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16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23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24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8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25.xml" ContentType="application/vnd.openxmlformats-officedocument.drawing+xml"/>
  <Override PartName="/xl/charts/chart49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50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1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6.xml" ContentType="application/vnd.openxmlformats-officedocument.drawing+xml"/>
  <Override PartName="/xl/charts/chart55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6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7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27.xml" ContentType="application/vnd.openxmlformats-officedocument.drawing+xml"/>
  <Override PartName="/xl/charts/chart58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28.xml" ContentType="application/vnd.openxmlformats-officedocument.drawing+xml"/>
  <Override PartName="/xl/charts/chart59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29.xml" ContentType="application/vnd.openxmlformats-officedocument.drawing+xml"/>
  <Override PartName="/xl/charts/chart60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30.xml" ContentType="application/vnd.openxmlformats-officedocument.drawing+xml"/>
  <Override PartName="/xl/charts/chart61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31.xml" ContentType="application/vnd.openxmlformats-officedocument.drawing+xml"/>
  <Override PartName="/xl/ink/ink1.xml" ContentType="application/inkml+xml"/>
  <Override PartName="/xl/charts/chart62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63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drawings/drawing32.xml" ContentType="application/vnd.openxmlformats-officedocument.drawing+xml"/>
  <Override PartName="/xl/ink/ink2.xml" ContentType="application/inkml+xml"/>
  <Override PartName="/xl/charts/chart64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5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drawings/drawing33.xml" ContentType="application/vnd.openxmlformats-officedocument.drawing+xml"/>
  <Override PartName="/xl/ink/ink3.xml" ContentType="application/inkml+xml"/>
  <Override PartName="/xl/charts/chart66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7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8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9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drawings/drawing34.xml" ContentType="application/vnd.openxmlformats-officedocument.drawing+xml"/>
  <Override PartName="/xl/charts/chart70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71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drawings/drawing35.xml" ContentType="application/vnd.openxmlformats-officedocument.drawing+xml"/>
  <Override PartName="/xl/charts/chart72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drawings/drawing36.xml" ContentType="application/vnd.openxmlformats-officedocument.drawing+xml"/>
  <Override PartName="/xl/charts/chart73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4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drawings/drawing37.xml" ContentType="application/vnd.openxmlformats-officedocument.drawing+xml"/>
  <Override PartName="/xl/charts/chart75.xml" ContentType="application/vnd.openxmlformats-officedocument.drawingml.chart+xml"/>
  <Override PartName="/xl/drawings/drawing38.xml" ContentType="application/vnd.openxmlformats-officedocument.drawing+xml"/>
  <Override PartName="/xl/charts/chart76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drawings/drawing39.xml" ContentType="application/vnd.openxmlformats-officedocument.drawing+xml"/>
  <Override PartName="/xl/charts/chart77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40.xml" ContentType="application/vnd.openxmlformats-officedocument.drawing+xml"/>
  <Override PartName="/xl/charts/chart78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farkas\Downloads\"/>
    </mc:Choice>
  </mc:AlternateContent>
  <xr:revisionPtr revIDLastSave="0" documentId="13_ncr:1_{17DF9A19-4CCC-4DBD-9CD7-5AD626285944}" xr6:coauthVersionLast="47" xr6:coauthVersionMax="47" xr10:uidLastSave="{00000000-0000-0000-0000-000000000000}"/>
  <bookViews>
    <workbookView xWindow="-120" yWindow="-120" windowWidth="29040" windowHeight="17520" firstSheet="19" activeTab="21" xr2:uid="{00000000-000D-0000-FFFF-FFFF00000000}"/>
  </bookViews>
  <sheets>
    <sheet name="Allcharts" sheetId="25" r:id="rId1"/>
    <sheet name="US_output_policy" sheetId="28" state="hidden" r:id="rId2"/>
    <sheet name="US_output_with_textbckup" sheetId="35" state="hidden" r:id="rId3"/>
    <sheet name="US_nominal_obs_with_text" sheetId="29" state="hidden" r:id="rId4"/>
    <sheet name="US_output_with_text_backup" sheetId="34" state="hidden" r:id="rId5"/>
    <sheet name="US_output_with_text_backup_1" sheetId="30" state="hidden" r:id="rId6"/>
    <sheet name="US_core_obs_with_textbckup" sheetId="27" state="hidden" r:id="rId7"/>
    <sheet name="US_core_obs_with_text_backup" sheetId="32" state="hidden" r:id="rId8"/>
    <sheet name="US_core_obs" sheetId="26" state="hidden" r:id="rId9"/>
    <sheet name="US_core_with_text" sheetId="43" r:id="rId10"/>
    <sheet name="US_output_with_text" sheetId="42" r:id="rId11"/>
    <sheet name="US_raw_policy_shocks_with_text" sheetId="33" r:id="rId12"/>
    <sheet name="Output gap" sheetId="22" r:id="rId13"/>
    <sheet name="Raw_Policy_Shocks" sheetId="24" r:id="rId14"/>
    <sheet name="YC Chart - Policy rate" sheetId="1" r:id="rId15"/>
    <sheet name="Chart 2 - Real rate gaps" sheetId="11" r:id="rId16"/>
    <sheet name="Chart 3 - rstar" sheetId="12" r:id="rId17"/>
    <sheet name="US_5yExpectedAveRealRateGap" sheetId="38" r:id="rId18"/>
    <sheet name="US_5yFWDRealRateGap" sheetId="39" r:id="rId19"/>
    <sheet name="US_RealRateGap" sheetId="40" r:id="rId20"/>
    <sheet name="Decomposition" sheetId="15" r:id="rId21"/>
    <sheet name="DSGE HVD wFG_new" sheetId="44" r:id="rId22"/>
    <sheet name="DSGE HVD wFG" sheetId="17" r:id="rId23"/>
    <sheet name="DSGE HVD woFG" sheetId="18" r:id="rId24"/>
    <sheet name="US_output_withoutFG" sheetId="23" r:id="rId25"/>
    <sheet name="US_inflation" sheetId="21" r:id="rId26"/>
    <sheet name="US_policy_rarte_vs_shadow_rate" sheetId="19" r:id="rId27"/>
    <sheet name="wFG_rstar_shock_decomposition" sheetId="16" r:id="rId28"/>
    <sheet name="HLW - 2025Q2" sheetId="14" r:id="rId29"/>
    <sheet name="LM_RealRate" sheetId="13" r:id="rId30"/>
    <sheet name="hist_ExAnteRealRate_wFG" sheetId="2" r:id="rId31"/>
    <sheet name="hist_RealNaturalRate_wFG" sheetId="3" r:id="rId32"/>
    <sheet name="hist_Forward5YearRealR_wFG" sheetId="5" r:id="rId33"/>
    <sheet name="hist_Forward5YearRNatR_wFG" sheetId="4" r:id="rId34"/>
    <sheet name="hist_ExAnteRealRate_woFG" sheetId="7" r:id="rId35"/>
    <sheet name="hist_RealNaturalRate_woFG" sheetId="8" r:id="rId36"/>
    <sheet name="hist_Forward5YearRNatR_woFG" sheetId="9" r:id="rId37"/>
    <sheet name="hist_Forward5YearRealR_woFG" sheetId="10" r:id="rId38"/>
  </sheets>
  <externalReferences>
    <externalReference r:id="rId39"/>
  </externalReference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3" i="44" l="1"/>
  <c r="AZ4" i="44"/>
  <c r="AZ5" i="44"/>
  <c r="AZ6" i="44"/>
  <c r="AZ7" i="44"/>
  <c r="AZ8" i="44"/>
  <c r="AZ9" i="44"/>
  <c r="AZ10" i="44"/>
  <c r="AZ11" i="44"/>
  <c r="AZ12" i="44"/>
  <c r="AZ13" i="44"/>
  <c r="AZ14" i="44"/>
  <c r="AZ15" i="44"/>
  <c r="AZ16" i="44"/>
  <c r="AZ17" i="44"/>
  <c r="AZ18" i="44"/>
  <c r="AZ19" i="44"/>
  <c r="AZ20" i="44"/>
  <c r="AZ21" i="44"/>
  <c r="AZ22" i="44"/>
  <c r="AZ23" i="44"/>
  <c r="AZ24" i="44"/>
  <c r="AZ25" i="44"/>
  <c r="AZ26" i="44"/>
  <c r="AZ27" i="44"/>
  <c r="AZ28" i="44"/>
  <c r="AZ29" i="44"/>
  <c r="AZ30" i="44"/>
  <c r="AZ31" i="44"/>
  <c r="AZ32" i="44"/>
  <c r="AZ33" i="44"/>
  <c r="AZ34" i="44"/>
  <c r="AZ35" i="44"/>
  <c r="AZ36" i="44"/>
  <c r="AZ37" i="44"/>
  <c r="AZ38" i="44"/>
  <c r="AZ39" i="44"/>
  <c r="AZ40" i="44"/>
  <c r="AZ41" i="44"/>
  <c r="AZ42" i="44"/>
  <c r="AZ43" i="44"/>
  <c r="AZ44" i="44"/>
  <c r="AZ45" i="44"/>
  <c r="AZ46" i="44"/>
  <c r="AZ47" i="44"/>
  <c r="AZ48" i="44"/>
  <c r="AZ49" i="44"/>
  <c r="AZ50" i="44"/>
  <c r="AZ51" i="44"/>
  <c r="AZ52" i="44"/>
  <c r="AZ53" i="44"/>
  <c r="AZ54" i="44"/>
  <c r="AZ55" i="44"/>
  <c r="AZ56" i="44"/>
  <c r="AZ57" i="44"/>
  <c r="AZ58" i="44"/>
  <c r="AZ59" i="44"/>
  <c r="AZ60" i="44"/>
  <c r="AZ61" i="44"/>
  <c r="AZ62" i="44"/>
  <c r="AZ63" i="44"/>
  <c r="AZ64" i="44"/>
  <c r="AZ65" i="44"/>
  <c r="AZ66" i="44"/>
  <c r="AZ67" i="44"/>
  <c r="AZ68" i="44"/>
  <c r="AZ69" i="44"/>
  <c r="AZ70" i="44"/>
  <c r="AZ71" i="44"/>
  <c r="AZ72" i="44"/>
  <c r="AZ73" i="44"/>
  <c r="AZ74" i="44"/>
  <c r="AZ75" i="44"/>
  <c r="AZ76" i="44"/>
  <c r="AZ77" i="44"/>
  <c r="AZ78" i="44"/>
  <c r="AZ79" i="44"/>
  <c r="AZ80" i="44"/>
  <c r="AZ81" i="44"/>
  <c r="AZ82" i="44"/>
  <c r="AZ83" i="44"/>
  <c r="AZ84" i="44"/>
  <c r="AZ85" i="44"/>
  <c r="AZ86" i="44"/>
  <c r="AZ87" i="44"/>
  <c r="AZ88" i="44"/>
  <c r="AZ89" i="44"/>
  <c r="AZ90" i="44"/>
  <c r="AZ91" i="44"/>
  <c r="AZ92" i="44"/>
  <c r="AZ93" i="44"/>
  <c r="AZ94" i="44"/>
  <c r="AZ95" i="44"/>
  <c r="AZ96" i="44"/>
  <c r="AZ97" i="44"/>
  <c r="AZ98" i="44"/>
  <c r="AZ99" i="44"/>
  <c r="AZ100" i="44"/>
  <c r="AZ101" i="44"/>
  <c r="AZ102" i="44"/>
  <c r="AZ103" i="44"/>
  <c r="AZ104" i="44"/>
  <c r="AZ105" i="44"/>
  <c r="AZ106" i="44"/>
  <c r="AZ107" i="44"/>
  <c r="AZ108" i="44"/>
  <c r="AZ109" i="44"/>
  <c r="AZ110" i="44"/>
  <c r="AZ111" i="44"/>
  <c r="BA111" i="44" s="1"/>
  <c r="AZ112" i="44"/>
  <c r="AZ113" i="44"/>
  <c r="AZ114" i="44"/>
  <c r="AZ115" i="44"/>
  <c r="AZ116" i="44"/>
  <c r="AZ117" i="44"/>
  <c r="AZ118" i="44"/>
  <c r="AZ119" i="44"/>
  <c r="AZ120" i="44"/>
  <c r="AZ121" i="44"/>
  <c r="AZ122" i="44"/>
  <c r="AZ123" i="44"/>
  <c r="AZ124" i="44"/>
  <c r="AZ125" i="44"/>
  <c r="AZ126" i="44"/>
  <c r="AZ127" i="44"/>
  <c r="AZ128" i="44"/>
  <c r="AZ129" i="44"/>
  <c r="AZ130" i="44"/>
  <c r="AZ131" i="44"/>
  <c r="AZ132" i="44"/>
  <c r="AZ2" i="44"/>
  <c r="AY132" i="44"/>
  <c r="AX132" i="44"/>
  <c r="AW132" i="44"/>
  <c r="AV132" i="44"/>
  <c r="AU132" i="44"/>
  <c r="AT132" i="44"/>
  <c r="AS132" i="44"/>
  <c r="AR132" i="44"/>
  <c r="AQ132" i="44"/>
  <c r="AY131" i="44"/>
  <c r="AX131" i="44"/>
  <c r="AW131" i="44"/>
  <c r="AV131" i="44"/>
  <c r="AU131" i="44"/>
  <c r="AT131" i="44"/>
  <c r="AS131" i="44"/>
  <c r="AR131" i="44"/>
  <c r="AQ131" i="44"/>
  <c r="AY130" i="44"/>
  <c r="AX130" i="44"/>
  <c r="AW130" i="44"/>
  <c r="AV130" i="44"/>
  <c r="AU130" i="44"/>
  <c r="AT130" i="44"/>
  <c r="AS130" i="44"/>
  <c r="AR130" i="44"/>
  <c r="AQ130" i="44"/>
  <c r="AY129" i="44"/>
  <c r="AX129" i="44"/>
  <c r="AW129" i="44"/>
  <c r="AV129" i="44"/>
  <c r="AU129" i="44"/>
  <c r="AT129" i="44"/>
  <c r="AS129" i="44"/>
  <c r="AR129" i="44"/>
  <c r="AQ129" i="44"/>
  <c r="AY128" i="44"/>
  <c r="AX128" i="44"/>
  <c r="AW128" i="44"/>
  <c r="AV128" i="44"/>
  <c r="AU128" i="44"/>
  <c r="AT128" i="44"/>
  <c r="AS128" i="44"/>
  <c r="AR128" i="44"/>
  <c r="AQ128" i="44"/>
  <c r="AY127" i="44"/>
  <c r="AX127" i="44"/>
  <c r="AW127" i="44"/>
  <c r="AV127" i="44"/>
  <c r="AU127" i="44"/>
  <c r="AT127" i="44"/>
  <c r="AS127" i="44"/>
  <c r="AR127" i="44"/>
  <c r="AQ127" i="44"/>
  <c r="AY126" i="44"/>
  <c r="AX126" i="44"/>
  <c r="AW126" i="44"/>
  <c r="AV126" i="44"/>
  <c r="AU126" i="44"/>
  <c r="AT126" i="44"/>
  <c r="AS126" i="44"/>
  <c r="AR126" i="44"/>
  <c r="AQ126" i="44"/>
  <c r="AY125" i="44"/>
  <c r="AX125" i="44"/>
  <c r="AW125" i="44"/>
  <c r="AV125" i="44"/>
  <c r="AU125" i="44"/>
  <c r="AT125" i="44"/>
  <c r="AS125" i="44"/>
  <c r="AR125" i="44"/>
  <c r="AQ125" i="44"/>
  <c r="AY124" i="44"/>
  <c r="AX124" i="44"/>
  <c r="AW124" i="44"/>
  <c r="AV124" i="44"/>
  <c r="AU124" i="44"/>
  <c r="AT124" i="44"/>
  <c r="AS124" i="44"/>
  <c r="AR124" i="44"/>
  <c r="AQ124" i="44"/>
  <c r="AY123" i="44"/>
  <c r="AX123" i="44"/>
  <c r="AW123" i="44"/>
  <c r="AV123" i="44"/>
  <c r="AU123" i="44"/>
  <c r="AT123" i="44"/>
  <c r="AS123" i="44"/>
  <c r="AR123" i="44"/>
  <c r="AQ123" i="44"/>
  <c r="AY122" i="44"/>
  <c r="AX122" i="44"/>
  <c r="AW122" i="44"/>
  <c r="AV122" i="44"/>
  <c r="AU122" i="44"/>
  <c r="AT122" i="44"/>
  <c r="AS122" i="44"/>
  <c r="AR122" i="44"/>
  <c r="AQ122" i="44"/>
  <c r="AY121" i="44"/>
  <c r="AX121" i="44"/>
  <c r="AW121" i="44"/>
  <c r="AV121" i="44"/>
  <c r="AU121" i="44"/>
  <c r="AT121" i="44"/>
  <c r="AS121" i="44"/>
  <c r="AR121" i="44"/>
  <c r="AQ121" i="44"/>
  <c r="AY120" i="44"/>
  <c r="AX120" i="44"/>
  <c r="AW120" i="44"/>
  <c r="AV120" i="44"/>
  <c r="AU120" i="44"/>
  <c r="AT120" i="44"/>
  <c r="AS120" i="44"/>
  <c r="AR120" i="44"/>
  <c r="AQ120" i="44"/>
  <c r="AY119" i="44"/>
  <c r="AX119" i="44"/>
  <c r="AW119" i="44"/>
  <c r="AV119" i="44"/>
  <c r="AU119" i="44"/>
  <c r="AT119" i="44"/>
  <c r="AS119" i="44"/>
  <c r="AR119" i="44"/>
  <c r="AQ119" i="44"/>
  <c r="AY118" i="44"/>
  <c r="AX118" i="44"/>
  <c r="AW118" i="44"/>
  <c r="AV118" i="44"/>
  <c r="AU118" i="44"/>
  <c r="AT118" i="44"/>
  <c r="AS118" i="44"/>
  <c r="AR118" i="44"/>
  <c r="AQ118" i="44"/>
  <c r="AY117" i="44"/>
  <c r="AX117" i="44"/>
  <c r="AW117" i="44"/>
  <c r="AV117" i="44"/>
  <c r="AU117" i="44"/>
  <c r="AT117" i="44"/>
  <c r="AS117" i="44"/>
  <c r="AR117" i="44"/>
  <c r="AQ117" i="44"/>
  <c r="AY116" i="44"/>
  <c r="AX116" i="44"/>
  <c r="AW116" i="44"/>
  <c r="AV116" i="44"/>
  <c r="AU116" i="44"/>
  <c r="AT116" i="44"/>
  <c r="AS116" i="44"/>
  <c r="AR116" i="44"/>
  <c r="AQ116" i="44"/>
  <c r="AY115" i="44"/>
  <c r="AX115" i="44"/>
  <c r="AW115" i="44"/>
  <c r="AV115" i="44"/>
  <c r="AU115" i="44"/>
  <c r="AT115" i="44"/>
  <c r="AS115" i="44"/>
  <c r="AR115" i="44"/>
  <c r="AQ115" i="44"/>
  <c r="AY114" i="44"/>
  <c r="AX114" i="44"/>
  <c r="AW114" i="44"/>
  <c r="AV114" i="44"/>
  <c r="AU114" i="44"/>
  <c r="AT114" i="44"/>
  <c r="AS114" i="44"/>
  <c r="AR114" i="44"/>
  <c r="AQ114" i="44"/>
  <c r="AY113" i="44"/>
  <c r="AX113" i="44"/>
  <c r="AW113" i="44"/>
  <c r="AV113" i="44"/>
  <c r="AU113" i="44"/>
  <c r="AT113" i="44"/>
  <c r="AS113" i="44"/>
  <c r="AR113" i="44"/>
  <c r="AQ113" i="44"/>
  <c r="AY112" i="44"/>
  <c r="AX112" i="44"/>
  <c r="AW112" i="44"/>
  <c r="AV112" i="44"/>
  <c r="AU112" i="44"/>
  <c r="AT112" i="44"/>
  <c r="AS112" i="44"/>
  <c r="AR112" i="44"/>
  <c r="AQ112" i="44"/>
  <c r="AY111" i="44"/>
  <c r="AX111" i="44"/>
  <c r="AW111" i="44"/>
  <c r="AV111" i="44"/>
  <c r="AU111" i="44"/>
  <c r="AT111" i="44"/>
  <c r="AS111" i="44"/>
  <c r="AR111" i="44"/>
  <c r="AQ111" i="44"/>
  <c r="AY110" i="44"/>
  <c r="AX110" i="44"/>
  <c r="AW110" i="44"/>
  <c r="AV110" i="44"/>
  <c r="AU110" i="44"/>
  <c r="AT110" i="44"/>
  <c r="AS110" i="44"/>
  <c r="AR110" i="44"/>
  <c r="AQ110" i="44"/>
  <c r="AY109" i="44"/>
  <c r="AX109" i="44"/>
  <c r="AW109" i="44"/>
  <c r="AV109" i="44"/>
  <c r="AU109" i="44"/>
  <c r="AT109" i="44"/>
  <c r="AS109" i="44"/>
  <c r="AR109" i="44"/>
  <c r="AQ109" i="44"/>
  <c r="AY108" i="44"/>
  <c r="AX108" i="44"/>
  <c r="AW108" i="44"/>
  <c r="AV108" i="44"/>
  <c r="AU108" i="44"/>
  <c r="AT108" i="44"/>
  <c r="AS108" i="44"/>
  <c r="AR108" i="44"/>
  <c r="AQ108" i="44"/>
  <c r="AY107" i="44"/>
  <c r="AX107" i="44"/>
  <c r="AW107" i="44"/>
  <c r="AV107" i="44"/>
  <c r="AU107" i="44"/>
  <c r="AT107" i="44"/>
  <c r="AS107" i="44"/>
  <c r="AR107" i="44"/>
  <c r="AQ107" i="44"/>
  <c r="AY106" i="44"/>
  <c r="AX106" i="44"/>
  <c r="AW106" i="44"/>
  <c r="AV106" i="44"/>
  <c r="AU106" i="44"/>
  <c r="AT106" i="44"/>
  <c r="AS106" i="44"/>
  <c r="AR106" i="44"/>
  <c r="AQ106" i="44"/>
  <c r="AY105" i="44"/>
  <c r="AX105" i="44"/>
  <c r="AW105" i="44"/>
  <c r="AV105" i="44"/>
  <c r="AU105" i="44"/>
  <c r="AT105" i="44"/>
  <c r="AS105" i="44"/>
  <c r="AR105" i="44"/>
  <c r="AQ105" i="44"/>
  <c r="AY104" i="44"/>
  <c r="AX104" i="44"/>
  <c r="AW104" i="44"/>
  <c r="AV104" i="44"/>
  <c r="AU104" i="44"/>
  <c r="AT104" i="44"/>
  <c r="AS104" i="44"/>
  <c r="AR104" i="44"/>
  <c r="AQ104" i="44"/>
  <c r="AY103" i="44"/>
  <c r="AX103" i="44"/>
  <c r="AW103" i="44"/>
  <c r="AV103" i="44"/>
  <c r="AU103" i="44"/>
  <c r="AT103" i="44"/>
  <c r="AS103" i="44"/>
  <c r="AR103" i="44"/>
  <c r="AQ103" i="44"/>
  <c r="AY102" i="44"/>
  <c r="AX102" i="44"/>
  <c r="AW102" i="44"/>
  <c r="AV102" i="44"/>
  <c r="AU102" i="44"/>
  <c r="AT102" i="44"/>
  <c r="AS102" i="44"/>
  <c r="AR102" i="44"/>
  <c r="AQ102" i="44"/>
  <c r="AY101" i="44"/>
  <c r="AX101" i="44"/>
  <c r="AW101" i="44"/>
  <c r="AV101" i="44"/>
  <c r="AU101" i="44"/>
  <c r="AT101" i="44"/>
  <c r="AS101" i="44"/>
  <c r="AR101" i="44"/>
  <c r="AQ101" i="44"/>
  <c r="AY100" i="44"/>
  <c r="AX100" i="44"/>
  <c r="AW100" i="44"/>
  <c r="AV100" i="44"/>
  <c r="AU100" i="44"/>
  <c r="AT100" i="44"/>
  <c r="AS100" i="44"/>
  <c r="AR100" i="44"/>
  <c r="AQ100" i="44"/>
  <c r="AY99" i="44"/>
  <c r="AX99" i="44"/>
  <c r="AW99" i="44"/>
  <c r="AV99" i="44"/>
  <c r="AU99" i="44"/>
  <c r="AT99" i="44"/>
  <c r="AS99" i="44"/>
  <c r="AR99" i="44"/>
  <c r="AQ99" i="44"/>
  <c r="AY98" i="44"/>
  <c r="AX98" i="44"/>
  <c r="AW98" i="44"/>
  <c r="AV98" i="44"/>
  <c r="AU98" i="44"/>
  <c r="AT98" i="44"/>
  <c r="AS98" i="44"/>
  <c r="AR98" i="44"/>
  <c r="AQ98" i="44"/>
  <c r="AY97" i="44"/>
  <c r="AX97" i="44"/>
  <c r="AW97" i="44"/>
  <c r="AV97" i="44"/>
  <c r="AU97" i="44"/>
  <c r="AT97" i="44"/>
  <c r="AS97" i="44"/>
  <c r="AR97" i="44"/>
  <c r="AQ97" i="44"/>
  <c r="AY96" i="44"/>
  <c r="AX96" i="44"/>
  <c r="AW96" i="44"/>
  <c r="AV96" i="44"/>
  <c r="AU96" i="44"/>
  <c r="AT96" i="44"/>
  <c r="AS96" i="44"/>
  <c r="AR96" i="44"/>
  <c r="AQ96" i="44"/>
  <c r="AY95" i="44"/>
  <c r="AX95" i="44"/>
  <c r="AW95" i="44"/>
  <c r="AV95" i="44"/>
  <c r="AU95" i="44"/>
  <c r="AT95" i="44"/>
  <c r="AS95" i="44"/>
  <c r="AR95" i="44"/>
  <c r="AQ95" i="44"/>
  <c r="AY94" i="44"/>
  <c r="AX94" i="44"/>
  <c r="AW94" i="44"/>
  <c r="AV94" i="44"/>
  <c r="AU94" i="44"/>
  <c r="AT94" i="44"/>
  <c r="AS94" i="44"/>
  <c r="AR94" i="44"/>
  <c r="AQ94" i="44"/>
  <c r="AY93" i="44"/>
  <c r="AX93" i="44"/>
  <c r="AW93" i="44"/>
  <c r="AV93" i="44"/>
  <c r="AU93" i="44"/>
  <c r="AT93" i="44"/>
  <c r="AS93" i="44"/>
  <c r="AR93" i="44"/>
  <c r="AQ93" i="44"/>
  <c r="AY92" i="44"/>
  <c r="AX92" i="44"/>
  <c r="AW92" i="44"/>
  <c r="AV92" i="44"/>
  <c r="AU92" i="44"/>
  <c r="AT92" i="44"/>
  <c r="AS92" i="44"/>
  <c r="AR92" i="44"/>
  <c r="AQ92" i="44"/>
  <c r="AY91" i="44"/>
  <c r="AX91" i="44"/>
  <c r="AW91" i="44"/>
  <c r="AV91" i="44"/>
  <c r="AU91" i="44"/>
  <c r="AT91" i="44"/>
  <c r="AS91" i="44"/>
  <c r="AR91" i="44"/>
  <c r="AQ91" i="44"/>
  <c r="AY90" i="44"/>
  <c r="AX90" i="44"/>
  <c r="AW90" i="44"/>
  <c r="AV90" i="44"/>
  <c r="AU90" i="44"/>
  <c r="AT90" i="44"/>
  <c r="AS90" i="44"/>
  <c r="AR90" i="44"/>
  <c r="AQ90" i="44"/>
  <c r="AY89" i="44"/>
  <c r="AX89" i="44"/>
  <c r="AW89" i="44"/>
  <c r="AV89" i="44"/>
  <c r="AU89" i="44"/>
  <c r="AT89" i="44"/>
  <c r="AS89" i="44"/>
  <c r="AR89" i="44"/>
  <c r="AQ89" i="44"/>
  <c r="AY88" i="44"/>
  <c r="AX88" i="44"/>
  <c r="AW88" i="44"/>
  <c r="AV88" i="44"/>
  <c r="AU88" i="44"/>
  <c r="AT88" i="44"/>
  <c r="AS88" i="44"/>
  <c r="AR88" i="44"/>
  <c r="AQ88" i="44"/>
  <c r="AY87" i="44"/>
  <c r="AX87" i="44"/>
  <c r="AW87" i="44"/>
  <c r="AV87" i="44"/>
  <c r="AU87" i="44"/>
  <c r="AT87" i="44"/>
  <c r="AS87" i="44"/>
  <c r="AR87" i="44"/>
  <c r="AQ87" i="44"/>
  <c r="AY86" i="44"/>
  <c r="AX86" i="44"/>
  <c r="AW86" i="44"/>
  <c r="AV86" i="44"/>
  <c r="AU86" i="44"/>
  <c r="AT86" i="44"/>
  <c r="AS86" i="44"/>
  <c r="AR86" i="44"/>
  <c r="AQ86" i="44"/>
  <c r="AY85" i="44"/>
  <c r="AX85" i="44"/>
  <c r="AW85" i="44"/>
  <c r="AV85" i="44"/>
  <c r="AU85" i="44"/>
  <c r="AT85" i="44"/>
  <c r="AS85" i="44"/>
  <c r="AR85" i="44"/>
  <c r="AQ85" i="44"/>
  <c r="AY84" i="44"/>
  <c r="AX84" i="44"/>
  <c r="AW84" i="44"/>
  <c r="AV84" i="44"/>
  <c r="AU84" i="44"/>
  <c r="AT84" i="44"/>
  <c r="AS84" i="44"/>
  <c r="AR84" i="44"/>
  <c r="AQ84" i="44"/>
  <c r="AY83" i="44"/>
  <c r="AX83" i="44"/>
  <c r="AW83" i="44"/>
  <c r="AV83" i="44"/>
  <c r="AU83" i="44"/>
  <c r="AT83" i="44"/>
  <c r="AS83" i="44"/>
  <c r="AR83" i="44"/>
  <c r="AQ83" i="44"/>
  <c r="AY82" i="44"/>
  <c r="AX82" i="44"/>
  <c r="AW82" i="44"/>
  <c r="AV82" i="44"/>
  <c r="AU82" i="44"/>
  <c r="AT82" i="44"/>
  <c r="AS82" i="44"/>
  <c r="AR82" i="44"/>
  <c r="AQ82" i="44"/>
  <c r="AY81" i="44"/>
  <c r="AX81" i="44"/>
  <c r="AW81" i="44"/>
  <c r="AV81" i="44"/>
  <c r="AU81" i="44"/>
  <c r="AT81" i="44"/>
  <c r="AS81" i="44"/>
  <c r="AR81" i="44"/>
  <c r="AQ81" i="44"/>
  <c r="AY80" i="44"/>
  <c r="AX80" i="44"/>
  <c r="AW80" i="44"/>
  <c r="AV80" i="44"/>
  <c r="AU80" i="44"/>
  <c r="AT80" i="44"/>
  <c r="AS80" i="44"/>
  <c r="AR80" i="44"/>
  <c r="AQ80" i="44"/>
  <c r="AY79" i="44"/>
  <c r="AX79" i="44"/>
  <c r="AW79" i="44"/>
  <c r="AV79" i="44"/>
  <c r="AU79" i="44"/>
  <c r="AT79" i="44"/>
  <c r="AS79" i="44"/>
  <c r="AR79" i="44"/>
  <c r="AQ79" i="44"/>
  <c r="AY78" i="44"/>
  <c r="AX78" i="44"/>
  <c r="AW78" i="44"/>
  <c r="AV78" i="44"/>
  <c r="AU78" i="44"/>
  <c r="AT78" i="44"/>
  <c r="AS78" i="44"/>
  <c r="AR78" i="44"/>
  <c r="AQ78" i="44"/>
  <c r="AY77" i="44"/>
  <c r="AX77" i="44"/>
  <c r="AW77" i="44"/>
  <c r="AV77" i="44"/>
  <c r="AU77" i="44"/>
  <c r="AT77" i="44"/>
  <c r="AS77" i="44"/>
  <c r="AR77" i="44"/>
  <c r="AQ77" i="44"/>
  <c r="AY76" i="44"/>
  <c r="AX76" i="44"/>
  <c r="AW76" i="44"/>
  <c r="AV76" i="44"/>
  <c r="AU76" i="44"/>
  <c r="AT76" i="44"/>
  <c r="AS76" i="44"/>
  <c r="AR76" i="44"/>
  <c r="AQ76" i="44"/>
  <c r="AY75" i="44"/>
  <c r="AX75" i="44"/>
  <c r="AW75" i="44"/>
  <c r="AV75" i="44"/>
  <c r="AU75" i="44"/>
  <c r="AT75" i="44"/>
  <c r="AS75" i="44"/>
  <c r="AR75" i="44"/>
  <c r="AQ75" i="44"/>
  <c r="AY74" i="44"/>
  <c r="AX74" i="44"/>
  <c r="AW74" i="44"/>
  <c r="AV74" i="44"/>
  <c r="AU74" i="44"/>
  <c r="AT74" i="44"/>
  <c r="AS74" i="44"/>
  <c r="AR74" i="44"/>
  <c r="AQ74" i="44"/>
  <c r="AY73" i="44"/>
  <c r="AX73" i="44"/>
  <c r="AW73" i="44"/>
  <c r="AV73" i="44"/>
  <c r="AU73" i="44"/>
  <c r="AT73" i="44"/>
  <c r="AS73" i="44"/>
  <c r="AR73" i="44"/>
  <c r="AQ73" i="44"/>
  <c r="AY72" i="44"/>
  <c r="AX72" i="44"/>
  <c r="AW72" i="44"/>
  <c r="AV72" i="44"/>
  <c r="AU72" i="44"/>
  <c r="AT72" i="44"/>
  <c r="AS72" i="44"/>
  <c r="AR72" i="44"/>
  <c r="AQ72" i="44"/>
  <c r="AY71" i="44"/>
  <c r="AX71" i="44"/>
  <c r="AW71" i="44"/>
  <c r="AV71" i="44"/>
  <c r="AU71" i="44"/>
  <c r="AT71" i="44"/>
  <c r="AS71" i="44"/>
  <c r="AR71" i="44"/>
  <c r="AQ71" i="44"/>
  <c r="AY70" i="44"/>
  <c r="AX70" i="44"/>
  <c r="AW70" i="44"/>
  <c r="AV70" i="44"/>
  <c r="AU70" i="44"/>
  <c r="AT70" i="44"/>
  <c r="AS70" i="44"/>
  <c r="AR70" i="44"/>
  <c r="AQ70" i="44"/>
  <c r="AY69" i="44"/>
  <c r="AX69" i="44"/>
  <c r="AW69" i="44"/>
  <c r="AV69" i="44"/>
  <c r="AU69" i="44"/>
  <c r="AT69" i="44"/>
  <c r="AS69" i="44"/>
  <c r="AR69" i="44"/>
  <c r="AQ69" i="44"/>
  <c r="AY68" i="44"/>
  <c r="AX68" i="44"/>
  <c r="AW68" i="44"/>
  <c r="AV68" i="44"/>
  <c r="AU68" i="44"/>
  <c r="AT68" i="44"/>
  <c r="AS68" i="44"/>
  <c r="AR68" i="44"/>
  <c r="AQ68" i="44"/>
  <c r="AY67" i="44"/>
  <c r="AX67" i="44"/>
  <c r="AW67" i="44"/>
  <c r="AV67" i="44"/>
  <c r="AU67" i="44"/>
  <c r="AT67" i="44"/>
  <c r="AS67" i="44"/>
  <c r="AR67" i="44"/>
  <c r="AQ67" i="44"/>
  <c r="AY66" i="44"/>
  <c r="AX66" i="44"/>
  <c r="AW66" i="44"/>
  <c r="AV66" i="44"/>
  <c r="AU66" i="44"/>
  <c r="AT66" i="44"/>
  <c r="AS66" i="44"/>
  <c r="AR66" i="44"/>
  <c r="AQ66" i="44"/>
  <c r="AY65" i="44"/>
  <c r="AX65" i="44"/>
  <c r="AW65" i="44"/>
  <c r="AV65" i="44"/>
  <c r="AU65" i="44"/>
  <c r="AT65" i="44"/>
  <c r="AS65" i="44"/>
  <c r="AR65" i="44"/>
  <c r="AQ65" i="44"/>
  <c r="AY64" i="44"/>
  <c r="AX64" i="44"/>
  <c r="AW64" i="44"/>
  <c r="AV64" i="44"/>
  <c r="AU64" i="44"/>
  <c r="AT64" i="44"/>
  <c r="AS64" i="44"/>
  <c r="AR64" i="44"/>
  <c r="AQ64" i="44"/>
  <c r="AY63" i="44"/>
  <c r="AX63" i="44"/>
  <c r="AW63" i="44"/>
  <c r="AV63" i="44"/>
  <c r="AU63" i="44"/>
  <c r="AT63" i="44"/>
  <c r="AS63" i="44"/>
  <c r="AR63" i="44"/>
  <c r="AQ63" i="44"/>
  <c r="AY62" i="44"/>
  <c r="AX62" i="44"/>
  <c r="AW62" i="44"/>
  <c r="AV62" i="44"/>
  <c r="AU62" i="44"/>
  <c r="AT62" i="44"/>
  <c r="AS62" i="44"/>
  <c r="AR62" i="44"/>
  <c r="AQ62" i="44"/>
  <c r="AY61" i="44"/>
  <c r="AX61" i="44"/>
  <c r="AW61" i="44"/>
  <c r="AV61" i="44"/>
  <c r="AU61" i="44"/>
  <c r="AT61" i="44"/>
  <c r="AS61" i="44"/>
  <c r="AR61" i="44"/>
  <c r="AQ61" i="44"/>
  <c r="AY60" i="44"/>
  <c r="AX60" i="44"/>
  <c r="AW60" i="44"/>
  <c r="AV60" i="44"/>
  <c r="AU60" i="44"/>
  <c r="AT60" i="44"/>
  <c r="AS60" i="44"/>
  <c r="AR60" i="44"/>
  <c r="AQ60" i="44"/>
  <c r="AY59" i="44"/>
  <c r="AX59" i="44"/>
  <c r="AW59" i="44"/>
  <c r="AV59" i="44"/>
  <c r="AU59" i="44"/>
  <c r="AT59" i="44"/>
  <c r="AS59" i="44"/>
  <c r="AR59" i="44"/>
  <c r="AQ59" i="44"/>
  <c r="AY58" i="44"/>
  <c r="AX58" i="44"/>
  <c r="AW58" i="44"/>
  <c r="AV58" i="44"/>
  <c r="AU58" i="44"/>
  <c r="AT58" i="44"/>
  <c r="AS58" i="44"/>
  <c r="AR58" i="44"/>
  <c r="AQ58" i="44"/>
  <c r="AY57" i="44"/>
  <c r="AX57" i="44"/>
  <c r="AW57" i="44"/>
  <c r="AV57" i="44"/>
  <c r="AU57" i="44"/>
  <c r="AT57" i="44"/>
  <c r="AS57" i="44"/>
  <c r="AR57" i="44"/>
  <c r="AQ57" i="44"/>
  <c r="AY56" i="44"/>
  <c r="AX56" i="44"/>
  <c r="AW56" i="44"/>
  <c r="AV56" i="44"/>
  <c r="AU56" i="44"/>
  <c r="AT56" i="44"/>
  <c r="AS56" i="44"/>
  <c r="AR56" i="44"/>
  <c r="AQ56" i="44"/>
  <c r="AY55" i="44"/>
  <c r="AX55" i="44"/>
  <c r="AW55" i="44"/>
  <c r="AV55" i="44"/>
  <c r="AU55" i="44"/>
  <c r="AT55" i="44"/>
  <c r="AS55" i="44"/>
  <c r="AR55" i="44"/>
  <c r="AQ55" i="44"/>
  <c r="AY54" i="44"/>
  <c r="AX54" i="44"/>
  <c r="AW54" i="44"/>
  <c r="AV54" i="44"/>
  <c r="AU54" i="44"/>
  <c r="AT54" i="44"/>
  <c r="AS54" i="44"/>
  <c r="AR54" i="44"/>
  <c r="AQ54" i="44"/>
  <c r="AY53" i="44"/>
  <c r="AX53" i="44"/>
  <c r="AW53" i="44"/>
  <c r="AV53" i="44"/>
  <c r="AU53" i="44"/>
  <c r="AT53" i="44"/>
  <c r="AS53" i="44"/>
  <c r="AR53" i="44"/>
  <c r="AQ53" i="44"/>
  <c r="AY52" i="44"/>
  <c r="AX52" i="44"/>
  <c r="AW52" i="44"/>
  <c r="AV52" i="44"/>
  <c r="AU52" i="44"/>
  <c r="AT52" i="44"/>
  <c r="AS52" i="44"/>
  <c r="AR52" i="44"/>
  <c r="AQ52" i="44"/>
  <c r="AY51" i="44"/>
  <c r="AX51" i="44"/>
  <c r="AW51" i="44"/>
  <c r="AV51" i="44"/>
  <c r="AU51" i="44"/>
  <c r="AT51" i="44"/>
  <c r="AS51" i="44"/>
  <c r="AR51" i="44"/>
  <c r="AQ51" i="44"/>
  <c r="AY50" i="44"/>
  <c r="AX50" i="44"/>
  <c r="AW50" i="44"/>
  <c r="AV50" i="44"/>
  <c r="AU50" i="44"/>
  <c r="AT50" i="44"/>
  <c r="AS50" i="44"/>
  <c r="AR50" i="44"/>
  <c r="AQ50" i="44"/>
  <c r="AY49" i="44"/>
  <c r="AX49" i="44"/>
  <c r="AW49" i="44"/>
  <c r="AV49" i="44"/>
  <c r="AU49" i="44"/>
  <c r="AT49" i="44"/>
  <c r="AS49" i="44"/>
  <c r="AR49" i="44"/>
  <c r="AQ49" i="44"/>
  <c r="AY48" i="44"/>
  <c r="AX48" i="44"/>
  <c r="AW48" i="44"/>
  <c r="AV48" i="44"/>
  <c r="AU48" i="44"/>
  <c r="AT48" i="44"/>
  <c r="AS48" i="44"/>
  <c r="AR48" i="44"/>
  <c r="AQ48" i="44"/>
  <c r="AY47" i="44"/>
  <c r="AX47" i="44"/>
  <c r="AW47" i="44"/>
  <c r="AV47" i="44"/>
  <c r="AU47" i="44"/>
  <c r="AT47" i="44"/>
  <c r="AS47" i="44"/>
  <c r="AR47" i="44"/>
  <c r="AQ47" i="44"/>
  <c r="AY46" i="44"/>
  <c r="AX46" i="44"/>
  <c r="AW46" i="44"/>
  <c r="AV46" i="44"/>
  <c r="AU46" i="44"/>
  <c r="AT46" i="44"/>
  <c r="AS46" i="44"/>
  <c r="AR46" i="44"/>
  <c r="AQ46" i="44"/>
  <c r="AY45" i="44"/>
  <c r="AX45" i="44"/>
  <c r="AW45" i="44"/>
  <c r="AV45" i="44"/>
  <c r="AU45" i="44"/>
  <c r="AT45" i="44"/>
  <c r="AS45" i="44"/>
  <c r="AR45" i="44"/>
  <c r="AQ45" i="44"/>
  <c r="AY44" i="44"/>
  <c r="AX44" i="44"/>
  <c r="AW44" i="44"/>
  <c r="AV44" i="44"/>
  <c r="AU44" i="44"/>
  <c r="AT44" i="44"/>
  <c r="AS44" i="44"/>
  <c r="AR44" i="44"/>
  <c r="AQ44" i="44"/>
  <c r="AY43" i="44"/>
  <c r="AX43" i="44"/>
  <c r="AW43" i="44"/>
  <c r="AV43" i="44"/>
  <c r="AU43" i="44"/>
  <c r="AT43" i="44"/>
  <c r="AS43" i="44"/>
  <c r="AR43" i="44"/>
  <c r="AQ43" i="44"/>
  <c r="AY42" i="44"/>
  <c r="AX42" i="44"/>
  <c r="AW42" i="44"/>
  <c r="AV42" i="44"/>
  <c r="AU42" i="44"/>
  <c r="AT42" i="44"/>
  <c r="AS42" i="44"/>
  <c r="AR42" i="44"/>
  <c r="AQ42" i="44"/>
  <c r="AY41" i="44"/>
  <c r="AX41" i="44"/>
  <c r="AW41" i="44"/>
  <c r="AV41" i="44"/>
  <c r="AU41" i="44"/>
  <c r="AT41" i="44"/>
  <c r="AS41" i="44"/>
  <c r="AR41" i="44"/>
  <c r="AQ41" i="44"/>
  <c r="AY40" i="44"/>
  <c r="AX40" i="44"/>
  <c r="AW40" i="44"/>
  <c r="AV40" i="44"/>
  <c r="AU40" i="44"/>
  <c r="AT40" i="44"/>
  <c r="AS40" i="44"/>
  <c r="AR40" i="44"/>
  <c r="AQ40" i="44"/>
  <c r="AY39" i="44"/>
  <c r="AX39" i="44"/>
  <c r="AW39" i="44"/>
  <c r="AV39" i="44"/>
  <c r="AU39" i="44"/>
  <c r="AT39" i="44"/>
  <c r="AS39" i="44"/>
  <c r="AR39" i="44"/>
  <c r="AQ39" i="44"/>
  <c r="AY38" i="44"/>
  <c r="AX38" i="44"/>
  <c r="AW38" i="44"/>
  <c r="AV38" i="44"/>
  <c r="AU38" i="44"/>
  <c r="AT38" i="44"/>
  <c r="AS38" i="44"/>
  <c r="AR38" i="44"/>
  <c r="AQ38" i="44"/>
  <c r="AY37" i="44"/>
  <c r="AX37" i="44"/>
  <c r="AW37" i="44"/>
  <c r="AV37" i="44"/>
  <c r="AU37" i="44"/>
  <c r="AT37" i="44"/>
  <c r="AS37" i="44"/>
  <c r="AR37" i="44"/>
  <c r="AQ37" i="44"/>
  <c r="AY36" i="44"/>
  <c r="AX36" i="44"/>
  <c r="AW36" i="44"/>
  <c r="AV36" i="44"/>
  <c r="AU36" i="44"/>
  <c r="AT36" i="44"/>
  <c r="AS36" i="44"/>
  <c r="AR36" i="44"/>
  <c r="AQ36" i="44"/>
  <c r="AY35" i="44"/>
  <c r="AX35" i="44"/>
  <c r="AW35" i="44"/>
  <c r="AV35" i="44"/>
  <c r="AU35" i="44"/>
  <c r="AT35" i="44"/>
  <c r="AS35" i="44"/>
  <c r="AR35" i="44"/>
  <c r="AQ35" i="44"/>
  <c r="AY34" i="44"/>
  <c r="AX34" i="44"/>
  <c r="AW34" i="44"/>
  <c r="AV34" i="44"/>
  <c r="AU34" i="44"/>
  <c r="AT34" i="44"/>
  <c r="AS34" i="44"/>
  <c r="AR34" i="44"/>
  <c r="AQ34" i="44"/>
  <c r="AY33" i="44"/>
  <c r="AX33" i="44"/>
  <c r="AW33" i="44"/>
  <c r="AV33" i="44"/>
  <c r="AU33" i="44"/>
  <c r="AT33" i="44"/>
  <c r="AS33" i="44"/>
  <c r="AR33" i="44"/>
  <c r="AQ33" i="44"/>
  <c r="AY32" i="44"/>
  <c r="AX32" i="44"/>
  <c r="AW32" i="44"/>
  <c r="AV32" i="44"/>
  <c r="AU32" i="44"/>
  <c r="AT32" i="44"/>
  <c r="AS32" i="44"/>
  <c r="AR32" i="44"/>
  <c r="AQ32" i="44"/>
  <c r="AY31" i="44"/>
  <c r="AX31" i="44"/>
  <c r="AW31" i="44"/>
  <c r="AV31" i="44"/>
  <c r="AU31" i="44"/>
  <c r="AT31" i="44"/>
  <c r="AS31" i="44"/>
  <c r="AR31" i="44"/>
  <c r="AQ31" i="44"/>
  <c r="AY30" i="44"/>
  <c r="AX30" i="44"/>
  <c r="AW30" i="44"/>
  <c r="AV30" i="44"/>
  <c r="AU30" i="44"/>
  <c r="AT30" i="44"/>
  <c r="AS30" i="44"/>
  <c r="AR30" i="44"/>
  <c r="AQ30" i="44"/>
  <c r="AY29" i="44"/>
  <c r="AX29" i="44"/>
  <c r="AW29" i="44"/>
  <c r="AV29" i="44"/>
  <c r="AU29" i="44"/>
  <c r="AT29" i="44"/>
  <c r="AS29" i="44"/>
  <c r="AR29" i="44"/>
  <c r="AQ29" i="44"/>
  <c r="AY28" i="44"/>
  <c r="AX28" i="44"/>
  <c r="AW28" i="44"/>
  <c r="AV28" i="44"/>
  <c r="AU28" i="44"/>
  <c r="AT28" i="44"/>
  <c r="AS28" i="44"/>
  <c r="AR28" i="44"/>
  <c r="AQ28" i="44"/>
  <c r="AY27" i="44"/>
  <c r="AX27" i="44"/>
  <c r="AW27" i="44"/>
  <c r="AV27" i="44"/>
  <c r="AU27" i="44"/>
  <c r="AT27" i="44"/>
  <c r="AS27" i="44"/>
  <c r="AR27" i="44"/>
  <c r="AQ27" i="44"/>
  <c r="AY26" i="44"/>
  <c r="AX26" i="44"/>
  <c r="AW26" i="44"/>
  <c r="AV26" i="44"/>
  <c r="AU26" i="44"/>
  <c r="AT26" i="44"/>
  <c r="AS26" i="44"/>
  <c r="AR26" i="44"/>
  <c r="AQ26" i="44"/>
  <c r="AY25" i="44"/>
  <c r="AX25" i="44"/>
  <c r="AW25" i="44"/>
  <c r="AV25" i="44"/>
  <c r="AU25" i="44"/>
  <c r="AT25" i="44"/>
  <c r="AS25" i="44"/>
  <c r="AR25" i="44"/>
  <c r="AQ25" i="44"/>
  <c r="AY24" i="44"/>
  <c r="AX24" i="44"/>
  <c r="AW24" i="44"/>
  <c r="AV24" i="44"/>
  <c r="AU24" i="44"/>
  <c r="AT24" i="44"/>
  <c r="AS24" i="44"/>
  <c r="AR24" i="44"/>
  <c r="AQ24" i="44"/>
  <c r="AY23" i="44"/>
  <c r="AX23" i="44"/>
  <c r="AW23" i="44"/>
  <c r="AV23" i="44"/>
  <c r="AU23" i="44"/>
  <c r="AT23" i="44"/>
  <c r="AS23" i="44"/>
  <c r="AR23" i="44"/>
  <c r="AQ23" i="44"/>
  <c r="AY22" i="44"/>
  <c r="AX22" i="44"/>
  <c r="AW22" i="44"/>
  <c r="AV22" i="44"/>
  <c r="AU22" i="44"/>
  <c r="AT22" i="44"/>
  <c r="AS22" i="44"/>
  <c r="AR22" i="44"/>
  <c r="AQ22" i="44"/>
  <c r="AY21" i="44"/>
  <c r="AX21" i="44"/>
  <c r="AW21" i="44"/>
  <c r="AV21" i="44"/>
  <c r="AU21" i="44"/>
  <c r="AT21" i="44"/>
  <c r="AS21" i="44"/>
  <c r="AR21" i="44"/>
  <c r="AQ21" i="44"/>
  <c r="AY20" i="44"/>
  <c r="AX20" i="44"/>
  <c r="AW20" i="44"/>
  <c r="AV20" i="44"/>
  <c r="AU20" i="44"/>
  <c r="AT20" i="44"/>
  <c r="AS20" i="44"/>
  <c r="AR20" i="44"/>
  <c r="AQ20" i="44"/>
  <c r="AY19" i="44"/>
  <c r="AX19" i="44"/>
  <c r="AW19" i="44"/>
  <c r="AV19" i="44"/>
  <c r="AU19" i="44"/>
  <c r="AT19" i="44"/>
  <c r="AS19" i="44"/>
  <c r="AR19" i="44"/>
  <c r="AQ19" i="44"/>
  <c r="AY18" i="44"/>
  <c r="AX18" i="44"/>
  <c r="AW18" i="44"/>
  <c r="AV18" i="44"/>
  <c r="AU18" i="44"/>
  <c r="AT18" i="44"/>
  <c r="AS18" i="44"/>
  <c r="AR18" i="44"/>
  <c r="AQ18" i="44"/>
  <c r="AY17" i="44"/>
  <c r="AX17" i="44"/>
  <c r="AW17" i="44"/>
  <c r="AV17" i="44"/>
  <c r="AU17" i="44"/>
  <c r="AT17" i="44"/>
  <c r="AS17" i="44"/>
  <c r="AR17" i="44"/>
  <c r="AQ17" i="44"/>
  <c r="AY16" i="44"/>
  <c r="AX16" i="44"/>
  <c r="AW16" i="44"/>
  <c r="AV16" i="44"/>
  <c r="AU16" i="44"/>
  <c r="AT16" i="44"/>
  <c r="AS16" i="44"/>
  <c r="AR16" i="44"/>
  <c r="AQ16" i="44"/>
  <c r="AY15" i="44"/>
  <c r="AX15" i="44"/>
  <c r="AW15" i="44"/>
  <c r="AV15" i="44"/>
  <c r="AU15" i="44"/>
  <c r="AT15" i="44"/>
  <c r="AS15" i="44"/>
  <c r="AR15" i="44"/>
  <c r="AQ15" i="44"/>
  <c r="AY14" i="44"/>
  <c r="AX14" i="44"/>
  <c r="AW14" i="44"/>
  <c r="AV14" i="44"/>
  <c r="AU14" i="44"/>
  <c r="AT14" i="44"/>
  <c r="AS14" i="44"/>
  <c r="AR14" i="44"/>
  <c r="AQ14" i="44"/>
  <c r="AY13" i="44"/>
  <c r="AX13" i="44"/>
  <c r="AW13" i="44"/>
  <c r="AV13" i="44"/>
  <c r="AU13" i="44"/>
  <c r="AT13" i="44"/>
  <c r="AS13" i="44"/>
  <c r="AR13" i="44"/>
  <c r="AQ13" i="44"/>
  <c r="AY12" i="44"/>
  <c r="AX12" i="44"/>
  <c r="AW12" i="44"/>
  <c r="AV12" i="44"/>
  <c r="AU12" i="44"/>
  <c r="AT12" i="44"/>
  <c r="AS12" i="44"/>
  <c r="AR12" i="44"/>
  <c r="AQ12" i="44"/>
  <c r="AY11" i="44"/>
  <c r="AX11" i="44"/>
  <c r="AW11" i="44"/>
  <c r="AV11" i="44"/>
  <c r="AU11" i="44"/>
  <c r="AT11" i="44"/>
  <c r="AS11" i="44"/>
  <c r="AR11" i="44"/>
  <c r="AQ11" i="44"/>
  <c r="AY10" i="44"/>
  <c r="AX10" i="44"/>
  <c r="AW10" i="44"/>
  <c r="AV10" i="44"/>
  <c r="AU10" i="44"/>
  <c r="AT10" i="44"/>
  <c r="AS10" i="44"/>
  <c r="AR10" i="44"/>
  <c r="AQ10" i="44"/>
  <c r="AY9" i="44"/>
  <c r="AX9" i="44"/>
  <c r="AW9" i="44"/>
  <c r="AV9" i="44"/>
  <c r="AU9" i="44"/>
  <c r="AT9" i="44"/>
  <c r="AS9" i="44"/>
  <c r="AR9" i="44"/>
  <c r="AQ9" i="44"/>
  <c r="AY8" i="44"/>
  <c r="AX8" i="44"/>
  <c r="AW8" i="44"/>
  <c r="AV8" i="44"/>
  <c r="AU8" i="44"/>
  <c r="AT8" i="44"/>
  <c r="AS8" i="44"/>
  <c r="AR8" i="44"/>
  <c r="AQ8" i="44"/>
  <c r="AY7" i="44"/>
  <c r="AX7" i="44"/>
  <c r="AW7" i="44"/>
  <c r="AV7" i="44"/>
  <c r="AU7" i="44"/>
  <c r="AT7" i="44"/>
  <c r="AS7" i="44"/>
  <c r="AR7" i="44"/>
  <c r="AQ7" i="44"/>
  <c r="AY6" i="44"/>
  <c r="AX6" i="44"/>
  <c r="AW6" i="44"/>
  <c r="AV6" i="44"/>
  <c r="AU6" i="44"/>
  <c r="AT6" i="44"/>
  <c r="AS6" i="44"/>
  <c r="AR6" i="44"/>
  <c r="AQ6" i="44"/>
  <c r="AY5" i="44"/>
  <c r="AX5" i="44"/>
  <c r="AW5" i="44"/>
  <c r="AV5" i="44"/>
  <c r="AU5" i="44"/>
  <c r="AT5" i="44"/>
  <c r="AS5" i="44"/>
  <c r="AR5" i="44"/>
  <c r="AQ5" i="44"/>
  <c r="AY4" i="44"/>
  <c r="AX4" i="44"/>
  <c r="AW4" i="44"/>
  <c r="AV4" i="44"/>
  <c r="AU4" i="44"/>
  <c r="AT4" i="44"/>
  <c r="AS4" i="44"/>
  <c r="AR4" i="44"/>
  <c r="AQ4" i="44"/>
  <c r="AY3" i="44"/>
  <c r="AX3" i="44"/>
  <c r="AW3" i="44"/>
  <c r="AV3" i="44"/>
  <c r="AU3" i="44"/>
  <c r="AT3" i="44"/>
  <c r="AS3" i="44"/>
  <c r="AR3" i="44"/>
  <c r="AQ3" i="44"/>
  <c r="AY2" i="44"/>
  <c r="AX2" i="44"/>
  <c r="AW2" i="44"/>
  <c r="AV2" i="44"/>
  <c r="AU2" i="44"/>
  <c r="AT2" i="44"/>
  <c r="AS2" i="44"/>
  <c r="AR2" i="44"/>
  <c r="AQ2" i="44"/>
  <c r="BA15" i="44" l="1"/>
  <c r="BA31" i="44"/>
  <c r="BA63" i="44"/>
  <c r="BA79" i="44"/>
  <c r="BA95" i="44"/>
  <c r="BA47" i="44"/>
  <c r="BA127" i="44"/>
  <c r="BA28" i="44"/>
  <c r="BA60" i="44"/>
  <c r="BA52" i="44"/>
  <c r="BA85" i="44"/>
  <c r="BA124" i="44"/>
  <c r="BA24" i="44"/>
  <c r="BA40" i="44"/>
  <c r="BA84" i="44"/>
  <c r="BA101" i="44"/>
  <c r="BA26" i="44"/>
  <c r="BA100" i="44"/>
  <c r="BA72" i="44"/>
  <c r="BA117" i="44"/>
  <c r="BA12" i="44"/>
  <c r="BA116" i="44"/>
  <c r="BA82" i="44"/>
  <c r="BA44" i="44"/>
  <c r="BA76" i="44"/>
  <c r="BA90" i="44"/>
  <c r="BA98" i="44"/>
  <c r="BA104" i="44"/>
  <c r="BA106" i="44"/>
  <c r="BA120" i="44"/>
  <c r="BA92" i="44"/>
  <c r="BA114" i="44"/>
  <c r="BA122" i="44"/>
  <c r="BA130" i="44"/>
  <c r="BA108" i="44"/>
  <c r="BA56" i="44"/>
  <c r="BA36" i="44"/>
  <c r="BA8" i="44"/>
  <c r="BA68" i="44"/>
  <c r="BA77" i="44"/>
  <c r="BA91" i="44"/>
  <c r="BA112" i="44"/>
  <c r="BA17" i="44"/>
  <c r="BA121" i="44"/>
  <c r="BA88" i="44"/>
  <c r="BA3" i="44"/>
  <c r="BA86" i="44"/>
  <c r="BA125" i="44"/>
  <c r="BA51" i="44"/>
  <c r="BA55" i="44"/>
  <c r="BA132" i="44"/>
  <c r="BA102" i="44"/>
  <c r="BA21" i="44"/>
  <c r="BA94" i="44"/>
  <c r="BA4" i="44"/>
  <c r="BA41" i="44"/>
  <c r="BA20" i="44"/>
  <c r="BA75" i="44"/>
  <c r="BA103" i="44"/>
  <c r="BA10" i="44"/>
  <c r="BA13" i="44"/>
  <c r="BA29" i="44"/>
  <c r="BA42" i="44"/>
  <c r="BA45" i="44"/>
  <c r="BA58" i="44"/>
  <c r="BA61" i="44"/>
  <c r="BA74" i="44"/>
  <c r="BA93" i="44"/>
  <c r="BA109" i="44"/>
  <c r="BA16" i="44"/>
  <c r="BA32" i="44"/>
  <c r="BA48" i="44"/>
  <c r="BA64" i="44"/>
  <c r="BA80" i="44"/>
  <c r="BA96" i="44"/>
  <c r="BA128" i="44"/>
  <c r="BA19" i="44"/>
  <c r="BA35" i="44"/>
  <c r="BA67" i="44"/>
  <c r="BA83" i="44"/>
  <c r="BA99" i="44"/>
  <c r="BA115" i="44"/>
  <c r="BA131" i="44"/>
  <c r="BA6" i="44"/>
  <c r="BA22" i="44"/>
  <c r="BA38" i="44"/>
  <c r="BA54" i="44"/>
  <c r="BA70" i="44"/>
  <c r="BA118" i="44"/>
  <c r="BA9" i="44"/>
  <c r="BA25" i="44"/>
  <c r="BA57" i="44"/>
  <c r="BA73" i="44"/>
  <c r="BA89" i="44"/>
  <c r="BA105" i="44"/>
  <c r="BA2" i="44"/>
  <c r="BA18" i="44"/>
  <c r="BA34" i="44"/>
  <c r="BA50" i="44"/>
  <c r="BA66" i="44"/>
  <c r="BA5" i="44"/>
  <c r="BA37" i="44"/>
  <c r="BA53" i="44"/>
  <c r="BA69" i="44"/>
  <c r="BA11" i="44"/>
  <c r="BA27" i="44"/>
  <c r="BA43" i="44"/>
  <c r="BA59" i="44"/>
  <c r="BA107" i="44"/>
  <c r="BA123" i="44"/>
  <c r="BA14" i="44"/>
  <c r="BA30" i="44"/>
  <c r="BA46" i="44"/>
  <c r="BA62" i="44"/>
  <c r="BA78" i="44"/>
  <c r="BA110" i="44"/>
  <c r="BA126" i="44"/>
  <c r="BA33" i="44"/>
  <c r="BA49" i="44"/>
  <c r="BA65" i="44"/>
  <c r="BA81" i="44"/>
  <c r="BA97" i="44"/>
  <c r="BA113" i="44"/>
  <c r="BA129" i="44"/>
  <c r="BA7" i="44"/>
  <c r="BA23" i="44"/>
  <c r="BA39" i="44"/>
  <c r="BA71" i="44"/>
  <c r="BA87" i="44"/>
  <c r="BA119" i="44"/>
  <c r="BC132" i="43" l="1"/>
  <c r="AV132" i="43"/>
  <c r="AU132" i="43"/>
  <c r="AT132" i="43"/>
  <c r="AS132" i="43"/>
  <c r="AR132" i="43"/>
  <c r="BA132" i="43" s="1"/>
  <c r="AN132" i="43"/>
  <c r="AY132" i="43" s="1"/>
  <c r="AM132" i="43"/>
  <c r="AX132" i="43" s="1"/>
  <c r="AL132" i="43"/>
  <c r="AW132" i="43" s="1"/>
  <c r="AK132" i="43"/>
  <c r="AJ132" i="43"/>
  <c r="AI132" i="43"/>
  <c r="AH132" i="43"/>
  <c r="BC131" i="43"/>
  <c r="AU131" i="43"/>
  <c r="AT131" i="43"/>
  <c r="AS131" i="43"/>
  <c r="BB131" i="43" s="1"/>
  <c r="AR131" i="43"/>
  <c r="BA131" i="43" s="1"/>
  <c r="AN131" i="43"/>
  <c r="AY131" i="43" s="1"/>
  <c r="AM131" i="43"/>
  <c r="AX131" i="43" s="1"/>
  <c r="AL131" i="43"/>
  <c r="AW131" i="43" s="1"/>
  <c r="AK131" i="43"/>
  <c r="AV131" i="43" s="1"/>
  <c r="AJ131" i="43"/>
  <c r="AI131" i="43"/>
  <c r="AH131" i="43"/>
  <c r="BC130" i="43"/>
  <c r="BB130" i="43"/>
  <c r="BA130" i="43"/>
  <c r="AY130" i="43"/>
  <c r="AW130" i="43"/>
  <c r="AU130" i="43"/>
  <c r="AS130" i="43"/>
  <c r="AR130" i="43"/>
  <c r="AN130" i="43"/>
  <c r="AM130" i="43"/>
  <c r="AX130" i="43" s="1"/>
  <c r="AL130" i="43"/>
  <c r="AK130" i="43"/>
  <c r="AV130" i="43" s="1"/>
  <c r="AJ130" i="43"/>
  <c r="AI130" i="43"/>
  <c r="AT130" i="43" s="1"/>
  <c r="AH130" i="43"/>
  <c r="BC129" i="43"/>
  <c r="AW129" i="43"/>
  <c r="AS129" i="43"/>
  <c r="AR129" i="43"/>
  <c r="BA129" i="43" s="1"/>
  <c r="AN129" i="43"/>
  <c r="AY129" i="43" s="1"/>
  <c r="AM129" i="43"/>
  <c r="AX129" i="43" s="1"/>
  <c r="AL129" i="43"/>
  <c r="AK129" i="43"/>
  <c r="AV129" i="43" s="1"/>
  <c r="AJ129" i="43"/>
  <c r="AU129" i="43" s="1"/>
  <c r="AI129" i="43"/>
  <c r="AT129" i="43" s="1"/>
  <c r="AH129" i="43"/>
  <c r="BC128" i="43"/>
  <c r="AS128" i="43"/>
  <c r="BB128" i="43" s="1"/>
  <c r="AR128" i="43"/>
  <c r="BA128" i="43" s="1"/>
  <c r="AN128" i="43"/>
  <c r="AY128" i="43" s="1"/>
  <c r="AM128" i="43"/>
  <c r="AX128" i="43" s="1"/>
  <c r="AL128" i="43"/>
  <c r="AW128" i="43" s="1"/>
  <c r="AK128" i="43"/>
  <c r="AV128" i="43" s="1"/>
  <c r="AJ128" i="43"/>
  <c r="AU128" i="43" s="1"/>
  <c r="AI128" i="43"/>
  <c r="AT128" i="43" s="1"/>
  <c r="AH128" i="43"/>
  <c r="BC127" i="43"/>
  <c r="AV127" i="43"/>
  <c r="AU127" i="43"/>
  <c r="AT127" i="43"/>
  <c r="AS127" i="43"/>
  <c r="AR127" i="43"/>
  <c r="BA127" i="43" s="1"/>
  <c r="AN127" i="43"/>
  <c r="AY127" i="43" s="1"/>
  <c r="AM127" i="43"/>
  <c r="AX127" i="43" s="1"/>
  <c r="AL127" i="43"/>
  <c r="AW127" i="43" s="1"/>
  <c r="AK127" i="43"/>
  <c r="AJ127" i="43"/>
  <c r="AI127" i="43"/>
  <c r="AH127" i="43"/>
  <c r="BC126" i="43"/>
  <c r="AY126" i="43"/>
  <c r="AX126" i="43"/>
  <c r="AT126" i="43"/>
  <c r="AS126" i="43"/>
  <c r="BB126" i="43" s="1"/>
  <c r="AR126" i="43"/>
  <c r="BA126" i="43" s="1"/>
  <c r="AN126" i="43"/>
  <c r="AM126" i="43"/>
  <c r="AL126" i="43"/>
  <c r="AW126" i="43" s="1"/>
  <c r="AK126" i="43"/>
  <c r="AV126" i="43" s="1"/>
  <c r="AJ126" i="43"/>
  <c r="AU126" i="43" s="1"/>
  <c r="AI126" i="43"/>
  <c r="AH126" i="43"/>
  <c r="BC125" i="43"/>
  <c r="BA125" i="43"/>
  <c r="AY125" i="43"/>
  <c r="AX125" i="43"/>
  <c r="AV125" i="43"/>
  <c r="AS125" i="43"/>
  <c r="AR125" i="43"/>
  <c r="AN125" i="43"/>
  <c r="AM125" i="43"/>
  <c r="AL125" i="43"/>
  <c r="AW125" i="43" s="1"/>
  <c r="AK125" i="43"/>
  <c r="AJ125" i="43"/>
  <c r="AU125" i="43" s="1"/>
  <c r="AI125" i="43"/>
  <c r="AT125" i="43" s="1"/>
  <c r="AH125" i="43"/>
  <c r="BC124" i="43"/>
  <c r="AV124" i="43"/>
  <c r="AU124" i="43"/>
  <c r="AS124" i="43"/>
  <c r="BB124" i="43" s="1"/>
  <c r="AR124" i="43"/>
  <c r="BA124" i="43" s="1"/>
  <c r="AN124" i="43"/>
  <c r="AY124" i="43" s="1"/>
  <c r="AM124" i="43"/>
  <c r="AX124" i="43" s="1"/>
  <c r="AL124" i="43"/>
  <c r="AW124" i="43" s="1"/>
  <c r="AK124" i="43"/>
  <c r="AJ124" i="43"/>
  <c r="AI124" i="43"/>
  <c r="AT124" i="43" s="1"/>
  <c r="AH124" i="43"/>
  <c r="BC123" i="43"/>
  <c r="BB123" i="43"/>
  <c r="AW123" i="43"/>
  <c r="AS123" i="43"/>
  <c r="AR123" i="43"/>
  <c r="BA123" i="43" s="1"/>
  <c r="AN123" i="43"/>
  <c r="AY123" i="43" s="1"/>
  <c r="AM123" i="43"/>
  <c r="AX123" i="43" s="1"/>
  <c r="AL123" i="43"/>
  <c r="AK123" i="43"/>
  <c r="AV123" i="43" s="1"/>
  <c r="AJ123" i="43"/>
  <c r="AU123" i="43" s="1"/>
  <c r="AI123" i="43"/>
  <c r="AT123" i="43" s="1"/>
  <c r="AH123" i="43"/>
  <c r="BC122" i="43"/>
  <c r="AU122" i="43"/>
  <c r="AT122" i="43"/>
  <c r="AS122" i="43"/>
  <c r="AR122" i="43"/>
  <c r="BA122" i="43" s="1"/>
  <c r="AN122" i="43"/>
  <c r="AY122" i="43" s="1"/>
  <c r="AM122" i="43"/>
  <c r="AX122" i="43" s="1"/>
  <c r="AL122" i="43"/>
  <c r="AW122" i="43" s="1"/>
  <c r="AK122" i="43"/>
  <c r="AV122" i="43" s="1"/>
  <c r="AJ122" i="43"/>
  <c r="AI122" i="43"/>
  <c r="AH122" i="43"/>
  <c r="BC121" i="43"/>
  <c r="AW121" i="43"/>
  <c r="AS121" i="43"/>
  <c r="BB121" i="43" s="1"/>
  <c r="AR121" i="43"/>
  <c r="BA121" i="43" s="1"/>
  <c r="AN121" i="43"/>
  <c r="AY121" i="43" s="1"/>
  <c r="AM121" i="43"/>
  <c r="AX121" i="43" s="1"/>
  <c r="AL121" i="43"/>
  <c r="AK121" i="43"/>
  <c r="AV121" i="43" s="1"/>
  <c r="AJ121" i="43"/>
  <c r="AU121" i="43" s="1"/>
  <c r="AI121" i="43"/>
  <c r="AT121" i="43" s="1"/>
  <c r="AH121" i="43"/>
  <c r="BC120" i="43"/>
  <c r="AY120" i="43"/>
  <c r="AX120" i="43"/>
  <c r="AW120" i="43"/>
  <c r="AU120" i="43"/>
  <c r="AS120" i="43"/>
  <c r="BB120" i="43" s="1"/>
  <c r="AR120" i="43"/>
  <c r="BA120" i="43" s="1"/>
  <c r="AN120" i="43"/>
  <c r="AM120" i="43"/>
  <c r="AL120" i="43"/>
  <c r="AK120" i="43"/>
  <c r="AV120" i="43" s="1"/>
  <c r="AJ120" i="43"/>
  <c r="AI120" i="43"/>
  <c r="AT120" i="43" s="1"/>
  <c r="AH120" i="43"/>
  <c r="BC119" i="43"/>
  <c r="AU119" i="43"/>
  <c r="AT119" i="43"/>
  <c r="AS119" i="43"/>
  <c r="BB119" i="43" s="1"/>
  <c r="AR119" i="43"/>
  <c r="BA119" i="43" s="1"/>
  <c r="AN119" i="43"/>
  <c r="AY119" i="43" s="1"/>
  <c r="AM119" i="43"/>
  <c r="AX119" i="43" s="1"/>
  <c r="AL119" i="43"/>
  <c r="AW119" i="43" s="1"/>
  <c r="AK119" i="43"/>
  <c r="AV119" i="43" s="1"/>
  <c r="AJ119" i="43"/>
  <c r="AI119" i="43"/>
  <c r="AH119" i="43"/>
  <c r="BC118" i="43"/>
  <c r="BB118" i="43"/>
  <c r="BA118" i="43"/>
  <c r="AY118" i="43"/>
  <c r="AX118" i="43"/>
  <c r="AS118" i="43"/>
  <c r="AR118" i="43"/>
  <c r="AN118" i="43"/>
  <c r="AM118" i="43"/>
  <c r="AL118" i="43"/>
  <c r="AW118" i="43" s="1"/>
  <c r="AK118" i="43"/>
  <c r="AV118" i="43" s="1"/>
  <c r="AJ118" i="43"/>
  <c r="AU118" i="43" s="1"/>
  <c r="AI118" i="43"/>
  <c r="AT118" i="43" s="1"/>
  <c r="AH118" i="43"/>
  <c r="BC117" i="43"/>
  <c r="AS117" i="43"/>
  <c r="AR117" i="43"/>
  <c r="BA117" i="43" s="1"/>
  <c r="AN117" i="43"/>
  <c r="AY117" i="43" s="1"/>
  <c r="AM117" i="43"/>
  <c r="AX117" i="43" s="1"/>
  <c r="AL117" i="43"/>
  <c r="AW117" i="43" s="1"/>
  <c r="AK117" i="43"/>
  <c r="AV117" i="43" s="1"/>
  <c r="AJ117" i="43"/>
  <c r="AU117" i="43" s="1"/>
  <c r="AI117" i="43"/>
  <c r="AT117" i="43" s="1"/>
  <c r="AH117" i="43"/>
  <c r="BC116" i="43"/>
  <c r="AV116" i="43"/>
  <c r="AS116" i="43"/>
  <c r="BB116" i="43" s="1"/>
  <c r="AR116" i="43"/>
  <c r="BA116" i="43" s="1"/>
  <c r="AN116" i="43"/>
  <c r="AY116" i="43" s="1"/>
  <c r="AM116" i="43"/>
  <c r="AX116" i="43" s="1"/>
  <c r="AL116" i="43"/>
  <c r="AW116" i="43" s="1"/>
  <c r="AK116" i="43"/>
  <c r="AJ116" i="43"/>
  <c r="AU116" i="43" s="1"/>
  <c r="AI116" i="43"/>
  <c r="AT116" i="43" s="1"/>
  <c r="AH116" i="43"/>
  <c r="BC115" i="43"/>
  <c r="AY115" i="43"/>
  <c r="AX115" i="43"/>
  <c r="AW115" i="43"/>
  <c r="AT115" i="43"/>
  <c r="AS115" i="43"/>
  <c r="AR115" i="43"/>
  <c r="BA115" i="43" s="1"/>
  <c r="AN115" i="43"/>
  <c r="AM115" i="43"/>
  <c r="AL115" i="43"/>
  <c r="AK115" i="43"/>
  <c r="AV115" i="43" s="1"/>
  <c r="AJ115" i="43"/>
  <c r="AU115" i="43" s="1"/>
  <c r="AI115" i="43"/>
  <c r="AH115" i="43"/>
  <c r="BC114" i="43"/>
  <c r="AT114" i="43"/>
  <c r="AS114" i="43"/>
  <c r="BB114" i="43" s="1"/>
  <c r="AR114" i="43"/>
  <c r="BA114" i="43" s="1"/>
  <c r="AN114" i="43"/>
  <c r="AY114" i="43" s="1"/>
  <c r="AM114" i="43"/>
  <c r="AX114" i="43" s="1"/>
  <c r="AL114" i="43"/>
  <c r="AW114" i="43" s="1"/>
  <c r="AK114" i="43"/>
  <c r="AV114" i="43" s="1"/>
  <c r="AJ114" i="43"/>
  <c r="AU114" i="43" s="1"/>
  <c r="AI114" i="43"/>
  <c r="AH114" i="43"/>
  <c r="BC113" i="43"/>
  <c r="BA113" i="43"/>
  <c r="AY113" i="43"/>
  <c r="AX113" i="43"/>
  <c r="AW113" i="43"/>
  <c r="AS113" i="43"/>
  <c r="AR113" i="43"/>
  <c r="AN113" i="43"/>
  <c r="AM113" i="43"/>
  <c r="AL113" i="43"/>
  <c r="AK113" i="43"/>
  <c r="AV113" i="43" s="1"/>
  <c r="AJ113" i="43"/>
  <c r="AU113" i="43" s="1"/>
  <c r="AI113" i="43"/>
  <c r="AT113" i="43" s="1"/>
  <c r="AH113" i="43"/>
  <c r="BC112" i="43"/>
  <c r="AT112" i="43"/>
  <c r="AS112" i="43"/>
  <c r="BB112" i="43" s="1"/>
  <c r="AR112" i="43"/>
  <c r="BA112" i="43" s="1"/>
  <c r="AN112" i="43"/>
  <c r="AY112" i="43" s="1"/>
  <c r="AM112" i="43"/>
  <c r="AX112" i="43" s="1"/>
  <c r="AL112" i="43"/>
  <c r="AW112" i="43" s="1"/>
  <c r="AK112" i="43"/>
  <c r="AV112" i="43" s="1"/>
  <c r="AJ112" i="43"/>
  <c r="AU112" i="43" s="1"/>
  <c r="AI112" i="43"/>
  <c r="AH112" i="43"/>
  <c r="BC111" i="43"/>
  <c r="AY111" i="43"/>
  <c r="AX111" i="43"/>
  <c r="AW111" i="43"/>
  <c r="AU111" i="43"/>
  <c r="AS111" i="43"/>
  <c r="BB111" i="43" s="1"/>
  <c r="AR111" i="43"/>
  <c r="BA111" i="43" s="1"/>
  <c r="AN111" i="43"/>
  <c r="AM111" i="43"/>
  <c r="AL111" i="43"/>
  <c r="AK111" i="43"/>
  <c r="AV111" i="43" s="1"/>
  <c r="AJ111" i="43"/>
  <c r="AI111" i="43"/>
  <c r="AT111" i="43" s="1"/>
  <c r="AH111" i="43"/>
  <c r="BC110" i="43"/>
  <c r="BB110" i="43"/>
  <c r="AX110" i="43"/>
  <c r="AW110" i="43"/>
  <c r="AV110" i="43"/>
  <c r="AS110" i="43"/>
  <c r="AR110" i="43"/>
  <c r="BA110" i="43" s="1"/>
  <c r="AN110" i="43"/>
  <c r="AY110" i="43" s="1"/>
  <c r="AM110" i="43"/>
  <c r="AL110" i="43"/>
  <c r="AK110" i="43"/>
  <c r="AJ110" i="43"/>
  <c r="AU110" i="43" s="1"/>
  <c r="AI110" i="43"/>
  <c r="AT110" i="43" s="1"/>
  <c r="AH110" i="43"/>
  <c r="BC109" i="43"/>
  <c r="BA109" i="43"/>
  <c r="AS109" i="43"/>
  <c r="BB109" i="43" s="1"/>
  <c r="AR109" i="43"/>
  <c r="AN109" i="43"/>
  <c r="AY109" i="43" s="1"/>
  <c r="AM109" i="43"/>
  <c r="AX109" i="43" s="1"/>
  <c r="AL109" i="43"/>
  <c r="AW109" i="43" s="1"/>
  <c r="AK109" i="43"/>
  <c r="AV109" i="43" s="1"/>
  <c r="AJ109" i="43"/>
  <c r="AU109" i="43" s="1"/>
  <c r="AI109" i="43"/>
  <c r="AT109" i="43" s="1"/>
  <c r="AH109" i="43"/>
  <c r="BC108" i="43"/>
  <c r="AY108" i="43"/>
  <c r="AX108" i="43"/>
  <c r="AS108" i="43"/>
  <c r="BB108" i="43" s="1"/>
  <c r="AR108" i="43"/>
  <c r="BA108" i="43" s="1"/>
  <c r="AN108" i="43"/>
  <c r="AM108" i="43"/>
  <c r="AL108" i="43"/>
  <c r="AW108" i="43" s="1"/>
  <c r="AK108" i="43"/>
  <c r="AV108" i="43" s="1"/>
  <c r="AJ108" i="43"/>
  <c r="AU108" i="43" s="1"/>
  <c r="AI108" i="43"/>
  <c r="AT108" i="43" s="1"/>
  <c r="AH108" i="43"/>
  <c r="BC107" i="43"/>
  <c r="BA107" i="43"/>
  <c r="AT107" i="43"/>
  <c r="AS107" i="43"/>
  <c r="BB107" i="43" s="1"/>
  <c r="AR107" i="43"/>
  <c r="AN107" i="43"/>
  <c r="AY107" i="43" s="1"/>
  <c r="AM107" i="43"/>
  <c r="AX107" i="43" s="1"/>
  <c r="AL107" i="43"/>
  <c r="AW107" i="43" s="1"/>
  <c r="AK107" i="43"/>
  <c r="AV107" i="43" s="1"/>
  <c r="AJ107" i="43"/>
  <c r="AU107" i="43" s="1"/>
  <c r="AZ107" i="43" s="1"/>
  <c r="AI107" i="43"/>
  <c r="AH107" i="43"/>
  <c r="BC106" i="43"/>
  <c r="BA106" i="43"/>
  <c r="AY106" i="43"/>
  <c r="AX106" i="43"/>
  <c r="AV106" i="43"/>
  <c r="AU106" i="43"/>
  <c r="AT106" i="43"/>
  <c r="AS106" i="43"/>
  <c r="BB106" i="43" s="1"/>
  <c r="AR106" i="43"/>
  <c r="AN106" i="43"/>
  <c r="AM106" i="43"/>
  <c r="AL106" i="43"/>
  <c r="AW106" i="43" s="1"/>
  <c r="AK106" i="43"/>
  <c r="AJ106" i="43"/>
  <c r="AI106" i="43"/>
  <c r="AH106" i="43"/>
  <c r="BC105" i="43"/>
  <c r="BB105" i="43"/>
  <c r="BA105" i="43"/>
  <c r="AW105" i="43"/>
  <c r="AS105" i="43"/>
  <c r="AR105" i="43"/>
  <c r="AN105" i="43"/>
  <c r="AY105" i="43" s="1"/>
  <c r="AM105" i="43"/>
  <c r="AX105" i="43" s="1"/>
  <c r="AL105" i="43"/>
  <c r="AK105" i="43"/>
  <c r="AV105" i="43" s="1"/>
  <c r="AJ105" i="43"/>
  <c r="AU105" i="43" s="1"/>
  <c r="AI105" i="43"/>
  <c r="AT105" i="43" s="1"/>
  <c r="AH105" i="43"/>
  <c r="BC104" i="43"/>
  <c r="AS104" i="43"/>
  <c r="BB104" i="43" s="1"/>
  <c r="AR104" i="43"/>
  <c r="BA104" i="43" s="1"/>
  <c r="AN104" i="43"/>
  <c r="AY104" i="43" s="1"/>
  <c r="AM104" i="43"/>
  <c r="AX104" i="43" s="1"/>
  <c r="AL104" i="43"/>
  <c r="AW104" i="43" s="1"/>
  <c r="AK104" i="43"/>
  <c r="AV104" i="43" s="1"/>
  <c r="AJ104" i="43"/>
  <c r="AU104" i="43" s="1"/>
  <c r="AI104" i="43"/>
  <c r="AT104" i="43" s="1"/>
  <c r="AH104" i="43"/>
  <c r="BC103" i="43"/>
  <c r="AW103" i="43"/>
  <c r="AV103" i="43"/>
  <c r="AU103" i="43"/>
  <c r="AS103" i="43"/>
  <c r="AR103" i="43"/>
  <c r="BA103" i="43" s="1"/>
  <c r="AN103" i="43"/>
  <c r="AY103" i="43" s="1"/>
  <c r="AM103" i="43"/>
  <c r="AX103" i="43" s="1"/>
  <c r="AL103" i="43"/>
  <c r="AK103" i="43"/>
  <c r="AJ103" i="43"/>
  <c r="AI103" i="43"/>
  <c r="AT103" i="43" s="1"/>
  <c r="AH103" i="43"/>
  <c r="BC102" i="43"/>
  <c r="AS102" i="43"/>
  <c r="BB102" i="43" s="1"/>
  <c r="AR102" i="43"/>
  <c r="BA102" i="43" s="1"/>
  <c r="AN102" i="43"/>
  <c r="AY102" i="43" s="1"/>
  <c r="AM102" i="43"/>
  <c r="AX102" i="43" s="1"/>
  <c r="AL102" i="43"/>
  <c r="AW102" i="43" s="1"/>
  <c r="AK102" i="43"/>
  <c r="AV102" i="43" s="1"/>
  <c r="AJ102" i="43"/>
  <c r="AU102" i="43" s="1"/>
  <c r="AI102" i="43"/>
  <c r="AT102" i="43" s="1"/>
  <c r="AH102" i="43"/>
  <c r="BC101" i="43"/>
  <c r="BA101" i="43"/>
  <c r="AX101" i="43"/>
  <c r="AW101" i="43"/>
  <c r="AV101" i="43"/>
  <c r="AU101" i="43"/>
  <c r="AS101" i="43"/>
  <c r="AR101" i="43"/>
  <c r="AN101" i="43"/>
  <c r="AY101" i="43" s="1"/>
  <c r="AM101" i="43"/>
  <c r="AL101" i="43"/>
  <c r="AK101" i="43"/>
  <c r="AJ101" i="43"/>
  <c r="AI101" i="43"/>
  <c r="AT101" i="43" s="1"/>
  <c r="AH101" i="43"/>
  <c r="BC100" i="43"/>
  <c r="BB100" i="43"/>
  <c r="AS100" i="43"/>
  <c r="AR100" i="43"/>
  <c r="BA100" i="43" s="1"/>
  <c r="AN100" i="43"/>
  <c r="AY100" i="43" s="1"/>
  <c r="AM100" i="43"/>
  <c r="AX100" i="43" s="1"/>
  <c r="AL100" i="43"/>
  <c r="AW100" i="43" s="1"/>
  <c r="AK100" i="43"/>
  <c r="AV100" i="43" s="1"/>
  <c r="AJ100" i="43"/>
  <c r="AU100" i="43" s="1"/>
  <c r="AI100" i="43"/>
  <c r="AT100" i="43" s="1"/>
  <c r="AH100" i="43"/>
  <c r="BC99" i="43"/>
  <c r="AU99" i="43"/>
  <c r="AS99" i="43"/>
  <c r="BB99" i="43" s="1"/>
  <c r="AR99" i="43"/>
  <c r="BA99" i="43" s="1"/>
  <c r="AN99" i="43"/>
  <c r="AY99" i="43" s="1"/>
  <c r="AM99" i="43"/>
  <c r="AX99" i="43" s="1"/>
  <c r="AL99" i="43"/>
  <c r="AW99" i="43" s="1"/>
  <c r="AK99" i="43"/>
  <c r="AV99" i="43" s="1"/>
  <c r="AJ99" i="43"/>
  <c r="AI99" i="43"/>
  <c r="AT99" i="43" s="1"/>
  <c r="AH99" i="43"/>
  <c r="BC98" i="43"/>
  <c r="AX98" i="43"/>
  <c r="AW98" i="43"/>
  <c r="AV98" i="43"/>
  <c r="AU98" i="43"/>
  <c r="AT98" i="43"/>
  <c r="AS98" i="43"/>
  <c r="AR98" i="43"/>
  <c r="BA98" i="43" s="1"/>
  <c r="AN98" i="43"/>
  <c r="AY98" i="43" s="1"/>
  <c r="AM98" i="43"/>
  <c r="AL98" i="43"/>
  <c r="AK98" i="43"/>
  <c r="AJ98" i="43"/>
  <c r="AI98" i="43"/>
  <c r="AH98" i="43"/>
  <c r="BC97" i="43"/>
  <c r="AY97" i="43"/>
  <c r="AS97" i="43"/>
  <c r="BB97" i="43" s="1"/>
  <c r="AR97" i="43"/>
  <c r="BA97" i="43" s="1"/>
  <c r="AN97" i="43"/>
  <c r="AM97" i="43"/>
  <c r="AX97" i="43" s="1"/>
  <c r="AL97" i="43"/>
  <c r="AW97" i="43" s="1"/>
  <c r="AK97" i="43"/>
  <c r="AV97" i="43" s="1"/>
  <c r="AJ97" i="43"/>
  <c r="AU97" i="43" s="1"/>
  <c r="AI97" i="43"/>
  <c r="AT97" i="43" s="1"/>
  <c r="AH97" i="43"/>
  <c r="BC96" i="43"/>
  <c r="AY96" i="43"/>
  <c r="AX96" i="43"/>
  <c r="AW96" i="43"/>
  <c r="AV96" i="43"/>
  <c r="AS96" i="43"/>
  <c r="BB96" i="43" s="1"/>
  <c r="AR96" i="43"/>
  <c r="BA96" i="43" s="1"/>
  <c r="AN96" i="43"/>
  <c r="AM96" i="43"/>
  <c r="AL96" i="43"/>
  <c r="AK96" i="43"/>
  <c r="AJ96" i="43"/>
  <c r="AU96" i="43" s="1"/>
  <c r="AI96" i="43"/>
  <c r="AT96" i="43" s="1"/>
  <c r="AH96" i="43"/>
  <c r="BC95" i="43"/>
  <c r="AS95" i="43"/>
  <c r="BB95" i="43" s="1"/>
  <c r="AR95" i="43"/>
  <c r="BA95" i="43" s="1"/>
  <c r="AN95" i="43"/>
  <c r="AY95" i="43" s="1"/>
  <c r="AM95" i="43"/>
  <c r="AX95" i="43" s="1"/>
  <c r="AL95" i="43"/>
  <c r="AW95" i="43" s="1"/>
  <c r="AK95" i="43"/>
  <c r="AV95" i="43" s="1"/>
  <c r="AJ95" i="43"/>
  <c r="AU95" i="43" s="1"/>
  <c r="AI95" i="43"/>
  <c r="AT95" i="43" s="1"/>
  <c r="AH95" i="43"/>
  <c r="BC94" i="43"/>
  <c r="AW94" i="43"/>
  <c r="AU94" i="43"/>
  <c r="AS94" i="43"/>
  <c r="BB94" i="43" s="1"/>
  <c r="AR94" i="43"/>
  <c r="BA94" i="43" s="1"/>
  <c r="AN94" i="43"/>
  <c r="AY94" i="43" s="1"/>
  <c r="AM94" i="43"/>
  <c r="AX94" i="43" s="1"/>
  <c r="AL94" i="43"/>
  <c r="AK94" i="43"/>
  <c r="AV94" i="43" s="1"/>
  <c r="AJ94" i="43"/>
  <c r="AI94" i="43"/>
  <c r="AT94" i="43" s="1"/>
  <c r="AH94" i="43"/>
  <c r="BC93" i="43"/>
  <c r="AW93" i="43"/>
  <c r="AU93" i="43"/>
  <c r="AT93" i="43"/>
  <c r="AS93" i="43"/>
  <c r="AR93" i="43"/>
  <c r="BA93" i="43" s="1"/>
  <c r="AN93" i="43"/>
  <c r="AY93" i="43" s="1"/>
  <c r="AM93" i="43"/>
  <c r="AX93" i="43" s="1"/>
  <c r="AL93" i="43"/>
  <c r="AK93" i="43"/>
  <c r="AV93" i="43" s="1"/>
  <c r="AJ93" i="43"/>
  <c r="AI93" i="43"/>
  <c r="AH93" i="43"/>
  <c r="BC92" i="43"/>
  <c r="BA92" i="43"/>
  <c r="AY92" i="43"/>
  <c r="AS92" i="43"/>
  <c r="BB92" i="43" s="1"/>
  <c r="AR92" i="43"/>
  <c r="AN92" i="43"/>
  <c r="AM92" i="43"/>
  <c r="AX92" i="43" s="1"/>
  <c r="AL92" i="43"/>
  <c r="AW92" i="43" s="1"/>
  <c r="AK92" i="43"/>
  <c r="AV92" i="43" s="1"/>
  <c r="AJ92" i="43"/>
  <c r="AU92" i="43" s="1"/>
  <c r="AI92" i="43"/>
  <c r="AT92" i="43" s="1"/>
  <c r="AH92" i="43"/>
  <c r="BC91" i="43"/>
  <c r="AX91" i="43"/>
  <c r="AW91" i="43"/>
  <c r="AV91" i="43"/>
  <c r="AS91" i="43"/>
  <c r="AR91" i="43"/>
  <c r="BA91" i="43" s="1"/>
  <c r="AN91" i="43"/>
  <c r="AY91" i="43" s="1"/>
  <c r="AM91" i="43"/>
  <c r="AL91" i="43"/>
  <c r="AK91" i="43"/>
  <c r="AJ91" i="43"/>
  <c r="AU91" i="43" s="1"/>
  <c r="AI91" i="43"/>
  <c r="AT91" i="43" s="1"/>
  <c r="AH91" i="43"/>
  <c r="BC90" i="43"/>
  <c r="AT90" i="43"/>
  <c r="AS90" i="43"/>
  <c r="BB90" i="43" s="1"/>
  <c r="AR90" i="43"/>
  <c r="BA90" i="43" s="1"/>
  <c r="AN90" i="43"/>
  <c r="AY90" i="43" s="1"/>
  <c r="AM90" i="43"/>
  <c r="AX90" i="43" s="1"/>
  <c r="AL90" i="43"/>
  <c r="AW90" i="43" s="1"/>
  <c r="AK90" i="43"/>
  <c r="AV90" i="43" s="1"/>
  <c r="AJ90" i="43"/>
  <c r="AU90" i="43" s="1"/>
  <c r="AI90" i="43"/>
  <c r="AH90" i="43"/>
  <c r="BC89" i="43"/>
  <c r="AT89" i="43"/>
  <c r="AS89" i="43"/>
  <c r="BB89" i="43" s="1"/>
  <c r="AR89" i="43"/>
  <c r="BA89" i="43" s="1"/>
  <c r="AN89" i="43"/>
  <c r="AY89" i="43" s="1"/>
  <c r="AM89" i="43"/>
  <c r="AX89" i="43" s="1"/>
  <c r="AL89" i="43"/>
  <c r="AW89" i="43" s="1"/>
  <c r="AK89" i="43"/>
  <c r="AV89" i="43" s="1"/>
  <c r="AJ89" i="43"/>
  <c r="AU89" i="43" s="1"/>
  <c r="AI89" i="43"/>
  <c r="AH89" i="43"/>
  <c r="BC88" i="43"/>
  <c r="AV88" i="43"/>
  <c r="AU88" i="43"/>
  <c r="AS88" i="43"/>
  <c r="BB88" i="43" s="1"/>
  <c r="AR88" i="43"/>
  <c r="BA88" i="43" s="1"/>
  <c r="AN88" i="43"/>
  <c r="AY88" i="43" s="1"/>
  <c r="AM88" i="43"/>
  <c r="AX88" i="43" s="1"/>
  <c r="AL88" i="43"/>
  <c r="AW88" i="43" s="1"/>
  <c r="AK88" i="43"/>
  <c r="AJ88" i="43"/>
  <c r="AI88" i="43"/>
  <c r="AT88" i="43" s="1"/>
  <c r="AH88" i="43"/>
  <c r="BC87" i="43"/>
  <c r="AY87" i="43"/>
  <c r="AX87" i="43"/>
  <c r="AS87" i="43"/>
  <c r="BB87" i="43" s="1"/>
  <c r="AR87" i="43"/>
  <c r="BA87" i="43" s="1"/>
  <c r="AN87" i="43"/>
  <c r="AM87" i="43"/>
  <c r="AL87" i="43"/>
  <c r="AW87" i="43" s="1"/>
  <c r="AK87" i="43"/>
  <c r="AV87" i="43" s="1"/>
  <c r="AJ87" i="43"/>
  <c r="AU87" i="43" s="1"/>
  <c r="AI87" i="43"/>
  <c r="AT87" i="43" s="1"/>
  <c r="AH87" i="43"/>
  <c r="BC86" i="43"/>
  <c r="AW86" i="43"/>
  <c r="AV86" i="43"/>
  <c r="AU86" i="43"/>
  <c r="AT86" i="43"/>
  <c r="AS86" i="43"/>
  <c r="AR86" i="43"/>
  <c r="BA86" i="43" s="1"/>
  <c r="AN86" i="43"/>
  <c r="AY86" i="43" s="1"/>
  <c r="AM86" i="43"/>
  <c r="AX86" i="43" s="1"/>
  <c r="AL86" i="43"/>
  <c r="AK86" i="43"/>
  <c r="AJ86" i="43"/>
  <c r="AI86" i="43"/>
  <c r="AH86" i="43"/>
  <c r="BC85" i="43"/>
  <c r="BA85" i="43"/>
  <c r="AY85" i="43"/>
  <c r="AS85" i="43"/>
  <c r="BB85" i="43" s="1"/>
  <c r="AR85" i="43"/>
  <c r="AN85" i="43"/>
  <c r="AM85" i="43"/>
  <c r="AX85" i="43" s="1"/>
  <c r="AL85" i="43"/>
  <c r="AW85" i="43" s="1"/>
  <c r="AK85" i="43"/>
  <c r="AV85" i="43" s="1"/>
  <c r="AJ85" i="43"/>
  <c r="AU85" i="43" s="1"/>
  <c r="AI85" i="43"/>
  <c r="AT85" i="43" s="1"/>
  <c r="AH85" i="43"/>
  <c r="BC84" i="43"/>
  <c r="AS84" i="43"/>
  <c r="BB84" i="43" s="1"/>
  <c r="AR84" i="43"/>
  <c r="BA84" i="43" s="1"/>
  <c r="AN84" i="43"/>
  <c r="AY84" i="43" s="1"/>
  <c r="AM84" i="43"/>
  <c r="AX84" i="43" s="1"/>
  <c r="AL84" i="43"/>
  <c r="AW84" i="43" s="1"/>
  <c r="AK84" i="43"/>
  <c r="AV84" i="43" s="1"/>
  <c r="AJ84" i="43"/>
  <c r="AU84" i="43" s="1"/>
  <c r="AI84" i="43"/>
  <c r="AT84" i="43" s="1"/>
  <c r="AH84" i="43"/>
  <c r="BC83" i="43"/>
  <c r="AS83" i="43"/>
  <c r="BB83" i="43" s="1"/>
  <c r="AR83" i="43"/>
  <c r="BA83" i="43" s="1"/>
  <c r="AN83" i="43"/>
  <c r="AY83" i="43" s="1"/>
  <c r="AM83" i="43"/>
  <c r="AX83" i="43" s="1"/>
  <c r="AL83" i="43"/>
  <c r="AW83" i="43" s="1"/>
  <c r="AK83" i="43"/>
  <c r="AV83" i="43" s="1"/>
  <c r="AJ83" i="43"/>
  <c r="AU83" i="43" s="1"/>
  <c r="AI83" i="43"/>
  <c r="AT83" i="43" s="1"/>
  <c r="AH83" i="43"/>
  <c r="BC82" i="43"/>
  <c r="AS82" i="43"/>
  <c r="BB82" i="43" s="1"/>
  <c r="AR82" i="43"/>
  <c r="BA82" i="43" s="1"/>
  <c r="AN82" i="43"/>
  <c r="AY82" i="43" s="1"/>
  <c r="AM82" i="43"/>
  <c r="AX82" i="43" s="1"/>
  <c r="AL82" i="43"/>
  <c r="AW82" i="43" s="1"/>
  <c r="AK82" i="43"/>
  <c r="AV82" i="43" s="1"/>
  <c r="AJ82" i="43"/>
  <c r="AU82" i="43" s="1"/>
  <c r="AI82" i="43"/>
  <c r="AT82" i="43" s="1"/>
  <c r="AH82" i="43"/>
  <c r="BC81" i="43"/>
  <c r="AV81" i="43"/>
  <c r="AU81" i="43"/>
  <c r="AT81" i="43"/>
  <c r="AS81" i="43"/>
  <c r="AR81" i="43"/>
  <c r="BA81" i="43" s="1"/>
  <c r="AN81" i="43"/>
  <c r="AY81" i="43" s="1"/>
  <c r="AM81" i="43"/>
  <c r="AX81" i="43" s="1"/>
  <c r="AL81" i="43"/>
  <c r="AW81" i="43" s="1"/>
  <c r="AK81" i="43"/>
  <c r="AJ81" i="43"/>
  <c r="AI81" i="43"/>
  <c r="AH81" i="43"/>
  <c r="BC80" i="43"/>
  <c r="BA80" i="43"/>
  <c r="AY80" i="43"/>
  <c r="AX80" i="43"/>
  <c r="AW80" i="43"/>
  <c r="AV80" i="43"/>
  <c r="AS80" i="43"/>
  <c r="BB80" i="43" s="1"/>
  <c r="AR80" i="43"/>
  <c r="AN80" i="43"/>
  <c r="AM80" i="43"/>
  <c r="AL80" i="43"/>
  <c r="AK80" i="43"/>
  <c r="AJ80" i="43"/>
  <c r="AU80" i="43" s="1"/>
  <c r="AI80" i="43"/>
  <c r="AT80" i="43" s="1"/>
  <c r="AH80" i="43"/>
  <c r="BC79" i="43"/>
  <c r="AY79" i="43"/>
  <c r="AX79" i="43"/>
  <c r="AW79" i="43"/>
  <c r="AS79" i="43"/>
  <c r="AR79" i="43"/>
  <c r="BA79" i="43" s="1"/>
  <c r="AN79" i="43"/>
  <c r="AM79" i="43"/>
  <c r="AL79" i="43"/>
  <c r="AK79" i="43"/>
  <c r="AV79" i="43" s="1"/>
  <c r="AJ79" i="43"/>
  <c r="AU79" i="43" s="1"/>
  <c r="AI79" i="43"/>
  <c r="AT79" i="43" s="1"/>
  <c r="AH79" i="43"/>
  <c r="BC78" i="43"/>
  <c r="AT78" i="43"/>
  <c r="AS78" i="43"/>
  <c r="BB78" i="43" s="1"/>
  <c r="AR78" i="43"/>
  <c r="BA78" i="43" s="1"/>
  <c r="AN78" i="43"/>
  <c r="AY78" i="43" s="1"/>
  <c r="AM78" i="43"/>
  <c r="AX78" i="43" s="1"/>
  <c r="AL78" i="43"/>
  <c r="AW78" i="43" s="1"/>
  <c r="AK78" i="43"/>
  <c r="AV78" i="43" s="1"/>
  <c r="AJ78" i="43"/>
  <c r="AU78" i="43" s="1"/>
  <c r="AI78" i="43"/>
  <c r="AH78" i="43"/>
  <c r="BC77" i="43"/>
  <c r="BA77" i="43"/>
  <c r="AY77" i="43"/>
  <c r="AS77" i="43"/>
  <c r="BB77" i="43" s="1"/>
  <c r="AR77" i="43"/>
  <c r="AN77" i="43"/>
  <c r="AM77" i="43"/>
  <c r="AX77" i="43" s="1"/>
  <c r="AL77" i="43"/>
  <c r="AW77" i="43" s="1"/>
  <c r="AK77" i="43"/>
  <c r="AV77" i="43" s="1"/>
  <c r="AJ77" i="43"/>
  <c r="AU77" i="43" s="1"/>
  <c r="AI77" i="43"/>
  <c r="AT77" i="43" s="1"/>
  <c r="AH77" i="43"/>
  <c r="BC76" i="43"/>
  <c r="AS76" i="43"/>
  <c r="BB76" i="43" s="1"/>
  <c r="AR76" i="43"/>
  <c r="BA76" i="43" s="1"/>
  <c r="AN76" i="43"/>
  <c r="AY76" i="43" s="1"/>
  <c r="AM76" i="43"/>
  <c r="AX76" i="43" s="1"/>
  <c r="AL76" i="43"/>
  <c r="AW76" i="43" s="1"/>
  <c r="AK76" i="43"/>
  <c r="AV76" i="43" s="1"/>
  <c r="AJ76" i="43"/>
  <c r="AU76" i="43" s="1"/>
  <c r="AI76" i="43"/>
  <c r="AT76" i="43" s="1"/>
  <c r="AH76" i="43"/>
  <c r="BC75" i="43"/>
  <c r="AW75" i="43"/>
  <c r="AV75" i="43"/>
  <c r="AU75" i="43"/>
  <c r="AS75" i="43"/>
  <c r="BB75" i="43" s="1"/>
  <c r="AR75" i="43"/>
  <c r="BA75" i="43" s="1"/>
  <c r="AN75" i="43"/>
  <c r="AY75" i="43" s="1"/>
  <c r="AM75" i="43"/>
  <c r="AX75" i="43" s="1"/>
  <c r="AL75" i="43"/>
  <c r="AK75" i="43"/>
  <c r="AJ75" i="43"/>
  <c r="AI75" i="43"/>
  <c r="AT75" i="43" s="1"/>
  <c r="AH75" i="43"/>
  <c r="BC74" i="43"/>
  <c r="AX74" i="43"/>
  <c r="AV74" i="43"/>
  <c r="AU74" i="43"/>
  <c r="AS74" i="43"/>
  <c r="BB74" i="43" s="1"/>
  <c r="AR74" i="43"/>
  <c r="BA74" i="43" s="1"/>
  <c r="AN74" i="43"/>
  <c r="AY74" i="43" s="1"/>
  <c r="AM74" i="43"/>
  <c r="AL74" i="43"/>
  <c r="AW74" i="43" s="1"/>
  <c r="AK74" i="43"/>
  <c r="AJ74" i="43"/>
  <c r="AI74" i="43"/>
  <c r="AT74" i="43" s="1"/>
  <c r="AH74" i="43"/>
  <c r="BC73" i="43"/>
  <c r="AW73" i="43"/>
  <c r="AS73" i="43"/>
  <c r="BB73" i="43" s="1"/>
  <c r="AR73" i="43"/>
  <c r="BA73" i="43" s="1"/>
  <c r="AN73" i="43"/>
  <c r="AY73" i="43" s="1"/>
  <c r="AM73" i="43"/>
  <c r="AX73" i="43" s="1"/>
  <c r="AL73" i="43"/>
  <c r="AK73" i="43"/>
  <c r="AV73" i="43" s="1"/>
  <c r="AJ73" i="43"/>
  <c r="AU73" i="43" s="1"/>
  <c r="AI73" i="43"/>
  <c r="AT73" i="43" s="1"/>
  <c r="AH73" i="43"/>
  <c r="BC72" i="43"/>
  <c r="AX72" i="43"/>
  <c r="AW72" i="43"/>
  <c r="AV72" i="43"/>
  <c r="AS72" i="43"/>
  <c r="BB72" i="43" s="1"/>
  <c r="AR72" i="43"/>
  <c r="BA72" i="43" s="1"/>
  <c r="AN72" i="43"/>
  <c r="AY72" i="43" s="1"/>
  <c r="AM72" i="43"/>
  <c r="AL72" i="43"/>
  <c r="AK72" i="43"/>
  <c r="AJ72" i="43"/>
  <c r="AU72" i="43" s="1"/>
  <c r="AI72" i="43"/>
  <c r="AT72" i="43" s="1"/>
  <c r="AH72" i="43"/>
  <c r="BC71" i="43"/>
  <c r="BB71" i="43"/>
  <c r="AS71" i="43"/>
  <c r="AR71" i="43"/>
  <c r="BA71" i="43" s="1"/>
  <c r="AN71" i="43"/>
  <c r="AY71" i="43" s="1"/>
  <c r="AM71" i="43"/>
  <c r="AX71" i="43" s="1"/>
  <c r="AL71" i="43"/>
  <c r="AW71" i="43" s="1"/>
  <c r="AK71" i="43"/>
  <c r="AV71" i="43" s="1"/>
  <c r="AJ71" i="43"/>
  <c r="AU71" i="43" s="1"/>
  <c r="AI71" i="43"/>
  <c r="AT71" i="43" s="1"/>
  <c r="AH71" i="43"/>
  <c r="BC70" i="43"/>
  <c r="BB70" i="43"/>
  <c r="AV70" i="43"/>
  <c r="AU70" i="43"/>
  <c r="AT70" i="43"/>
  <c r="AS70" i="43"/>
  <c r="AR70" i="43"/>
  <c r="BA70" i="43" s="1"/>
  <c r="AN70" i="43"/>
  <c r="AY70" i="43" s="1"/>
  <c r="AM70" i="43"/>
  <c r="AX70" i="43" s="1"/>
  <c r="AL70" i="43"/>
  <c r="AW70" i="43" s="1"/>
  <c r="AK70" i="43"/>
  <c r="AJ70" i="43"/>
  <c r="AI70" i="43"/>
  <c r="AH70" i="43"/>
  <c r="BC69" i="43"/>
  <c r="AU69" i="43"/>
  <c r="AT69" i="43"/>
  <c r="AS69" i="43"/>
  <c r="BB69" i="43" s="1"/>
  <c r="AR69" i="43"/>
  <c r="BA69" i="43" s="1"/>
  <c r="AN69" i="43"/>
  <c r="AY69" i="43" s="1"/>
  <c r="AM69" i="43"/>
  <c r="AX69" i="43" s="1"/>
  <c r="AL69" i="43"/>
  <c r="AW69" i="43" s="1"/>
  <c r="AK69" i="43"/>
  <c r="AV69" i="43" s="1"/>
  <c r="AJ69" i="43"/>
  <c r="AI69" i="43"/>
  <c r="AH69" i="43"/>
  <c r="BC68" i="43"/>
  <c r="BB68" i="43"/>
  <c r="AX68" i="43"/>
  <c r="AW68" i="43"/>
  <c r="AV68" i="43"/>
  <c r="AS68" i="43"/>
  <c r="AR68" i="43"/>
  <c r="BA68" i="43" s="1"/>
  <c r="AN68" i="43"/>
  <c r="AY68" i="43" s="1"/>
  <c r="AM68" i="43"/>
  <c r="AL68" i="43"/>
  <c r="AK68" i="43"/>
  <c r="AJ68" i="43"/>
  <c r="AU68" i="43" s="1"/>
  <c r="AI68" i="43"/>
  <c r="AT68" i="43" s="1"/>
  <c r="AH68" i="43"/>
  <c r="BC67" i="43"/>
  <c r="AY67" i="43"/>
  <c r="AX67" i="43"/>
  <c r="AS67" i="43"/>
  <c r="AR67" i="43"/>
  <c r="BA67" i="43" s="1"/>
  <c r="AN67" i="43"/>
  <c r="AM67" i="43"/>
  <c r="AL67" i="43"/>
  <c r="AW67" i="43" s="1"/>
  <c r="AK67" i="43"/>
  <c r="AV67" i="43" s="1"/>
  <c r="AJ67" i="43"/>
  <c r="AU67" i="43" s="1"/>
  <c r="AI67" i="43"/>
  <c r="AT67" i="43" s="1"/>
  <c r="AH67" i="43"/>
  <c r="BC66" i="43"/>
  <c r="AS66" i="43"/>
  <c r="BB66" i="43" s="1"/>
  <c r="AR66" i="43"/>
  <c r="BA66" i="43" s="1"/>
  <c r="AN66" i="43"/>
  <c r="AY66" i="43" s="1"/>
  <c r="AM66" i="43"/>
  <c r="AX66" i="43" s="1"/>
  <c r="AL66" i="43"/>
  <c r="AW66" i="43" s="1"/>
  <c r="AK66" i="43"/>
  <c r="AV66" i="43" s="1"/>
  <c r="AJ66" i="43"/>
  <c r="AU66" i="43" s="1"/>
  <c r="AI66" i="43"/>
  <c r="AT66" i="43" s="1"/>
  <c r="AH66" i="43"/>
  <c r="BC65" i="43"/>
  <c r="AW65" i="43"/>
  <c r="AV65" i="43"/>
  <c r="AU65" i="43"/>
  <c r="AS65" i="43"/>
  <c r="BB65" i="43" s="1"/>
  <c r="AR65" i="43"/>
  <c r="BA65" i="43" s="1"/>
  <c r="AN65" i="43"/>
  <c r="AY65" i="43" s="1"/>
  <c r="AM65" i="43"/>
  <c r="AX65" i="43" s="1"/>
  <c r="AL65" i="43"/>
  <c r="AK65" i="43"/>
  <c r="AJ65" i="43"/>
  <c r="AI65" i="43"/>
  <c r="AT65" i="43" s="1"/>
  <c r="AH65" i="43"/>
  <c r="BC64" i="43"/>
  <c r="AU64" i="43"/>
  <c r="AT64" i="43"/>
  <c r="AS64" i="43"/>
  <c r="BB64" i="43" s="1"/>
  <c r="AR64" i="43"/>
  <c r="BA64" i="43" s="1"/>
  <c r="AN64" i="43"/>
  <c r="AY64" i="43" s="1"/>
  <c r="AM64" i="43"/>
  <c r="AX64" i="43" s="1"/>
  <c r="AL64" i="43"/>
  <c r="AW64" i="43" s="1"/>
  <c r="AK64" i="43"/>
  <c r="AV64" i="43" s="1"/>
  <c r="AJ64" i="43"/>
  <c r="AI64" i="43"/>
  <c r="AH64" i="43"/>
  <c r="BC63" i="43"/>
  <c r="BB63" i="43"/>
  <c r="BA63" i="43"/>
  <c r="AX63" i="43"/>
  <c r="AW63" i="43"/>
  <c r="AS63" i="43"/>
  <c r="AR63" i="43"/>
  <c r="AN63" i="43"/>
  <c r="AY63" i="43" s="1"/>
  <c r="AM63" i="43"/>
  <c r="AL63" i="43"/>
  <c r="AK63" i="43"/>
  <c r="AV63" i="43" s="1"/>
  <c r="AJ63" i="43"/>
  <c r="AU63" i="43" s="1"/>
  <c r="AI63" i="43"/>
  <c r="AT63" i="43" s="1"/>
  <c r="AH63" i="43"/>
  <c r="BC62" i="43"/>
  <c r="AS62" i="43"/>
  <c r="BB62" i="43" s="1"/>
  <c r="AR62" i="43"/>
  <c r="BA62" i="43" s="1"/>
  <c r="AN62" i="43"/>
  <c r="AY62" i="43" s="1"/>
  <c r="AM62" i="43"/>
  <c r="AX62" i="43" s="1"/>
  <c r="AL62" i="43"/>
  <c r="AW62" i="43" s="1"/>
  <c r="AK62" i="43"/>
  <c r="AV62" i="43" s="1"/>
  <c r="AJ62" i="43"/>
  <c r="AU62" i="43" s="1"/>
  <c r="AI62" i="43"/>
  <c r="AT62" i="43" s="1"/>
  <c r="AH62" i="43"/>
  <c r="BC61" i="43"/>
  <c r="BB61" i="43"/>
  <c r="AS61" i="43"/>
  <c r="AR61" i="43"/>
  <c r="BA61" i="43" s="1"/>
  <c r="AN61" i="43"/>
  <c r="AY61" i="43" s="1"/>
  <c r="AM61" i="43"/>
  <c r="AX61" i="43" s="1"/>
  <c r="AL61" i="43"/>
  <c r="AW61" i="43" s="1"/>
  <c r="AK61" i="43"/>
  <c r="AV61" i="43" s="1"/>
  <c r="AJ61" i="43"/>
  <c r="AU61" i="43" s="1"/>
  <c r="AI61" i="43"/>
  <c r="AT61" i="43" s="1"/>
  <c r="AH61" i="43"/>
  <c r="BC60" i="43"/>
  <c r="AW60" i="43"/>
  <c r="AV60" i="43"/>
  <c r="AU60" i="43"/>
  <c r="AS60" i="43"/>
  <c r="BB60" i="43" s="1"/>
  <c r="AR60" i="43"/>
  <c r="BA60" i="43" s="1"/>
  <c r="AN60" i="43"/>
  <c r="AY60" i="43" s="1"/>
  <c r="AM60" i="43"/>
  <c r="AX60" i="43" s="1"/>
  <c r="AL60" i="43"/>
  <c r="AK60" i="43"/>
  <c r="AJ60" i="43"/>
  <c r="AI60" i="43"/>
  <c r="AT60" i="43" s="1"/>
  <c r="AH60" i="43"/>
  <c r="BC59" i="43"/>
  <c r="AY59" i="43"/>
  <c r="AT59" i="43"/>
  <c r="AS59" i="43"/>
  <c r="BB59" i="43" s="1"/>
  <c r="AR59" i="43"/>
  <c r="BA59" i="43" s="1"/>
  <c r="AN59" i="43"/>
  <c r="AM59" i="43"/>
  <c r="AX59" i="43" s="1"/>
  <c r="AL59" i="43"/>
  <c r="AW59" i="43" s="1"/>
  <c r="AK59" i="43"/>
  <c r="AV59" i="43" s="1"/>
  <c r="AJ59" i="43"/>
  <c r="AU59" i="43" s="1"/>
  <c r="AI59" i="43"/>
  <c r="AH59" i="43"/>
  <c r="BC58" i="43"/>
  <c r="BB58" i="43"/>
  <c r="BA58" i="43"/>
  <c r="AY58" i="43"/>
  <c r="AX58" i="43"/>
  <c r="AS58" i="43"/>
  <c r="AR58" i="43"/>
  <c r="AN58" i="43"/>
  <c r="AM58" i="43"/>
  <c r="AL58" i="43"/>
  <c r="AW58" i="43" s="1"/>
  <c r="AK58" i="43"/>
  <c r="AV58" i="43" s="1"/>
  <c r="AJ58" i="43"/>
  <c r="AU58" i="43" s="1"/>
  <c r="AI58" i="43"/>
  <c r="AT58" i="43" s="1"/>
  <c r="AZ58" i="43" s="1"/>
  <c r="AH58" i="43"/>
  <c r="BC57" i="43"/>
  <c r="AW57" i="43"/>
  <c r="AV57" i="43"/>
  <c r="AU57" i="43"/>
  <c r="AS57" i="43"/>
  <c r="BB57" i="43" s="1"/>
  <c r="AR57" i="43"/>
  <c r="BA57" i="43" s="1"/>
  <c r="AN57" i="43"/>
  <c r="AY57" i="43" s="1"/>
  <c r="AM57" i="43"/>
  <c r="AX57" i="43" s="1"/>
  <c r="AL57" i="43"/>
  <c r="AK57" i="43"/>
  <c r="AJ57" i="43"/>
  <c r="AI57" i="43"/>
  <c r="AT57" i="43" s="1"/>
  <c r="AH57" i="43"/>
  <c r="BC56" i="43"/>
  <c r="AS56" i="43"/>
  <c r="BB56" i="43" s="1"/>
  <c r="AR56" i="43"/>
  <c r="BA56" i="43" s="1"/>
  <c r="AN56" i="43"/>
  <c r="AY56" i="43" s="1"/>
  <c r="AM56" i="43"/>
  <c r="AX56" i="43" s="1"/>
  <c r="AL56" i="43"/>
  <c r="AW56" i="43" s="1"/>
  <c r="AK56" i="43"/>
  <c r="AV56" i="43" s="1"/>
  <c r="AJ56" i="43"/>
  <c r="AU56" i="43" s="1"/>
  <c r="AI56" i="43"/>
  <c r="AT56" i="43" s="1"/>
  <c r="AH56" i="43"/>
  <c r="BC55" i="43"/>
  <c r="AY55" i="43"/>
  <c r="AX55" i="43"/>
  <c r="AW55" i="43"/>
  <c r="AV55" i="43"/>
  <c r="AU55" i="43"/>
  <c r="AT55" i="43"/>
  <c r="AS55" i="43"/>
  <c r="AR55" i="43"/>
  <c r="BA55" i="43" s="1"/>
  <c r="AN55" i="43"/>
  <c r="AM55" i="43"/>
  <c r="AL55" i="43"/>
  <c r="AK55" i="43"/>
  <c r="AJ55" i="43"/>
  <c r="AI55" i="43"/>
  <c r="AH55" i="43"/>
  <c r="BC54" i="43"/>
  <c r="BB54" i="43"/>
  <c r="BA54" i="43"/>
  <c r="AY54" i="43"/>
  <c r="AS54" i="43"/>
  <c r="AR54" i="43"/>
  <c r="AN54" i="43"/>
  <c r="AM54" i="43"/>
  <c r="AX54" i="43" s="1"/>
  <c r="AL54" i="43"/>
  <c r="AW54" i="43" s="1"/>
  <c r="AK54" i="43"/>
  <c r="AV54" i="43" s="1"/>
  <c r="AJ54" i="43"/>
  <c r="AU54" i="43" s="1"/>
  <c r="AI54" i="43"/>
  <c r="AT54" i="43" s="1"/>
  <c r="AH54" i="43"/>
  <c r="BC53" i="43"/>
  <c r="BA53" i="43"/>
  <c r="AY53" i="43"/>
  <c r="AT53" i="43"/>
  <c r="AS53" i="43"/>
  <c r="BB53" i="43" s="1"/>
  <c r="AR53" i="43"/>
  <c r="AN53" i="43"/>
  <c r="AM53" i="43"/>
  <c r="AX53" i="43" s="1"/>
  <c r="AL53" i="43"/>
  <c r="AW53" i="43" s="1"/>
  <c r="AK53" i="43"/>
  <c r="AV53" i="43" s="1"/>
  <c r="AJ53" i="43"/>
  <c r="AU53" i="43" s="1"/>
  <c r="AI53" i="43"/>
  <c r="AH53" i="43"/>
  <c r="BC52" i="43"/>
  <c r="AV52" i="43"/>
  <c r="AU52" i="43"/>
  <c r="AT52" i="43"/>
  <c r="AS52" i="43"/>
  <c r="BB52" i="43" s="1"/>
  <c r="AR52" i="43"/>
  <c r="BA52" i="43" s="1"/>
  <c r="AN52" i="43"/>
  <c r="AY52" i="43" s="1"/>
  <c r="AM52" i="43"/>
  <c r="AX52" i="43" s="1"/>
  <c r="AL52" i="43"/>
  <c r="AW52" i="43" s="1"/>
  <c r="AK52" i="43"/>
  <c r="AJ52" i="43"/>
  <c r="AI52" i="43"/>
  <c r="AH52" i="43"/>
  <c r="BC51" i="43"/>
  <c r="AU51" i="43"/>
  <c r="AS51" i="43"/>
  <c r="BB51" i="43" s="1"/>
  <c r="AR51" i="43"/>
  <c r="BA51" i="43" s="1"/>
  <c r="AN51" i="43"/>
  <c r="AY51" i="43" s="1"/>
  <c r="AM51" i="43"/>
  <c r="AX51" i="43" s="1"/>
  <c r="AL51" i="43"/>
  <c r="AW51" i="43" s="1"/>
  <c r="AK51" i="43"/>
  <c r="AV51" i="43" s="1"/>
  <c r="AJ51" i="43"/>
  <c r="AI51" i="43"/>
  <c r="AT51" i="43" s="1"/>
  <c r="AH51" i="43"/>
  <c r="BC50" i="43"/>
  <c r="AX50" i="43"/>
  <c r="AW50" i="43"/>
  <c r="AV50" i="43"/>
  <c r="AU50" i="43"/>
  <c r="AT50" i="43"/>
  <c r="AS50" i="43"/>
  <c r="AR50" i="43"/>
  <c r="BA50" i="43" s="1"/>
  <c r="AN50" i="43"/>
  <c r="AY50" i="43" s="1"/>
  <c r="AM50" i="43"/>
  <c r="AL50" i="43"/>
  <c r="AK50" i="43"/>
  <c r="AJ50" i="43"/>
  <c r="AI50" i="43"/>
  <c r="AH50" i="43"/>
  <c r="BC49" i="43"/>
  <c r="BB49" i="43"/>
  <c r="BA49" i="43"/>
  <c r="AS49" i="43"/>
  <c r="AR49" i="43"/>
  <c r="AN49" i="43"/>
  <c r="AY49" i="43" s="1"/>
  <c r="AM49" i="43"/>
  <c r="AX49" i="43" s="1"/>
  <c r="AL49" i="43"/>
  <c r="AW49" i="43" s="1"/>
  <c r="AK49" i="43"/>
  <c r="AV49" i="43" s="1"/>
  <c r="AJ49" i="43"/>
  <c r="AU49" i="43" s="1"/>
  <c r="AI49" i="43"/>
  <c r="AT49" i="43" s="1"/>
  <c r="AH49" i="43"/>
  <c r="BC48" i="43"/>
  <c r="AY48" i="43"/>
  <c r="AT48" i="43"/>
  <c r="AS48" i="43"/>
  <c r="BB48" i="43" s="1"/>
  <c r="AR48" i="43"/>
  <c r="BA48" i="43" s="1"/>
  <c r="AN48" i="43"/>
  <c r="AM48" i="43"/>
  <c r="AX48" i="43" s="1"/>
  <c r="AL48" i="43"/>
  <c r="AW48" i="43" s="1"/>
  <c r="AK48" i="43"/>
  <c r="AV48" i="43" s="1"/>
  <c r="AJ48" i="43"/>
  <c r="AU48" i="43" s="1"/>
  <c r="AI48" i="43"/>
  <c r="AH48" i="43"/>
  <c r="BC47" i="43"/>
  <c r="AU47" i="43"/>
  <c r="AT47" i="43"/>
  <c r="AS47" i="43"/>
  <c r="BB47" i="43" s="1"/>
  <c r="AR47" i="43"/>
  <c r="BA47" i="43" s="1"/>
  <c r="AN47" i="43"/>
  <c r="AY47" i="43" s="1"/>
  <c r="AM47" i="43"/>
  <c r="AX47" i="43" s="1"/>
  <c r="AL47" i="43"/>
  <c r="AW47" i="43" s="1"/>
  <c r="AK47" i="43"/>
  <c r="AV47" i="43" s="1"/>
  <c r="AJ47" i="43"/>
  <c r="AI47" i="43"/>
  <c r="AH47" i="43"/>
  <c r="BC46" i="43"/>
  <c r="AY46" i="43"/>
  <c r="AU46" i="43"/>
  <c r="AT46" i="43"/>
  <c r="AS46" i="43"/>
  <c r="BB46" i="43" s="1"/>
  <c r="AR46" i="43"/>
  <c r="BA46" i="43" s="1"/>
  <c r="AN46" i="43"/>
  <c r="AM46" i="43"/>
  <c r="AX46" i="43" s="1"/>
  <c r="AL46" i="43"/>
  <c r="AW46" i="43" s="1"/>
  <c r="AK46" i="43"/>
  <c r="AV46" i="43" s="1"/>
  <c r="AJ46" i="43"/>
  <c r="AI46" i="43"/>
  <c r="AH46" i="43"/>
  <c r="BC45" i="43"/>
  <c r="AW45" i="43"/>
  <c r="AV45" i="43"/>
  <c r="AU45" i="43"/>
  <c r="AT45" i="43"/>
  <c r="AS45" i="43"/>
  <c r="AR45" i="43"/>
  <c r="BA45" i="43" s="1"/>
  <c r="AN45" i="43"/>
  <c r="AY45" i="43" s="1"/>
  <c r="AM45" i="43"/>
  <c r="AX45" i="43" s="1"/>
  <c r="AL45" i="43"/>
  <c r="AK45" i="43"/>
  <c r="AJ45" i="43"/>
  <c r="AI45" i="43"/>
  <c r="AH45" i="43"/>
  <c r="BC44" i="43"/>
  <c r="BB44" i="43"/>
  <c r="BA44" i="43"/>
  <c r="AS44" i="43"/>
  <c r="AR44" i="43"/>
  <c r="AN44" i="43"/>
  <c r="AY44" i="43" s="1"/>
  <c r="AM44" i="43"/>
  <c r="AX44" i="43" s="1"/>
  <c r="AL44" i="43"/>
  <c r="AW44" i="43" s="1"/>
  <c r="AK44" i="43"/>
  <c r="AV44" i="43" s="1"/>
  <c r="AJ44" i="43"/>
  <c r="AU44" i="43" s="1"/>
  <c r="AI44" i="43"/>
  <c r="AT44" i="43" s="1"/>
  <c r="AH44" i="43"/>
  <c r="BC43" i="43"/>
  <c r="AX43" i="43"/>
  <c r="AS43" i="43"/>
  <c r="BB43" i="43" s="1"/>
  <c r="AR43" i="43"/>
  <c r="BA43" i="43" s="1"/>
  <c r="AN43" i="43"/>
  <c r="AY43" i="43" s="1"/>
  <c r="AM43" i="43"/>
  <c r="AL43" i="43"/>
  <c r="AW43" i="43" s="1"/>
  <c r="AK43" i="43"/>
  <c r="AV43" i="43" s="1"/>
  <c r="AJ43" i="43"/>
  <c r="AU43" i="43" s="1"/>
  <c r="AI43" i="43"/>
  <c r="AT43" i="43" s="1"/>
  <c r="AH43" i="43"/>
  <c r="BC42" i="43"/>
  <c r="AS42" i="43"/>
  <c r="BB42" i="43" s="1"/>
  <c r="AR42" i="43"/>
  <c r="BA42" i="43" s="1"/>
  <c r="AN42" i="43"/>
  <c r="AY42" i="43" s="1"/>
  <c r="AM42" i="43"/>
  <c r="AX42" i="43" s="1"/>
  <c r="AL42" i="43"/>
  <c r="AW42" i="43" s="1"/>
  <c r="AK42" i="43"/>
  <c r="AV42" i="43" s="1"/>
  <c r="AJ42" i="43"/>
  <c r="AU42" i="43" s="1"/>
  <c r="AI42" i="43"/>
  <c r="AT42" i="43" s="1"/>
  <c r="AH42" i="43"/>
  <c r="BC41" i="43"/>
  <c r="AY41" i="43"/>
  <c r="AX41" i="43"/>
  <c r="AW41" i="43"/>
  <c r="AV41" i="43"/>
  <c r="AU41" i="43"/>
  <c r="AT41" i="43"/>
  <c r="AS41" i="43"/>
  <c r="BB41" i="43" s="1"/>
  <c r="AR41" i="43"/>
  <c r="BA41" i="43" s="1"/>
  <c r="AN41" i="43"/>
  <c r="AM41" i="43"/>
  <c r="AL41" i="43"/>
  <c r="AK41" i="43"/>
  <c r="AJ41" i="43"/>
  <c r="AI41" i="43"/>
  <c r="AH41" i="43"/>
  <c r="BC40" i="43"/>
  <c r="BB40" i="43"/>
  <c r="BA40" i="43"/>
  <c r="AY40" i="43"/>
  <c r="AT40" i="43"/>
  <c r="AS40" i="43"/>
  <c r="AR40" i="43"/>
  <c r="AN40" i="43"/>
  <c r="AM40" i="43"/>
  <c r="AX40" i="43" s="1"/>
  <c r="AL40" i="43"/>
  <c r="AW40" i="43" s="1"/>
  <c r="AK40" i="43"/>
  <c r="AV40" i="43" s="1"/>
  <c r="AJ40" i="43"/>
  <c r="AU40" i="43" s="1"/>
  <c r="AI40" i="43"/>
  <c r="AH40" i="43"/>
  <c r="BC39" i="43"/>
  <c r="BB39" i="43"/>
  <c r="BA39" i="43"/>
  <c r="AU39" i="43"/>
  <c r="AT39" i="43"/>
  <c r="AS39" i="43"/>
  <c r="AR39" i="43"/>
  <c r="AN39" i="43"/>
  <c r="AY39" i="43" s="1"/>
  <c r="AM39" i="43"/>
  <c r="AX39" i="43" s="1"/>
  <c r="AL39" i="43"/>
  <c r="AW39" i="43" s="1"/>
  <c r="AK39" i="43"/>
  <c r="AV39" i="43" s="1"/>
  <c r="AJ39" i="43"/>
  <c r="AI39" i="43"/>
  <c r="AH39" i="43"/>
  <c r="BC38" i="43"/>
  <c r="AV38" i="43"/>
  <c r="AT38" i="43"/>
  <c r="AS38" i="43"/>
  <c r="BB38" i="43" s="1"/>
  <c r="AR38" i="43"/>
  <c r="BA38" i="43" s="1"/>
  <c r="AN38" i="43"/>
  <c r="AY38" i="43" s="1"/>
  <c r="AM38" i="43"/>
  <c r="AX38" i="43" s="1"/>
  <c r="AL38" i="43"/>
  <c r="AW38" i="43" s="1"/>
  <c r="AK38" i="43"/>
  <c r="AJ38" i="43"/>
  <c r="AU38" i="43" s="1"/>
  <c r="AI38" i="43"/>
  <c r="AH38" i="43"/>
  <c r="BC37" i="43"/>
  <c r="BA37" i="43"/>
  <c r="AY37" i="43"/>
  <c r="AX37" i="43"/>
  <c r="AW37" i="43"/>
  <c r="AV37" i="43"/>
  <c r="AS37" i="43"/>
  <c r="BB37" i="43" s="1"/>
  <c r="AR37" i="43"/>
  <c r="AN37" i="43"/>
  <c r="AM37" i="43"/>
  <c r="AL37" i="43"/>
  <c r="AK37" i="43"/>
  <c r="AJ37" i="43"/>
  <c r="AU37" i="43" s="1"/>
  <c r="AI37" i="43"/>
  <c r="AT37" i="43" s="1"/>
  <c r="AH37" i="43"/>
  <c r="BC36" i="43"/>
  <c r="BA36" i="43"/>
  <c r="AS36" i="43"/>
  <c r="BB36" i="43" s="1"/>
  <c r="AR36" i="43"/>
  <c r="AN36" i="43"/>
  <c r="AY36" i="43" s="1"/>
  <c r="AM36" i="43"/>
  <c r="AX36" i="43" s="1"/>
  <c r="AL36" i="43"/>
  <c r="AW36" i="43" s="1"/>
  <c r="AK36" i="43"/>
  <c r="AV36" i="43" s="1"/>
  <c r="AJ36" i="43"/>
  <c r="AU36" i="43" s="1"/>
  <c r="AI36" i="43"/>
  <c r="AT36" i="43" s="1"/>
  <c r="AH36" i="43"/>
  <c r="BC35" i="43"/>
  <c r="AV35" i="43"/>
  <c r="AU35" i="43"/>
  <c r="AT35" i="43"/>
  <c r="AS35" i="43"/>
  <c r="AR35" i="43"/>
  <c r="BA35" i="43" s="1"/>
  <c r="AN35" i="43"/>
  <c r="AY35" i="43" s="1"/>
  <c r="AM35" i="43"/>
  <c r="AX35" i="43" s="1"/>
  <c r="AL35" i="43"/>
  <c r="AW35" i="43" s="1"/>
  <c r="AK35" i="43"/>
  <c r="AJ35" i="43"/>
  <c r="AI35" i="43"/>
  <c r="AH35" i="43"/>
  <c r="BC34" i="43"/>
  <c r="AU34" i="43"/>
  <c r="AT34" i="43"/>
  <c r="AS34" i="43"/>
  <c r="BB34" i="43" s="1"/>
  <c r="AR34" i="43"/>
  <c r="BA34" i="43" s="1"/>
  <c r="AN34" i="43"/>
  <c r="AY34" i="43" s="1"/>
  <c r="AM34" i="43"/>
  <c r="AX34" i="43" s="1"/>
  <c r="AL34" i="43"/>
  <c r="AW34" i="43" s="1"/>
  <c r="AK34" i="43"/>
  <c r="AV34" i="43" s="1"/>
  <c r="AJ34" i="43"/>
  <c r="AI34" i="43"/>
  <c r="AH34" i="43"/>
  <c r="BC33" i="43"/>
  <c r="BB33" i="43"/>
  <c r="BA33" i="43"/>
  <c r="AX33" i="43"/>
  <c r="AW33" i="43"/>
  <c r="AV33" i="43"/>
  <c r="AS33" i="43"/>
  <c r="AR33" i="43"/>
  <c r="AN33" i="43"/>
  <c r="AY33" i="43" s="1"/>
  <c r="AM33" i="43"/>
  <c r="AL33" i="43"/>
  <c r="AK33" i="43"/>
  <c r="AJ33" i="43"/>
  <c r="AU33" i="43" s="1"/>
  <c r="AI33" i="43"/>
  <c r="AT33" i="43" s="1"/>
  <c r="AZ33" i="43" s="1"/>
  <c r="AH33" i="43"/>
  <c r="BC32" i="43"/>
  <c r="AS32" i="43"/>
  <c r="BB32" i="43" s="1"/>
  <c r="AR32" i="43"/>
  <c r="BA32" i="43" s="1"/>
  <c r="AN32" i="43"/>
  <c r="AY32" i="43" s="1"/>
  <c r="AM32" i="43"/>
  <c r="AX32" i="43" s="1"/>
  <c r="AL32" i="43"/>
  <c r="AW32" i="43" s="1"/>
  <c r="AK32" i="43"/>
  <c r="AV32" i="43" s="1"/>
  <c r="AJ32" i="43"/>
  <c r="AU32" i="43" s="1"/>
  <c r="AI32" i="43"/>
  <c r="AT32" i="43" s="1"/>
  <c r="AH32" i="43"/>
  <c r="BC31" i="43"/>
  <c r="AW31" i="43"/>
  <c r="AV31" i="43"/>
  <c r="AU31" i="43"/>
  <c r="AT31" i="43"/>
  <c r="AS31" i="43"/>
  <c r="BB31" i="43" s="1"/>
  <c r="AR31" i="43"/>
  <c r="BA31" i="43" s="1"/>
  <c r="AN31" i="43"/>
  <c r="AY31" i="43" s="1"/>
  <c r="AM31" i="43"/>
  <c r="AX31" i="43" s="1"/>
  <c r="AL31" i="43"/>
  <c r="AK31" i="43"/>
  <c r="AJ31" i="43"/>
  <c r="AI31" i="43"/>
  <c r="AH31" i="43"/>
  <c r="BC30" i="43"/>
  <c r="AU30" i="43"/>
  <c r="AT30" i="43"/>
  <c r="AS30" i="43"/>
  <c r="AZ30" i="43" s="1"/>
  <c r="AR30" i="43"/>
  <c r="BA30" i="43" s="1"/>
  <c r="AN30" i="43"/>
  <c r="AY30" i="43" s="1"/>
  <c r="AM30" i="43"/>
  <c r="AX30" i="43" s="1"/>
  <c r="AL30" i="43"/>
  <c r="AW30" i="43" s="1"/>
  <c r="AK30" i="43"/>
  <c r="AV30" i="43" s="1"/>
  <c r="AJ30" i="43"/>
  <c r="AI30" i="43"/>
  <c r="AH30" i="43"/>
  <c r="BC29" i="43"/>
  <c r="BB29" i="43"/>
  <c r="BA29" i="43"/>
  <c r="AY29" i="43"/>
  <c r="AX29" i="43"/>
  <c r="AS29" i="43"/>
  <c r="AR29" i="43"/>
  <c r="AN29" i="43"/>
  <c r="AM29" i="43"/>
  <c r="AL29" i="43"/>
  <c r="AW29" i="43" s="1"/>
  <c r="AK29" i="43"/>
  <c r="AV29" i="43" s="1"/>
  <c r="AJ29" i="43"/>
  <c r="AU29" i="43" s="1"/>
  <c r="AI29" i="43"/>
  <c r="AT29" i="43" s="1"/>
  <c r="AH29" i="43"/>
  <c r="BC28" i="43"/>
  <c r="AT28" i="43"/>
  <c r="AS28" i="43"/>
  <c r="BB28" i="43" s="1"/>
  <c r="AR28" i="43"/>
  <c r="BA28" i="43" s="1"/>
  <c r="AN28" i="43"/>
  <c r="AY28" i="43" s="1"/>
  <c r="AM28" i="43"/>
  <c r="AX28" i="43" s="1"/>
  <c r="AL28" i="43"/>
  <c r="AW28" i="43" s="1"/>
  <c r="AK28" i="43"/>
  <c r="AV28" i="43" s="1"/>
  <c r="AJ28" i="43"/>
  <c r="AU28" i="43" s="1"/>
  <c r="AI28" i="43"/>
  <c r="AH28" i="43"/>
  <c r="BC27" i="43"/>
  <c r="AW27" i="43"/>
  <c r="AV27" i="43"/>
  <c r="AS27" i="43"/>
  <c r="BB27" i="43" s="1"/>
  <c r="AR27" i="43"/>
  <c r="BA27" i="43" s="1"/>
  <c r="AN27" i="43"/>
  <c r="AY27" i="43" s="1"/>
  <c r="AM27" i="43"/>
  <c r="AX27" i="43" s="1"/>
  <c r="AL27" i="43"/>
  <c r="AK27" i="43"/>
  <c r="AJ27" i="43"/>
  <c r="AU27" i="43" s="1"/>
  <c r="AI27" i="43"/>
  <c r="AT27" i="43" s="1"/>
  <c r="AH27" i="43"/>
  <c r="BC26" i="43"/>
  <c r="AW26" i="43"/>
  <c r="AV26" i="43"/>
  <c r="AU26" i="43"/>
  <c r="AT26" i="43"/>
  <c r="AS26" i="43"/>
  <c r="AR26" i="43"/>
  <c r="BA26" i="43" s="1"/>
  <c r="AN26" i="43"/>
  <c r="AY26" i="43" s="1"/>
  <c r="AM26" i="43"/>
  <c r="AX26" i="43" s="1"/>
  <c r="AL26" i="43"/>
  <c r="AK26" i="43"/>
  <c r="AJ26" i="43"/>
  <c r="AI26" i="43"/>
  <c r="AH26" i="43"/>
  <c r="BC25" i="43"/>
  <c r="BB25" i="43"/>
  <c r="BA25" i="43"/>
  <c r="AY25" i="43"/>
  <c r="AX25" i="43"/>
  <c r="AS25" i="43"/>
  <c r="AR25" i="43"/>
  <c r="AN25" i="43"/>
  <c r="AM25" i="43"/>
  <c r="AL25" i="43"/>
  <c r="AW25" i="43" s="1"/>
  <c r="AK25" i="43"/>
  <c r="AV25" i="43" s="1"/>
  <c r="AJ25" i="43"/>
  <c r="AU25" i="43" s="1"/>
  <c r="AI25" i="43"/>
  <c r="AT25" i="43" s="1"/>
  <c r="AH25" i="43"/>
  <c r="BC24" i="43"/>
  <c r="AX24" i="43"/>
  <c r="AS24" i="43"/>
  <c r="BB24" i="43" s="1"/>
  <c r="AR24" i="43"/>
  <c r="BA24" i="43" s="1"/>
  <c r="AN24" i="43"/>
  <c r="AY24" i="43" s="1"/>
  <c r="AM24" i="43"/>
  <c r="AL24" i="43"/>
  <c r="AW24" i="43" s="1"/>
  <c r="AK24" i="43"/>
  <c r="AV24" i="43" s="1"/>
  <c r="AJ24" i="43"/>
  <c r="AU24" i="43" s="1"/>
  <c r="AI24" i="43"/>
  <c r="AT24" i="43" s="1"/>
  <c r="AH24" i="43"/>
  <c r="BC23" i="43"/>
  <c r="AV23" i="43"/>
  <c r="AS23" i="43"/>
  <c r="BB23" i="43" s="1"/>
  <c r="AR23" i="43"/>
  <c r="BA23" i="43" s="1"/>
  <c r="AN23" i="43"/>
  <c r="AY23" i="43" s="1"/>
  <c r="AM23" i="43"/>
  <c r="AX23" i="43" s="1"/>
  <c r="AL23" i="43"/>
  <c r="AW23" i="43" s="1"/>
  <c r="AK23" i="43"/>
  <c r="AJ23" i="43"/>
  <c r="AU23" i="43" s="1"/>
  <c r="AI23" i="43"/>
  <c r="AT23" i="43" s="1"/>
  <c r="AH23" i="43"/>
  <c r="BC22" i="43"/>
  <c r="BA22" i="43"/>
  <c r="AX22" i="43"/>
  <c r="AW22" i="43"/>
  <c r="AV22" i="43"/>
  <c r="AU22" i="43"/>
  <c r="AT22" i="43"/>
  <c r="AS22" i="43"/>
  <c r="BB22" i="43" s="1"/>
  <c r="AR22" i="43"/>
  <c r="AN22" i="43"/>
  <c r="AY22" i="43" s="1"/>
  <c r="AM22" i="43"/>
  <c r="AL22" i="43"/>
  <c r="AK22" i="43"/>
  <c r="AJ22" i="43"/>
  <c r="AI22" i="43"/>
  <c r="AH22" i="43"/>
  <c r="BC21" i="43"/>
  <c r="BB21" i="43"/>
  <c r="BA21" i="43"/>
  <c r="AX21" i="43"/>
  <c r="AS21" i="43"/>
  <c r="AR21" i="43"/>
  <c r="AN21" i="43"/>
  <c r="AY21" i="43" s="1"/>
  <c r="AM21" i="43"/>
  <c r="AL21" i="43"/>
  <c r="AW21" i="43" s="1"/>
  <c r="AK21" i="43"/>
  <c r="AV21" i="43" s="1"/>
  <c r="AJ21" i="43"/>
  <c r="AU21" i="43" s="1"/>
  <c r="AI21" i="43"/>
  <c r="AT21" i="43" s="1"/>
  <c r="AH21" i="43"/>
  <c r="BC20" i="43"/>
  <c r="AS20" i="43"/>
  <c r="BB20" i="43" s="1"/>
  <c r="AR20" i="43"/>
  <c r="BA20" i="43" s="1"/>
  <c r="AN20" i="43"/>
  <c r="AY20" i="43" s="1"/>
  <c r="AM20" i="43"/>
  <c r="AX20" i="43" s="1"/>
  <c r="AL20" i="43"/>
  <c r="AW20" i="43" s="1"/>
  <c r="AK20" i="43"/>
  <c r="AV20" i="43" s="1"/>
  <c r="AJ20" i="43"/>
  <c r="AU20" i="43" s="1"/>
  <c r="AI20" i="43"/>
  <c r="AT20" i="43" s="1"/>
  <c r="AH20" i="43"/>
  <c r="BC19" i="43"/>
  <c r="AS19" i="43"/>
  <c r="BB19" i="43" s="1"/>
  <c r="AR19" i="43"/>
  <c r="BA19" i="43" s="1"/>
  <c r="AN19" i="43"/>
  <c r="AY19" i="43" s="1"/>
  <c r="AM19" i="43"/>
  <c r="AX19" i="43" s="1"/>
  <c r="AL19" i="43"/>
  <c r="AW19" i="43" s="1"/>
  <c r="AK19" i="43"/>
  <c r="AV19" i="43" s="1"/>
  <c r="AJ19" i="43"/>
  <c r="AU19" i="43" s="1"/>
  <c r="AI19" i="43"/>
  <c r="AT19" i="43" s="1"/>
  <c r="AH19" i="43"/>
  <c r="BC18" i="43"/>
  <c r="BA18" i="43"/>
  <c r="AY18" i="43"/>
  <c r="AX18" i="43"/>
  <c r="AW18" i="43"/>
  <c r="AV18" i="43"/>
  <c r="AU18" i="43"/>
  <c r="AT18" i="43"/>
  <c r="AS18" i="43"/>
  <c r="BB18" i="43" s="1"/>
  <c r="AR18" i="43"/>
  <c r="AN18" i="43"/>
  <c r="AM18" i="43"/>
  <c r="AL18" i="43"/>
  <c r="AK18" i="43"/>
  <c r="AJ18" i="43"/>
  <c r="AI18" i="43"/>
  <c r="AH18" i="43"/>
  <c r="BC17" i="43"/>
  <c r="BB17" i="43"/>
  <c r="BA17" i="43"/>
  <c r="AU17" i="43"/>
  <c r="AS17" i="43"/>
  <c r="AR17" i="43"/>
  <c r="AN17" i="43"/>
  <c r="AY17" i="43" s="1"/>
  <c r="AM17" i="43"/>
  <c r="AX17" i="43" s="1"/>
  <c r="AL17" i="43"/>
  <c r="AW17" i="43" s="1"/>
  <c r="AK17" i="43"/>
  <c r="AV17" i="43" s="1"/>
  <c r="AJ17" i="43"/>
  <c r="AI17" i="43"/>
  <c r="AT17" i="43" s="1"/>
  <c r="AH17" i="43"/>
  <c r="BC16" i="43"/>
  <c r="BB16" i="43"/>
  <c r="AU16" i="43"/>
  <c r="AS16" i="43"/>
  <c r="AR16" i="43"/>
  <c r="BA16" i="43" s="1"/>
  <c r="AN16" i="43"/>
  <c r="AY16" i="43" s="1"/>
  <c r="AM16" i="43"/>
  <c r="AX16" i="43" s="1"/>
  <c r="AL16" i="43"/>
  <c r="AW16" i="43" s="1"/>
  <c r="AK16" i="43"/>
  <c r="AV16" i="43" s="1"/>
  <c r="AJ16" i="43"/>
  <c r="AI16" i="43"/>
  <c r="AT16" i="43" s="1"/>
  <c r="AH16" i="43"/>
  <c r="BC15" i="43"/>
  <c r="AW15" i="43"/>
  <c r="AV15" i="43"/>
  <c r="AU15" i="43"/>
  <c r="AT15" i="43"/>
  <c r="AS15" i="43"/>
  <c r="BB15" i="43" s="1"/>
  <c r="AR15" i="43"/>
  <c r="BA15" i="43" s="1"/>
  <c r="AN15" i="43"/>
  <c r="AY15" i="43" s="1"/>
  <c r="AM15" i="43"/>
  <c r="AX15" i="43" s="1"/>
  <c r="AL15" i="43"/>
  <c r="AK15" i="43"/>
  <c r="AJ15" i="43"/>
  <c r="AI15" i="43"/>
  <c r="AH15" i="43"/>
  <c r="BC14" i="43"/>
  <c r="BA14" i="43"/>
  <c r="AY14" i="43"/>
  <c r="AX14" i="43"/>
  <c r="AW14" i="43"/>
  <c r="AS14" i="43"/>
  <c r="BB14" i="43" s="1"/>
  <c r="AR14" i="43"/>
  <c r="AN14" i="43"/>
  <c r="AM14" i="43"/>
  <c r="AL14" i="43"/>
  <c r="AK14" i="43"/>
  <c r="AV14" i="43" s="1"/>
  <c r="AJ14" i="43"/>
  <c r="AU14" i="43" s="1"/>
  <c r="AI14" i="43"/>
  <c r="AT14" i="43" s="1"/>
  <c r="AH14" i="43"/>
  <c r="BC13" i="43"/>
  <c r="AY13" i="43"/>
  <c r="AX13" i="43"/>
  <c r="AW13" i="43"/>
  <c r="AS13" i="43"/>
  <c r="BB13" i="43" s="1"/>
  <c r="AR13" i="43"/>
  <c r="BA13" i="43" s="1"/>
  <c r="AN13" i="43"/>
  <c r="AM13" i="43"/>
  <c r="AL13" i="43"/>
  <c r="AK13" i="43"/>
  <c r="AV13" i="43" s="1"/>
  <c r="AJ13" i="43"/>
  <c r="AU13" i="43" s="1"/>
  <c r="AI13" i="43"/>
  <c r="AT13" i="43" s="1"/>
  <c r="AH13" i="43"/>
  <c r="BC12" i="43"/>
  <c r="AT12" i="43"/>
  <c r="AS12" i="43"/>
  <c r="BB12" i="43" s="1"/>
  <c r="AR12" i="43"/>
  <c r="BA12" i="43" s="1"/>
  <c r="AN12" i="43"/>
  <c r="AY12" i="43" s="1"/>
  <c r="AM12" i="43"/>
  <c r="AX12" i="43" s="1"/>
  <c r="AL12" i="43"/>
  <c r="AW12" i="43" s="1"/>
  <c r="AK12" i="43"/>
  <c r="AV12" i="43" s="1"/>
  <c r="AJ12" i="43"/>
  <c r="AU12" i="43" s="1"/>
  <c r="AI12" i="43"/>
  <c r="AH12" i="43"/>
  <c r="BC11" i="43"/>
  <c r="BA11" i="43"/>
  <c r="AY11" i="43"/>
  <c r="AX11" i="43"/>
  <c r="AW11" i="43"/>
  <c r="AV11" i="43"/>
  <c r="AU11" i="43"/>
  <c r="AT11" i="43"/>
  <c r="AS11" i="43"/>
  <c r="BB11" i="43" s="1"/>
  <c r="AR11" i="43"/>
  <c r="AN11" i="43"/>
  <c r="AM11" i="43"/>
  <c r="AL11" i="43"/>
  <c r="AK11" i="43"/>
  <c r="AJ11" i="43"/>
  <c r="AI11" i="43"/>
  <c r="AH11" i="43"/>
  <c r="BC10" i="43"/>
  <c r="BB10" i="43"/>
  <c r="BA10" i="43"/>
  <c r="AV10" i="43"/>
  <c r="AS10" i="43"/>
  <c r="AR10" i="43"/>
  <c r="AN10" i="43"/>
  <c r="AY10" i="43" s="1"/>
  <c r="AM10" i="43"/>
  <c r="AX10" i="43" s="1"/>
  <c r="AL10" i="43"/>
  <c r="AW10" i="43" s="1"/>
  <c r="AK10" i="43"/>
  <c r="AJ10" i="43"/>
  <c r="AU10" i="43" s="1"/>
  <c r="AI10" i="43"/>
  <c r="AT10" i="43" s="1"/>
  <c r="AH10" i="43"/>
  <c r="BC9" i="43"/>
  <c r="AS9" i="43"/>
  <c r="BB9" i="43" s="1"/>
  <c r="AR9" i="43"/>
  <c r="BA9" i="43" s="1"/>
  <c r="AN9" i="43"/>
  <c r="AY9" i="43" s="1"/>
  <c r="AM9" i="43"/>
  <c r="AX9" i="43" s="1"/>
  <c r="AL9" i="43"/>
  <c r="AW9" i="43" s="1"/>
  <c r="AK9" i="43"/>
  <c r="AV9" i="43" s="1"/>
  <c r="AJ9" i="43"/>
  <c r="AU9" i="43" s="1"/>
  <c r="AI9" i="43"/>
  <c r="AT9" i="43" s="1"/>
  <c r="AH9" i="43"/>
  <c r="BC8" i="43"/>
  <c r="AW8" i="43"/>
  <c r="AV8" i="43"/>
  <c r="AU8" i="43"/>
  <c r="AT8" i="43"/>
  <c r="AS8" i="43"/>
  <c r="BB8" i="43" s="1"/>
  <c r="AR8" i="43"/>
  <c r="BA8" i="43" s="1"/>
  <c r="AN8" i="43"/>
  <c r="AY8" i="43" s="1"/>
  <c r="AM8" i="43"/>
  <c r="AX8" i="43" s="1"/>
  <c r="AL8" i="43"/>
  <c r="AK8" i="43"/>
  <c r="AJ8" i="43"/>
  <c r="AI8" i="43"/>
  <c r="AH8" i="43"/>
  <c r="BC7" i="43"/>
  <c r="AY7" i="43"/>
  <c r="AX7" i="43"/>
  <c r="AS7" i="43"/>
  <c r="BB7" i="43" s="1"/>
  <c r="AR7" i="43"/>
  <c r="BA7" i="43" s="1"/>
  <c r="AN7" i="43"/>
  <c r="AM7" i="43"/>
  <c r="AL7" i="43"/>
  <c r="AW7" i="43" s="1"/>
  <c r="AK7" i="43"/>
  <c r="AV7" i="43" s="1"/>
  <c r="AJ7" i="43"/>
  <c r="AU7" i="43" s="1"/>
  <c r="AI7" i="43"/>
  <c r="AT7" i="43" s="1"/>
  <c r="AH7" i="43"/>
  <c r="BC6" i="43"/>
  <c r="BA6" i="43"/>
  <c r="AY6" i="43"/>
  <c r="AX6" i="43"/>
  <c r="AW6" i="43"/>
  <c r="AS6" i="43"/>
  <c r="BB6" i="43" s="1"/>
  <c r="AR6" i="43"/>
  <c r="AN6" i="43"/>
  <c r="AM6" i="43"/>
  <c r="AL6" i="43"/>
  <c r="AK6" i="43"/>
  <c r="AV6" i="43" s="1"/>
  <c r="AJ6" i="43"/>
  <c r="AU6" i="43" s="1"/>
  <c r="AI6" i="43"/>
  <c r="AT6" i="43" s="1"/>
  <c r="AH6" i="43"/>
  <c r="BC5" i="43"/>
  <c r="AT5" i="43"/>
  <c r="AS5" i="43"/>
  <c r="BB5" i="43" s="1"/>
  <c r="AR5" i="43"/>
  <c r="BA5" i="43" s="1"/>
  <c r="AN5" i="43"/>
  <c r="AY5" i="43" s="1"/>
  <c r="AM5" i="43"/>
  <c r="AX5" i="43" s="1"/>
  <c r="AL5" i="43"/>
  <c r="AW5" i="43" s="1"/>
  <c r="AK5" i="43"/>
  <c r="AV5" i="43" s="1"/>
  <c r="AJ5" i="43"/>
  <c r="AU5" i="43" s="1"/>
  <c r="AI5" i="43"/>
  <c r="AH5" i="43"/>
  <c r="BC4" i="43"/>
  <c r="AY4" i="43"/>
  <c r="AX4" i="43"/>
  <c r="AW4" i="43"/>
  <c r="AV4" i="43"/>
  <c r="AU4" i="43"/>
  <c r="AS4" i="43"/>
  <c r="BB4" i="43" s="1"/>
  <c r="AR4" i="43"/>
  <c r="BA4" i="43" s="1"/>
  <c r="AN4" i="43"/>
  <c r="AM4" i="43"/>
  <c r="AL4" i="43"/>
  <c r="AK4" i="43"/>
  <c r="AJ4" i="43"/>
  <c r="AI4" i="43"/>
  <c r="AT4" i="43" s="1"/>
  <c r="AH4" i="43"/>
  <c r="BC3" i="43"/>
  <c r="BB3" i="43"/>
  <c r="AW3" i="43"/>
  <c r="AV3" i="43"/>
  <c r="AU3" i="43"/>
  <c r="AS3" i="43"/>
  <c r="AR3" i="43"/>
  <c r="BA3" i="43" s="1"/>
  <c r="AN3" i="43"/>
  <c r="AY3" i="43" s="1"/>
  <c r="AM3" i="43"/>
  <c r="AX3" i="43" s="1"/>
  <c r="AL3" i="43"/>
  <c r="AK3" i="43"/>
  <c r="AJ3" i="43"/>
  <c r="AI3" i="43"/>
  <c r="AT3" i="43" s="1"/>
  <c r="AH3" i="43"/>
  <c r="BC2" i="43"/>
  <c r="BA2" i="43"/>
  <c r="AS2" i="43"/>
  <c r="BB2" i="43" s="1"/>
  <c r="AR2" i="43"/>
  <c r="AN2" i="43"/>
  <c r="AY2" i="43" s="1"/>
  <c r="AM2" i="43"/>
  <c r="AX2" i="43" s="1"/>
  <c r="AL2" i="43"/>
  <c r="AW2" i="43" s="1"/>
  <c r="AK2" i="43"/>
  <c r="AV2" i="43" s="1"/>
  <c r="AJ2" i="43"/>
  <c r="AU2" i="43" s="1"/>
  <c r="AI2" i="43"/>
  <c r="AT2" i="43" s="1"/>
  <c r="AH2" i="43"/>
  <c r="AR1" i="43"/>
  <c r="AN1" i="43"/>
  <c r="AM1" i="43"/>
  <c r="AL1" i="43"/>
  <c r="AK1" i="43"/>
  <c r="AJ1" i="43"/>
  <c r="AI1" i="43"/>
  <c r="AY132" i="42"/>
  <c r="AX132" i="42"/>
  <c r="AW132" i="42"/>
  <c r="AV132" i="42"/>
  <c r="AU132" i="42"/>
  <c r="AT132" i="42"/>
  <c r="AS132" i="42"/>
  <c r="AZ132" i="42" s="1"/>
  <c r="AR132" i="42"/>
  <c r="AY131" i="42"/>
  <c r="AX131" i="42"/>
  <c r="AZ131" i="42" s="1"/>
  <c r="AW131" i="42"/>
  <c r="AV131" i="42"/>
  <c r="AU131" i="42"/>
  <c r="AT131" i="42"/>
  <c r="AS131" i="42"/>
  <c r="AR131" i="42"/>
  <c r="BA131" i="42" s="1"/>
  <c r="AY130" i="42"/>
  <c r="AX130" i="42"/>
  <c r="AW130" i="42"/>
  <c r="AV130" i="42"/>
  <c r="AU130" i="42"/>
  <c r="AZ130" i="42" s="1"/>
  <c r="AT130" i="42"/>
  <c r="AS130" i="42"/>
  <c r="AR130" i="42"/>
  <c r="AY129" i="42"/>
  <c r="AX129" i="42"/>
  <c r="AW129" i="42"/>
  <c r="AV129" i="42"/>
  <c r="AU129" i="42"/>
  <c r="AT129" i="42"/>
  <c r="AS129" i="42"/>
  <c r="AZ129" i="42" s="1"/>
  <c r="AR129" i="42"/>
  <c r="BA129" i="42" s="1"/>
  <c r="AY128" i="42"/>
  <c r="AX128" i="42"/>
  <c r="AW128" i="42"/>
  <c r="AV128" i="42"/>
  <c r="AU128" i="42"/>
  <c r="AT128" i="42"/>
  <c r="AS128" i="42"/>
  <c r="AZ128" i="42" s="1"/>
  <c r="AR128" i="42"/>
  <c r="AY127" i="42"/>
  <c r="AX127" i="42"/>
  <c r="AZ127" i="42" s="1"/>
  <c r="AW127" i="42"/>
  <c r="AV127" i="42"/>
  <c r="AU127" i="42"/>
  <c r="AT127" i="42"/>
  <c r="AS127" i="42"/>
  <c r="BB127" i="42" s="1"/>
  <c r="AR127" i="42"/>
  <c r="BA127" i="42" s="1"/>
  <c r="AY126" i="42"/>
  <c r="AX126" i="42"/>
  <c r="AW126" i="42"/>
  <c r="AV126" i="42"/>
  <c r="AU126" i="42"/>
  <c r="AZ126" i="42" s="1"/>
  <c r="AT126" i="42"/>
  <c r="AS126" i="42"/>
  <c r="AR126" i="42"/>
  <c r="AY125" i="42"/>
  <c r="AX125" i="42"/>
  <c r="AW125" i="42"/>
  <c r="AV125" i="42"/>
  <c r="AU125" i="42"/>
  <c r="AT125" i="42"/>
  <c r="AS125" i="42"/>
  <c r="BB125" i="42" s="1"/>
  <c r="AR125" i="42"/>
  <c r="BA125" i="42" s="1"/>
  <c r="AY124" i="42"/>
  <c r="AX124" i="42"/>
  <c r="AW124" i="42"/>
  <c r="AV124" i="42"/>
  <c r="AU124" i="42"/>
  <c r="AT124" i="42"/>
  <c r="AS124" i="42"/>
  <c r="AZ124" i="42" s="1"/>
  <c r="AR124" i="42"/>
  <c r="BA124" i="42" s="1"/>
  <c r="AY123" i="42"/>
  <c r="AX123" i="42"/>
  <c r="AZ123" i="42" s="1"/>
  <c r="AW123" i="42"/>
  <c r="AV123" i="42"/>
  <c r="AU123" i="42"/>
  <c r="AT123" i="42"/>
  <c r="AS123" i="42"/>
  <c r="AR123" i="42"/>
  <c r="BA123" i="42" s="1"/>
  <c r="AY122" i="42"/>
  <c r="AX122" i="42"/>
  <c r="AW122" i="42"/>
  <c r="AV122" i="42"/>
  <c r="AU122" i="42"/>
  <c r="AZ122" i="42" s="1"/>
  <c r="AT122" i="42"/>
  <c r="AS122" i="42"/>
  <c r="AR122" i="42"/>
  <c r="AY121" i="42"/>
  <c r="AX121" i="42"/>
  <c r="AW121" i="42"/>
  <c r="AV121" i="42"/>
  <c r="AU121" i="42"/>
  <c r="AT121" i="42"/>
  <c r="AS121" i="42"/>
  <c r="AZ121" i="42" s="1"/>
  <c r="AR121" i="42"/>
  <c r="BA121" i="42" s="1"/>
  <c r="AY120" i="42"/>
  <c r="AX120" i="42"/>
  <c r="AW120" i="42"/>
  <c r="AV120" i="42"/>
  <c r="AU120" i="42"/>
  <c r="AT120" i="42"/>
  <c r="AS120" i="42"/>
  <c r="AZ120" i="42" s="1"/>
  <c r="AR120" i="42"/>
  <c r="AY119" i="42"/>
  <c r="AX119" i="42"/>
  <c r="AZ119" i="42" s="1"/>
  <c r="AW119" i="42"/>
  <c r="AV119" i="42"/>
  <c r="AU119" i="42"/>
  <c r="AT119" i="42"/>
  <c r="AS119" i="42"/>
  <c r="BB119" i="42" s="1"/>
  <c r="AR119" i="42"/>
  <c r="BA119" i="42" s="1"/>
  <c r="AY118" i="42"/>
  <c r="AX118" i="42"/>
  <c r="AW118" i="42"/>
  <c r="AV118" i="42"/>
  <c r="AU118" i="42"/>
  <c r="AZ118" i="42" s="1"/>
  <c r="AT118" i="42"/>
  <c r="AS118" i="42"/>
  <c r="AR118" i="42"/>
  <c r="AY117" i="42"/>
  <c r="AX117" i="42"/>
  <c r="AW117" i="42"/>
  <c r="AV117" i="42"/>
  <c r="AU117" i="42"/>
  <c r="AT117" i="42"/>
  <c r="AS117" i="42"/>
  <c r="AZ117" i="42" s="1"/>
  <c r="AR117" i="42"/>
  <c r="AY116" i="42"/>
  <c r="AX116" i="42"/>
  <c r="AW116" i="42"/>
  <c r="AV116" i="42"/>
  <c r="AU116" i="42"/>
  <c r="AT116" i="42"/>
  <c r="AS116" i="42"/>
  <c r="AZ116" i="42" s="1"/>
  <c r="AR116" i="42"/>
  <c r="AY115" i="42"/>
  <c r="AX115" i="42"/>
  <c r="AZ115" i="42" s="1"/>
  <c r="AW115" i="42"/>
  <c r="AV115" i="42"/>
  <c r="AU115" i="42"/>
  <c r="AT115" i="42"/>
  <c r="AS115" i="42"/>
  <c r="AR115" i="42"/>
  <c r="BA115" i="42" s="1"/>
  <c r="AY114" i="42"/>
  <c r="AX114" i="42"/>
  <c r="AW114" i="42"/>
  <c r="AV114" i="42"/>
  <c r="AU114" i="42"/>
  <c r="AZ114" i="42" s="1"/>
  <c r="AT114" i="42"/>
  <c r="AS114" i="42"/>
  <c r="AR114" i="42"/>
  <c r="AY113" i="42"/>
  <c r="AX113" i="42"/>
  <c r="AW113" i="42"/>
  <c r="AV113" i="42"/>
  <c r="AU113" i="42"/>
  <c r="AT113" i="42"/>
  <c r="AS113" i="42"/>
  <c r="AZ113" i="42" s="1"/>
  <c r="AR113" i="42"/>
  <c r="BA113" i="42" s="1"/>
  <c r="AY112" i="42"/>
  <c r="AX112" i="42"/>
  <c r="AW112" i="42"/>
  <c r="AV112" i="42"/>
  <c r="AU112" i="42"/>
  <c r="AT112" i="42"/>
  <c r="AS112" i="42"/>
  <c r="AZ112" i="42" s="1"/>
  <c r="AR112" i="42"/>
  <c r="BA112" i="42" s="1"/>
  <c r="AY111" i="42"/>
  <c r="AX111" i="42"/>
  <c r="AZ111" i="42" s="1"/>
  <c r="AW111" i="42"/>
  <c r="AV111" i="42"/>
  <c r="AU111" i="42"/>
  <c r="AT111" i="42"/>
  <c r="AS111" i="42"/>
  <c r="AR111" i="42"/>
  <c r="AY110" i="42"/>
  <c r="AX110" i="42"/>
  <c r="AW110" i="42"/>
  <c r="AV110" i="42"/>
  <c r="AU110" i="42"/>
  <c r="AZ110" i="42" s="1"/>
  <c r="AT110" i="42"/>
  <c r="AS110" i="42"/>
  <c r="AR110" i="42"/>
  <c r="AY109" i="42"/>
  <c r="AX109" i="42"/>
  <c r="AW109" i="42"/>
  <c r="AV109" i="42"/>
  <c r="AU109" i="42"/>
  <c r="AT109" i="42"/>
  <c r="AS109" i="42"/>
  <c r="AZ109" i="42" s="1"/>
  <c r="AR109" i="42"/>
  <c r="BA109" i="42" s="1"/>
  <c r="AY108" i="42"/>
  <c r="AX108" i="42"/>
  <c r="AW108" i="42"/>
  <c r="AV108" i="42"/>
  <c r="AU108" i="42"/>
  <c r="AT108" i="42"/>
  <c r="AS108" i="42"/>
  <c r="AZ108" i="42" s="1"/>
  <c r="AR108" i="42"/>
  <c r="AY107" i="42"/>
  <c r="AX107" i="42"/>
  <c r="AZ107" i="42" s="1"/>
  <c r="AW107" i="42"/>
  <c r="AV107" i="42"/>
  <c r="AU107" i="42"/>
  <c r="AT107" i="42"/>
  <c r="AS107" i="42"/>
  <c r="BB107" i="42" s="1"/>
  <c r="AR107" i="42"/>
  <c r="BA107" i="42" s="1"/>
  <c r="AY106" i="42"/>
  <c r="AX106" i="42"/>
  <c r="AW106" i="42"/>
  <c r="AV106" i="42"/>
  <c r="AU106" i="42"/>
  <c r="AZ106" i="42" s="1"/>
  <c r="AT106" i="42"/>
  <c r="AS106" i="42"/>
  <c r="AR106" i="42"/>
  <c r="AY105" i="42"/>
  <c r="AX105" i="42"/>
  <c r="AW105" i="42"/>
  <c r="AV105" i="42"/>
  <c r="AU105" i="42"/>
  <c r="AT105" i="42"/>
  <c r="AS105" i="42"/>
  <c r="AZ105" i="42" s="1"/>
  <c r="AR105" i="42"/>
  <c r="BA105" i="42" s="1"/>
  <c r="AY104" i="42"/>
  <c r="AX104" i="42"/>
  <c r="AW104" i="42"/>
  <c r="AV104" i="42"/>
  <c r="AU104" i="42"/>
  <c r="AT104" i="42"/>
  <c r="AS104" i="42"/>
  <c r="AZ104" i="42" s="1"/>
  <c r="AR104" i="42"/>
  <c r="AY103" i="42"/>
  <c r="AX103" i="42"/>
  <c r="AZ103" i="42" s="1"/>
  <c r="AW103" i="42"/>
  <c r="AV103" i="42"/>
  <c r="AU103" i="42"/>
  <c r="AT103" i="42"/>
  <c r="AS103" i="42"/>
  <c r="AR103" i="42"/>
  <c r="AY102" i="42"/>
  <c r="AX102" i="42"/>
  <c r="AW102" i="42"/>
  <c r="AV102" i="42"/>
  <c r="AU102" i="42"/>
  <c r="AZ102" i="42" s="1"/>
  <c r="AT102" i="42"/>
  <c r="AS102" i="42"/>
  <c r="AR102" i="42"/>
  <c r="AY101" i="42"/>
  <c r="AX101" i="42"/>
  <c r="AW101" i="42"/>
  <c r="AV101" i="42"/>
  <c r="AU101" i="42"/>
  <c r="AT101" i="42"/>
  <c r="AS101" i="42"/>
  <c r="AZ101" i="42" s="1"/>
  <c r="AR101" i="42"/>
  <c r="BA101" i="42" s="1"/>
  <c r="AY100" i="42"/>
  <c r="AX100" i="42"/>
  <c r="AW100" i="42"/>
  <c r="AV100" i="42"/>
  <c r="AU100" i="42"/>
  <c r="AT100" i="42"/>
  <c r="AS100" i="42"/>
  <c r="AZ100" i="42" s="1"/>
  <c r="AR100" i="42"/>
  <c r="BA100" i="42" s="1"/>
  <c r="AY99" i="42"/>
  <c r="AX99" i="42"/>
  <c r="AZ99" i="42" s="1"/>
  <c r="AW99" i="42"/>
  <c r="AV99" i="42"/>
  <c r="AU99" i="42"/>
  <c r="AT99" i="42"/>
  <c r="AS99" i="42"/>
  <c r="AR99" i="42"/>
  <c r="AY98" i="42"/>
  <c r="AX98" i="42"/>
  <c r="AW98" i="42"/>
  <c r="AV98" i="42"/>
  <c r="AU98" i="42"/>
  <c r="AZ98" i="42" s="1"/>
  <c r="AT98" i="42"/>
  <c r="AS98" i="42"/>
  <c r="AR98" i="42"/>
  <c r="AY97" i="42"/>
  <c r="AX97" i="42"/>
  <c r="AW97" i="42"/>
  <c r="AV97" i="42"/>
  <c r="AU97" i="42"/>
  <c r="AT97" i="42"/>
  <c r="AS97" i="42"/>
  <c r="AZ97" i="42" s="1"/>
  <c r="AR97" i="42"/>
  <c r="BA97" i="42" s="1"/>
  <c r="AY96" i="42"/>
  <c r="AX96" i="42"/>
  <c r="AW96" i="42"/>
  <c r="AV96" i="42"/>
  <c r="AU96" i="42"/>
  <c r="AT96" i="42"/>
  <c r="AS96" i="42"/>
  <c r="AZ96" i="42" s="1"/>
  <c r="AR96" i="42"/>
  <c r="AY95" i="42"/>
  <c r="AX95" i="42"/>
  <c r="AZ95" i="42" s="1"/>
  <c r="AW95" i="42"/>
  <c r="AV95" i="42"/>
  <c r="AU95" i="42"/>
  <c r="AT95" i="42"/>
  <c r="AS95" i="42"/>
  <c r="BB95" i="42" s="1"/>
  <c r="AR95" i="42"/>
  <c r="BA95" i="42" s="1"/>
  <c r="AY94" i="42"/>
  <c r="AX94" i="42"/>
  <c r="AW94" i="42"/>
  <c r="AV94" i="42"/>
  <c r="AU94" i="42"/>
  <c r="AZ94" i="42" s="1"/>
  <c r="AT94" i="42"/>
  <c r="AS94" i="42"/>
  <c r="AR94" i="42"/>
  <c r="AY93" i="42"/>
  <c r="AX93" i="42"/>
  <c r="AW93" i="42"/>
  <c r="AV93" i="42"/>
  <c r="AU93" i="42"/>
  <c r="AT93" i="42"/>
  <c r="AS93" i="42"/>
  <c r="AZ93" i="42" s="1"/>
  <c r="AR93" i="42"/>
  <c r="BA93" i="42" s="1"/>
  <c r="AY92" i="42"/>
  <c r="AX92" i="42"/>
  <c r="AW92" i="42"/>
  <c r="AV92" i="42"/>
  <c r="AU92" i="42"/>
  <c r="AT92" i="42"/>
  <c r="AS92" i="42"/>
  <c r="AZ92" i="42" s="1"/>
  <c r="AR92" i="42"/>
  <c r="BA92" i="42" s="1"/>
  <c r="AY91" i="42"/>
  <c r="AX91" i="42"/>
  <c r="AZ91" i="42" s="1"/>
  <c r="AW91" i="42"/>
  <c r="AV91" i="42"/>
  <c r="AU91" i="42"/>
  <c r="AT91" i="42"/>
  <c r="AS91" i="42"/>
  <c r="AR91" i="42"/>
  <c r="AY90" i="42"/>
  <c r="AX90" i="42"/>
  <c r="AW90" i="42"/>
  <c r="AV90" i="42"/>
  <c r="AU90" i="42"/>
  <c r="AZ90" i="42" s="1"/>
  <c r="AT90" i="42"/>
  <c r="AS90" i="42"/>
  <c r="AR90" i="42"/>
  <c r="AY89" i="42"/>
  <c r="AX89" i="42"/>
  <c r="AW89" i="42"/>
  <c r="AV89" i="42"/>
  <c r="AU89" i="42"/>
  <c r="AT89" i="42"/>
  <c r="AS89" i="42"/>
  <c r="AZ89" i="42" s="1"/>
  <c r="AR89" i="42"/>
  <c r="BA89" i="42" s="1"/>
  <c r="AY88" i="42"/>
  <c r="AX88" i="42"/>
  <c r="AW88" i="42"/>
  <c r="AV88" i="42"/>
  <c r="AU88" i="42"/>
  <c r="AT88" i="42"/>
  <c r="AS88" i="42"/>
  <c r="AZ88" i="42" s="1"/>
  <c r="AR88" i="42"/>
  <c r="AY87" i="42"/>
  <c r="AX87" i="42"/>
  <c r="AZ87" i="42" s="1"/>
  <c r="AW87" i="42"/>
  <c r="AV87" i="42"/>
  <c r="AU87" i="42"/>
  <c r="AT87" i="42"/>
  <c r="AS87" i="42"/>
  <c r="BB87" i="42" s="1"/>
  <c r="AR87" i="42"/>
  <c r="BA87" i="42" s="1"/>
  <c r="AY86" i="42"/>
  <c r="AX86" i="42"/>
  <c r="AW86" i="42"/>
  <c r="AV86" i="42"/>
  <c r="AU86" i="42"/>
  <c r="AZ86" i="42" s="1"/>
  <c r="AT86" i="42"/>
  <c r="AS86" i="42"/>
  <c r="AR86" i="42"/>
  <c r="AY85" i="42"/>
  <c r="AX85" i="42"/>
  <c r="AW85" i="42"/>
  <c r="AV85" i="42"/>
  <c r="AU85" i="42"/>
  <c r="AT85" i="42"/>
  <c r="AS85" i="42"/>
  <c r="BB85" i="42" s="1"/>
  <c r="AR85" i="42"/>
  <c r="BA85" i="42" s="1"/>
  <c r="AY84" i="42"/>
  <c r="AX84" i="42"/>
  <c r="AW84" i="42"/>
  <c r="AV84" i="42"/>
  <c r="AU84" i="42"/>
  <c r="AT84" i="42"/>
  <c r="AS84" i="42"/>
  <c r="AZ84" i="42" s="1"/>
  <c r="AR84" i="42"/>
  <c r="BA84" i="42" s="1"/>
  <c r="AY83" i="42"/>
  <c r="AX83" i="42"/>
  <c r="AZ83" i="42" s="1"/>
  <c r="AW83" i="42"/>
  <c r="AV83" i="42"/>
  <c r="AU83" i="42"/>
  <c r="AT83" i="42"/>
  <c r="AS83" i="42"/>
  <c r="AR83" i="42"/>
  <c r="AY82" i="42"/>
  <c r="AX82" i="42"/>
  <c r="AW82" i="42"/>
  <c r="AV82" i="42"/>
  <c r="AU82" i="42"/>
  <c r="AZ82" i="42" s="1"/>
  <c r="AT82" i="42"/>
  <c r="AS82" i="42"/>
  <c r="AR82" i="42"/>
  <c r="AY81" i="42"/>
  <c r="AX81" i="42"/>
  <c r="AW81" i="42"/>
  <c r="AV81" i="42"/>
  <c r="AU81" i="42"/>
  <c r="AT81" i="42"/>
  <c r="AS81" i="42"/>
  <c r="AZ81" i="42" s="1"/>
  <c r="AR81" i="42"/>
  <c r="BA81" i="42" s="1"/>
  <c r="AY80" i="42"/>
  <c r="AX80" i="42"/>
  <c r="AW80" i="42"/>
  <c r="AV80" i="42"/>
  <c r="AU80" i="42"/>
  <c r="AT80" i="42"/>
  <c r="AS80" i="42"/>
  <c r="AZ80" i="42" s="1"/>
  <c r="AR80" i="42"/>
  <c r="AY79" i="42"/>
  <c r="AX79" i="42"/>
  <c r="AZ79" i="42" s="1"/>
  <c r="AW79" i="42"/>
  <c r="AV79" i="42"/>
  <c r="AU79" i="42"/>
  <c r="AT79" i="42"/>
  <c r="AS79" i="42"/>
  <c r="BB79" i="42" s="1"/>
  <c r="AR79" i="42"/>
  <c r="BA79" i="42" s="1"/>
  <c r="AY78" i="42"/>
  <c r="AX78" i="42"/>
  <c r="AW78" i="42"/>
  <c r="AV78" i="42"/>
  <c r="AU78" i="42"/>
  <c r="AZ78" i="42" s="1"/>
  <c r="AT78" i="42"/>
  <c r="AS78" i="42"/>
  <c r="AR78" i="42"/>
  <c r="AY77" i="42"/>
  <c r="AX77" i="42"/>
  <c r="AW77" i="42"/>
  <c r="AV77" i="42"/>
  <c r="AU77" i="42"/>
  <c r="AT77" i="42"/>
  <c r="AS77" i="42"/>
  <c r="AZ77" i="42" s="1"/>
  <c r="AR77" i="42"/>
  <c r="BA77" i="42" s="1"/>
  <c r="AY76" i="42"/>
  <c r="AX76" i="42"/>
  <c r="AW76" i="42"/>
  <c r="AV76" i="42"/>
  <c r="AU76" i="42"/>
  <c r="AT76" i="42"/>
  <c r="AS76" i="42"/>
  <c r="AZ76" i="42" s="1"/>
  <c r="AR76" i="42"/>
  <c r="AY75" i="42"/>
  <c r="AX75" i="42"/>
  <c r="AZ75" i="42" s="1"/>
  <c r="AW75" i="42"/>
  <c r="AV75" i="42"/>
  <c r="AU75" i="42"/>
  <c r="AT75" i="42"/>
  <c r="AS75" i="42"/>
  <c r="AR75" i="42"/>
  <c r="AY74" i="42"/>
  <c r="AX74" i="42"/>
  <c r="AW74" i="42"/>
  <c r="AV74" i="42"/>
  <c r="AU74" i="42"/>
  <c r="AZ74" i="42" s="1"/>
  <c r="AT74" i="42"/>
  <c r="AS74" i="42"/>
  <c r="AR74" i="42"/>
  <c r="AY73" i="42"/>
  <c r="AX73" i="42"/>
  <c r="AW73" i="42"/>
  <c r="AV73" i="42"/>
  <c r="AU73" i="42"/>
  <c r="AT73" i="42"/>
  <c r="AS73" i="42"/>
  <c r="BB73" i="42" s="1"/>
  <c r="AR73" i="42"/>
  <c r="BA73" i="42" s="1"/>
  <c r="AY72" i="42"/>
  <c r="AX72" i="42"/>
  <c r="AW72" i="42"/>
  <c r="AV72" i="42"/>
  <c r="AU72" i="42"/>
  <c r="AT72" i="42"/>
  <c r="AS72" i="42"/>
  <c r="AZ72" i="42" s="1"/>
  <c r="AR72" i="42"/>
  <c r="AY71" i="42"/>
  <c r="AX71" i="42"/>
  <c r="AZ71" i="42" s="1"/>
  <c r="AW71" i="42"/>
  <c r="AV71" i="42"/>
  <c r="AU71" i="42"/>
  <c r="AT71" i="42"/>
  <c r="AS71" i="42"/>
  <c r="BB71" i="42" s="1"/>
  <c r="AR71" i="42"/>
  <c r="AY70" i="42"/>
  <c r="AX70" i="42"/>
  <c r="AW70" i="42"/>
  <c r="AV70" i="42"/>
  <c r="AU70" i="42"/>
  <c r="AZ70" i="42" s="1"/>
  <c r="AT70" i="42"/>
  <c r="AS70" i="42"/>
  <c r="AR70" i="42"/>
  <c r="AY69" i="42"/>
  <c r="AX69" i="42"/>
  <c r="AW69" i="42"/>
  <c r="AV69" i="42"/>
  <c r="AU69" i="42"/>
  <c r="AT69" i="42"/>
  <c r="AS69" i="42"/>
  <c r="BB69" i="42" s="1"/>
  <c r="AR69" i="42"/>
  <c r="BA69" i="42" s="1"/>
  <c r="AY68" i="42"/>
  <c r="AX68" i="42"/>
  <c r="AW68" i="42"/>
  <c r="AV68" i="42"/>
  <c r="AU68" i="42"/>
  <c r="AT68" i="42"/>
  <c r="AS68" i="42"/>
  <c r="AZ68" i="42" s="1"/>
  <c r="AR68" i="42"/>
  <c r="BA68" i="42" s="1"/>
  <c r="AY67" i="42"/>
  <c r="AX67" i="42"/>
  <c r="AZ67" i="42" s="1"/>
  <c r="AW67" i="42"/>
  <c r="AV67" i="42"/>
  <c r="AU67" i="42"/>
  <c r="AT67" i="42"/>
  <c r="AS67" i="42"/>
  <c r="BB67" i="42" s="1"/>
  <c r="AR67" i="42"/>
  <c r="BA67" i="42" s="1"/>
  <c r="AY66" i="42"/>
  <c r="AX66" i="42"/>
  <c r="AW66" i="42"/>
  <c r="AV66" i="42"/>
  <c r="AU66" i="42"/>
  <c r="AZ66" i="42" s="1"/>
  <c r="AT66" i="42"/>
  <c r="AS66" i="42"/>
  <c r="AR66" i="42"/>
  <c r="AY65" i="42"/>
  <c r="AX65" i="42"/>
  <c r="AW65" i="42"/>
  <c r="AV65" i="42"/>
  <c r="AU65" i="42"/>
  <c r="AT65" i="42"/>
  <c r="AS65" i="42"/>
  <c r="AZ65" i="42" s="1"/>
  <c r="AR65" i="42"/>
  <c r="BA65" i="42" s="1"/>
  <c r="AY64" i="42"/>
  <c r="AX64" i="42"/>
  <c r="AW64" i="42"/>
  <c r="AV64" i="42"/>
  <c r="AU64" i="42"/>
  <c r="AT64" i="42"/>
  <c r="AS64" i="42"/>
  <c r="AZ64" i="42" s="1"/>
  <c r="AR64" i="42"/>
  <c r="AY63" i="42"/>
  <c r="AX63" i="42"/>
  <c r="AZ63" i="42" s="1"/>
  <c r="AW63" i="42"/>
  <c r="AV63" i="42"/>
  <c r="AU63" i="42"/>
  <c r="AT63" i="42"/>
  <c r="AS63" i="42"/>
  <c r="BB63" i="42" s="1"/>
  <c r="AR63" i="42"/>
  <c r="AY62" i="42"/>
  <c r="AX62" i="42"/>
  <c r="AW62" i="42"/>
  <c r="AV62" i="42"/>
  <c r="AU62" i="42"/>
  <c r="AZ62" i="42" s="1"/>
  <c r="AT62" i="42"/>
  <c r="AS62" i="42"/>
  <c r="AR62" i="42"/>
  <c r="AY61" i="42"/>
  <c r="AX61" i="42"/>
  <c r="AW61" i="42"/>
  <c r="AV61" i="42"/>
  <c r="AU61" i="42"/>
  <c r="AT61" i="42"/>
  <c r="AS61" i="42"/>
  <c r="AZ61" i="42" s="1"/>
  <c r="AR61" i="42"/>
  <c r="BA61" i="42" s="1"/>
  <c r="AY60" i="42"/>
  <c r="AX60" i="42"/>
  <c r="AW60" i="42"/>
  <c r="AV60" i="42"/>
  <c r="AU60" i="42"/>
  <c r="AT60" i="42"/>
  <c r="AS60" i="42"/>
  <c r="AZ60" i="42" s="1"/>
  <c r="AR60" i="42"/>
  <c r="AY59" i="42"/>
  <c r="AX59" i="42"/>
  <c r="AZ59" i="42" s="1"/>
  <c r="AW59" i="42"/>
  <c r="AV59" i="42"/>
  <c r="AU59" i="42"/>
  <c r="AT59" i="42"/>
  <c r="AS59" i="42"/>
  <c r="BB59" i="42" s="1"/>
  <c r="AR59" i="42"/>
  <c r="AY58" i="42"/>
  <c r="AX58" i="42"/>
  <c r="AW58" i="42"/>
  <c r="AV58" i="42"/>
  <c r="AU58" i="42"/>
  <c r="AZ58" i="42" s="1"/>
  <c r="AT58" i="42"/>
  <c r="AS58" i="42"/>
  <c r="AR58" i="42"/>
  <c r="AY57" i="42"/>
  <c r="AX57" i="42"/>
  <c r="AW57" i="42"/>
  <c r="AV57" i="42"/>
  <c r="AU57" i="42"/>
  <c r="AT57" i="42"/>
  <c r="AS57" i="42"/>
  <c r="AZ57" i="42" s="1"/>
  <c r="AR57" i="42"/>
  <c r="BA57" i="42" s="1"/>
  <c r="AY56" i="42"/>
  <c r="AX56" i="42"/>
  <c r="AW56" i="42"/>
  <c r="AV56" i="42"/>
  <c r="AU56" i="42"/>
  <c r="AT56" i="42"/>
  <c r="AS56" i="42"/>
  <c r="AZ56" i="42" s="1"/>
  <c r="AR56" i="42"/>
  <c r="BA56" i="42" s="1"/>
  <c r="AY55" i="42"/>
  <c r="AX55" i="42"/>
  <c r="AZ55" i="42" s="1"/>
  <c r="AW55" i="42"/>
  <c r="AV55" i="42"/>
  <c r="AU55" i="42"/>
  <c r="AT55" i="42"/>
  <c r="AS55" i="42"/>
  <c r="AR55" i="42"/>
  <c r="AY54" i="42"/>
  <c r="AX54" i="42"/>
  <c r="AW54" i="42"/>
  <c r="AV54" i="42"/>
  <c r="AU54" i="42"/>
  <c r="AZ54" i="42" s="1"/>
  <c r="AT54" i="42"/>
  <c r="AS54" i="42"/>
  <c r="AR54" i="42"/>
  <c r="AY53" i="42"/>
  <c r="AX53" i="42"/>
  <c r="AW53" i="42"/>
  <c r="AV53" i="42"/>
  <c r="AU53" i="42"/>
  <c r="AT53" i="42"/>
  <c r="AS53" i="42"/>
  <c r="AZ53" i="42" s="1"/>
  <c r="AR53" i="42"/>
  <c r="BA53" i="42" s="1"/>
  <c r="AY52" i="42"/>
  <c r="AX52" i="42"/>
  <c r="AW52" i="42"/>
  <c r="AV52" i="42"/>
  <c r="AU52" i="42"/>
  <c r="AT52" i="42"/>
  <c r="AS52" i="42"/>
  <c r="AZ52" i="42" s="1"/>
  <c r="AR52" i="42"/>
  <c r="AY51" i="42"/>
  <c r="AX51" i="42"/>
  <c r="AZ51" i="42" s="1"/>
  <c r="AW51" i="42"/>
  <c r="AV51" i="42"/>
  <c r="AU51" i="42"/>
  <c r="AT51" i="42"/>
  <c r="AS51" i="42"/>
  <c r="BB51" i="42" s="1"/>
  <c r="AR51" i="42"/>
  <c r="BA51" i="42" s="1"/>
  <c r="AY50" i="42"/>
  <c r="AX50" i="42"/>
  <c r="AW50" i="42"/>
  <c r="AV50" i="42"/>
  <c r="AU50" i="42"/>
  <c r="AZ50" i="42" s="1"/>
  <c r="AT50" i="42"/>
  <c r="AS50" i="42"/>
  <c r="AR50" i="42"/>
  <c r="AY49" i="42"/>
  <c r="AX49" i="42"/>
  <c r="AW49" i="42"/>
  <c r="AV49" i="42"/>
  <c r="AU49" i="42"/>
  <c r="AT49" i="42"/>
  <c r="AS49" i="42"/>
  <c r="AZ49" i="42" s="1"/>
  <c r="AR49" i="42"/>
  <c r="BA49" i="42" s="1"/>
  <c r="AY48" i="42"/>
  <c r="AX48" i="42"/>
  <c r="AW48" i="42"/>
  <c r="AV48" i="42"/>
  <c r="AU48" i="42"/>
  <c r="AT48" i="42"/>
  <c r="AS48" i="42"/>
  <c r="AZ48" i="42" s="1"/>
  <c r="AR48" i="42"/>
  <c r="BA48" i="42" s="1"/>
  <c r="AY47" i="42"/>
  <c r="AX47" i="42"/>
  <c r="AZ47" i="42" s="1"/>
  <c r="AW47" i="42"/>
  <c r="AV47" i="42"/>
  <c r="AU47" i="42"/>
  <c r="AT47" i="42"/>
  <c r="AS47" i="42"/>
  <c r="AR47" i="42"/>
  <c r="AY46" i="42"/>
  <c r="AX46" i="42"/>
  <c r="AW46" i="42"/>
  <c r="AV46" i="42"/>
  <c r="AU46" i="42"/>
  <c r="AZ46" i="42" s="1"/>
  <c r="AT46" i="42"/>
  <c r="AS46" i="42"/>
  <c r="AR46" i="42"/>
  <c r="AY45" i="42"/>
  <c r="AX45" i="42"/>
  <c r="AW45" i="42"/>
  <c r="AV45" i="42"/>
  <c r="AU45" i="42"/>
  <c r="AT45" i="42"/>
  <c r="AS45" i="42"/>
  <c r="BB45" i="42" s="1"/>
  <c r="AR45" i="42"/>
  <c r="BA45" i="42" s="1"/>
  <c r="AY44" i="42"/>
  <c r="AX44" i="42"/>
  <c r="AW44" i="42"/>
  <c r="AV44" i="42"/>
  <c r="AU44" i="42"/>
  <c r="AT44" i="42"/>
  <c r="AS44" i="42"/>
  <c r="AZ44" i="42" s="1"/>
  <c r="AR44" i="42"/>
  <c r="AY43" i="42"/>
  <c r="AX43" i="42"/>
  <c r="AZ43" i="42" s="1"/>
  <c r="AW43" i="42"/>
  <c r="AV43" i="42"/>
  <c r="AU43" i="42"/>
  <c r="AT43" i="42"/>
  <c r="AS43" i="42"/>
  <c r="BB43" i="42" s="1"/>
  <c r="AR43" i="42"/>
  <c r="AY42" i="42"/>
  <c r="AX42" i="42"/>
  <c r="AW42" i="42"/>
  <c r="AV42" i="42"/>
  <c r="AU42" i="42"/>
  <c r="AZ42" i="42" s="1"/>
  <c r="AT42" i="42"/>
  <c r="AS42" i="42"/>
  <c r="AR42" i="42"/>
  <c r="AY41" i="42"/>
  <c r="AX41" i="42"/>
  <c r="AW41" i="42"/>
  <c r="AV41" i="42"/>
  <c r="AU41" i="42"/>
  <c r="AT41" i="42"/>
  <c r="AS41" i="42"/>
  <c r="AZ41" i="42" s="1"/>
  <c r="AR41" i="42"/>
  <c r="BA41" i="42" s="1"/>
  <c r="AY40" i="42"/>
  <c r="AX40" i="42"/>
  <c r="AW40" i="42"/>
  <c r="AV40" i="42"/>
  <c r="AU40" i="42"/>
  <c r="AT40" i="42"/>
  <c r="AS40" i="42"/>
  <c r="AZ40" i="42" s="1"/>
  <c r="AR40" i="42"/>
  <c r="BA40" i="42" s="1"/>
  <c r="AY39" i="42"/>
  <c r="AX39" i="42"/>
  <c r="AZ39" i="42" s="1"/>
  <c r="AW39" i="42"/>
  <c r="AV39" i="42"/>
  <c r="AU39" i="42"/>
  <c r="AT39" i="42"/>
  <c r="AS39" i="42"/>
  <c r="AR39" i="42"/>
  <c r="BA39" i="42" s="1"/>
  <c r="AY38" i="42"/>
  <c r="AX38" i="42"/>
  <c r="AW38" i="42"/>
  <c r="AV38" i="42"/>
  <c r="AU38" i="42"/>
  <c r="AZ38" i="42" s="1"/>
  <c r="AT38" i="42"/>
  <c r="AS38" i="42"/>
  <c r="AR38" i="42"/>
  <c r="AY37" i="42"/>
  <c r="AX37" i="42"/>
  <c r="AW37" i="42"/>
  <c r="AV37" i="42"/>
  <c r="AU37" i="42"/>
  <c r="AT37" i="42"/>
  <c r="AS37" i="42"/>
  <c r="AZ37" i="42" s="1"/>
  <c r="AR37" i="42"/>
  <c r="BA37" i="42" s="1"/>
  <c r="AY36" i="42"/>
  <c r="AX36" i="42"/>
  <c r="AW36" i="42"/>
  <c r="AV36" i="42"/>
  <c r="AU36" i="42"/>
  <c r="AT36" i="42"/>
  <c r="AS36" i="42"/>
  <c r="AZ36" i="42" s="1"/>
  <c r="AR36" i="42"/>
  <c r="AY35" i="42"/>
  <c r="AX35" i="42"/>
  <c r="AZ35" i="42" s="1"/>
  <c r="AW35" i="42"/>
  <c r="AV35" i="42"/>
  <c r="AU35" i="42"/>
  <c r="AT35" i="42"/>
  <c r="AS35" i="42"/>
  <c r="BB35" i="42" s="1"/>
  <c r="AR35" i="42"/>
  <c r="BA35" i="42" s="1"/>
  <c r="AY34" i="42"/>
  <c r="AX34" i="42"/>
  <c r="AW34" i="42"/>
  <c r="AV34" i="42"/>
  <c r="AU34" i="42"/>
  <c r="AZ34" i="42" s="1"/>
  <c r="AT34" i="42"/>
  <c r="AS34" i="42"/>
  <c r="AR34" i="42"/>
  <c r="AY33" i="42"/>
  <c r="AX33" i="42"/>
  <c r="AW33" i="42"/>
  <c r="AV33" i="42"/>
  <c r="AU33" i="42"/>
  <c r="AT33" i="42"/>
  <c r="AS33" i="42"/>
  <c r="AZ33" i="42" s="1"/>
  <c r="AR33" i="42"/>
  <c r="AY32" i="42"/>
  <c r="AX32" i="42"/>
  <c r="AW32" i="42"/>
  <c r="AV32" i="42"/>
  <c r="AU32" i="42"/>
  <c r="AT32" i="42"/>
  <c r="AS32" i="42"/>
  <c r="AZ32" i="42" s="1"/>
  <c r="AR32" i="42"/>
  <c r="AY31" i="42"/>
  <c r="AX31" i="42"/>
  <c r="AZ31" i="42" s="1"/>
  <c r="AW31" i="42"/>
  <c r="AV31" i="42"/>
  <c r="AU31" i="42"/>
  <c r="AT31" i="42"/>
  <c r="AS31" i="42"/>
  <c r="AR31" i="42"/>
  <c r="BA31" i="42" s="1"/>
  <c r="AY30" i="42"/>
  <c r="AX30" i="42"/>
  <c r="AW30" i="42"/>
  <c r="AV30" i="42"/>
  <c r="AU30" i="42"/>
  <c r="AZ30" i="42" s="1"/>
  <c r="AT30" i="42"/>
  <c r="AS30" i="42"/>
  <c r="AR30" i="42"/>
  <c r="AY29" i="42"/>
  <c r="AX29" i="42"/>
  <c r="AW29" i="42"/>
  <c r="AV29" i="42"/>
  <c r="AU29" i="42"/>
  <c r="AT29" i="42"/>
  <c r="AS29" i="42"/>
  <c r="AZ29" i="42" s="1"/>
  <c r="AR29" i="42"/>
  <c r="BA29" i="42" s="1"/>
  <c r="AY28" i="42"/>
  <c r="AX28" i="42"/>
  <c r="AW28" i="42"/>
  <c r="AV28" i="42"/>
  <c r="AU28" i="42"/>
  <c r="AT28" i="42"/>
  <c r="AS28" i="42"/>
  <c r="AZ28" i="42" s="1"/>
  <c r="AR28" i="42"/>
  <c r="BA28" i="42" s="1"/>
  <c r="AY27" i="42"/>
  <c r="AX27" i="42"/>
  <c r="AZ27" i="42" s="1"/>
  <c r="AW27" i="42"/>
  <c r="AV27" i="42"/>
  <c r="AU27" i="42"/>
  <c r="AT27" i="42"/>
  <c r="AS27" i="42"/>
  <c r="AR27" i="42"/>
  <c r="AY26" i="42"/>
  <c r="AX26" i="42"/>
  <c r="AW26" i="42"/>
  <c r="AV26" i="42"/>
  <c r="AU26" i="42"/>
  <c r="AZ26" i="42" s="1"/>
  <c r="AT26" i="42"/>
  <c r="AS26" i="42"/>
  <c r="AR26" i="42"/>
  <c r="AY25" i="42"/>
  <c r="AX25" i="42"/>
  <c r="AW25" i="42"/>
  <c r="AV25" i="42"/>
  <c r="AU25" i="42"/>
  <c r="AT25" i="42"/>
  <c r="AS25" i="42"/>
  <c r="AZ25" i="42" s="1"/>
  <c r="AR25" i="42"/>
  <c r="BA25" i="42" s="1"/>
  <c r="AY24" i="42"/>
  <c r="AX24" i="42"/>
  <c r="AW24" i="42"/>
  <c r="AV24" i="42"/>
  <c r="AU24" i="42"/>
  <c r="AT24" i="42"/>
  <c r="AS24" i="42"/>
  <c r="AZ24" i="42" s="1"/>
  <c r="AR24" i="42"/>
  <c r="AY23" i="42"/>
  <c r="AX23" i="42"/>
  <c r="AZ23" i="42" s="1"/>
  <c r="AW23" i="42"/>
  <c r="AV23" i="42"/>
  <c r="AU23" i="42"/>
  <c r="AT23" i="42"/>
  <c r="AS23" i="42"/>
  <c r="BB23" i="42" s="1"/>
  <c r="AR23" i="42"/>
  <c r="BA23" i="42" s="1"/>
  <c r="AY22" i="42"/>
  <c r="AX22" i="42"/>
  <c r="AW22" i="42"/>
  <c r="AV22" i="42"/>
  <c r="AU22" i="42"/>
  <c r="AZ22" i="42" s="1"/>
  <c r="AT22" i="42"/>
  <c r="AS22" i="42"/>
  <c r="AR22" i="42"/>
  <c r="AY21" i="42"/>
  <c r="AX21" i="42"/>
  <c r="AW21" i="42"/>
  <c r="AV21" i="42"/>
  <c r="AU21" i="42"/>
  <c r="AT21" i="42"/>
  <c r="AS21" i="42"/>
  <c r="AZ21" i="42" s="1"/>
  <c r="AR21" i="42"/>
  <c r="BA21" i="42" s="1"/>
  <c r="AY20" i="42"/>
  <c r="AX20" i="42"/>
  <c r="AW20" i="42"/>
  <c r="AV20" i="42"/>
  <c r="AU20" i="42"/>
  <c r="AT20" i="42"/>
  <c r="AS20" i="42"/>
  <c r="AZ20" i="42" s="1"/>
  <c r="AR20" i="42"/>
  <c r="AY19" i="42"/>
  <c r="AX19" i="42"/>
  <c r="AZ19" i="42" s="1"/>
  <c r="AW19" i="42"/>
  <c r="AV19" i="42"/>
  <c r="AU19" i="42"/>
  <c r="AT19" i="42"/>
  <c r="AS19" i="42"/>
  <c r="AR19" i="42"/>
  <c r="AY18" i="42"/>
  <c r="AX18" i="42"/>
  <c r="AW18" i="42"/>
  <c r="AV18" i="42"/>
  <c r="AU18" i="42"/>
  <c r="AZ18" i="42" s="1"/>
  <c r="AT18" i="42"/>
  <c r="AS18" i="42"/>
  <c r="AR18" i="42"/>
  <c r="AY17" i="42"/>
  <c r="AX17" i="42"/>
  <c r="AW17" i="42"/>
  <c r="AV17" i="42"/>
  <c r="AU17" i="42"/>
  <c r="AT17" i="42"/>
  <c r="AS17" i="42"/>
  <c r="AZ17" i="42" s="1"/>
  <c r="AR17" i="42"/>
  <c r="BA17" i="42" s="1"/>
  <c r="AY16" i="42"/>
  <c r="AX16" i="42"/>
  <c r="AW16" i="42"/>
  <c r="AV16" i="42"/>
  <c r="AU16" i="42"/>
  <c r="AT16" i="42"/>
  <c r="AS16" i="42"/>
  <c r="AZ16" i="42" s="1"/>
  <c r="AR16" i="42"/>
  <c r="AY15" i="42"/>
  <c r="AX15" i="42"/>
  <c r="AZ15" i="42" s="1"/>
  <c r="AW15" i="42"/>
  <c r="AV15" i="42"/>
  <c r="AU15" i="42"/>
  <c r="AT15" i="42"/>
  <c r="AS15" i="42"/>
  <c r="BB15" i="42" s="1"/>
  <c r="AR15" i="42"/>
  <c r="AY14" i="42"/>
  <c r="AX14" i="42"/>
  <c r="AW14" i="42"/>
  <c r="AV14" i="42"/>
  <c r="AU14" i="42"/>
  <c r="AZ14" i="42" s="1"/>
  <c r="AT14" i="42"/>
  <c r="AS14" i="42"/>
  <c r="AR14" i="42"/>
  <c r="AY13" i="42"/>
  <c r="AX13" i="42"/>
  <c r="AW13" i="42"/>
  <c r="AV13" i="42"/>
  <c r="AU13" i="42"/>
  <c r="AT13" i="42"/>
  <c r="AS13" i="42"/>
  <c r="AZ13" i="42" s="1"/>
  <c r="AR13" i="42"/>
  <c r="BA13" i="42" s="1"/>
  <c r="AY12" i="42"/>
  <c r="AX12" i="42"/>
  <c r="AW12" i="42"/>
  <c r="AV12" i="42"/>
  <c r="AU12" i="42"/>
  <c r="AT12" i="42"/>
  <c r="AS12" i="42"/>
  <c r="AZ12" i="42" s="1"/>
  <c r="AR12" i="42"/>
  <c r="BA12" i="42" s="1"/>
  <c r="AY11" i="42"/>
  <c r="AX11" i="42"/>
  <c r="AZ11" i="42" s="1"/>
  <c r="AW11" i="42"/>
  <c r="AV11" i="42"/>
  <c r="AU11" i="42"/>
  <c r="AT11" i="42"/>
  <c r="AS11" i="42"/>
  <c r="BB11" i="42" s="1"/>
  <c r="AR11" i="42"/>
  <c r="BA11" i="42" s="1"/>
  <c r="AY10" i="42"/>
  <c r="AX10" i="42"/>
  <c r="AW10" i="42"/>
  <c r="AV10" i="42"/>
  <c r="AU10" i="42"/>
  <c r="AZ10" i="42" s="1"/>
  <c r="AT10" i="42"/>
  <c r="AS10" i="42"/>
  <c r="AR10" i="42"/>
  <c r="AY9" i="42"/>
  <c r="AX9" i="42"/>
  <c r="AW9" i="42"/>
  <c r="AV9" i="42"/>
  <c r="AU9" i="42"/>
  <c r="AT9" i="42"/>
  <c r="AS9" i="42"/>
  <c r="AZ9" i="42" s="1"/>
  <c r="AR9" i="42"/>
  <c r="BA9" i="42" s="1"/>
  <c r="AY8" i="42"/>
  <c r="AX8" i="42"/>
  <c r="AW8" i="42"/>
  <c r="AV8" i="42"/>
  <c r="AU8" i="42"/>
  <c r="AT8" i="42"/>
  <c r="AS8" i="42"/>
  <c r="AZ8" i="42" s="1"/>
  <c r="AR8" i="42"/>
  <c r="BA8" i="42" s="1"/>
  <c r="AY7" i="42"/>
  <c r="AX7" i="42"/>
  <c r="AZ7" i="42" s="1"/>
  <c r="AW7" i="42"/>
  <c r="AV7" i="42"/>
  <c r="AU7" i="42"/>
  <c r="AT7" i="42"/>
  <c r="AS7" i="42"/>
  <c r="AR7" i="42"/>
  <c r="AY6" i="42"/>
  <c r="AX6" i="42"/>
  <c r="AW6" i="42"/>
  <c r="AV6" i="42"/>
  <c r="AU6" i="42"/>
  <c r="AZ6" i="42" s="1"/>
  <c r="AT6" i="42"/>
  <c r="AS6" i="42"/>
  <c r="AR6" i="42"/>
  <c r="AY5" i="42"/>
  <c r="AX5" i="42"/>
  <c r="AW5" i="42"/>
  <c r="AV5" i="42"/>
  <c r="AU5" i="42"/>
  <c r="AT5" i="42"/>
  <c r="AS5" i="42"/>
  <c r="AZ5" i="42" s="1"/>
  <c r="AR5" i="42"/>
  <c r="BA5" i="42" s="1"/>
  <c r="AY4" i="42"/>
  <c r="AX4" i="42"/>
  <c r="AW4" i="42"/>
  <c r="AV4" i="42"/>
  <c r="AU4" i="42"/>
  <c r="AT4" i="42"/>
  <c r="AS4" i="42"/>
  <c r="AZ4" i="42" s="1"/>
  <c r="AR4" i="42"/>
  <c r="AY3" i="42"/>
  <c r="AX3" i="42"/>
  <c r="AZ3" i="42" s="1"/>
  <c r="AW3" i="42"/>
  <c r="AV3" i="42"/>
  <c r="AU3" i="42"/>
  <c r="AT3" i="42"/>
  <c r="AS3" i="42"/>
  <c r="BB3" i="42" s="1"/>
  <c r="AR3" i="42"/>
  <c r="BA3" i="42" s="1"/>
  <c r="AY2" i="42"/>
  <c r="AX2" i="42"/>
  <c r="AW2" i="42"/>
  <c r="AV2" i="42"/>
  <c r="AU2" i="42"/>
  <c r="AZ2" i="42" s="1"/>
  <c r="AT2" i="42"/>
  <c r="AS2" i="42"/>
  <c r="AR2" i="42"/>
  <c r="AR1" i="42"/>
  <c r="BC132" i="42"/>
  <c r="BB132" i="42"/>
  <c r="BA132" i="42"/>
  <c r="AN132" i="42"/>
  <c r="AM132" i="42"/>
  <c r="AL132" i="42"/>
  <c r="AK132" i="42"/>
  <c r="AJ132" i="42"/>
  <c r="AI132" i="42"/>
  <c r="AH132" i="42"/>
  <c r="BC131" i="42"/>
  <c r="BB131" i="42"/>
  <c r="AN131" i="42"/>
  <c r="AM131" i="42"/>
  <c r="AL131" i="42"/>
  <c r="AK131" i="42"/>
  <c r="AJ131" i="42"/>
  <c r="AI131" i="42"/>
  <c r="AH131" i="42"/>
  <c r="BC130" i="42"/>
  <c r="BB130" i="42"/>
  <c r="BA130" i="42"/>
  <c r="AN130" i="42"/>
  <c r="AM130" i="42"/>
  <c r="AL130" i="42"/>
  <c r="AK130" i="42"/>
  <c r="AJ130" i="42"/>
  <c r="AI130" i="42"/>
  <c r="AH130" i="42"/>
  <c r="BC129" i="42"/>
  <c r="BB129" i="42"/>
  <c r="AN129" i="42"/>
  <c r="AM129" i="42"/>
  <c r="AL129" i="42"/>
  <c r="AK129" i="42"/>
  <c r="AJ129" i="42"/>
  <c r="AI129" i="42"/>
  <c r="AH129" i="42"/>
  <c r="BC128" i="42"/>
  <c r="BB128" i="42"/>
  <c r="BA128" i="42"/>
  <c r="AN128" i="42"/>
  <c r="AM128" i="42"/>
  <c r="AL128" i="42"/>
  <c r="AK128" i="42"/>
  <c r="AJ128" i="42"/>
  <c r="AI128" i="42"/>
  <c r="AH128" i="42"/>
  <c r="BC127" i="42"/>
  <c r="AN127" i="42"/>
  <c r="AM127" i="42"/>
  <c r="AL127" i="42"/>
  <c r="AK127" i="42"/>
  <c r="AJ127" i="42"/>
  <c r="AI127" i="42"/>
  <c r="AH127" i="42"/>
  <c r="BC126" i="42"/>
  <c r="BB126" i="42"/>
  <c r="BA126" i="42"/>
  <c r="AN126" i="42"/>
  <c r="AM126" i="42"/>
  <c r="AL126" i="42"/>
  <c r="AK126" i="42"/>
  <c r="AJ126" i="42"/>
  <c r="AI126" i="42"/>
  <c r="AH126" i="42"/>
  <c r="BC125" i="42"/>
  <c r="AN125" i="42"/>
  <c r="AM125" i="42"/>
  <c r="AL125" i="42"/>
  <c r="AK125" i="42"/>
  <c r="AJ125" i="42"/>
  <c r="AI125" i="42"/>
  <c r="AH125" i="42"/>
  <c r="BC124" i="42"/>
  <c r="BB124" i="42"/>
  <c r="AN124" i="42"/>
  <c r="AM124" i="42"/>
  <c r="AL124" i="42"/>
  <c r="AK124" i="42"/>
  <c r="AJ124" i="42"/>
  <c r="AI124" i="42"/>
  <c r="AH124" i="42"/>
  <c r="BC123" i="42"/>
  <c r="BB123" i="42"/>
  <c r="AN123" i="42"/>
  <c r="AM123" i="42"/>
  <c r="AL123" i="42"/>
  <c r="AK123" i="42"/>
  <c r="AJ123" i="42"/>
  <c r="AI123" i="42"/>
  <c r="AH123" i="42"/>
  <c r="BC122" i="42"/>
  <c r="BB122" i="42"/>
  <c r="BA122" i="42"/>
  <c r="AN122" i="42"/>
  <c r="AM122" i="42"/>
  <c r="AL122" i="42"/>
  <c r="AK122" i="42"/>
  <c r="AJ122" i="42"/>
  <c r="AI122" i="42"/>
  <c r="AH122" i="42"/>
  <c r="BC121" i="42"/>
  <c r="AN121" i="42"/>
  <c r="AM121" i="42"/>
  <c r="AL121" i="42"/>
  <c r="AK121" i="42"/>
  <c r="AJ121" i="42"/>
  <c r="AI121" i="42"/>
  <c r="AH121" i="42"/>
  <c r="BC120" i="42"/>
  <c r="BA120" i="42"/>
  <c r="AN120" i="42"/>
  <c r="AM120" i="42"/>
  <c r="AL120" i="42"/>
  <c r="AK120" i="42"/>
  <c r="AJ120" i="42"/>
  <c r="AI120" i="42"/>
  <c r="AH120" i="42"/>
  <c r="BC119" i="42"/>
  <c r="AN119" i="42"/>
  <c r="AM119" i="42"/>
  <c r="AL119" i="42"/>
  <c r="AK119" i="42"/>
  <c r="AJ119" i="42"/>
  <c r="AI119" i="42"/>
  <c r="AH119" i="42"/>
  <c r="BC118" i="42"/>
  <c r="BB118" i="42"/>
  <c r="BA118" i="42"/>
  <c r="AN118" i="42"/>
  <c r="AM118" i="42"/>
  <c r="AL118" i="42"/>
  <c r="AK118" i="42"/>
  <c r="AJ118" i="42"/>
  <c r="AI118" i="42"/>
  <c r="AH118" i="42"/>
  <c r="BC117" i="42"/>
  <c r="BB117" i="42"/>
  <c r="BA117" i="42"/>
  <c r="AN117" i="42"/>
  <c r="AM117" i="42"/>
  <c r="AL117" i="42"/>
  <c r="AK117" i="42"/>
  <c r="AJ117" i="42"/>
  <c r="AI117" i="42"/>
  <c r="AH117" i="42"/>
  <c r="BC116" i="42"/>
  <c r="BB116" i="42"/>
  <c r="BA116" i="42"/>
  <c r="AN116" i="42"/>
  <c r="AM116" i="42"/>
  <c r="AL116" i="42"/>
  <c r="AK116" i="42"/>
  <c r="AJ116" i="42"/>
  <c r="AI116" i="42"/>
  <c r="AH116" i="42"/>
  <c r="BC115" i="42"/>
  <c r="BB115" i="42"/>
  <c r="AN115" i="42"/>
  <c r="AM115" i="42"/>
  <c r="AL115" i="42"/>
  <c r="AK115" i="42"/>
  <c r="AJ115" i="42"/>
  <c r="AI115" i="42"/>
  <c r="AH115" i="42"/>
  <c r="BC114" i="42"/>
  <c r="BB114" i="42"/>
  <c r="BA114" i="42"/>
  <c r="AN114" i="42"/>
  <c r="AM114" i="42"/>
  <c r="AL114" i="42"/>
  <c r="AK114" i="42"/>
  <c r="AJ114" i="42"/>
  <c r="AI114" i="42"/>
  <c r="AH114" i="42"/>
  <c r="BC113" i="42"/>
  <c r="AN113" i="42"/>
  <c r="AM113" i="42"/>
  <c r="AL113" i="42"/>
  <c r="AK113" i="42"/>
  <c r="AJ113" i="42"/>
  <c r="AI113" i="42"/>
  <c r="AH113" i="42"/>
  <c r="BC112" i="42"/>
  <c r="BB112" i="42"/>
  <c r="AN112" i="42"/>
  <c r="AM112" i="42"/>
  <c r="AL112" i="42"/>
  <c r="AK112" i="42"/>
  <c r="AJ112" i="42"/>
  <c r="AI112" i="42"/>
  <c r="AH112" i="42"/>
  <c r="BC111" i="42"/>
  <c r="BB111" i="42"/>
  <c r="BA111" i="42"/>
  <c r="AN111" i="42"/>
  <c r="AM111" i="42"/>
  <c r="AL111" i="42"/>
  <c r="AK111" i="42"/>
  <c r="AJ111" i="42"/>
  <c r="AI111" i="42"/>
  <c r="AH111" i="42"/>
  <c r="BC110" i="42"/>
  <c r="BB110" i="42"/>
  <c r="BA110" i="42"/>
  <c r="AN110" i="42"/>
  <c r="AM110" i="42"/>
  <c r="AL110" i="42"/>
  <c r="AK110" i="42"/>
  <c r="AJ110" i="42"/>
  <c r="AI110" i="42"/>
  <c r="AH110" i="42"/>
  <c r="BC109" i="42"/>
  <c r="AN109" i="42"/>
  <c r="AM109" i="42"/>
  <c r="AL109" i="42"/>
  <c r="AK109" i="42"/>
  <c r="AJ109" i="42"/>
  <c r="AI109" i="42"/>
  <c r="AH109" i="42"/>
  <c r="BC108" i="42"/>
  <c r="BA108" i="42"/>
  <c r="AN108" i="42"/>
  <c r="AM108" i="42"/>
  <c r="AL108" i="42"/>
  <c r="AK108" i="42"/>
  <c r="AJ108" i="42"/>
  <c r="AI108" i="42"/>
  <c r="AH108" i="42"/>
  <c r="BC107" i="42"/>
  <c r="AN107" i="42"/>
  <c r="AM107" i="42"/>
  <c r="AL107" i="42"/>
  <c r="AK107" i="42"/>
  <c r="AJ107" i="42"/>
  <c r="AI107" i="42"/>
  <c r="AH107" i="42"/>
  <c r="BC106" i="42"/>
  <c r="BB106" i="42"/>
  <c r="BA106" i="42"/>
  <c r="AN106" i="42"/>
  <c r="AM106" i="42"/>
  <c r="AL106" i="42"/>
  <c r="AK106" i="42"/>
  <c r="AJ106" i="42"/>
  <c r="AI106" i="42"/>
  <c r="AH106" i="42"/>
  <c r="BC105" i="42"/>
  <c r="AN105" i="42"/>
  <c r="AM105" i="42"/>
  <c r="AL105" i="42"/>
  <c r="AK105" i="42"/>
  <c r="AJ105" i="42"/>
  <c r="AI105" i="42"/>
  <c r="AH105" i="42"/>
  <c r="BC104" i="42"/>
  <c r="BB104" i="42"/>
  <c r="BA104" i="42"/>
  <c r="AN104" i="42"/>
  <c r="AM104" i="42"/>
  <c r="AL104" i="42"/>
  <c r="AK104" i="42"/>
  <c r="AJ104" i="42"/>
  <c r="AI104" i="42"/>
  <c r="AH104" i="42"/>
  <c r="BC103" i="42"/>
  <c r="BB103" i="42"/>
  <c r="BA103" i="42"/>
  <c r="AN103" i="42"/>
  <c r="AM103" i="42"/>
  <c r="AL103" i="42"/>
  <c r="AK103" i="42"/>
  <c r="AJ103" i="42"/>
  <c r="AI103" i="42"/>
  <c r="AH103" i="42"/>
  <c r="BC102" i="42"/>
  <c r="BB102" i="42"/>
  <c r="BA102" i="42"/>
  <c r="AN102" i="42"/>
  <c r="AM102" i="42"/>
  <c r="AL102" i="42"/>
  <c r="AK102" i="42"/>
  <c r="AJ102" i="42"/>
  <c r="AI102" i="42"/>
  <c r="AH102" i="42"/>
  <c r="BC101" i="42"/>
  <c r="AN101" i="42"/>
  <c r="AM101" i="42"/>
  <c r="AL101" i="42"/>
  <c r="AK101" i="42"/>
  <c r="AJ101" i="42"/>
  <c r="AI101" i="42"/>
  <c r="AH101" i="42"/>
  <c r="BC100" i="42"/>
  <c r="BB100" i="42"/>
  <c r="AN100" i="42"/>
  <c r="AM100" i="42"/>
  <c r="AL100" i="42"/>
  <c r="AK100" i="42"/>
  <c r="AJ100" i="42"/>
  <c r="AI100" i="42"/>
  <c r="AH100" i="42"/>
  <c r="BC99" i="42"/>
  <c r="BB99" i="42"/>
  <c r="BA99" i="42"/>
  <c r="AN99" i="42"/>
  <c r="AM99" i="42"/>
  <c r="AL99" i="42"/>
  <c r="AK99" i="42"/>
  <c r="AJ99" i="42"/>
  <c r="AI99" i="42"/>
  <c r="AH99" i="42"/>
  <c r="BC98" i="42"/>
  <c r="BB98" i="42"/>
  <c r="BA98" i="42"/>
  <c r="AN98" i="42"/>
  <c r="AM98" i="42"/>
  <c r="AL98" i="42"/>
  <c r="AK98" i="42"/>
  <c r="AJ98" i="42"/>
  <c r="AI98" i="42"/>
  <c r="AH98" i="42"/>
  <c r="BC97" i="42"/>
  <c r="AN97" i="42"/>
  <c r="AM97" i="42"/>
  <c r="AL97" i="42"/>
  <c r="AK97" i="42"/>
  <c r="AJ97" i="42"/>
  <c r="AI97" i="42"/>
  <c r="AH97" i="42"/>
  <c r="BC96" i="42"/>
  <c r="BA96" i="42"/>
  <c r="AN96" i="42"/>
  <c r="AM96" i="42"/>
  <c r="AL96" i="42"/>
  <c r="AK96" i="42"/>
  <c r="AJ96" i="42"/>
  <c r="AI96" i="42"/>
  <c r="AH96" i="42"/>
  <c r="BC95" i="42"/>
  <c r="AN95" i="42"/>
  <c r="AM95" i="42"/>
  <c r="AL95" i="42"/>
  <c r="AK95" i="42"/>
  <c r="AJ95" i="42"/>
  <c r="AI95" i="42"/>
  <c r="AH95" i="42"/>
  <c r="BC94" i="42"/>
  <c r="BB94" i="42"/>
  <c r="BA94" i="42"/>
  <c r="AN94" i="42"/>
  <c r="AM94" i="42"/>
  <c r="AL94" i="42"/>
  <c r="AK94" i="42"/>
  <c r="AJ94" i="42"/>
  <c r="AI94" i="42"/>
  <c r="AH94" i="42"/>
  <c r="BC93" i="42"/>
  <c r="AN93" i="42"/>
  <c r="AM93" i="42"/>
  <c r="AL93" i="42"/>
  <c r="AK93" i="42"/>
  <c r="AJ93" i="42"/>
  <c r="AI93" i="42"/>
  <c r="AH93" i="42"/>
  <c r="BC92" i="42"/>
  <c r="BB92" i="42"/>
  <c r="AN92" i="42"/>
  <c r="AM92" i="42"/>
  <c r="AL92" i="42"/>
  <c r="AK92" i="42"/>
  <c r="AJ92" i="42"/>
  <c r="AI92" i="42"/>
  <c r="AH92" i="42"/>
  <c r="BC91" i="42"/>
  <c r="BB91" i="42"/>
  <c r="BA91" i="42"/>
  <c r="AN91" i="42"/>
  <c r="AM91" i="42"/>
  <c r="AL91" i="42"/>
  <c r="AK91" i="42"/>
  <c r="AJ91" i="42"/>
  <c r="AI91" i="42"/>
  <c r="AH91" i="42"/>
  <c r="BC90" i="42"/>
  <c r="BB90" i="42"/>
  <c r="BA90" i="42"/>
  <c r="AN90" i="42"/>
  <c r="AM90" i="42"/>
  <c r="AL90" i="42"/>
  <c r="AK90" i="42"/>
  <c r="AJ90" i="42"/>
  <c r="AI90" i="42"/>
  <c r="AH90" i="42"/>
  <c r="BC89" i="42"/>
  <c r="AN89" i="42"/>
  <c r="AM89" i="42"/>
  <c r="AL89" i="42"/>
  <c r="AK89" i="42"/>
  <c r="AJ89" i="42"/>
  <c r="AI89" i="42"/>
  <c r="AH89" i="42"/>
  <c r="BC88" i="42"/>
  <c r="BB88" i="42"/>
  <c r="BA88" i="42"/>
  <c r="AN88" i="42"/>
  <c r="AM88" i="42"/>
  <c r="AL88" i="42"/>
  <c r="AK88" i="42"/>
  <c r="AJ88" i="42"/>
  <c r="AI88" i="42"/>
  <c r="AH88" i="42"/>
  <c r="BC87" i="42"/>
  <c r="AN87" i="42"/>
  <c r="AM87" i="42"/>
  <c r="AL87" i="42"/>
  <c r="AK87" i="42"/>
  <c r="AJ87" i="42"/>
  <c r="AI87" i="42"/>
  <c r="AH87" i="42"/>
  <c r="BC86" i="42"/>
  <c r="BB86" i="42"/>
  <c r="BA86" i="42"/>
  <c r="AN86" i="42"/>
  <c r="AM86" i="42"/>
  <c r="AL86" i="42"/>
  <c r="AK86" i="42"/>
  <c r="AJ86" i="42"/>
  <c r="AI86" i="42"/>
  <c r="AH86" i="42"/>
  <c r="BC85" i="42"/>
  <c r="AN85" i="42"/>
  <c r="AM85" i="42"/>
  <c r="AL85" i="42"/>
  <c r="AK85" i="42"/>
  <c r="AJ85" i="42"/>
  <c r="AI85" i="42"/>
  <c r="AH85" i="42"/>
  <c r="BC84" i="42"/>
  <c r="AN84" i="42"/>
  <c r="AM84" i="42"/>
  <c r="AL84" i="42"/>
  <c r="AK84" i="42"/>
  <c r="AJ84" i="42"/>
  <c r="AI84" i="42"/>
  <c r="AH84" i="42"/>
  <c r="BC83" i="42"/>
  <c r="BA83" i="42"/>
  <c r="BB83" i="42"/>
  <c r="AN83" i="42"/>
  <c r="AM83" i="42"/>
  <c r="AL83" i="42"/>
  <c r="AK83" i="42"/>
  <c r="AJ83" i="42"/>
  <c r="AI83" i="42"/>
  <c r="AH83" i="42"/>
  <c r="BC82" i="42"/>
  <c r="BB82" i="42"/>
  <c r="BA82" i="42"/>
  <c r="AN82" i="42"/>
  <c r="AM82" i="42"/>
  <c r="AL82" i="42"/>
  <c r="AK82" i="42"/>
  <c r="AJ82" i="42"/>
  <c r="AI82" i="42"/>
  <c r="AH82" i="42"/>
  <c r="BC81" i="42"/>
  <c r="AN81" i="42"/>
  <c r="AM81" i="42"/>
  <c r="AL81" i="42"/>
  <c r="AK81" i="42"/>
  <c r="AJ81" i="42"/>
  <c r="AI81" i="42"/>
  <c r="AH81" i="42"/>
  <c r="BC80" i="42"/>
  <c r="BB80" i="42"/>
  <c r="BA80" i="42"/>
  <c r="AN80" i="42"/>
  <c r="AM80" i="42"/>
  <c r="AL80" i="42"/>
  <c r="AK80" i="42"/>
  <c r="AJ80" i="42"/>
  <c r="AI80" i="42"/>
  <c r="AH80" i="42"/>
  <c r="BC79" i="42"/>
  <c r="AN79" i="42"/>
  <c r="AM79" i="42"/>
  <c r="AL79" i="42"/>
  <c r="AK79" i="42"/>
  <c r="AJ79" i="42"/>
  <c r="AI79" i="42"/>
  <c r="AH79" i="42"/>
  <c r="BC78" i="42"/>
  <c r="BB78" i="42"/>
  <c r="BA78" i="42"/>
  <c r="AN78" i="42"/>
  <c r="AM78" i="42"/>
  <c r="AL78" i="42"/>
  <c r="AK78" i="42"/>
  <c r="AJ78" i="42"/>
  <c r="AI78" i="42"/>
  <c r="AH78" i="42"/>
  <c r="BC77" i="42"/>
  <c r="AN77" i="42"/>
  <c r="AM77" i="42"/>
  <c r="AL77" i="42"/>
  <c r="AK77" i="42"/>
  <c r="AJ77" i="42"/>
  <c r="AI77" i="42"/>
  <c r="AH77" i="42"/>
  <c r="BC76" i="42"/>
  <c r="BB76" i="42"/>
  <c r="BA76" i="42"/>
  <c r="AN76" i="42"/>
  <c r="AM76" i="42"/>
  <c r="AL76" i="42"/>
  <c r="AK76" i="42"/>
  <c r="AJ76" i="42"/>
  <c r="AI76" i="42"/>
  <c r="AH76" i="42"/>
  <c r="BC75" i="42"/>
  <c r="BB75" i="42"/>
  <c r="BA75" i="42"/>
  <c r="AN75" i="42"/>
  <c r="AM75" i="42"/>
  <c r="AL75" i="42"/>
  <c r="AK75" i="42"/>
  <c r="AJ75" i="42"/>
  <c r="AI75" i="42"/>
  <c r="AH75" i="42"/>
  <c r="BC74" i="42"/>
  <c r="BB74" i="42"/>
  <c r="BA74" i="42"/>
  <c r="AN74" i="42"/>
  <c r="AM74" i="42"/>
  <c r="AL74" i="42"/>
  <c r="AK74" i="42"/>
  <c r="AJ74" i="42"/>
  <c r="AI74" i="42"/>
  <c r="AH74" i="42"/>
  <c r="BC73" i="42"/>
  <c r="AN73" i="42"/>
  <c r="AM73" i="42"/>
  <c r="AL73" i="42"/>
  <c r="AK73" i="42"/>
  <c r="AJ73" i="42"/>
  <c r="AI73" i="42"/>
  <c r="AH73" i="42"/>
  <c r="BC72" i="42"/>
  <c r="BA72" i="42"/>
  <c r="AN72" i="42"/>
  <c r="AM72" i="42"/>
  <c r="AL72" i="42"/>
  <c r="AK72" i="42"/>
  <c r="AJ72" i="42"/>
  <c r="AI72" i="42"/>
  <c r="AH72" i="42"/>
  <c r="BC71" i="42"/>
  <c r="BA71" i="42"/>
  <c r="AN71" i="42"/>
  <c r="AM71" i="42"/>
  <c r="AL71" i="42"/>
  <c r="AK71" i="42"/>
  <c r="AJ71" i="42"/>
  <c r="AI71" i="42"/>
  <c r="AH71" i="42"/>
  <c r="BC70" i="42"/>
  <c r="BB70" i="42"/>
  <c r="BA70" i="42"/>
  <c r="AN70" i="42"/>
  <c r="AM70" i="42"/>
  <c r="AL70" i="42"/>
  <c r="AK70" i="42"/>
  <c r="AJ70" i="42"/>
  <c r="AI70" i="42"/>
  <c r="AH70" i="42"/>
  <c r="BC69" i="42"/>
  <c r="AN69" i="42"/>
  <c r="AM69" i="42"/>
  <c r="AL69" i="42"/>
  <c r="AK69" i="42"/>
  <c r="AJ69" i="42"/>
  <c r="AI69" i="42"/>
  <c r="AH69" i="42"/>
  <c r="BC68" i="42"/>
  <c r="BB68" i="42"/>
  <c r="AN68" i="42"/>
  <c r="AM68" i="42"/>
  <c r="AL68" i="42"/>
  <c r="AK68" i="42"/>
  <c r="AJ68" i="42"/>
  <c r="AI68" i="42"/>
  <c r="AH68" i="42"/>
  <c r="BC67" i="42"/>
  <c r="AN67" i="42"/>
  <c r="AM67" i="42"/>
  <c r="AL67" i="42"/>
  <c r="AK67" i="42"/>
  <c r="AJ67" i="42"/>
  <c r="AI67" i="42"/>
  <c r="AH67" i="42"/>
  <c r="BC66" i="42"/>
  <c r="BB66" i="42"/>
  <c r="BA66" i="42"/>
  <c r="AN66" i="42"/>
  <c r="AM66" i="42"/>
  <c r="AL66" i="42"/>
  <c r="AK66" i="42"/>
  <c r="AJ66" i="42"/>
  <c r="AI66" i="42"/>
  <c r="AH66" i="42"/>
  <c r="BC65" i="42"/>
  <c r="AN65" i="42"/>
  <c r="AM65" i="42"/>
  <c r="AL65" i="42"/>
  <c r="AK65" i="42"/>
  <c r="AJ65" i="42"/>
  <c r="AI65" i="42"/>
  <c r="AH65" i="42"/>
  <c r="BC64" i="42"/>
  <c r="BB64" i="42"/>
  <c r="BA64" i="42"/>
  <c r="AN64" i="42"/>
  <c r="AM64" i="42"/>
  <c r="AL64" i="42"/>
  <c r="AK64" i="42"/>
  <c r="AJ64" i="42"/>
  <c r="AI64" i="42"/>
  <c r="AH64" i="42"/>
  <c r="BC63" i="42"/>
  <c r="BA63" i="42"/>
  <c r="AN63" i="42"/>
  <c r="AM63" i="42"/>
  <c r="AL63" i="42"/>
  <c r="AK63" i="42"/>
  <c r="AJ63" i="42"/>
  <c r="AI63" i="42"/>
  <c r="AH63" i="42"/>
  <c r="BC62" i="42"/>
  <c r="BB62" i="42"/>
  <c r="BA62" i="42"/>
  <c r="AN62" i="42"/>
  <c r="AM62" i="42"/>
  <c r="AL62" i="42"/>
  <c r="AK62" i="42"/>
  <c r="AJ62" i="42"/>
  <c r="AI62" i="42"/>
  <c r="AH62" i="42"/>
  <c r="BC61" i="42"/>
  <c r="BB61" i="42"/>
  <c r="AN61" i="42"/>
  <c r="AM61" i="42"/>
  <c r="AL61" i="42"/>
  <c r="AK61" i="42"/>
  <c r="AJ61" i="42"/>
  <c r="AI61" i="42"/>
  <c r="AH61" i="42"/>
  <c r="BC60" i="42"/>
  <c r="BA60" i="42"/>
  <c r="AN60" i="42"/>
  <c r="AM60" i="42"/>
  <c r="AL60" i="42"/>
  <c r="AK60" i="42"/>
  <c r="AJ60" i="42"/>
  <c r="AI60" i="42"/>
  <c r="AH60" i="42"/>
  <c r="BC59" i="42"/>
  <c r="BA59" i="42"/>
  <c r="AN59" i="42"/>
  <c r="AM59" i="42"/>
  <c r="AL59" i="42"/>
  <c r="AK59" i="42"/>
  <c r="AJ59" i="42"/>
  <c r="AI59" i="42"/>
  <c r="AH59" i="42"/>
  <c r="BC58" i="42"/>
  <c r="BB58" i="42"/>
  <c r="BA58" i="42"/>
  <c r="AN58" i="42"/>
  <c r="AM58" i="42"/>
  <c r="AL58" i="42"/>
  <c r="AK58" i="42"/>
  <c r="AJ58" i="42"/>
  <c r="AI58" i="42"/>
  <c r="AH58" i="42"/>
  <c r="BC57" i="42"/>
  <c r="AN57" i="42"/>
  <c r="AM57" i="42"/>
  <c r="AL57" i="42"/>
  <c r="AK57" i="42"/>
  <c r="AJ57" i="42"/>
  <c r="AI57" i="42"/>
  <c r="AH57" i="42"/>
  <c r="BC56" i="42"/>
  <c r="BB56" i="42"/>
  <c r="AN56" i="42"/>
  <c r="AM56" i="42"/>
  <c r="AL56" i="42"/>
  <c r="AK56" i="42"/>
  <c r="AJ56" i="42"/>
  <c r="AI56" i="42"/>
  <c r="AH56" i="42"/>
  <c r="BC55" i="42"/>
  <c r="BB55" i="42"/>
  <c r="BA55" i="42"/>
  <c r="AN55" i="42"/>
  <c r="AM55" i="42"/>
  <c r="AL55" i="42"/>
  <c r="AK55" i="42"/>
  <c r="AJ55" i="42"/>
  <c r="AI55" i="42"/>
  <c r="AH55" i="42"/>
  <c r="BC54" i="42"/>
  <c r="BB54" i="42"/>
  <c r="BA54" i="42"/>
  <c r="AN54" i="42"/>
  <c r="AM54" i="42"/>
  <c r="AL54" i="42"/>
  <c r="AK54" i="42"/>
  <c r="AJ54" i="42"/>
  <c r="AI54" i="42"/>
  <c r="AH54" i="42"/>
  <c r="BC53" i="42"/>
  <c r="AN53" i="42"/>
  <c r="AM53" i="42"/>
  <c r="AL53" i="42"/>
  <c r="AK53" i="42"/>
  <c r="AJ53" i="42"/>
  <c r="AI53" i="42"/>
  <c r="AH53" i="42"/>
  <c r="BC52" i="42"/>
  <c r="BB52" i="42"/>
  <c r="BA52" i="42"/>
  <c r="AN52" i="42"/>
  <c r="AM52" i="42"/>
  <c r="AL52" i="42"/>
  <c r="AK52" i="42"/>
  <c r="AJ52" i="42"/>
  <c r="AI52" i="42"/>
  <c r="AH52" i="42"/>
  <c r="BC51" i="42"/>
  <c r="AN51" i="42"/>
  <c r="AM51" i="42"/>
  <c r="AL51" i="42"/>
  <c r="AK51" i="42"/>
  <c r="AJ51" i="42"/>
  <c r="AI51" i="42"/>
  <c r="AH51" i="42"/>
  <c r="BC50" i="42"/>
  <c r="BB50" i="42"/>
  <c r="BA50" i="42"/>
  <c r="AN50" i="42"/>
  <c r="AM50" i="42"/>
  <c r="AL50" i="42"/>
  <c r="AK50" i="42"/>
  <c r="AJ50" i="42"/>
  <c r="AI50" i="42"/>
  <c r="AH50" i="42"/>
  <c r="BC49" i="42"/>
  <c r="AN49" i="42"/>
  <c r="AM49" i="42"/>
  <c r="AL49" i="42"/>
  <c r="AK49" i="42"/>
  <c r="AJ49" i="42"/>
  <c r="AI49" i="42"/>
  <c r="AH49" i="42"/>
  <c r="BC48" i="42"/>
  <c r="AN48" i="42"/>
  <c r="AM48" i="42"/>
  <c r="AL48" i="42"/>
  <c r="AK48" i="42"/>
  <c r="AJ48" i="42"/>
  <c r="AI48" i="42"/>
  <c r="AH48" i="42"/>
  <c r="BC47" i="42"/>
  <c r="BB47" i="42"/>
  <c r="BA47" i="42"/>
  <c r="AN47" i="42"/>
  <c r="AM47" i="42"/>
  <c r="AL47" i="42"/>
  <c r="AK47" i="42"/>
  <c r="AJ47" i="42"/>
  <c r="AI47" i="42"/>
  <c r="AH47" i="42"/>
  <c r="BC46" i="42"/>
  <c r="BB46" i="42"/>
  <c r="BA46" i="42"/>
  <c r="AN46" i="42"/>
  <c r="AM46" i="42"/>
  <c r="AL46" i="42"/>
  <c r="AK46" i="42"/>
  <c r="AJ46" i="42"/>
  <c r="AI46" i="42"/>
  <c r="AH46" i="42"/>
  <c r="BC45" i="42"/>
  <c r="AN45" i="42"/>
  <c r="AM45" i="42"/>
  <c r="AL45" i="42"/>
  <c r="AK45" i="42"/>
  <c r="AJ45" i="42"/>
  <c r="AI45" i="42"/>
  <c r="AH45" i="42"/>
  <c r="BC44" i="42"/>
  <c r="BB44" i="42"/>
  <c r="BA44" i="42"/>
  <c r="AN44" i="42"/>
  <c r="AM44" i="42"/>
  <c r="AL44" i="42"/>
  <c r="AK44" i="42"/>
  <c r="AJ44" i="42"/>
  <c r="AI44" i="42"/>
  <c r="AH44" i="42"/>
  <c r="BC43" i="42"/>
  <c r="BA43" i="42"/>
  <c r="AN43" i="42"/>
  <c r="AM43" i="42"/>
  <c r="AL43" i="42"/>
  <c r="AK43" i="42"/>
  <c r="AJ43" i="42"/>
  <c r="AI43" i="42"/>
  <c r="AH43" i="42"/>
  <c r="BC42" i="42"/>
  <c r="BB42" i="42"/>
  <c r="BA42" i="42"/>
  <c r="AN42" i="42"/>
  <c r="AM42" i="42"/>
  <c r="AL42" i="42"/>
  <c r="AK42" i="42"/>
  <c r="AJ42" i="42"/>
  <c r="AI42" i="42"/>
  <c r="AH42" i="42"/>
  <c r="BC41" i="42"/>
  <c r="AN41" i="42"/>
  <c r="AM41" i="42"/>
  <c r="AL41" i="42"/>
  <c r="AK41" i="42"/>
  <c r="AJ41" i="42"/>
  <c r="AI41" i="42"/>
  <c r="AH41" i="42"/>
  <c r="BC40" i="42"/>
  <c r="BB40" i="42"/>
  <c r="AN40" i="42"/>
  <c r="AM40" i="42"/>
  <c r="AL40" i="42"/>
  <c r="AK40" i="42"/>
  <c r="AJ40" i="42"/>
  <c r="AI40" i="42"/>
  <c r="AH40" i="42"/>
  <c r="BC39" i="42"/>
  <c r="BB39" i="42"/>
  <c r="AN39" i="42"/>
  <c r="AM39" i="42"/>
  <c r="AL39" i="42"/>
  <c r="AK39" i="42"/>
  <c r="AJ39" i="42"/>
  <c r="AI39" i="42"/>
  <c r="AH39" i="42"/>
  <c r="BC38" i="42"/>
  <c r="BB38" i="42"/>
  <c r="BA38" i="42"/>
  <c r="AN38" i="42"/>
  <c r="AM38" i="42"/>
  <c r="AL38" i="42"/>
  <c r="AK38" i="42"/>
  <c r="AJ38" i="42"/>
  <c r="AI38" i="42"/>
  <c r="AH38" i="42"/>
  <c r="BC37" i="42"/>
  <c r="AN37" i="42"/>
  <c r="AM37" i="42"/>
  <c r="AL37" i="42"/>
  <c r="AK37" i="42"/>
  <c r="AJ37" i="42"/>
  <c r="AI37" i="42"/>
  <c r="AH37" i="42"/>
  <c r="BC36" i="42"/>
  <c r="BA36" i="42"/>
  <c r="AN36" i="42"/>
  <c r="AM36" i="42"/>
  <c r="AL36" i="42"/>
  <c r="AK36" i="42"/>
  <c r="AJ36" i="42"/>
  <c r="AI36" i="42"/>
  <c r="AH36" i="42"/>
  <c r="BC35" i="42"/>
  <c r="AN35" i="42"/>
  <c r="AM35" i="42"/>
  <c r="AL35" i="42"/>
  <c r="AK35" i="42"/>
  <c r="AJ35" i="42"/>
  <c r="AI35" i="42"/>
  <c r="AH35" i="42"/>
  <c r="BC34" i="42"/>
  <c r="BB34" i="42"/>
  <c r="BA34" i="42"/>
  <c r="AN34" i="42"/>
  <c r="AM34" i="42"/>
  <c r="AL34" i="42"/>
  <c r="AK34" i="42"/>
  <c r="AJ34" i="42"/>
  <c r="AI34" i="42"/>
  <c r="AH34" i="42"/>
  <c r="BC33" i="42"/>
  <c r="BB33" i="42"/>
  <c r="BA33" i="42"/>
  <c r="AN33" i="42"/>
  <c r="AM33" i="42"/>
  <c r="AL33" i="42"/>
  <c r="AK33" i="42"/>
  <c r="AJ33" i="42"/>
  <c r="AI33" i="42"/>
  <c r="AH33" i="42"/>
  <c r="BC32" i="42"/>
  <c r="BB32" i="42"/>
  <c r="BA32" i="42"/>
  <c r="AN32" i="42"/>
  <c r="AM32" i="42"/>
  <c r="AL32" i="42"/>
  <c r="AK32" i="42"/>
  <c r="AJ32" i="42"/>
  <c r="AI32" i="42"/>
  <c r="AH32" i="42"/>
  <c r="BC31" i="42"/>
  <c r="BB31" i="42"/>
  <c r="AN31" i="42"/>
  <c r="AM31" i="42"/>
  <c r="AL31" i="42"/>
  <c r="AK31" i="42"/>
  <c r="AJ31" i="42"/>
  <c r="AI31" i="42"/>
  <c r="AH31" i="42"/>
  <c r="BC30" i="42"/>
  <c r="BB30" i="42"/>
  <c r="BA30" i="42"/>
  <c r="AN30" i="42"/>
  <c r="AM30" i="42"/>
  <c r="AL30" i="42"/>
  <c r="AK30" i="42"/>
  <c r="AJ30" i="42"/>
  <c r="AI30" i="42"/>
  <c r="AH30" i="42"/>
  <c r="BC29" i="42"/>
  <c r="AN29" i="42"/>
  <c r="AM29" i="42"/>
  <c r="AL29" i="42"/>
  <c r="AK29" i="42"/>
  <c r="AJ29" i="42"/>
  <c r="AI29" i="42"/>
  <c r="AH29" i="42"/>
  <c r="BC28" i="42"/>
  <c r="BB28" i="42"/>
  <c r="AN28" i="42"/>
  <c r="AM28" i="42"/>
  <c r="AL28" i="42"/>
  <c r="AK28" i="42"/>
  <c r="AJ28" i="42"/>
  <c r="AI28" i="42"/>
  <c r="AH28" i="42"/>
  <c r="BC27" i="42"/>
  <c r="BB27" i="42"/>
  <c r="BA27" i="42"/>
  <c r="AN27" i="42"/>
  <c r="AM27" i="42"/>
  <c r="AL27" i="42"/>
  <c r="AK27" i="42"/>
  <c r="AJ27" i="42"/>
  <c r="AI27" i="42"/>
  <c r="AH27" i="42"/>
  <c r="BC26" i="42"/>
  <c r="BB26" i="42"/>
  <c r="BA26" i="42"/>
  <c r="AN26" i="42"/>
  <c r="AM26" i="42"/>
  <c r="AL26" i="42"/>
  <c r="AK26" i="42"/>
  <c r="AJ26" i="42"/>
  <c r="AI26" i="42"/>
  <c r="AH26" i="42"/>
  <c r="BC25" i="42"/>
  <c r="AN25" i="42"/>
  <c r="AM25" i="42"/>
  <c r="AL25" i="42"/>
  <c r="AK25" i="42"/>
  <c r="AJ25" i="42"/>
  <c r="AI25" i="42"/>
  <c r="AH25" i="42"/>
  <c r="BC24" i="42"/>
  <c r="BB24" i="42"/>
  <c r="BA24" i="42"/>
  <c r="AN24" i="42"/>
  <c r="AM24" i="42"/>
  <c r="AL24" i="42"/>
  <c r="AK24" i="42"/>
  <c r="AJ24" i="42"/>
  <c r="AI24" i="42"/>
  <c r="AH24" i="42"/>
  <c r="BC23" i="42"/>
  <c r="AN23" i="42"/>
  <c r="AM23" i="42"/>
  <c r="AL23" i="42"/>
  <c r="AK23" i="42"/>
  <c r="AJ23" i="42"/>
  <c r="AI23" i="42"/>
  <c r="AH23" i="42"/>
  <c r="BC22" i="42"/>
  <c r="BB22" i="42"/>
  <c r="BA22" i="42"/>
  <c r="AN22" i="42"/>
  <c r="AM22" i="42"/>
  <c r="AL22" i="42"/>
  <c r="AK22" i="42"/>
  <c r="AJ22" i="42"/>
  <c r="AI22" i="42"/>
  <c r="AH22" i="42"/>
  <c r="BC21" i="42"/>
  <c r="AN21" i="42"/>
  <c r="AM21" i="42"/>
  <c r="AL21" i="42"/>
  <c r="AK21" i="42"/>
  <c r="AJ21" i="42"/>
  <c r="AI21" i="42"/>
  <c r="AH21" i="42"/>
  <c r="BC20" i="42"/>
  <c r="BB20" i="42"/>
  <c r="BA20" i="42"/>
  <c r="AN20" i="42"/>
  <c r="AM20" i="42"/>
  <c r="AL20" i="42"/>
  <c r="AK20" i="42"/>
  <c r="AJ20" i="42"/>
  <c r="AI20" i="42"/>
  <c r="AH20" i="42"/>
  <c r="BC19" i="42"/>
  <c r="BB19" i="42"/>
  <c r="BA19" i="42"/>
  <c r="AN19" i="42"/>
  <c r="AM19" i="42"/>
  <c r="AL19" i="42"/>
  <c r="AK19" i="42"/>
  <c r="AJ19" i="42"/>
  <c r="AI19" i="42"/>
  <c r="AH19" i="42"/>
  <c r="BC18" i="42"/>
  <c r="BB18" i="42"/>
  <c r="BA18" i="42"/>
  <c r="AN18" i="42"/>
  <c r="AM18" i="42"/>
  <c r="AL18" i="42"/>
  <c r="AK18" i="42"/>
  <c r="AJ18" i="42"/>
  <c r="AI18" i="42"/>
  <c r="AH18" i="42"/>
  <c r="BC17" i="42"/>
  <c r="AN17" i="42"/>
  <c r="AM17" i="42"/>
  <c r="AL17" i="42"/>
  <c r="AK17" i="42"/>
  <c r="AJ17" i="42"/>
  <c r="AI17" i="42"/>
  <c r="AH17" i="42"/>
  <c r="BC16" i="42"/>
  <c r="BB16" i="42"/>
  <c r="BA16" i="42"/>
  <c r="AN16" i="42"/>
  <c r="AM16" i="42"/>
  <c r="AL16" i="42"/>
  <c r="AK16" i="42"/>
  <c r="AJ16" i="42"/>
  <c r="AI16" i="42"/>
  <c r="AH16" i="42"/>
  <c r="BC15" i="42"/>
  <c r="BA15" i="42"/>
  <c r="AN15" i="42"/>
  <c r="AM15" i="42"/>
  <c r="AL15" i="42"/>
  <c r="AK15" i="42"/>
  <c r="AJ15" i="42"/>
  <c r="AI15" i="42"/>
  <c r="AH15" i="42"/>
  <c r="BC14" i="42"/>
  <c r="BB14" i="42"/>
  <c r="BA14" i="42"/>
  <c r="AN14" i="42"/>
  <c r="AM14" i="42"/>
  <c r="AL14" i="42"/>
  <c r="AK14" i="42"/>
  <c r="AJ14" i="42"/>
  <c r="AI14" i="42"/>
  <c r="AH14" i="42"/>
  <c r="BC13" i="42"/>
  <c r="AN13" i="42"/>
  <c r="AM13" i="42"/>
  <c r="AL13" i="42"/>
  <c r="AK13" i="42"/>
  <c r="AJ13" i="42"/>
  <c r="AI13" i="42"/>
  <c r="AH13" i="42"/>
  <c r="BC12" i="42"/>
  <c r="BB12" i="42"/>
  <c r="AN12" i="42"/>
  <c r="AM12" i="42"/>
  <c r="AL12" i="42"/>
  <c r="AK12" i="42"/>
  <c r="AJ12" i="42"/>
  <c r="AI12" i="42"/>
  <c r="AH12" i="42"/>
  <c r="BC11" i="42"/>
  <c r="AN11" i="42"/>
  <c r="AM11" i="42"/>
  <c r="AL11" i="42"/>
  <c r="AK11" i="42"/>
  <c r="AJ11" i="42"/>
  <c r="AI11" i="42"/>
  <c r="AH11" i="42"/>
  <c r="BC10" i="42"/>
  <c r="BB10" i="42"/>
  <c r="BA10" i="42"/>
  <c r="AN10" i="42"/>
  <c r="AM10" i="42"/>
  <c r="AL10" i="42"/>
  <c r="AK10" i="42"/>
  <c r="AJ10" i="42"/>
  <c r="AI10" i="42"/>
  <c r="AH10" i="42"/>
  <c r="BC9" i="42"/>
  <c r="AN9" i="42"/>
  <c r="AM9" i="42"/>
  <c r="AL9" i="42"/>
  <c r="AK9" i="42"/>
  <c r="AJ9" i="42"/>
  <c r="AI9" i="42"/>
  <c r="AH9" i="42"/>
  <c r="BC8" i="42"/>
  <c r="BB8" i="42"/>
  <c r="AN8" i="42"/>
  <c r="AM8" i="42"/>
  <c r="AL8" i="42"/>
  <c r="AK8" i="42"/>
  <c r="AJ8" i="42"/>
  <c r="AI8" i="42"/>
  <c r="AH8" i="42"/>
  <c r="BC7" i="42"/>
  <c r="BB7" i="42"/>
  <c r="BA7" i="42"/>
  <c r="AN7" i="42"/>
  <c r="AM7" i="42"/>
  <c r="AL7" i="42"/>
  <c r="AK7" i="42"/>
  <c r="AJ7" i="42"/>
  <c r="AI7" i="42"/>
  <c r="AH7" i="42"/>
  <c r="BC6" i="42"/>
  <c r="BB6" i="42"/>
  <c r="BA6" i="42"/>
  <c r="AN6" i="42"/>
  <c r="AM6" i="42"/>
  <c r="AL6" i="42"/>
  <c r="AK6" i="42"/>
  <c r="AJ6" i="42"/>
  <c r="AI6" i="42"/>
  <c r="AH6" i="42"/>
  <c r="BC5" i="42"/>
  <c r="AN5" i="42"/>
  <c r="AM5" i="42"/>
  <c r="AL5" i="42"/>
  <c r="AK5" i="42"/>
  <c r="AJ5" i="42"/>
  <c r="AI5" i="42"/>
  <c r="AH5" i="42"/>
  <c r="BC4" i="42"/>
  <c r="BB4" i="42"/>
  <c r="BA4" i="42"/>
  <c r="AN4" i="42"/>
  <c r="AM4" i="42"/>
  <c r="AL4" i="42"/>
  <c r="AK4" i="42"/>
  <c r="AJ4" i="42"/>
  <c r="AI4" i="42"/>
  <c r="AH4" i="42"/>
  <c r="BC3" i="42"/>
  <c r="AN3" i="42"/>
  <c r="AM3" i="42"/>
  <c r="AL3" i="42"/>
  <c r="AK3" i="42"/>
  <c r="AJ3" i="42"/>
  <c r="AI3" i="42"/>
  <c r="AH3" i="42"/>
  <c r="BC2" i="42"/>
  <c r="BB2" i="42"/>
  <c r="BA2" i="42"/>
  <c r="AN2" i="42"/>
  <c r="AM2" i="42"/>
  <c r="AL2" i="42"/>
  <c r="AK2" i="42"/>
  <c r="AJ2" i="42"/>
  <c r="AI2" i="42"/>
  <c r="AH2" i="42"/>
  <c r="AN1" i="42"/>
  <c r="AM1" i="42"/>
  <c r="AL1" i="42"/>
  <c r="AK1" i="42"/>
  <c r="AJ1" i="42"/>
  <c r="AI1" i="42"/>
  <c r="AH132" i="40"/>
  <c r="AK132" i="40" s="1"/>
  <c r="AH131" i="40"/>
  <c r="AK131" i="40" s="1"/>
  <c r="AH130" i="40"/>
  <c r="AJ130" i="40" s="1"/>
  <c r="AK129" i="40"/>
  <c r="AH129" i="40"/>
  <c r="AJ129" i="40" s="1"/>
  <c r="AH128" i="40"/>
  <c r="AK128" i="40" s="1"/>
  <c r="AH127" i="40"/>
  <c r="AJ127" i="40" s="1"/>
  <c r="AH126" i="40"/>
  <c r="AJ126" i="40" s="1"/>
  <c r="AH125" i="40"/>
  <c r="AK125" i="40" s="1"/>
  <c r="AH124" i="40"/>
  <c r="AK124" i="40" s="1"/>
  <c r="AH123" i="40"/>
  <c r="AH122" i="40"/>
  <c r="AJ122" i="40" s="1"/>
  <c r="AH121" i="40"/>
  <c r="AJ121" i="40" s="1"/>
  <c r="AH120" i="40"/>
  <c r="AK120" i="40" s="1"/>
  <c r="AH119" i="40"/>
  <c r="AK119" i="40" s="1"/>
  <c r="AH118" i="40"/>
  <c r="AJ118" i="40" s="1"/>
  <c r="AH117" i="40"/>
  <c r="AK117" i="40" s="1"/>
  <c r="AH116" i="40"/>
  <c r="AK116" i="40" s="1"/>
  <c r="AH115" i="40"/>
  <c r="AK115" i="40" s="1"/>
  <c r="AH114" i="40"/>
  <c r="AJ114" i="40" s="1"/>
  <c r="AH113" i="40"/>
  <c r="AJ113" i="40" s="1"/>
  <c r="AH112" i="40"/>
  <c r="AK112" i="40" s="1"/>
  <c r="AH111" i="40"/>
  <c r="AK111" i="40" s="1"/>
  <c r="AH110" i="40"/>
  <c r="AJ110" i="40" s="1"/>
  <c r="AH109" i="40"/>
  <c r="AK109" i="40" s="1"/>
  <c r="AH108" i="40"/>
  <c r="AK108" i="40" s="1"/>
  <c r="AH107" i="40"/>
  <c r="AH106" i="40"/>
  <c r="AJ106" i="40" s="1"/>
  <c r="AH105" i="40"/>
  <c r="AJ105" i="40" s="1"/>
  <c r="AH104" i="40"/>
  <c r="AK104" i="40" s="1"/>
  <c r="AH103" i="40"/>
  <c r="AK103" i="40" s="1"/>
  <c r="AH102" i="40"/>
  <c r="AJ102" i="40" s="1"/>
  <c r="AH101" i="40"/>
  <c r="AJ101" i="40" s="1"/>
  <c r="AH100" i="40"/>
  <c r="AK100" i="40" s="1"/>
  <c r="AH99" i="40"/>
  <c r="AK99" i="40" s="1"/>
  <c r="AH98" i="40"/>
  <c r="AJ98" i="40" s="1"/>
  <c r="AH97" i="40"/>
  <c r="AJ97" i="40" s="1"/>
  <c r="AH96" i="40"/>
  <c r="AK96" i="40" s="1"/>
  <c r="AH95" i="40"/>
  <c r="AK95" i="40" s="1"/>
  <c r="AH94" i="40"/>
  <c r="AJ94" i="40" s="1"/>
  <c r="AH93" i="40"/>
  <c r="AK93" i="40" s="1"/>
  <c r="AH92" i="40"/>
  <c r="AK92" i="40" s="1"/>
  <c r="AH91" i="40"/>
  <c r="AK90" i="40"/>
  <c r="AJ90" i="40"/>
  <c r="AH90" i="40"/>
  <c r="AH89" i="40"/>
  <c r="AK89" i="40" s="1"/>
  <c r="AH88" i="40"/>
  <c r="AK88" i="40" s="1"/>
  <c r="AH87" i="40"/>
  <c r="AK87" i="40" s="1"/>
  <c r="AH86" i="40"/>
  <c r="AK86" i="40" s="1"/>
  <c r="AH85" i="40"/>
  <c r="AK85" i="40" s="1"/>
  <c r="AH84" i="40"/>
  <c r="AK84" i="40" s="1"/>
  <c r="AH83" i="40"/>
  <c r="AK83" i="40" s="1"/>
  <c r="AH82" i="40"/>
  <c r="AJ82" i="40" s="1"/>
  <c r="AH81" i="40"/>
  <c r="AJ81" i="40" s="1"/>
  <c r="AH80" i="40"/>
  <c r="AK80" i="40" s="1"/>
  <c r="AH79" i="40"/>
  <c r="AK79" i="40" s="1"/>
  <c r="AH78" i="40"/>
  <c r="AK78" i="40" s="1"/>
  <c r="AH77" i="40"/>
  <c r="AH76" i="40"/>
  <c r="AK76" i="40" s="1"/>
  <c r="AH75" i="40"/>
  <c r="AK75" i="40" s="1"/>
  <c r="AH74" i="40"/>
  <c r="AH73" i="40"/>
  <c r="AK73" i="40" s="1"/>
  <c r="AH72" i="40"/>
  <c r="AK72" i="40" s="1"/>
  <c r="AH71" i="40"/>
  <c r="AJ71" i="40" s="1"/>
  <c r="AH70" i="40"/>
  <c r="AJ70" i="40" s="1"/>
  <c r="AH69" i="40"/>
  <c r="AK69" i="40" s="1"/>
  <c r="AH68" i="40"/>
  <c r="AK68" i="40" s="1"/>
  <c r="AH67" i="40"/>
  <c r="AH66" i="40"/>
  <c r="AK66" i="40" s="1"/>
  <c r="AH65" i="40"/>
  <c r="AK65" i="40" s="1"/>
  <c r="AH64" i="40"/>
  <c r="AK64" i="40" s="1"/>
  <c r="AH63" i="40"/>
  <c r="AJ63" i="40" s="1"/>
  <c r="AH62" i="40"/>
  <c r="AK62" i="40" s="1"/>
  <c r="AH61" i="40"/>
  <c r="AK61" i="40" s="1"/>
  <c r="AH60" i="40"/>
  <c r="AK60" i="40" s="1"/>
  <c r="AH59" i="40"/>
  <c r="AK59" i="40" s="1"/>
  <c r="AH58" i="40"/>
  <c r="AJ58" i="40" s="1"/>
  <c r="AH57" i="40"/>
  <c r="AK57" i="40" s="1"/>
  <c r="AH56" i="40"/>
  <c r="AK56" i="40" s="1"/>
  <c r="AH55" i="40"/>
  <c r="AK55" i="40" s="1"/>
  <c r="AH54" i="40"/>
  <c r="AJ54" i="40" s="1"/>
  <c r="AH53" i="40"/>
  <c r="AH52" i="40"/>
  <c r="AK52" i="40" s="1"/>
  <c r="AH51" i="40"/>
  <c r="AJ51" i="40" s="1"/>
  <c r="AH50" i="40"/>
  <c r="AH49" i="40"/>
  <c r="AK49" i="40" s="1"/>
  <c r="AH48" i="40"/>
  <c r="AK48" i="40" s="1"/>
  <c r="AH47" i="40"/>
  <c r="AK47" i="40" s="1"/>
  <c r="AH46" i="40"/>
  <c r="AJ46" i="40" s="1"/>
  <c r="AH45" i="40"/>
  <c r="AK45" i="40" s="1"/>
  <c r="AH44" i="40"/>
  <c r="AK44" i="40" s="1"/>
  <c r="AH43" i="40"/>
  <c r="AH42" i="40"/>
  <c r="AK42" i="40" s="1"/>
  <c r="AH41" i="40"/>
  <c r="AK41" i="40" s="1"/>
  <c r="AH40" i="40"/>
  <c r="AK40" i="40" s="1"/>
  <c r="AH39" i="40"/>
  <c r="AK39" i="40" s="1"/>
  <c r="AH38" i="40"/>
  <c r="AK38" i="40" s="1"/>
  <c r="AH37" i="40"/>
  <c r="AK37" i="40" s="1"/>
  <c r="AH36" i="40"/>
  <c r="AK36" i="40" s="1"/>
  <c r="AH35" i="40"/>
  <c r="AK35" i="40" s="1"/>
  <c r="AK34" i="40"/>
  <c r="AH34" i="40"/>
  <c r="AJ34" i="40" s="1"/>
  <c r="AH33" i="40"/>
  <c r="AJ33" i="40" s="1"/>
  <c r="AH32" i="40"/>
  <c r="AK32" i="40" s="1"/>
  <c r="AH31" i="40"/>
  <c r="AK31" i="40" s="1"/>
  <c r="AH30" i="40"/>
  <c r="AK30" i="40" s="1"/>
  <c r="AH29" i="40"/>
  <c r="AH28" i="40"/>
  <c r="AK28" i="40" s="1"/>
  <c r="AH27" i="40"/>
  <c r="AK27" i="40" s="1"/>
  <c r="AH26" i="40"/>
  <c r="AH25" i="40"/>
  <c r="AJ25" i="40" s="1"/>
  <c r="AH24" i="40"/>
  <c r="AK24" i="40" s="1"/>
  <c r="AH23" i="40"/>
  <c r="AJ23" i="40" s="1"/>
  <c r="AH22" i="40"/>
  <c r="AJ22" i="40" s="1"/>
  <c r="AH21" i="40"/>
  <c r="AK21" i="40" s="1"/>
  <c r="AH20" i="40"/>
  <c r="AK20" i="40" s="1"/>
  <c r="AH19" i="40"/>
  <c r="AH18" i="40"/>
  <c r="AK18" i="40" s="1"/>
  <c r="AH17" i="40"/>
  <c r="AK17" i="40" s="1"/>
  <c r="AH16" i="40"/>
  <c r="AK16" i="40" s="1"/>
  <c r="AH15" i="40"/>
  <c r="AK15" i="40" s="1"/>
  <c r="AH14" i="40"/>
  <c r="AK14" i="40" s="1"/>
  <c r="AH13" i="40"/>
  <c r="AK13" i="40" s="1"/>
  <c r="AH12" i="40"/>
  <c r="AK12" i="40" s="1"/>
  <c r="AH11" i="40"/>
  <c r="AK11" i="40" s="1"/>
  <c r="AH10" i="40"/>
  <c r="AJ10" i="40" s="1"/>
  <c r="AH9" i="40"/>
  <c r="AK9" i="40" s="1"/>
  <c r="AH8" i="40"/>
  <c r="AK8" i="40" s="1"/>
  <c r="AH7" i="40"/>
  <c r="AK7" i="40" s="1"/>
  <c r="AK6" i="40"/>
  <c r="AH6" i="40"/>
  <c r="AJ6" i="40" s="1"/>
  <c r="AH5" i="40"/>
  <c r="AH4" i="40"/>
  <c r="AK4" i="40" s="1"/>
  <c r="AJ3" i="40"/>
  <c r="AH3" i="40"/>
  <c r="AK3" i="40" s="1"/>
  <c r="AH2" i="40"/>
  <c r="AK132" i="39"/>
  <c r="AH132" i="39"/>
  <c r="AJ132" i="39" s="1"/>
  <c r="AH131" i="39"/>
  <c r="AK131" i="39" s="1"/>
  <c r="AH130" i="39"/>
  <c r="AK130" i="39" s="1"/>
  <c r="AH129" i="39"/>
  <c r="AJ129" i="39" s="1"/>
  <c r="AH128" i="39"/>
  <c r="AK128" i="39" s="1"/>
  <c r="AH127" i="39"/>
  <c r="AK127" i="39" s="1"/>
  <c r="AH126" i="39"/>
  <c r="AJ125" i="39"/>
  <c r="AH125" i="39"/>
  <c r="AK125" i="39" s="1"/>
  <c r="AH124" i="39"/>
  <c r="AK124" i="39" s="1"/>
  <c r="AH123" i="39"/>
  <c r="AK123" i="39" s="1"/>
  <c r="AH122" i="39"/>
  <c r="AJ122" i="39" s="1"/>
  <c r="AH121" i="39"/>
  <c r="AK121" i="39" s="1"/>
  <c r="AJ120" i="39"/>
  <c r="AH120" i="39"/>
  <c r="AK120" i="39" s="1"/>
  <c r="AH119" i="39"/>
  <c r="AK119" i="39" s="1"/>
  <c r="AH118" i="39"/>
  <c r="AK118" i="39" s="1"/>
  <c r="AH117" i="39"/>
  <c r="AJ117" i="39" s="1"/>
  <c r="AH116" i="39"/>
  <c r="AK116" i="39" s="1"/>
  <c r="AH115" i="39"/>
  <c r="AK115" i="39" s="1"/>
  <c r="AH114" i="39"/>
  <c r="AK114" i="39" s="1"/>
  <c r="AH113" i="39"/>
  <c r="AK113" i="39" s="1"/>
  <c r="AH112" i="39"/>
  <c r="AH111" i="39"/>
  <c r="AK111" i="39" s="1"/>
  <c r="AJ110" i="39"/>
  <c r="AH110" i="39"/>
  <c r="AK110" i="39" s="1"/>
  <c r="AH109" i="39"/>
  <c r="AH108" i="39"/>
  <c r="AK108" i="39" s="1"/>
  <c r="AH107" i="39"/>
  <c r="AK107" i="39" s="1"/>
  <c r="AH106" i="39"/>
  <c r="AJ106" i="39" s="1"/>
  <c r="AK105" i="39"/>
  <c r="AH105" i="39"/>
  <c r="AJ105" i="39" s="1"/>
  <c r="AH104" i="39"/>
  <c r="AK104" i="39" s="1"/>
  <c r="AH103" i="39"/>
  <c r="AK103" i="39" s="1"/>
  <c r="AH102" i="39"/>
  <c r="AH101" i="39"/>
  <c r="AK101" i="39" s="1"/>
  <c r="AH100" i="39"/>
  <c r="AK100" i="39" s="1"/>
  <c r="AH99" i="39"/>
  <c r="AK99" i="39" s="1"/>
  <c r="AK98" i="39"/>
  <c r="AH98" i="39"/>
  <c r="AJ98" i="39" s="1"/>
  <c r="AH97" i="39"/>
  <c r="AK97" i="39" s="1"/>
  <c r="AH96" i="39"/>
  <c r="AK96" i="39" s="1"/>
  <c r="AH95" i="39"/>
  <c r="AK95" i="39" s="1"/>
  <c r="AH94" i="39"/>
  <c r="AK94" i="39" s="1"/>
  <c r="AH93" i="39"/>
  <c r="AJ93" i="39" s="1"/>
  <c r="AH92" i="39"/>
  <c r="AK92" i="39" s="1"/>
  <c r="AH91" i="39"/>
  <c r="AK91" i="39" s="1"/>
  <c r="AH90" i="39"/>
  <c r="AK90" i="39" s="1"/>
  <c r="AH89" i="39"/>
  <c r="AJ89" i="39" s="1"/>
  <c r="AH88" i="39"/>
  <c r="AH87" i="39"/>
  <c r="AK87" i="39" s="1"/>
  <c r="AH86" i="39"/>
  <c r="AK86" i="39" s="1"/>
  <c r="AH85" i="39"/>
  <c r="AH84" i="39"/>
  <c r="AK84" i="39" s="1"/>
  <c r="AH83" i="39"/>
  <c r="AK83" i="39" s="1"/>
  <c r="AH82" i="39"/>
  <c r="AK82" i="39" s="1"/>
  <c r="AH81" i="39"/>
  <c r="AJ81" i="39" s="1"/>
  <c r="AH80" i="39"/>
  <c r="AK80" i="39" s="1"/>
  <c r="AH79" i="39"/>
  <c r="AK79" i="39" s="1"/>
  <c r="AH78" i="39"/>
  <c r="AH77" i="39"/>
  <c r="AK77" i="39" s="1"/>
  <c r="AH76" i="39"/>
  <c r="AK76" i="39" s="1"/>
  <c r="AH75" i="39"/>
  <c r="AK75" i="39" s="1"/>
  <c r="AH74" i="39"/>
  <c r="AK74" i="39" s="1"/>
  <c r="AH73" i="39"/>
  <c r="AK73" i="39" s="1"/>
  <c r="AH72" i="39"/>
  <c r="AK72" i="39" s="1"/>
  <c r="AH71" i="39"/>
  <c r="AK71" i="39" s="1"/>
  <c r="AH70" i="39"/>
  <c r="AK70" i="39" s="1"/>
  <c r="AH69" i="39"/>
  <c r="AJ69" i="39" s="1"/>
  <c r="AH68" i="39"/>
  <c r="AJ68" i="39" s="1"/>
  <c r="AH67" i="39"/>
  <c r="AK67" i="39" s="1"/>
  <c r="AH66" i="39"/>
  <c r="AK66" i="39" s="1"/>
  <c r="AH65" i="39"/>
  <c r="AK65" i="39" s="1"/>
  <c r="AH64" i="39"/>
  <c r="AH63" i="39"/>
  <c r="AK63" i="39" s="1"/>
  <c r="AH62" i="39"/>
  <c r="AJ62" i="39" s="1"/>
  <c r="AH61" i="39"/>
  <c r="AJ60" i="39"/>
  <c r="AH60" i="39"/>
  <c r="AK60" i="39" s="1"/>
  <c r="AH59" i="39"/>
  <c r="AK59" i="39" s="1"/>
  <c r="AH58" i="39"/>
  <c r="AJ58" i="39" s="1"/>
  <c r="AH57" i="39"/>
  <c r="AJ57" i="39" s="1"/>
  <c r="AH56" i="39"/>
  <c r="AK56" i="39" s="1"/>
  <c r="AH55" i="39"/>
  <c r="AK55" i="39" s="1"/>
  <c r="AH54" i="39"/>
  <c r="AK53" i="39"/>
  <c r="AJ53" i="39"/>
  <c r="AH53" i="39"/>
  <c r="AH52" i="39"/>
  <c r="AK52" i="39" s="1"/>
  <c r="AH51" i="39"/>
  <c r="AK51" i="39" s="1"/>
  <c r="AH50" i="39"/>
  <c r="AK50" i="39" s="1"/>
  <c r="AH49" i="39"/>
  <c r="AK49" i="39" s="1"/>
  <c r="AH48" i="39"/>
  <c r="AJ48" i="39" s="1"/>
  <c r="AH47" i="39"/>
  <c r="AK47" i="39" s="1"/>
  <c r="AH46" i="39"/>
  <c r="AK46" i="39" s="1"/>
  <c r="AH45" i="39"/>
  <c r="AJ45" i="39" s="1"/>
  <c r="AH44" i="39"/>
  <c r="AK44" i="39" s="1"/>
  <c r="AH43" i="39"/>
  <c r="AK43" i="39" s="1"/>
  <c r="AH42" i="39"/>
  <c r="AK42" i="39" s="1"/>
  <c r="AH41" i="39"/>
  <c r="AJ41" i="39" s="1"/>
  <c r="AH40" i="39"/>
  <c r="AH39" i="39"/>
  <c r="AK39" i="39" s="1"/>
  <c r="AH38" i="39"/>
  <c r="AK38" i="39" s="1"/>
  <c r="AH37" i="39"/>
  <c r="AH36" i="39"/>
  <c r="AK36" i="39" s="1"/>
  <c r="AH35" i="39"/>
  <c r="AK35" i="39" s="1"/>
  <c r="AH34" i="39"/>
  <c r="AJ34" i="39" s="1"/>
  <c r="AH33" i="39"/>
  <c r="AJ33" i="39" s="1"/>
  <c r="AH32" i="39"/>
  <c r="AK32" i="39" s="1"/>
  <c r="AH31" i="39"/>
  <c r="AK31" i="39" s="1"/>
  <c r="AH30" i="39"/>
  <c r="AJ29" i="39"/>
  <c r="AH29" i="39"/>
  <c r="AK29" i="39" s="1"/>
  <c r="AH28" i="39"/>
  <c r="AK28" i="39" s="1"/>
  <c r="AH27" i="39"/>
  <c r="AK27" i="39" s="1"/>
  <c r="AH26" i="39"/>
  <c r="AJ26" i="39" s="1"/>
  <c r="AH25" i="39"/>
  <c r="AJ25" i="39" s="1"/>
  <c r="AJ24" i="39"/>
  <c r="AH24" i="39"/>
  <c r="AK24" i="39" s="1"/>
  <c r="AH23" i="39"/>
  <c r="AK23" i="39" s="1"/>
  <c r="AH22" i="39"/>
  <c r="AK22" i="39" s="1"/>
  <c r="AH21" i="39"/>
  <c r="AJ21" i="39" s="1"/>
  <c r="AH20" i="39"/>
  <c r="AK20" i="39" s="1"/>
  <c r="AH19" i="39"/>
  <c r="AK19" i="39" s="1"/>
  <c r="AH18" i="39"/>
  <c r="AK18" i="39" s="1"/>
  <c r="AH17" i="39"/>
  <c r="AJ17" i="39" s="1"/>
  <c r="AH16" i="39"/>
  <c r="AK16" i="39" s="1"/>
  <c r="AH15" i="39"/>
  <c r="AK15" i="39" s="1"/>
  <c r="AJ14" i="39"/>
  <c r="AH14" i="39"/>
  <c r="AK14" i="39" s="1"/>
  <c r="AH13" i="39"/>
  <c r="AH12" i="39"/>
  <c r="AK12" i="39" s="1"/>
  <c r="AH11" i="39"/>
  <c r="AK11" i="39" s="1"/>
  <c r="AH10" i="39"/>
  <c r="AJ10" i="39" s="1"/>
  <c r="AH9" i="39"/>
  <c r="AJ9" i="39" s="1"/>
  <c r="AH8" i="39"/>
  <c r="AK8" i="39" s="1"/>
  <c r="AH7" i="39"/>
  <c r="AK7" i="39" s="1"/>
  <c r="AH6" i="39"/>
  <c r="AK6" i="39" s="1"/>
  <c r="AH5" i="39"/>
  <c r="AK5" i="39" s="1"/>
  <c r="AH4" i="39"/>
  <c r="AK4" i="39" s="1"/>
  <c r="AH3" i="39"/>
  <c r="AK3" i="39" s="1"/>
  <c r="AK2" i="39"/>
  <c r="AJ2" i="39"/>
  <c r="AH2" i="39"/>
  <c r="AH132" i="38"/>
  <c r="AJ132" i="38" s="1"/>
  <c r="AH131" i="38"/>
  <c r="AK131" i="38" s="1"/>
  <c r="AH130" i="38"/>
  <c r="AK130" i="38" s="1"/>
  <c r="AH129" i="38"/>
  <c r="AK129" i="38" s="1"/>
  <c r="AH128" i="38"/>
  <c r="AJ128" i="38" s="1"/>
  <c r="AH127" i="38"/>
  <c r="AK127" i="38" s="1"/>
  <c r="AH126" i="38"/>
  <c r="AK126" i="38" s="1"/>
  <c r="AH125" i="38"/>
  <c r="AK125" i="38" s="1"/>
  <c r="AH124" i="38"/>
  <c r="AJ124" i="38" s="1"/>
  <c r="AH123" i="38"/>
  <c r="AK123" i="38" s="1"/>
  <c r="AH122" i="38"/>
  <c r="AK122" i="38" s="1"/>
  <c r="AK121" i="38"/>
  <c r="AJ121" i="38"/>
  <c r="AH121" i="38"/>
  <c r="AH120" i="38"/>
  <c r="AH119" i="38"/>
  <c r="AK119" i="38" s="1"/>
  <c r="AH118" i="38"/>
  <c r="AK118" i="38" s="1"/>
  <c r="AH117" i="38"/>
  <c r="AJ117" i="38" s="1"/>
  <c r="AH116" i="38"/>
  <c r="AJ116" i="38" s="1"/>
  <c r="AH115" i="38"/>
  <c r="AK115" i="38" s="1"/>
  <c r="AH114" i="38"/>
  <c r="AK114" i="38" s="1"/>
  <c r="AH113" i="38"/>
  <c r="AK113" i="38" s="1"/>
  <c r="AH112" i="38"/>
  <c r="AK112" i="38" s="1"/>
  <c r="AH111" i="38"/>
  <c r="AK111" i="38" s="1"/>
  <c r="AH110" i="38"/>
  <c r="AK110" i="38" s="1"/>
  <c r="AH109" i="38"/>
  <c r="AK109" i="38" s="1"/>
  <c r="AH108" i="38"/>
  <c r="AJ108" i="38" s="1"/>
  <c r="AK107" i="38"/>
  <c r="AJ107" i="38"/>
  <c r="AH107" i="38"/>
  <c r="AH106" i="38"/>
  <c r="AK106" i="38" s="1"/>
  <c r="AH105" i="38"/>
  <c r="AK105" i="38" s="1"/>
  <c r="AH104" i="38"/>
  <c r="AJ104" i="38" s="1"/>
  <c r="AK103" i="38"/>
  <c r="AH103" i="38"/>
  <c r="AJ103" i="38" s="1"/>
  <c r="AH102" i="38"/>
  <c r="AK102" i="38" s="1"/>
  <c r="AH101" i="38"/>
  <c r="AK101" i="38" s="1"/>
  <c r="AH100" i="38"/>
  <c r="AK100" i="38" s="1"/>
  <c r="AH99" i="38"/>
  <c r="AK99" i="38" s="1"/>
  <c r="AH98" i="38"/>
  <c r="AK98" i="38" s="1"/>
  <c r="AH97" i="38"/>
  <c r="AK97" i="38" s="1"/>
  <c r="AH96" i="38"/>
  <c r="AH95" i="38"/>
  <c r="AK95" i="38" s="1"/>
  <c r="AH94" i="38"/>
  <c r="AK94" i="38" s="1"/>
  <c r="AH93" i="38"/>
  <c r="AJ93" i="38" s="1"/>
  <c r="AH92" i="38"/>
  <c r="AJ92" i="38" s="1"/>
  <c r="AH91" i="38"/>
  <c r="AK91" i="38" s="1"/>
  <c r="AH90" i="38"/>
  <c r="AH89" i="38"/>
  <c r="AK89" i="38" s="1"/>
  <c r="AK88" i="38"/>
  <c r="AH88" i="38"/>
  <c r="AJ88" i="38" s="1"/>
  <c r="AH87" i="38"/>
  <c r="AK87" i="38" s="1"/>
  <c r="AH86" i="38"/>
  <c r="AK85" i="38"/>
  <c r="AJ85" i="38"/>
  <c r="AH85" i="38"/>
  <c r="AH84" i="38"/>
  <c r="AJ84" i="38" s="1"/>
  <c r="AH83" i="38"/>
  <c r="AJ83" i="38" s="1"/>
  <c r="AH82" i="38"/>
  <c r="AH81" i="38"/>
  <c r="AK81" i="38" s="1"/>
  <c r="AH80" i="38"/>
  <c r="AJ80" i="38" s="1"/>
  <c r="AH79" i="38"/>
  <c r="AJ79" i="38" s="1"/>
  <c r="AH78" i="38"/>
  <c r="AH77" i="38"/>
  <c r="AK77" i="38" s="1"/>
  <c r="AH76" i="38"/>
  <c r="AJ76" i="38" s="1"/>
  <c r="AH75" i="38"/>
  <c r="AK75" i="38" s="1"/>
  <c r="AH74" i="38"/>
  <c r="AK73" i="38"/>
  <c r="AH73" i="38"/>
  <c r="AJ73" i="38" s="1"/>
  <c r="AH72" i="38"/>
  <c r="AH71" i="38"/>
  <c r="AK71" i="38" s="1"/>
  <c r="AH70" i="38"/>
  <c r="AH69" i="38"/>
  <c r="AJ69" i="38" s="1"/>
  <c r="AH68" i="38"/>
  <c r="AJ68" i="38" s="1"/>
  <c r="AH67" i="38"/>
  <c r="AK67" i="38" s="1"/>
  <c r="AH66" i="38"/>
  <c r="AH65" i="38"/>
  <c r="AK65" i="38" s="1"/>
  <c r="AH64" i="38"/>
  <c r="AK64" i="38" s="1"/>
  <c r="AH63" i="38"/>
  <c r="AK63" i="38" s="1"/>
  <c r="AH62" i="38"/>
  <c r="AH61" i="38"/>
  <c r="AK61" i="38" s="1"/>
  <c r="AH60" i="38"/>
  <c r="AJ60" i="38" s="1"/>
  <c r="AH59" i="38"/>
  <c r="AK59" i="38" s="1"/>
  <c r="AH58" i="38"/>
  <c r="AH57" i="38"/>
  <c r="AK57" i="38" s="1"/>
  <c r="AH56" i="38"/>
  <c r="AJ56" i="38" s="1"/>
  <c r="AH55" i="38"/>
  <c r="AK55" i="38" s="1"/>
  <c r="AH54" i="38"/>
  <c r="AJ54" i="38" s="1"/>
  <c r="AH53" i="38"/>
  <c r="AK53" i="38" s="1"/>
  <c r="AH52" i="38"/>
  <c r="AJ52" i="38" s="1"/>
  <c r="AH51" i="38"/>
  <c r="AK51" i="38" s="1"/>
  <c r="AH50" i="38"/>
  <c r="AJ50" i="38" s="1"/>
  <c r="AH49" i="38"/>
  <c r="AK49" i="38" s="1"/>
  <c r="AH48" i="38"/>
  <c r="AJ48" i="38" s="1"/>
  <c r="AH47" i="38"/>
  <c r="AK47" i="38" s="1"/>
  <c r="AH46" i="38"/>
  <c r="AJ46" i="38" s="1"/>
  <c r="AH45" i="38"/>
  <c r="AK45" i="38" s="1"/>
  <c r="AH44" i="38"/>
  <c r="AJ44" i="38" s="1"/>
  <c r="AH43" i="38"/>
  <c r="AK43" i="38" s="1"/>
  <c r="AH42" i="38"/>
  <c r="AJ42" i="38" s="1"/>
  <c r="AH41" i="38"/>
  <c r="AK41" i="38" s="1"/>
  <c r="AH40" i="38"/>
  <c r="AJ40" i="38" s="1"/>
  <c r="AH39" i="38"/>
  <c r="AK39" i="38" s="1"/>
  <c r="AK38" i="38"/>
  <c r="AH38" i="38"/>
  <c r="AJ38" i="38" s="1"/>
  <c r="AH37" i="38"/>
  <c r="AK37" i="38" s="1"/>
  <c r="AH36" i="38"/>
  <c r="AJ36" i="38" s="1"/>
  <c r="AH35" i="38"/>
  <c r="AK35" i="38" s="1"/>
  <c r="AK34" i="38"/>
  <c r="AH34" i="38"/>
  <c r="AJ34" i="38" s="1"/>
  <c r="AH33" i="38"/>
  <c r="AK33" i="38" s="1"/>
  <c r="AH32" i="38"/>
  <c r="AJ32" i="38" s="1"/>
  <c r="AH31" i="38"/>
  <c r="AJ31" i="38" s="1"/>
  <c r="AH30" i="38"/>
  <c r="AJ30" i="38" s="1"/>
  <c r="AH29" i="38"/>
  <c r="AK29" i="38" s="1"/>
  <c r="AH28" i="38"/>
  <c r="AJ28" i="38" s="1"/>
  <c r="AH27" i="38"/>
  <c r="AK27" i="38" s="1"/>
  <c r="AH26" i="38"/>
  <c r="AJ26" i="38" s="1"/>
  <c r="AH25" i="38"/>
  <c r="AK25" i="38" s="1"/>
  <c r="AH24" i="38"/>
  <c r="AJ24" i="38" s="1"/>
  <c r="AK23" i="38"/>
  <c r="AJ23" i="38"/>
  <c r="AH23" i="38"/>
  <c r="AH22" i="38"/>
  <c r="AJ22" i="38" s="1"/>
  <c r="AH21" i="38"/>
  <c r="AK21" i="38" s="1"/>
  <c r="AH20" i="38"/>
  <c r="AJ20" i="38" s="1"/>
  <c r="AH19" i="38"/>
  <c r="AK19" i="38" s="1"/>
  <c r="AH18" i="38"/>
  <c r="AJ18" i="38" s="1"/>
  <c r="AH17" i="38"/>
  <c r="AK17" i="38" s="1"/>
  <c r="AH16" i="38"/>
  <c r="AJ16" i="38" s="1"/>
  <c r="AK15" i="38"/>
  <c r="AH15" i="38"/>
  <c r="AJ15" i="38" s="1"/>
  <c r="AH14" i="38"/>
  <c r="AJ14" i="38" s="1"/>
  <c r="AH13" i="38"/>
  <c r="AK13" i="38" s="1"/>
  <c r="AK12" i="38"/>
  <c r="AH12" i="38"/>
  <c r="AJ12" i="38" s="1"/>
  <c r="AH11" i="38"/>
  <c r="AK11" i="38" s="1"/>
  <c r="AH10" i="38"/>
  <c r="AJ10" i="38" s="1"/>
  <c r="AH9" i="38"/>
  <c r="AK9" i="38" s="1"/>
  <c r="AH8" i="38"/>
  <c r="AJ8" i="38" s="1"/>
  <c r="AH7" i="38"/>
  <c r="AK7" i="38" s="1"/>
  <c r="AH6" i="38"/>
  <c r="AJ6" i="38" s="1"/>
  <c r="AH5" i="38"/>
  <c r="AK5" i="38" s="1"/>
  <c r="AH4" i="38"/>
  <c r="AJ4" i="38" s="1"/>
  <c r="AH3" i="38"/>
  <c r="AK3" i="38" s="1"/>
  <c r="AH2" i="38"/>
  <c r="AJ2" i="38" s="1"/>
  <c r="AZ100" i="43" l="1"/>
  <c r="AZ25" i="43"/>
  <c r="AZ44" i="43"/>
  <c r="AZ72" i="43"/>
  <c r="AZ31" i="43"/>
  <c r="AZ35" i="43"/>
  <c r="AZ52" i="43"/>
  <c r="AZ54" i="43"/>
  <c r="AZ68" i="43"/>
  <c r="AZ14" i="43"/>
  <c r="AZ17" i="43"/>
  <c r="BB30" i="43"/>
  <c r="AZ40" i="43"/>
  <c r="AZ70" i="43"/>
  <c r="AZ80" i="43"/>
  <c r="AZ92" i="43"/>
  <c r="AZ130" i="43"/>
  <c r="AZ104" i="43"/>
  <c r="AZ21" i="43"/>
  <c r="AZ98" i="43"/>
  <c r="AZ118" i="43"/>
  <c r="AZ4" i="43"/>
  <c r="AZ7" i="43"/>
  <c r="AZ39" i="43"/>
  <c r="AZ87" i="43"/>
  <c r="AZ111" i="43"/>
  <c r="AZ120" i="43"/>
  <c r="AZ59" i="43"/>
  <c r="AZ90" i="43"/>
  <c r="AZ64" i="43"/>
  <c r="AZ75" i="43"/>
  <c r="AZ129" i="43"/>
  <c r="AZ12" i="43"/>
  <c r="AZ93" i="43"/>
  <c r="AZ106" i="43"/>
  <c r="AZ36" i="43"/>
  <c r="AZ23" i="43"/>
  <c r="AZ97" i="43"/>
  <c r="AZ114" i="43"/>
  <c r="AZ116" i="43"/>
  <c r="AZ2" i="43"/>
  <c r="AZ5" i="43"/>
  <c r="AZ126" i="43"/>
  <c r="AZ27" i="43"/>
  <c r="AZ46" i="43"/>
  <c r="AZ16" i="43"/>
  <c r="AZ123" i="43"/>
  <c r="AZ128" i="43"/>
  <c r="AZ11" i="43"/>
  <c r="AZ29" i="43"/>
  <c r="AZ77" i="43"/>
  <c r="AZ84" i="43"/>
  <c r="AZ63" i="43"/>
  <c r="AZ45" i="43"/>
  <c r="AZ50" i="43"/>
  <c r="AZ28" i="43"/>
  <c r="AZ49" i="43"/>
  <c r="AZ112" i="43"/>
  <c r="AZ51" i="43"/>
  <c r="AZ61" i="43"/>
  <c r="AZ15" i="43"/>
  <c r="AZ32" i="43"/>
  <c r="AZ66" i="43"/>
  <c r="AZ102" i="43"/>
  <c r="AZ10" i="43"/>
  <c r="AZ34" i="43"/>
  <c r="AZ56" i="43"/>
  <c r="AZ3" i="43"/>
  <c r="AZ19" i="43"/>
  <c r="AZ42" i="43"/>
  <c r="AZ71" i="43"/>
  <c r="AZ82" i="43"/>
  <c r="AZ89" i="43"/>
  <c r="AZ94" i="43"/>
  <c r="AZ99" i="43"/>
  <c r="AZ9" i="43"/>
  <c r="AZ131" i="43"/>
  <c r="AZ26" i="43"/>
  <c r="BB101" i="43"/>
  <c r="AZ101" i="43"/>
  <c r="AZ47" i="43"/>
  <c r="AZ81" i="43"/>
  <c r="AZ85" i="43"/>
  <c r="AZ86" i="43"/>
  <c r="BB91" i="43"/>
  <c r="AZ91" i="43"/>
  <c r="AZ95" i="43"/>
  <c r="BB127" i="43"/>
  <c r="AZ127" i="43"/>
  <c r="BB132" i="43"/>
  <c r="AZ132" i="43"/>
  <c r="AZ117" i="43"/>
  <c r="AZ121" i="43"/>
  <c r="AZ122" i="43"/>
  <c r="AZ37" i="43"/>
  <c r="AZ38" i="43"/>
  <c r="AZ88" i="43"/>
  <c r="AZ6" i="43"/>
  <c r="AZ18" i="43"/>
  <c r="BB45" i="43"/>
  <c r="BB50" i="43"/>
  <c r="AZ65" i="43"/>
  <c r="AZ69" i="43"/>
  <c r="AZ73" i="43"/>
  <c r="AZ74" i="43"/>
  <c r="AZ78" i="43"/>
  <c r="BB79" i="43"/>
  <c r="AZ79" i="43"/>
  <c r="AZ83" i="43"/>
  <c r="BB93" i="43"/>
  <c r="BB98" i="43"/>
  <c r="AZ108" i="43"/>
  <c r="AZ124" i="43"/>
  <c r="BB125" i="43"/>
  <c r="AZ125" i="43"/>
  <c r="BB129" i="43"/>
  <c r="AZ13" i="43"/>
  <c r="AZ20" i="43"/>
  <c r="BB35" i="43"/>
  <c r="AZ41" i="43"/>
  <c r="AZ60" i="43"/>
  <c r="BB115" i="43"/>
  <c r="AZ115" i="43"/>
  <c r="AZ119" i="43"/>
  <c r="BB55" i="43"/>
  <c r="AZ55" i="43"/>
  <c r="AZ8" i="43"/>
  <c r="AZ22" i="43"/>
  <c r="AZ43" i="43"/>
  <c r="AZ76" i="43"/>
  <c r="AZ105" i="43"/>
  <c r="AZ109" i="43"/>
  <c r="AZ110" i="43"/>
  <c r="BB103" i="43"/>
  <c r="AZ103" i="43"/>
  <c r="AZ24" i="43"/>
  <c r="AZ53" i="43"/>
  <c r="AZ57" i="43"/>
  <c r="AZ62" i="43"/>
  <c r="BB67" i="43"/>
  <c r="AZ67" i="43"/>
  <c r="BB81" i="43"/>
  <c r="BB86" i="43"/>
  <c r="BB26" i="43"/>
  <c r="AZ48" i="43"/>
  <c r="AZ96" i="43"/>
  <c r="BB113" i="43"/>
  <c r="AZ113" i="43"/>
  <c r="BB117" i="43"/>
  <c r="BB122" i="43"/>
  <c r="BB21" i="42"/>
  <c r="BB49" i="42"/>
  <c r="BB105" i="42"/>
  <c r="BB9" i="42"/>
  <c r="BB93" i="42"/>
  <c r="BB37" i="42"/>
  <c r="BB121" i="42"/>
  <c r="BB81" i="42"/>
  <c r="BB109" i="42"/>
  <c r="BB25" i="42"/>
  <c r="BB97" i="42"/>
  <c r="BB57" i="42"/>
  <c r="BB101" i="42"/>
  <c r="BB113" i="42"/>
  <c r="BB13" i="42"/>
  <c r="AZ45" i="42"/>
  <c r="AZ69" i="42"/>
  <c r="AZ73" i="42"/>
  <c r="AZ85" i="42"/>
  <c r="AZ125" i="42"/>
  <c r="BB5" i="42"/>
  <c r="BB17" i="42"/>
  <c r="BB29" i="42"/>
  <c r="BB41" i="42"/>
  <c r="BB53" i="42"/>
  <c r="BB65" i="42"/>
  <c r="BB77" i="42"/>
  <c r="BB89" i="42"/>
  <c r="BB36" i="42"/>
  <c r="BB48" i="42"/>
  <c r="BB60" i="42"/>
  <c r="BB72" i="42"/>
  <c r="BB84" i="42"/>
  <c r="BB96" i="42"/>
  <c r="BB108" i="42"/>
  <c r="BB120" i="42"/>
  <c r="AJ71" i="38"/>
  <c r="AK93" i="38"/>
  <c r="AK6" i="38"/>
  <c r="AK50" i="38"/>
  <c r="AJ64" i="38"/>
  <c r="AK79" i="38"/>
  <c r="AK108" i="38"/>
  <c r="AJ131" i="38"/>
  <c r="AK14" i="38"/>
  <c r="AK36" i="38"/>
  <c r="AK116" i="38"/>
  <c r="AJ7" i="38"/>
  <c r="AK22" i="38"/>
  <c r="AK44" i="38"/>
  <c r="AJ59" i="38"/>
  <c r="AJ95" i="38"/>
  <c r="AJ109" i="38"/>
  <c r="AK30" i="38"/>
  <c r="AK52" i="38"/>
  <c r="AK117" i="38"/>
  <c r="AK132" i="38"/>
  <c r="AK42" i="38"/>
  <c r="AK28" i="38"/>
  <c r="AJ127" i="38"/>
  <c r="AJ100" i="38"/>
  <c r="AK60" i="38"/>
  <c r="AK2" i="38"/>
  <c r="AK31" i="38"/>
  <c r="AJ39" i="38"/>
  <c r="AK54" i="38"/>
  <c r="AK68" i="38"/>
  <c r="AK83" i="38"/>
  <c r="AJ97" i="38"/>
  <c r="AJ119" i="38"/>
  <c r="AK10" i="38"/>
  <c r="AJ47" i="38"/>
  <c r="AJ61" i="38"/>
  <c r="AJ112" i="38"/>
  <c r="AK20" i="38"/>
  <c r="AK18" i="38"/>
  <c r="AJ55" i="38"/>
  <c r="AK69" i="38"/>
  <c r="AK84" i="38"/>
  <c r="AK46" i="38"/>
  <c r="AK4" i="38"/>
  <c r="AK26" i="38"/>
  <c r="AK92" i="38"/>
  <c r="AJ12" i="39"/>
  <c r="AJ20" i="39"/>
  <c r="AK26" i="39"/>
  <c r="AK48" i="39"/>
  <c r="AJ72" i="39"/>
  <c r="AJ101" i="39"/>
  <c r="AJ86" i="39"/>
  <c r="AJ118" i="39"/>
  <c r="AK10" i="39"/>
  <c r="AK62" i="39"/>
  <c r="AK117" i="39"/>
  <c r="AJ5" i="39"/>
  <c r="AK34" i="39"/>
  <c r="AK41" i="39"/>
  <c r="AK57" i="39"/>
  <c r="AJ50" i="39"/>
  <c r="AJ73" i="39"/>
  <c r="AJ80" i="39"/>
  <c r="AJ96" i="39"/>
  <c r="AK25" i="39"/>
  <c r="AJ38" i="39"/>
  <c r="AJ84" i="39"/>
  <c r="AJ77" i="39"/>
  <c r="AJ108" i="39"/>
  <c r="AK122" i="39"/>
  <c r="AK33" i="39"/>
  <c r="AJ36" i="39"/>
  <c r="AJ74" i="39"/>
  <c r="AK81" i="39"/>
  <c r="AJ32" i="39"/>
  <c r="AJ70" i="39"/>
  <c r="AK129" i="39"/>
  <c r="AK93" i="39"/>
  <c r="AK89" i="39"/>
  <c r="AK9" i="39"/>
  <c r="AK45" i="39"/>
  <c r="AK69" i="39"/>
  <c r="AJ121" i="39"/>
  <c r="AJ128" i="39"/>
  <c r="AK51" i="40"/>
  <c r="AK114" i="40"/>
  <c r="AK63" i="40"/>
  <c r="AJ93" i="40"/>
  <c r="AK10" i="40"/>
  <c r="AJ75" i="40"/>
  <c r="AK127" i="40"/>
  <c r="AK22" i="40"/>
  <c r="AJ86" i="40"/>
  <c r="AK97" i="40"/>
  <c r="AK25" i="40"/>
  <c r="AJ15" i="40"/>
  <c r="AJ38" i="40"/>
  <c r="AJ45" i="40"/>
  <c r="AJ61" i="40"/>
  <c r="AJ125" i="40"/>
  <c r="AJ85" i="40"/>
  <c r="AJ39" i="40"/>
  <c r="AK46" i="40"/>
  <c r="AK54" i="40"/>
  <c r="AK70" i="40"/>
  <c r="AJ18" i="40"/>
  <c r="AJ111" i="40"/>
  <c r="AJ87" i="40"/>
  <c r="AJ103" i="40"/>
  <c r="AJ49" i="40"/>
  <c r="AJ27" i="40"/>
  <c r="AJ42" i="40"/>
  <c r="AJ73" i="40"/>
  <c r="AJ95" i="40"/>
  <c r="AK121" i="40"/>
  <c r="AJ13" i="40"/>
  <c r="AK58" i="40"/>
  <c r="AK82" i="40"/>
  <c r="AJ37" i="40"/>
  <c r="AJ66" i="40"/>
  <c r="AK113" i="40"/>
  <c r="AJ35" i="40"/>
  <c r="AJ83" i="40"/>
  <c r="AK105" i="40"/>
  <c r="AK54" i="39"/>
  <c r="AJ54" i="39"/>
  <c r="AK112" i="39"/>
  <c r="AJ112" i="39"/>
  <c r="AJ5" i="38"/>
  <c r="AJ21" i="38"/>
  <c r="AJ37" i="38"/>
  <c r="AJ53" i="38"/>
  <c r="AK124" i="38"/>
  <c r="AK17" i="39"/>
  <c r="AK68" i="39"/>
  <c r="AK106" i="39"/>
  <c r="AJ113" i="39"/>
  <c r="AK33" i="40"/>
  <c r="AK71" i="40"/>
  <c r="AJ78" i="40"/>
  <c r="AJ119" i="40"/>
  <c r="AJ11" i="38"/>
  <c r="AK16" i="38"/>
  <c r="AJ27" i="38"/>
  <c r="AK32" i="38"/>
  <c r="AJ43" i="38"/>
  <c r="AK48" i="38"/>
  <c r="AK30" i="39"/>
  <c r="AJ30" i="39"/>
  <c r="AJ49" i="39"/>
  <c r="AJ56" i="39"/>
  <c r="AK88" i="39"/>
  <c r="AJ88" i="39"/>
  <c r="AJ94" i="39"/>
  <c r="AK126" i="39"/>
  <c r="AJ126" i="39"/>
  <c r="AJ14" i="40"/>
  <c r="AJ21" i="40"/>
  <c r="AK53" i="40"/>
  <c r="AJ53" i="40"/>
  <c r="AJ59" i="40"/>
  <c r="AK91" i="40"/>
  <c r="AJ91" i="40"/>
  <c r="AK98" i="40"/>
  <c r="AJ65" i="38"/>
  <c r="AJ89" i="38"/>
  <c r="AJ113" i="38"/>
  <c r="AJ6" i="39"/>
  <c r="AJ37" i="39"/>
  <c r="AK37" i="39"/>
  <c r="AJ44" i="39"/>
  <c r="AJ82" i="39"/>
  <c r="AJ2" i="40"/>
  <c r="AK2" i="40"/>
  <c r="AJ9" i="40"/>
  <c r="AJ47" i="40"/>
  <c r="AJ17" i="38"/>
  <c r="AJ33" i="38"/>
  <c r="AJ49" i="38"/>
  <c r="AK66" i="38"/>
  <c r="AJ66" i="38"/>
  <c r="AJ72" i="38"/>
  <c r="AK72" i="38"/>
  <c r="AK90" i="38"/>
  <c r="AJ90" i="38"/>
  <c r="AJ96" i="38"/>
  <c r="AK96" i="38"/>
  <c r="AJ120" i="38"/>
  <c r="AK120" i="38"/>
  <c r="AJ13" i="39"/>
  <c r="AK13" i="39"/>
  <c r="AK106" i="40"/>
  <c r="AK64" i="39"/>
  <c r="AJ64" i="39"/>
  <c r="AK77" i="40"/>
  <c r="AJ77" i="40"/>
  <c r="AK76" i="38"/>
  <c r="AJ61" i="39"/>
  <c r="AK61" i="39"/>
  <c r="AJ116" i="39"/>
  <c r="AK58" i="39"/>
  <c r="AJ65" i="39"/>
  <c r="AK23" i="40"/>
  <c r="AJ30" i="40"/>
  <c r="AK81" i="40"/>
  <c r="AK101" i="40"/>
  <c r="AJ3" i="38"/>
  <c r="AK8" i="38"/>
  <c r="AJ19" i="38"/>
  <c r="AK24" i="38"/>
  <c r="AJ35" i="38"/>
  <c r="AK40" i="38"/>
  <c r="AJ51" i="38"/>
  <c r="AK56" i="38"/>
  <c r="AK74" i="38"/>
  <c r="AJ74" i="38"/>
  <c r="AK80" i="38"/>
  <c r="AK104" i="38"/>
  <c r="AK128" i="38"/>
  <c r="AK21" i="39"/>
  <c r="AK40" i="39"/>
  <c r="AJ40" i="39"/>
  <c r="AJ46" i="39"/>
  <c r="AK78" i="39"/>
  <c r="AJ78" i="39"/>
  <c r="AJ97" i="39"/>
  <c r="AJ104" i="39"/>
  <c r="AK5" i="40"/>
  <c r="AJ5" i="40"/>
  <c r="AJ11" i="40"/>
  <c r="AK43" i="40"/>
  <c r="AJ43" i="40"/>
  <c r="AJ62" i="40"/>
  <c r="AJ69" i="40"/>
  <c r="AJ109" i="40"/>
  <c r="AK123" i="40"/>
  <c r="AJ123" i="40"/>
  <c r="AK130" i="40"/>
  <c r="AK102" i="39"/>
  <c r="AJ102" i="39"/>
  <c r="AK29" i="40"/>
  <c r="AJ29" i="40"/>
  <c r="AK67" i="40"/>
  <c r="AJ67" i="40"/>
  <c r="AJ67" i="38"/>
  <c r="AJ91" i="38"/>
  <c r="AJ74" i="40"/>
  <c r="AK74" i="40"/>
  <c r="AJ13" i="38"/>
  <c r="AJ29" i="38"/>
  <c r="AJ45" i="38"/>
  <c r="AK122" i="40"/>
  <c r="AK62" i="38"/>
  <c r="AJ62" i="38"/>
  <c r="AK86" i="38"/>
  <c r="AJ86" i="38"/>
  <c r="AJ85" i="39"/>
  <c r="AK85" i="39"/>
  <c r="AJ92" i="39"/>
  <c r="AJ130" i="39"/>
  <c r="AJ50" i="40"/>
  <c r="AK50" i="40"/>
  <c r="AJ57" i="40"/>
  <c r="AJ117" i="40"/>
  <c r="AK19" i="40"/>
  <c r="AJ19" i="40"/>
  <c r="AK70" i="38"/>
  <c r="AJ70" i="38"/>
  <c r="AJ26" i="40"/>
  <c r="AK26" i="40"/>
  <c r="AK107" i="40"/>
  <c r="AJ107" i="40"/>
  <c r="AJ115" i="38"/>
  <c r="AJ8" i="39"/>
  <c r="AJ109" i="39"/>
  <c r="AK109" i="39"/>
  <c r="AJ9" i="38"/>
  <c r="AJ25" i="38"/>
  <c r="AJ41" i="38"/>
  <c r="AJ57" i="38"/>
  <c r="AJ75" i="38"/>
  <c r="AJ81" i="38"/>
  <c r="AJ99" i="38"/>
  <c r="AJ105" i="38"/>
  <c r="AJ123" i="38"/>
  <c r="AJ129" i="38"/>
  <c r="AJ16" i="39"/>
  <c r="AJ22" i="39"/>
  <c r="AK102" i="40"/>
  <c r="AK118" i="40"/>
  <c r="AK58" i="38"/>
  <c r="AJ58" i="38"/>
  <c r="AJ63" i="38"/>
  <c r="AJ77" i="38"/>
  <c r="AK82" i="38"/>
  <c r="AJ82" i="38"/>
  <c r="AJ87" i="38"/>
  <c r="AJ101" i="38"/>
  <c r="AJ111" i="38"/>
  <c r="AJ125" i="38"/>
  <c r="AJ4" i="39"/>
  <c r="AJ18" i="39"/>
  <c r="AJ28" i="39"/>
  <c r="AJ42" i="39"/>
  <c r="AJ52" i="39"/>
  <c r="AJ66" i="39"/>
  <c r="AJ76" i="39"/>
  <c r="AJ90" i="39"/>
  <c r="AJ100" i="39"/>
  <c r="AJ114" i="39"/>
  <c r="AJ124" i="39"/>
  <c r="AJ7" i="40"/>
  <c r="AJ17" i="40"/>
  <c r="AJ31" i="40"/>
  <c r="AJ41" i="40"/>
  <c r="AJ55" i="40"/>
  <c r="AJ65" i="40"/>
  <c r="AJ79" i="40"/>
  <c r="AJ89" i="40"/>
  <c r="AJ99" i="40"/>
  <c r="AJ115" i="40"/>
  <c r="AJ131" i="40"/>
  <c r="AK94" i="40"/>
  <c r="AK110" i="40"/>
  <c r="AK126" i="40"/>
  <c r="AK78" i="38"/>
  <c r="AJ78" i="38"/>
  <c r="AJ94" i="38"/>
  <c r="AJ98" i="38"/>
  <c r="AJ102" i="38"/>
  <c r="AJ106" i="38"/>
  <c r="AJ110" i="38"/>
  <c r="AJ114" i="38"/>
  <c r="AJ118" i="38"/>
  <c r="AJ122" i="38"/>
  <c r="AJ126" i="38"/>
  <c r="AJ130" i="38"/>
  <c r="AJ3" i="39"/>
  <c r="AJ7" i="39"/>
  <c r="AJ11" i="39"/>
  <c r="AJ15" i="39"/>
  <c r="AJ19" i="39"/>
  <c r="AJ23" i="39"/>
  <c r="AJ27" i="39"/>
  <c r="AJ31" i="39"/>
  <c r="AJ35" i="39"/>
  <c r="AJ39" i="39"/>
  <c r="AJ43" i="39"/>
  <c r="AJ47" i="39"/>
  <c r="AJ51" i="39"/>
  <c r="AJ55" i="39"/>
  <c r="AJ59" i="39"/>
  <c r="AJ63" i="39"/>
  <c r="AJ67" i="39"/>
  <c r="AJ71" i="39"/>
  <c r="AJ75" i="39"/>
  <c r="AJ79" i="39"/>
  <c r="AJ83" i="39"/>
  <c r="AJ87" i="39"/>
  <c r="AJ91" i="39"/>
  <c r="AJ95" i="39"/>
  <c r="AJ99" i="39"/>
  <c r="AJ103" i="39"/>
  <c r="AJ107" i="39"/>
  <c r="AJ111" i="39"/>
  <c r="AJ115" i="39"/>
  <c r="AJ119" i="39"/>
  <c r="AJ123" i="39"/>
  <c r="AJ127" i="39"/>
  <c r="AJ131" i="39"/>
  <c r="AJ4" i="40"/>
  <c r="AJ8" i="40"/>
  <c r="AJ12" i="40"/>
  <c r="AJ16" i="40"/>
  <c r="AJ20" i="40"/>
  <c r="AJ24" i="40"/>
  <c r="AJ28" i="40"/>
  <c r="AJ32" i="40"/>
  <c r="AJ36" i="40"/>
  <c r="AJ40" i="40"/>
  <c r="AJ44" i="40"/>
  <c r="AJ48" i="40"/>
  <c r="AJ52" i="40"/>
  <c r="AJ56" i="40"/>
  <c r="AJ60" i="40"/>
  <c r="AJ64" i="40"/>
  <c r="AJ68" i="40"/>
  <c r="AJ72" i="40"/>
  <c r="AJ76" i="40"/>
  <c r="AJ80" i="40"/>
  <c r="AJ84" i="40"/>
  <c r="AJ88" i="40"/>
  <c r="AJ92" i="40"/>
  <c r="AJ96" i="40"/>
  <c r="AJ100" i="40"/>
  <c r="AJ104" i="40"/>
  <c r="AJ108" i="40"/>
  <c r="AJ112" i="40"/>
  <c r="AJ116" i="40"/>
  <c r="AJ120" i="40"/>
  <c r="AJ124" i="40"/>
  <c r="AJ128" i="40"/>
  <c r="AJ132" i="40"/>
  <c r="AZ3" i="33" l="1"/>
  <c r="AZ4" i="33"/>
  <c r="AZ5" i="33"/>
  <c r="AZ6" i="33"/>
  <c r="AZ7" i="33"/>
  <c r="AZ8" i="33"/>
  <c r="AZ9" i="33"/>
  <c r="AZ10" i="33"/>
  <c r="AZ11" i="33"/>
  <c r="AZ12" i="33"/>
  <c r="AZ13" i="33"/>
  <c r="AZ14" i="33"/>
  <c r="AZ15" i="33"/>
  <c r="AZ16" i="33"/>
  <c r="AZ17" i="33"/>
  <c r="AZ18" i="33"/>
  <c r="AZ19" i="33"/>
  <c r="AZ20" i="33"/>
  <c r="AZ21" i="33"/>
  <c r="AZ22" i="33"/>
  <c r="AZ23" i="33"/>
  <c r="AZ24" i="33"/>
  <c r="AZ25" i="33"/>
  <c r="AZ26" i="33"/>
  <c r="AZ27" i="33"/>
  <c r="AZ28" i="33"/>
  <c r="AZ29" i="33"/>
  <c r="AZ30" i="33"/>
  <c r="AZ31" i="33"/>
  <c r="AZ32" i="33"/>
  <c r="AZ33" i="33"/>
  <c r="AZ34" i="33"/>
  <c r="AZ35" i="33"/>
  <c r="AZ36" i="33"/>
  <c r="AZ37" i="33"/>
  <c r="AZ38" i="33"/>
  <c r="AZ39" i="33"/>
  <c r="AZ40" i="33"/>
  <c r="AZ41" i="33"/>
  <c r="AZ42" i="33"/>
  <c r="AZ43" i="33"/>
  <c r="AZ44" i="33"/>
  <c r="AZ45" i="33"/>
  <c r="AZ46" i="33"/>
  <c r="AZ47" i="33"/>
  <c r="AZ48" i="33"/>
  <c r="AZ49" i="33"/>
  <c r="AZ50" i="33"/>
  <c r="AZ51" i="33"/>
  <c r="AZ52" i="33"/>
  <c r="AZ53" i="33"/>
  <c r="AZ54" i="33"/>
  <c r="AZ55" i="33"/>
  <c r="AZ56" i="33"/>
  <c r="AZ57" i="33"/>
  <c r="AZ58" i="33"/>
  <c r="AZ59" i="33"/>
  <c r="AZ60" i="33"/>
  <c r="AZ61" i="33"/>
  <c r="AZ62" i="33"/>
  <c r="AZ63" i="33"/>
  <c r="AZ64" i="33"/>
  <c r="AZ65" i="33"/>
  <c r="AZ66" i="33"/>
  <c r="AZ67" i="33"/>
  <c r="AZ68" i="33"/>
  <c r="AZ69" i="33"/>
  <c r="AZ70" i="33"/>
  <c r="AZ71" i="33"/>
  <c r="AZ72" i="33"/>
  <c r="AZ73" i="33"/>
  <c r="AZ74" i="33"/>
  <c r="AZ75" i="33"/>
  <c r="AZ76" i="33"/>
  <c r="AZ77" i="33"/>
  <c r="AZ78" i="33"/>
  <c r="AZ79" i="33"/>
  <c r="AZ80" i="33"/>
  <c r="AZ81" i="33"/>
  <c r="AZ82" i="33"/>
  <c r="AZ83" i="33"/>
  <c r="AZ84" i="33"/>
  <c r="AZ85" i="33"/>
  <c r="AZ86" i="33"/>
  <c r="AZ87" i="33"/>
  <c r="AZ88" i="33"/>
  <c r="AZ89" i="33"/>
  <c r="AZ90" i="33"/>
  <c r="AZ91" i="33"/>
  <c r="AZ92" i="33"/>
  <c r="AZ93" i="33"/>
  <c r="AZ94" i="33"/>
  <c r="AZ95" i="33"/>
  <c r="AZ96" i="33"/>
  <c r="AZ97" i="33"/>
  <c r="AZ98" i="33"/>
  <c r="AZ99" i="33"/>
  <c r="AZ100" i="33"/>
  <c r="AZ101" i="33"/>
  <c r="AZ102" i="33"/>
  <c r="AZ103" i="33"/>
  <c r="AZ104" i="33"/>
  <c r="AZ105" i="33"/>
  <c r="AZ106" i="33"/>
  <c r="AZ107" i="33"/>
  <c r="AZ108" i="33"/>
  <c r="AZ109" i="33"/>
  <c r="AZ110" i="33"/>
  <c r="AZ111" i="33"/>
  <c r="AZ112" i="33"/>
  <c r="AZ113" i="33"/>
  <c r="AZ114" i="33"/>
  <c r="AZ115" i="33"/>
  <c r="AZ116" i="33"/>
  <c r="AZ117" i="33"/>
  <c r="AZ118" i="33"/>
  <c r="AZ119" i="33"/>
  <c r="AZ120" i="33"/>
  <c r="AZ121" i="33"/>
  <c r="AZ122" i="33"/>
  <c r="AZ123" i="33"/>
  <c r="AZ124" i="33"/>
  <c r="AZ125" i="33"/>
  <c r="AZ126" i="33"/>
  <c r="AZ127" i="33"/>
  <c r="AZ128" i="33"/>
  <c r="AZ129" i="33"/>
  <c r="AZ130" i="33"/>
  <c r="AZ131" i="33"/>
  <c r="AZ132" i="33"/>
  <c r="AZ2" i="33"/>
  <c r="BC132" i="35"/>
  <c r="AR132" i="35"/>
  <c r="BA132" i="35" s="1"/>
  <c r="AN132" i="35"/>
  <c r="AY132" i="35" s="1"/>
  <c r="AM132" i="35"/>
  <c r="AX132" i="35" s="1"/>
  <c r="AL132" i="35"/>
  <c r="AW132" i="35" s="1"/>
  <c r="AK132" i="35"/>
  <c r="AV132" i="35" s="1"/>
  <c r="AJ132" i="35"/>
  <c r="AU132" i="35" s="1"/>
  <c r="AI132" i="35"/>
  <c r="AT132" i="35" s="1"/>
  <c r="AH132" i="35"/>
  <c r="BC131" i="35"/>
  <c r="BA131" i="35"/>
  <c r="AR131" i="35"/>
  <c r="AN131" i="35"/>
  <c r="AY131" i="35" s="1"/>
  <c r="AM131" i="35"/>
  <c r="AX131" i="35" s="1"/>
  <c r="AL131" i="35"/>
  <c r="AW131" i="35" s="1"/>
  <c r="AK131" i="35"/>
  <c r="AV131" i="35" s="1"/>
  <c r="AJ131" i="35"/>
  <c r="AU131" i="35" s="1"/>
  <c r="AI131" i="35"/>
  <c r="AT131" i="35" s="1"/>
  <c r="AH131" i="35"/>
  <c r="AS131" i="35" s="1"/>
  <c r="BB131" i="35" s="1"/>
  <c r="BC130" i="35"/>
  <c r="BA130" i="35"/>
  <c r="AR130" i="35"/>
  <c r="AN130" i="35"/>
  <c r="AY130" i="35" s="1"/>
  <c r="AM130" i="35"/>
  <c r="AX130" i="35" s="1"/>
  <c r="AL130" i="35"/>
  <c r="AW130" i="35" s="1"/>
  <c r="AK130" i="35"/>
  <c r="AV130" i="35" s="1"/>
  <c r="AJ130" i="35"/>
  <c r="AU130" i="35" s="1"/>
  <c r="AI130" i="35"/>
  <c r="AT130" i="35" s="1"/>
  <c r="AH130" i="35"/>
  <c r="AS130" i="35" s="1"/>
  <c r="BB130" i="35" s="1"/>
  <c r="BC129" i="35"/>
  <c r="AR129" i="35"/>
  <c r="BA129" i="35" s="1"/>
  <c r="AN129" i="35"/>
  <c r="AY129" i="35" s="1"/>
  <c r="AM129" i="35"/>
  <c r="AX129" i="35" s="1"/>
  <c r="AL129" i="35"/>
  <c r="AW129" i="35" s="1"/>
  <c r="AK129" i="35"/>
  <c r="AV129" i="35" s="1"/>
  <c r="AJ129" i="35"/>
  <c r="AU129" i="35" s="1"/>
  <c r="AI129" i="35"/>
  <c r="AT129" i="35" s="1"/>
  <c r="AH129" i="35"/>
  <c r="BC128" i="35"/>
  <c r="AR128" i="35"/>
  <c r="BA128" i="35" s="1"/>
  <c r="AN128" i="35"/>
  <c r="AY128" i="35" s="1"/>
  <c r="AM128" i="35"/>
  <c r="AX128" i="35" s="1"/>
  <c r="AL128" i="35"/>
  <c r="AW128" i="35" s="1"/>
  <c r="AK128" i="35"/>
  <c r="AV128" i="35" s="1"/>
  <c r="AJ128" i="35"/>
  <c r="AU128" i="35" s="1"/>
  <c r="AI128" i="35"/>
  <c r="AT128" i="35" s="1"/>
  <c r="AH128" i="35"/>
  <c r="AS128" i="35" s="1"/>
  <c r="BB128" i="35" s="1"/>
  <c r="BC127" i="35"/>
  <c r="AY127" i="35"/>
  <c r="AV127" i="35"/>
  <c r="AU127" i="35"/>
  <c r="AR127" i="35"/>
  <c r="BA127" i="35" s="1"/>
  <c r="AN127" i="35"/>
  <c r="AM127" i="35"/>
  <c r="AX127" i="35" s="1"/>
  <c r="AL127" i="35"/>
  <c r="AW127" i="35" s="1"/>
  <c r="AK127" i="35"/>
  <c r="AJ127" i="35"/>
  <c r="AI127" i="35"/>
  <c r="AT127" i="35" s="1"/>
  <c r="AH127" i="35"/>
  <c r="AS127" i="35" s="1"/>
  <c r="BB127" i="35" s="1"/>
  <c r="BC126" i="35"/>
  <c r="AX126" i="35"/>
  <c r="AW126" i="35"/>
  <c r="AT126" i="35"/>
  <c r="AR126" i="35"/>
  <c r="BA126" i="35" s="1"/>
  <c r="AN126" i="35"/>
  <c r="AY126" i="35" s="1"/>
  <c r="AM126" i="35"/>
  <c r="AL126" i="35"/>
  <c r="AK126" i="35"/>
  <c r="AV126" i="35" s="1"/>
  <c r="AJ126" i="35"/>
  <c r="AU126" i="35" s="1"/>
  <c r="AI126" i="35"/>
  <c r="AH126" i="35"/>
  <c r="BC125" i="35"/>
  <c r="BA125" i="35"/>
  <c r="AY125" i="35"/>
  <c r="AX125" i="35"/>
  <c r="AV125" i="35"/>
  <c r="AR125" i="35"/>
  <c r="AN125" i="35"/>
  <c r="AM125" i="35"/>
  <c r="AL125" i="35"/>
  <c r="AW125" i="35" s="1"/>
  <c r="AK125" i="35"/>
  <c r="AJ125" i="35"/>
  <c r="AU125" i="35" s="1"/>
  <c r="AI125" i="35"/>
  <c r="AT125" i="35" s="1"/>
  <c r="AH125" i="35"/>
  <c r="BC124" i="35"/>
  <c r="BA124" i="35"/>
  <c r="AY124" i="35"/>
  <c r="AX124" i="35"/>
  <c r="AV124" i="35"/>
  <c r="AR124" i="35"/>
  <c r="AN124" i="35"/>
  <c r="AM124" i="35"/>
  <c r="AL124" i="35"/>
  <c r="AW124" i="35" s="1"/>
  <c r="AK124" i="35"/>
  <c r="AJ124" i="35"/>
  <c r="AU124" i="35" s="1"/>
  <c r="AI124" i="35"/>
  <c r="AT124" i="35" s="1"/>
  <c r="AH124" i="35"/>
  <c r="AS124" i="35" s="1"/>
  <c r="BB124" i="35" s="1"/>
  <c r="BC123" i="35"/>
  <c r="AW123" i="35"/>
  <c r="AR123" i="35"/>
  <c r="BA123" i="35" s="1"/>
  <c r="AN123" i="35"/>
  <c r="AY123" i="35" s="1"/>
  <c r="AM123" i="35"/>
  <c r="AX123" i="35" s="1"/>
  <c r="AL123" i="35"/>
  <c r="AK123" i="35"/>
  <c r="AV123" i="35" s="1"/>
  <c r="AJ123" i="35"/>
  <c r="AU123" i="35" s="1"/>
  <c r="AI123" i="35"/>
  <c r="AT123" i="35" s="1"/>
  <c r="AH123" i="35"/>
  <c r="BC122" i="35"/>
  <c r="AY122" i="35"/>
  <c r="AR122" i="35"/>
  <c r="BA122" i="35" s="1"/>
  <c r="AN122" i="35"/>
  <c r="AM122" i="35"/>
  <c r="AX122" i="35" s="1"/>
  <c r="AL122" i="35"/>
  <c r="AW122" i="35" s="1"/>
  <c r="AK122" i="35"/>
  <c r="AV122" i="35" s="1"/>
  <c r="AJ122" i="35"/>
  <c r="AU122" i="35" s="1"/>
  <c r="AI122" i="35"/>
  <c r="AT122" i="35" s="1"/>
  <c r="AH122" i="35"/>
  <c r="BC121" i="35"/>
  <c r="AR121" i="35"/>
  <c r="BA121" i="35" s="1"/>
  <c r="AN121" i="35"/>
  <c r="AY121" i="35" s="1"/>
  <c r="AM121" i="35"/>
  <c r="AX121" i="35" s="1"/>
  <c r="AL121" i="35"/>
  <c r="AW121" i="35" s="1"/>
  <c r="AK121" i="35"/>
  <c r="AV121" i="35" s="1"/>
  <c r="AJ121" i="35"/>
  <c r="AU121" i="35" s="1"/>
  <c r="AI121" i="35"/>
  <c r="AT121" i="35" s="1"/>
  <c r="AH121" i="35"/>
  <c r="BC120" i="35"/>
  <c r="AW120" i="35"/>
  <c r="AT120" i="35"/>
  <c r="AS120" i="35"/>
  <c r="BB120" i="35" s="1"/>
  <c r="AR120" i="35"/>
  <c r="BA120" i="35" s="1"/>
  <c r="AN120" i="35"/>
  <c r="AY120" i="35" s="1"/>
  <c r="AM120" i="35"/>
  <c r="AX120" i="35" s="1"/>
  <c r="AL120" i="35"/>
  <c r="AK120" i="35"/>
  <c r="AV120" i="35" s="1"/>
  <c r="AJ120" i="35"/>
  <c r="AU120" i="35" s="1"/>
  <c r="AI120" i="35"/>
  <c r="AH120" i="35"/>
  <c r="BC119" i="35"/>
  <c r="AV119" i="35"/>
  <c r="AR119" i="35"/>
  <c r="BA119" i="35" s="1"/>
  <c r="AN119" i="35"/>
  <c r="AY119" i="35" s="1"/>
  <c r="AM119" i="35"/>
  <c r="AX119" i="35" s="1"/>
  <c r="AL119" i="35"/>
  <c r="AW119" i="35" s="1"/>
  <c r="AK119" i="35"/>
  <c r="AJ119" i="35"/>
  <c r="AU119" i="35" s="1"/>
  <c r="AI119" i="35"/>
  <c r="AT119" i="35" s="1"/>
  <c r="AH119" i="35"/>
  <c r="BC118" i="35"/>
  <c r="AU118" i="35"/>
  <c r="AR118" i="35"/>
  <c r="BA118" i="35" s="1"/>
  <c r="AN118" i="35"/>
  <c r="AY118" i="35" s="1"/>
  <c r="AM118" i="35"/>
  <c r="AX118" i="35" s="1"/>
  <c r="AL118" i="35"/>
  <c r="AW118" i="35" s="1"/>
  <c r="AK118" i="35"/>
  <c r="AV118" i="35" s="1"/>
  <c r="AJ118" i="35"/>
  <c r="AI118" i="35"/>
  <c r="AT118" i="35" s="1"/>
  <c r="AH118" i="35"/>
  <c r="BC117" i="35"/>
  <c r="BA117" i="35"/>
  <c r="AT117" i="35"/>
  <c r="AR117" i="35"/>
  <c r="AN117" i="35"/>
  <c r="AY117" i="35" s="1"/>
  <c r="AM117" i="35"/>
  <c r="AX117" i="35" s="1"/>
  <c r="AL117" i="35"/>
  <c r="AW117" i="35" s="1"/>
  <c r="AK117" i="35"/>
  <c r="AV117" i="35" s="1"/>
  <c r="AJ117" i="35"/>
  <c r="AU117" i="35" s="1"/>
  <c r="AI117" i="35"/>
  <c r="AH117" i="35"/>
  <c r="BC116" i="35"/>
  <c r="AR116" i="35"/>
  <c r="BA116" i="35" s="1"/>
  <c r="AN116" i="35"/>
  <c r="AY116" i="35" s="1"/>
  <c r="AM116" i="35"/>
  <c r="AX116" i="35" s="1"/>
  <c r="AL116" i="35"/>
  <c r="AW116" i="35" s="1"/>
  <c r="AK116" i="35"/>
  <c r="AV116" i="35" s="1"/>
  <c r="AJ116" i="35"/>
  <c r="AU116" i="35" s="1"/>
  <c r="AI116" i="35"/>
  <c r="AT116" i="35" s="1"/>
  <c r="AH116" i="35"/>
  <c r="AS116" i="35" s="1"/>
  <c r="BB116" i="35" s="1"/>
  <c r="BC115" i="35"/>
  <c r="AX115" i="35"/>
  <c r="AW115" i="35"/>
  <c r="AR115" i="35"/>
  <c r="BA115" i="35" s="1"/>
  <c r="AN115" i="35"/>
  <c r="AY115" i="35" s="1"/>
  <c r="AM115" i="35"/>
  <c r="AL115" i="35"/>
  <c r="AK115" i="35"/>
  <c r="AV115" i="35" s="1"/>
  <c r="AJ115" i="35"/>
  <c r="AU115" i="35" s="1"/>
  <c r="AI115" i="35"/>
  <c r="AT115" i="35" s="1"/>
  <c r="AH115" i="35"/>
  <c r="BC114" i="35"/>
  <c r="BA114" i="35"/>
  <c r="AY114" i="35"/>
  <c r="AS114" i="35"/>
  <c r="BB114" i="35" s="1"/>
  <c r="AR114" i="35"/>
  <c r="AN114" i="35"/>
  <c r="AM114" i="35"/>
  <c r="AX114" i="35" s="1"/>
  <c r="AL114" i="35"/>
  <c r="AW114" i="35" s="1"/>
  <c r="AK114" i="35"/>
  <c r="AV114" i="35" s="1"/>
  <c r="AJ114" i="35"/>
  <c r="AU114" i="35" s="1"/>
  <c r="AI114" i="35"/>
  <c r="AT114" i="35" s="1"/>
  <c r="AH114" i="35"/>
  <c r="BC113" i="35"/>
  <c r="AR113" i="35"/>
  <c r="BA113" i="35" s="1"/>
  <c r="AN113" i="35"/>
  <c r="AY113" i="35" s="1"/>
  <c r="AM113" i="35"/>
  <c r="AX113" i="35" s="1"/>
  <c r="AL113" i="35"/>
  <c r="AW113" i="35" s="1"/>
  <c r="AK113" i="35"/>
  <c r="AV113" i="35" s="1"/>
  <c r="AJ113" i="35"/>
  <c r="AU113" i="35" s="1"/>
  <c r="AI113" i="35"/>
  <c r="AT113" i="35" s="1"/>
  <c r="AH113" i="35"/>
  <c r="BC112" i="35"/>
  <c r="AR112" i="35"/>
  <c r="BA112" i="35" s="1"/>
  <c r="AN112" i="35"/>
  <c r="AY112" i="35" s="1"/>
  <c r="AM112" i="35"/>
  <c r="AX112" i="35" s="1"/>
  <c r="AL112" i="35"/>
  <c r="AW112" i="35" s="1"/>
  <c r="AK112" i="35"/>
  <c r="AV112" i="35" s="1"/>
  <c r="AJ112" i="35"/>
  <c r="AU112" i="35" s="1"/>
  <c r="AI112" i="35"/>
  <c r="AT112" i="35" s="1"/>
  <c r="AH112" i="35"/>
  <c r="AS112" i="35" s="1"/>
  <c r="BB112" i="35" s="1"/>
  <c r="BC111" i="35"/>
  <c r="AY111" i="35"/>
  <c r="AT111" i="35"/>
  <c r="AR111" i="35"/>
  <c r="BA111" i="35" s="1"/>
  <c r="AN111" i="35"/>
  <c r="AM111" i="35"/>
  <c r="AX111" i="35" s="1"/>
  <c r="AL111" i="35"/>
  <c r="AW111" i="35" s="1"/>
  <c r="AK111" i="35"/>
  <c r="AV111" i="35" s="1"/>
  <c r="AJ111" i="35"/>
  <c r="AU111" i="35" s="1"/>
  <c r="AI111" i="35"/>
  <c r="AH111" i="35"/>
  <c r="BC110" i="35"/>
  <c r="AX110" i="35"/>
  <c r="AW110" i="35"/>
  <c r="AV110" i="35"/>
  <c r="AU110" i="35"/>
  <c r="AR110" i="35"/>
  <c r="BA110" i="35" s="1"/>
  <c r="AN110" i="35"/>
  <c r="AY110" i="35" s="1"/>
  <c r="AM110" i="35"/>
  <c r="AL110" i="35"/>
  <c r="AK110" i="35"/>
  <c r="AJ110" i="35"/>
  <c r="AI110" i="35"/>
  <c r="AT110" i="35" s="1"/>
  <c r="AH110" i="35"/>
  <c r="AS110" i="35" s="1"/>
  <c r="BB110" i="35" s="1"/>
  <c r="BC109" i="35"/>
  <c r="BA109" i="35"/>
  <c r="AY109" i="35"/>
  <c r="AX109" i="35"/>
  <c r="AW109" i="35"/>
  <c r="AV109" i="35"/>
  <c r="AT109" i="35"/>
  <c r="AR109" i="35"/>
  <c r="AN109" i="35"/>
  <c r="AM109" i="35"/>
  <c r="AL109" i="35"/>
  <c r="AK109" i="35"/>
  <c r="AJ109" i="35"/>
  <c r="AU109" i="35" s="1"/>
  <c r="AI109" i="35"/>
  <c r="AH109" i="35"/>
  <c r="BC108" i="35"/>
  <c r="AY108" i="35"/>
  <c r="AX108" i="35"/>
  <c r="AV108" i="35"/>
  <c r="AU108" i="35"/>
  <c r="AR108" i="35"/>
  <c r="BA108" i="35" s="1"/>
  <c r="AN108" i="35"/>
  <c r="AM108" i="35"/>
  <c r="AL108" i="35"/>
  <c r="AW108" i="35" s="1"/>
  <c r="AK108" i="35"/>
  <c r="AJ108" i="35"/>
  <c r="AI108" i="35"/>
  <c r="AT108" i="35" s="1"/>
  <c r="AH108" i="35"/>
  <c r="BC107" i="35"/>
  <c r="BA107" i="35"/>
  <c r="AR107" i="35"/>
  <c r="AN107" i="35"/>
  <c r="AY107" i="35" s="1"/>
  <c r="AM107" i="35"/>
  <c r="AX107" i="35" s="1"/>
  <c r="AL107" i="35"/>
  <c r="AW107" i="35" s="1"/>
  <c r="AK107" i="35"/>
  <c r="AV107" i="35" s="1"/>
  <c r="AJ107" i="35"/>
  <c r="AU107" i="35" s="1"/>
  <c r="AI107" i="35"/>
  <c r="AT107" i="35" s="1"/>
  <c r="AH107" i="35"/>
  <c r="BC106" i="35"/>
  <c r="BA106" i="35"/>
  <c r="AR106" i="35"/>
  <c r="AN106" i="35"/>
  <c r="AY106" i="35" s="1"/>
  <c r="AM106" i="35"/>
  <c r="AX106" i="35" s="1"/>
  <c r="AL106" i="35"/>
  <c r="AW106" i="35" s="1"/>
  <c r="AK106" i="35"/>
  <c r="AV106" i="35" s="1"/>
  <c r="AJ106" i="35"/>
  <c r="AU106" i="35" s="1"/>
  <c r="AI106" i="35"/>
  <c r="AT106" i="35" s="1"/>
  <c r="AH106" i="35"/>
  <c r="AS106" i="35" s="1"/>
  <c r="BB106" i="35" s="1"/>
  <c r="BC105" i="35"/>
  <c r="AR105" i="35"/>
  <c r="BA105" i="35" s="1"/>
  <c r="AN105" i="35"/>
  <c r="AY105" i="35" s="1"/>
  <c r="AM105" i="35"/>
  <c r="AX105" i="35" s="1"/>
  <c r="AL105" i="35"/>
  <c r="AW105" i="35" s="1"/>
  <c r="AK105" i="35"/>
  <c r="AV105" i="35" s="1"/>
  <c r="AJ105" i="35"/>
  <c r="AU105" i="35" s="1"/>
  <c r="AI105" i="35"/>
  <c r="AT105" i="35" s="1"/>
  <c r="AH105" i="35"/>
  <c r="BC104" i="35"/>
  <c r="AR104" i="35"/>
  <c r="BA104" i="35" s="1"/>
  <c r="AN104" i="35"/>
  <c r="AY104" i="35" s="1"/>
  <c r="AM104" i="35"/>
  <c r="AX104" i="35" s="1"/>
  <c r="AL104" i="35"/>
  <c r="AW104" i="35" s="1"/>
  <c r="AK104" i="35"/>
  <c r="AV104" i="35" s="1"/>
  <c r="AJ104" i="35"/>
  <c r="AU104" i="35" s="1"/>
  <c r="AI104" i="35"/>
  <c r="AT104" i="35" s="1"/>
  <c r="AH104" i="35"/>
  <c r="BC103" i="35"/>
  <c r="AU103" i="35"/>
  <c r="AT103" i="35"/>
  <c r="AR103" i="35"/>
  <c r="BA103" i="35" s="1"/>
  <c r="AN103" i="35"/>
  <c r="AY103" i="35" s="1"/>
  <c r="AM103" i="35"/>
  <c r="AX103" i="35" s="1"/>
  <c r="AL103" i="35"/>
  <c r="AW103" i="35" s="1"/>
  <c r="AK103" i="35"/>
  <c r="AV103" i="35" s="1"/>
  <c r="AJ103" i="35"/>
  <c r="AI103" i="35"/>
  <c r="AH103" i="35"/>
  <c r="AS103" i="35" s="1"/>
  <c r="BB103" i="35" s="1"/>
  <c r="BC102" i="35"/>
  <c r="AX102" i="35"/>
  <c r="AR102" i="35"/>
  <c r="BA102" i="35" s="1"/>
  <c r="AN102" i="35"/>
  <c r="AY102" i="35" s="1"/>
  <c r="AM102" i="35"/>
  <c r="AL102" i="35"/>
  <c r="AW102" i="35" s="1"/>
  <c r="AK102" i="35"/>
  <c r="AV102" i="35" s="1"/>
  <c r="AJ102" i="35"/>
  <c r="AU102" i="35" s="1"/>
  <c r="AI102" i="35"/>
  <c r="AT102" i="35" s="1"/>
  <c r="AH102" i="35"/>
  <c r="BC101" i="35"/>
  <c r="AX101" i="35"/>
  <c r="AR101" i="35"/>
  <c r="BA101" i="35" s="1"/>
  <c r="AN101" i="35"/>
  <c r="AY101" i="35" s="1"/>
  <c r="AM101" i="35"/>
  <c r="AL101" i="35"/>
  <c r="AW101" i="35" s="1"/>
  <c r="AK101" i="35"/>
  <c r="AV101" i="35" s="1"/>
  <c r="AJ101" i="35"/>
  <c r="AU101" i="35" s="1"/>
  <c r="AI101" i="35"/>
  <c r="AT101" i="35" s="1"/>
  <c r="AH101" i="35"/>
  <c r="BC100" i="35"/>
  <c r="BA100" i="35"/>
  <c r="AY100" i="35"/>
  <c r="AV100" i="35"/>
  <c r="AR100" i="35"/>
  <c r="AN100" i="35"/>
  <c r="AM100" i="35"/>
  <c r="AX100" i="35" s="1"/>
  <c r="AL100" i="35"/>
  <c r="AW100" i="35" s="1"/>
  <c r="AK100" i="35"/>
  <c r="AJ100" i="35"/>
  <c r="AU100" i="35" s="1"/>
  <c r="AI100" i="35"/>
  <c r="AT100" i="35" s="1"/>
  <c r="AH100" i="35"/>
  <c r="AS100" i="35" s="1"/>
  <c r="BB100" i="35" s="1"/>
  <c r="BC99" i="35"/>
  <c r="BA99" i="35"/>
  <c r="AW99" i="35"/>
  <c r="AR99" i="35"/>
  <c r="AN99" i="35"/>
  <c r="AY99" i="35" s="1"/>
  <c r="AM99" i="35"/>
  <c r="AX99" i="35" s="1"/>
  <c r="AL99" i="35"/>
  <c r="AK99" i="35"/>
  <c r="AV99" i="35" s="1"/>
  <c r="AJ99" i="35"/>
  <c r="AU99" i="35" s="1"/>
  <c r="AI99" i="35"/>
  <c r="AT99" i="35" s="1"/>
  <c r="AH99" i="35"/>
  <c r="AS99" i="35" s="1"/>
  <c r="BB99" i="35" s="1"/>
  <c r="BC98" i="35"/>
  <c r="AS98" i="35"/>
  <c r="BB98" i="35" s="1"/>
  <c r="AR98" i="35"/>
  <c r="BA98" i="35" s="1"/>
  <c r="AN98" i="35"/>
  <c r="AY98" i="35" s="1"/>
  <c r="AM98" i="35"/>
  <c r="AX98" i="35" s="1"/>
  <c r="AL98" i="35"/>
  <c r="AW98" i="35" s="1"/>
  <c r="AK98" i="35"/>
  <c r="AV98" i="35" s="1"/>
  <c r="AJ98" i="35"/>
  <c r="AU98" i="35" s="1"/>
  <c r="AI98" i="35"/>
  <c r="AT98" i="35" s="1"/>
  <c r="AH98" i="35"/>
  <c r="BC97" i="35"/>
  <c r="AR97" i="35"/>
  <c r="BA97" i="35" s="1"/>
  <c r="AN97" i="35"/>
  <c r="AY97" i="35" s="1"/>
  <c r="AM97" i="35"/>
  <c r="AX97" i="35" s="1"/>
  <c r="AL97" i="35"/>
  <c r="AW97" i="35" s="1"/>
  <c r="AK97" i="35"/>
  <c r="AV97" i="35" s="1"/>
  <c r="AJ97" i="35"/>
  <c r="AU97" i="35" s="1"/>
  <c r="AI97" i="35"/>
  <c r="AT97" i="35" s="1"/>
  <c r="AH97" i="35"/>
  <c r="AS97" i="35" s="1"/>
  <c r="BB97" i="35" s="1"/>
  <c r="BC96" i="35"/>
  <c r="AW96" i="35"/>
  <c r="AT96" i="35"/>
  <c r="AR96" i="35"/>
  <c r="BA96" i="35" s="1"/>
  <c r="AN96" i="35"/>
  <c r="AY96" i="35" s="1"/>
  <c r="AM96" i="35"/>
  <c r="AX96" i="35" s="1"/>
  <c r="AL96" i="35"/>
  <c r="AK96" i="35"/>
  <c r="AV96" i="35" s="1"/>
  <c r="AJ96" i="35"/>
  <c r="AU96" i="35" s="1"/>
  <c r="AI96" i="35"/>
  <c r="AH96" i="35"/>
  <c r="BC95" i="35"/>
  <c r="AY95" i="35"/>
  <c r="AV95" i="35"/>
  <c r="AU95" i="35"/>
  <c r="AR95" i="35"/>
  <c r="BA95" i="35" s="1"/>
  <c r="AN95" i="35"/>
  <c r="AM95" i="35"/>
  <c r="AX95" i="35" s="1"/>
  <c r="AL95" i="35"/>
  <c r="AW95" i="35" s="1"/>
  <c r="AK95" i="35"/>
  <c r="AJ95" i="35"/>
  <c r="AI95" i="35"/>
  <c r="AT95" i="35" s="1"/>
  <c r="AH95" i="35"/>
  <c r="AS95" i="35" s="1"/>
  <c r="BB95" i="35" s="1"/>
  <c r="BC94" i="35"/>
  <c r="AW94" i="35"/>
  <c r="AV94" i="35"/>
  <c r="AU94" i="35"/>
  <c r="AT94" i="35"/>
  <c r="AR94" i="35"/>
  <c r="BA94" i="35" s="1"/>
  <c r="AN94" i="35"/>
  <c r="AY94" i="35" s="1"/>
  <c r="AM94" i="35"/>
  <c r="AX94" i="35" s="1"/>
  <c r="AL94" i="35"/>
  <c r="AK94" i="35"/>
  <c r="AJ94" i="35"/>
  <c r="AI94" i="35"/>
  <c r="AH94" i="35"/>
  <c r="BC93" i="35"/>
  <c r="AW93" i="35"/>
  <c r="AV93" i="35"/>
  <c r="AT93" i="35"/>
  <c r="AR93" i="35"/>
  <c r="BA93" i="35" s="1"/>
  <c r="AN93" i="35"/>
  <c r="AY93" i="35" s="1"/>
  <c r="AM93" i="35"/>
  <c r="AX93" i="35" s="1"/>
  <c r="AL93" i="35"/>
  <c r="AK93" i="35"/>
  <c r="AJ93" i="35"/>
  <c r="AU93" i="35" s="1"/>
  <c r="AI93" i="35"/>
  <c r="AH93" i="35"/>
  <c r="BC92" i="35"/>
  <c r="AV92" i="35"/>
  <c r="AU92" i="35"/>
  <c r="AR92" i="35"/>
  <c r="BA92" i="35" s="1"/>
  <c r="AN92" i="35"/>
  <c r="AY92" i="35" s="1"/>
  <c r="AM92" i="35"/>
  <c r="AX92" i="35" s="1"/>
  <c r="AL92" i="35"/>
  <c r="AW92" i="35" s="1"/>
  <c r="AK92" i="35"/>
  <c r="AJ92" i="35"/>
  <c r="AI92" i="35"/>
  <c r="AT92" i="35" s="1"/>
  <c r="AH92" i="35"/>
  <c r="BC91" i="35"/>
  <c r="AR91" i="35"/>
  <c r="BA91" i="35" s="1"/>
  <c r="AN91" i="35"/>
  <c r="AY91" i="35" s="1"/>
  <c r="AM91" i="35"/>
  <c r="AX91" i="35" s="1"/>
  <c r="AL91" i="35"/>
  <c r="AW91" i="35" s="1"/>
  <c r="AK91" i="35"/>
  <c r="AV91" i="35" s="1"/>
  <c r="AJ91" i="35"/>
  <c r="AU91" i="35" s="1"/>
  <c r="AI91" i="35"/>
  <c r="AT91" i="35" s="1"/>
  <c r="AH91" i="35"/>
  <c r="BC90" i="35"/>
  <c r="BA90" i="35"/>
  <c r="AY90" i="35"/>
  <c r="AR90" i="35"/>
  <c r="AN90" i="35"/>
  <c r="AM90" i="35"/>
  <c r="AX90" i="35" s="1"/>
  <c r="AL90" i="35"/>
  <c r="AW90" i="35" s="1"/>
  <c r="AK90" i="35"/>
  <c r="AV90" i="35" s="1"/>
  <c r="AJ90" i="35"/>
  <c r="AU90" i="35" s="1"/>
  <c r="AI90" i="35"/>
  <c r="AT90" i="35" s="1"/>
  <c r="AH90" i="35"/>
  <c r="AS90" i="35" s="1"/>
  <c r="BB90" i="35" s="1"/>
  <c r="BC89" i="35"/>
  <c r="AU89" i="35"/>
  <c r="AR89" i="35"/>
  <c r="BA89" i="35" s="1"/>
  <c r="AN89" i="35"/>
  <c r="AY89" i="35" s="1"/>
  <c r="AM89" i="35"/>
  <c r="AX89" i="35" s="1"/>
  <c r="AL89" i="35"/>
  <c r="AW89" i="35" s="1"/>
  <c r="AK89" i="35"/>
  <c r="AV89" i="35" s="1"/>
  <c r="AJ89" i="35"/>
  <c r="AI89" i="35"/>
  <c r="AT89" i="35" s="1"/>
  <c r="AH89" i="35"/>
  <c r="BC88" i="35"/>
  <c r="AT88" i="35"/>
  <c r="AR88" i="35"/>
  <c r="BA88" i="35" s="1"/>
  <c r="AN88" i="35"/>
  <c r="AY88" i="35" s="1"/>
  <c r="AM88" i="35"/>
  <c r="AX88" i="35" s="1"/>
  <c r="AL88" i="35"/>
  <c r="AW88" i="35" s="1"/>
  <c r="AK88" i="35"/>
  <c r="AV88" i="35" s="1"/>
  <c r="AJ88" i="35"/>
  <c r="AU88" i="35" s="1"/>
  <c r="AI88" i="35"/>
  <c r="AH88" i="35"/>
  <c r="AS88" i="35" s="1"/>
  <c r="BB88" i="35" s="1"/>
  <c r="BC87" i="35"/>
  <c r="AY87" i="35"/>
  <c r="AR87" i="35"/>
  <c r="BA87" i="35" s="1"/>
  <c r="AN87" i="35"/>
  <c r="AM87" i="35"/>
  <c r="AX87" i="35" s="1"/>
  <c r="AL87" i="35"/>
  <c r="AW87" i="35" s="1"/>
  <c r="AK87" i="35"/>
  <c r="AV87" i="35" s="1"/>
  <c r="AJ87" i="35"/>
  <c r="AU87" i="35" s="1"/>
  <c r="AI87" i="35"/>
  <c r="AT87" i="35" s="1"/>
  <c r="AH87" i="35"/>
  <c r="BC86" i="35"/>
  <c r="AW86" i="35"/>
  <c r="AV86" i="35"/>
  <c r="AR86" i="35"/>
  <c r="BA86" i="35" s="1"/>
  <c r="AN86" i="35"/>
  <c r="AY86" i="35" s="1"/>
  <c r="AM86" i="35"/>
  <c r="AX86" i="35" s="1"/>
  <c r="AL86" i="35"/>
  <c r="AK86" i="35"/>
  <c r="AJ86" i="35"/>
  <c r="AU86" i="35" s="1"/>
  <c r="AI86" i="35"/>
  <c r="AT86" i="35" s="1"/>
  <c r="AH86" i="35"/>
  <c r="AS86" i="35" s="1"/>
  <c r="BB86" i="35" s="1"/>
  <c r="BC85" i="35"/>
  <c r="AY85" i="35"/>
  <c r="AV85" i="35"/>
  <c r="AR85" i="35"/>
  <c r="BA85" i="35" s="1"/>
  <c r="AN85" i="35"/>
  <c r="AM85" i="35"/>
  <c r="AX85" i="35" s="1"/>
  <c r="AL85" i="35"/>
  <c r="AW85" i="35" s="1"/>
  <c r="AK85" i="35"/>
  <c r="AJ85" i="35"/>
  <c r="AU85" i="35" s="1"/>
  <c r="AI85" i="35"/>
  <c r="AT85" i="35" s="1"/>
  <c r="AH85" i="35"/>
  <c r="BC84" i="35"/>
  <c r="BA84" i="35"/>
  <c r="AY84" i="35"/>
  <c r="AX84" i="35"/>
  <c r="AR84" i="35"/>
  <c r="AN84" i="35"/>
  <c r="AM84" i="35"/>
  <c r="AL84" i="35"/>
  <c r="AW84" i="35" s="1"/>
  <c r="AK84" i="35"/>
  <c r="AV84" i="35" s="1"/>
  <c r="AJ84" i="35"/>
  <c r="AU84" i="35" s="1"/>
  <c r="AI84" i="35"/>
  <c r="AT84" i="35" s="1"/>
  <c r="AH84" i="35"/>
  <c r="BC83" i="35"/>
  <c r="BA83" i="35"/>
  <c r="AX83" i="35"/>
  <c r="AW83" i="35"/>
  <c r="AR83" i="35"/>
  <c r="AN83" i="35"/>
  <c r="AY83" i="35" s="1"/>
  <c r="AM83" i="35"/>
  <c r="AL83" i="35"/>
  <c r="AK83" i="35"/>
  <c r="AV83" i="35" s="1"/>
  <c r="AJ83" i="35"/>
  <c r="AU83" i="35" s="1"/>
  <c r="AI83" i="35"/>
  <c r="AT83" i="35" s="1"/>
  <c r="AH83" i="35"/>
  <c r="BC82" i="35"/>
  <c r="BA82" i="35"/>
  <c r="AR82" i="35"/>
  <c r="AN82" i="35"/>
  <c r="AY82" i="35" s="1"/>
  <c r="AM82" i="35"/>
  <c r="AX82" i="35" s="1"/>
  <c r="AL82" i="35"/>
  <c r="AW82" i="35" s="1"/>
  <c r="AK82" i="35"/>
  <c r="AV82" i="35" s="1"/>
  <c r="AJ82" i="35"/>
  <c r="AU82" i="35" s="1"/>
  <c r="AI82" i="35"/>
  <c r="AT82" i="35" s="1"/>
  <c r="AH82" i="35"/>
  <c r="AS82" i="35" s="1"/>
  <c r="BB82" i="35" s="1"/>
  <c r="BC81" i="35"/>
  <c r="AR81" i="35"/>
  <c r="BA81" i="35" s="1"/>
  <c r="AN81" i="35"/>
  <c r="AY81" i="35" s="1"/>
  <c r="AM81" i="35"/>
  <c r="AX81" i="35" s="1"/>
  <c r="AL81" i="35"/>
  <c r="AW81" i="35" s="1"/>
  <c r="AK81" i="35"/>
  <c r="AV81" i="35" s="1"/>
  <c r="AJ81" i="35"/>
  <c r="AU81" i="35" s="1"/>
  <c r="AI81" i="35"/>
  <c r="AT81" i="35" s="1"/>
  <c r="AH81" i="35"/>
  <c r="AS81" i="35" s="1"/>
  <c r="BB81" i="35" s="1"/>
  <c r="BC80" i="35"/>
  <c r="AW80" i="35"/>
  <c r="AR80" i="35"/>
  <c r="BA80" i="35" s="1"/>
  <c r="AN80" i="35"/>
  <c r="AY80" i="35" s="1"/>
  <c r="AM80" i="35"/>
  <c r="AX80" i="35" s="1"/>
  <c r="AL80" i="35"/>
  <c r="AK80" i="35"/>
  <c r="AV80" i="35" s="1"/>
  <c r="AJ80" i="35"/>
  <c r="AU80" i="35" s="1"/>
  <c r="AI80" i="35"/>
  <c r="AT80" i="35" s="1"/>
  <c r="AH80" i="35"/>
  <c r="AS80" i="35" s="1"/>
  <c r="BB80" i="35" s="1"/>
  <c r="BC79" i="35"/>
  <c r="AY79" i="35"/>
  <c r="AV79" i="35"/>
  <c r="AU79" i="35"/>
  <c r="AT79" i="35"/>
  <c r="AS79" i="35"/>
  <c r="BB79" i="35" s="1"/>
  <c r="AR79" i="35"/>
  <c r="BA79" i="35" s="1"/>
  <c r="AN79" i="35"/>
  <c r="AM79" i="35"/>
  <c r="AX79" i="35" s="1"/>
  <c r="AL79" i="35"/>
  <c r="AW79" i="35" s="1"/>
  <c r="AK79" i="35"/>
  <c r="AJ79" i="35"/>
  <c r="AI79" i="35"/>
  <c r="AH79" i="35"/>
  <c r="BC78" i="35"/>
  <c r="AX78" i="35"/>
  <c r="AU78" i="35"/>
  <c r="AT78" i="35"/>
  <c r="AR78" i="35"/>
  <c r="BA78" i="35" s="1"/>
  <c r="AN78" i="35"/>
  <c r="AY78" i="35" s="1"/>
  <c r="AM78" i="35"/>
  <c r="AL78" i="35"/>
  <c r="AW78" i="35" s="1"/>
  <c r="AK78" i="35"/>
  <c r="AV78" i="35" s="1"/>
  <c r="AJ78" i="35"/>
  <c r="AI78" i="35"/>
  <c r="AH78" i="35"/>
  <c r="BC77" i="35"/>
  <c r="AV77" i="35"/>
  <c r="AT77" i="35"/>
  <c r="AR77" i="35"/>
  <c r="BA77" i="35" s="1"/>
  <c r="AN77" i="35"/>
  <c r="AY77" i="35" s="1"/>
  <c r="AM77" i="35"/>
  <c r="AX77" i="35" s="1"/>
  <c r="AL77" i="35"/>
  <c r="AW77" i="35" s="1"/>
  <c r="AK77" i="35"/>
  <c r="AJ77" i="35"/>
  <c r="AU77" i="35" s="1"/>
  <c r="AI77" i="35"/>
  <c r="AH77" i="35"/>
  <c r="BC76" i="35"/>
  <c r="AR76" i="35"/>
  <c r="BA76" i="35" s="1"/>
  <c r="AN76" i="35"/>
  <c r="AY76" i="35" s="1"/>
  <c r="AM76" i="35"/>
  <c r="AX76" i="35" s="1"/>
  <c r="AL76" i="35"/>
  <c r="AW76" i="35" s="1"/>
  <c r="AK76" i="35"/>
  <c r="AV76" i="35" s="1"/>
  <c r="AJ76" i="35"/>
  <c r="AU76" i="35" s="1"/>
  <c r="AI76" i="35"/>
  <c r="AT76" i="35" s="1"/>
  <c r="AH76" i="35"/>
  <c r="BC75" i="35"/>
  <c r="BA75" i="35"/>
  <c r="AW75" i="35"/>
  <c r="AR75" i="35"/>
  <c r="AN75" i="35"/>
  <c r="AY75" i="35" s="1"/>
  <c r="AM75" i="35"/>
  <c r="AX75" i="35" s="1"/>
  <c r="AL75" i="35"/>
  <c r="AK75" i="35"/>
  <c r="AV75" i="35" s="1"/>
  <c r="AJ75" i="35"/>
  <c r="AU75" i="35" s="1"/>
  <c r="AI75" i="35"/>
  <c r="AT75" i="35" s="1"/>
  <c r="AH75" i="35"/>
  <c r="AS75" i="35" s="1"/>
  <c r="BB75" i="35" s="1"/>
  <c r="BC74" i="35"/>
  <c r="AR74" i="35"/>
  <c r="BA74" i="35" s="1"/>
  <c r="AN74" i="35"/>
  <c r="AY74" i="35" s="1"/>
  <c r="AM74" i="35"/>
  <c r="AX74" i="35" s="1"/>
  <c r="AL74" i="35"/>
  <c r="AW74" i="35" s="1"/>
  <c r="AK74" i="35"/>
  <c r="AV74" i="35" s="1"/>
  <c r="AJ74" i="35"/>
  <c r="AU74" i="35" s="1"/>
  <c r="AI74" i="35"/>
  <c r="AT74" i="35" s="1"/>
  <c r="AH74" i="35"/>
  <c r="BC73" i="35"/>
  <c r="AU73" i="35"/>
  <c r="AR73" i="35"/>
  <c r="BA73" i="35" s="1"/>
  <c r="AN73" i="35"/>
  <c r="AY73" i="35" s="1"/>
  <c r="AM73" i="35"/>
  <c r="AX73" i="35" s="1"/>
  <c r="AL73" i="35"/>
  <c r="AW73" i="35" s="1"/>
  <c r="AK73" i="35"/>
  <c r="AV73" i="35" s="1"/>
  <c r="AJ73" i="35"/>
  <c r="AI73" i="35"/>
  <c r="AT73" i="35" s="1"/>
  <c r="AH73" i="35"/>
  <c r="BC72" i="35"/>
  <c r="AR72" i="35"/>
  <c r="BA72" i="35" s="1"/>
  <c r="AN72" i="35"/>
  <c r="AY72" i="35" s="1"/>
  <c r="AM72" i="35"/>
  <c r="AX72" i="35" s="1"/>
  <c r="AL72" i="35"/>
  <c r="AW72" i="35" s="1"/>
  <c r="AK72" i="35"/>
  <c r="AV72" i="35" s="1"/>
  <c r="AJ72" i="35"/>
  <c r="AU72" i="35" s="1"/>
  <c r="AI72" i="35"/>
  <c r="AT72" i="35" s="1"/>
  <c r="AH72" i="35"/>
  <c r="BC71" i="35"/>
  <c r="AV71" i="35"/>
  <c r="AR71" i="35"/>
  <c r="BA71" i="35" s="1"/>
  <c r="AN71" i="35"/>
  <c r="AY71" i="35" s="1"/>
  <c r="AM71" i="35"/>
  <c r="AX71" i="35" s="1"/>
  <c r="AL71" i="35"/>
  <c r="AW71" i="35" s="1"/>
  <c r="AK71" i="35"/>
  <c r="AJ71" i="35"/>
  <c r="AU71" i="35" s="1"/>
  <c r="AI71" i="35"/>
  <c r="AT71" i="35" s="1"/>
  <c r="AH71" i="35"/>
  <c r="AS71" i="35" s="1"/>
  <c r="BB71" i="35" s="1"/>
  <c r="BC70" i="35"/>
  <c r="AX70" i="35"/>
  <c r="AU70" i="35"/>
  <c r="AT70" i="35"/>
  <c r="AR70" i="35"/>
  <c r="BA70" i="35" s="1"/>
  <c r="AN70" i="35"/>
  <c r="AY70" i="35" s="1"/>
  <c r="AM70" i="35"/>
  <c r="AL70" i="35"/>
  <c r="AW70" i="35" s="1"/>
  <c r="AK70" i="35"/>
  <c r="AV70" i="35" s="1"/>
  <c r="AJ70" i="35"/>
  <c r="AI70" i="35"/>
  <c r="AH70" i="35"/>
  <c r="AS70" i="35" s="1"/>
  <c r="BB70" i="35" s="1"/>
  <c r="BC69" i="35"/>
  <c r="BA69" i="35"/>
  <c r="AY69" i="35"/>
  <c r="AW69" i="35"/>
  <c r="AT69" i="35"/>
  <c r="AR69" i="35"/>
  <c r="AN69" i="35"/>
  <c r="AM69" i="35"/>
  <c r="AX69" i="35" s="1"/>
  <c r="AL69" i="35"/>
  <c r="AK69" i="35"/>
  <c r="AV69" i="35" s="1"/>
  <c r="AJ69" i="35"/>
  <c r="AU69" i="35" s="1"/>
  <c r="AI69" i="35"/>
  <c r="AH69" i="35"/>
  <c r="BC68" i="35"/>
  <c r="BA68" i="35"/>
  <c r="AY68" i="35"/>
  <c r="AX68" i="35"/>
  <c r="AU68" i="35"/>
  <c r="AR68" i="35"/>
  <c r="AN68" i="35"/>
  <c r="AM68" i="35"/>
  <c r="AL68" i="35"/>
  <c r="AW68" i="35" s="1"/>
  <c r="AK68" i="35"/>
  <c r="AV68" i="35" s="1"/>
  <c r="AJ68" i="35"/>
  <c r="AI68" i="35"/>
  <c r="AT68" i="35" s="1"/>
  <c r="AH68" i="35"/>
  <c r="AS68" i="35" s="1"/>
  <c r="BB68" i="35" s="1"/>
  <c r="BC67" i="35"/>
  <c r="AX67" i="35"/>
  <c r="AW67" i="35"/>
  <c r="AR67" i="35"/>
  <c r="BA67" i="35" s="1"/>
  <c r="AN67" i="35"/>
  <c r="AY67" i="35" s="1"/>
  <c r="AM67" i="35"/>
  <c r="AL67" i="35"/>
  <c r="AK67" i="35"/>
  <c r="AV67" i="35" s="1"/>
  <c r="AJ67" i="35"/>
  <c r="AU67" i="35" s="1"/>
  <c r="AI67" i="35"/>
  <c r="AT67" i="35" s="1"/>
  <c r="AH67" i="35"/>
  <c r="BC66" i="35"/>
  <c r="BA66" i="35"/>
  <c r="AY66" i="35"/>
  <c r="AS66" i="35"/>
  <c r="BB66" i="35" s="1"/>
  <c r="AR66" i="35"/>
  <c r="AN66" i="35"/>
  <c r="AM66" i="35"/>
  <c r="AX66" i="35" s="1"/>
  <c r="AL66" i="35"/>
  <c r="AW66" i="35" s="1"/>
  <c r="AK66" i="35"/>
  <c r="AV66" i="35" s="1"/>
  <c r="AJ66" i="35"/>
  <c r="AU66" i="35" s="1"/>
  <c r="AI66" i="35"/>
  <c r="AT66" i="35" s="1"/>
  <c r="AH66" i="35"/>
  <c r="BC65" i="35"/>
  <c r="AR65" i="35"/>
  <c r="BA65" i="35" s="1"/>
  <c r="AN65" i="35"/>
  <c r="AY65" i="35" s="1"/>
  <c r="AM65" i="35"/>
  <c r="AX65" i="35" s="1"/>
  <c r="AL65" i="35"/>
  <c r="AW65" i="35" s="1"/>
  <c r="AK65" i="35"/>
  <c r="AV65" i="35" s="1"/>
  <c r="AJ65" i="35"/>
  <c r="AU65" i="35" s="1"/>
  <c r="AI65" i="35"/>
  <c r="AT65" i="35" s="1"/>
  <c r="AH65" i="35"/>
  <c r="BC64" i="35"/>
  <c r="AW64" i="35"/>
  <c r="AT64" i="35"/>
  <c r="AS64" i="35"/>
  <c r="BB64" i="35" s="1"/>
  <c r="AR64" i="35"/>
  <c r="BA64" i="35" s="1"/>
  <c r="AN64" i="35"/>
  <c r="AY64" i="35" s="1"/>
  <c r="AM64" i="35"/>
  <c r="AX64" i="35" s="1"/>
  <c r="AL64" i="35"/>
  <c r="AK64" i="35"/>
  <c r="AV64" i="35" s="1"/>
  <c r="AJ64" i="35"/>
  <c r="AU64" i="35" s="1"/>
  <c r="AI64" i="35"/>
  <c r="AH64" i="35"/>
  <c r="BC63" i="35"/>
  <c r="AT63" i="35"/>
  <c r="AS63" i="35"/>
  <c r="BB63" i="35" s="1"/>
  <c r="AR63" i="35"/>
  <c r="BA63" i="35" s="1"/>
  <c r="AN63" i="35"/>
  <c r="AY63" i="35" s="1"/>
  <c r="AM63" i="35"/>
  <c r="AX63" i="35" s="1"/>
  <c r="AL63" i="35"/>
  <c r="AW63" i="35" s="1"/>
  <c r="AK63" i="35"/>
  <c r="AV63" i="35" s="1"/>
  <c r="AJ63" i="35"/>
  <c r="AU63" i="35" s="1"/>
  <c r="AI63" i="35"/>
  <c r="AH63" i="35"/>
  <c r="BC62" i="35"/>
  <c r="AV62" i="35"/>
  <c r="AR62" i="35"/>
  <c r="BA62" i="35" s="1"/>
  <c r="AN62" i="35"/>
  <c r="AY62" i="35" s="1"/>
  <c r="AM62" i="35"/>
  <c r="AX62" i="35" s="1"/>
  <c r="AL62" i="35"/>
  <c r="AW62" i="35" s="1"/>
  <c r="AK62" i="35"/>
  <c r="AJ62" i="35"/>
  <c r="AU62" i="35" s="1"/>
  <c r="AI62" i="35"/>
  <c r="AT62" i="35" s="1"/>
  <c r="AH62" i="35"/>
  <c r="BC61" i="35"/>
  <c r="AR61" i="35"/>
  <c r="BA61" i="35" s="1"/>
  <c r="AN61" i="35"/>
  <c r="AY61" i="35" s="1"/>
  <c r="AM61" i="35"/>
  <c r="AX61" i="35" s="1"/>
  <c r="AL61" i="35"/>
  <c r="AW61" i="35" s="1"/>
  <c r="AK61" i="35"/>
  <c r="AV61" i="35" s="1"/>
  <c r="AJ61" i="35"/>
  <c r="AU61" i="35" s="1"/>
  <c r="AI61" i="35"/>
  <c r="AT61" i="35" s="1"/>
  <c r="AH61" i="35"/>
  <c r="BC60" i="35"/>
  <c r="AR60" i="35"/>
  <c r="BA60" i="35" s="1"/>
  <c r="AN60" i="35"/>
  <c r="AY60" i="35" s="1"/>
  <c r="AM60" i="35"/>
  <c r="AX60" i="35" s="1"/>
  <c r="AL60" i="35"/>
  <c r="AW60" i="35" s="1"/>
  <c r="AK60" i="35"/>
  <c r="AV60" i="35" s="1"/>
  <c r="AJ60" i="35"/>
  <c r="AU60" i="35" s="1"/>
  <c r="AI60" i="35"/>
  <c r="AT60" i="35" s="1"/>
  <c r="AH60" i="35"/>
  <c r="BC59" i="35"/>
  <c r="BA59" i="35"/>
  <c r="AX59" i="35"/>
  <c r="AR59" i="35"/>
  <c r="AN59" i="35"/>
  <c r="AY59" i="35" s="1"/>
  <c r="AM59" i="35"/>
  <c r="AL59" i="35"/>
  <c r="AW59" i="35" s="1"/>
  <c r="AK59" i="35"/>
  <c r="AV59" i="35" s="1"/>
  <c r="AJ59" i="35"/>
  <c r="AU59" i="35" s="1"/>
  <c r="AI59" i="35"/>
  <c r="AT59" i="35" s="1"/>
  <c r="AH59" i="35"/>
  <c r="AS59" i="35" s="1"/>
  <c r="BB59" i="35" s="1"/>
  <c r="BC58" i="35"/>
  <c r="BA58" i="35"/>
  <c r="AY58" i="35"/>
  <c r="AR58" i="35"/>
  <c r="AN58" i="35"/>
  <c r="AM58" i="35"/>
  <c r="AX58" i="35" s="1"/>
  <c r="AL58" i="35"/>
  <c r="AW58" i="35" s="1"/>
  <c r="AK58" i="35"/>
  <c r="AV58" i="35" s="1"/>
  <c r="AJ58" i="35"/>
  <c r="AU58" i="35" s="1"/>
  <c r="AI58" i="35"/>
  <c r="AT58" i="35" s="1"/>
  <c r="AH58" i="35"/>
  <c r="AS58" i="35" s="1"/>
  <c r="BB58" i="35" s="1"/>
  <c r="BC57" i="35"/>
  <c r="AR57" i="35"/>
  <c r="BA57" i="35" s="1"/>
  <c r="AN57" i="35"/>
  <c r="AY57" i="35" s="1"/>
  <c r="AM57" i="35"/>
  <c r="AX57" i="35" s="1"/>
  <c r="AL57" i="35"/>
  <c r="AW57" i="35" s="1"/>
  <c r="AK57" i="35"/>
  <c r="AV57" i="35" s="1"/>
  <c r="AJ57" i="35"/>
  <c r="AU57" i="35" s="1"/>
  <c r="AI57" i="35"/>
  <c r="AT57" i="35" s="1"/>
  <c r="AH57" i="35"/>
  <c r="BC56" i="35"/>
  <c r="AW56" i="35"/>
  <c r="AR56" i="35"/>
  <c r="BA56" i="35" s="1"/>
  <c r="AN56" i="35"/>
  <c r="AY56" i="35" s="1"/>
  <c r="AM56" i="35"/>
  <c r="AX56" i="35" s="1"/>
  <c r="AL56" i="35"/>
  <c r="AK56" i="35"/>
  <c r="AV56" i="35" s="1"/>
  <c r="AJ56" i="35"/>
  <c r="AU56" i="35" s="1"/>
  <c r="AI56" i="35"/>
  <c r="AT56" i="35" s="1"/>
  <c r="AH56" i="35"/>
  <c r="AS56" i="35" s="1"/>
  <c r="BB56" i="35" s="1"/>
  <c r="BC55" i="35"/>
  <c r="AU55" i="35"/>
  <c r="AT55" i="35"/>
  <c r="AR55" i="35"/>
  <c r="BA55" i="35" s="1"/>
  <c r="AN55" i="35"/>
  <c r="AY55" i="35" s="1"/>
  <c r="AM55" i="35"/>
  <c r="AX55" i="35" s="1"/>
  <c r="AL55" i="35"/>
  <c r="AW55" i="35" s="1"/>
  <c r="AK55" i="35"/>
  <c r="AV55" i="35" s="1"/>
  <c r="AJ55" i="35"/>
  <c r="AI55" i="35"/>
  <c r="AH55" i="35"/>
  <c r="AS55" i="35" s="1"/>
  <c r="BB55" i="35" s="1"/>
  <c r="BC54" i="35"/>
  <c r="AX54" i="35"/>
  <c r="AW54" i="35"/>
  <c r="AV54" i="35"/>
  <c r="AR54" i="35"/>
  <c r="BA54" i="35" s="1"/>
  <c r="AN54" i="35"/>
  <c r="AY54" i="35" s="1"/>
  <c r="AM54" i="35"/>
  <c r="AL54" i="35"/>
  <c r="AK54" i="35"/>
  <c r="AJ54" i="35"/>
  <c r="AU54" i="35" s="1"/>
  <c r="AI54" i="35"/>
  <c r="AT54" i="35" s="1"/>
  <c r="AH54" i="35"/>
  <c r="BC53" i="35"/>
  <c r="BA53" i="35"/>
  <c r="AY53" i="35"/>
  <c r="AX53" i="35"/>
  <c r="AW53" i="35"/>
  <c r="AR53" i="35"/>
  <c r="AN53" i="35"/>
  <c r="AM53" i="35"/>
  <c r="AL53" i="35"/>
  <c r="AK53" i="35"/>
  <c r="AV53" i="35" s="1"/>
  <c r="AJ53" i="35"/>
  <c r="AU53" i="35" s="1"/>
  <c r="AI53" i="35"/>
  <c r="AT53" i="35" s="1"/>
  <c r="AH53" i="35"/>
  <c r="BC52" i="35"/>
  <c r="BA52" i="35"/>
  <c r="AY52" i="35"/>
  <c r="AX52" i="35"/>
  <c r="AV52" i="35"/>
  <c r="AU52" i="35"/>
  <c r="AR52" i="35"/>
  <c r="AN52" i="35"/>
  <c r="AM52" i="35"/>
  <c r="AL52" i="35"/>
  <c r="AW52" i="35" s="1"/>
  <c r="AK52" i="35"/>
  <c r="AJ52" i="35"/>
  <c r="AI52" i="35"/>
  <c r="AT52" i="35" s="1"/>
  <c r="AH52" i="35"/>
  <c r="BC51" i="35"/>
  <c r="BA51" i="35"/>
  <c r="AR51" i="35"/>
  <c r="AN51" i="35"/>
  <c r="AY51" i="35" s="1"/>
  <c r="AM51" i="35"/>
  <c r="AX51" i="35" s="1"/>
  <c r="AL51" i="35"/>
  <c r="AW51" i="35" s="1"/>
  <c r="AK51" i="35"/>
  <c r="AV51" i="35" s="1"/>
  <c r="AJ51" i="35"/>
  <c r="AU51" i="35" s="1"/>
  <c r="AI51" i="35"/>
  <c r="AT51" i="35" s="1"/>
  <c r="AH51" i="35"/>
  <c r="BC50" i="35"/>
  <c r="AR50" i="35"/>
  <c r="BA50" i="35" s="1"/>
  <c r="AN50" i="35"/>
  <c r="AY50" i="35" s="1"/>
  <c r="AM50" i="35"/>
  <c r="AX50" i="35" s="1"/>
  <c r="AL50" i="35"/>
  <c r="AW50" i="35" s="1"/>
  <c r="AK50" i="35"/>
  <c r="AV50" i="35" s="1"/>
  <c r="AJ50" i="35"/>
  <c r="AU50" i="35" s="1"/>
  <c r="AI50" i="35"/>
  <c r="AT50" i="35" s="1"/>
  <c r="AH50" i="35"/>
  <c r="AS50" i="35" s="1"/>
  <c r="BB50" i="35" s="1"/>
  <c r="BC49" i="35"/>
  <c r="AU49" i="35"/>
  <c r="AR49" i="35"/>
  <c r="BA49" i="35" s="1"/>
  <c r="AN49" i="35"/>
  <c r="AY49" i="35" s="1"/>
  <c r="AM49" i="35"/>
  <c r="AX49" i="35" s="1"/>
  <c r="AL49" i="35"/>
  <c r="AW49" i="35" s="1"/>
  <c r="AK49" i="35"/>
  <c r="AV49" i="35" s="1"/>
  <c r="AJ49" i="35"/>
  <c r="AI49" i="35"/>
  <c r="AT49" i="35" s="1"/>
  <c r="AH49" i="35"/>
  <c r="AS49" i="35" s="1"/>
  <c r="BB49" i="35" s="1"/>
  <c r="BC48" i="35"/>
  <c r="AW48" i="35"/>
  <c r="AT48" i="35"/>
  <c r="AS48" i="35"/>
  <c r="BB48" i="35" s="1"/>
  <c r="AR48" i="35"/>
  <c r="BA48" i="35" s="1"/>
  <c r="AN48" i="35"/>
  <c r="AY48" i="35" s="1"/>
  <c r="AM48" i="35"/>
  <c r="AX48" i="35" s="1"/>
  <c r="AL48" i="35"/>
  <c r="AK48" i="35"/>
  <c r="AV48" i="35" s="1"/>
  <c r="AJ48" i="35"/>
  <c r="AU48" i="35" s="1"/>
  <c r="AI48" i="35"/>
  <c r="AH48" i="35"/>
  <c r="BC47" i="35"/>
  <c r="AV47" i="35"/>
  <c r="AU47" i="35"/>
  <c r="AR47" i="35"/>
  <c r="BA47" i="35" s="1"/>
  <c r="AN47" i="35"/>
  <c r="AY47" i="35" s="1"/>
  <c r="AM47" i="35"/>
  <c r="AX47" i="35" s="1"/>
  <c r="AL47" i="35"/>
  <c r="AW47" i="35" s="1"/>
  <c r="AK47" i="35"/>
  <c r="AJ47" i="35"/>
  <c r="AI47" i="35"/>
  <c r="AT47" i="35" s="1"/>
  <c r="AH47" i="35"/>
  <c r="AS47" i="35" s="1"/>
  <c r="BB47" i="35" s="1"/>
  <c r="BC46" i="35"/>
  <c r="AT46" i="35"/>
  <c r="AR46" i="35"/>
  <c r="BA46" i="35" s="1"/>
  <c r="AN46" i="35"/>
  <c r="AY46" i="35" s="1"/>
  <c r="AM46" i="35"/>
  <c r="AX46" i="35" s="1"/>
  <c r="AL46" i="35"/>
  <c r="AW46" i="35" s="1"/>
  <c r="AK46" i="35"/>
  <c r="AV46" i="35" s="1"/>
  <c r="AJ46" i="35"/>
  <c r="AU46" i="35" s="1"/>
  <c r="AI46" i="35"/>
  <c r="AH46" i="35"/>
  <c r="BC45" i="35"/>
  <c r="AY45" i="35"/>
  <c r="AR45" i="35"/>
  <c r="BA45" i="35" s="1"/>
  <c r="AN45" i="35"/>
  <c r="AM45" i="35"/>
  <c r="AX45" i="35" s="1"/>
  <c r="AL45" i="35"/>
  <c r="AW45" i="35" s="1"/>
  <c r="AK45" i="35"/>
  <c r="AV45" i="35" s="1"/>
  <c r="AJ45" i="35"/>
  <c r="AU45" i="35" s="1"/>
  <c r="AI45" i="35"/>
  <c r="AT45" i="35" s="1"/>
  <c r="AH45" i="35"/>
  <c r="BC44" i="35"/>
  <c r="BA44" i="35"/>
  <c r="AR44" i="35"/>
  <c r="AN44" i="35"/>
  <c r="AY44" i="35" s="1"/>
  <c r="AM44" i="35"/>
  <c r="AX44" i="35" s="1"/>
  <c r="AL44" i="35"/>
  <c r="AW44" i="35" s="1"/>
  <c r="AK44" i="35"/>
  <c r="AV44" i="35" s="1"/>
  <c r="AJ44" i="35"/>
  <c r="AU44" i="35" s="1"/>
  <c r="AI44" i="35"/>
  <c r="AT44" i="35" s="1"/>
  <c r="AH44" i="35"/>
  <c r="AS44" i="35" s="1"/>
  <c r="BB44" i="35" s="1"/>
  <c r="BC43" i="35"/>
  <c r="AX43" i="35"/>
  <c r="AW43" i="35"/>
  <c r="AR43" i="35"/>
  <c r="BA43" i="35" s="1"/>
  <c r="AN43" i="35"/>
  <c r="AY43" i="35" s="1"/>
  <c r="AM43" i="35"/>
  <c r="AL43" i="35"/>
  <c r="AK43" i="35"/>
  <c r="AV43" i="35" s="1"/>
  <c r="AJ43" i="35"/>
  <c r="AU43" i="35" s="1"/>
  <c r="AI43" i="35"/>
  <c r="AT43" i="35" s="1"/>
  <c r="AH43" i="35"/>
  <c r="BC42" i="35"/>
  <c r="AY42" i="35"/>
  <c r="AS42" i="35"/>
  <c r="BB42" i="35" s="1"/>
  <c r="AR42" i="35"/>
  <c r="BA42" i="35" s="1"/>
  <c r="AN42" i="35"/>
  <c r="AM42" i="35"/>
  <c r="AX42" i="35" s="1"/>
  <c r="AL42" i="35"/>
  <c r="AW42" i="35" s="1"/>
  <c r="AK42" i="35"/>
  <c r="AV42" i="35" s="1"/>
  <c r="AJ42" i="35"/>
  <c r="AU42" i="35" s="1"/>
  <c r="AI42" i="35"/>
  <c r="AT42" i="35" s="1"/>
  <c r="AH42" i="35"/>
  <c r="BC41" i="35"/>
  <c r="AR41" i="35"/>
  <c r="BA41" i="35" s="1"/>
  <c r="AN41" i="35"/>
  <c r="AY41" i="35" s="1"/>
  <c r="AM41" i="35"/>
  <c r="AX41" i="35" s="1"/>
  <c r="AL41" i="35"/>
  <c r="AW41" i="35" s="1"/>
  <c r="AK41" i="35"/>
  <c r="AV41" i="35" s="1"/>
  <c r="AJ41" i="35"/>
  <c r="AU41" i="35" s="1"/>
  <c r="AI41" i="35"/>
  <c r="AT41" i="35" s="1"/>
  <c r="AH41" i="35"/>
  <c r="BC40" i="35"/>
  <c r="AT40" i="35"/>
  <c r="AR40" i="35"/>
  <c r="BA40" i="35" s="1"/>
  <c r="AN40" i="35"/>
  <c r="AY40" i="35" s="1"/>
  <c r="AM40" i="35"/>
  <c r="AX40" i="35" s="1"/>
  <c r="AL40" i="35"/>
  <c r="AW40" i="35" s="1"/>
  <c r="AK40" i="35"/>
  <c r="AV40" i="35" s="1"/>
  <c r="AJ40" i="35"/>
  <c r="AU40" i="35" s="1"/>
  <c r="AI40" i="35"/>
  <c r="AH40" i="35"/>
  <c r="AS40" i="35" s="1"/>
  <c r="BB40" i="35" s="1"/>
  <c r="BC39" i="35"/>
  <c r="AY39" i="35"/>
  <c r="AV39" i="35"/>
  <c r="AR39" i="35"/>
  <c r="BA39" i="35" s="1"/>
  <c r="AN39" i="35"/>
  <c r="AM39" i="35"/>
  <c r="AX39" i="35" s="1"/>
  <c r="AL39" i="35"/>
  <c r="AW39" i="35" s="1"/>
  <c r="AK39" i="35"/>
  <c r="AJ39" i="35"/>
  <c r="AU39" i="35" s="1"/>
  <c r="AI39" i="35"/>
  <c r="AT39" i="35" s="1"/>
  <c r="AH39" i="35"/>
  <c r="BC38" i="35"/>
  <c r="AX38" i="35"/>
  <c r="AW38" i="35"/>
  <c r="AV38" i="35"/>
  <c r="AU38" i="35"/>
  <c r="AT38" i="35"/>
  <c r="AR38" i="35"/>
  <c r="BA38" i="35" s="1"/>
  <c r="AN38" i="35"/>
  <c r="AY38" i="35" s="1"/>
  <c r="AM38" i="35"/>
  <c r="AL38" i="35"/>
  <c r="AK38" i="35"/>
  <c r="AJ38" i="35"/>
  <c r="AI38" i="35"/>
  <c r="AH38" i="35"/>
  <c r="BC37" i="35"/>
  <c r="AY37" i="35"/>
  <c r="AX37" i="35"/>
  <c r="AW37" i="35"/>
  <c r="AV37" i="35"/>
  <c r="AT37" i="35"/>
  <c r="AR37" i="35"/>
  <c r="BA37" i="35" s="1"/>
  <c r="AN37" i="35"/>
  <c r="AM37" i="35"/>
  <c r="AL37" i="35"/>
  <c r="AK37" i="35"/>
  <c r="AJ37" i="35"/>
  <c r="AU37" i="35" s="1"/>
  <c r="AI37" i="35"/>
  <c r="AH37" i="35"/>
  <c r="BC36" i="35"/>
  <c r="AX36" i="35"/>
  <c r="AV36" i="35"/>
  <c r="AU36" i="35"/>
  <c r="AR36" i="35"/>
  <c r="BA36" i="35" s="1"/>
  <c r="AN36" i="35"/>
  <c r="AY36" i="35" s="1"/>
  <c r="AM36" i="35"/>
  <c r="AL36" i="35"/>
  <c r="AW36" i="35" s="1"/>
  <c r="AK36" i="35"/>
  <c r="AJ36" i="35"/>
  <c r="AI36" i="35"/>
  <c r="AT36" i="35" s="1"/>
  <c r="AH36" i="35"/>
  <c r="BC35" i="35"/>
  <c r="BA35" i="35"/>
  <c r="AR35" i="35"/>
  <c r="AN35" i="35"/>
  <c r="AY35" i="35" s="1"/>
  <c r="AM35" i="35"/>
  <c r="AX35" i="35" s="1"/>
  <c r="AL35" i="35"/>
  <c r="AW35" i="35" s="1"/>
  <c r="AK35" i="35"/>
  <c r="AV35" i="35" s="1"/>
  <c r="AJ35" i="35"/>
  <c r="AU35" i="35" s="1"/>
  <c r="AI35" i="35"/>
  <c r="AT35" i="35" s="1"/>
  <c r="AH35" i="35"/>
  <c r="BC34" i="35"/>
  <c r="BA34" i="35"/>
  <c r="AY34" i="35"/>
  <c r="AR34" i="35"/>
  <c r="AN34" i="35"/>
  <c r="AM34" i="35"/>
  <c r="AX34" i="35" s="1"/>
  <c r="AL34" i="35"/>
  <c r="AW34" i="35" s="1"/>
  <c r="AK34" i="35"/>
  <c r="AV34" i="35" s="1"/>
  <c r="AJ34" i="35"/>
  <c r="AU34" i="35" s="1"/>
  <c r="AI34" i="35"/>
  <c r="AT34" i="35" s="1"/>
  <c r="AH34" i="35"/>
  <c r="AS34" i="35" s="1"/>
  <c r="BB34" i="35" s="1"/>
  <c r="BC33" i="35"/>
  <c r="AU33" i="35"/>
  <c r="AR33" i="35"/>
  <c r="BA33" i="35" s="1"/>
  <c r="AN33" i="35"/>
  <c r="AY33" i="35" s="1"/>
  <c r="AM33" i="35"/>
  <c r="AX33" i="35" s="1"/>
  <c r="AL33" i="35"/>
  <c r="AW33" i="35" s="1"/>
  <c r="AK33" i="35"/>
  <c r="AV33" i="35" s="1"/>
  <c r="AJ33" i="35"/>
  <c r="AI33" i="35"/>
  <c r="AT33" i="35" s="1"/>
  <c r="AH33" i="35"/>
  <c r="BC32" i="35"/>
  <c r="AR32" i="35"/>
  <c r="BA32" i="35" s="1"/>
  <c r="AN32" i="35"/>
  <c r="AY32" i="35" s="1"/>
  <c r="AM32" i="35"/>
  <c r="AX32" i="35" s="1"/>
  <c r="AL32" i="35"/>
  <c r="AW32" i="35" s="1"/>
  <c r="AK32" i="35"/>
  <c r="AV32" i="35" s="1"/>
  <c r="AJ32" i="35"/>
  <c r="AU32" i="35" s="1"/>
  <c r="AI32" i="35"/>
  <c r="AT32" i="35" s="1"/>
  <c r="AH32" i="35"/>
  <c r="AS32" i="35" s="1"/>
  <c r="BB32" i="35" s="1"/>
  <c r="BC31" i="35"/>
  <c r="AT31" i="35"/>
  <c r="AS31" i="35"/>
  <c r="BB31" i="35" s="1"/>
  <c r="AR31" i="35"/>
  <c r="BA31" i="35" s="1"/>
  <c r="AN31" i="35"/>
  <c r="AY31" i="35" s="1"/>
  <c r="AM31" i="35"/>
  <c r="AX31" i="35" s="1"/>
  <c r="AL31" i="35"/>
  <c r="AW31" i="35" s="1"/>
  <c r="AK31" i="35"/>
  <c r="AV31" i="35" s="1"/>
  <c r="AJ31" i="35"/>
  <c r="AU31" i="35" s="1"/>
  <c r="AI31" i="35"/>
  <c r="AH31" i="35"/>
  <c r="BC30" i="35"/>
  <c r="AX30" i="35"/>
  <c r="AW30" i="35"/>
  <c r="AR30" i="35"/>
  <c r="BA30" i="35" s="1"/>
  <c r="AN30" i="35"/>
  <c r="AY30" i="35" s="1"/>
  <c r="AM30" i="35"/>
  <c r="AL30" i="35"/>
  <c r="AK30" i="35"/>
  <c r="AV30" i="35" s="1"/>
  <c r="AJ30" i="35"/>
  <c r="AU30" i="35" s="1"/>
  <c r="AI30" i="35"/>
  <c r="AT30" i="35" s="1"/>
  <c r="AH30" i="35"/>
  <c r="AS30" i="35" s="1"/>
  <c r="BB30" i="35" s="1"/>
  <c r="BC29" i="35"/>
  <c r="BA29" i="35"/>
  <c r="AW29" i="35"/>
  <c r="AR29" i="35"/>
  <c r="AN29" i="35"/>
  <c r="AY29" i="35" s="1"/>
  <c r="AM29" i="35"/>
  <c r="AX29" i="35" s="1"/>
  <c r="AL29" i="35"/>
  <c r="AK29" i="35"/>
  <c r="AV29" i="35" s="1"/>
  <c r="AJ29" i="35"/>
  <c r="AU29" i="35" s="1"/>
  <c r="AI29" i="35"/>
  <c r="AT29" i="35" s="1"/>
  <c r="AH29" i="35"/>
  <c r="BC28" i="35"/>
  <c r="BA28" i="35"/>
  <c r="AY28" i="35"/>
  <c r="AX28" i="35"/>
  <c r="AU28" i="35"/>
  <c r="AR28" i="35"/>
  <c r="AN28" i="35"/>
  <c r="AM28" i="35"/>
  <c r="AL28" i="35"/>
  <c r="AW28" i="35" s="1"/>
  <c r="AK28" i="35"/>
  <c r="AV28" i="35" s="1"/>
  <c r="AJ28" i="35"/>
  <c r="AI28" i="35"/>
  <c r="AT28" i="35" s="1"/>
  <c r="AH28" i="35"/>
  <c r="AS28" i="35" s="1"/>
  <c r="BB28" i="35" s="1"/>
  <c r="BC27" i="35"/>
  <c r="BA27" i="35"/>
  <c r="AX27" i="35"/>
  <c r="AR27" i="35"/>
  <c r="AN27" i="35"/>
  <c r="AY27" i="35" s="1"/>
  <c r="AM27" i="35"/>
  <c r="AL27" i="35"/>
  <c r="AW27" i="35" s="1"/>
  <c r="AK27" i="35"/>
  <c r="AV27" i="35" s="1"/>
  <c r="AJ27" i="35"/>
  <c r="AU27" i="35" s="1"/>
  <c r="AI27" i="35"/>
  <c r="AT27" i="35" s="1"/>
  <c r="AH27" i="35"/>
  <c r="BC26" i="35"/>
  <c r="AS26" i="35"/>
  <c r="BB26" i="35" s="1"/>
  <c r="AR26" i="35"/>
  <c r="BA26" i="35" s="1"/>
  <c r="AN26" i="35"/>
  <c r="AY26" i="35" s="1"/>
  <c r="AM26" i="35"/>
  <c r="AX26" i="35" s="1"/>
  <c r="AL26" i="35"/>
  <c r="AW26" i="35" s="1"/>
  <c r="AK26" i="35"/>
  <c r="AV26" i="35" s="1"/>
  <c r="AJ26" i="35"/>
  <c r="AU26" i="35" s="1"/>
  <c r="AI26" i="35"/>
  <c r="AT26" i="35" s="1"/>
  <c r="AH26" i="35"/>
  <c r="BC25" i="35"/>
  <c r="AR25" i="35"/>
  <c r="BA25" i="35" s="1"/>
  <c r="AN25" i="35"/>
  <c r="AY25" i="35" s="1"/>
  <c r="AM25" i="35"/>
  <c r="AX25" i="35" s="1"/>
  <c r="AL25" i="35"/>
  <c r="AW25" i="35" s="1"/>
  <c r="AK25" i="35"/>
  <c r="AV25" i="35" s="1"/>
  <c r="AJ25" i="35"/>
  <c r="AU25" i="35" s="1"/>
  <c r="AI25" i="35"/>
  <c r="AT25" i="35" s="1"/>
  <c r="AH25" i="35"/>
  <c r="AS25" i="35" s="1"/>
  <c r="BB25" i="35" s="1"/>
  <c r="BC24" i="35"/>
  <c r="AR24" i="35"/>
  <c r="BA24" i="35" s="1"/>
  <c r="AN24" i="35"/>
  <c r="AY24" i="35" s="1"/>
  <c r="AM24" i="35"/>
  <c r="AX24" i="35" s="1"/>
  <c r="AL24" i="35"/>
  <c r="AW24" i="35" s="1"/>
  <c r="AK24" i="35"/>
  <c r="AV24" i="35" s="1"/>
  <c r="AJ24" i="35"/>
  <c r="AU24" i="35" s="1"/>
  <c r="AI24" i="35"/>
  <c r="AT24" i="35" s="1"/>
  <c r="AH24" i="35"/>
  <c r="BC23" i="35"/>
  <c r="AY23" i="35"/>
  <c r="AV23" i="35"/>
  <c r="AU23" i="35"/>
  <c r="AT23" i="35"/>
  <c r="AR23" i="35"/>
  <c r="BA23" i="35" s="1"/>
  <c r="AN23" i="35"/>
  <c r="AM23" i="35"/>
  <c r="AX23" i="35" s="1"/>
  <c r="AL23" i="35"/>
  <c r="AW23" i="35" s="1"/>
  <c r="AK23" i="35"/>
  <c r="AJ23" i="35"/>
  <c r="AI23" i="35"/>
  <c r="AH23" i="35"/>
  <c r="AS23" i="35" s="1"/>
  <c r="BB23" i="35" s="1"/>
  <c r="BC22" i="35"/>
  <c r="AV22" i="35"/>
  <c r="AU22" i="35"/>
  <c r="AT22" i="35"/>
  <c r="AR22" i="35"/>
  <c r="BA22" i="35" s="1"/>
  <c r="AN22" i="35"/>
  <c r="AY22" i="35" s="1"/>
  <c r="AM22" i="35"/>
  <c r="AX22" i="35" s="1"/>
  <c r="AL22" i="35"/>
  <c r="AW22" i="35" s="1"/>
  <c r="AK22" i="35"/>
  <c r="AJ22" i="35"/>
  <c r="AI22" i="35"/>
  <c r="AH22" i="35"/>
  <c r="BC21" i="35"/>
  <c r="AV21" i="35"/>
  <c r="AT21" i="35"/>
  <c r="AR21" i="35"/>
  <c r="BA21" i="35" s="1"/>
  <c r="AN21" i="35"/>
  <c r="AY21" i="35" s="1"/>
  <c r="AM21" i="35"/>
  <c r="AX21" i="35" s="1"/>
  <c r="AL21" i="35"/>
  <c r="AW21" i="35" s="1"/>
  <c r="AK21" i="35"/>
  <c r="AJ21" i="35"/>
  <c r="AU21" i="35" s="1"/>
  <c r="AI21" i="35"/>
  <c r="AH21" i="35"/>
  <c r="BC20" i="35"/>
  <c r="AU20" i="35"/>
  <c r="AR20" i="35"/>
  <c r="BA20" i="35" s="1"/>
  <c r="AN20" i="35"/>
  <c r="AY20" i="35" s="1"/>
  <c r="AM20" i="35"/>
  <c r="AX20" i="35" s="1"/>
  <c r="AL20" i="35"/>
  <c r="AW20" i="35" s="1"/>
  <c r="AK20" i="35"/>
  <c r="AV20" i="35" s="1"/>
  <c r="AJ20" i="35"/>
  <c r="AI20" i="35"/>
  <c r="AT20" i="35" s="1"/>
  <c r="AH20" i="35"/>
  <c r="BC19" i="35"/>
  <c r="AX19" i="35"/>
  <c r="AR19" i="35"/>
  <c r="BA19" i="35" s="1"/>
  <c r="AN19" i="35"/>
  <c r="AY19" i="35" s="1"/>
  <c r="AM19" i="35"/>
  <c r="AL19" i="35"/>
  <c r="AW19" i="35" s="1"/>
  <c r="AK19" i="35"/>
  <c r="AV19" i="35" s="1"/>
  <c r="AJ19" i="35"/>
  <c r="AU19" i="35" s="1"/>
  <c r="AI19" i="35"/>
  <c r="AT19" i="35" s="1"/>
  <c r="AH19" i="35"/>
  <c r="AS19" i="35" s="1"/>
  <c r="BB19" i="35" s="1"/>
  <c r="BC18" i="35"/>
  <c r="AY18" i="35"/>
  <c r="AR18" i="35"/>
  <c r="BA18" i="35" s="1"/>
  <c r="AN18" i="35"/>
  <c r="AM18" i="35"/>
  <c r="AX18" i="35" s="1"/>
  <c r="AL18" i="35"/>
  <c r="AW18" i="35" s="1"/>
  <c r="AK18" i="35"/>
  <c r="AV18" i="35" s="1"/>
  <c r="AJ18" i="35"/>
  <c r="AU18" i="35" s="1"/>
  <c r="AI18" i="35"/>
  <c r="AT18" i="35" s="1"/>
  <c r="AH18" i="35"/>
  <c r="BC17" i="35"/>
  <c r="AU17" i="35"/>
  <c r="AR17" i="35"/>
  <c r="BA17" i="35" s="1"/>
  <c r="AN17" i="35"/>
  <c r="AY17" i="35" s="1"/>
  <c r="AM17" i="35"/>
  <c r="AX17" i="35" s="1"/>
  <c r="AL17" i="35"/>
  <c r="AW17" i="35" s="1"/>
  <c r="AK17" i="35"/>
  <c r="AV17" i="35" s="1"/>
  <c r="AJ17" i="35"/>
  <c r="AI17" i="35"/>
  <c r="AT17" i="35" s="1"/>
  <c r="AH17" i="35"/>
  <c r="BC16" i="35"/>
  <c r="AT16" i="35"/>
  <c r="AS16" i="35"/>
  <c r="BB16" i="35" s="1"/>
  <c r="AR16" i="35"/>
  <c r="BA16" i="35" s="1"/>
  <c r="AN16" i="35"/>
  <c r="AY16" i="35" s="1"/>
  <c r="AM16" i="35"/>
  <c r="AX16" i="35" s="1"/>
  <c r="AL16" i="35"/>
  <c r="AW16" i="35" s="1"/>
  <c r="AK16" i="35"/>
  <c r="AV16" i="35" s="1"/>
  <c r="AJ16" i="35"/>
  <c r="AU16" i="35" s="1"/>
  <c r="AI16" i="35"/>
  <c r="AH16" i="35"/>
  <c r="BC15" i="35"/>
  <c r="AR15" i="35"/>
  <c r="BA15" i="35" s="1"/>
  <c r="AN15" i="35"/>
  <c r="AY15" i="35" s="1"/>
  <c r="AM15" i="35"/>
  <c r="AX15" i="35" s="1"/>
  <c r="AL15" i="35"/>
  <c r="AW15" i="35" s="1"/>
  <c r="AK15" i="35"/>
  <c r="AV15" i="35" s="1"/>
  <c r="AJ15" i="35"/>
  <c r="AU15" i="35" s="1"/>
  <c r="AI15" i="35"/>
  <c r="AT15" i="35" s="1"/>
  <c r="AH15" i="35"/>
  <c r="AS15" i="35" s="1"/>
  <c r="BB15" i="35" s="1"/>
  <c r="BC14" i="35"/>
  <c r="AV14" i="35"/>
  <c r="AU14" i="35"/>
  <c r="AR14" i="35"/>
  <c r="BA14" i="35" s="1"/>
  <c r="AN14" i="35"/>
  <c r="AY14" i="35" s="1"/>
  <c r="AM14" i="35"/>
  <c r="AX14" i="35" s="1"/>
  <c r="AL14" i="35"/>
  <c r="AW14" i="35" s="1"/>
  <c r="AK14" i="35"/>
  <c r="AJ14" i="35"/>
  <c r="AI14" i="35"/>
  <c r="AT14" i="35" s="1"/>
  <c r="AH14" i="35"/>
  <c r="AS14" i="35" s="1"/>
  <c r="BB14" i="35" s="1"/>
  <c r="BC13" i="35"/>
  <c r="BA13" i="35"/>
  <c r="AX13" i="35"/>
  <c r="AT13" i="35"/>
  <c r="AR13" i="35"/>
  <c r="AN13" i="35"/>
  <c r="AY13" i="35" s="1"/>
  <c r="AM13" i="35"/>
  <c r="AL13" i="35"/>
  <c r="AW13" i="35" s="1"/>
  <c r="AK13" i="35"/>
  <c r="AV13" i="35" s="1"/>
  <c r="AJ13" i="35"/>
  <c r="AU13" i="35" s="1"/>
  <c r="AI13" i="35"/>
  <c r="AH13" i="35"/>
  <c r="BC12" i="35"/>
  <c r="BA12" i="35"/>
  <c r="AY12" i="35"/>
  <c r="AX12" i="35"/>
  <c r="AV12" i="35"/>
  <c r="AR12" i="35"/>
  <c r="AN12" i="35"/>
  <c r="AM12" i="35"/>
  <c r="AL12" i="35"/>
  <c r="AW12" i="35" s="1"/>
  <c r="AK12" i="35"/>
  <c r="AJ12" i="35"/>
  <c r="AU12" i="35" s="1"/>
  <c r="AI12" i="35"/>
  <c r="AT12" i="35" s="1"/>
  <c r="AH12" i="35"/>
  <c r="BC11" i="35"/>
  <c r="AX11" i="35"/>
  <c r="AW11" i="35"/>
  <c r="AR11" i="35"/>
  <c r="BA11" i="35" s="1"/>
  <c r="AN11" i="35"/>
  <c r="AY11" i="35" s="1"/>
  <c r="AM11" i="35"/>
  <c r="AL11" i="35"/>
  <c r="AK11" i="35"/>
  <c r="AV11" i="35" s="1"/>
  <c r="AJ11" i="35"/>
  <c r="AU11" i="35" s="1"/>
  <c r="AI11" i="35"/>
  <c r="AT11" i="35" s="1"/>
  <c r="AH11" i="35"/>
  <c r="BC10" i="35"/>
  <c r="BA10" i="35"/>
  <c r="AY10" i="35"/>
  <c r="AR10" i="35"/>
  <c r="AN10" i="35"/>
  <c r="AM10" i="35"/>
  <c r="AX10" i="35" s="1"/>
  <c r="AL10" i="35"/>
  <c r="AW10" i="35" s="1"/>
  <c r="AK10" i="35"/>
  <c r="AV10" i="35" s="1"/>
  <c r="AJ10" i="35"/>
  <c r="AU10" i="35" s="1"/>
  <c r="AI10" i="35"/>
  <c r="AT10" i="35" s="1"/>
  <c r="AH10" i="35"/>
  <c r="AS10" i="35" s="1"/>
  <c r="BB10" i="35" s="1"/>
  <c r="BC9" i="35"/>
  <c r="AU9" i="35"/>
  <c r="AR9" i="35"/>
  <c r="BA9" i="35" s="1"/>
  <c r="AN9" i="35"/>
  <c r="AY9" i="35" s="1"/>
  <c r="AM9" i="35"/>
  <c r="AX9" i="35" s="1"/>
  <c r="AL9" i="35"/>
  <c r="AW9" i="35" s="1"/>
  <c r="AK9" i="35"/>
  <c r="AV9" i="35" s="1"/>
  <c r="AJ9" i="35"/>
  <c r="AI9" i="35"/>
  <c r="AT9" i="35" s="1"/>
  <c r="AH9" i="35"/>
  <c r="AS9" i="35" s="1"/>
  <c r="BB9" i="35" s="1"/>
  <c r="BC8" i="35"/>
  <c r="AW8" i="35"/>
  <c r="AT8" i="35"/>
  <c r="AR8" i="35"/>
  <c r="BA8" i="35" s="1"/>
  <c r="AN8" i="35"/>
  <c r="AY8" i="35" s="1"/>
  <c r="AM8" i="35"/>
  <c r="AX8" i="35" s="1"/>
  <c r="AL8" i="35"/>
  <c r="AK8" i="35"/>
  <c r="AV8" i="35" s="1"/>
  <c r="AJ8" i="35"/>
  <c r="AU8" i="35" s="1"/>
  <c r="AI8" i="35"/>
  <c r="AH8" i="35"/>
  <c r="AS125" i="35" s="1"/>
  <c r="BB125" i="35" s="1"/>
  <c r="BC7" i="35"/>
  <c r="BB7" i="35"/>
  <c r="AV7" i="35"/>
  <c r="AU7" i="35"/>
  <c r="AT7" i="35"/>
  <c r="AR7" i="35"/>
  <c r="BA7" i="35" s="1"/>
  <c r="AN7" i="35"/>
  <c r="AY7" i="35" s="1"/>
  <c r="AM7" i="35"/>
  <c r="AX7" i="35" s="1"/>
  <c r="AL7" i="35"/>
  <c r="AW7" i="35" s="1"/>
  <c r="AK7" i="35"/>
  <c r="AJ7" i="35"/>
  <c r="AI7" i="35"/>
  <c r="AH7" i="35"/>
  <c r="BC6" i="35"/>
  <c r="BB6" i="35"/>
  <c r="AR6" i="35"/>
  <c r="BA6" i="35" s="1"/>
  <c r="AN6" i="35"/>
  <c r="AY6" i="35" s="1"/>
  <c r="AM6" i="35"/>
  <c r="AX6" i="35" s="1"/>
  <c r="AL6" i="35"/>
  <c r="AW6" i="35" s="1"/>
  <c r="AK6" i="35"/>
  <c r="AV6" i="35" s="1"/>
  <c r="AJ6" i="35"/>
  <c r="AU6" i="35" s="1"/>
  <c r="AI6" i="35"/>
  <c r="AT6" i="35" s="1"/>
  <c r="AH6" i="35"/>
  <c r="BC5" i="35"/>
  <c r="BB5" i="35"/>
  <c r="AT5" i="35"/>
  <c r="AR5" i="35"/>
  <c r="BA5" i="35" s="1"/>
  <c r="AN5" i="35"/>
  <c r="AY5" i="35" s="1"/>
  <c r="AM5" i="35"/>
  <c r="AX5" i="35" s="1"/>
  <c r="AL5" i="35"/>
  <c r="AW5" i="35" s="1"/>
  <c r="AK5" i="35"/>
  <c r="AV5" i="35" s="1"/>
  <c r="AJ5" i="35"/>
  <c r="AU5" i="35" s="1"/>
  <c r="AI5" i="35"/>
  <c r="AH5" i="35"/>
  <c r="BC4" i="35"/>
  <c r="BB4" i="35"/>
  <c r="AR4" i="35"/>
  <c r="BA4" i="35" s="1"/>
  <c r="AN4" i="35"/>
  <c r="AY4" i="35" s="1"/>
  <c r="AM4" i="35"/>
  <c r="AX4" i="35" s="1"/>
  <c r="AL4" i="35"/>
  <c r="AW4" i="35" s="1"/>
  <c r="AK4" i="35"/>
  <c r="AV4" i="35" s="1"/>
  <c r="AJ4" i="35"/>
  <c r="AU4" i="35" s="1"/>
  <c r="AI4" i="35"/>
  <c r="AT4" i="35" s="1"/>
  <c r="AH4" i="35"/>
  <c r="BC3" i="35"/>
  <c r="BB3" i="35"/>
  <c r="BA3" i="35"/>
  <c r="AR3" i="35"/>
  <c r="AN3" i="35"/>
  <c r="AY3" i="35" s="1"/>
  <c r="AM3" i="35"/>
  <c r="AX3" i="35" s="1"/>
  <c r="AL3" i="35"/>
  <c r="AW3" i="35" s="1"/>
  <c r="AK3" i="35"/>
  <c r="AV3" i="35" s="1"/>
  <c r="AJ3" i="35"/>
  <c r="AU3" i="35" s="1"/>
  <c r="AI3" i="35"/>
  <c r="AT3" i="35" s="1"/>
  <c r="AH3" i="35"/>
  <c r="BC2" i="35"/>
  <c r="BB2" i="35"/>
  <c r="BA2" i="35"/>
  <c r="AY2" i="35"/>
  <c r="AU2" i="35"/>
  <c r="AR2" i="35"/>
  <c r="AN2" i="35"/>
  <c r="AM2" i="35"/>
  <c r="AX2" i="35" s="1"/>
  <c r="AL2" i="35"/>
  <c r="AW2" i="35" s="1"/>
  <c r="AK2" i="35"/>
  <c r="AV2" i="35" s="1"/>
  <c r="AJ2" i="35"/>
  <c r="AI2" i="35"/>
  <c r="AT2" i="35" s="1"/>
  <c r="AH2" i="35"/>
  <c r="AR1" i="35"/>
  <c r="AN1" i="35"/>
  <c r="AM1" i="35"/>
  <c r="AL1" i="35"/>
  <c r="AK1" i="35"/>
  <c r="AJ1" i="35"/>
  <c r="AI1" i="35"/>
  <c r="AX132" i="34"/>
  <c r="AW132" i="34"/>
  <c r="AT132" i="34"/>
  <c r="BD132" i="34" s="1"/>
  <c r="AS132" i="34"/>
  <c r="AR132" i="34"/>
  <c r="BC132" i="34" s="1"/>
  <c r="AN132" i="34"/>
  <c r="BA132" i="34" s="1"/>
  <c r="AM132" i="34"/>
  <c r="AZ132" i="34" s="1"/>
  <c r="AL132" i="34"/>
  <c r="AY132" i="34" s="1"/>
  <c r="AK132" i="34"/>
  <c r="AJ132" i="34"/>
  <c r="AI132" i="34"/>
  <c r="AV132" i="34" s="1"/>
  <c r="AU132" i="34" s="1"/>
  <c r="BE132" i="34" s="1"/>
  <c r="AH132" i="34"/>
  <c r="BC131" i="34"/>
  <c r="BA131" i="34"/>
  <c r="AY131" i="34"/>
  <c r="AX131" i="34"/>
  <c r="AW131" i="34"/>
  <c r="AV131" i="34"/>
  <c r="AT131" i="34"/>
  <c r="BD131" i="34" s="1"/>
  <c r="AS131" i="34"/>
  <c r="AR131" i="34"/>
  <c r="AN131" i="34"/>
  <c r="AM131" i="34"/>
  <c r="AZ131" i="34" s="1"/>
  <c r="AU131" i="34" s="1"/>
  <c r="BE131" i="34" s="1"/>
  <c r="AL131" i="34"/>
  <c r="AK131" i="34"/>
  <c r="AJ131" i="34"/>
  <c r="AI131" i="34"/>
  <c r="AH131" i="34"/>
  <c r="BA130" i="34"/>
  <c r="AZ130" i="34"/>
  <c r="AY130" i="34"/>
  <c r="AX130" i="34"/>
  <c r="AS130" i="34"/>
  <c r="AR130" i="34"/>
  <c r="BC130" i="34" s="1"/>
  <c r="AN130" i="34"/>
  <c r="AM130" i="34"/>
  <c r="AL130" i="34"/>
  <c r="AK130" i="34"/>
  <c r="AJ130" i="34"/>
  <c r="AW130" i="34" s="1"/>
  <c r="AI130" i="34"/>
  <c r="AV130" i="34" s="1"/>
  <c r="AH130" i="34"/>
  <c r="AT130" i="34" s="1"/>
  <c r="BD130" i="34" s="1"/>
  <c r="BC129" i="34"/>
  <c r="BA129" i="34"/>
  <c r="AT129" i="34"/>
  <c r="BD129" i="34" s="1"/>
  <c r="AS129" i="34"/>
  <c r="AR129" i="34"/>
  <c r="AN129" i="34"/>
  <c r="AM129" i="34"/>
  <c r="AZ129" i="34" s="1"/>
  <c r="AL129" i="34"/>
  <c r="AY129" i="34" s="1"/>
  <c r="AK129" i="34"/>
  <c r="AX129" i="34" s="1"/>
  <c r="AJ129" i="34"/>
  <c r="AW129" i="34" s="1"/>
  <c r="AI129" i="34"/>
  <c r="AV129" i="34" s="1"/>
  <c r="AH129" i="34"/>
  <c r="BC128" i="34"/>
  <c r="AZ128" i="34"/>
  <c r="AX128" i="34"/>
  <c r="AW128" i="34"/>
  <c r="AT128" i="34"/>
  <c r="BD128" i="34" s="1"/>
  <c r="AS128" i="34"/>
  <c r="AR128" i="34"/>
  <c r="AN128" i="34"/>
  <c r="BA128" i="34" s="1"/>
  <c r="AM128" i="34"/>
  <c r="AL128" i="34"/>
  <c r="AY128" i="34" s="1"/>
  <c r="AU128" i="34" s="1"/>
  <c r="BE128" i="34" s="1"/>
  <c r="AK128" i="34"/>
  <c r="AJ128" i="34"/>
  <c r="AI128" i="34"/>
  <c r="AV128" i="34" s="1"/>
  <c r="AH128" i="34"/>
  <c r="BC127" i="34"/>
  <c r="BA127" i="34"/>
  <c r="AY127" i="34"/>
  <c r="AS127" i="34"/>
  <c r="AR127" i="34"/>
  <c r="AN127" i="34"/>
  <c r="AM127" i="34"/>
  <c r="AZ127" i="34" s="1"/>
  <c r="AL127" i="34"/>
  <c r="AK127" i="34"/>
  <c r="AX127" i="34" s="1"/>
  <c r="AJ127" i="34"/>
  <c r="AW127" i="34" s="1"/>
  <c r="AI127" i="34"/>
  <c r="AV127" i="34" s="1"/>
  <c r="AH127" i="34"/>
  <c r="AT127" i="34" s="1"/>
  <c r="BD127" i="34" s="1"/>
  <c r="BC126" i="34"/>
  <c r="AW126" i="34"/>
  <c r="AS126" i="34"/>
  <c r="AR126" i="34"/>
  <c r="AN126" i="34"/>
  <c r="BA126" i="34" s="1"/>
  <c r="AM126" i="34"/>
  <c r="AZ126" i="34" s="1"/>
  <c r="AL126" i="34"/>
  <c r="AY126" i="34" s="1"/>
  <c r="AK126" i="34"/>
  <c r="AX126" i="34" s="1"/>
  <c r="AJ126" i="34"/>
  <c r="AI126" i="34"/>
  <c r="AV126" i="34" s="1"/>
  <c r="AH126" i="34"/>
  <c r="AT126" i="34" s="1"/>
  <c r="BD126" i="34" s="1"/>
  <c r="AT125" i="34"/>
  <c r="BD125" i="34" s="1"/>
  <c r="AS125" i="34"/>
  <c r="AR125" i="34"/>
  <c r="BC125" i="34" s="1"/>
  <c r="AN125" i="34"/>
  <c r="BA125" i="34" s="1"/>
  <c r="AM125" i="34"/>
  <c r="AZ125" i="34" s="1"/>
  <c r="AL125" i="34"/>
  <c r="AY125" i="34" s="1"/>
  <c r="AK125" i="34"/>
  <c r="AX125" i="34" s="1"/>
  <c r="AJ125" i="34"/>
  <c r="AW125" i="34" s="1"/>
  <c r="AI125" i="34"/>
  <c r="AV125" i="34" s="1"/>
  <c r="AU125" i="34" s="1"/>
  <c r="BE125" i="34" s="1"/>
  <c r="AH125" i="34"/>
  <c r="AX124" i="34"/>
  <c r="AW124" i="34"/>
  <c r="AV124" i="34"/>
  <c r="AU124" i="34"/>
  <c r="BE124" i="34" s="1"/>
  <c r="AT124" i="34"/>
  <c r="BD124" i="34" s="1"/>
  <c r="AS124" i="34"/>
  <c r="AR124" i="34"/>
  <c r="BC124" i="34" s="1"/>
  <c r="AN124" i="34"/>
  <c r="BA124" i="34" s="1"/>
  <c r="AM124" i="34"/>
  <c r="AZ124" i="34" s="1"/>
  <c r="AL124" i="34"/>
  <c r="AY124" i="34" s="1"/>
  <c r="AK124" i="34"/>
  <c r="AJ124" i="34"/>
  <c r="AI124" i="34"/>
  <c r="AH124" i="34"/>
  <c r="BC123" i="34"/>
  <c r="BA123" i="34"/>
  <c r="AZ123" i="34"/>
  <c r="AY123" i="34"/>
  <c r="AX123" i="34"/>
  <c r="AW123" i="34"/>
  <c r="AU123" i="34" s="1"/>
  <c r="BE123" i="34" s="1"/>
  <c r="AV123" i="34"/>
  <c r="AT123" i="34"/>
  <c r="BD123" i="34" s="1"/>
  <c r="AS123" i="34"/>
  <c r="AR123" i="34"/>
  <c r="AN123" i="34"/>
  <c r="AM123" i="34"/>
  <c r="AL123" i="34"/>
  <c r="AK123" i="34"/>
  <c r="AJ123" i="34"/>
  <c r="AI123" i="34"/>
  <c r="AH123" i="34"/>
  <c r="BD122" i="34"/>
  <c r="BC122" i="34"/>
  <c r="BA122" i="34"/>
  <c r="AZ122" i="34"/>
  <c r="AY122" i="34"/>
  <c r="AX122" i="34"/>
  <c r="AS122" i="34"/>
  <c r="AR122" i="34"/>
  <c r="AN122" i="34"/>
  <c r="AM122" i="34"/>
  <c r="AL122" i="34"/>
  <c r="AK122" i="34"/>
  <c r="AJ122" i="34"/>
  <c r="AW122" i="34" s="1"/>
  <c r="AI122" i="34"/>
  <c r="AV122" i="34" s="1"/>
  <c r="AH122" i="34"/>
  <c r="AT122" i="34" s="1"/>
  <c r="BC121" i="34"/>
  <c r="BA121" i="34"/>
  <c r="AX121" i="34"/>
  <c r="AS121" i="34"/>
  <c r="AR121" i="34"/>
  <c r="AN121" i="34"/>
  <c r="AM121" i="34"/>
  <c r="AZ121" i="34" s="1"/>
  <c r="AL121" i="34"/>
  <c r="AY121" i="34" s="1"/>
  <c r="AK121" i="34"/>
  <c r="AJ121" i="34"/>
  <c r="AW121" i="34" s="1"/>
  <c r="AI121" i="34"/>
  <c r="AV121" i="34" s="1"/>
  <c r="AH121" i="34"/>
  <c r="AT121" i="34" s="1"/>
  <c r="BD121" i="34" s="1"/>
  <c r="BC120" i="34"/>
  <c r="AZ120" i="34"/>
  <c r="AY120" i="34"/>
  <c r="AX120" i="34"/>
  <c r="AW120" i="34"/>
  <c r="AT120" i="34"/>
  <c r="BD120" i="34" s="1"/>
  <c r="AS120" i="34"/>
  <c r="AR120" i="34"/>
  <c r="AN120" i="34"/>
  <c r="BA120" i="34" s="1"/>
  <c r="AM120" i="34"/>
  <c r="AL120" i="34"/>
  <c r="AK120" i="34"/>
  <c r="AJ120" i="34"/>
  <c r="AI120" i="34"/>
  <c r="AV120" i="34" s="1"/>
  <c r="AU120" i="34" s="1"/>
  <c r="BE120" i="34" s="1"/>
  <c r="AH120" i="34"/>
  <c r="BC119" i="34"/>
  <c r="BA119" i="34"/>
  <c r="AY119" i="34"/>
  <c r="AX119" i="34"/>
  <c r="AS119" i="34"/>
  <c r="AR119" i="34"/>
  <c r="AN119" i="34"/>
  <c r="AM119" i="34"/>
  <c r="AZ119" i="34" s="1"/>
  <c r="AL119" i="34"/>
  <c r="AK119" i="34"/>
  <c r="AJ119" i="34"/>
  <c r="AW119" i="34" s="1"/>
  <c r="AI119" i="34"/>
  <c r="AV119" i="34" s="1"/>
  <c r="AH119" i="34"/>
  <c r="AT119" i="34" s="1"/>
  <c r="BD119" i="34" s="1"/>
  <c r="BD118" i="34"/>
  <c r="AW118" i="34"/>
  <c r="AT118" i="34"/>
  <c r="AS118" i="34"/>
  <c r="AR118" i="34"/>
  <c r="BC118" i="34" s="1"/>
  <c r="AN118" i="34"/>
  <c r="BA118" i="34" s="1"/>
  <c r="AM118" i="34"/>
  <c r="AZ118" i="34" s="1"/>
  <c r="AL118" i="34"/>
  <c r="AY118" i="34" s="1"/>
  <c r="AK118" i="34"/>
  <c r="AX118" i="34" s="1"/>
  <c r="AJ118" i="34"/>
  <c r="AI118" i="34"/>
  <c r="AV118" i="34" s="1"/>
  <c r="AH118" i="34"/>
  <c r="AV117" i="34"/>
  <c r="AT117" i="34"/>
  <c r="BD117" i="34" s="1"/>
  <c r="AS117" i="34"/>
  <c r="AR117" i="34"/>
  <c r="BC117" i="34" s="1"/>
  <c r="AN117" i="34"/>
  <c r="BA117" i="34" s="1"/>
  <c r="AM117" i="34"/>
  <c r="AZ117" i="34" s="1"/>
  <c r="AL117" i="34"/>
  <c r="AY117" i="34" s="1"/>
  <c r="AU117" i="34" s="1"/>
  <c r="BE117" i="34" s="1"/>
  <c r="AK117" i="34"/>
  <c r="AX117" i="34" s="1"/>
  <c r="AJ117" i="34"/>
  <c r="AW117" i="34" s="1"/>
  <c r="AI117" i="34"/>
  <c r="AH117" i="34"/>
  <c r="AX116" i="34"/>
  <c r="AW116" i="34"/>
  <c r="AT116" i="34"/>
  <c r="BD116" i="34" s="1"/>
  <c r="AS116" i="34"/>
  <c r="AR116" i="34"/>
  <c r="BC116" i="34" s="1"/>
  <c r="AN116" i="34"/>
  <c r="BA116" i="34" s="1"/>
  <c r="AM116" i="34"/>
  <c r="AZ116" i="34" s="1"/>
  <c r="AL116" i="34"/>
  <c r="AY116" i="34" s="1"/>
  <c r="AK116" i="34"/>
  <c r="AJ116" i="34"/>
  <c r="AI116" i="34"/>
  <c r="AV116" i="34" s="1"/>
  <c r="AU116" i="34" s="1"/>
  <c r="BE116" i="34" s="1"/>
  <c r="AH116" i="34"/>
  <c r="BC115" i="34"/>
  <c r="BA115" i="34"/>
  <c r="AY115" i="34"/>
  <c r="AX115" i="34"/>
  <c r="AW115" i="34"/>
  <c r="AV115" i="34"/>
  <c r="AT115" i="34"/>
  <c r="BD115" i="34" s="1"/>
  <c r="AS115" i="34"/>
  <c r="AR115" i="34"/>
  <c r="AN115" i="34"/>
  <c r="AM115" i="34"/>
  <c r="AZ115" i="34" s="1"/>
  <c r="AU115" i="34" s="1"/>
  <c r="BE115" i="34" s="1"/>
  <c r="AL115" i="34"/>
  <c r="AK115" i="34"/>
  <c r="AJ115" i="34"/>
  <c r="AI115" i="34"/>
  <c r="AH115" i="34"/>
  <c r="BA114" i="34"/>
  <c r="AZ114" i="34"/>
  <c r="AY114" i="34"/>
  <c r="AX114" i="34"/>
  <c r="AS114" i="34"/>
  <c r="AR114" i="34"/>
  <c r="BC114" i="34" s="1"/>
  <c r="AN114" i="34"/>
  <c r="AM114" i="34"/>
  <c r="AL114" i="34"/>
  <c r="AK114" i="34"/>
  <c r="AJ114" i="34"/>
  <c r="AW114" i="34" s="1"/>
  <c r="AI114" i="34"/>
  <c r="AV114" i="34" s="1"/>
  <c r="AH114" i="34"/>
  <c r="AT114" i="34" s="1"/>
  <c r="BD114" i="34" s="1"/>
  <c r="BC113" i="34"/>
  <c r="BA113" i="34"/>
  <c r="AT113" i="34"/>
  <c r="BD113" i="34" s="1"/>
  <c r="AS113" i="34"/>
  <c r="AR113" i="34"/>
  <c r="AN113" i="34"/>
  <c r="AM113" i="34"/>
  <c r="AZ113" i="34" s="1"/>
  <c r="AL113" i="34"/>
  <c r="AY113" i="34" s="1"/>
  <c r="AK113" i="34"/>
  <c r="AX113" i="34" s="1"/>
  <c r="AJ113" i="34"/>
  <c r="AW113" i="34" s="1"/>
  <c r="AI113" i="34"/>
  <c r="AV113" i="34" s="1"/>
  <c r="AH113" i="34"/>
  <c r="BC112" i="34"/>
  <c r="AZ112" i="34"/>
  <c r="AX112" i="34"/>
  <c r="AW112" i="34"/>
  <c r="AT112" i="34"/>
  <c r="BD112" i="34" s="1"/>
  <c r="AS112" i="34"/>
  <c r="AR112" i="34"/>
  <c r="AN112" i="34"/>
  <c r="BA112" i="34" s="1"/>
  <c r="AM112" i="34"/>
  <c r="AL112" i="34"/>
  <c r="AY112" i="34" s="1"/>
  <c r="AU112" i="34" s="1"/>
  <c r="BE112" i="34" s="1"/>
  <c r="AK112" i="34"/>
  <c r="AJ112" i="34"/>
  <c r="AI112" i="34"/>
  <c r="AV112" i="34" s="1"/>
  <c r="AH112" i="34"/>
  <c r="BC111" i="34"/>
  <c r="BA111" i="34"/>
  <c r="AY111" i="34"/>
  <c r="AS111" i="34"/>
  <c r="AR111" i="34"/>
  <c r="AN111" i="34"/>
  <c r="AM111" i="34"/>
  <c r="AZ111" i="34" s="1"/>
  <c r="AL111" i="34"/>
  <c r="AK111" i="34"/>
  <c r="AX111" i="34" s="1"/>
  <c r="AJ111" i="34"/>
  <c r="AW111" i="34" s="1"/>
  <c r="AI111" i="34"/>
  <c r="AV111" i="34" s="1"/>
  <c r="AH111" i="34"/>
  <c r="AT111" i="34" s="1"/>
  <c r="BD111" i="34" s="1"/>
  <c r="BC110" i="34"/>
  <c r="AW110" i="34"/>
  <c r="AS110" i="34"/>
  <c r="AR110" i="34"/>
  <c r="AN110" i="34"/>
  <c r="BA110" i="34" s="1"/>
  <c r="AM110" i="34"/>
  <c r="AZ110" i="34" s="1"/>
  <c r="AL110" i="34"/>
  <c r="AY110" i="34" s="1"/>
  <c r="AK110" i="34"/>
  <c r="AX110" i="34" s="1"/>
  <c r="AJ110" i="34"/>
  <c r="AI110" i="34"/>
  <c r="AV110" i="34" s="1"/>
  <c r="AH110" i="34"/>
  <c r="AT110" i="34" s="1"/>
  <c r="BD110" i="34" s="1"/>
  <c r="AT109" i="34"/>
  <c r="BD109" i="34" s="1"/>
  <c r="AS109" i="34"/>
  <c r="AR109" i="34"/>
  <c r="BC109" i="34" s="1"/>
  <c r="AN109" i="34"/>
  <c r="BA109" i="34" s="1"/>
  <c r="AM109" i="34"/>
  <c r="AZ109" i="34" s="1"/>
  <c r="AL109" i="34"/>
  <c r="AY109" i="34" s="1"/>
  <c r="AK109" i="34"/>
  <c r="AX109" i="34" s="1"/>
  <c r="AJ109" i="34"/>
  <c r="AW109" i="34" s="1"/>
  <c r="AI109" i="34"/>
  <c r="AV109" i="34" s="1"/>
  <c r="AU109" i="34" s="1"/>
  <c r="BE109" i="34" s="1"/>
  <c r="AH109" i="34"/>
  <c r="AX108" i="34"/>
  <c r="AW108" i="34"/>
  <c r="AV108" i="34"/>
  <c r="AU108" i="34"/>
  <c r="BE108" i="34" s="1"/>
  <c r="AT108" i="34"/>
  <c r="BD108" i="34" s="1"/>
  <c r="AS108" i="34"/>
  <c r="AR108" i="34"/>
  <c r="BC108" i="34" s="1"/>
  <c r="AN108" i="34"/>
  <c r="BA108" i="34" s="1"/>
  <c r="AM108" i="34"/>
  <c r="AZ108" i="34" s="1"/>
  <c r="AL108" i="34"/>
  <c r="AY108" i="34" s="1"/>
  <c r="AK108" i="34"/>
  <c r="AJ108" i="34"/>
  <c r="AI108" i="34"/>
  <c r="AH108" i="34"/>
  <c r="BC107" i="34"/>
  <c r="BA107" i="34"/>
  <c r="AZ107" i="34"/>
  <c r="AY107" i="34"/>
  <c r="AX107" i="34"/>
  <c r="AW107" i="34"/>
  <c r="AU107" i="34" s="1"/>
  <c r="BE107" i="34" s="1"/>
  <c r="AV107" i="34"/>
  <c r="AT107" i="34"/>
  <c r="BD107" i="34" s="1"/>
  <c r="AS107" i="34"/>
  <c r="AR107" i="34"/>
  <c r="AN107" i="34"/>
  <c r="AM107" i="34"/>
  <c r="AL107" i="34"/>
  <c r="AK107" i="34"/>
  <c r="AJ107" i="34"/>
  <c r="AI107" i="34"/>
  <c r="AH107" i="34"/>
  <c r="BD106" i="34"/>
  <c r="BC106" i="34"/>
  <c r="BA106" i="34"/>
  <c r="AZ106" i="34"/>
  <c r="AY106" i="34"/>
  <c r="AX106" i="34"/>
  <c r="AS106" i="34"/>
  <c r="AR106" i="34"/>
  <c r="AN106" i="34"/>
  <c r="AM106" i="34"/>
  <c r="AL106" i="34"/>
  <c r="AK106" i="34"/>
  <c r="AJ106" i="34"/>
  <c r="AW106" i="34" s="1"/>
  <c r="AI106" i="34"/>
  <c r="AV106" i="34" s="1"/>
  <c r="AH106" i="34"/>
  <c r="AT106" i="34" s="1"/>
  <c r="BC105" i="34"/>
  <c r="BA105" i="34"/>
  <c r="AX105" i="34"/>
  <c r="AS105" i="34"/>
  <c r="AR105" i="34"/>
  <c r="AN105" i="34"/>
  <c r="AM105" i="34"/>
  <c r="AZ105" i="34" s="1"/>
  <c r="AL105" i="34"/>
  <c r="AY105" i="34" s="1"/>
  <c r="AK105" i="34"/>
  <c r="AJ105" i="34"/>
  <c r="AW105" i="34" s="1"/>
  <c r="AI105" i="34"/>
  <c r="AV105" i="34" s="1"/>
  <c r="AH105" i="34"/>
  <c r="AT105" i="34" s="1"/>
  <c r="BD105" i="34" s="1"/>
  <c r="BC104" i="34"/>
  <c r="AZ104" i="34"/>
  <c r="AY104" i="34"/>
  <c r="AX104" i="34"/>
  <c r="AW104" i="34"/>
  <c r="AT104" i="34"/>
  <c r="BD104" i="34" s="1"/>
  <c r="AS104" i="34"/>
  <c r="AR104" i="34"/>
  <c r="AN104" i="34"/>
  <c r="BA104" i="34" s="1"/>
  <c r="AM104" i="34"/>
  <c r="AL104" i="34"/>
  <c r="AK104" i="34"/>
  <c r="AJ104" i="34"/>
  <c r="AI104" i="34"/>
  <c r="AV104" i="34" s="1"/>
  <c r="AU104" i="34" s="1"/>
  <c r="BE104" i="34" s="1"/>
  <c r="AH104" i="34"/>
  <c r="BC103" i="34"/>
  <c r="BA103" i="34"/>
  <c r="AY103" i="34"/>
  <c r="AX103" i="34"/>
  <c r="AS103" i="34"/>
  <c r="AR103" i="34"/>
  <c r="AN103" i="34"/>
  <c r="AM103" i="34"/>
  <c r="AZ103" i="34" s="1"/>
  <c r="AL103" i="34"/>
  <c r="AK103" i="34"/>
  <c r="AJ103" i="34"/>
  <c r="AW103" i="34" s="1"/>
  <c r="AI103" i="34"/>
  <c r="AV103" i="34" s="1"/>
  <c r="AH103" i="34"/>
  <c r="AT103" i="34" s="1"/>
  <c r="BD103" i="34" s="1"/>
  <c r="BD102" i="34"/>
  <c r="AW102" i="34"/>
  <c r="AT102" i="34"/>
  <c r="AS102" i="34"/>
  <c r="AR102" i="34"/>
  <c r="BC102" i="34" s="1"/>
  <c r="AN102" i="34"/>
  <c r="BA102" i="34" s="1"/>
  <c r="AM102" i="34"/>
  <c r="AZ102" i="34" s="1"/>
  <c r="AL102" i="34"/>
  <c r="AY102" i="34" s="1"/>
  <c r="AK102" i="34"/>
  <c r="AX102" i="34" s="1"/>
  <c r="AJ102" i="34"/>
  <c r="AI102" i="34"/>
  <c r="AV102" i="34" s="1"/>
  <c r="AH102" i="34"/>
  <c r="AV101" i="34"/>
  <c r="AT101" i="34"/>
  <c r="BD101" i="34" s="1"/>
  <c r="AS101" i="34"/>
  <c r="AR101" i="34"/>
  <c r="BC101" i="34" s="1"/>
  <c r="AN101" i="34"/>
  <c r="BA101" i="34" s="1"/>
  <c r="AM101" i="34"/>
  <c r="AZ101" i="34" s="1"/>
  <c r="AL101" i="34"/>
  <c r="AY101" i="34" s="1"/>
  <c r="AU101" i="34" s="1"/>
  <c r="BE101" i="34" s="1"/>
  <c r="AK101" i="34"/>
  <c r="AX101" i="34" s="1"/>
  <c r="AJ101" i="34"/>
  <c r="AW101" i="34" s="1"/>
  <c r="AI101" i="34"/>
  <c r="AH101" i="34"/>
  <c r="AX100" i="34"/>
  <c r="AW100" i="34"/>
  <c r="AT100" i="34"/>
  <c r="BD100" i="34" s="1"/>
  <c r="AS100" i="34"/>
  <c r="AR100" i="34"/>
  <c r="BC100" i="34" s="1"/>
  <c r="AN100" i="34"/>
  <c r="BA100" i="34" s="1"/>
  <c r="AM100" i="34"/>
  <c r="AZ100" i="34" s="1"/>
  <c r="AL100" i="34"/>
  <c r="AY100" i="34" s="1"/>
  <c r="AK100" i="34"/>
  <c r="AJ100" i="34"/>
  <c r="AI100" i="34"/>
  <c r="AV100" i="34" s="1"/>
  <c r="AU100" i="34" s="1"/>
  <c r="BE100" i="34" s="1"/>
  <c r="AH100" i="34"/>
  <c r="BC99" i="34"/>
  <c r="BA99" i="34"/>
  <c r="AY99" i="34"/>
  <c r="AX99" i="34"/>
  <c r="AW99" i="34"/>
  <c r="AV99" i="34"/>
  <c r="AT99" i="34"/>
  <c r="BD99" i="34" s="1"/>
  <c r="AS99" i="34"/>
  <c r="AR99" i="34"/>
  <c r="AN99" i="34"/>
  <c r="AM99" i="34"/>
  <c r="AZ99" i="34" s="1"/>
  <c r="AU99" i="34" s="1"/>
  <c r="BE99" i="34" s="1"/>
  <c r="AL99" i="34"/>
  <c r="AK99" i="34"/>
  <c r="AJ99" i="34"/>
  <c r="AI99" i="34"/>
  <c r="AH99" i="34"/>
  <c r="BA98" i="34"/>
  <c r="AZ98" i="34"/>
  <c r="AY98" i="34"/>
  <c r="AX98" i="34"/>
  <c r="AS98" i="34"/>
  <c r="AR98" i="34"/>
  <c r="BC98" i="34" s="1"/>
  <c r="AN98" i="34"/>
  <c r="AM98" i="34"/>
  <c r="AL98" i="34"/>
  <c r="AK98" i="34"/>
  <c r="AJ98" i="34"/>
  <c r="AW98" i="34" s="1"/>
  <c r="AI98" i="34"/>
  <c r="AV98" i="34" s="1"/>
  <c r="AH98" i="34"/>
  <c r="AT98" i="34" s="1"/>
  <c r="BD98" i="34" s="1"/>
  <c r="BC97" i="34"/>
  <c r="BA97" i="34"/>
  <c r="AT97" i="34"/>
  <c r="BD97" i="34" s="1"/>
  <c r="AS97" i="34"/>
  <c r="AR97" i="34"/>
  <c r="AN97" i="34"/>
  <c r="AM97" i="34"/>
  <c r="AZ97" i="34" s="1"/>
  <c r="AL97" i="34"/>
  <c r="AY97" i="34" s="1"/>
  <c r="AK97" i="34"/>
  <c r="AX97" i="34" s="1"/>
  <c r="AJ97" i="34"/>
  <c r="AW97" i="34" s="1"/>
  <c r="AI97" i="34"/>
  <c r="AV97" i="34" s="1"/>
  <c r="AH97" i="34"/>
  <c r="BC96" i="34"/>
  <c r="AZ96" i="34"/>
  <c r="AX96" i="34"/>
  <c r="AW96" i="34"/>
  <c r="AT96" i="34"/>
  <c r="BD96" i="34" s="1"/>
  <c r="AS96" i="34"/>
  <c r="AR96" i="34"/>
  <c r="AN96" i="34"/>
  <c r="BA96" i="34" s="1"/>
  <c r="AM96" i="34"/>
  <c r="AL96" i="34"/>
  <c r="AY96" i="34" s="1"/>
  <c r="AU96" i="34" s="1"/>
  <c r="BE96" i="34" s="1"/>
  <c r="AK96" i="34"/>
  <c r="AJ96" i="34"/>
  <c r="AI96" i="34"/>
  <c r="AV96" i="34" s="1"/>
  <c r="AH96" i="34"/>
  <c r="BC95" i="34"/>
  <c r="BA95" i="34"/>
  <c r="AY95" i="34"/>
  <c r="AS95" i="34"/>
  <c r="AR95" i="34"/>
  <c r="AN95" i="34"/>
  <c r="AM95" i="34"/>
  <c r="AZ95" i="34" s="1"/>
  <c r="AL95" i="34"/>
  <c r="AK95" i="34"/>
  <c r="AX95" i="34" s="1"/>
  <c r="AJ95" i="34"/>
  <c r="AW95" i="34" s="1"/>
  <c r="AI95" i="34"/>
  <c r="AV95" i="34" s="1"/>
  <c r="AH95" i="34"/>
  <c r="AT95" i="34" s="1"/>
  <c r="BD95" i="34" s="1"/>
  <c r="BC94" i="34"/>
  <c r="AW94" i="34"/>
  <c r="AS94" i="34"/>
  <c r="AR94" i="34"/>
  <c r="AN94" i="34"/>
  <c r="BA94" i="34" s="1"/>
  <c r="AM94" i="34"/>
  <c r="AZ94" i="34" s="1"/>
  <c r="AL94" i="34"/>
  <c r="AY94" i="34" s="1"/>
  <c r="AK94" i="34"/>
  <c r="AX94" i="34" s="1"/>
  <c r="AJ94" i="34"/>
  <c r="AI94" i="34"/>
  <c r="AV94" i="34" s="1"/>
  <c r="AH94" i="34"/>
  <c r="AT94" i="34" s="1"/>
  <c r="BD94" i="34" s="1"/>
  <c r="AT93" i="34"/>
  <c r="BD93" i="34" s="1"/>
  <c r="AS93" i="34"/>
  <c r="AR93" i="34"/>
  <c r="BC93" i="34" s="1"/>
  <c r="AN93" i="34"/>
  <c r="BA93" i="34" s="1"/>
  <c r="AM93" i="34"/>
  <c r="AZ93" i="34" s="1"/>
  <c r="AL93" i="34"/>
  <c r="AY93" i="34" s="1"/>
  <c r="AK93" i="34"/>
  <c r="AX93" i="34" s="1"/>
  <c r="AJ93" i="34"/>
  <c r="AW93" i="34" s="1"/>
  <c r="AI93" i="34"/>
  <c r="AV93" i="34" s="1"/>
  <c r="AU93" i="34" s="1"/>
  <c r="BE93" i="34" s="1"/>
  <c r="AH93" i="34"/>
  <c r="AX92" i="34"/>
  <c r="AW92" i="34"/>
  <c r="AV92" i="34"/>
  <c r="AU92" i="34"/>
  <c r="BE92" i="34" s="1"/>
  <c r="AT92" i="34"/>
  <c r="BD92" i="34" s="1"/>
  <c r="AS92" i="34"/>
  <c r="AR92" i="34"/>
  <c r="BC92" i="34" s="1"/>
  <c r="AN92" i="34"/>
  <c r="BA92" i="34" s="1"/>
  <c r="AM92" i="34"/>
  <c r="AZ92" i="34" s="1"/>
  <c r="AL92" i="34"/>
  <c r="AY92" i="34" s="1"/>
  <c r="AK92" i="34"/>
  <c r="AJ92" i="34"/>
  <c r="AI92" i="34"/>
  <c r="AH92" i="34"/>
  <c r="BC91" i="34"/>
  <c r="BA91" i="34"/>
  <c r="AZ91" i="34"/>
  <c r="AY91" i="34"/>
  <c r="AX91" i="34"/>
  <c r="AW91" i="34"/>
  <c r="AU91" i="34" s="1"/>
  <c r="BE91" i="34" s="1"/>
  <c r="AV91" i="34"/>
  <c r="AT91" i="34"/>
  <c r="BD91" i="34" s="1"/>
  <c r="AS91" i="34"/>
  <c r="AR91" i="34"/>
  <c r="AN91" i="34"/>
  <c r="AM91" i="34"/>
  <c r="AL91" i="34"/>
  <c r="AK91" i="34"/>
  <c r="AJ91" i="34"/>
  <c r="AI91" i="34"/>
  <c r="AH91" i="34"/>
  <c r="BD90" i="34"/>
  <c r="BC90" i="34"/>
  <c r="BA90" i="34"/>
  <c r="AZ90" i="34"/>
  <c r="AY90" i="34"/>
  <c r="AX90" i="34"/>
  <c r="AS90" i="34"/>
  <c r="AR90" i="34"/>
  <c r="AN90" i="34"/>
  <c r="AM90" i="34"/>
  <c r="AL90" i="34"/>
  <c r="AK90" i="34"/>
  <c r="AJ90" i="34"/>
  <c r="AW90" i="34" s="1"/>
  <c r="AI90" i="34"/>
  <c r="AV90" i="34" s="1"/>
  <c r="AH90" i="34"/>
  <c r="AT90" i="34" s="1"/>
  <c r="BC89" i="34"/>
  <c r="BA89" i="34"/>
  <c r="AX89" i="34"/>
  <c r="AS89" i="34"/>
  <c r="AR89" i="34"/>
  <c r="AN89" i="34"/>
  <c r="AM89" i="34"/>
  <c r="AZ89" i="34" s="1"/>
  <c r="AL89" i="34"/>
  <c r="AY89" i="34" s="1"/>
  <c r="AK89" i="34"/>
  <c r="AJ89" i="34"/>
  <c r="AW89" i="34" s="1"/>
  <c r="AI89" i="34"/>
  <c r="AV89" i="34" s="1"/>
  <c r="AH89" i="34"/>
  <c r="AT89" i="34" s="1"/>
  <c r="BD89" i="34" s="1"/>
  <c r="BC88" i="34"/>
  <c r="AZ88" i="34"/>
  <c r="AY88" i="34"/>
  <c r="AX88" i="34"/>
  <c r="AW88" i="34"/>
  <c r="AT88" i="34"/>
  <c r="BD88" i="34" s="1"/>
  <c r="AS88" i="34"/>
  <c r="AR88" i="34"/>
  <c r="AN88" i="34"/>
  <c r="BA88" i="34" s="1"/>
  <c r="AM88" i="34"/>
  <c r="AL88" i="34"/>
  <c r="AK88" i="34"/>
  <c r="AJ88" i="34"/>
  <c r="AI88" i="34"/>
  <c r="AV88" i="34" s="1"/>
  <c r="AU88" i="34" s="1"/>
  <c r="BE88" i="34" s="1"/>
  <c r="AH88" i="34"/>
  <c r="BC87" i="34"/>
  <c r="BA87" i="34"/>
  <c r="AY87" i="34"/>
  <c r="AX87" i="34"/>
  <c r="AS87" i="34"/>
  <c r="AR87" i="34"/>
  <c r="AN87" i="34"/>
  <c r="AM87" i="34"/>
  <c r="AZ87" i="34" s="1"/>
  <c r="AL87" i="34"/>
  <c r="AK87" i="34"/>
  <c r="AJ87" i="34"/>
  <c r="AW87" i="34" s="1"/>
  <c r="AI87" i="34"/>
  <c r="AV87" i="34" s="1"/>
  <c r="AH87" i="34"/>
  <c r="AT87" i="34" s="1"/>
  <c r="BD87" i="34" s="1"/>
  <c r="BD86" i="34"/>
  <c r="AW86" i="34"/>
  <c r="AT86" i="34"/>
  <c r="AS86" i="34"/>
  <c r="AR86" i="34"/>
  <c r="BC86" i="34" s="1"/>
  <c r="AN86" i="34"/>
  <c r="BA86" i="34" s="1"/>
  <c r="AM86" i="34"/>
  <c r="AZ86" i="34" s="1"/>
  <c r="AL86" i="34"/>
  <c r="AY86" i="34" s="1"/>
  <c r="AK86" i="34"/>
  <c r="AX86" i="34" s="1"/>
  <c r="AJ86" i="34"/>
  <c r="AI86" i="34"/>
  <c r="AV86" i="34" s="1"/>
  <c r="AH86" i="34"/>
  <c r="AV85" i="34"/>
  <c r="AT85" i="34"/>
  <c r="BD85" i="34" s="1"/>
  <c r="AS85" i="34"/>
  <c r="AR85" i="34"/>
  <c r="BC85" i="34" s="1"/>
  <c r="AN85" i="34"/>
  <c r="BA85" i="34" s="1"/>
  <c r="AM85" i="34"/>
  <c r="AZ85" i="34" s="1"/>
  <c r="AL85" i="34"/>
  <c r="AY85" i="34" s="1"/>
  <c r="AU85" i="34" s="1"/>
  <c r="BE85" i="34" s="1"/>
  <c r="AK85" i="34"/>
  <c r="AX85" i="34" s="1"/>
  <c r="AJ85" i="34"/>
  <c r="AW85" i="34" s="1"/>
  <c r="AI85" i="34"/>
  <c r="AH85" i="34"/>
  <c r="AX84" i="34"/>
  <c r="AW84" i="34"/>
  <c r="AT84" i="34"/>
  <c r="BD84" i="34" s="1"/>
  <c r="AS84" i="34"/>
  <c r="AR84" i="34"/>
  <c r="BC84" i="34" s="1"/>
  <c r="AN84" i="34"/>
  <c r="BA84" i="34" s="1"/>
  <c r="AM84" i="34"/>
  <c r="AZ84" i="34" s="1"/>
  <c r="AL84" i="34"/>
  <c r="AY84" i="34" s="1"/>
  <c r="AK84" i="34"/>
  <c r="AJ84" i="34"/>
  <c r="AI84" i="34"/>
  <c r="AV84" i="34" s="1"/>
  <c r="AU84" i="34" s="1"/>
  <c r="BE84" i="34" s="1"/>
  <c r="AH84" i="34"/>
  <c r="BC83" i="34"/>
  <c r="BA83" i="34"/>
  <c r="AY83" i="34"/>
  <c r="AX83" i="34"/>
  <c r="AW83" i="34"/>
  <c r="AV83" i="34"/>
  <c r="AT83" i="34"/>
  <c r="BD83" i="34" s="1"/>
  <c r="AS83" i="34"/>
  <c r="AR83" i="34"/>
  <c r="AN83" i="34"/>
  <c r="AM83" i="34"/>
  <c r="AZ83" i="34" s="1"/>
  <c r="AU83" i="34" s="1"/>
  <c r="BE83" i="34" s="1"/>
  <c r="AL83" i="34"/>
  <c r="AK83" i="34"/>
  <c r="AJ83" i="34"/>
  <c r="AI83" i="34"/>
  <c r="AH83" i="34"/>
  <c r="BA82" i="34"/>
  <c r="AZ82" i="34"/>
  <c r="AY82" i="34"/>
  <c r="AX82" i="34"/>
  <c r="AS82" i="34"/>
  <c r="AR82" i="34"/>
  <c r="BC82" i="34" s="1"/>
  <c r="AN82" i="34"/>
  <c r="AM82" i="34"/>
  <c r="AL82" i="34"/>
  <c r="AK82" i="34"/>
  <c r="AJ82" i="34"/>
  <c r="AW82" i="34" s="1"/>
  <c r="AI82" i="34"/>
  <c r="AV82" i="34" s="1"/>
  <c r="AH82" i="34"/>
  <c r="AT82" i="34" s="1"/>
  <c r="BD82" i="34" s="1"/>
  <c r="BC81" i="34"/>
  <c r="BA81" i="34"/>
  <c r="AT81" i="34"/>
  <c r="BD81" i="34" s="1"/>
  <c r="AS81" i="34"/>
  <c r="AR81" i="34"/>
  <c r="AN81" i="34"/>
  <c r="AM81" i="34"/>
  <c r="AZ81" i="34" s="1"/>
  <c r="AL81" i="34"/>
  <c r="AY81" i="34" s="1"/>
  <c r="AK81" i="34"/>
  <c r="AX81" i="34" s="1"/>
  <c r="AJ81" i="34"/>
  <c r="AW81" i="34" s="1"/>
  <c r="AI81" i="34"/>
  <c r="AV81" i="34" s="1"/>
  <c r="AH81" i="34"/>
  <c r="BC80" i="34"/>
  <c r="AZ80" i="34"/>
  <c r="AX80" i="34"/>
  <c r="AW80" i="34"/>
  <c r="AT80" i="34"/>
  <c r="BD80" i="34" s="1"/>
  <c r="AS80" i="34"/>
  <c r="AR80" i="34"/>
  <c r="AN80" i="34"/>
  <c r="BA80" i="34" s="1"/>
  <c r="AM80" i="34"/>
  <c r="AL80" i="34"/>
  <c r="AY80" i="34" s="1"/>
  <c r="AU80" i="34" s="1"/>
  <c r="BE80" i="34" s="1"/>
  <c r="AK80" i="34"/>
  <c r="AJ80" i="34"/>
  <c r="AI80" i="34"/>
  <c r="AV80" i="34" s="1"/>
  <c r="AH80" i="34"/>
  <c r="BC79" i="34"/>
  <c r="BA79" i="34"/>
  <c r="AY79" i="34"/>
  <c r="AS79" i="34"/>
  <c r="AR79" i="34"/>
  <c r="AN79" i="34"/>
  <c r="AM79" i="34"/>
  <c r="AZ79" i="34" s="1"/>
  <c r="AL79" i="34"/>
  <c r="AK79" i="34"/>
  <c r="AX79" i="34" s="1"/>
  <c r="AJ79" i="34"/>
  <c r="AW79" i="34" s="1"/>
  <c r="AI79" i="34"/>
  <c r="AV79" i="34" s="1"/>
  <c r="AH79" i="34"/>
  <c r="AT79" i="34" s="1"/>
  <c r="BD79" i="34" s="1"/>
  <c r="BC78" i="34"/>
  <c r="AW78" i="34"/>
  <c r="AS78" i="34"/>
  <c r="AR78" i="34"/>
  <c r="AN78" i="34"/>
  <c r="BA78" i="34" s="1"/>
  <c r="AM78" i="34"/>
  <c r="AZ78" i="34" s="1"/>
  <c r="AL78" i="34"/>
  <c r="AY78" i="34" s="1"/>
  <c r="AK78" i="34"/>
  <c r="AX78" i="34" s="1"/>
  <c r="AJ78" i="34"/>
  <c r="AI78" i="34"/>
  <c r="AV78" i="34" s="1"/>
  <c r="AH78" i="34"/>
  <c r="AT78" i="34" s="1"/>
  <c r="BD78" i="34" s="1"/>
  <c r="AT77" i="34"/>
  <c r="BD77" i="34" s="1"/>
  <c r="AS77" i="34"/>
  <c r="AR77" i="34"/>
  <c r="BC77" i="34" s="1"/>
  <c r="AN77" i="34"/>
  <c r="BA77" i="34" s="1"/>
  <c r="AM77" i="34"/>
  <c r="AZ77" i="34" s="1"/>
  <c r="AL77" i="34"/>
  <c r="AY77" i="34" s="1"/>
  <c r="AK77" i="34"/>
  <c r="AX77" i="34" s="1"/>
  <c r="AJ77" i="34"/>
  <c r="AW77" i="34" s="1"/>
  <c r="AI77" i="34"/>
  <c r="AV77" i="34" s="1"/>
  <c r="AU77" i="34" s="1"/>
  <c r="BE77" i="34" s="1"/>
  <c r="AH77" i="34"/>
  <c r="AX76" i="34"/>
  <c r="AW76" i="34"/>
  <c r="AV76" i="34"/>
  <c r="AU76" i="34"/>
  <c r="BE76" i="34" s="1"/>
  <c r="AT76" i="34"/>
  <c r="BD76" i="34" s="1"/>
  <c r="AS76" i="34"/>
  <c r="AR76" i="34"/>
  <c r="BC76" i="34" s="1"/>
  <c r="AN76" i="34"/>
  <c r="BA76" i="34" s="1"/>
  <c r="AM76" i="34"/>
  <c r="AZ76" i="34" s="1"/>
  <c r="AL76" i="34"/>
  <c r="AY76" i="34" s="1"/>
  <c r="AK76" i="34"/>
  <c r="AJ76" i="34"/>
  <c r="AI76" i="34"/>
  <c r="AH76" i="34"/>
  <c r="BC75" i="34"/>
  <c r="BA75" i="34"/>
  <c r="AZ75" i="34"/>
  <c r="AY75" i="34"/>
  <c r="AX75" i="34"/>
  <c r="AW75" i="34"/>
  <c r="AU75" i="34" s="1"/>
  <c r="BE75" i="34" s="1"/>
  <c r="AV75" i="34"/>
  <c r="AT75" i="34"/>
  <c r="BD75" i="34" s="1"/>
  <c r="AS75" i="34"/>
  <c r="AR75" i="34"/>
  <c r="AN75" i="34"/>
  <c r="AM75" i="34"/>
  <c r="AL75" i="34"/>
  <c r="AK75" i="34"/>
  <c r="AJ75" i="34"/>
  <c r="AI75" i="34"/>
  <c r="AH75" i="34"/>
  <c r="BD74" i="34"/>
  <c r="BC74" i="34"/>
  <c r="BA74" i="34"/>
  <c r="AZ74" i="34"/>
  <c r="AY74" i="34"/>
  <c r="AX74" i="34"/>
  <c r="AS74" i="34"/>
  <c r="AR74" i="34"/>
  <c r="AN74" i="34"/>
  <c r="AM74" i="34"/>
  <c r="AL74" i="34"/>
  <c r="AK74" i="34"/>
  <c r="AJ74" i="34"/>
  <c r="AW74" i="34" s="1"/>
  <c r="AI74" i="34"/>
  <c r="AV74" i="34" s="1"/>
  <c r="AH74" i="34"/>
  <c r="AT74" i="34" s="1"/>
  <c r="BC73" i="34"/>
  <c r="BA73" i="34"/>
  <c r="AX73" i="34"/>
  <c r="AS73" i="34"/>
  <c r="AR73" i="34"/>
  <c r="AN73" i="34"/>
  <c r="AM73" i="34"/>
  <c r="AZ73" i="34" s="1"/>
  <c r="AL73" i="34"/>
  <c r="AY73" i="34" s="1"/>
  <c r="AK73" i="34"/>
  <c r="AJ73" i="34"/>
  <c r="AW73" i="34" s="1"/>
  <c r="AI73" i="34"/>
  <c r="AV73" i="34" s="1"/>
  <c r="AH73" i="34"/>
  <c r="AT73" i="34" s="1"/>
  <c r="BD73" i="34" s="1"/>
  <c r="BC72" i="34"/>
  <c r="AZ72" i="34"/>
  <c r="AY72" i="34"/>
  <c r="AX72" i="34"/>
  <c r="AW72" i="34"/>
  <c r="AT72" i="34"/>
  <c r="BD72" i="34" s="1"/>
  <c r="AS72" i="34"/>
  <c r="AR72" i="34"/>
  <c r="AN72" i="34"/>
  <c r="BA72" i="34" s="1"/>
  <c r="AM72" i="34"/>
  <c r="AL72" i="34"/>
  <c r="AK72" i="34"/>
  <c r="AJ72" i="34"/>
  <c r="AI72" i="34"/>
  <c r="AV72" i="34" s="1"/>
  <c r="AU72" i="34" s="1"/>
  <c r="BE72" i="34" s="1"/>
  <c r="AH72" i="34"/>
  <c r="BC71" i="34"/>
  <c r="BA71" i="34"/>
  <c r="AY71" i="34"/>
  <c r="AX71" i="34"/>
  <c r="AS71" i="34"/>
  <c r="AR71" i="34"/>
  <c r="AN71" i="34"/>
  <c r="AM71" i="34"/>
  <c r="AZ71" i="34" s="1"/>
  <c r="AL71" i="34"/>
  <c r="AK71" i="34"/>
  <c r="AJ71" i="34"/>
  <c r="AW71" i="34" s="1"/>
  <c r="AI71" i="34"/>
  <c r="AV71" i="34" s="1"/>
  <c r="AH71" i="34"/>
  <c r="AT71" i="34" s="1"/>
  <c r="BD71" i="34" s="1"/>
  <c r="BD70" i="34"/>
  <c r="AW70" i="34"/>
  <c r="AT70" i="34"/>
  <c r="AS70" i="34"/>
  <c r="AR70" i="34"/>
  <c r="BC70" i="34" s="1"/>
  <c r="AN70" i="34"/>
  <c r="BA70" i="34" s="1"/>
  <c r="AM70" i="34"/>
  <c r="AZ70" i="34" s="1"/>
  <c r="AL70" i="34"/>
  <c r="AY70" i="34" s="1"/>
  <c r="AK70" i="34"/>
  <c r="AX70" i="34" s="1"/>
  <c r="AJ70" i="34"/>
  <c r="AI70" i="34"/>
  <c r="AV70" i="34" s="1"/>
  <c r="AH70" i="34"/>
  <c r="AV69" i="34"/>
  <c r="AT69" i="34"/>
  <c r="BD69" i="34" s="1"/>
  <c r="AS69" i="34"/>
  <c r="AR69" i="34"/>
  <c r="BC69" i="34" s="1"/>
  <c r="AN69" i="34"/>
  <c r="BA69" i="34" s="1"/>
  <c r="AM69" i="34"/>
  <c r="AZ69" i="34" s="1"/>
  <c r="AL69" i="34"/>
  <c r="AY69" i="34" s="1"/>
  <c r="AU69" i="34" s="1"/>
  <c r="BE69" i="34" s="1"/>
  <c r="AK69" i="34"/>
  <c r="AX69" i="34" s="1"/>
  <c r="AJ69" i="34"/>
  <c r="AW69" i="34" s="1"/>
  <c r="AI69" i="34"/>
  <c r="AH69" i="34"/>
  <c r="AX68" i="34"/>
  <c r="AW68" i="34"/>
  <c r="AT68" i="34"/>
  <c r="BD68" i="34" s="1"/>
  <c r="AS68" i="34"/>
  <c r="AR68" i="34"/>
  <c r="BC68" i="34" s="1"/>
  <c r="AN68" i="34"/>
  <c r="BA68" i="34" s="1"/>
  <c r="AM68" i="34"/>
  <c r="AZ68" i="34" s="1"/>
  <c r="AL68" i="34"/>
  <c r="AY68" i="34" s="1"/>
  <c r="AK68" i="34"/>
  <c r="AJ68" i="34"/>
  <c r="AI68" i="34"/>
  <c r="AV68" i="34" s="1"/>
  <c r="AU68" i="34" s="1"/>
  <c r="BE68" i="34" s="1"/>
  <c r="AH68" i="34"/>
  <c r="BC67" i="34"/>
  <c r="BA67" i="34"/>
  <c r="AY67" i="34"/>
  <c r="AX67" i="34"/>
  <c r="AW67" i="34"/>
  <c r="AV67" i="34"/>
  <c r="AT67" i="34"/>
  <c r="BD67" i="34" s="1"/>
  <c r="AS67" i="34"/>
  <c r="AR67" i="34"/>
  <c r="AN67" i="34"/>
  <c r="AM67" i="34"/>
  <c r="AZ67" i="34" s="1"/>
  <c r="AU67" i="34" s="1"/>
  <c r="BE67" i="34" s="1"/>
  <c r="AL67" i="34"/>
  <c r="AK67" i="34"/>
  <c r="AJ67" i="34"/>
  <c r="AI67" i="34"/>
  <c r="AH67" i="34"/>
  <c r="BA66" i="34"/>
  <c r="AZ66" i="34"/>
  <c r="AY66" i="34"/>
  <c r="AX66" i="34"/>
  <c r="AS66" i="34"/>
  <c r="AR66" i="34"/>
  <c r="BC66" i="34" s="1"/>
  <c r="AN66" i="34"/>
  <c r="AM66" i="34"/>
  <c r="AL66" i="34"/>
  <c r="AK66" i="34"/>
  <c r="AJ66" i="34"/>
  <c r="AW66" i="34" s="1"/>
  <c r="AI66" i="34"/>
  <c r="AV66" i="34" s="1"/>
  <c r="AH66" i="34"/>
  <c r="AT66" i="34" s="1"/>
  <c r="BD66" i="34" s="1"/>
  <c r="BC65" i="34"/>
  <c r="BA65" i="34"/>
  <c r="AT65" i="34"/>
  <c r="BD65" i="34" s="1"/>
  <c r="AS65" i="34"/>
  <c r="AR65" i="34"/>
  <c r="AN65" i="34"/>
  <c r="AM65" i="34"/>
  <c r="AZ65" i="34" s="1"/>
  <c r="AL65" i="34"/>
  <c r="AY65" i="34" s="1"/>
  <c r="AK65" i="34"/>
  <c r="AX65" i="34" s="1"/>
  <c r="AJ65" i="34"/>
  <c r="AW65" i="34" s="1"/>
  <c r="AI65" i="34"/>
  <c r="AV65" i="34" s="1"/>
  <c r="AH65" i="34"/>
  <c r="BC64" i="34"/>
  <c r="AZ64" i="34"/>
  <c r="AX64" i="34"/>
  <c r="AW64" i="34"/>
  <c r="AT64" i="34"/>
  <c r="BD64" i="34" s="1"/>
  <c r="AS64" i="34"/>
  <c r="AR64" i="34"/>
  <c r="AN64" i="34"/>
  <c r="BA64" i="34" s="1"/>
  <c r="AM64" i="34"/>
  <c r="AL64" i="34"/>
  <c r="AY64" i="34" s="1"/>
  <c r="AU64" i="34" s="1"/>
  <c r="BE64" i="34" s="1"/>
  <c r="AK64" i="34"/>
  <c r="AJ64" i="34"/>
  <c r="AI64" i="34"/>
  <c r="AV64" i="34" s="1"/>
  <c r="AH64" i="34"/>
  <c r="BC63" i="34"/>
  <c r="BA63" i="34"/>
  <c r="AY63" i="34"/>
  <c r="AS63" i="34"/>
  <c r="AR63" i="34"/>
  <c r="AN63" i="34"/>
  <c r="AM63" i="34"/>
  <c r="AZ63" i="34" s="1"/>
  <c r="AL63" i="34"/>
  <c r="AK63" i="34"/>
  <c r="AX63" i="34" s="1"/>
  <c r="AJ63" i="34"/>
  <c r="AW63" i="34" s="1"/>
  <c r="AI63" i="34"/>
  <c r="AV63" i="34" s="1"/>
  <c r="AH63" i="34"/>
  <c r="AT63" i="34" s="1"/>
  <c r="BD63" i="34" s="1"/>
  <c r="BC62" i="34"/>
  <c r="AW62" i="34"/>
  <c r="AS62" i="34"/>
  <c r="AR62" i="34"/>
  <c r="AN62" i="34"/>
  <c r="BA62" i="34" s="1"/>
  <c r="AM62" i="34"/>
  <c r="AZ62" i="34" s="1"/>
  <c r="AL62" i="34"/>
  <c r="AY62" i="34" s="1"/>
  <c r="AK62" i="34"/>
  <c r="AX62" i="34" s="1"/>
  <c r="AJ62" i="34"/>
  <c r="AI62" i="34"/>
  <c r="AV62" i="34" s="1"/>
  <c r="AH62" i="34"/>
  <c r="AT62" i="34" s="1"/>
  <c r="BD62" i="34" s="1"/>
  <c r="AT61" i="34"/>
  <c r="BD61" i="34" s="1"/>
  <c r="AS61" i="34"/>
  <c r="AR61" i="34"/>
  <c r="BC61" i="34" s="1"/>
  <c r="AN61" i="34"/>
  <c r="BA61" i="34" s="1"/>
  <c r="AM61" i="34"/>
  <c r="AZ61" i="34" s="1"/>
  <c r="AL61" i="34"/>
  <c r="AY61" i="34" s="1"/>
  <c r="AK61" i="34"/>
  <c r="AX61" i="34" s="1"/>
  <c r="AJ61" i="34"/>
  <c r="AW61" i="34" s="1"/>
  <c r="AI61" i="34"/>
  <c r="AV61" i="34" s="1"/>
  <c r="AU61" i="34" s="1"/>
  <c r="BE61" i="34" s="1"/>
  <c r="AH61" i="34"/>
  <c r="AX60" i="34"/>
  <c r="AW60" i="34"/>
  <c r="AV60" i="34"/>
  <c r="AU60" i="34"/>
  <c r="BE60" i="34" s="1"/>
  <c r="AT60" i="34"/>
  <c r="BD60" i="34" s="1"/>
  <c r="AS60" i="34"/>
  <c r="AR60" i="34"/>
  <c r="BC60" i="34" s="1"/>
  <c r="AN60" i="34"/>
  <c r="BA60" i="34" s="1"/>
  <c r="AM60" i="34"/>
  <c r="AZ60" i="34" s="1"/>
  <c r="AL60" i="34"/>
  <c r="AY60" i="34" s="1"/>
  <c r="AK60" i="34"/>
  <c r="AJ60" i="34"/>
  <c r="AI60" i="34"/>
  <c r="AH60" i="34"/>
  <c r="BC59" i="34"/>
  <c r="BA59" i="34"/>
  <c r="AZ59" i="34"/>
  <c r="AY59" i="34"/>
  <c r="AX59" i="34"/>
  <c r="AW59" i="34"/>
  <c r="AU59" i="34" s="1"/>
  <c r="BE59" i="34" s="1"/>
  <c r="AV59" i="34"/>
  <c r="AT59" i="34"/>
  <c r="BD59" i="34" s="1"/>
  <c r="AS59" i="34"/>
  <c r="AR59" i="34"/>
  <c r="AN59" i="34"/>
  <c r="AM59" i="34"/>
  <c r="AL59" i="34"/>
  <c r="AK59" i="34"/>
  <c r="AJ59" i="34"/>
  <c r="AI59" i="34"/>
  <c r="AH59" i="34"/>
  <c r="BD58" i="34"/>
  <c r="BC58" i="34"/>
  <c r="BA58" i="34"/>
  <c r="AZ58" i="34"/>
  <c r="AY58" i="34"/>
  <c r="AX58" i="34"/>
  <c r="AS58" i="34"/>
  <c r="AR58" i="34"/>
  <c r="AN58" i="34"/>
  <c r="AM58" i="34"/>
  <c r="AL58" i="34"/>
  <c r="AK58" i="34"/>
  <c r="AJ58" i="34"/>
  <c r="AW58" i="34" s="1"/>
  <c r="AI58" i="34"/>
  <c r="AV58" i="34" s="1"/>
  <c r="AH58" i="34"/>
  <c r="AT58" i="34" s="1"/>
  <c r="BC57" i="34"/>
  <c r="BA57" i="34"/>
  <c r="AX57" i="34"/>
  <c r="AS57" i="34"/>
  <c r="AR57" i="34"/>
  <c r="AN57" i="34"/>
  <c r="AM57" i="34"/>
  <c r="AZ57" i="34" s="1"/>
  <c r="AL57" i="34"/>
  <c r="AY57" i="34" s="1"/>
  <c r="AK57" i="34"/>
  <c r="AJ57" i="34"/>
  <c r="AW57" i="34" s="1"/>
  <c r="AI57" i="34"/>
  <c r="AV57" i="34" s="1"/>
  <c r="AH57" i="34"/>
  <c r="AT57" i="34" s="1"/>
  <c r="BD57" i="34" s="1"/>
  <c r="BC56" i="34"/>
  <c r="AZ56" i="34"/>
  <c r="AY56" i="34"/>
  <c r="AX56" i="34"/>
  <c r="AW56" i="34"/>
  <c r="AT56" i="34"/>
  <c r="BD56" i="34" s="1"/>
  <c r="AS56" i="34"/>
  <c r="AR56" i="34"/>
  <c r="AN56" i="34"/>
  <c r="BA56" i="34" s="1"/>
  <c r="AM56" i="34"/>
  <c r="AL56" i="34"/>
  <c r="AK56" i="34"/>
  <c r="AJ56" i="34"/>
  <c r="AI56" i="34"/>
  <c r="AV56" i="34" s="1"/>
  <c r="AU56" i="34" s="1"/>
  <c r="BE56" i="34" s="1"/>
  <c r="AH56" i="34"/>
  <c r="BC55" i="34"/>
  <c r="BA55" i="34"/>
  <c r="AY55" i="34"/>
  <c r="AX55" i="34"/>
  <c r="AS55" i="34"/>
  <c r="AR55" i="34"/>
  <c r="AN55" i="34"/>
  <c r="AM55" i="34"/>
  <c r="AZ55" i="34" s="1"/>
  <c r="AL55" i="34"/>
  <c r="AK55" i="34"/>
  <c r="AJ55" i="34"/>
  <c r="AW55" i="34" s="1"/>
  <c r="AI55" i="34"/>
  <c r="AV55" i="34" s="1"/>
  <c r="AH55" i="34"/>
  <c r="AT55" i="34" s="1"/>
  <c r="BD55" i="34" s="1"/>
  <c r="BD54" i="34"/>
  <c r="AW54" i="34"/>
  <c r="AT54" i="34"/>
  <c r="AS54" i="34"/>
  <c r="AR54" i="34"/>
  <c r="BC54" i="34" s="1"/>
  <c r="AN54" i="34"/>
  <c r="BA54" i="34" s="1"/>
  <c r="AM54" i="34"/>
  <c r="AZ54" i="34" s="1"/>
  <c r="AL54" i="34"/>
  <c r="AY54" i="34" s="1"/>
  <c r="AK54" i="34"/>
  <c r="AX54" i="34" s="1"/>
  <c r="AJ54" i="34"/>
  <c r="AI54" i="34"/>
  <c r="AV54" i="34" s="1"/>
  <c r="AH54" i="34"/>
  <c r="AV53" i="34"/>
  <c r="AT53" i="34"/>
  <c r="BD53" i="34" s="1"/>
  <c r="AS53" i="34"/>
  <c r="AR53" i="34"/>
  <c r="BC53" i="34" s="1"/>
  <c r="AN53" i="34"/>
  <c r="BA53" i="34" s="1"/>
  <c r="AM53" i="34"/>
  <c r="AZ53" i="34" s="1"/>
  <c r="AL53" i="34"/>
  <c r="AY53" i="34" s="1"/>
  <c r="AU53" i="34" s="1"/>
  <c r="BE53" i="34" s="1"/>
  <c r="AK53" i="34"/>
  <c r="AX53" i="34" s="1"/>
  <c r="AJ53" i="34"/>
  <c r="AW53" i="34" s="1"/>
  <c r="AI53" i="34"/>
  <c r="AH53" i="34"/>
  <c r="AX52" i="34"/>
  <c r="AW52" i="34"/>
  <c r="AT52" i="34"/>
  <c r="BD52" i="34" s="1"/>
  <c r="AS52" i="34"/>
  <c r="AR52" i="34"/>
  <c r="BC52" i="34" s="1"/>
  <c r="AN52" i="34"/>
  <c r="BA52" i="34" s="1"/>
  <c r="AM52" i="34"/>
  <c r="AZ52" i="34" s="1"/>
  <c r="AL52" i="34"/>
  <c r="AY52" i="34" s="1"/>
  <c r="AK52" i="34"/>
  <c r="AJ52" i="34"/>
  <c r="AI52" i="34"/>
  <c r="AV52" i="34" s="1"/>
  <c r="AU52" i="34" s="1"/>
  <c r="BE52" i="34" s="1"/>
  <c r="AH52" i="34"/>
  <c r="BC51" i="34"/>
  <c r="BA51" i="34"/>
  <c r="AY51" i="34"/>
  <c r="AX51" i="34"/>
  <c r="AW51" i="34"/>
  <c r="AV51" i="34"/>
  <c r="AT51" i="34"/>
  <c r="BD51" i="34" s="1"/>
  <c r="AS51" i="34"/>
  <c r="AR51" i="34"/>
  <c r="AN51" i="34"/>
  <c r="AM51" i="34"/>
  <c r="AZ51" i="34" s="1"/>
  <c r="AU51" i="34" s="1"/>
  <c r="BE51" i="34" s="1"/>
  <c r="AL51" i="34"/>
  <c r="AK51" i="34"/>
  <c r="AJ51" i="34"/>
  <c r="AI51" i="34"/>
  <c r="AH51" i="34"/>
  <c r="BA50" i="34"/>
  <c r="AZ50" i="34"/>
  <c r="AY50" i="34"/>
  <c r="AX50" i="34"/>
  <c r="AS50" i="34"/>
  <c r="AR50" i="34"/>
  <c r="BC50" i="34" s="1"/>
  <c r="AN50" i="34"/>
  <c r="AM50" i="34"/>
  <c r="AL50" i="34"/>
  <c r="AK50" i="34"/>
  <c r="AJ50" i="34"/>
  <c r="AW50" i="34" s="1"/>
  <c r="AI50" i="34"/>
  <c r="AV50" i="34" s="1"/>
  <c r="AH50" i="34"/>
  <c r="AT50" i="34" s="1"/>
  <c r="BD50" i="34" s="1"/>
  <c r="BC49" i="34"/>
  <c r="BA49" i="34"/>
  <c r="AT49" i="34"/>
  <c r="BD49" i="34" s="1"/>
  <c r="AS49" i="34"/>
  <c r="AR49" i="34"/>
  <c r="AN49" i="34"/>
  <c r="AM49" i="34"/>
  <c r="AZ49" i="34" s="1"/>
  <c r="AL49" i="34"/>
  <c r="AY49" i="34" s="1"/>
  <c r="AK49" i="34"/>
  <c r="AX49" i="34" s="1"/>
  <c r="AJ49" i="34"/>
  <c r="AW49" i="34" s="1"/>
  <c r="AI49" i="34"/>
  <c r="AV49" i="34" s="1"/>
  <c r="AH49" i="34"/>
  <c r="BC48" i="34"/>
  <c r="AZ48" i="34"/>
  <c r="AW48" i="34"/>
  <c r="AT48" i="34"/>
  <c r="BD48" i="34" s="1"/>
  <c r="AS48" i="34"/>
  <c r="AR48" i="34"/>
  <c r="AN48" i="34"/>
  <c r="BA48" i="34" s="1"/>
  <c r="AM48" i="34"/>
  <c r="AL48" i="34"/>
  <c r="AY48" i="34" s="1"/>
  <c r="AK48" i="34"/>
  <c r="AX48" i="34" s="1"/>
  <c r="AU48" i="34" s="1"/>
  <c r="BE48" i="34" s="1"/>
  <c r="AJ48" i="34"/>
  <c r="AI48" i="34"/>
  <c r="AV48" i="34" s="1"/>
  <c r="AH48" i="34"/>
  <c r="BA47" i="34"/>
  <c r="AY47" i="34"/>
  <c r="AS47" i="34"/>
  <c r="AR47" i="34"/>
  <c r="BC47" i="34" s="1"/>
  <c r="AN47" i="34"/>
  <c r="AM47" i="34"/>
  <c r="AZ47" i="34" s="1"/>
  <c r="AL47" i="34"/>
  <c r="AK47" i="34"/>
  <c r="AX47" i="34" s="1"/>
  <c r="AJ47" i="34"/>
  <c r="AW47" i="34" s="1"/>
  <c r="AI47" i="34"/>
  <c r="AV47" i="34" s="1"/>
  <c r="AH47" i="34"/>
  <c r="AT47" i="34" s="1"/>
  <c r="BD47" i="34" s="1"/>
  <c r="AW46" i="34"/>
  <c r="AS46" i="34"/>
  <c r="AR46" i="34"/>
  <c r="BC46" i="34" s="1"/>
  <c r="AN46" i="34"/>
  <c r="BA46" i="34" s="1"/>
  <c r="AM46" i="34"/>
  <c r="AZ46" i="34" s="1"/>
  <c r="AL46" i="34"/>
  <c r="AY46" i="34" s="1"/>
  <c r="AK46" i="34"/>
  <c r="AX46" i="34" s="1"/>
  <c r="AJ46" i="34"/>
  <c r="AI46" i="34"/>
  <c r="AV46" i="34" s="1"/>
  <c r="AU46" i="34" s="1"/>
  <c r="BE46" i="34" s="1"/>
  <c r="AH46" i="34"/>
  <c r="AT46" i="34" s="1"/>
  <c r="BD46" i="34" s="1"/>
  <c r="AZ45" i="34"/>
  <c r="AV45" i="34"/>
  <c r="AU45" i="34" s="1"/>
  <c r="BE45" i="34" s="1"/>
  <c r="AT45" i="34"/>
  <c r="BD45" i="34" s="1"/>
  <c r="AS45" i="34"/>
  <c r="AR45" i="34"/>
  <c r="BC45" i="34" s="1"/>
  <c r="AN45" i="34"/>
  <c r="BA45" i="34" s="1"/>
  <c r="AM45" i="34"/>
  <c r="AL45" i="34"/>
  <c r="AY45" i="34" s="1"/>
  <c r="AK45" i="34"/>
  <c r="AX45" i="34" s="1"/>
  <c r="AJ45" i="34"/>
  <c r="AW45" i="34" s="1"/>
  <c r="AI45" i="34"/>
  <c r="AH45" i="34"/>
  <c r="AZ44" i="34"/>
  <c r="AY44" i="34"/>
  <c r="AX44" i="34"/>
  <c r="AW44" i="34"/>
  <c r="AV44" i="34"/>
  <c r="AU44" i="34" s="1"/>
  <c r="BE44" i="34" s="1"/>
  <c r="AT44" i="34"/>
  <c r="BD44" i="34" s="1"/>
  <c r="AS44" i="34"/>
  <c r="AR44" i="34"/>
  <c r="BC44" i="34" s="1"/>
  <c r="AN44" i="34"/>
  <c r="BA44" i="34" s="1"/>
  <c r="AM44" i="34"/>
  <c r="AL44" i="34"/>
  <c r="AK44" i="34"/>
  <c r="AJ44" i="34"/>
  <c r="AI44" i="34"/>
  <c r="AH44" i="34"/>
  <c r="BC43" i="34"/>
  <c r="BA43" i="34"/>
  <c r="AZ43" i="34"/>
  <c r="AY43" i="34"/>
  <c r="AS43" i="34"/>
  <c r="AR43" i="34"/>
  <c r="AN43" i="34"/>
  <c r="AM43" i="34"/>
  <c r="AL43" i="34"/>
  <c r="AK43" i="34"/>
  <c r="AX43" i="34" s="1"/>
  <c r="AJ43" i="34"/>
  <c r="AW43" i="34" s="1"/>
  <c r="AI43" i="34"/>
  <c r="AV43" i="34" s="1"/>
  <c r="AH43" i="34"/>
  <c r="AT43" i="34" s="1"/>
  <c r="BD43" i="34" s="1"/>
  <c r="BC42" i="34"/>
  <c r="AS42" i="34"/>
  <c r="AR42" i="34"/>
  <c r="AN42" i="34"/>
  <c r="BA42" i="34" s="1"/>
  <c r="AM42" i="34"/>
  <c r="AZ42" i="34" s="1"/>
  <c r="AL42" i="34"/>
  <c r="AY42" i="34" s="1"/>
  <c r="AK42" i="34"/>
  <c r="AX42" i="34" s="1"/>
  <c r="AJ42" i="34"/>
  <c r="AW42" i="34" s="1"/>
  <c r="AI42" i="34"/>
  <c r="AV42" i="34" s="1"/>
  <c r="AH42" i="34"/>
  <c r="AT42" i="34" s="1"/>
  <c r="BD42" i="34" s="1"/>
  <c r="BE41" i="34"/>
  <c r="BA41" i="34"/>
  <c r="AZ41" i="34"/>
  <c r="AS41" i="34"/>
  <c r="AR41" i="34"/>
  <c r="BC41" i="34" s="1"/>
  <c r="AN41" i="34"/>
  <c r="AM41" i="34"/>
  <c r="AL41" i="34"/>
  <c r="AY41" i="34" s="1"/>
  <c r="AK41" i="34"/>
  <c r="AX41" i="34" s="1"/>
  <c r="AJ41" i="34"/>
  <c r="AW41" i="34" s="1"/>
  <c r="AI41" i="34"/>
  <c r="AV41" i="34" s="1"/>
  <c r="AU41" i="34" s="1"/>
  <c r="AH41" i="34"/>
  <c r="AT41" i="34" s="1"/>
  <c r="BD41" i="34" s="1"/>
  <c r="AZ40" i="34"/>
  <c r="AW40" i="34"/>
  <c r="AU40" i="34"/>
  <c r="BE40" i="34" s="1"/>
  <c r="AT40" i="34"/>
  <c r="BD40" i="34" s="1"/>
  <c r="AS40" i="34"/>
  <c r="AR40" i="34"/>
  <c r="BC40" i="34" s="1"/>
  <c r="AN40" i="34"/>
  <c r="BA40" i="34" s="1"/>
  <c r="AM40" i="34"/>
  <c r="AL40" i="34"/>
  <c r="AY40" i="34" s="1"/>
  <c r="AK40" i="34"/>
  <c r="AX40" i="34" s="1"/>
  <c r="AJ40" i="34"/>
  <c r="AI40" i="34"/>
  <c r="AV40" i="34" s="1"/>
  <c r="AH40" i="34"/>
  <c r="BA39" i="34"/>
  <c r="AY39" i="34"/>
  <c r="AX39" i="34"/>
  <c r="AW39" i="34"/>
  <c r="AV39" i="34"/>
  <c r="AU39" i="34"/>
  <c r="BE39" i="34" s="1"/>
  <c r="AT39" i="34"/>
  <c r="BD39" i="34" s="1"/>
  <c r="AS39" i="34"/>
  <c r="AR39" i="34"/>
  <c r="BC39" i="34" s="1"/>
  <c r="AN39" i="34"/>
  <c r="AM39" i="34"/>
  <c r="AZ39" i="34" s="1"/>
  <c r="AL39" i="34"/>
  <c r="AK39" i="34"/>
  <c r="AJ39" i="34"/>
  <c r="AI39" i="34"/>
  <c r="AH39" i="34"/>
  <c r="BA38" i="34"/>
  <c r="AZ38" i="34"/>
  <c r="AY38" i="34"/>
  <c r="AX38" i="34"/>
  <c r="AW38" i="34"/>
  <c r="AS38" i="34"/>
  <c r="AR38" i="34"/>
  <c r="BC38" i="34" s="1"/>
  <c r="AN38" i="34"/>
  <c r="AM38" i="34"/>
  <c r="AL38" i="34"/>
  <c r="AK38" i="34"/>
  <c r="AJ38" i="34"/>
  <c r="AI38" i="34"/>
  <c r="AV38" i="34" s="1"/>
  <c r="AU38" i="34" s="1"/>
  <c r="BE38" i="34" s="1"/>
  <c r="AH38" i="34"/>
  <c r="AT38" i="34" s="1"/>
  <c r="BD38" i="34" s="1"/>
  <c r="BC37" i="34"/>
  <c r="BA37" i="34"/>
  <c r="AZ37" i="34"/>
  <c r="AX37" i="34"/>
  <c r="AS37" i="34"/>
  <c r="AR37" i="34"/>
  <c r="AN37" i="34"/>
  <c r="AM37" i="34"/>
  <c r="AL37" i="34"/>
  <c r="AY37" i="34" s="1"/>
  <c r="AK37" i="34"/>
  <c r="AJ37" i="34"/>
  <c r="AW37" i="34" s="1"/>
  <c r="AI37" i="34"/>
  <c r="AV37" i="34" s="1"/>
  <c r="AH37" i="34"/>
  <c r="AT37" i="34" s="1"/>
  <c r="BD37" i="34" s="1"/>
  <c r="BC36" i="34"/>
  <c r="AZ36" i="34"/>
  <c r="AY36" i="34"/>
  <c r="AW36" i="34"/>
  <c r="AT36" i="34"/>
  <c r="BD36" i="34" s="1"/>
  <c r="AS36" i="34"/>
  <c r="AR36" i="34"/>
  <c r="AN36" i="34"/>
  <c r="BA36" i="34" s="1"/>
  <c r="AM36" i="34"/>
  <c r="AL36" i="34"/>
  <c r="AK36" i="34"/>
  <c r="AX36" i="34" s="1"/>
  <c r="AJ36" i="34"/>
  <c r="AI36" i="34"/>
  <c r="AV36" i="34" s="1"/>
  <c r="AU36" i="34" s="1"/>
  <c r="BE36" i="34" s="1"/>
  <c r="AH36" i="34"/>
  <c r="BD35" i="34"/>
  <c r="BA35" i="34"/>
  <c r="AZ35" i="34"/>
  <c r="AY35" i="34"/>
  <c r="AT35" i="34"/>
  <c r="AS35" i="34"/>
  <c r="AR35" i="34"/>
  <c r="BC35" i="34" s="1"/>
  <c r="AN35" i="34"/>
  <c r="AM35" i="34"/>
  <c r="AL35" i="34"/>
  <c r="AK35" i="34"/>
  <c r="AX35" i="34" s="1"/>
  <c r="AJ35" i="34"/>
  <c r="AW35" i="34" s="1"/>
  <c r="AI35" i="34"/>
  <c r="AV35" i="34" s="1"/>
  <c r="AH35" i="34"/>
  <c r="BD34" i="34"/>
  <c r="AX34" i="34"/>
  <c r="AW34" i="34"/>
  <c r="AV34" i="34"/>
  <c r="AU34" i="34" s="1"/>
  <c r="BE34" i="34" s="1"/>
  <c r="AT34" i="34"/>
  <c r="AS34" i="34"/>
  <c r="AR34" i="34"/>
  <c r="BC34" i="34" s="1"/>
  <c r="AN34" i="34"/>
  <c r="BA34" i="34" s="1"/>
  <c r="AM34" i="34"/>
  <c r="AZ34" i="34" s="1"/>
  <c r="AL34" i="34"/>
  <c r="AY34" i="34" s="1"/>
  <c r="AK34" i="34"/>
  <c r="AJ34" i="34"/>
  <c r="AI34" i="34"/>
  <c r="AH34" i="34"/>
  <c r="BA33" i="34"/>
  <c r="AZ33" i="34"/>
  <c r="AX33" i="34"/>
  <c r="AV33" i="34"/>
  <c r="AU33" i="34"/>
  <c r="BE33" i="34" s="1"/>
  <c r="AT33" i="34"/>
  <c r="BD33" i="34" s="1"/>
  <c r="AS33" i="34"/>
  <c r="AR33" i="34"/>
  <c r="BC33" i="34" s="1"/>
  <c r="AN33" i="34"/>
  <c r="AM33" i="34"/>
  <c r="AL33" i="34"/>
  <c r="AY33" i="34" s="1"/>
  <c r="AK33" i="34"/>
  <c r="AJ33" i="34"/>
  <c r="AW33" i="34" s="1"/>
  <c r="AI33" i="34"/>
  <c r="AH33" i="34"/>
  <c r="BC32" i="34"/>
  <c r="AZ32" i="34"/>
  <c r="AY32" i="34"/>
  <c r="AX32" i="34"/>
  <c r="AW32" i="34"/>
  <c r="AV32" i="34"/>
  <c r="AU32" i="34"/>
  <c r="BE32" i="34" s="1"/>
  <c r="AT32" i="34"/>
  <c r="BD32" i="34" s="1"/>
  <c r="AS32" i="34"/>
  <c r="AR32" i="34"/>
  <c r="AN32" i="34"/>
  <c r="BA32" i="34" s="1"/>
  <c r="AM32" i="34"/>
  <c r="AL32" i="34"/>
  <c r="AK32" i="34"/>
  <c r="AJ32" i="34"/>
  <c r="AI32" i="34"/>
  <c r="AH32" i="34"/>
  <c r="BC31" i="34"/>
  <c r="BA31" i="34"/>
  <c r="AZ31" i="34"/>
  <c r="AY31" i="34"/>
  <c r="AT31" i="34"/>
  <c r="BD31" i="34" s="1"/>
  <c r="AS31" i="34"/>
  <c r="AR31" i="34"/>
  <c r="AN31" i="34"/>
  <c r="AM31" i="34"/>
  <c r="AL31" i="34"/>
  <c r="AK31" i="34"/>
  <c r="AX31" i="34" s="1"/>
  <c r="AJ31" i="34"/>
  <c r="AW31" i="34" s="1"/>
  <c r="AI31" i="34"/>
  <c r="AV31" i="34" s="1"/>
  <c r="AU31" i="34" s="1"/>
  <c r="BE31" i="34" s="1"/>
  <c r="AH31" i="34"/>
  <c r="BD30" i="34"/>
  <c r="BC30" i="34"/>
  <c r="AY30" i="34"/>
  <c r="AX30" i="34"/>
  <c r="AS30" i="34"/>
  <c r="AR30" i="34"/>
  <c r="AN30" i="34"/>
  <c r="BA30" i="34" s="1"/>
  <c r="AM30" i="34"/>
  <c r="AZ30" i="34" s="1"/>
  <c r="AL30" i="34"/>
  <c r="AK30" i="34"/>
  <c r="AJ30" i="34"/>
  <c r="AW30" i="34" s="1"/>
  <c r="AI30" i="34"/>
  <c r="AV30" i="34" s="1"/>
  <c r="AH30" i="34"/>
  <c r="AT30" i="34" s="1"/>
  <c r="AT29" i="34"/>
  <c r="BD29" i="34" s="1"/>
  <c r="AS29" i="34"/>
  <c r="AR29" i="34"/>
  <c r="BC29" i="34" s="1"/>
  <c r="AN29" i="34"/>
  <c r="BA29" i="34" s="1"/>
  <c r="AM29" i="34"/>
  <c r="AZ29" i="34" s="1"/>
  <c r="AL29" i="34"/>
  <c r="AY29" i="34" s="1"/>
  <c r="AK29" i="34"/>
  <c r="AX29" i="34" s="1"/>
  <c r="AJ29" i="34"/>
  <c r="AW29" i="34" s="1"/>
  <c r="AI29" i="34"/>
  <c r="AV29" i="34" s="1"/>
  <c r="AH29" i="34"/>
  <c r="AW28" i="34"/>
  <c r="AV28" i="34"/>
  <c r="AT28" i="34"/>
  <c r="BD28" i="34" s="1"/>
  <c r="AS28" i="34"/>
  <c r="AR28" i="34"/>
  <c r="BC28" i="34" s="1"/>
  <c r="AN28" i="34"/>
  <c r="BA28" i="34" s="1"/>
  <c r="AM28" i="34"/>
  <c r="AZ28" i="34" s="1"/>
  <c r="AU28" i="34" s="1"/>
  <c r="BE28" i="34" s="1"/>
  <c r="AL28" i="34"/>
  <c r="AY28" i="34" s="1"/>
  <c r="AK28" i="34"/>
  <c r="AX28" i="34" s="1"/>
  <c r="AJ28" i="34"/>
  <c r="AI28" i="34"/>
  <c r="AH28" i="34"/>
  <c r="BA27" i="34"/>
  <c r="AY27" i="34"/>
  <c r="AX27" i="34"/>
  <c r="AW27" i="34"/>
  <c r="AV27" i="34"/>
  <c r="AT27" i="34"/>
  <c r="BD27" i="34" s="1"/>
  <c r="AS27" i="34"/>
  <c r="AR27" i="34"/>
  <c r="BC27" i="34" s="1"/>
  <c r="AN27" i="34"/>
  <c r="AM27" i="34"/>
  <c r="AZ27" i="34" s="1"/>
  <c r="AL27" i="34"/>
  <c r="AK27" i="34"/>
  <c r="AJ27" i="34"/>
  <c r="AI27" i="34"/>
  <c r="AH27" i="34"/>
  <c r="BD26" i="34"/>
  <c r="BA26" i="34"/>
  <c r="AZ26" i="34"/>
  <c r="AY26" i="34"/>
  <c r="AX26" i="34"/>
  <c r="AW26" i="34"/>
  <c r="AS26" i="34"/>
  <c r="AR26" i="34"/>
  <c r="BC26" i="34" s="1"/>
  <c r="AN26" i="34"/>
  <c r="AM26" i="34"/>
  <c r="AL26" i="34"/>
  <c r="AK26" i="34"/>
  <c r="AJ26" i="34"/>
  <c r="AI26" i="34"/>
  <c r="AV26" i="34" s="1"/>
  <c r="AH26" i="34"/>
  <c r="AT26" i="34" s="1"/>
  <c r="BC25" i="34"/>
  <c r="BA25" i="34"/>
  <c r="AU25" i="34" s="1"/>
  <c r="BE25" i="34" s="1"/>
  <c r="AZ25" i="34"/>
  <c r="AT25" i="34"/>
  <c r="BD25" i="34" s="1"/>
  <c r="AS25" i="34"/>
  <c r="AR25" i="34"/>
  <c r="AN25" i="34"/>
  <c r="AM25" i="34"/>
  <c r="AL25" i="34"/>
  <c r="AY25" i="34" s="1"/>
  <c r="AK25" i="34"/>
  <c r="AX25" i="34" s="1"/>
  <c r="AJ25" i="34"/>
  <c r="AW25" i="34" s="1"/>
  <c r="AI25" i="34"/>
  <c r="AV25" i="34" s="1"/>
  <c r="AH25" i="34"/>
  <c r="BC24" i="34"/>
  <c r="AZ24" i="34"/>
  <c r="AW24" i="34"/>
  <c r="AV24" i="34"/>
  <c r="AT24" i="34"/>
  <c r="BD24" i="34" s="1"/>
  <c r="AS24" i="34"/>
  <c r="AR24" i="34"/>
  <c r="AN24" i="34"/>
  <c r="BA24" i="34" s="1"/>
  <c r="AM24" i="34"/>
  <c r="AL24" i="34"/>
  <c r="AY24" i="34" s="1"/>
  <c r="AK24" i="34"/>
  <c r="AX24" i="34" s="1"/>
  <c r="AJ24" i="34"/>
  <c r="AI24" i="34"/>
  <c r="AH24" i="34"/>
  <c r="BA23" i="34"/>
  <c r="AY23" i="34"/>
  <c r="AT23" i="34"/>
  <c r="BD23" i="34" s="1"/>
  <c r="AS23" i="34"/>
  <c r="AR23" i="34"/>
  <c r="BC23" i="34" s="1"/>
  <c r="AN23" i="34"/>
  <c r="AM23" i="34"/>
  <c r="AZ23" i="34" s="1"/>
  <c r="AU23" i="34" s="1"/>
  <c r="BE23" i="34" s="1"/>
  <c r="AL23" i="34"/>
  <c r="AK23" i="34"/>
  <c r="AX23" i="34" s="1"/>
  <c r="AJ23" i="34"/>
  <c r="AW23" i="34" s="1"/>
  <c r="AI23" i="34"/>
  <c r="AV23" i="34" s="1"/>
  <c r="AH23" i="34"/>
  <c r="AY22" i="34"/>
  <c r="AW22" i="34"/>
  <c r="AV22" i="34"/>
  <c r="AT22" i="34"/>
  <c r="BD22" i="34" s="1"/>
  <c r="AS22" i="34"/>
  <c r="AR22" i="34"/>
  <c r="BC22" i="34" s="1"/>
  <c r="AN22" i="34"/>
  <c r="BA22" i="34" s="1"/>
  <c r="AM22" i="34"/>
  <c r="AZ22" i="34" s="1"/>
  <c r="AL22" i="34"/>
  <c r="AK22" i="34"/>
  <c r="AX22" i="34" s="1"/>
  <c r="AJ22" i="34"/>
  <c r="AI22" i="34"/>
  <c r="AH22" i="34"/>
  <c r="BC21" i="34"/>
  <c r="BA21" i="34"/>
  <c r="AX21" i="34"/>
  <c r="AV21" i="34"/>
  <c r="AT21" i="34"/>
  <c r="BD21" i="34" s="1"/>
  <c r="AS21" i="34"/>
  <c r="AR21" i="34"/>
  <c r="AN21" i="34"/>
  <c r="AM21" i="34"/>
  <c r="AZ21" i="34" s="1"/>
  <c r="AL21" i="34"/>
  <c r="AY21" i="34" s="1"/>
  <c r="AU21" i="34" s="1"/>
  <c r="BE21" i="34" s="1"/>
  <c r="AK21" i="34"/>
  <c r="AJ21" i="34"/>
  <c r="AW21" i="34" s="1"/>
  <c r="AI21" i="34"/>
  <c r="AH21" i="34"/>
  <c r="AZ20" i="34"/>
  <c r="AY20" i="34"/>
  <c r="AX20" i="34"/>
  <c r="AW20" i="34"/>
  <c r="AV20" i="34"/>
  <c r="AU20" i="34" s="1"/>
  <c r="BE20" i="34" s="1"/>
  <c r="AS20" i="34"/>
  <c r="AR20" i="34"/>
  <c r="BC20" i="34" s="1"/>
  <c r="AN20" i="34"/>
  <c r="BA20" i="34" s="1"/>
  <c r="AM20" i="34"/>
  <c r="AL20" i="34"/>
  <c r="AK20" i="34"/>
  <c r="AJ20" i="34"/>
  <c r="AI20" i="34"/>
  <c r="AH20" i="34"/>
  <c r="AT20" i="34" s="1"/>
  <c r="BD20" i="34" s="1"/>
  <c r="BC19" i="34"/>
  <c r="BA19" i="34"/>
  <c r="AZ19" i="34"/>
  <c r="AY19" i="34"/>
  <c r="AU19" i="34" s="1"/>
  <c r="BE19" i="34" s="1"/>
  <c r="AV19" i="34"/>
  <c r="AS19" i="34"/>
  <c r="AR19" i="34"/>
  <c r="AN19" i="34"/>
  <c r="AM19" i="34"/>
  <c r="AL19" i="34"/>
  <c r="AK19" i="34"/>
  <c r="AX19" i="34" s="1"/>
  <c r="AJ19" i="34"/>
  <c r="AW19" i="34" s="1"/>
  <c r="AI19" i="34"/>
  <c r="AH19" i="34"/>
  <c r="AT19" i="34" s="1"/>
  <c r="BD19" i="34" s="1"/>
  <c r="AT18" i="34"/>
  <c r="BD18" i="34" s="1"/>
  <c r="AS18" i="34"/>
  <c r="AR18" i="34"/>
  <c r="BC18" i="34" s="1"/>
  <c r="AN18" i="34"/>
  <c r="BA18" i="34" s="1"/>
  <c r="AM18" i="34"/>
  <c r="AZ18" i="34" s="1"/>
  <c r="AL18" i="34"/>
  <c r="AY18" i="34" s="1"/>
  <c r="AK18" i="34"/>
  <c r="AX18" i="34" s="1"/>
  <c r="AJ18" i="34"/>
  <c r="AW18" i="34" s="1"/>
  <c r="AI18" i="34"/>
  <c r="AV18" i="34" s="1"/>
  <c r="AH18" i="34"/>
  <c r="AV17" i="34"/>
  <c r="AT17" i="34"/>
  <c r="BD17" i="34" s="1"/>
  <c r="AS17" i="34"/>
  <c r="AR17" i="34"/>
  <c r="BC17" i="34" s="1"/>
  <c r="AN17" i="34"/>
  <c r="BA17" i="34" s="1"/>
  <c r="AM17" i="34"/>
  <c r="AZ17" i="34" s="1"/>
  <c r="AL17" i="34"/>
  <c r="AY17" i="34" s="1"/>
  <c r="AK17" i="34"/>
  <c r="AX17" i="34" s="1"/>
  <c r="AJ17" i="34"/>
  <c r="AW17" i="34" s="1"/>
  <c r="AU17" i="34" s="1"/>
  <c r="BE17" i="34" s="1"/>
  <c r="AI17" i="34"/>
  <c r="AH17" i="34"/>
  <c r="AZ16" i="34"/>
  <c r="AY16" i="34"/>
  <c r="AX16" i="34"/>
  <c r="AW16" i="34"/>
  <c r="AV16" i="34"/>
  <c r="AS16" i="34"/>
  <c r="AR16" i="34"/>
  <c r="BC16" i="34" s="1"/>
  <c r="AN16" i="34"/>
  <c r="BA16" i="34" s="1"/>
  <c r="AM16" i="34"/>
  <c r="AL16" i="34"/>
  <c r="AK16" i="34"/>
  <c r="AJ16" i="34"/>
  <c r="AI16" i="34"/>
  <c r="AH16" i="34"/>
  <c r="AT16" i="34" s="1"/>
  <c r="BD16" i="34" s="1"/>
  <c r="BC15" i="34"/>
  <c r="BA15" i="34"/>
  <c r="AZ15" i="34"/>
  <c r="AY15" i="34"/>
  <c r="AU15" i="34" s="1"/>
  <c r="BE15" i="34" s="1"/>
  <c r="AV15" i="34"/>
  <c r="AS15" i="34"/>
  <c r="AR15" i="34"/>
  <c r="AN15" i="34"/>
  <c r="AM15" i="34"/>
  <c r="AL15" i="34"/>
  <c r="AK15" i="34"/>
  <c r="AX15" i="34" s="1"/>
  <c r="AJ15" i="34"/>
  <c r="AW15" i="34" s="1"/>
  <c r="AI15" i="34"/>
  <c r="AH15" i="34"/>
  <c r="AT15" i="34" s="1"/>
  <c r="BD15" i="34" s="1"/>
  <c r="AT14" i="34"/>
  <c r="BD14" i="34" s="1"/>
  <c r="AS14" i="34"/>
  <c r="AR14" i="34"/>
  <c r="BC14" i="34" s="1"/>
  <c r="AN14" i="34"/>
  <c r="BA14" i="34" s="1"/>
  <c r="AM14" i="34"/>
  <c r="AZ14" i="34" s="1"/>
  <c r="AL14" i="34"/>
  <c r="AY14" i="34" s="1"/>
  <c r="AK14" i="34"/>
  <c r="AX14" i="34" s="1"/>
  <c r="AJ14" i="34"/>
  <c r="AW14" i="34" s="1"/>
  <c r="AI14" i="34"/>
  <c r="AV14" i="34" s="1"/>
  <c r="AH14" i="34"/>
  <c r="AV13" i="34"/>
  <c r="AT13" i="34"/>
  <c r="BD13" i="34" s="1"/>
  <c r="AS13" i="34"/>
  <c r="AR13" i="34"/>
  <c r="BC13" i="34" s="1"/>
  <c r="AN13" i="34"/>
  <c r="BA13" i="34" s="1"/>
  <c r="AM13" i="34"/>
  <c r="AZ13" i="34" s="1"/>
  <c r="AL13" i="34"/>
  <c r="AY13" i="34" s="1"/>
  <c r="AK13" i="34"/>
  <c r="AX13" i="34" s="1"/>
  <c r="AJ13" i="34"/>
  <c r="AW13" i="34" s="1"/>
  <c r="AI13" i="34"/>
  <c r="AH13" i="34"/>
  <c r="AZ12" i="34"/>
  <c r="AY12" i="34"/>
  <c r="AX12" i="34"/>
  <c r="AW12" i="34"/>
  <c r="AV12" i="34"/>
  <c r="AS12" i="34"/>
  <c r="AR12" i="34"/>
  <c r="BC12" i="34" s="1"/>
  <c r="AN12" i="34"/>
  <c r="BA12" i="34" s="1"/>
  <c r="AM12" i="34"/>
  <c r="AL12" i="34"/>
  <c r="AK12" i="34"/>
  <c r="AJ12" i="34"/>
  <c r="AI12" i="34"/>
  <c r="AH12" i="34"/>
  <c r="AT12" i="34" s="1"/>
  <c r="BD12" i="34" s="1"/>
  <c r="BC11" i="34"/>
  <c r="BA11" i="34"/>
  <c r="AZ11" i="34"/>
  <c r="AY11" i="34"/>
  <c r="AU11" i="34" s="1"/>
  <c r="BE11" i="34" s="1"/>
  <c r="AV11" i="34"/>
  <c r="AS11" i="34"/>
  <c r="AR11" i="34"/>
  <c r="AN11" i="34"/>
  <c r="AM11" i="34"/>
  <c r="AL11" i="34"/>
  <c r="AK11" i="34"/>
  <c r="AX11" i="34" s="1"/>
  <c r="AJ11" i="34"/>
  <c r="AW11" i="34" s="1"/>
  <c r="AI11" i="34"/>
  <c r="AH11" i="34"/>
  <c r="AT11" i="34" s="1"/>
  <c r="BD11" i="34" s="1"/>
  <c r="AT10" i="34"/>
  <c r="BD10" i="34" s="1"/>
  <c r="AS10" i="34"/>
  <c r="AR10" i="34"/>
  <c r="BC10" i="34" s="1"/>
  <c r="AN10" i="34"/>
  <c r="BA10" i="34" s="1"/>
  <c r="AM10" i="34"/>
  <c r="AZ10" i="34" s="1"/>
  <c r="AL10" i="34"/>
  <c r="AY10" i="34" s="1"/>
  <c r="AK10" i="34"/>
  <c r="AX10" i="34" s="1"/>
  <c r="AJ10" i="34"/>
  <c r="AW10" i="34" s="1"/>
  <c r="AI10" i="34"/>
  <c r="AV10" i="34" s="1"/>
  <c r="AH10" i="34"/>
  <c r="AV9" i="34"/>
  <c r="AT9" i="34"/>
  <c r="BD9" i="34" s="1"/>
  <c r="AS9" i="34"/>
  <c r="AR9" i="34"/>
  <c r="BC9" i="34" s="1"/>
  <c r="AN9" i="34"/>
  <c r="BA9" i="34" s="1"/>
  <c r="AM9" i="34"/>
  <c r="AZ9" i="34" s="1"/>
  <c r="AL9" i="34"/>
  <c r="AY9" i="34" s="1"/>
  <c r="AK9" i="34"/>
  <c r="AX9" i="34" s="1"/>
  <c r="AJ9" i="34"/>
  <c r="AW9" i="34" s="1"/>
  <c r="AU9" i="34" s="1"/>
  <c r="BE9" i="34" s="1"/>
  <c r="AI9" i="34"/>
  <c r="AH9" i="34"/>
  <c r="AZ8" i="34"/>
  <c r="AY8" i="34"/>
  <c r="AX8" i="34"/>
  <c r="AW8" i="34"/>
  <c r="AV8" i="34"/>
  <c r="AS8" i="34"/>
  <c r="AR8" i="34"/>
  <c r="BC8" i="34" s="1"/>
  <c r="AN8" i="34"/>
  <c r="BA8" i="34" s="1"/>
  <c r="AM8" i="34"/>
  <c r="AL8" i="34"/>
  <c r="AK8" i="34"/>
  <c r="AJ8" i="34"/>
  <c r="AI8" i="34"/>
  <c r="AH8" i="34"/>
  <c r="AT8" i="34" s="1"/>
  <c r="BD8" i="34" s="1"/>
  <c r="BC7" i="34"/>
  <c r="BA7" i="34"/>
  <c r="AZ7" i="34"/>
  <c r="AY7" i="34"/>
  <c r="AU7" i="34" s="1"/>
  <c r="BE7" i="34" s="1"/>
  <c r="AV7" i="34"/>
  <c r="AS7" i="34"/>
  <c r="AR7" i="34"/>
  <c r="AN7" i="34"/>
  <c r="AM7" i="34"/>
  <c r="AL7" i="34"/>
  <c r="AK7" i="34"/>
  <c r="AX7" i="34" s="1"/>
  <c r="AJ7" i="34"/>
  <c r="AW7" i="34" s="1"/>
  <c r="AI7" i="34"/>
  <c r="AH7" i="34"/>
  <c r="AT7" i="34" s="1"/>
  <c r="BD7" i="34" s="1"/>
  <c r="AT6" i="34"/>
  <c r="BD6" i="34" s="1"/>
  <c r="AS6" i="34"/>
  <c r="AR6" i="34"/>
  <c r="BC6" i="34" s="1"/>
  <c r="AN6" i="34"/>
  <c r="BA6" i="34" s="1"/>
  <c r="AM6" i="34"/>
  <c r="AZ6" i="34" s="1"/>
  <c r="AL6" i="34"/>
  <c r="AY6" i="34" s="1"/>
  <c r="AK6" i="34"/>
  <c r="AX6" i="34" s="1"/>
  <c r="AJ6" i="34"/>
  <c r="AW6" i="34" s="1"/>
  <c r="AI6" i="34"/>
  <c r="AV6" i="34" s="1"/>
  <c r="AH6" i="34"/>
  <c r="AV5" i="34"/>
  <c r="AT5" i="34"/>
  <c r="BD5" i="34" s="1"/>
  <c r="AS5" i="34"/>
  <c r="AR5" i="34"/>
  <c r="BC5" i="34" s="1"/>
  <c r="AN5" i="34"/>
  <c r="BA5" i="34" s="1"/>
  <c r="AM5" i="34"/>
  <c r="AZ5" i="34" s="1"/>
  <c r="AL5" i="34"/>
  <c r="AY5" i="34" s="1"/>
  <c r="AK5" i="34"/>
  <c r="AX5" i="34" s="1"/>
  <c r="AJ5" i="34"/>
  <c r="AW5" i="34" s="1"/>
  <c r="AI5" i="34"/>
  <c r="AH5" i="34"/>
  <c r="AZ4" i="34"/>
  <c r="AY4" i="34"/>
  <c r="AX4" i="34"/>
  <c r="AW4" i="34"/>
  <c r="AV4" i="34"/>
  <c r="AS4" i="34"/>
  <c r="AR4" i="34"/>
  <c r="BC4" i="34" s="1"/>
  <c r="AN4" i="34"/>
  <c r="BA4" i="34" s="1"/>
  <c r="AM4" i="34"/>
  <c r="AL4" i="34"/>
  <c r="AK4" i="34"/>
  <c r="AJ4" i="34"/>
  <c r="AI4" i="34"/>
  <c r="AH4" i="34"/>
  <c r="AT4" i="34" s="1"/>
  <c r="BD4" i="34" s="1"/>
  <c r="BC3" i="34"/>
  <c r="BA3" i="34"/>
  <c r="AZ3" i="34"/>
  <c r="AY3" i="34"/>
  <c r="AU3" i="34" s="1"/>
  <c r="BE3" i="34" s="1"/>
  <c r="AW3" i="34"/>
  <c r="AV3" i="34"/>
  <c r="AS3" i="34"/>
  <c r="AR3" i="34"/>
  <c r="AN3" i="34"/>
  <c r="AM3" i="34"/>
  <c r="AL3" i="34"/>
  <c r="AK3" i="34"/>
  <c r="AX3" i="34" s="1"/>
  <c r="AJ3" i="34"/>
  <c r="AI3" i="34"/>
  <c r="AH3" i="34"/>
  <c r="AT3" i="34" s="1"/>
  <c r="BD3" i="34" s="1"/>
  <c r="AZ2" i="34"/>
  <c r="AT2" i="34"/>
  <c r="BD2" i="34" s="1"/>
  <c r="AS2" i="34"/>
  <c r="AR2" i="34"/>
  <c r="BC2" i="34" s="1"/>
  <c r="AN2" i="34"/>
  <c r="BA2" i="34" s="1"/>
  <c r="AM2" i="34"/>
  <c r="AL2" i="34"/>
  <c r="AY2" i="34" s="1"/>
  <c r="AK2" i="34"/>
  <c r="AX2" i="34" s="1"/>
  <c r="AJ2" i="34"/>
  <c r="AW2" i="34" s="1"/>
  <c r="AI2" i="34"/>
  <c r="AV2" i="34" s="1"/>
  <c r="AH2" i="34"/>
  <c r="AS1" i="34"/>
  <c r="AR1" i="34"/>
  <c r="AN1" i="34"/>
  <c r="AM1" i="34"/>
  <c r="AL1" i="34"/>
  <c r="AK1" i="34"/>
  <c r="AJ1" i="34"/>
  <c r="AI1" i="34"/>
  <c r="AS3" i="33"/>
  <c r="AT3" i="33"/>
  <c r="AU3" i="33"/>
  <c r="AV3" i="33"/>
  <c r="AW3" i="33"/>
  <c r="AX3" i="33"/>
  <c r="AY3" i="33"/>
  <c r="AS4" i="33"/>
  <c r="AT4" i="33"/>
  <c r="AU4" i="33"/>
  <c r="AV4" i="33"/>
  <c r="AW4" i="33"/>
  <c r="AX4" i="33"/>
  <c r="AY4" i="33"/>
  <c r="AS5" i="33"/>
  <c r="BB5" i="33" s="1"/>
  <c r="AT5" i="33"/>
  <c r="AU5" i="33"/>
  <c r="AV5" i="33"/>
  <c r="AW5" i="33"/>
  <c r="AX5" i="33"/>
  <c r="AY5" i="33"/>
  <c r="AS6" i="33"/>
  <c r="BB6" i="33" s="1"/>
  <c r="AT6" i="33"/>
  <c r="AU6" i="33"/>
  <c r="AV6" i="33"/>
  <c r="AW6" i="33"/>
  <c r="AX6" i="33"/>
  <c r="AY6" i="33"/>
  <c r="AS7" i="33"/>
  <c r="AT7" i="33"/>
  <c r="AU7" i="33"/>
  <c r="AV7" i="33"/>
  <c r="AW7" i="33"/>
  <c r="AX7" i="33"/>
  <c r="AY7" i="33"/>
  <c r="AS8" i="33"/>
  <c r="AT8" i="33"/>
  <c r="AU8" i="33"/>
  <c r="AV8" i="33"/>
  <c r="AW8" i="33"/>
  <c r="AX8" i="33"/>
  <c r="AY8" i="33"/>
  <c r="AS9" i="33"/>
  <c r="AT9" i="33"/>
  <c r="AU9" i="33"/>
  <c r="AV9" i="33"/>
  <c r="AW9" i="33"/>
  <c r="AX9" i="33"/>
  <c r="AY9" i="33"/>
  <c r="AS10" i="33"/>
  <c r="AT10" i="33"/>
  <c r="AU10" i="33"/>
  <c r="AV10" i="33"/>
  <c r="AW10" i="33"/>
  <c r="AX10" i="33"/>
  <c r="AY10" i="33"/>
  <c r="AS11" i="33"/>
  <c r="AT11" i="33"/>
  <c r="AU11" i="33"/>
  <c r="AV11" i="33"/>
  <c r="AW11" i="33"/>
  <c r="AX11" i="33"/>
  <c r="AY11" i="33"/>
  <c r="AS12" i="33"/>
  <c r="AT12" i="33"/>
  <c r="AU12" i="33"/>
  <c r="AV12" i="33"/>
  <c r="AW12" i="33"/>
  <c r="AX12" i="33"/>
  <c r="AY12" i="33"/>
  <c r="AS13" i="33"/>
  <c r="AT13" i="33"/>
  <c r="AU13" i="33"/>
  <c r="AV13" i="33"/>
  <c r="AW13" i="33"/>
  <c r="AX13" i="33"/>
  <c r="AY13" i="33"/>
  <c r="AS14" i="33"/>
  <c r="AT14" i="33"/>
  <c r="AU14" i="33"/>
  <c r="AV14" i="33"/>
  <c r="AW14" i="33"/>
  <c r="AX14" i="33"/>
  <c r="AY14" i="33"/>
  <c r="AS15" i="33"/>
  <c r="AT15" i="33"/>
  <c r="AU15" i="33"/>
  <c r="AV15" i="33"/>
  <c r="AW15" i="33"/>
  <c r="AX15" i="33"/>
  <c r="AY15" i="33"/>
  <c r="AS16" i="33"/>
  <c r="AT16" i="33"/>
  <c r="AU16" i="33"/>
  <c r="AV16" i="33"/>
  <c r="AW16" i="33"/>
  <c r="AX16" i="33"/>
  <c r="AY16" i="33"/>
  <c r="AS17" i="33"/>
  <c r="AT17" i="33"/>
  <c r="AU17" i="33"/>
  <c r="AV17" i="33"/>
  <c r="AW17" i="33"/>
  <c r="AX17" i="33"/>
  <c r="AY17" i="33"/>
  <c r="AS18" i="33"/>
  <c r="AT18" i="33"/>
  <c r="AU18" i="33"/>
  <c r="AV18" i="33"/>
  <c r="AW18" i="33"/>
  <c r="AX18" i="33"/>
  <c r="AY18" i="33"/>
  <c r="AS19" i="33"/>
  <c r="AT19" i="33"/>
  <c r="AU19" i="33"/>
  <c r="AV19" i="33"/>
  <c r="AW19" i="33"/>
  <c r="AX19" i="33"/>
  <c r="AY19" i="33"/>
  <c r="AS20" i="33"/>
  <c r="AT20" i="33"/>
  <c r="AU20" i="33"/>
  <c r="AV20" i="33"/>
  <c r="AW20" i="33"/>
  <c r="AX20" i="33"/>
  <c r="AY20" i="33"/>
  <c r="AS21" i="33"/>
  <c r="AT21" i="33"/>
  <c r="AU21" i="33"/>
  <c r="AV21" i="33"/>
  <c r="AW21" i="33"/>
  <c r="AX21" i="33"/>
  <c r="AY21" i="33"/>
  <c r="AS22" i="33"/>
  <c r="AT22" i="33"/>
  <c r="AU22" i="33"/>
  <c r="AV22" i="33"/>
  <c r="AW22" i="33"/>
  <c r="AX22" i="33"/>
  <c r="AY22" i="33"/>
  <c r="AS23" i="33"/>
  <c r="AT23" i="33"/>
  <c r="AU23" i="33"/>
  <c r="AV23" i="33"/>
  <c r="AW23" i="33"/>
  <c r="AX23" i="33"/>
  <c r="AY23" i="33"/>
  <c r="AS24" i="33"/>
  <c r="AT24" i="33"/>
  <c r="AU24" i="33"/>
  <c r="AV24" i="33"/>
  <c r="AW24" i="33"/>
  <c r="AX24" i="33"/>
  <c r="AY24" i="33"/>
  <c r="AS25" i="33"/>
  <c r="AT25" i="33"/>
  <c r="AU25" i="33"/>
  <c r="AV25" i="33"/>
  <c r="AW25" i="33"/>
  <c r="AX25" i="33"/>
  <c r="AY25" i="33"/>
  <c r="AS26" i="33"/>
  <c r="AT26" i="33"/>
  <c r="AU26" i="33"/>
  <c r="AV26" i="33"/>
  <c r="AW26" i="33"/>
  <c r="AX26" i="33"/>
  <c r="AY26" i="33"/>
  <c r="AS27" i="33"/>
  <c r="AT27" i="33"/>
  <c r="AU27" i="33"/>
  <c r="AV27" i="33"/>
  <c r="AW27" i="33"/>
  <c r="AX27" i="33"/>
  <c r="AY27" i="33"/>
  <c r="AS28" i="33"/>
  <c r="AT28" i="33"/>
  <c r="AU28" i="33"/>
  <c r="AV28" i="33"/>
  <c r="AW28" i="33"/>
  <c r="AX28" i="33"/>
  <c r="AY28" i="33"/>
  <c r="AS29" i="33"/>
  <c r="AT29" i="33"/>
  <c r="AU29" i="33"/>
  <c r="AV29" i="33"/>
  <c r="AW29" i="33"/>
  <c r="AX29" i="33"/>
  <c r="AY29" i="33"/>
  <c r="AS30" i="33"/>
  <c r="AT30" i="33"/>
  <c r="AU30" i="33"/>
  <c r="AV30" i="33"/>
  <c r="AW30" i="33"/>
  <c r="AX30" i="33"/>
  <c r="AY30" i="33"/>
  <c r="AS31" i="33"/>
  <c r="AT31" i="33"/>
  <c r="AU31" i="33"/>
  <c r="AV31" i="33"/>
  <c r="AW31" i="33"/>
  <c r="AX31" i="33"/>
  <c r="AY31" i="33"/>
  <c r="AS32" i="33"/>
  <c r="AT32" i="33"/>
  <c r="AU32" i="33"/>
  <c r="AV32" i="33"/>
  <c r="AW32" i="33"/>
  <c r="AX32" i="33"/>
  <c r="AY32" i="33"/>
  <c r="AS33" i="33"/>
  <c r="AT33" i="33"/>
  <c r="AU33" i="33"/>
  <c r="AV33" i="33"/>
  <c r="AW33" i="33"/>
  <c r="AX33" i="33"/>
  <c r="AY33" i="33"/>
  <c r="AS34" i="33"/>
  <c r="AT34" i="33"/>
  <c r="AU34" i="33"/>
  <c r="AV34" i="33"/>
  <c r="AW34" i="33"/>
  <c r="AX34" i="33"/>
  <c r="AY34" i="33"/>
  <c r="AS35" i="33"/>
  <c r="AT35" i="33"/>
  <c r="AU35" i="33"/>
  <c r="AV35" i="33"/>
  <c r="AW35" i="33"/>
  <c r="AX35" i="33"/>
  <c r="AY35" i="33"/>
  <c r="AS36" i="33"/>
  <c r="AT36" i="33"/>
  <c r="AU36" i="33"/>
  <c r="AV36" i="33"/>
  <c r="AW36" i="33"/>
  <c r="AX36" i="33"/>
  <c r="AY36" i="33"/>
  <c r="AS37" i="33"/>
  <c r="AT37" i="33"/>
  <c r="AU37" i="33"/>
  <c r="AV37" i="33"/>
  <c r="AW37" i="33"/>
  <c r="AX37" i="33"/>
  <c r="AY37" i="33"/>
  <c r="AS38" i="33"/>
  <c r="AT38" i="33"/>
  <c r="AU38" i="33"/>
  <c r="AV38" i="33"/>
  <c r="AW38" i="33"/>
  <c r="AX38" i="33"/>
  <c r="AY38" i="33"/>
  <c r="AS39" i="33"/>
  <c r="AT39" i="33"/>
  <c r="AU39" i="33"/>
  <c r="AV39" i="33"/>
  <c r="AW39" i="33"/>
  <c r="AX39" i="33"/>
  <c r="AY39" i="33"/>
  <c r="AS40" i="33"/>
  <c r="AT40" i="33"/>
  <c r="AU40" i="33"/>
  <c r="AV40" i="33"/>
  <c r="AW40" i="33"/>
  <c r="AX40" i="33"/>
  <c r="AY40" i="33"/>
  <c r="AS41" i="33"/>
  <c r="AT41" i="33"/>
  <c r="AU41" i="33"/>
  <c r="AV41" i="33"/>
  <c r="AW41" i="33"/>
  <c r="AX41" i="33"/>
  <c r="AY41" i="33"/>
  <c r="AS42" i="33"/>
  <c r="AT42" i="33"/>
  <c r="AU42" i="33"/>
  <c r="AV42" i="33"/>
  <c r="AW42" i="33"/>
  <c r="AX42" i="33"/>
  <c r="AY42" i="33"/>
  <c r="AS43" i="33"/>
  <c r="AT43" i="33"/>
  <c r="AU43" i="33"/>
  <c r="AV43" i="33"/>
  <c r="AW43" i="33"/>
  <c r="AX43" i="33"/>
  <c r="AY43" i="33"/>
  <c r="AS44" i="33"/>
  <c r="AT44" i="33"/>
  <c r="AU44" i="33"/>
  <c r="AV44" i="33"/>
  <c r="AW44" i="33"/>
  <c r="AX44" i="33"/>
  <c r="AY44" i="33"/>
  <c r="AS45" i="33"/>
  <c r="AT45" i="33"/>
  <c r="AU45" i="33"/>
  <c r="AV45" i="33"/>
  <c r="AW45" i="33"/>
  <c r="AX45" i="33"/>
  <c r="AY45" i="33"/>
  <c r="AS46" i="33"/>
  <c r="AT46" i="33"/>
  <c r="AU46" i="33"/>
  <c r="AV46" i="33"/>
  <c r="AW46" i="33"/>
  <c r="AX46" i="33"/>
  <c r="AY46" i="33"/>
  <c r="AS47" i="33"/>
  <c r="AT47" i="33"/>
  <c r="AU47" i="33"/>
  <c r="AV47" i="33"/>
  <c r="AW47" i="33"/>
  <c r="AX47" i="33"/>
  <c r="AY47" i="33"/>
  <c r="AS48" i="33"/>
  <c r="AT48" i="33"/>
  <c r="AU48" i="33"/>
  <c r="AV48" i="33"/>
  <c r="AW48" i="33"/>
  <c r="AX48" i="33"/>
  <c r="AY48" i="33"/>
  <c r="AS49" i="33"/>
  <c r="AT49" i="33"/>
  <c r="AU49" i="33"/>
  <c r="AV49" i="33"/>
  <c r="AW49" i="33"/>
  <c r="AX49" i="33"/>
  <c r="AY49" i="33"/>
  <c r="AS50" i="33"/>
  <c r="AT50" i="33"/>
  <c r="AU50" i="33"/>
  <c r="AV50" i="33"/>
  <c r="AW50" i="33"/>
  <c r="AX50" i="33"/>
  <c r="AY50" i="33"/>
  <c r="AS51" i="33"/>
  <c r="BB51" i="33" s="1"/>
  <c r="AT51" i="33"/>
  <c r="AU51" i="33"/>
  <c r="AV51" i="33"/>
  <c r="AW51" i="33"/>
  <c r="AX51" i="33"/>
  <c r="AY51" i="33"/>
  <c r="AS52" i="33"/>
  <c r="AT52" i="33"/>
  <c r="AU52" i="33"/>
  <c r="AV52" i="33"/>
  <c r="AW52" i="33"/>
  <c r="AX52" i="33"/>
  <c r="AY52" i="33"/>
  <c r="AS53" i="33"/>
  <c r="AT53" i="33"/>
  <c r="AU53" i="33"/>
  <c r="AV53" i="33"/>
  <c r="AW53" i="33"/>
  <c r="AX53" i="33"/>
  <c r="AY53" i="33"/>
  <c r="AS54" i="33"/>
  <c r="AT54" i="33"/>
  <c r="AU54" i="33"/>
  <c r="AV54" i="33"/>
  <c r="AW54" i="33"/>
  <c r="AX54" i="33"/>
  <c r="AY54" i="33"/>
  <c r="AS55" i="33"/>
  <c r="AT55" i="33"/>
  <c r="AU55" i="33"/>
  <c r="AV55" i="33"/>
  <c r="AW55" i="33"/>
  <c r="AX55" i="33"/>
  <c r="AY55" i="33"/>
  <c r="AS56" i="33"/>
  <c r="AT56" i="33"/>
  <c r="AU56" i="33"/>
  <c r="AV56" i="33"/>
  <c r="AW56" i="33"/>
  <c r="AX56" i="33"/>
  <c r="AY56" i="33"/>
  <c r="AS57" i="33"/>
  <c r="AT57" i="33"/>
  <c r="AU57" i="33"/>
  <c r="AV57" i="33"/>
  <c r="AW57" i="33"/>
  <c r="AX57" i="33"/>
  <c r="AY57" i="33"/>
  <c r="AS58" i="33"/>
  <c r="AT58" i="33"/>
  <c r="AU58" i="33"/>
  <c r="AV58" i="33"/>
  <c r="AW58" i="33"/>
  <c r="AX58" i="33"/>
  <c r="AY58" i="33"/>
  <c r="AS59" i="33"/>
  <c r="AT59" i="33"/>
  <c r="AU59" i="33"/>
  <c r="AV59" i="33"/>
  <c r="AW59" i="33"/>
  <c r="AX59" i="33"/>
  <c r="AY59" i="33"/>
  <c r="AS60" i="33"/>
  <c r="AT60" i="33"/>
  <c r="AU60" i="33"/>
  <c r="AV60" i="33"/>
  <c r="AW60" i="33"/>
  <c r="AX60" i="33"/>
  <c r="AY60" i="33"/>
  <c r="AS61" i="33"/>
  <c r="AT61" i="33"/>
  <c r="AU61" i="33"/>
  <c r="AV61" i="33"/>
  <c r="AW61" i="33"/>
  <c r="AX61" i="33"/>
  <c r="AY61" i="33"/>
  <c r="AS62" i="33"/>
  <c r="AT62" i="33"/>
  <c r="AU62" i="33"/>
  <c r="AV62" i="33"/>
  <c r="AW62" i="33"/>
  <c r="AX62" i="33"/>
  <c r="AY62" i="33"/>
  <c r="AS63" i="33"/>
  <c r="AT63" i="33"/>
  <c r="AU63" i="33"/>
  <c r="AV63" i="33"/>
  <c r="AW63" i="33"/>
  <c r="AX63" i="33"/>
  <c r="AY63" i="33"/>
  <c r="AS64" i="33"/>
  <c r="AT64" i="33"/>
  <c r="AU64" i="33"/>
  <c r="AV64" i="33"/>
  <c r="AW64" i="33"/>
  <c r="AX64" i="33"/>
  <c r="AY64" i="33"/>
  <c r="AS65" i="33"/>
  <c r="AT65" i="33"/>
  <c r="AU65" i="33"/>
  <c r="AV65" i="33"/>
  <c r="AW65" i="33"/>
  <c r="AX65" i="33"/>
  <c r="AY65" i="33"/>
  <c r="AS66" i="33"/>
  <c r="AT66" i="33"/>
  <c r="AU66" i="33"/>
  <c r="AV66" i="33"/>
  <c r="AW66" i="33"/>
  <c r="AX66" i="33"/>
  <c r="AY66" i="33"/>
  <c r="AS67" i="33"/>
  <c r="AT67" i="33"/>
  <c r="AU67" i="33"/>
  <c r="AV67" i="33"/>
  <c r="AW67" i="33"/>
  <c r="AX67" i="33"/>
  <c r="AY67" i="33"/>
  <c r="AS68" i="33"/>
  <c r="AT68" i="33"/>
  <c r="AU68" i="33"/>
  <c r="AV68" i="33"/>
  <c r="AW68" i="33"/>
  <c r="AX68" i="33"/>
  <c r="AY68" i="33"/>
  <c r="AS69" i="33"/>
  <c r="AT69" i="33"/>
  <c r="AU69" i="33"/>
  <c r="AV69" i="33"/>
  <c r="AW69" i="33"/>
  <c r="AX69" i="33"/>
  <c r="AY69" i="33"/>
  <c r="AS70" i="33"/>
  <c r="AT70" i="33"/>
  <c r="AU70" i="33"/>
  <c r="AV70" i="33"/>
  <c r="AW70" i="33"/>
  <c r="AX70" i="33"/>
  <c r="AY70" i="33"/>
  <c r="AS71" i="33"/>
  <c r="AT71" i="33"/>
  <c r="AU71" i="33"/>
  <c r="AV71" i="33"/>
  <c r="AW71" i="33"/>
  <c r="AX71" i="33"/>
  <c r="AY71" i="33"/>
  <c r="AS72" i="33"/>
  <c r="AT72" i="33"/>
  <c r="AU72" i="33"/>
  <c r="AV72" i="33"/>
  <c r="AW72" i="33"/>
  <c r="AX72" i="33"/>
  <c r="AY72" i="33"/>
  <c r="AS73" i="33"/>
  <c r="AT73" i="33"/>
  <c r="AU73" i="33"/>
  <c r="AV73" i="33"/>
  <c r="AW73" i="33"/>
  <c r="AX73" i="33"/>
  <c r="AY73" i="33"/>
  <c r="AS74" i="33"/>
  <c r="AT74" i="33"/>
  <c r="AU74" i="33"/>
  <c r="AV74" i="33"/>
  <c r="AW74" i="33"/>
  <c r="AX74" i="33"/>
  <c r="AY74" i="33"/>
  <c r="AS75" i="33"/>
  <c r="AT75" i="33"/>
  <c r="AU75" i="33"/>
  <c r="AV75" i="33"/>
  <c r="AW75" i="33"/>
  <c r="AX75" i="33"/>
  <c r="AY75" i="33"/>
  <c r="AS76" i="33"/>
  <c r="AT76" i="33"/>
  <c r="AU76" i="33"/>
  <c r="AV76" i="33"/>
  <c r="AW76" i="33"/>
  <c r="AX76" i="33"/>
  <c r="AY76" i="33"/>
  <c r="AS77" i="33"/>
  <c r="AT77" i="33"/>
  <c r="AU77" i="33"/>
  <c r="AV77" i="33"/>
  <c r="AW77" i="33"/>
  <c r="AX77" i="33"/>
  <c r="AY77" i="33"/>
  <c r="AS78" i="33"/>
  <c r="AT78" i="33"/>
  <c r="AU78" i="33"/>
  <c r="AV78" i="33"/>
  <c r="AW78" i="33"/>
  <c r="AX78" i="33"/>
  <c r="AY78" i="33"/>
  <c r="AS79" i="33"/>
  <c r="AT79" i="33"/>
  <c r="AU79" i="33"/>
  <c r="AV79" i="33"/>
  <c r="AW79" i="33"/>
  <c r="AX79" i="33"/>
  <c r="AY79" i="33"/>
  <c r="AS80" i="33"/>
  <c r="AT80" i="33"/>
  <c r="AU80" i="33"/>
  <c r="AV80" i="33"/>
  <c r="AW80" i="33"/>
  <c r="AX80" i="33"/>
  <c r="AY80" i="33"/>
  <c r="AS81" i="33"/>
  <c r="AT81" i="33"/>
  <c r="AU81" i="33"/>
  <c r="AV81" i="33"/>
  <c r="AW81" i="33"/>
  <c r="AX81" i="33"/>
  <c r="AY81" i="33"/>
  <c r="AS82" i="33"/>
  <c r="AT82" i="33"/>
  <c r="AU82" i="33"/>
  <c r="AV82" i="33"/>
  <c r="AW82" i="33"/>
  <c r="AX82" i="33"/>
  <c r="AY82" i="33"/>
  <c r="AS83" i="33"/>
  <c r="AT83" i="33"/>
  <c r="AU83" i="33"/>
  <c r="AV83" i="33"/>
  <c r="AW83" i="33"/>
  <c r="AX83" i="33"/>
  <c r="AY83" i="33"/>
  <c r="AS84" i="33"/>
  <c r="AT84" i="33"/>
  <c r="AU84" i="33"/>
  <c r="AV84" i="33"/>
  <c r="AW84" i="33"/>
  <c r="AX84" i="33"/>
  <c r="AY84" i="33"/>
  <c r="AS85" i="33"/>
  <c r="AT85" i="33"/>
  <c r="AU85" i="33"/>
  <c r="AV85" i="33"/>
  <c r="AW85" i="33"/>
  <c r="AX85" i="33"/>
  <c r="AY85" i="33"/>
  <c r="AS86" i="33"/>
  <c r="AT86" i="33"/>
  <c r="AU86" i="33"/>
  <c r="AV86" i="33"/>
  <c r="AW86" i="33"/>
  <c r="AX86" i="33"/>
  <c r="AY86" i="33"/>
  <c r="AS87" i="33"/>
  <c r="AT87" i="33"/>
  <c r="AU87" i="33"/>
  <c r="AV87" i="33"/>
  <c r="AW87" i="33"/>
  <c r="AX87" i="33"/>
  <c r="AY87" i="33"/>
  <c r="AS88" i="33"/>
  <c r="AT88" i="33"/>
  <c r="AU88" i="33"/>
  <c r="AV88" i="33"/>
  <c r="AW88" i="33"/>
  <c r="AX88" i="33"/>
  <c r="AY88" i="33"/>
  <c r="AS89" i="33"/>
  <c r="AT89" i="33"/>
  <c r="AU89" i="33"/>
  <c r="AV89" i="33"/>
  <c r="AW89" i="33"/>
  <c r="AX89" i="33"/>
  <c r="AY89" i="33"/>
  <c r="AS90" i="33"/>
  <c r="AT90" i="33"/>
  <c r="AU90" i="33"/>
  <c r="AV90" i="33"/>
  <c r="AW90" i="33"/>
  <c r="AX90" i="33"/>
  <c r="AY90" i="33"/>
  <c r="AS91" i="33"/>
  <c r="AT91" i="33"/>
  <c r="AU91" i="33"/>
  <c r="AV91" i="33"/>
  <c r="AW91" i="33"/>
  <c r="AX91" i="33"/>
  <c r="AY91" i="33"/>
  <c r="AS92" i="33"/>
  <c r="AT92" i="33"/>
  <c r="AU92" i="33"/>
  <c r="AV92" i="33"/>
  <c r="AW92" i="33"/>
  <c r="AX92" i="33"/>
  <c r="AY92" i="33"/>
  <c r="AS93" i="33"/>
  <c r="AT93" i="33"/>
  <c r="AU93" i="33"/>
  <c r="AV93" i="33"/>
  <c r="AW93" i="33"/>
  <c r="AX93" i="33"/>
  <c r="AY93" i="33"/>
  <c r="AS94" i="33"/>
  <c r="AT94" i="33"/>
  <c r="AU94" i="33"/>
  <c r="AV94" i="33"/>
  <c r="AW94" i="33"/>
  <c r="AX94" i="33"/>
  <c r="AY94" i="33"/>
  <c r="AS95" i="33"/>
  <c r="AT95" i="33"/>
  <c r="AU95" i="33"/>
  <c r="AV95" i="33"/>
  <c r="AW95" i="33"/>
  <c r="AX95" i="33"/>
  <c r="AY95" i="33"/>
  <c r="AS96" i="33"/>
  <c r="AT96" i="33"/>
  <c r="AU96" i="33"/>
  <c r="AV96" i="33"/>
  <c r="AW96" i="33"/>
  <c r="AX96" i="33"/>
  <c r="AY96" i="33"/>
  <c r="AS97" i="33"/>
  <c r="AT97" i="33"/>
  <c r="AU97" i="33"/>
  <c r="AV97" i="33"/>
  <c r="AW97" i="33"/>
  <c r="AX97" i="33"/>
  <c r="AY97" i="33"/>
  <c r="AS98" i="33"/>
  <c r="AT98" i="33"/>
  <c r="AU98" i="33"/>
  <c r="AV98" i="33"/>
  <c r="AW98" i="33"/>
  <c r="AX98" i="33"/>
  <c r="AY98" i="33"/>
  <c r="AS99" i="33"/>
  <c r="AT99" i="33"/>
  <c r="AU99" i="33"/>
  <c r="AV99" i="33"/>
  <c r="AW99" i="33"/>
  <c r="AX99" i="33"/>
  <c r="AY99" i="33"/>
  <c r="AS100" i="33"/>
  <c r="AT100" i="33"/>
  <c r="AU100" i="33"/>
  <c r="AV100" i="33"/>
  <c r="AW100" i="33"/>
  <c r="AX100" i="33"/>
  <c r="AY100" i="33"/>
  <c r="AS101" i="33"/>
  <c r="AT101" i="33"/>
  <c r="AU101" i="33"/>
  <c r="AV101" i="33"/>
  <c r="AW101" i="33"/>
  <c r="AX101" i="33"/>
  <c r="AY101" i="33"/>
  <c r="AS102" i="33"/>
  <c r="AT102" i="33"/>
  <c r="AU102" i="33"/>
  <c r="AV102" i="33"/>
  <c r="AW102" i="33"/>
  <c r="AX102" i="33"/>
  <c r="AY102" i="33"/>
  <c r="AS103" i="33"/>
  <c r="AT103" i="33"/>
  <c r="AU103" i="33"/>
  <c r="AV103" i="33"/>
  <c r="AW103" i="33"/>
  <c r="AX103" i="33"/>
  <c r="AY103" i="33"/>
  <c r="AS104" i="33"/>
  <c r="AT104" i="33"/>
  <c r="AU104" i="33"/>
  <c r="AV104" i="33"/>
  <c r="AW104" i="33"/>
  <c r="AX104" i="33"/>
  <c r="AY104" i="33"/>
  <c r="AS105" i="33"/>
  <c r="AT105" i="33"/>
  <c r="AU105" i="33"/>
  <c r="AV105" i="33"/>
  <c r="AW105" i="33"/>
  <c r="AX105" i="33"/>
  <c r="AY105" i="33"/>
  <c r="AS106" i="33"/>
  <c r="AT106" i="33"/>
  <c r="AU106" i="33"/>
  <c r="AV106" i="33"/>
  <c r="AW106" i="33"/>
  <c r="AX106" i="33"/>
  <c r="AY106" i="33"/>
  <c r="AS107" i="33"/>
  <c r="AT107" i="33"/>
  <c r="AU107" i="33"/>
  <c r="AV107" i="33"/>
  <c r="AW107" i="33"/>
  <c r="AX107" i="33"/>
  <c r="AY107" i="33"/>
  <c r="AS108" i="33"/>
  <c r="AT108" i="33"/>
  <c r="AU108" i="33"/>
  <c r="AV108" i="33"/>
  <c r="AW108" i="33"/>
  <c r="AX108" i="33"/>
  <c r="AY108" i="33"/>
  <c r="AS109" i="33"/>
  <c r="AT109" i="33"/>
  <c r="AU109" i="33"/>
  <c r="AV109" i="33"/>
  <c r="AW109" i="33"/>
  <c r="AX109" i="33"/>
  <c r="AY109" i="33"/>
  <c r="AS110" i="33"/>
  <c r="AT110" i="33"/>
  <c r="AU110" i="33"/>
  <c r="AV110" i="33"/>
  <c r="AW110" i="33"/>
  <c r="AX110" i="33"/>
  <c r="AY110" i="33"/>
  <c r="AS111" i="33"/>
  <c r="AT111" i="33"/>
  <c r="AU111" i="33"/>
  <c r="AV111" i="33"/>
  <c r="AW111" i="33"/>
  <c r="AX111" i="33"/>
  <c r="AY111" i="33"/>
  <c r="AS112" i="33"/>
  <c r="AT112" i="33"/>
  <c r="AU112" i="33"/>
  <c r="AV112" i="33"/>
  <c r="AW112" i="33"/>
  <c r="AX112" i="33"/>
  <c r="AY112" i="33"/>
  <c r="AS113" i="33"/>
  <c r="AT113" i="33"/>
  <c r="AU113" i="33"/>
  <c r="AV113" i="33"/>
  <c r="AW113" i="33"/>
  <c r="AX113" i="33"/>
  <c r="AY113" i="33"/>
  <c r="AS114" i="33"/>
  <c r="AT114" i="33"/>
  <c r="AU114" i="33"/>
  <c r="AV114" i="33"/>
  <c r="AW114" i="33"/>
  <c r="AX114" i="33"/>
  <c r="AY114" i="33"/>
  <c r="AS115" i="33"/>
  <c r="BB115" i="33" s="1"/>
  <c r="AT115" i="33"/>
  <c r="AU115" i="33"/>
  <c r="AV115" i="33"/>
  <c r="AW115" i="33"/>
  <c r="AX115" i="33"/>
  <c r="AY115" i="33"/>
  <c r="AS116" i="33"/>
  <c r="AT116" i="33"/>
  <c r="AU116" i="33"/>
  <c r="AV116" i="33"/>
  <c r="AW116" i="33"/>
  <c r="AX116" i="33"/>
  <c r="AY116" i="33"/>
  <c r="AS117" i="33"/>
  <c r="AT117" i="33"/>
  <c r="AU117" i="33"/>
  <c r="AV117" i="33"/>
  <c r="AW117" i="33"/>
  <c r="AX117" i="33"/>
  <c r="AY117" i="33"/>
  <c r="AS118" i="33"/>
  <c r="AT118" i="33"/>
  <c r="AU118" i="33"/>
  <c r="AV118" i="33"/>
  <c r="AW118" i="33"/>
  <c r="AX118" i="33"/>
  <c r="AY118" i="33"/>
  <c r="AS119" i="33"/>
  <c r="AT119" i="33"/>
  <c r="AU119" i="33"/>
  <c r="AV119" i="33"/>
  <c r="AW119" i="33"/>
  <c r="AX119" i="33"/>
  <c r="AY119" i="33"/>
  <c r="AS120" i="33"/>
  <c r="AT120" i="33"/>
  <c r="AU120" i="33"/>
  <c r="AV120" i="33"/>
  <c r="AW120" i="33"/>
  <c r="AX120" i="33"/>
  <c r="AY120" i="33"/>
  <c r="AS121" i="33"/>
  <c r="AT121" i="33"/>
  <c r="AU121" i="33"/>
  <c r="AV121" i="33"/>
  <c r="AW121" i="33"/>
  <c r="AX121" i="33"/>
  <c r="AY121" i="33"/>
  <c r="AS122" i="33"/>
  <c r="AT122" i="33"/>
  <c r="AU122" i="33"/>
  <c r="AV122" i="33"/>
  <c r="AW122" i="33"/>
  <c r="AX122" i="33"/>
  <c r="AY122" i="33"/>
  <c r="AS123" i="33"/>
  <c r="AT123" i="33"/>
  <c r="AU123" i="33"/>
  <c r="AV123" i="33"/>
  <c r="AW123" i="33"/>
  <c r="AX123" i="33"/>
  <c r="AY123" i="33"/>
  <c r="AS124" i="33"/>
  <c r="AT124" i="33"/>
  <c r="AU124" i="33"/>
  <c r="AV124" i="33"/>
  <c r="AW124" i="33"/>
  <c r="AX124" i="33"/>
  <c r="AY124" i="33"/>
  <c r="AS125" i="33"/>
  <c r="AT125" i="33"/>
  <c r="AU125" i="33"/>
  <c r="AV125" i="33"/>
  <c r="AW125" i="33"/>
  <c r="AX125" i="33"/>
  <c r="AY125" i="33"/>
  <c r="AS126" i="33"/>
  <c r="AT126" i="33"/>
  <c r="AU126" i="33"/>
  <c r="AV126" i="33"/>
  <c r="AW126" i="33"/>
  <c r="AX126" i="33"/>
  <c r="AY126" i="33"/>
  <c r="AS127" i="33"/>
  <c r="AT127" i="33"/>
  <c r="AU127" i="33"/>
  <c r="AV127" i="33"/>
  <c r="AW127" i="33"/>
  <c r="AX127" i="33"/>
  <c r="AY127" i="33"/>
  <c r="AS128" i="33"/>
  <c r="AT128" i="33"/>
  <c r="AU128" i="33"/>
  <c r="AV128" i="33"/>
  <c r="AW128" i="33"/>
  <c r="AX128" i="33"/>
  <c r="AY128" i="33"/>
  <c r="AS129" i="33"/>
  <c r="AT129" i="33"/>
  <c r="AU129" i="33"/>
  <c r="AV129" i="33"/>
  <c r="AW129" i="33"/>
  <c r="AX129" i="33"/>
  <c r="AY129" i="33"/>
  <c r="AS130" i="33"/>
  <c r="AT130" i="33"/>
  <c r="AU130" i="33"/>
  <c r="AV130" i="33"/>
  <c r="AW130" i="33"/>
  <c r="AX130" i="33"/>
  <c r="AY130" i="33"/>
  <c r="AS131" i="33"/>
  <c r="AT131" i="33"/>
  <c r="AU131" i="33"/>
  <c r="AV131" i="33"/>
  <c r="AW131" i="33"/>
  <c r="AX131" i="33"/>
  <c r="AY131" i="33"/>
  <c r="AS132" i="33"/>
  <c r="AT132" i="33"/>
  <c r="AU132" i="33"/>
  <c r="AV132" i="33"/>
  <c r="AW132" i="33"/>
  <c r="AX132" i="33"/>
  <c r="AY132" i="33"/>
  <c r="AT2" i="33"/>
  <c r="AU2" i="33"/>
  <c r="AV2" i="33"/>
  <c r="AW2" i="33"/>
  <c r="AX2" i="33"/>
  <c r="AY2" i="33"/>
  <c r="AS2" i="33"/>
  <c r="BC132" i="33"/>
  <c r="AR132" i="33"/>
  <c r="BA132" i="33" s="1"/>
  <c r="AN132" i="33"/>
  <c r="AM132" i="33"/>
  <c r="AL132" i="33"/>
  <c r="AK132" i="33"/>
  <c r="AJ132" i="33"/>
  <c r="AI132" i="33"/>
  <c r="AH132" i="33"/>
  <c r="BC131" i="33"/>
  <c r="AR131" i="33"/>
  <c r="BA131" i="33" s="1"/>
  <c r="AN131" i="33"/>
  <c r="AM131" i="33"/>
  <c r="AL131" i="33"/>
  <c r="AK131" i="33"/>
  <c r="AJ131" i="33"/>
  <c r="AI131" i="33"/>
  <c r="AH131" i="33"/>
  <c r="BC130" i="33"/>
  <c r="BA130" i="33"/>
  <c r="AR130" i="33"/>
  <c r="AN130" i="33"/>
  <c r="AM130" i="33"/>
  <c r="AL130" i="33"/>
  <c r="AK130" i="33"/>
  <c r="AJ130" i="33"/>
  <c r="AI130" i="33"/>
  <c r="AH130" i="33"/>
  <c r="BC129" i="33"/>
  <c r="BA129" i="33"/>
  <c r="AR129" i="33"/>
  <c r="AN129" i="33"/>
  <c r="AM129" i="33"/>
  <c r="AL129" i="33"/>
  <c r="AK129" i="33"/>
  <c r="AJ129" i="33"/>
  <c r="AI129" i="33"/>
  <c r="AH129" i="33"/>
  <c r="BC128" i="33"/>
  <c r="BA128" i="33"/>
  <c r="AR128" i="33"/>
  <c r="AN128" i="33"/>
  <c r="AM128" i="33"/>
  <c r="AL128" i="33"/>
  <c r="AK128" i="33"/>
  <c r="AJ128" i="33"/>
  <c r="AI128" i="33"/>
  <c r="AH128" i="33"/>
  <c r="BC127" i="33"/>
  <c r="AR127" i="33"/>
  <c r="BA127" i="33" s="1"/>
  <c r="AN127" i="33"/>
  <c r="AM127" i="33"/>
  <c r="AL127" i="33"/>
  <c r="AK127" i="33"/>
  <c r="AJ127" i="33"/>
  <c r="AI127" i="33"/>
  <c r="AH127" i="33"/>
  <c r="BC126" i="33"/>
  <c r="AR126" i="33"/>
  <c r="BA126" i="33" s="1"/>
  <c r="AN126" i="33"/>
  <c r="AM126" i="33"/>
  <c r="AL126" i="33"/>
  <c r="AK126" i="33"/>
  <c r="AJ126" i="33"/>
  <c r="AI126" i="33"/>
  <c r="AH126" i="33"/>
  <c r="BC125" i="33"/>
  <c r="AR125" i="33"/>
  <c r="BA125" i="33" s="1"/>
  <c r="AN125" i="33"/>
  <c r="AM125" i="33"/>
  <c r="AL125" i="33"/>
  <c r="AK125" i="33"/>
  <c r="AJ125" i="33"/>
  <c r="AI125" i="33"/>
  <c r="AH125" i="33"/>
  <c r="BC124" i="33"/>
  <c r="AR124" i="33"/>
  <c r="BA124" i="33" s="1"/>
  <c r="AN124" i="33"/>
  <c r="AM124" i="33"/>
  <c r="AL124" i="33"/>
  <c r="AK124" i="33"/>
  <c r="AJ124" i="33"/>
  <c r="AI124" i="33"/>
  <c r="AH124" i="33"/>
  <c r="BC123" i="33"/>
  <c r="AR123" i="33"/>
  <c r="BA123" i="33" s="1"/>
  <c r="AN123" i="33"/>
  <c r="AM123" i="33"/>
  <c r="AL123" i="33"/>
  <c r="AK123" i="33"/>
  <c r="AJ123" i="33"/>
  <c r="AI123" i="33"/>
  <c r="AH123" i="33"/>
  <c r="BC122" i="33"/>
  <c r="BA122" i="33"/>
  <c r="AR122" i="33"/>
  <c r="AN122" i="33"/>
  <c r="AM122" i="33"/>
  <c r="AL122" i="33"/>
  <c r="AK122" i="33"/>
  <c r="AJ122" i="33"/>
  <c r="AI122" i="33"/>
  <c r="AH122" i="33"/>
  <c r="BC121" i="33"/>
  <c r="BA121" i="33"/>
  <c r="AR121" i="33"/>
  <c r="AN121" i="33"/>
  <c r="AM121" i="33"/>
  <c r="AL121" i="33"/>
  <c r="AK121" i="33"/>
  <c r="AJ121" i="33"/>
  <c r="AI121" i="33"/>
  <c r="AH121" i="33"/>
  <c r="BB121" i="33" s="1"/>
  <c r="BC120" i="33"/>
  <c r="BA120" i="33"/>
  <c r="AR120" i="33"/>
  <c r="AN120" i="33"/>
  <c r="AM120" i="33"/>
  <c r="AL120" i="33"/>
  <c r="AK120" i="33"/>
  <c r="AJ120" i="33"/>
  <c r="AI120" i="33"/>
  <c r="AH120" i="33"/>
  <c r="BB120" i="33" s="1"/>
  <c r="BC119" i="33"/>
  <c r="BA119" i="33"/>
  <c r="AR119" i="33"/>
  <c r="AN119" i="33"/>
  <c r="AM119" i="33"/>
  <c r="AL119" i="33"/>
  <c r="AK119" i="33"/>
  <c r="AJ119" i="33"/>
  <c r="AI119" i="33"/>
  <c r="AH119" i="33"/>
  <c r="BC118" i="33"/>
  <c r="AR118" i="33"/>
  <c r="BA118" i="33" s="1"/>
  <c r="AN118" i="33"/>
  <c r="AM118" i="33"/>
  <c r="AL118" i="33"/>
  <c r="AK118" i="33"/>
  <c r="AJ118" i="33"/>
  <c r="AI118" i="33"/>
  <c r="AH118" i="33"/>
  <c r="BC117" i="33"/>
  <c r="AR117" i="33"/>
  <c r="BA117" i="33" s="1"/>
  <c r="AN117" i="33"/>
  <c r="AM117" i="33"/>
  <c r="AL117" i="33"/>
  <c r="AK117" i="33"/>
  <c r="AJ117" i="33"/>
  <c r="AI117" i="33"/>
  <c r="AH117" i="33"/>
  <c r="BC116" i="33"/>
  <c r="AR116" i="33"/>
  <c r="BA116" i="33" s="1"/>
  <c r="AN116" i="33"/>
  <c r="AM116" i="33"/>
  <c r="AL116" i="33"/>
  <c r="AK116" i="33"/>
  <c r="AJ116" i="33"/>
  <c r="AI116" i="33"/>
  <c r="AH116" i="33"/>
  <c r="BC115" i="33"/>
  <c r="AR115" i="33"/>
  <c r="BA115" i="33" s="1"/>
  <c r="AN115" i="33"/>
  <c r="AM115" i="33"/>
  <c r="AL115" i="33"/>
  <c r="AK115" i="33"/>
  <c r="AJ115" i="33"/>
  <c r="AI115" i="33"/>
  <c r="AH115" i="33"/>
  <c r="BC114" i="33"/>
  <c r="BA114" i="33"/>
  <c r="AR114" i="33"/>
  <c r="AN114" i="33"/>
  <c r="AM114" i="33"/>
  <c r="AL114" i="33"/>
  <c r="AK114" i="33"/>
  <c r="AJ114" i="33"/>
  <c r="AI114" i="33"/>
  <c r="AH114" i="33"/>
  <c r="BC113" i="33"/>
  <c r="BA113" i="33"/>
  <c r="AR113" i="33"/>
  <c r="AN113" i="33"/>
  <c r="AM113" i="33"/>
  <c r="AL113" i="33"/>
  <c r="AK113" i="33"/>
  <c r="AJ113" i="33"/>
  <c r="AI113" i="33"/>
  <c r="AH113" i="33"/>
  <c r="BC112" i="33"/>
  <c r="BA112" i="33"/>
  <c r="AR112" i="33"/>
  <c r="AN112" i="33"/>
  <c r="AM112" i="33"/>
  <c r="AL112" i="33"/>
  <c r="AK112" i="33"/>
  <c r="AJ112" i="33"/>
  <c r="AI112" i="33"/>
  <c r="AH112" i="33"/>
  <c r="BC111" i="33"/>
  <c r="BB111" i="33"/>
  <c r="BA111" i="33"/>
  <c r="AR111" i="33"/>
  <c r="AN111" i="33"/>
  <c r="AM111" i="33"/>
  <c r="AL111" i="33"/>
  <c r="AK111" i="33"/>
  <c r="AJ111" i="33"/>
  <c r="AI111" i="33"/>
  <c r="AH111" i="33"/>
  <c r="BC110" i="33"/>
  <c r="AR110" i="33"/>
  <c r="BA110" i="33" s="1"/>
  <c r="AN110" i="33"/>
  <c r="AM110" i="33"/>
  <c r="AL110" i="33"/>
  <c r="AK110" i="33"/>
  <c r="AJ110" i="33"/>
  <c r="AI110" i="33"/>
  <c r="AH110" i="33"/>
  <c r="BC109" i="33"/>
  <c r="AR109" i="33"/>
  <c r="BA109" i="33" s="1"/>
  <c r="AN109" i="33"/>
  <c r="AM109" i="33"/>
  <c r="AL109" i="33"/>
  <c r="AK109" i="33"/>
  <c r="AJ109" i="33"/>
  <c r="AI109" i="33"/>
  <c r="AH109" i="33"/>
  <c r="BC108" i="33"/>
  <c r="AR108" i="33"/>
  <c r="BA108" i="33" s="1"/>
  <c r="AN108" i="33"/>
  <c r="AM108" i="33"/>
  <c r="AL108" i="33"/>
  <c r="AK108" i="33"/>
  <c r="AJ108" i="33"/>
  <c r="AI108" i="33"/>
  <c r="AH108" i="33"/>
  <c r="BC107" i="33"/>
  <c r="BB107" i="33"/>
  <c r="AR107" i="33"/>
  <c r="BA107" i="33" s="1"/>
  <c r="AN107" i="33"/>
  <c r="AM107" i="33"/>
  <c r="AL107" i="33"/>
  <c r="AK107" i="33"/>
  <c r="AJ107" i="33"/>
  <c r="AI107" i="33"/>
  <c r="AH107" i="33"/>
  <c r="BC106" i="33"/>
  <c r="BA106" i="33"/>
  <c r="AR106" i="33"/>
  <c r="AN106" i="33"/>
  <c r="AM106" i="33"/>
  <c r="AL106" i="33"/>
  <c r="AK106" i="33"/>
  <c r="AJ106" i="33"/>
  <c r="AI106" i="33"/>
  <c r="AH106" i="33"/>
  <c r="BC105" i="33"/>
  <c r="BA105" i="33"/>
  <c r="AR105" i="33"/>
  <c r="AN105" i="33"/>
  <c r="AM105" i="33"/>
  <c r="AL105" i="33"/>
  <c r="AK105" i="33"/>
  <c r="AJ105" i="33"/>
  <c r="AI105" i="33"/>
  <c r="AH105" i="33"/>
  <c r="BC104" i="33"/>
  <c r="BA104" i="33"/>
  <c r="AR104" i="33"/>
  <c r="AN104" i="33"/>
  <c r="AM104" i="33"/>
  <c r="AL104" i="33"/>
  <c r="AK104" i="33"/>
  <c r="AJ104" i="33"/>
  <c r="AI104" i="33"/>
  <c r="AH104" i="33"/>
  <c r="BC103" i="33"/>
  <c r="AR103" i="33"/>
  <c r="BA103" i="33" s="1"/>
  <c r="AN103" i="33"/>
  <c r="AM103" i="33"/>
  <c r="AL103" i="33"/>
  <c r="AK103" i="33"/>
  <c r="AJ103" i="33"/>
  <c r="AI103" i="33"/>
  <c r="AH103" i="33"/>
  <c r="BC102" i="33"/>
  <c r="AR102" i="33"/>
  <c r="BA102" i="33" s="1"/>
  <c r="AN102" i="33"/>
  <c r="AM102" i="33"/>
  <c r="AL102" i="33"/>
  <c r="AK102" i="33"/>
  <c r="AJ102" i="33"/>
  <c r="AI102" i="33"/>
  <c r="AH102" i="33"/>
  <c r="BC101" i="33"/>
  <c r="AR101" i="33"/>
  <c r="BA101" i="33" s="1"/>
  <c r="AN101" i="33"/>
  <c r="AM101" i="33"/>
  <c r="AL101" i="33"/>
  <c r="AK101" i="33"/>
  <c r="AJ101" i="33"/>
  <c r="AI101" i="33"/>
  <c r="AH101" i="33"/>
  <c r="BC100" i="33"/>
  <c r="AR100" i="33"/>
  <c r="BA100" i="33" s="1"/>
  <c r="AN100" i="33"/>
  <c r="AM100" i="33"/>
  <c r="AL100" i="33"/>
  <c r="AK100" i="33"/>
  <c r="AJ100" i="33"/>
  <c r="AI100" i="33"/>
  <c r="AH100" i="33"/>
  <c r="BC99" i="33"/>
  <c r="AR99" i="33"/>
  <c r="BA99" i="33" s="1"/>
  <c r="AN99" i="33"/>
  <c r="AM99" i="33"/>
  <c r="AL99" i="33"/>
  <c r="AK99" i="33"/>
  <c r="AJ99" i="33"/>
  <c r="AI99" i="33"/>
  <c r="AH99" i="33"/>
  <c r="BB99" i="33" s="1"/>
  <c r="BC98" i="33"/>
  <c r="BA98" i="33"/>
  <c r="AR98" i="33"/>
  <c r="AN98" i="33"/>
  <c r="AM98" i="33"/>
  <c r="AL98" i="33"/>
  <c r="AK98" i="33"/>
  <c r="AJ98" i="33"/>
  <c r="AI98" i="33"/>
  <c r="AH98" i="33"/>
  <c r="BC97" i="33"/>
  <c r="BA97" i="33"/>
  <c r="AR97" i="33"/>
  <c r="AN97" i="33"/>
  <c r="AM97" i="33"/>
  <c r="AL97" i="33"/>
  <c r="AK97" i="33"/>
  <c r="AJ97" i="33"/>
  <c r="AI97" i="33"/>
  <c r="AH97" i="33"/>
  <c r="BC96" i="33"/>
  <c r="BA96" i="33"/>
  <c r="AR96" i="33"/>
  <c r="AN96" i="33"/>
  <c r="AM96" i="33"/>
  <c r="AL96" i="33"/>
  <c r="AK96" i="33"/>
  <c r="AJ96" i="33"/>
  <c r="AI96" i="33"/>
  <c r="AH96" i="33"/>
  <c r="BC95" i="33"/>
  <c r="BA95" i="33"/>
  <c r="AR95" i="33"/>
  <c r="AN95" i="33"/>
  <c r="AM95" i="33"/>
  <c r="AL95" i="33"/>
  <c r="AK95" i="33"/>
  <c r="AJ95" i="33"/>
  <c r="AI95" i="33"/>
  <c r="AH95" i="33"/>
  <c r="BC94" i="33"/>
  <c r="AR94" i="33"/>
  <c r="BA94" i="33" s="1"/>
  <c r="AN94" i="33"/>
  <c r="AM94" i="33"/>
  <c r="AL94" i="33"/>
  <c r="AK94" i="33"/>
  <c r="AJ94" i="33"/>
  <c r="AI94" i="33"/>
  <c r="AH94" i="33"/>
  <c r="BC93" i="33"/>
  <c r="AR93" i="33"/>
  <c r="BA93" i="33" s="1"/>
  <c r="AN93" i="33"/>
  <c r="AM93" i="33"/>
  <c r="AL93" i="33"/>
  <c r="AK93" i="33"/>
  <c r="AJ93" i="33"/>
  <c r="AI93" i="33"/>
  <c r="AH93" i="33"/>
  <c r="BC92" i="33"/>
  <c r="AR92" i="33"/>
  <c r="BA92" i="33" s="1"/>
  <c r="AN92" i="33"/>
  <c r="AM92" i="33"/>
  <c r="AL92" i="33"/>
  <c r="AK92" i="33"/>
  <c r="AJ92" i="33"/>
  <c r="AI92" i="33"/>
  <c r="AH92" i="33"/>
  <c r="BC91" i="33"/>
  <c r="AR91" i="33"/>
  <c r="BA91" i="33" s="1"/>
  <c r="AN91" i="33"/>
  <c r="AM91" i="33"/>
  <c r="AL91" i="33"/>
  <c r="AK91" i="33"/>
  <c r="AJ91" i="33"/>
  <c r="AI91" i="33"/>
  <c r="AH91" i="33"/>
  <c r="BC90" i="33"/>
  <c r="BA90" i="33"/>
  <c r="AR90" i="33"/>
  <c r="AN90" i="33"/>
  <c r="AM90" i="33"/>
  <c r="AL90" i="33"/>
  <c r="AK90" i="33"/>
  <c r="AJ90" i="33"/>
  <c r="AI90" i="33"/>
  <c r="AH90" i="33"/>
  <c r="BC89" i="33"/>
  <c r="BA89" i="33"/>
  <c r="AR89" i="33"/>
  <c r="AN89" i="33"/>
  <c r="AM89" i="33"/>
  <c r="AL89" i="33"/>
  <c r="AK89" i="33"/>
  <c r="AJ89" i="33"/>
  <c r="AI89" i="33"/>
  <c r="AH89" i="33"/>
  <c r="BB89" i="33" s="1"/>
  <c r="BC88" i="33"/>
  <c r="BA88" i="33"/>
  <c r="AR88" i="33"/>
  <c r="AN88" i="33"/>
  <c r="AM88" i="33"/>
  <c r="AL88" i="33"/>
  <c r="AK88" i="33"/>
  <c r="AJ88" i="33"/>
  <c r="AI88" i="33"/>
  <c r="AH88" i="33"/>
  <c r="BC87" i="33"/>
  <c r="BA87" i="33"/>
  <c r="AR87" i="33"/>
  <c r="AN87" i="33"/>
  <c r="AM87" i="33"/>
  <c r="AL87" i="33"/>
  <c r="AK87" i="33"/>
  <c r="AJ87" i="33"/>
  <c r="AI87" i="33"/>
  <c r="AH87" i="33"/>
  <c r="BC86" i="33"/>
  <c r="AR86" i="33"/>
  <c r="BA86" i="33" s="1"/>
  <c r="AN86" i="33"/>
  <c r="AM86" i="33"/>
  <c r="AL86" i="33"/>
  <c r="AK86" i="33"/>
  <c r="AJ86" i="33"/>
  <c r="AI86" i="33"/>
  <c r="AH86" i="33"/>
  <c r="BC85" i="33"/>
  <c r="AR85" i="33"/>
  <c r="BA85" i="33" s="1"/>
  <c r="AN85" i="33"/>
  <c r="AM85" i="33"/>
  <c r="AL85" i="33"/>
  <c r="AK85" i="33"/>
  <c r="AJ85" i="33"/>
  <c r="AI85" i="33"/>
  <c r="AH85" i="33"/>
  <c r="BC84" i="33"/>
  <c r="AR84" i="33"/>
  <c r="BA84" i="33" s="1"/>
  <c r="AN84" i="33"/>
  <c r="AM84" i="33"/>
  <c r="AL84" i="33"/>
  <c r="AK84" i="33"/>
  <c r="AJ84" i="33"/>
  <c r="AI84" i="33"/>
  <c r="AH84" i="33"/>
  <c r="BC83" i="33"/>
  <c r="AR83" i="33"/>
  <c r="BA83" i="33" s="1"/>
  <c r="AN83" i="33"/>
  <c r="AM83" i="33"/>
  <c r="AL83" i="33"/>
  <c r="AK83" i="33"/>
  <c r="AJ83" i="33"/>
  <c r="AI83" i="33"/>
  <c r="AH83" i="33"/>
  <c r="BC82" i="33"/>
  <c r="BA82" i="33"/>
  <c r="AR82" i="33"/>
  <c r="AN82" i="33"/>
  <c r="AM82" i="33"/>
  <c r="AL82" i="33"/>
  <c r="AK82" i="33"/>
  <c r="AJ82" i="33"/>
  <c r="AI82" i="33"/>
  <c r="AH82" i="33"/>
  <c r="BC81" i="33"/>
  <c r="BA81" i="33"/>
  <c r="AR81" i="33"/>
  <c r="AN81" i="33"/>
  <c r="AM81" i="33"/>
  <c r="AL81" i="33"/>
  <c r="AK81" i="33"/>
  <c r="AJ81" i="33"/>
  <c r="AI81" i="33"/>
  <c r="AH81" i="33"/>
  <c r="BC80" i="33"/>
  <c r="BA80" i="33"/>
  <c r="AR80" i="33"/>
  <c r="AN80" i="33"/>
  <c r="AM80" i="33"/>
  <c r="AL80" i="33"/>
  <c r="AK80" i="33"/>
  <c r="AJ80" i="33"/>
  <c r="AI80" i="33"/>
  <c r="AH80" i="33"/>
  <c r="BC79" i="33"/>
  <c r="BA79" i="33"/>
  <c r="AR79" i="33"/>
  <c r="AN79" i="33"/>
  <c r="AM79" i="33"/>
  <c r="AL79" i="33"/>
  <c r="AK79" i="33"/>
  <c r="AJ79" i="33"/>
  <c r="AI79" i="33"/>
  <c r="AH79" i="33"/>
  <c r="BC78" i="33"/>
  <c r="AR78" i="33"/>
  <c r="BA78" i="33" s="1"/>
  <c r="AN78" i="33"/>
  <c r="AM78" i="33"/>
  <c r="AL78" i="33"/>
  <c r="AK78" i="33"/>
  <c r="AJ78" i="33"/>
  <c r="AI78" i="33"/>
  <c r="AH78" i="33"/>
  <c r="BC77" i="33"/>
  <c r="AR77" i="33"/>
  <c r="BA77" i="33" s="1"/>
  <c r="AN77" i="33"/>
  <c r="AM77" i="33"/>
  <c r="AL77" i="33"/>
  <c r="AK77" i="33"/>
  <c r="AJ77" i="33"/>
  <c r="AI77" i="33"/>
  <c r="AH77" i="33"/>
  <c r="BC76" i="33"/>
  <c r="AR76" i="33"/>
  <c r="BA76" i="33" s="1"/>
  <c r="AN76" i="33"/>
  <c r="AM76" i="33"/>
  <c r="AL76" i="33"/>
  <c r="AK76" i="33"/>
  <c r="AJ76" i="33"/>
  <c r="AI76" i="33"/>
  <c r="AH76" i="33"/>
  <c r="BC75" i="33"/>
  <c r="AR75" i="33"/>
  <c r="BA75" i="33" s="1"/>
  <c r="AN75" i="33"/>
  <c r="AM75" i="33"/>
  <c r="AL75" i="33"/>
  <c r="AK75" i="33"/>
  <c r="AJ75" i="33"/>
  <c r="AI75" i="33"/>
  <c r="AH75" i="33"/>
  <c r="BC74" i="33"/>
  <c r="BA74" i="33"/>
  <c r="AR74" i="33"/>
  <c r="AN74" i="33"/>
  <c r="AM74" i="33"/>
  <c r="AL74" i="33"/>
  <c r="AK74" i="33"/>
  <c r="AJ74" i="33"/>
  <c r="AI74" i="33"/>
  <c r="AH74" i="33"/>
  <c r="BC73" i="33"/>
  <c r="BA73" i="33"/>
  <c r="AR73" i="33"/>
  <c r="AN73" i="33"/>
  <c r="AM73" i="33"/>
  <c r="AL73" i="33"/>
  <c r="AK73" i="33"/>
  <c r="AJ73" i="33"/>
  <c r="AI73" i="33"/>
  <c r="AH73" i="33"/>
  <c r="BB73" i="33" s="1"/>
  <c r="BC72" i="33"/>
  <c r="BA72" i="33"/>
  <c r="AR72" i="33"/>
  <c r="AN72" i="33"/>
  <c r="AM72" i="33"/>
  <c r="AL72" i="33"/>
  <c r="AK72" i="33"/>
  <c r="AJ72" i="33"/>
  <c r="AI72" i="33"/>
  <c r="AH72" i="33"/>
  <c r="BC71" i="33"/>
  <c r="BA71" i="33"/>
  <c r="AR71" i="33"/>
  <c r="AN71" i="33"/>
  <c r="AM71" i="33"/>
  <c r="AL71" i="33"/>
  <c r="AK71" i="33"/>
  <c r="AJ71" i="33"/>
  <c r="AI71" i="33"/>
  <c r="AH71" i="33"/>
  <c r="BC70" i="33"/>
  <c r="AR70" i="33"/>
  <c r="BA70" i="33" s="1"/>
  <c r="AN70" i="33"/>
  <c r="AM70" i="33"/>
  <c r="AL70" i="33"/>
  <c r="AK70" i="33"/>
  <c r="AJ70" i="33"/>
  <c r="AI70" i="33"/>
  <c r="AH70" i="33"/>
  <c r="BC69" i="33"/>
  <c r="AR69" i="33"/>
  <c r="BA69" i="33" s="1"/>
  <c r="AN69" i="33"/>
  <c r="AM69" i="33"/>
  <c r="AL69" i="33"/>
  <c r="AK69" i="33"/>
  <c r="AJ69" i="33"/>
  <c r="AI69" i="33"/>
  <c r="AH69" i="33"/>
  <c r="BB69" i="33" s="1"/>
  <c r="BC68" i="33"/>
  <c r="AR68" i="33"/>
  <c r="BA68" i="33" s="1"/>
  <c r="AN68" i="33"/>
  <c r="AM68" i="33"/>
  <c r="AL68" i="33"/>
  <c r="AK68" i="33"/>
  <c r="AJ68" i="33"/>
  <c r="AI68" i="33"/>
  <c r="AH68" i="33"/>
  <c r="BC67" i="33"/>
  <c r="AR67" i="33"/>
  <c r="BA67" i="33" s="1"/>
  <c r="AN67" i="33"/>
  <c r="AM67" i="33"/>
  <c r="AL67" i="33"/>
  <c r="AK67" i="33"/>
  <c r="AJ67" i="33"/>
  <c r="AI67" i="33"/>
  <c r="AH67" i="33"/>
  <c r="BC66" i="33"/>
  <c r="BA66" i="33"/>
  <c r="AR66" i="33"/>
  <c r="AN66" i="33"/>
  <c r="AM66" i="33"/>
  <c r="AL66" i="33"/>
  <c r="AK66" i="33"/>
  <c r="AJ66" i="33"/>
  <c r="AI66" i="33"/>
  <c r="AH66" i="33"/>
  <c r="BC65" i="33"/>
  <c r="BA65" i="33"/>
  <c r="AR65" i="33"/>
  <c r="AN65" i="33"/>
  <c r="AM65" i="33"/>
  <c r="AL65" i="33"/>
  <c r="AK65" i="33"/>
  <c r="AJ65" i="33"/>
  <c r="AI65" i="33"/>
  <c r="AH65" i="33"/>
  <c r="BC64" i="33"/>
  <c r="BA64" i="33"/>
  <c r="AR64" i="33"/>
  <c r="AN64" i="33"/>
  <c r="AM64" i="33"/>
  <c r="AL64" i="33"/>
  <c r="AK64" i="33"/>
  <c r="AJ64" i="33"/>
  <c r="AI64" i="33"/>
  <c r="AH64" i="33"/>
  <c r="BB64" i="33" s="1"/>
  <c r="BC63" i="33"/>
  <c r="BA63" i="33"/>
  <c r="AR63" i="33"/>
  <c r="AN63" i="33"/>
  <c r="AM63" i="33"/>
  <c r="AL63" i="33"/>
  <c r="AK63" i="33"/>
  <c r="AJ63" i="33"/>
  <c r="AI63" i="33"/>
  <c r="AH63" i="33"/>
  <c r="BC62" i="33"/>
  <c r="AR62" i="33"/>
  <c r="BA62" i="33" s="1"/>
  <c r="AN62" i="33"/>
  <c r="AM62" i="33"/>
  <c r="AL62" i="33"/>
  <c r="AK62" i="33"/>
  <c r="AJ62" i="33"/>
  <c r="AI62" i="33"/>
  <c r="AH62" i="33"/>
  <c r="BC61" i="33"/>
  <c r="AR61" i="33"/>
  <c r="BA61" i="33" s="1"/>
  <c r="AN61" i="33"/>
  <c r="AM61" i="33"/>
  <c r="AL61" i="33"/>
  <c r="AK61" i="33"/>
  <c r="AJ61" i="33"/>
  <c r="AI61" i="33"/>
  <c r="AH61" i="33"/>
  <c r="BC60" i="33"/>
  <c r="AR60" i="33"/>
  <c r="BA60" i="33" s="1"/>
  <c r="AN60" i="33"/>
  <c r="AM60" i="33"/>
  <c r="AL60" i="33"/>
  <c r="AK60" i="33"/>
  <c r="AJ60" i="33"/>
  <c r="AI60" i="33"/>
  <c r="AH60" i="33"/>
  <c r="BC59" i="33"/>
  <c r="AR59" i="33"/>
  <c r="BA59" i="33" s="1"/>
  <c r="AN59" i="33"/>
  <c r="AM59" i="33"/>
  <c r="AL59" i="33"/>
  <c r="AK59" i="33"/>
  <c r="AJ59" i="33"/>
  <c r="AI59" i="33"/>
  <c r="AH59" i="33"/>
  <c r="BC58" i="33"/>
  <c r="BA58" i="33"/>
  <c r="AR58" i="33"/>
  <c r="AN58" i="33"/>
  <c r="AM58" i="33"/>
  <c r="AL58" i="33"/>
  <c r="AK58" i="33"/>
  <c r="AJ58" i="33"/>
  <c r="AI58" i="33"/>
  <c r="AH58" i="33"/>
  <c r="BC57" i="33"/>
  <c r="BA57" i="33"/>
  <c r="AR57" i="33"/>
  <c r="AN57" i="33"/>
  <c r="AM57" i="33"/>
  <c r="AL57" i="33"/>
  <c r="AK57" i="33"/>
  <c r="AJ57" i="33"/>
  <c r="AI57" i="33"/>
  <c r="AH57" i="33"/>
  <c r="BB57" i="33" s="1"/>
  <c r="BC56" i="33"/>
  <c r="BA56" i="33"/>
  <c r="AR56" i="33"/>
  <c r="AN56" i="33"/>
  <c r="AM56" i="33"/>
  <c r="AL56" i="33"/>
  <c r="AK56" i="33"/>
  <c r="AJ56" i="33"/>
  <c r="AI56" i="33"/>
  <c r="AH56" i="33"/>
  <c r="BC55" i="33"/>
  <c r="BA55" i="33"/>
  <c r="BB55" i="33"/>
  <c r="AR55" i="33"/>
  <c r="AN55" i="33"/>
  <c r="AM55" i="33"/>
  <c r="AL55" i="33"/>
  <c r="AK55" i="33"/>
  <c r="AJ55" i="33"/>
  <c r="AI55" i="33"/>
  <c r="AH55" i="33"/>
  <c r="BC54" i="33"/>
  <c r="AR54" i="33"/>
  <c r="BA54" i="33" s="1"/>
  <c r="AN54" i="33"/>
  <c r="AM54" i="33"/>
  <c r="AL54" i="33"/>
  <c r="AK54" i="33"/>
  <c r="AJ54" i="33"/>
  <c r="AI54" i="33"/>
  <c r="AH54" i="33"/>
  <c r="BC53" i="33"/>
  <c r="AR53" i="33"/>
  <c r="BA53" i="33" s="1"/>
  <c r="AN53" i="33"/>
  <c r="AM53" i="33"/>
  <c r="AL53" i="33"/>
  <c r="AK53" i="33"/>
  <c r="AJ53" i="33"/>
  <c r="AI53" i="33"/>
  <c r="AH53" i="33"/>
  <c r="BB53" i="33" s="1"/>
  <c r="BC52" i="33"/>
  <c r="AR52" i="33"/>
  <c r="BA52" i="33" s="1"/>
  <c r="AN52" i="33"/>
  <c r="AM52" i="33"/>
  <c r="AL52" i="33"/>
  <c r="AK52" i="33"/>
  <c r="AJ52" i="33"/>
  <c r="AI52" i="33"/>
  <c r="AH52" i="33"/>
  <c r="BC51" i="33"/>
  <c r="AR51" i="33"/>
  <c r="BA51" i="33" s="1"/>
  <c r="AN51" i="33"/>
  <c r="AM51" i="33"/>
  <c r="AL51" i="33"/>
  <c r="AK51" i="33"/>
  <c r="AJ51" i="33"/>
  <c r="AI51" i="33"/>
  <c r="AH51" i="33"/>
  <c r="BC50" i="33"/>
  <c r="BA50" i="33"/>
  <c r="AR50" i="33"/>
  <c r="AN50" i="33"/>
  <c r="AM50" i="33"/>
  <c r="AL50" i="33"/>
  <c r="AK50" i="33"/>
  <c r="AJ50" i="33"/>
  <c r="AI50" i="33"/>
  <c r="AH50" i="33"/>
  <c r="BC49" i="33"/>
  <c r="BA49" i="33"/>
  <c r="AR49" i="33"/>
  <c r="AN49" i="33"/>
  <c r="AM49" i="33"/>
  <c r="AL49" i="33"/>
  <c r="AK49" i="33"/>
  <c r="AJ49" i="33"/>
  <c r="AI49" i="33"/>
  <c r="AH49" i="33"/>
  <c r="BC48" i="33"/>
  <c r="BA48" i="33"/>
  <c r="AR48" i="33"/>
  <c r="AN48" i="33"/>
  <c r="AM48" i="33"/>
  <c r="AL48" i="33"/>
  <c r="AK48" i="33"/>
  <c r="AJ48" i="33"/>
  <c r="AI48" i="33"/>
  <c r="AH48" i="33"/>
  <c r="BC47" i="33"/>
  <c r="BA47" i="33"/>
  <c r="AR47" i="33"/>
  <c r="AN47" i="33"/>
  <c r="AM47" i="33"/>
  <c r="AL47" i="33"/>
  <c r="AK47" i="33"/>
  <c r="AJ47" i="33"/>
  <c r="AI47" i="33"/>
  <c r="AH47" i="33"/>
  <c r="BC46" i="33"/>
  <c r="AR46" i="33"/>
  <c r="BA46" i="33" s="1"/>
  <c r="AN46" i="33"/>
  <c r="AM46" i="33"/>
  <c r="AL46" i="33"/>
  <c r="AK46" i="33"/>
  <c r="AJ46" i="33"/>
  <c r="AI46" i="33"/>
  <c r="AH46" i="33"/>
  <c r="BC45" i="33"/>
  <c r="AR45" i="33"/>
  <c r="BA45" i="33" s="1"/>
  <c r="AN45" i="33"/>
  <c r="AM45" i="33"/>
  <c r="AL45" i="33"/>
  <c r="AK45" i="33"/>
  <c r="AJ45" i="33"/>
  <c r="AI45" i="33"/>
  <c r="AH45" i="33"/>
  <c r="BC44" i="33"/>
  <c r="AR44" i="33"/>
  <c r="BA44" i="33" s="1"/>
  <c r="AN44" i="33"/>
  <c r="AM44" i="33"/>
  <c r="AL44" i="33"/>
  <c r="AK44" i="33"/>
  <c r="AJ44" i="33"/>
  <c r="AI44" i="33"/>
  <c r="AH44" i="33"/>
  <c r="BC43" i="33"/>
  <c r="AR43" i="33"/>
  <c r="BA43" i="33" s="1"/>
  <c r="AN43" i="33"/>
  <c r="AM43" i="33"/>
  <c r="AL43" i="33"/>
  <c r="AK43" i="33"/>
  <c r="AJ43" i="33"/>
  <c r="AI43" i="33"/>
  <c r="AH43" i="33"/>
  <c r="BC42" i="33"/>
  <c r="BA42" i="33"/>
  <c r="AR42" i="33"/>
  <c r="AN42" i="33"/>
  <c r="AM42" i="33"/>
  <c r="AL42" i="33"/>
  <c r="AK42" i="33"/>
  <c r="AJ42" i="33"/>
  <c r="AI42" i="33"/>
  <c r="AH42" i="33"/>
  <c r="BC41" i="33"/>
  <c r="BA41" i="33"/>
  <c r="AR41" i="33"/>
  <c r="AN41" i="33"/>
  <c r="AM41" i="33"/>
  <c r="AL41" i="33"/>
  <c r="AK41" i="33"/>
  <c r="AJ41" i="33"/>
  <c r="AI41" i="33"/>
  <c r="AH41" i="33"/>
  <c r="BC40" i="33"/>
  <c r="BA40" i="33"/>
  <c r="AR40" i="33"/>
  <c r="AN40" i="33"/>
  <c r="AM40" i="33"/>
  <c r="AL40" i="33"/>
  <c r="AK40" i="33"/>
  <c r="AJ40" i="33"/>
  <c r="AI40" i="33"/>
  <c r="AH40" i="33"/>
  <c r="BC39" i="33"/>
  <c r="AR39" i="33"/>
  <c r="BA39" i="33" s="1"/>
  <c r="AN39" i="33"/>
  <c r="AM39" i="33"/>
  <c r="AL39" i="33"/>
  <c r="AK39" i="33"/>
  <c r="AJ39" i="33"/>
  <c r="AI39" i="33"/>
  <c r="AH39" i="33"/>
  <c r="BB39" i="33" s="1"/>
  <c r="BC38" i="33"/>
  <c r="AR38" i="33"/>
  <c r="BA38" i="33" s="1"/>
  <c r="AN38" i="33"/>
  <c r="AM38" i="33"/>
  <c r="AL38" i="33"/>
  <c r="AK38" i="33"/>
  <c r="AJ38" i="33"/>
  <c r="AI38" i="33"/>
  <c r="AH38" i="33"/>
  <c r="BC37" i="33"/>
  <c r="AR37" i="33"/>
  <c r="BA37" i="33" s="1"/>
  <c r="AN37" i="33"/>
  <c r="AM37" i="33"/>
  <c r="AL37" i="33"/>
  <c r="AK37" i="33"/>
  <c r="AJ37" i="33"/>
  <c r="AI37" i="33"/>
  <c r="AH37" i="33"/>
  <c r="BC36" i="33"/>
  <c r="AR36" i="33"/>
  <c r="BA36" i="33" s="1"/>
  <c r="AN36" i="33"/>
  <c r="AM36" i="33"/>
  <c r="AL36" i="33"/>
  <c r="AK36" i="33"/>
  <c r="AJ36" i="33"/>
  <c r="AI36" i="33"/>
  <c r="AH36" i="33"/>
  <c r="BC35" i="33"/>
  <c r="BA35" i="33"/>
  <c r="AR35" i="33"/>
  <c r="AN35" i="33"/>
  <c r="AM35" i="33"/>
  <c r="AL35" i="33"/>
  <c r="AK35" i="33"/>
  <c r="AJ35" i="33"/>
  <c r="AI35" i="33"/>
  <c r="AH35" i="33"/>
  <c r="BC34" i="33"/>
  <c r="BA34" i="33"/>
  <c r="AR34" i="33"/>
  <c r="AN34" i="33"/>
  <c r="AM34" i="33"/>
  <c r="AL34" i="33"/>
  <c r="AK34" i="33"/>
  <c r="AJ34" i="33"/>
  <c r="AI34" i="33"/>
  <c r="AH34" i="33"/>
  <c r="BC33" i="33"/>
  <c r="BA33" i="33"/>
  <c r="AR33" i="33"/>
  <c r="AN33" i="33"/>
  <c r="AM33" i="33"/>
  <c r="AL33" i="33"/>
  <c r="AK33" i="33"/>
  <c r="AJ33" i="33"/>
  <c r="AI33" i="33"/>
  <c r="AH33" i="33"/>
  <c r="BB33" i="33" s="1"/>
  <c r="BC32" i="33"/>
  <c r="BA32" i="33"/>
  <c r="AR32" i="33"/>
  <c r="AN32" i="33"/>
  <c r="AM32" i="33"/>
  <c r="AL32" i="33"/>
  <c r="AK32" i="33"/>
  <c r="AJ32" i="33"/>
  <c r="AI32" i="33"/>
  <c r="AH32" i="33"/>
  <c r="BC31" i="33"/>
  <c r="AR31" i="33"/>
  <c r="BA31" i="33" s="1"/>
  <c r="AN31" i="33"/>
  <c r="AM31" i="33"/>
  <c r="AL31" i="33"/>
  <c r="AK31" i="33"/>
  <c r="AJ31" i="33"/>
  <c r="AI31" i="33"/>
  <c r="AH31" i="33"/>
  <c r="BC30" i="33"/>
  <c r="AR30" i="33"/>
  <c r="BA30" i="33" s="1"/>
  <c r="AN30" i="33"/>
  <c r="AM30" i="33"/>
  <c r="AL30" i="33"/>
  <c r="AK30" i="33"/>
  <c r="AJ30" i="33"/>
  <c r="AI30" i="33"/>
  <c r="AH30" i="33"/>
  <c r="BC29" i="33"/>
  <c r="AR29" i="33"/>
  <c r="BA29" i="33" s="1"/>
  <c r="AN29" i="33"/>
  <c r="AM29" i="33"/>
  <c r="AL29" i="33"/>
  <c r="AK29" i="33"/>
  <c r="AJ29" i="33"/>
  <c r="AI29" i="33"/>
  <c r="AH29" i="33"/>
  <c r="BC28" i="33"/>
  <c r="AR28" i="33"/>
  <c r="BA28" i="33" s="1"/>
  <c r="AN28" i="33"/>
  <c r="AM28" i="33"/>
  <c r="AL28" i="33"/>
  <c r="AK28" i="33"/>
  <c r="AJ28" i="33"/>
  <c r="AI28" i="33"/>
  <c r="AH28" i="33"/>
  <c r="BC27" i="33"/>
  <c r="AR27" i="33"/>
  <c r="BA27" i="33" s="1"/>
  <c r="AN27" i="33"/>
  <c r="AM27" i="33"/>
  <c r="AL27" i="33"/>
  <c r="AK27" i="33"/>
  <c r="AJ27" i="33"/>
  <c r="AI27" i="33"/>
  <c r="AH27" i="33"/>
  <c r="BC26" i="33"/>
  <c r="BA26" i="33"/>
  <c r="AR26" i="33"/>
  <c r="AN26" i="33"/>
  <c r="AM26" i="33"/>
  <c r="AL26" i="33"/>
  <c r="AK26" i="33"/>
  <c r="AJ26" i="33"/>
  <c r="AI26" i="33"/>
  <c r="AH26" i="33"/>
  <c r="BC25" i="33"/>
  <c r="BA25" i="33"/>
  <c r="AR25" i="33"/>
  <c r="AN25" i="33"/>
  <c r="AM25" i="33"/>
  <c r="AL25" i="33"/>
  <c r="AK25" i="33"/>
  <c r="AJ25" i="33"/>
  <c r="AI25" i="33"/>
  <c r="AH25" i="33"/>
  <c r="BB25" i="33" s="1"/>
  <c r="BC24" i="33"/>
  <c r="BA24" i="33"/>
  <c r="AR24" i="33"/>
  <c r="AN24" i="33"/>
  <c r="AM24" i="33"/>
  <c r="AL24" i="33"/>
  <c r="AK24" i="33"/>
  <c r="AJ24" i="33"/>
  <c r="AI24" i="33"/>
  <c r="AH24" i="33"/>
  <c r="BC23" i="33"/>
  <c r="BB23" i="33"/>
  <c r="AR23" i="33"/>
  <c r="BA23" i="33" s="1"/>
  <c r="AN23" i="33"/>
  <c r="AM23" i="33"/>
  <c r="AL23" i="33"/>
  <c r="AK23" i="33"/>
  <c r="AJ23" i="33"/>
  <c r="AI23" i="33"/>
  <c r="AH23" i="33"/>
  <c r="BC22" i="33"/>
  <c r="AR22" i="33"/>
  <c r="BA22" i="33" s="1"/>
  <c r="AN22" i="33"/>
  <c r="AM22" i="33"/>
  <c r="AL22" i="33"/>
  <c r="AK22" i="33"/>
  <c r="AJ22" i="33"/>
  <c r="AI22" i="33"/>
  <c r="AH22" i="33"/>
  <c r="BB22" i="33" s="1"/>
  <c r="BC21" i="33"/>
  <c r="AR21" i="33"/>
  <c r="BA21" i="33" s="1"/>
  <c r="AN21" i="33"/>
  <c r="AM21" i="33"/>
  <c r="AL21" i="33"/>
  <c r="AK21" i="33"/>
  <c r="AJ21" i="33"/>
  <c r="AI21" i="33"/>
  <c r="AH21" i="33"/>
  <c r="BC20" i="33"/>
  <c r="AR20" i="33"/>
  <c r="BA20" i="33" s="1"/>
  <c r="AN20" i="33"/>
  <c r="AM20" i="33"/>
  <c r="AL20" i="33"/>
  <c r="AK20" i="33"/>
  <c r="AJ20" i="33"/>
  <c r="AI20" i="33"/>
  <c r="AH20" i="33"/>
  <c r="BC19" i="33"/>
  <c r="AR19" i="33"/>
  <c r="BA19" i="33" s="1"/>
  <c r="AN19" i="33"/>
  <c r="AM19" i="33"/>
  <c r="AL19" i="33"/>
  <c r="AK19" i="33"/>
  <c r="AJ19" i="33"/>
  <c r="AI19" i="33"/>
  <c r="AH19" i="33"/>
  <c r="BC18" i="33"/>
  <c r="BA18" i="33"/>
  <c r="AR18" i="33"/>
  <c r="AN18" i="33"/>
  <c r="AM18" i="33"/>
  <c r="AL18" i="33"/>
  <c r="AK18" i="33"/>
  <c r="AJ18" i="33"/>
  <c r="AI18" i="33"/>
  <c r="AH18" i="33"/>
  <c r="BC17" i="33"/>
  <c r="BA17" i="33"/>
  <c r="AR17" i="33"/>
  <c r="AN17" i="33"/>
  <c r="AM17" i="33"/>
  <c r="AL17" i="33"/>
  <c r="AK17" i="33"/>
  <c r="AJ17" i="33"/>
  <c r="AI17" i="33"/>
  <c r="AH17" i="33"/>
  <c r="BC16" i="33"/>
  <c r="BA16" i="33"/>
  <c r="AR16" i="33"/>
  <c r="AN16" i="33"/>
  <c r="AM16" i="33"/>
  <c r="AL16" i="33"/>
  <c r="AK16" i="33"/>
  <c r="AJ16" i="33"/>
  <c r="AI16" i="33"/>
  <c r="AH16" i="33"/>
  <c r="BC15" i="33"/>
  <c r="BA15" i="33"/>
  <c r="AR15" i="33"/>
  <c r="AN15" i="33"/>
  <c r="AM15" i="33"/>
  <c r="AL15" i="33"/>
  <c r="AK15" i="33"/>
  <c r="AJ15" i="33"/>
  <c r="AI15" i="33"/>
  <c r="AH15" i="33"/>
  <c r="BC14" i="33"/>
  <c r="AR14" i="33"/>
  <c r="BA14" i="33" s="1"/>
  <c r="AN14" i="33"/>
  <c r="AM14" i="33"/>
  <c r="AL14" i="33"/>
  <c r="AK14" i="33"/>
  <c r="AJ14" i="33"/>
  <c r="AI14" i="33"/>
  <c r="AH14" i="33"/>
  <c r="BC13" i="33"/>
  <c r="AR13" i="33"/>
  <c r="BA13" i="33" s="1"/>
  <c r="AN13" i="33"/>
  <c r="AM13" i="33"/>
  <c r="AL13" i="33"/>
  <c r="AK13" i="33"/>
  <c r="AJ13" i="33"/>
  <c r="AI13" i="33"/>
  <c r="AH13" i="33"/>
  <c r="BC12" i="33"/>
  <c r="AR12" i="33"/>
  <c r="BA12" i="33" s="1"/>
  <c r="AN12" i="33"/>
  <c r="AM12" i="33"/>
  <c r="AL12" i="33"/>
  <c r="AK12" i="33"/>
  <c r="AJ12" i="33"/>
  <c r="AI12" i="33"/>
  <c r="AH12" i="33"/>
  <c r="BC11" i="33"/>
  <c r="AR11" i="33"/>
  <c r="BA11" i="33" s="1"/>
  <c r="AN11" i="33"/>
  <c r="AM11" i="33"/>
  <c r="AL11" i="33"/>
  <c r="AK11" i="33"/>
  <c r="AJ11" i="33"/>
  <c r="AI11" i="33"/>
  <c r="AH11" i="33"/>
  <c r="BC10" i="33"/>
  <c r="BA10" i="33"/>
  <c r="BB10" i="33"/>
  <c r="AR10" i="33"/>
  <c r="AN10" i="33"/>
  <c r="AM10" i="33"/>
  <c r="AL10" i="33"/>
  <c r="AK10" i="33"/>
  <c r="AJ10" i="33"/>
  <c r="AI10" i="33"/>
  <c r="AH10" i="33"/>
  <c r="BC9" i="33"/>
  <c r="BA9" i="33"/>
  <c r="AR9" i="33"/>
  <c r="AN9" i="33"/>
  <c r="AM9" i="33"/>
  <c r="AL9" i="33"/>
  <c r="AK9" i="33"/>
  <c r="AJ9" i="33"/>
  <c r="AI9" i="33"/>
  <c r="AH9" i="33"/>
  <c r="BC8" i="33"/>
  <c r="BA8" i="33"/>
  <c r="AR8" i="33"/>
  <c r="AN8" i="33"/>
  <c r="AM8" i="33"/>
  <c r="AL8" i="33"/>
  <c r="AK8" i="33"/>
  <c r="AJ8" i="33"/>
  <c r="AI8" i="33"/>
  <c r="AH8" i="33"/>
  <c r="BB8" i="33" s="1"/>
  <c r="BC7" i="33"/>
  <c r="BB7" i="33"/>
  <c r="AR7" i="33"/>
  <c r="BA7" i="33" s="1"/>
  <c r="AN7" i="33"/>
  <c r="AM7" i="33"/>
  <c r="AL7" i="33"/>
  <c r="AK7" i="33"/>
  <c r="AJ7" i="33"/>
  <c r="AI7" i="33"/>
  <c r="AH7" i="33"/>
  <c r="BC6" i="33"/>
  <c r="BA6" i="33"/>
  <c r="AR6" i="33"/>
  <c r="AN6" i="33"/>
  <c r="AM6" i="33"/>
  <c r="AL6" i="33"/>
  <c r="AK6" i="33"/>
  <c r="AJ6" i="33"/>
  <c r="AI6" i="33"/>
  <c r="AH6" i="33"/>
  <c r="BC5" i="33"/>
  <c r="AR5" i="33"/>
  <c r="BA5" i="33" s="1"/>
  <c r="AN5" i="33"/>
  <c r="AM5" i="33"/>
  <c r="AL5" i="33"/>
  <c r="AK5" i="33"/>
  <c r="AJ5" i="33"/>
  <c r="AI5" i="33"/>
  <c r="AH5" i="33"/>
  <c r="BC4" i="33"/>
  <c r="BB4" i="33"/>
  <c r="AR4" i="33"/>
  <c r="BA4" i="33" s="1"/>
  <c r="AN4" i="33"/>
  <c r="AM4" i="33"/>
  <c r="AL4" i="33"/>
  <c r="AK4" i="33"/>
  <c r="AJ4" i="33"/>
  <c r="AI4" i="33"/>
  <c r="AH4" i="33"/>
  <c r="BC3" i="33"/>
  <c r="BB3" i="33"/>
  <c r="AR3" i="33"/>
  <c r="BA3" i="33" s="1"/>
  <c r="AN3" i="33"/>
  <c r="AM3" i="33"/>
  <c r="AL3" i="33"/>
  <c r="AK3" i="33"/>
  <c r="AJ3" i="33"/>
  <c r="AI3" i="33"/>
  <c r="AH3" i="33"/>
  <c r="BC2" i="33"/>
  <c r="BB2" i="33"/>
  <c r="AR2" i="33"/>
  <c r="BA2" i="33" s="1"/>
  <c r="AN2" i="33"/>
  <c r="AM2" i="33"/>
  <c r="AL2" i="33"/>
  <c r="AK2" i="33"/>
  <c r="AJ2" i="33"/>
  <c r="AI2" i="33"/>
  <c r="AH2" i="33"/>
  <c r="AR1" i="33"/>
  <c r="AN1" i="33"/>
  <c r="AM1" i="33"/>
  <c r="AL1" i="33"/>
  <c r="AK1" i="33"/>
  <c r="AJ1" i="33"/>
  <c r="AI1" i="33"/>
  <c r="AS9" i="27"/>
  <c r="AS10" i="27"/>
  <c r="AS11" i="27"/>
  <c r="AS12" i="27"/>
  <c r="AS13" i="27"/>
  <c r="AS14" i="27"/>
  <c r="AS15" i="27"/>
  <c r="AS16" i="27"/>
  <c r="AS17" i="27"/>
  <c r="AS18" i="27"/>
  <c r="AS19" i="27"/>
  <c r="AS20" i="27"/>
  <c r="AS21" i="27"/>
  <c r="AS22" i="27"/>
  <c r="AS23" i="27"/>
  <c r="AS24" i="27"/>
  <c r="AS25" i="27"/>
  <c r="AS26" i="27"/>
  <c r="AS27" i="27"/>
  <c r="AS28" i="27"/>
  <c r="AS29" i="27"/>
  <c r="AS30" i="27"/>
  <c r="AS31" i="27"/>
  <c r="AS32" i="27"/>
  <c r="AS33" i="27"/>
  <c r="AS34" i="27"/>
  <c r="AS35" i="27"/>
  <c r="AS36" i="27"/>
  <c r="AS37" i="27"/>
  <c r="AS38" i="27"/>
  <c r="AS39" i="27"/>
  <c r="AS40" i="27"/>
  <c r="AS41" i="27"/>
  <c r="AS42" i="27"/>
  <c r="AS43" i="27"/>
  <c r="AS44" i="27"/>
  <c r="AS45" i="27"/>
  <c r="AS46" i="27"/>
  <c r="AS47" i="27"/>
  <c r="AS48" i="27"/>
  <c r="AS49" i="27"/>
  <c r="AS50" i="27"/>
  <c r="AS51" i="27"/>
  <c r="AS52" i="27"/>
  <c r="AS53" i="27"/>
  <c r="AS54" i="27"/>
  <c r="AS55" i="27"/>
  <c r="AS56" i="27"/>
  <c r="AS57" i="27"/>
  <c r="AS58" i="27"/>
  <c r="AS59" i="27"/>
  <c r="AS60" i="27"/>
  <c r="AS61" i="27"/>
  <c r="AS62" i="27"/>
  <c r="AS63" i="27"/>
  <c r="AS64" i="27"/>
  <c r="AS65" i="27"/>
  <c r="AS66" i="27"/>
  <c r="AS67" i="27"/>
  <c r="AS68" i="27"/>
  <c r="AS69" i="27"/>
  <c r="AS70" i="27"/>
  <c r="AS71" i="27"/>
  <c r="AS72" i="27"/>
  <c r="AS73" i="27"/>
  <c r="AS74" i="27"/>
  <c r="AS75" i="27"/>
  <c r="AS76" i="27"/>
  <c r="AS77" i="27"/>
  <c r="AS78" i="27"/>
  <c r="AS79" i="27"/>
  <c r="AS80" i="27"/>
  <c r="AS81" i="27"/>
  <c r="AS82" i="27"/>
  <c r="AS83" i="27"/>
  <c r="AS84" i="27"/>
  <c r="AS85" i="27"/>
  <c r="AS86" i="27"/>
  <c r="AS87" i="27"/>
  <c r="AS88" i="27"/>
  <c r="AS89" i="27"/>
  <c r="AS90" i="27"/>
  <c r="AS91" i="27"/>
  <c r="AS92" i="27"/>
  <c r="AS93" i="27"/>
  <c r="AS94" i="27"/>
  <c r="AS95" i="27"/>
  <c r="AS96" i="27"/>
  <c r="AS97" i="27"/>
  <c r="AS98" i="27"/>
  <c r="AS99" i="27"/>
  <c r="AS100" i="27"/>
  <c r="AS101" i="27"/>
  <c r="AS102" i="27"/>
  <c r="AS103" i="27"/>
  <c r="AS104" i="27"/>
  <c r="AS105" i="27"/>
  <c r="AS106" i="27"/>
  <c r="AS107" i="27"/>
  <c r="AS108" i="27"/>
  <c r="AS109" i="27"/>
  <c r="AS110" i="27"/>
  <c r="AS111" i="27"/>
  <c r="AS112" i="27"/>
  <c r="AS113" i="27"/>
  <c r="AS114" i="27"/>
  <c r="AS115" i="27"/>
  <c r="AS116" i="27"/>
  <c r="AS117" i="27"/>
  <c r="AS118" i="27"/>
  <c r="AS119" i="27"/>
  <c r="AS120" i="27"/>
  <c r="AS121" i="27"/>
  <c r="AS122" i="27"/>
  <c r="AS123" i="27"/>
  <c r="AS124" i="27"/>
  <c r="AS125" i="27"/>
  <c r="AS126" i="27"/>
  <c r="AS127" i="27"/>
  <c r="AS128" i="27"/>
  <c r="AS129" i="27"/>
  <c r="AS130" i="27"/>
  <c r="AS131" i="27"/>
  <c r="AS132" i="27"/>
  <c r="AS8" i="27"/>
  <c r="AX132" i="32"/>
  <c r="AW132" i="32"/>
  <c r="AV132" i="32"/>
  <c r="AT132" i="32"/>
  <c r="BD132" i="32" s="1"/>
  <c r="AS132" i="32"/>
  <c r="AR132" i="32"/>
  <c r="BC132" i="32" s="1"/>
  <c r="AN132" i="32"/>
  <c r="BA132" i="32" s="1"/>
  <c r="AM132" i="32"/>
  <c r="AZ132" i="32" s="1"/>
  <c r="AL132" i="32"/>
  <c r="AY132" i="32" s="1"/>
  <c r="AK132" i="32"/>
  <c r="AJ132" i="32"/>
  <c r="AI132" i="32"/>
  <c r="AH132" i="32"/>
  <c r="BC131" i="32"/>
  <c r="BA131" i="32"/>
  <c r="AZ131" i="32"/>
  <c r="AY131" i="32"/>
  <c r="AX131" i="32"/>
  <c r="AW131" i="32"/>
  <c r="AV131" i="32"/>
  <c r="AS131" i="32"/>
  <c r="AR131" i="32"/>
  <c r="AN131" i="32"/>
  <c r="AM131" i="32"/>
  <c r="AL131" i="32"/>
  <c r="AK131" i="32"/>
  <c r="AJ131" i="32"/>
  <c r="AI131" i="32"/>
  <c r="AH131" i="32"/>
  <c r="AT131" i="32" s="1"/>
  <c r="BD131" i="32" s="1"/>
  <c r="BC130" i="32"/>
  <c r="BA130" i="32"/>
  <c r="AZ130" i="32"/>
  <c r="AX130" i="32"/>
  <c r="AW130" i="32"/>
  <c r="AS130" i="32"/>
  <c r="AR130" i="32"/>
  <c r="AN130" i="32"/>
  <c r="AM130" i="32"/>
  <c r="AL130" i="32"/>
  <c r="AY130" i="32" s="1"/>
  <c r="AK130" i="32"/>
  <c r="AJ130" i="32"/>
  <c r="AI130" i="32"/>
  <c r="AV130" i="32" s="1"/>
  <c r="AH130" i="32"/>
  <c r="AT130" i="32" s="1"/>
  <c r="BD130" i="32" s="1"/>
  <c r="BC129" i="32"/>
  <c r="BA129" i="32"/>
  <c r="AS129" i="32"/>
  <c r="AR129" i="32"/>
  <c r="AN129" i="32"/>
  <c r="AM129" i="32"/>
  <c r="AZ129" i="32" s="1"/>
  <c r="AL129" i="32"/>
  <c r="AY129" i="32" s="1"/>
  <c r="AK129" i="32"/>
  <c r="AX129" i="32" s="1"/>
  <c r="AJ129" i="32"/>
  <c r="AW129" i="32" s="1"/>
  <c r="AI129" i="32"/>
  <c r="AV129" i="32" s="1"/>
  <c r="AU129" i="32" s="1"/>
  <c r="BE129" i="32" s="1"/>
  <c r="AH129" i="32"/>
  <c r="AT129" i="32" s="1"/>
  <c r="BD129" i="32" s="1"/>
  <c r="AX128" i="32"/>
  <c r="AW128" i="32"/>
  <c r="AV128" i="32"/>
  <c r="AT128" i="32"/>
  <c r="BD128" i="32" s="1"/>
  <c r="AS128" i="32"/>
  <c r="AR128" i="32"/>
  <c r="BC128" i="32" s="1"/>
  <c r="AN128" i="32"/>
  <c r="BA128" i="32" s="1"/>
  <c r="AM128" i="32"/>
  <c r="AZ128" i="32" s="1"/>
  <c r="AL128" i="32"/>
  <c r="AY128" i="32" s="1"/>
  <c r="AK128" i="32"/>
  <c r="AJ128" i="32"/>
  <c r="AI128" i="32"/>
  <c r="AH128" i="32"/>
  <c r="BC127" i="32"/>
  <c r="BA127" i="32"/>
  <c r="AZ127" i="32"/>
  <c r="AY127" i="32"/>
  <c r="AX127" i="32"/>
  <c r="AW127" i="32"/>
  <c r="AU127" i="32" s="1"/>
  <c r="BE127" i="32" s="1"/>
  <c r="AV127" i="32"/>
  <c r="AS127" i="32"/>
  <c r="AR127" i="32"/>
  <c r="AN127" i="32"/>
  <c r="AM127" i="32"/>
  <c r="AL127" i="32"/>
  <c r="AK127" i="32"/>
  <c r="AJ127" i="32"/>
  <c r="AI127" i="32"/>
  <c r="AH127" i="32"/>
  <c r="AT127" i="32" s="1"/>
  <c r="BD127" i="32" s="1"/>
  <c r="BC126" i="32"/>
  <c r="BA126" i="32"/>
  <c r="AZ126" i="32"/>
  <c r="AX126" i="32"/>
  <c r="AW126" i="32"/>
  <c r="AS126" i="32"/>
  <c r="AR126" i="32"/>
  <c r="AN126" i="32"/>
  <c r="AM126" i="32"/>
  <c r="AL126" i="32"/>
  <c r="AY126" i="32" s="1"/>
  <c r="AK126" i="32"/>
  <c r="AJ126" i="32"/>
  <c r="AI126" i="32"/>
  <c r="AV126" i="32" s="1"/>
  <c r="AU126" i="32" s="1"/>
  <c r="BE126" i="32" s="1"/>
  <c r="AH126" i="32"/>
  <c r="AT126" i="32" s="1"/>
  <c r="BD126" i="32" s="1"/>
  <c r="BC125" i="32"/>
  <c r="AS125" i="32"/>
  <c r="AR125" i="32"/>
  <c r="AN125" i="32"/>
  <c r="BA125" i="32" s="1"/>
  <c r="AM125" i="32"/>
  <c r="AZ125" i="32" s="1"/>
  <c r="AL125" i="32"/>
  <c r="AY125" i="32" s="1"/>
  <c r="AK125" i="32"/>
  <c r="AX125" i="32" s="1"/>
  <c r="AJ125" i="32"/>
  <c r="AW125" i="32" s="1"/>
  <c r="AI125" i="32"/>
  <c r="AV125" i="32" s="1"/>
  <c r="AU125" i="32" s="1"/>
  <c r="BE125" i="32" s="1"/>
  <c r="AH125" i="32"/>
  <c r="AT125" i="32" s="1"/>
  <c r="BD125" i="32" s="1"/>
  <c r="AX124" i="32"/>
  <c r="AW124" i="32"/>
  <c r="AU124" i="32" s="1"/>
  <c r="BE124" i="32" s="1"/>
  <c r="AV124" i="32"/>
  <c r="AT124" i="32"/>
  <c r="BD124" i="32" s="1"/>
  <c r="AS124" i="32"/>
  <c r="AR124" i="32"/>
  <c r="BC124" i="32" s="1"/>
  <c r="AN124" i="32"/>
  <c r="BA124" i="32" s="1"/>
  <c r="AM124" i="32"/>
  <c r="AZ124" i="32" s="1"/>
  <c r="AL124" i="32"/>
  <c r="AY124" i="32" s="1"/>
  <c r="AK124" i="32"/>
  <c r="AJ124" i="32"/>
  <c r="AI124" i="32"/>
  <c r="AH124" i="32"/>
  <c r="BC123" i="32"/>
  <c r="BA123" i="32"/>
  <c r="AZ123" i="32"/>
  <c r="AY123" i="32"/>
  <c r="AX123" i="32"/>
  <c r="AW123" i="32"/>
  <c r="AV123" i="32"/>
  <c r="AS123" i="32"/>
  <c r="AR123" i="32"/>
  <c r="AN123" i="32"/>
  <c r="AM123" i="32"/>
  <c r="AL123" i="32"/>
  <c r="AK123" i="32"/>
  <c r="AJ123" i="32"/>
  <c r="AI123" i="32"/>
  <c r="AH123" i="32"/>
  <c r="AT123" i="32" s="1"/>
  <c r="BD123" i="32" s="1"/>
  <c r="BC122" i="32"/>
  <c r="BA122" i="32"/>
  <c r="AZ122" i="32"/>
  <c r="AX122" i="32"/>
  <c r="AS122" i="32"/>
  <c r="AR122" i="32"/>
  <c r="AN122" i="32"/>
  <c r="AM122" i="32"/>
  <c r="AL122" i="32"/>
  <c r="AY122" i="32" s="1"/>
  <c r="AK122" i="32"/>
  <c r="AJ122" i="32"/>
  <c r="AW122" i="32" s="1"/>
  <c r="AI122" i="32"/>
  <c r="AV122" i="32" s="1"/>
  <c r="AH122" i="32"/>
  <c r="AT122" i="32" s="1"/>
  <c r="BD122" i="32" s="1"/>
  <c r="BC121" i="32"/>
  <c r="BA121" i="32"/>
  <c r="AS121" i="32"/>
  <c r="AR121" i="32"/>
  <c r="AN121" i="32"/>
  <c r="AM121" i="32"/>
  <c r="AZ121" i="32" s="1"/>
  <c r="AL121" i="32"/>
  <c r="AY121" i="32" s="1"/>
  <c r="AK121" i="32"/>
  <c r="AX121" i="32" s="1"/>
  <c r="AJ121" i="32"/>
  <c r="AW121" i="32" s="1"/>
  <c r="AI121" i="32"/>
  <c r="AV121" i="32" s="1"/>
  <c r="AU121" i="32" s="1"/>
  <c r="BE121" i="32" s="1"/>
  <c r="AH121" i="32"/>
  <c r="AT121" i="32" s="1"/>
  <c r="BD121" i="32" s="1"/>
  <c r="AX120" i="32"/>
  <c r="AW120" i="32"/>
  <c r="AV120" i="32"/>
  <c r="AT120" i="32"/>
  <c r="BD120" i="32" s="1"/>
  <c r="AS120" i="32"/>
  <c r="AR120" i="32"/>
  <c r="BC120" i="32" s="1"/>
  <c r="AN120" i="32"/>
  <c r="BA120" i="32" s="1"/>
  <c r="AM120" i="32"/>
  <c r="AZ120" i="32" s="1"/>
  <c r="AL120" i="32"/>
  <c r="AY120" i="32" s="1"/>
  <c r="AK120" i="32"/>
  <c r="AJ120" i="32"/>
  <c r="AI120" i="32"/>
  <c r="AH120" i="32"/>
  <c r="BC119" i="32"/>
  <c r="BA119" i="32"/>
  <c r="AZ119" i="32"/>
  <c r="AY119" i="32"/>
  <c r="AX119" i="32"/>
  <c r="AW119" i="32"/>
  <c r="AV119" i="32"/>
  <c r="AS119" i="32"/>
  <c r="AR119" i="32"/>
  <c r="AN119" i="32"/>
  <c r="AM119" i="32"/>
  <c r="AL119" i="32"/>
  <c r="AK119" i="32"/>
  <c r="AJ119" i="32"/>
  <c r="AI119" i="32"/>
  <c r="AH119" i="32"/>
  <c r="AT119" i="32" s="1"/>
  <c r="BD119" i="32" s="1"/>
  <c r="BC118" i="32"/>
  <c r="BA118" i="32"/>
  <c r="AZ118" i="32"/>
  <c r="AX118" i="32"/>
  <c r="AW118" i="32"/>
  <c r="AS118" i="32"/>
  <c r="AR118" i="32"/>
  <c r="AN118" i="32"/>
  <c r="AM118" i="32"/>
  <c r="AL118" i="32"/>
  <c r="AY118" i="32" s="1"/>
  <c r="AK118" i="32"/>
  <c r="AJ118" i="32"/>
  <c r="AI118" i="32"/>
  <c r="AV118" i="32" s="1"/>
  <c r="AH118" i="32"/>
  <c r="AT118" i="32" s="1"/>
  <c r="BD118" i="32" s="1"/>
  <c r="BC117" i="32"/>
  <c r="BA117" i="32"/>
  <c r="AS117" i="32"/>
  <c r="AR117" i="32"/>
  <c r="AN117" i="32"/>
  <c r="AM117" i="32"/>
  <c r="AZ117" i="32" s="1"/>
  <c r="AL117" i="32"/>
  <c r="AY117" i="32" s="1"/>
  <c r="AK117" i="32"/>
  <c r="AX117" i="32" s="1"/>
  <c r="AJ117" i="32"/>
  <c r="AW117" i="32" s="1"/>
  <c r="AI117" i="32"/>
  <c r="AV117" i="32" s="1"/>
  <c r="AU117" i="32" s="1"/>
  <c r="BE117" i="32" s="1"/>
  <c r="AH117" i="32"/>
  <c r="AT117" i="32" s="1"/>
  <c r="BD117" i="32" s="1"/>
  <c r="AX116" i="32"/>
  <c r="AW116" i="32"/>
  <c r="AV116" i="32"/>
  <c r="AT116" i="32"/>
  <c r="BD116" i="32" s="1"/>
  <c r="AS116" i="32"/>
  <c r="AR116" i="32"/>
  <c r="BC116" i="32" s="1"/>
  <c r="AN116" i="32"/>
  <c r="BA116" i="32" s="1"/>
  <c r="AM116" i="32"/>
  <c r="AZ116" i="32" s="1"/>
  <c r="AL116" i="32"/>
  <c r="AY116" i="32" s="1"/>
  <c r="AK116" i="32"/>
  <c r="AJ116" i="32"/>
  <c r="AI116" i="32"/>
  <c r="AH116" i="32"/>
  <c r="BC115" i="32"/>
  <c r="BA115" i="32"/>
  <c r="AZ115" i="32"/>
  <c r="AY115" i="32"/>
  <c r="AX115" i="32"/>
  <c r="AW115" i="32"/>
  <c r="AU115" i="32" s="1"/>
  <c r="BE115" i="32" s="1"/>
  <c r="AV115" i="32"/>
  <c r="AS115" i="32"/>
  <c r="AR115" i="32"/>
  <c r="AN115" i="32"/>
  <c r="AM115" i="32"/>
  <c r="AL115" i="32"/>
  <c r="AK115" i="32"/>
  <c r="AJ115" i="32"/>
  <c r="AI115" i="32"/>
  <c r="AH115" i="32"/>
  <c r="AT115" i="32" s="1"/>
  <c r="BD115" i="32" s="1"/>
  <c r="BC114" i="32"/>
  <c r="BA114" i="32"/>
  <c r="AZ114" i="32"/>
  <c r="AX114" i="32"/>
  <c r="AS114" i="32"/>
  <c r="AR114" i="32"/>
  <c r="AN114" i="32"/>
  <c r="AM114" i="32"/>
  <c r="AL114" i="32"/>
  <c r="AY114" i="32" s="1"/>
  <c r="AK114" i="32"/>
  <c r="AJ114" i="32"/>
  <c r="AW114" i="32" s="1"/>
  <c r="AI114" i="32"/>
  <c r="AV114" i="32" s="1"/>
  <c r="AU114" i="32" s="1"/>
  <c r="BE114" i="32" s="1"/>
  <c r="AH114" i="32"/>
  <c r="AT114" i="32" s="1"/>
  <c r="BD114" i="32" s="1"/>
  <c r="BC113" i="32"/>
  <c r="BA113" i="32"/>
  <c r="AS113" i="32"/>
  <c r="AR113" i="32"/>
  <c r="AN113" i="32"/>
  <c r="AM113" i="32"/>
  <c r="AZ113" i="32" s="1"/>
  <c r="AL113" i="32"/>
  <c r="AY113" i="32" s="1"/>
  <c r="AK113" i="32"/>
  <c r="AX113" i="32" s="1"/>
  <c r="AJ113" i="32"/>
  <c r="AW113" i="32" s="1"/>
  <c r="AI113" i="32"/>
  <c r="AV113" i="32" s="1"/>
  <c r="AU113" i="32" s="1"/>
  <c r="BE113" i="32" s="1"/>
  <c r="AH113" i="32"/>
  <c r="AT113" i="32" s="1"/>
  <c r="BD113" i="32" s="1"/>
  <c r="AX112" i="32"/>
  <c r="AW112" i="32"/>
  <c r="AU112" i="32" s="1"/>
  <c r="BE112" i="32" s="1"/>
  <c r="AV112" i="32"/>
  <c r="AT112" i="32"/>
  <c r="BD112" i="32" s="1"/>
  <c r="AS112" i="32"/>
  <c r="AR112" i="32"/>
  <c r="BC112" i="32" s="1"/>
  <c r="AN112" i="32"/>
  <c r="BA112" i="32" s="1"/>
  <c r="AM112" i="32"/>
  <c r="AZ112" i="32" s="1"/>
  <c r="AL112" i="32"/>
  <c r="AY112" i="32" s="1"/>
  <c r="AK112" i="32"/>
  <c r="AJ112" i="32"/>
  <c r="AI112" i="32"/>
  <c r="AH112" i="32"/>
  <c r="BC111" i="32"/>
  <c r="BA111" i="32"/>
  <c r="AZ111" i="32"/>
  <c r="AY111" i="32"/>
  <c r="AX111" i="32"/>
  <c r="AW111" i="32"/>
  <c r="AV111" i="32"/>
  <c r="AS111" i="32"/>
  <c r="AR111" i="32"/>
  <c r="AN111" i="32"/>
  <c r="AM111" i="32"/>
  <c r="AL111" i="32"/>
  <c r="AK111" i="32"/>
  <c r="AJ111" i="32"/>
  <c r="AI111" i="32"/>
  <c r="AH111" i="32"/>
  <c r="AT111" i="32" s="1"/>
  <c r="BD111" i="32" s="1"/>
  <c r="BC110" i="32"/>
  <c r="BA110" i="32"/>
  <c r="AZ110" i="32"/>
  <c r="AX110" i="32"/>
  <c r="AW110" i="32"/>
  <c r="AS110" i="32"/>
  <c r="AR110" i="32"/>
  <c r="AN110" i="32"/>
  <c r="AM110" i="32"/>
  <c r="AL110" i="32"/>
  <c r="AY110" i="32" s="1"/>
  <c r="AK110" i="32"/>
  <c r="AJ110" i="32"/>
  <c r="AI110" i="32"/>
  <c r="AV110" i="32" s="1"/>
  <c r="AH110" i="32"/>
  <c r="AT110" i="32" s="1"/>
  <c r="BD110" i="32" s="1"/>
  <c r="BC109" i="32"/>
  <c r="BA109" i="32"/>
  <c r="AS109" i="32"/>
  <c r="AR109" i="32"/>
  <c r="AN109" i="32"/>
  <c r="AM109" i="32"/>
  <c r="AZ109" i="32" s="1"/>
  <c r="AL109" i="32"/>
  <c r="AY109" i="32" s="1"/>
  <c r="AK109" i="32"/>
  <c r="AX109" i="32" s="1"/>
  <c r="AJ109" i="32"/>
  <c r="AW109" i="32" s="1"/>
  <c r="AI109" i="32"/>
  <c r="AV109" i="32" s="1"/>
  <c r="AU109" i="32" s="1"/>
  <c r="BE109" i="32" s="1"/>
  <c r="AH109" i="32"/>
  <c r="AT109" i="32" s="1"/>
  <c r="BD109" i="32" s="1"/>
  <c r="AX108" i="32"/>
  <c r="AW108" i="32"/>
  <c r="AV108" i="32"/>
  <c r="AT108" i="32"/>
  <c r="BD108" i="32" s="1"/>
  <c r="AS108" i="32"/>
  <c r="AR108" i="32"/>
  <c r="BC108" i="32" s="1"/>
  <c r="AN108" i="32"/>
  <c r="BA108" i="32" s="1"/>
  <c r="AM108" i="32"/>
  <c r="AZ108" i="32" s="1"/>
  <c r="AL108" i="32"/>
  <c r="AY108" i="32" s="1"/>
  <c r="AK108" i="32"/>
  <c r="AJ108" i="32"/>
  <c r="AI108" i="32"/>
  <c r="AH108" i="32"/>
  <c r="BC107" i="32"/>
  <c r="BA107" i="32"/>
  <c r="AZ107" i="32"/>
  <c r="AY107" i="32"/>
  <c r="AX107" i="32"/>
  <c r="AW107" i="32"/>
  <c r="AV107" i="32"/>
  <c r="AS107" i="32"/>
  <c r="AR107" i="32"/>
  <c r="AN107" i="32"/>
  <c r="AM107" i="32"/>
  <c r="AL107" i="32"/>
  <c r="AK107" i="32"/>
  <c r="AJ107" i="32"/>
  <c r="AI107" i="32"/>
  <c r="AH107" i="32"/>
  <c r="AT107" i="32" s="1"/>
  <c r="BD107" i="32" s="1"/>
  <c r="BC106" i="32"/>
  <c r="BA106" i="32"/>
  <c r="AZ106" i="32"/>
  <c r="AX106" i="32"/>
  <c r="AS106" i="32"/>
  <c r="AR106" i="32"/>
  <c r="AN106" i="32"/>
  <c r="AM106" i="32"/>
  <c r="AL106" i="32"/>
  <c r="AY106" i="32" s="1"/>
  <c r="AK106" i="32"/>
  <c r="AJ106" i="32"/>
  <c r="AW106" i="32" s="1"/>
  <c r="AI106" i="32"/>
  <c r="AV106" i="32" s="1"/>
  <c r="AH106" i="32"/>
  <c r="AT106" i="32" s="1"/>
  <c r="BD106" i="32" s="1"/>
  <c r="BC105" i="32"/>
  <c r="AS105" i="32"/>
  <c r="AR105" i="32"/>
  <c r="AN105" i="32"/>
  <c r="BA105" i="32" s="1"/>
  <c r="AM105" i="32"/>
  <c r="AZ105" i="32" s="1"/>
  <c r="AL105" i="32"/>
  <c r="AY105" i="32" s="1"/>
  <c r="AK105" i="32"/>
  <c r="AX105" i="32" s="1"/>
  <c r="AJ105" i="32"/>
  <c r="AW105" i="32" s="1"/>
  <c r="AI105" i="32"/>
  <c r="AV105" i="32" s="1"/>
  <c r="AH105" i="32"/>
  <c r="AT105" i="32" s="1"/>
  <c r="BD105" i="32" s="1"/>
  <c r="AX104" i="32"/>
  <c r="AW104" i="32"/>
  <c r="AV104" i="32"/>
  <c r="AT104" i="32"/>
  <c r="BD104" i="32" s="1"/>
  <c r="AS104" i="32"/>
  <c r="AR104" i="32"/>
  <c r="BC104" i="32" s="1"/>
  <c r="AN104" i="32"/>
  <c r="BA104" i="32" s="1"/>
  <c r="AM104" i="32"/>
  <c r="AZ104" i="32" s="1"/>
  <c r="AL104" i="32"/>
  <c r="AY104" i="32" s="1"/>
  <c r="AK104" i="32"/>
  <c r="AJ104" i="32"/>
  <c r="AI104" i="32"/>
  <c r="AH104" i="32"/>
  <c r="BC103" i="32"/>
  <c r="BA103" i="32"/>
  <c r="AZ103" i="32"/>
  <c r="AY103" i="32"/>
  <c r="AW103" i="32"/>
  <c r="AU103" i="32" s="1"/>
  <c r="BE103" i="32" s="1"/>
  <c r="AV103" i="32"/>
  <c r="AS103" i="32"/>
  <c r="AR103" i="32"/>
  <c r="AN103" i="32"/>
  <c r="AM103" i="32"/>
  <c r="AL103" i="32"/>
  <c r="AK103" i="32"/>
  <c r="AX103" i="32" s="1"/>
  <c r="AJ103" i="32"/>
  <c r="AI103" i="32"/>
  <c r="AH103" i="32"/>
  <c r="AT103" i="32" s="1"/>
  <c r="BD103" i="32" s="1"/>
  <c r="BA102" i="32"/>
  <c r="AZ102" i="32"/>
  <c r="AX102" i="32"/>
  <c r="AS102" i="32"/>
  <c r="AR102" i="32"/>
  <c r="BC102" i="32" s="1"/>
  <c r="AN102" i="32"/>
  <c r="AM102" i="32"/>
  <c r="AL102" i="32"/>
  <c r="AY102" i="32" s="1"/>
  <c r="AK102" i="32"/>
  <c r="AJ102" i="32"/>
  <c r="AW102" i="32" s="1"/>
  <c r="AI102" i="32"/>
  <c r="AV102" i="32" s="1"/>
  <c r="AH102" i="32"/>
  <c r="AT102" i="32" s="1"/>
  <c r="BD102" i="32" s="1"/>
  <c r="BD101" i="32"/>
  <c r="BC101" i="32"/>
  <c r="AS101" i="32"/>
  <c r="AR101" i="32"/>
  <c r="AN101" i="32"/>
  <c r="BA101" i="32" s="1"/>
  <c r="AM101" i="32"/>
  <c r="AZ101" i="32" s="1"/>
  <c r="AL101" i="32"/>
  <c r="AY101" i="32" s="1"/>
  <c r="AK101" i="32"/>
  <c r="AX101" i="32" s="1"/>
  <c r="AJ101" i="32"/>
  <c r="AW101" i="32" s="1"/>
  <c r="AI101" i="32"/>
  <c r="AV101" i="32" s="1"/>
  <c r="AH101" i="32"/>
  <c r="AT101" i="32" s="1"/>
  <c r="AX100" i="32"/>
  <c r="AW100" i="32"/>
  <c r="AU100" i="32" s="1"/>
  <c r="BE100" i="32" s="1"/>
  <c r="AV100" i="32"/>
  <c r="AT100" i="32"/>
  <c r="BD100" i="32" s="1"/>
  <c r="AS100" i="32"/>
  <c r="AR100" i="32"/>
  <c r="BC100" i="32" s="1"/>
  <c r="AN100" i="32"/>
  <c r="BA100" i="32" s="1"/>
  <c r="AM100" i="32"/>
  <c r="AZ100" i="32" s="1"/>
  <c r="AL100" i="32"/>
  <c r="AY100" i="32" s="1"/>
  <c r="AK100" i="32"/>
  <c r="AJ100" i="32"/>
  <c r="AI100" i="32"/>
  <c r="AH100" i="32"/>
  <c r="BC99" i="32"/>
  <c r="BA99" i="32"/>
  <c r="AZ99" i="32"/>
  <c r="AY99" i="32"/>
  <c r="AU99" i="32" s="1"/>
  <c r="BE99" i="32" s="1"/>
  <c r="AW99" i="32"/>
  <c r="AV99" i="32"/>
  <c r="AS99" i="32"/>
  <c r="AR99" i="32"/>
  <c r="AN99" i="32"/>
  <c r="AM99" i="32"/>
  <c r="AL99" i="32"/>
  <c r="AK99" i="32"/>
  <c r="AX99" i="32" s="1"/>
  <c r="AJ99" i="32"/>
  <c r="AI99" i="32"/>
  <c r="AH99" i="32"/>
  <c r="AT99" i="32" s="1"/>
  <c r="BD99" i="32" s="1"/>
  <c r="BD98" i="32"/>
  <c r="BA98" i="32"/>
  <c r="AZ98" i="32"/>
  <c r="AY98" i="32"/>
  <c r="AX98" i="32"/>
  <c r="AW98" i="32"/>
  <c r="AS98" i="32"/>
  <c r="AR98" i="32"/>
  <c r="BC98" i="32" s="1"/>
  <c r="AN98" i="32"/>
  <c r="AM98" i="32"/>
  <c r="AL98" i="32"/>
  <c r="AK98" i="32"/>
  <c r="AJ98" i="32"/>
  <c r="AI98" i="32"/>
  <c r="AV98" i="32" s="1"/>
  <c r="AH98" i="32"/>
  <c r="AT98" i="32" s="1"/>
  <c r="BD97" i="32"/>
  <c r="BC97" i="32"/>
  <c r="AS97" i="32"/>
  <c r="AR97" i="32"/>
  <c r="AN97" i="32"/>
  <c r="BA97" i="32" s="1"/>
  <c r="AM97" i="32"/>
  <c r="AZ97" i="32" s="1"/>
  <c r="AL97" i="32"/>
  <c r="AY97" i="32" s="1"/>
  <c r="AK97" i="32"/>
  <c r="AX97" i="32" s="1"/>
  <c r="AJ97" i="32"/>
  <c r="AW97" i="32" s="1"/>
  <c r="AI97" i="32"/>
  <c r="AV97" i="32" s="1"/>
  <c r="AH97" i="32"/>
  <c r="AT97" i="32" s="1"/>
  <c r="AX96" i="32"/>
  <c r="AW96" i="32"/>
  <c r="AV96" i="32"/>
  <c r="AT96" i="32"/>
  <c r="BD96" i="32" s="1"/>
  <c r="AS96" i="32"/>
  <c r="AR96" i="32"/>
  <c r="BC96" i="32" s="1"/>
  <c r="AN96" i="32"/>
  <c r="BA96" i="32" s="1"/>
  <c r="AM96" i="32"/>
  <c r="AZ96" i="32" s="1"/>
  <c r="AL96" i="32"/>
  <c r="AY96" i="32" s="1"/>
  <c r="AU96" i="32" s="1"/>
  <c r="BE96" i="32" s="1"/>
  <c r="AK96" i="32"/>
  <c r="AJ96" i="32"/>
  <c r="AI96" i="32"/>
  <c r="AH96" i="32"/>
  <c r="BC95" i="32"/>
  <c r="BA95" i="32"/>
  <c r="AZ95" i="32"/>
  <c r="AY95" i="32"/>
  <c r="AW95" i="32"/>
  <c r="AV95" i="32"/>
  <c r="AU95" i="32"/>
  <c r="BE95" i="32" s="1"/>
  <c r="AS95" i="32"/>
  <c r="AR95" i="32"/>
  <c r="AN95" i="32"/>
  <c r="AM95" i="32"/>
  <c r="AL95" i="32"/>
  <c r="AK95" i="32"/>
  <c r="AX95" i="32" s="1"/>
  <c r="AJ95" i="32"/>
  <c r="AI95" i="32"/>
  <c r="AH95" i="32"/>
  <c r="AT95" i="32" s="1"/>
  <c r="BD95" i="32" s="1"/>
  <c r="BD94" i="32"/>
  <c r="BA94" i="32"/>
  <c r="AZ94" i="32"/>
  <c r="AX94" i="32"/>
  <c r="AS94" i="32"/>
  <c r="AR94" i="32"/>
  <c r="BC94" i="32" s="1"/>
  <c r="AN94" i="32"/>
  <c r="AM94" i="32"/>
  <c r="AL94" i="32"/>
  <c r="AY94" i="32" s="1"/>
  <c r="AK94" i="32"/>
  <c r="AJ94" i="32"/>
  <c r="AW94" i="32" s="1"/>
  <c r="AI94" i="32"/>
  <c r="AV94" i="32" s="1"/>
  <c r="AH94" i="32"/>
  <c r="AT94" i="32" s="1"/>
  <c r="BD93" i="32"/>
  <c r="BC93" i="32"/>
  <c r="AS93" i="32"/>
  <c r="AR93" i="32"/>
  <c r="AN93" i="32"/>
  <c r="BA93" i="32" s="1"/>
  <c r="AM93" i="32"/>
  <c r="AZ93" i="32" s="1"/>
  <c r="AL93" i="32"/>
  <c r="AY93" i="32" s="1"/>
  <c r="AK93" i="32"/>
  <c r="AX93" i="32" s="1"/>
  <c r="AJ93" i="32"/>
  <c r="AW93" i="32" s="1"/>
  <c r="AI93" i="32"/>
  <c r="AV93" i="32" s="1"/>
  <c r="AH93" i="32"/>
  <c r="AT93" i="32" s="1"/>
  <c r="AX92" i="32"/>
  <c r="AW92" i="32"/>
  <c r="AU92" i="32" s="1"/>
  <c r="BE92" i="32" s="1"/>
  <c r="AV92" i="32"/>
  <c r="AT92" i="32"/>
  <c r="BD92" i="32" s="1"/>
  <c r="AS92" i="32"/>
  <c r="AR92" i="32"/>
  <c r="BC92" i="32" s="1"/>
  <c r="AN92" i="32"/>
  <c r="BA92" i="32" s="1"/>
  <c r="AM92" i="32"/>
  <c r="AZ92" i="32" s="1"/>
  <c r="AL92" i="32"/>
  <c r="AY92" i="32" s="1"/>
  <c r="AK92" i="32"/>
  <c r="AJ92" i="32"/>
  <c r="AI92" i="32"/>
  <c r="AH92" i="32"/>
  <c r="BC91" i="32"/>
  <c r="BA91" i="32"/>
  <c r="AZ91" i="32"/>
  <c r="AY91" i="32"/>
  <c r="AW91" i="32"/>
  <c r="AV91" i="32"/>
  <c r="AU91" i="32"/>
  <c r="BE91" i="32" s="1"/>
  <c r="AS91" i="32"/>
  <c r="AR91" i="32"/>
  <c r="AN91" i="32"/>
  <c r="AM91" i="32"/>
  <c r="AL91" i="32"/>
  <c r="AK91" i="32"/>
  <c r="AX91" i="32" s="1"/>
  <c r="AJ91" i="32"/>
  <c r="AI91" i="32"/>
  <c r="AH91" i="32"/>
  <c r="AT91" i="32" s="1"/>
  <c r="BD91" i="32" s="1"/>
  <c r="BD90" i="32"/>
  <c r="BA90" i="32"/>
  <c r="AZ90" i="32"/>
  <c r="AY90" i="32"/>
  <c r="AX90" i="32"/>
  <c r="AW90" i="32"/>
  <c r="AS90" i="32"/>
  <c r="AR90" i="32"/>
  <c r="BC90" i="32" s="1"/>
  <c r="AN90" i="32"/>
  <c r="AM90" i="32"/>
  <c r="AL90" i="32"/>
  <c r="AK90" i="32"/>
  <c r="AJ90" i="32"/>
  <c r="AI90" i="32"/>
  <c r="AV90" i="32" s="1"/>
  <c r="AH90" i="32"/>
  <c r="AT90" i="32" s="1"/>
  <c r="BC89" i="32"/>
  <c r="BA89" i="32"/>
  <c r="AS89" i="32"/>
  <c r="AR89" i="32"/>
  <c r="AN89" i="32"/>
  <c r="AM89" i="32"/>
  <c r="AZ89" i="32" s="1"/>
  <c r="AL89" i="32"/>
  <c r="AY89" i="32" s="1"/>
  <c r="AK89" i="32"/>
  <c r="AX89" i="32" s="1"/>
  <c r="AJ89" i="32"/>
  <c r="AW89" i="32" s="1"/>
  <c r="AI89" i="32"/>
  <c r="AV89" i="32" s="1"/>
  <c r="AH89" i="32"/>
  <c r="AT89" i="32" s="1"/>
  <c r="BD89" i="32" s="1"/>
  <c r="BC88" i="32"/>
  <c r="AX88" i="32"/>
  <c r="AW88" i="32"/>
  <c r="AU88" i="32" s="1"/>
  <c r="BE88" i="32" s="1"/>
  <c r="AV88" i="32"/>
  <c r="AT88" i="32"/>
  <c r="BD88" i="32" s="1"/>
  <c r="AS88" i="32"/>
  <c r="AR88" i="32"/>
  <c r="AN88" i="32"/>
  <c r="BA88" i="32" s="1"/>
  <c r="AM88" i="32"/>
  <c r="AZ88" i="32" s="1"/>
  <c r="AL88" i="32"/>
  <c r="AY88" i="32" s="1"/>
  <c r="AK88" i="32"/>
  <c r="AJ88" i="32"/>
  <c r="AI88" i="32"/>
  <c r="AH88" i="32"/>
  <c r="BC87" i="32"/>
  <c r="BA87" i="32"/>
  <c r="AZ87" i="32"/>
  <c r="AY87" i="32"/>
  <c r="AW87" i="32"/>
  <c r="AV87" i="32"/>
  <c r="AS87" i="32"/>
  <c r="AR87" i="32"/>
  <c r="AN87" i="32"/>
  <c r="AM87" i="32"/>
  <c r="AL87" i="32"/>
  <c r="AK87" i="32"/>
  <c r="AX87" i="32" s="1"/>
  <c r="AU87" i="32" s="1"/>
  <c r="BE87" i="32" s="1"/>
  <c r="AJ87" i="32"/>
  <c r="AI87" i="32"/>
  <c r="AH87" i="32"/>
  <c r="AT87" i="32" s="1"/>
  <c r="BD87" i="32" s="1"/>
  <c r="BD86" i="32"/>
  <c r="BA86" i="32"/>
  <c r="AZ86" i="32"/>
  <c r="AX86" i="32"/>
  <c r="AS86" i="32"/>
  <c r="AR86" i="32"/>
  <c r="BC86" i="32" s="1"/>
  <c r="AN86" i="32"/>
  <c r="AM86" i="32"/>
  <c r="AL86" i="32"/>
  <c r="AY86" i="32" s="1"/>
  <c r="AK86" i="32"/>
  <c r="AJ86" i="32"/>
  <c r="AW86" i="32" s="1"/>
  <c r="AI86" i="32"/>
  <c r="AV86" i="32" s="1"/>
  <c r="AH86" i="32"/>
  <c r="AT86" i="32" s="1"/>
  <c r="BC85" i="32"/>
  <c r="AS85" i="32"/>
  <c r="AR85" i="32"/>
  <c r="AN85" i="32"/>
  <c r="BA85" i="32" s="1"/>
  <c r="AM85" i="32"/>
  <c r="AZ85" i="32" s="1"/>
  <c r="AL85" i="32"/>
  <c r="AY85" i="32" s="1"/>
  <c r="AK85" i="32"/>
  <c r="AX85" i="32" s="1"/>
  <c r="AJ85" i="32"/>
  <c r="AW85" i="32" s="1"/>
  <c r="AI85" i="32"/>
  <c r="AV85" i="32" s="1"/>
  <c r="AH85" i="32"/>
  <c r="AT85" i="32" s="1"/>
  <c r="BD85" i="32" s="1"/>
  <c r="AX84" i="32"/>
  <c r="AW84" i="32"/>
  <c r="AU84" i="32" s="1"/>
  <c r="BE84" i="32" s="1"/>
  <c r="AV84" i="32"/>
  <c r="AT84" i="32"/>
  <c r="BD84" i="32" s="1"/>
  <c r="AS84" i="32"/>
  <c r="AR84" i="32"/>
  <c r="BC84" i="32" s="1"/>
  <c r="AN84" i="32"/>
  <c r="BA84" i="32" s="1"/>
  <c r="AM84" i="32"/>
  <c r="AZ84" i="32" s="1"/>
  <c r="AL84" i="32"/>
  <c r="AY84" i="32" s="1"/>
  <c r="AK84" i="32"/>
  <c r="AJ84" i="32"/>
  <c r="AI84" i="32"/>
  <c r="AH84" i="32"/>
  <c r="BC83" i="32"/>
  <c r="BA83" i="32"/>
  <c r="AZ83" i="32"/>
  <c r="AY83" i="32"/>
  <c r="AW83" i="32"/>
  <c r="AU83" i="32" s="1"/>
  <c r="BE83" i="32" s="1"/>
  <c r="AV83" i="32"/>
  <c r="AS83" i="32"/>
  <c r="AR83" i="32"/>
  <c r="AN83" i="32"/>
  <c r="AM83" i="32"/>
  <c r="AL83" i="32"/>
  <c r="AK83" i="32"/>
  <c r="AX83" i="32" s="1"/>
  <c r="AJ83" i="32"/>
  <c r="AI83" i="32"/>
  <c r="AH83" i="32"/>
  <c r="AT83" i="32" s="1"/>
  <c r="BD83" i="32" s="1"/>
  <c r="BD82" i="32"/>
  <c r="BA82" i="32"/>
  <c r="AZ82" i="32"/>
  <c r="AY82" i="32"/>
  <c r="AX82" i="32"/>
  <c r="AS82" i="32"/>
  <c r="AR82" i="32"/>
  <c r="BC82" i="32" s="1"/>
  <c r="AN82" i="32"/>
  <c r="AM82" i="32"/>
  <c r="AL82" i="32"/>
  <c r="AK82" i="32"/>
  <c r="AJ82" i="32"/>
  <c r="AW82" i="32" s="1"/>
  <c r="AI82" i="32"/>
  <c r="AV82" i="32" s="1"/>
  <c r="AH82" i="32"/>
  <c r="AT82" i="32" s="1"/>
  <c r="BD81" i="32"/>
  <c r="BC81" i="32"/>
  <c r="BA81" i="32"/>
  <c r="AX81" i="32"/>
  <c r="AS81" i="32"/>
  <c r="AR81" i="32"/>
  <c r="AN81" i="32"/>
  <c r="AM81" i="32"/>
  <c r="AZ81" i="32" s="1"/>
  <c r="AL81" i="32"/>
  <c r="AY81" i="32" s="1"/>
  <c r="AK81" i="32"/>
  <c r="AJ81" i="32"/>
  <c r="AW81" i="32" s="1"/>
  <c r="AI81" i="32"/>
  <c r="AV81" i="32" s="1"/>
  <c r="AH81" i="32"/>
  <c r="AT81" i="32" s="1"/>
  <c r="BC80" i="32"/>
  <c r="AX80" i="32"/>
  <c r="AW80" i="32"/>
  <c r="AV80" i="32"/>
  <c r="AU80" i="32"/>
  <c r="BE80" i="32" s="1"/>
  <c r="AT80" i="32"/>
  <c r="BD80" i="32" s="1"/>
  <c r="AS80" i="32"/>
  <c r="AR80" i="32"/>
  <c r="AN80" i="32"/>
  <c r="BA80" i="32" s="1"/>
  <c r="AM80" i="32"/>
  <c r="AZ80" i="32" s="1"/>
  <c r="AL80" i="32"/>
  <c r="AY80" i="32" s="1"/>
  <c r="AK80" i="32"/>
  <c r="AJ80" i="32"/>
  <c r="AI80" i="32"/>
  <c r="AH80" i="32"/>
  <c r="BC79" i="32"/>
  <c r="BA79" i="32"/>
  <c r="AY79" i="32"/>
  <c r="AU79" i="32" s="1"/>
  <c r="BE79" i="32" s="1"/>
  <c r="AW79" i="32"/>
  <c r="AV79" i="32"/>
  <c r="AS79" i="32"/>
  <c r="AR79" i="32"/>
  <c r="AN79" i="32"/>
  <c r="AM79" i="32"/>
  <c r="AZ79" i="32" s="1"/>
  <c r="AL79" i="32"/>
  <c r="AK79" i="32"/>
  <c r="AX79" i="32" s="1"/>
  <c r="AJ79" i="32"/>
  <c r="AI79" i="32"/>
  <c r="AH79" i="32"/>
  <c r="AT79" i="32" s="1"/>
  <c r="BD79" i="32" s="1"/>
  <c r="BA78" i="32"/>
  <c r="AZ78" i="32"/>
  <c r="AY78" i="32"/>
  <c r="AX78" i="32"/>
  <c r="AW78" i="32"/>
  <c r="AS78" i="32"/>
  <c r="AR78" i="32"/>
  <c r="BC78" i="32" s="1"/>
  <c r="AN78" i="32"/>
  <c r="AM78" i="32"/>
  <c r="AL78" i="32"/>
  <c r="AK78" i="32"/>
  <c r="AJ78" i="32"/>
  <c r="AI78" i="32"/>
  <c r="AV78" i="32" s="1"/>
  <c r="AH78" i="32"/>
  <c r="AT78" i="32" s="1"/>
  <c r="BD78" i="32" s="1"/>
  <c r="BD77" i="32"/>
  <c r="BC77" i="32"/>
  <c r="BA77" i="32"/>
  <c r="AX77" i="32"/>
  <c r="AS77" i="32"/>
  <c r="AR77" i="32"/>
  <c r="AN77" i="32"/>
  <c r="AM77" i="32"/>
  <c r="AZ77" i="32" s="1"/>
  <c r="AL77" i="32"/>
  <c r="AY77" i="32" s="1"/>
  <c r="AK77" i="32"/>
  <c r="AJ77" i="32"/>
  <c r="AW77" i="32" s="1"/>
  <c r="AI77" i="32"/>
  <c r="AV77" i="32" s="1"/>
  <c r="AH77" i="32"/>
  <c r="AT77" i="32" s="1"/>
  <c r="BC76" i="32"/>
  <c r="AW76" i="32"/>
  <c r="AT76" i="32"/>
  <c r="BD76" i="32" s="1"/>
  <c r="AS76" i="32"/>
  <c r="AR76" i="32"/>
  <c r="AN76" i="32"/>
  <c r="BA76" i="32" s="1"/>
  <c r="AM76" i="32"/>
  <c r="AZ76" i="32" s="1"/>
  <c r="AL76" i="32"/>
  <c r="AY76" i="32" s="1"/>
  <c r="AK76" i="32"/>
  <c r="AX76" i="32" s="1"/>
  <c r="AJ76" i="32"/>
  <c r="AI76" i="32"/>
  <c r="AV76" i="32" s="1"/>
  <c r="AU76" i="32" s="1"/>
  <c r="BE76" i="32" s="1"/>
  <c r="AH76" i="32"/>
  <c r="BA75" i="32"/>
  <c r="AY75" i="32"/>
  <c r="AW75" i="32"/>
  <c r="AU75" i="32" s="1"/>
  <c r="BE75" i="32" s="1"/>
  <c r="AV75" i="32"/>
  <c r="AS75" i="32"/>
  <c r="AR75" i="32"/>
  <c r="BC75" i="32" s="1"/>
  <c r="AN75" i="32"/>
  <c r="AM75" i="32"/>
  <c r="AZ75" i="32" s="1"/>
  <c r="AL75" i="32"/>
  <c r="AK75" i="32"/>
  <c r="AX75" i="32" s="1"/>
  <c r="AJ75" i="32"/>
  <c r="AI75" i="32"/>
  <c r="AH75" i="32"/>
  <c r="AT75" i="32" s="1"/>
  <c r="BD75" i="32" s="1"/>
  <c r="BD74" i="32"/>
  <c r="BA74" i="32"/>
  <c r="AZ74" i="32"/>
  <c r="AX74" i="32"/>
  <c r="AS74" i="32"/>
  <c r="AR74" i="32"/>
  <c r="BC74" i="32" s="1"/>
  <c r="AN74" i="32"/>
  <c r="AM74" i="32"/>
  <c r="AL74" i="32"/>
  <c r="AY74" i="32" s="1"/>
  <c r="AK74" i="32"/>
  <c r="AJ74" i="32"/>
  <c r="AW74" i="32" s="1"/>
  <c r="AI74" i="32"/>
  <c r="AV74" i="32" s="1"/>
  <c r="AH74" i="32"/>
  <c r="AT74" i="32" s="1"/>
  <c r="BD73" i="32"/>
  <c r="BC73" i="32"/>
  <c r="AX73" i="32"/>
  <c r="AS73" i="32"/>
  <c r="AR73" i="32"/>
  <c r="AN73" i="32"/>
  <c r="BA73" i="32" s="1"/>
  <c r="AM73" i="32"/>
  <c r="AZ73" i="32" s="1"/>
  <c r="AL73" i="32"/>
  <c r="AY73" i="32" s="1"/>
  <c r="AK73" i="32"/>
  <c r="AJ73" i="32"/>
  <c r="AW73" i="32" s="1"/>
  <c r="AI73" i="32"/>
  <c r="AV73" i="32" s="1"/>
  <c r="AH73" i="32"/>
  <c r="AT73" i="32" s="1"/>
  <c r="BC72" i="32"/>
  <c r="AW72" i="32"/>
  <c r="AT72" i="32"/>
  <c r="BD72" i="32" s="1"/>
  <c r="AS72" i="32"/>
  <c r="AR72" i="32"/>
  <c r="AN72" i="32"/>
  <c r="BA72" i="32" s="1"/>
  <c r="AM72" i="32"/>
  <c r="AZ72" i="32" s="1"/>
  <c r="AL72" i="32"/>
  <c r="AY72" i="32" s="1"/>
  <c r="AK72" i="32"/>
  <c r="AX72" i="32" s="1"/>
  <c r="AJ72" i="32"/>
  <c r="AI72" i="32"/>
  <c r="AV72" i="32" s="1"/>
  <c r="AU72" i="32" s="1"/>
  <c r="BE72" i="32" s="1"/>
  <c r="AH72" i="32"/>
  <c r="BA71" i="32"/>
  <c r="AY71" i="32"/>
  <c r="AU71" i="32" s="1"/>
  <c r="BE71" i="32" s="1"/>
  <c r="AW71" i="32"/>
  <c r="AV71" i="32"/>
  <c r="AS71" i="32"/>
  <c r="AR71" i="32"/>
  <c r="BC71" i="32" s="1"/>
  <c r="AN71" i="32"/>
  <c r="AM71" i="32"/>
  <c r="AZ71" i="32" s="1"/>
  <c r="AL71" i="32"/>
  <c r="AK71" i="32"/>
  <c r="AX71" i="32" s="1"/>
  <c r="AJ71" i="32"/>
  <c r="AI71" i="32"/>
  <c r="AH71" i="32"/>
  <c r="AT71" i="32" s="1"/>
  <c r="BD71" i="32" s="1"/>
  <c r="BA70" i="32"/>
  <c r="AZ70" i="32"/>
  <c r="AY70" i="32"/>
  <c r="AX70" i="32"/>
  <c r="AW70" i="32"/>
  <c r="AS70" i="32"/>
  <c r="AR70" i="32"/>
  <c r="BC70" i="32" s="1"/>
  <c r="AN70" i="32"/>
  <c r="AM70" i="32"/>
  <c r="AL70" i="32"/>
  <c r="AK70" i="32"/>
  <c r="AJ70" i="32"/>
  <c r="AI70" i="32"/>
  <c r="AV70" i="32" s="1"/>
  <c r="AH70" i="32"/>
  <c r="AT70" i="32" s="1"/>
  <c r="BD70" i="32" s="1"/>
  <c r="BD69" i="32"/>
  <c r="BC69" i="32"/>
  <c r="BA69" i="32"/>
  <c r="AX69" i="32"/>
  <c r="AS69" i="32"/>
  <c r="AR69" i="32"/>
  <c r="AN69" i="32"/>
  <c r="AM69" i="32"/>
  <c r="AZ69" i="32" s="1"/>
  <c r="AL69" i="32"/>
  <c r="AY69" i="32" s="1"/>
  <c r="AK69" i="32"/>
  <c r="AJ69" i="32"/>
  <c r="AW69" i="32" s="1"/>
  <c r="AI69" i="32"/>
  <c r="AV69" i="32" s="1"/>
  <c r="AH69" i="32"/>
  <c r="AT69" i="32" s="1"/>
  <c r="BC68" i="32"/>
  <c r="AW68" i="32"/>
  <c r="AT68" i="32"/>
  <c r="BD68" i="32" s="1"/>
  <c r="AS68" i="32"/>
  <c r="AR68" i="32"/>
  <c r="AN68" i="32"/>
  <c r="BA68" i="32" s="1"/>
  <c r="AM68" i="32"/>
  <c r="AZ68" i="32" s="1"/>
  <c r="AL68" i="32"/>
  <c r="AY68" i="32" s="1"/>
  <c r="AK68" i="32"/>
  <c r="AX68" i="32" s="1"/>
  <c r="AJ68" i="32"/>
  <c r="AI68" i="32"/>
  <c r="AV68" i="32" s="1"/>
  <c r="AU68" i="32" s="1"/>
  <c r="BE68" i="32" s="1"/>
  <c r="AH68" i="32"/>
  <c r="BA67" i="32"/>
  <c r="AY67" i="32"/>
  <c r="AW67" i="32"/>
  <c r="AU67" i="32" s="1"/>
  <c r="BE67" i="32" s="1"/>
  <c r="AV67" i="32"/>
  <c r="AS67" i="32"/>
  <c r="AR67" i="32"/>
  <c r="BC67" i="32" s="1"/>
  <c r="AN67" i="32"/>
  <c r="AM67" i="32"/>
  <c r="AZ67" i="32" s="1"/>
  <c r="AL67" i="32"/>
  <c r="AK67" i="32"/>
  <c r="AX67" i="32" s="1"/>
  <c r="AJ67" i="32"/>
  <c r="AI67" i="32"/>
  <c r="AH67" i="32"/>
  <c r="AT67" i="32" s="1"/>
  <c r="BD67" i="32" s="1"/>
  <c r="BD66" i="32"/>
  <c r="BA66" i="32"/>
  <c r="AZ66" i="32"/>
  <c r="AX66" i="32"/>
  <c r="AS66" i="32"/>
  <c r="AR66" i="32"/>
  <c r="BC66" i="32" s="1"/>
  <c r="AN66" i="32"/>
  <c r="AM66" i="32"/>
  <c r="AL66" i="32"/>
  <c r="AY66" i="32" s="1"/>
  <c r="AK66" i="32"/>
  <c r="AJ66" i="32"/>
  <c r="AW66" i="32" s="1"/>
  <c r="AI66" i="32"/>
  <c r="AV66" i="32" s="1"/>
  <c r="AH66" i="32"/>
  <c r="AT66" i="32" s="1"/>
  <c r="BD65" i="32"/>
  <c r="BC65" i="32"/>
  <c r="AX65" i="32"/>
  <c r="AS65" i="32"/>
  <c r="AR65" i="32"/>
  <c r="AN65" i="32"/>
  <c r="BA65" i="32" s="1"/>
  <c r="AM65" i="32"/>
  <c r="AZ65" i="32" s="1"/>
  <c r="AL65" i="32"/>
  <c r="AY65" i="32" s="1"/>
  <c r="AK65" i="32"/>
  <c r="AJ65" i="32"/>
  <c r="AW65" i="32" s="1"/>
  <c r="AI65" i="32"/>
  <c r="AV65" i="32" s="1"/>
  <c r="AH65" i="32"/>
  <c r="AT65" i="32" s="1"/>
  <c r="BC64" i="32"/>
  <c r="AW64" i="32"/>
  <c r="AT64" i="32"/>
  <c r="BD64" i="32" s="1"/>
  <c r="AS64" i="32"/>
  <c r="AR64" i="32"/>
  <c r="AN64" i="32"/>
  <c r="BA64" i="32" s="1"/>
  <c r="AM64" i="32"/>
  <c r="AZ64" i="32" s="1"/>
  <c r="AL64" i="32"/>
  <c r="AY64" i="32" s="1"/>
  <c r="AK64" i="32"/>
  <c r="AX64" i="32" s="1"/>
  <c r="AJ64" i="32"/>
  <c r="AI64" i="32"/>
  <c r="AV64" i="32" s="1"/>
  <c r="AU64" i="32" s="1"/>
  <c r="BE64" i="32" s="1"/>
  <c r="AH64" i="32"/>
  <c r="BA63" i="32"/>
  <c r="AY63" i="32"/>
  <c r="AU63" i="32" s="1"/>
  <c r="BE63" i="32" s="1"/>
  <c r="AW63" i="32"/>
  <c r="AV63" i="32"/>
  <c r="AS63" i="32"/>
  <c r="AR63" i="32"/>
  <c r="BC63" i="32" s="1"/>
  <c r="AN63" i="32"/>
  <c r="AM63" i="32"/>
  <c r="AZ63" i="32" s="1"/>
  <c r="AL63" i="32"/>
  <c r="AK63" i="32"/>
  <c r="AX63" i="32" s="1"/>
  <c r="AJ63" i="32"/>
  <c r="AI63" i="32"/>
  <c r="AH63" i="32"/>
  <c r="AT63" i="32" s="1"/>
  <c r="BD63" i="32" s="1"/>
  <c r="BA62" i="32"/>
  <c r="AZ62" i="32"/>
  <c r="AY62" i="32"/>
  <c r="AX62" i="32"/>
  <c r="AW62" i="32"/>
  <c r="AS62" i="32"/>
  <c r="AR62" i="32"/>
  <c r="BC62" i="32" s="1"/>
  <c r="AN62" i="32"/>
  <c r="AM62" i="32"/>
  <c r="AL62" i="32"/>
  <c r="AK62" i="32"/>
  <c r="AJ62" i="32"/>
  <c r="AI62" i="32"/>
  <c r="AV62" i="32" s="1"/>
  <c r="AH62" i="32"/>
  <c r="AT62" i="32" s="1"/>
  <c r="BD62" i="32" s="1"/>
  <c r="BD61" i="32"/>
  <c r="BC61" i="32"/>
  <c r="BA61" i="32"/>
  <c r="AX61" i="32"/>
  <c r="AS61" i="32"/>
  <c r="AR61" i="32"/>
  <c r="AN61" i="32"/>
  <c r="AM61" i="32"/>
  <c r="AZ61" i="32" s="1"/>
  <c r="AL61" i="32"/>
  <c r="AY61" i="32" s="1"/>
  <c r="AK61" i="32"/>
  <c r="AJ61" i="32"/>
  <c r="AW61" i="32" s="1"/>
  <c r="AI61" i="32"/>
  <c r="AV61" i="32" s="1"/>
  <c r="AH61" i="32"/>
  <c r="AT61" i="32" s="1"/>
  <c r="BC60" i="32"/>
  <c r="AW60" i="32"/>
  <c r="AT60" i="32"/>
  <c r="BD60" i="32" s="1"/>
  <c r="AS60" i="32"/>
  <c r="AR60" i="32"/>
  <c r="AN60" i="32"/>
  <c r="BA60" i="32" s="1"/>
  <c r="AM60" i="32"/>
  <c r="AZ60" i="32" s="1"/>
  <c r="AL60" i="32"/>
  <c r="AY60" i="32" s="1"/>
  <c r="AK60" i="32"/>
  <c r="AX60" i="32" s="1"/>
  <c r="AJ60" i="32"/>
  <c r="AI60" i="32"/>
  <c r="AV60" i="32" s="1"/>
  <c r="AU60" i="32" s="1"/>
  <c r="BE60" i="32" s="1"/>
  <c r="AH60" i="32"/>
  <c r="BA59" i="32"/>
  <c r="AY59" i="32"/>
  <c r="AW59" i="32"/>
  <c r="AU59" i="32" s="1"/>
  <c r="BE59" i="32" s="1"/>
  <c r="AV59" i="32"/>
  <c r="AS59" i="32"/>
  <c r="AR59" i="32"/>
  <c r="BC59" i="32" s="1"/>
  <c r="AN59" i="32"/>
  <c r="AM59" i="32"/>
  <c r="AZ59" i="32" s="1"/>
  <c r="AL59" i="32"/>
  <c r="AK59" i="32"/>
  <c r="AX59" i="32" s="1"/>
  <c r="AJ59" i="32"/>
  <c r="AI59" i="32"/>
  <c r="AH59" i="32"/>
  <c r="AT59" i="32" s="1"/>
  <c r="BD59" i="32" s="1"/>
  <c r="BA58" i="32"/>
  <c r="AZ58" i="32"/>
  <c r="AW58" i="32"/>
  <c r="AS58" i="32"/>
  <c r="AR58" i="32"/>
  <c r="BC58" i="32" s="1"/>
  <c r="AN58" i="32"/>
  <c r="AM58" i="32"/>
  <c r="AL58" i="32"/>
  <c r="AY58" i="32" s="1"/>
  <c r="AK58" i="32"/>
  <c r="AX58" i="32" s="1"/>
  <c r="AJ58" i="32"/>
  <c r="AI58" i="32"/>
  <c r="AV58" i="32" s="1"/>
  <c r="AH58" i="32"/>
  <c r="AT58" i="32" s="1"/>
  <c r="BD58" i="32" s="1"/>
  <c r="AX57" i="32"/>
  <c r="AS57" i="32"/>
  <c r="AR57" i="32"/>
  <c r="BC57" i="32" s="1"/>
  <c r="AN57" i="32"/>
  <c r="BA57" i="32" s="1"/>
  <c r="AM57" i="32"/>
  <c r="AZ57" i="32" s="1"/>
  <c r="AL57" i="32"/>
  <c r="AY57" i="32" s="1"/>
  <c r="AK57" i="32"/>
  <c r="AJ57" i="32"/>
  <c r="AW57" i="32" s="1"/>
  <c r="AI57" i="32"/>
  <c r="AV57" i="32" s="1"/>
  <c r="AH57" i="32"/>
  <c r="AT57" i="32" s="1"/>
  <c r="BD57" i="32" s="1"/>
  <c r="BC56" i="32"/>
  <c r="AW56" i="32"/>
  <c r="AV56" i="32"/>
  <c r="AU56" i="32" s="1"/>
  <c r="BE56" i="32" s="1"/>
  <c r="AT56" i="32"/>
  <c r="BD56" i="32" s="1"/>
  <c r="AS56" i="32"/>
  <c r="AR56" i="32"/>
  <c r="AN56" i="32"/>
  <c r="BA56" i="32" s="1"/>
  <c r="AM56" i="32"/>
  <c r="AZ56" i="32" s="1"/>
  <c r="AL56" i="32"/>
  <c r="AY56" i="32" s="1"/>
  <c r="AK56" i="32"/>
  <c r="AX56" i="32" s="1"/>
  <c r="AJ56" i="32"/>
  <c r="AI56" i="32"/>
  <c r="AH56" i="32"/>
  <c r="BA55" i="32"/>
  <c r="AY55" i="32"/>
  <c r="AW55" i="32"/>
  <c r="AU55" i="32" s="1"/>
  <c r="BE55" i="32" s="1"/>
  <c r="AV55" i="32"/>
  <c r="AT55" i="32"/>
  <c r="BD55" i="32" s="1"/>
  <c r="AS55" i="32"/>
  <c r="AR55" i="32"/>
  <c r="BC55" i="32" s="1"/>
  <c r="AN55" i="32"/>
  <c r="AM55" i="32"/>
  <c r="AZ55" i="32" s="1"/>
  <c r="AL55" i="32"/>
  <c r="AK55" i="32"/>
  <c r="AX55" i="32" s="1"/>
  <c r="AJ55" i="32"/>
  <c r="AI55" i="32"/>
  <c r="AH55" i="32"/>
  <c r="BA54" i="32"/>
  <c r="AZ54" i="32"/>
  <c r="AS54" i="32"/>
  <c r="AR54" i="32"/>
  <c r="BC54" i="32" s="1"/>
  <c r="AN54" i="32"/>
  <c r="AM54" i="32"/>
  <c r="AL54" i="32"/>
  <c r="AY54" i="32" s="1"/>
  <c r="AK54" i="32"/>
  <c r="AX54" i="32" s="1"/>
  <c r="AJ54" i="32"/>
  <c r="AW54" i="32" s="1"/>
  <c r="AI54" i="32"/>
  <c r="AV54" i="32" s="1"/>
  <c r="AH54" i="32"/>
  <c r="AT54" i="32" s="1"/>
  <c r="BD54" i="32" s="1"/>
  <c r="BD53" i="32"/>
  <c r="BC53" i="32"/>
  <c r="AS53" i="32"/>
  <c r="AR53" i="32"/>
  <c r="AN53" i="32"/>
  <c r="BA53" i="32" s="1"/>
  <c r="AM53" i="32"/>
  <c r="AZ53" i="32" s="1"/>
  <c r="AL53" i="32"/>
  <c r="AY53" i="32" s="1"/>
  <c r="AK53" i="32"/>
  <c r="AX53" i="32" s="1"/>
  <c r="AJ53" i="32"/>
  <c r="AW53" i="32" s="1"/>
  <c r="AI53" i="32"/>
  <c r="AV53" i="32" s="1"/>
  <c r="AU53" i="32" s="1"/>
  <c r="BE53" i="32" s="1"/>
  <c r="AH53" i="32"/>
  <c r="AT53" i="32" s="1"/>
  <c r="BC52" i="32"/>
  <c r="AW52" i="32"/>
  <c r="AV52" i="32"/>
  <c r="AU52" i="32" s="1"/>
  <c r="BE52" i="32" s="1"/>
  <c r="AT52" i="32"/>
  <c r="BD52" i="32" s="1"/>
  <c r="AS52" i="32"/>
  <c r="AR52" i="32"/>
  <c r="AN52" i="32"/>
  <c r="BA52" i="32" s="1"/>
  <c r="AM52" i="32"/>
  <c r="AZ52" i="32" s="1"/>
  <c r="AL52" i="32"/>
  <c r="AY52" i="32" s="1"/>
  <c r="AK52" i="32"/>
  <c r="AX52" i="32" s="1"/>
  <c r="AJ52" i="32"/>
  <c r="AI52" i="32"/>
  <c r="AH52" i="32"/>
  <c r="BA51" i="32"/>
  <c r="AY51" i="32"/>
  <c r="AW51" i="32"/>
  <c r="AU51" i="32" s="1"/>
  <c r="BE51" i="32" s="1"/>
  <c r="AV51" i="32"/>
  <c r="AT51" i="32"/>
  <c r="BD51" i="32" s="1"/>
  <c r="AS51" i="32"/>
  <c r="AR51" i="32"/>
  <c r="BC51" i="32" s="1"/>
  <c r="AN51" i="32"/>
  <c r="AM51" i="32"/>
  <c r="AZ51" i="32" s="1"/>
  <c r="AL51" i="32"/>
  <c r="AK51" i="32"/>
  <c r="AX51" i="32" s="1"/>
  <c r="AJ51" i="32"/>
  <c r="AI51" i="32"/>
  <c r="AH51" i="32"/>
  <c r="BA50" i="32"/>
  <c r="AZ50" i="32"/>
  <c r="AS50" i="32"/>
  <c r="AR50" i="32"/>
  <c r="BC50" i="32" s="1"/>
  <c r="AN50" i="32"/>
  <c r="AM50" i="32"/>
  <c r="AL50" i="32"/>
  <c r="AY50" i="32" s="1"/>
  <c r="AK50" i="32"/>
  <c r="AX50" i="32" s="1"/>
  <c r="AJ50" i="32"/>
  <c r="AW50" i="32" s="1"/>
  <c r="AI50" i="32"/>
  <c r="AV50" i="32" s="1"/>
  <c r="AH50" i="32"/>
  <c r="AT50" i="32" s="1"/>
  <c r="BD50" i="32" s="1"/>
  <c r="BD49" i="32"/>
  <c r="BC49" i="32"/>
  <c r="AS49" i="32"/>
  <c r="AR49" i="32"/>
  <c r="AN49" i="32"/>
  <c r="BA49" i="32" s="1"/>
  <c r="AM49" i="32"/>
  <c r="AZ49" i="32" s="1"/>
  <c r="AL49" i="32"/>
  <c r="AY49" i="32" s="1"/>
  <c r="AK49" i="32"/>
  <c r="AX49" i="32" s="1"/>
  <c r="AJ49" i="32"/>
  <c r="AW49" i="32" s="1"/>
  <c r="AI49" i="32"/>
  <c r="AV49" i="32" s="1"/>
  <c r="AU49" i="32" s="1"/>
  <c r="BE49" i="32" s="1"/>
  <c r="AH49" i="32"/>
  <c r="AT49" i="32" s="1"/>
  <c r="BC48" i="32"/>
  <c r="AW48" i="32"/>
  <c r="AV48" i="32"/>
  <c r="AU48" i="32" s="1"/>
  <c r="BE48" i="32" s="1"/>
  <c r="AT48" i="32"/>
  <c r="BD48" i="32" s="1"/>
  <c r="AS48" i="32"/>
  <c r="AR48" i="32"/>
  <c r="AN48" i="32"/>
  <c r="BA48" i="32" s="1"/>
  <c r="AM48" i="32"/>
  <c r="AZ48" i="32" s="1"/>
  <c r="AL48" i="32"/>
  <c r="AY48" i="32" s="1"/>
  <c r="AK48" i="32"/>
  <c r="AX48" i="32" s="1"/>
  <c r="AJ48" i="32"/>
  <c r="AI48" i="32"/>
  <c r="AH48" i="32"/>
  <c r="BA47" i="32"/>
  <c r="AZ47" i="32"/>
  <c r="AY47" i="32"/>
  <c r="AV47" i="32"/>
  <c r="AS47" i="32"/>
  <c r="AR47" i="32"/>
  <c r="BC47" i="32" s="1"/>
  <c r="AN47" i="32"/>
  <c r="AM47" i="32"/>
  <c r="AL47" i="32"/>
  <c r="AK47" i="32"/>
  <c r="AX47" i="32" s="1"/>
  <c r="AJ47" i="32"/>
  <c r="AW47" i="32" s="1"/>
  <c r="AU47" i="32" s="1"/>
  <c r="BE47" i="32" s="1"/>
  <c r="AI47" i="32"/>
  <c r="AH47" i="32"/>
  <c r="AT47" i="32" s="1"/>
  <c r="BD47" i="32" s="1"/>
  <c r="BA46" i="32"/>
  <c r="AZ46" i="32"/>
  <c r="AS46" i="32"/>
  <c r="AR46" i="32"/>
  <c r="BC46" i="32" s="1"/>
  <c r="AN46" i="32"/>
  <c r="AM46" i="32"/>
  <c r="AL46" i="32"/>
  <c r="AY46" i="32" s="1"/>
  <c r="AK46" i="32"/>
  <c r="AX46" i="32" s="1"/>
  <c r="AJ46" i="32"/>
  <c r="AW46" i="32" s="1"/>
  <c r="AI46" i="32"/>
  <c r="AV46" i="32" s="1"/>
  <c r="AH46" i="32"/>
  <c r="AT46" i="32" s="1"/>
  <c r="BD46" i="32" s="1"/>
  <c r="BD45" i="32"/>
  <c r="BA45" i="32"/>
  <c r="AS45" i="32"/>
  <c r="AR45" i="32"/>
  <c r="BC45" i="32" s="1"/>
  <c r="AN45" i="32"/>
  <c r="AM45" i="32"/>
  <c r="AZ45" i="32" s="1"/>
  <c r="AL45" i="32"/>
  <c r="AY45" i="32" s="1"/>
  <c r="AK45" i="32"/>
  <c r="AX45" i="32" s="1"/>
  <c r="AJ45" i="32"/>
  <c r="AW45" i="32" s="1"/>
  <c r="AI45" i="32"/>
  <c r="AV45" i="32" s="1"/>
  <c r="AU45" i="32" s="1"/>
  <c r="BE45" i="32" s="1"/>
  <c r="AH45" i="32"/>
  <c r="AT45" i="32" s="1"/>
  <c r="BC44" i="32"/>
  <c r="AZ44" i="32"/>
  <c r="AW44" i="32"/>
  <c r="AT44" i="32"/>
  <c r="BD44" i="32" s="1"/>
  <c r="AS44" i="32"/>
  <c r="AR44" i="32"/>
  <c r="AN44" i="32"/>
  <c r="BA44" i="32" s="1"/>
  <c r="AM44" i="32"/>
  <c r="AL44" i="32"/>
  <c r="AY44" i="32" s="1"/>
  <c r="AK44" i="32"/>
  <c r="AX44" i="32" s="1"/>
  <c r="AJ44" i="32"/>
  <c r="AI44" i="32"/>
  <c r="AV44" i="32" s="1"/>
  <c r="AU44" i="32" s="1"/>
  <c r="BE44" i="32" s="1"/>
  <c r="AH44" i="32"/>
  <c r="BA43" i="32"/>
  <c r="AY43" i="32"/>
  <c r="AV43" i="32"/>
  <c r="AS43" i="32"/>
  <c r="AR43" i="32"/>
  <c r="BC43" i="32" s="1"/>
  <c r="AN43" i="32"/>
  <c r="AM43" i="32"/>
  <c r="AZ43" i="32" s="1"/>
  <c r="AL43" i="32"/>
  <c r="AK43" i="32"/>
  <c r="AX43" i="32" s="1"/>
  <c r="AJ43" i="32"/>
  <c r="AW43" i="32" s="1"/>
  <c r="AI43" i="32"/>
  <c r="AH43" i="32"/>
  <c r="AT43" i="32" s="1"/>
  <c r="BD43" i="32" s="1"/>
  <c r="BD42" i="32"/>
  <c r="AZ42" i="32"/>
  <c r="AX42" i="32"/>
  <c r="AT42" i="32"/>
  <c r="AS42" i="32"/>
  <c r="AR42" i="32"/>
  <c r="BC42" i="32" s="1"/>
  <c r="AN42" i="32"/>
  <c r="BA42" i="32" s="1"/>
  <c r="AM42" i="32"/>
  <c r="AL42" i="32"/>
  <c r="AY42" i="32" s="1"/>
  <c r="AK42" i="32"/>
  <c r="AJ42" i="32"/>
  <c r="AW42" i="32" s="1"/>
  <c r="AI42" i="32"/>
  <c r="AV42" i="32" s="1"/>
  <c r="AH42" i="32"/>
  <c r="BD41" i="32"/>
  <c r="AX41" i="32"/>
  <c r="AS41" i="32"/>
  <c r="AR41" i="32"/>
  <c r="BC41" i="32" s="1"/>
  <c r="AN41" i="32"/>
  <c r="BA41" i="32" s="1"/>
  <c r="AM41" i="32"/>
  <c r="AZ41" i="32" s="1"/>
  <c r="AL41" i="32"/>
  <c r="AY41" i="32" s="1"/>
  <c r="AK41" i="32"/>
  <c r="AJ41" i="32"/>
  <c r="AW41" i="32" s="1"/>
  <c r="AI41" i="32"/>
  <c r="AV41" i="32" s="1"/>
  <c r="AU41" i="32" s="1"/>
  <c r="BE41" i="32" s="1"/>
  <c r="AH41" i="32"/>
  <c r="AT41" i="32" s="1"/>
  <c r="AW40" i="32"/>
  <c r="AS40" i="32"/>
  <c r="AR40" i="32"/>
  <c r="BC40" i="32" s="1"/>
  <c r="AN40" i="32"/>
  <c r="BA40" i="32" s="1"/>
  <c r="AM40" i="32"/>
  <c r="AZ40" i="32" s="1"/>
  <c r="AL40" i="32"/>
  <c r="AY40" i="32" s="1"/>
  <c r="AK40" i="32"/>
  <c r="AX40" i="32" s="1"/>
  <c r="AJ40" i="32"/>
  <c r="AI40" i="32"/>
  <c r="AV40" i="32" s="1"/>
  <c r="AH40" i="32"/>
  <c r="AT40" i="32" s="1"/>
  <c r="BD40" i="32" s="1"/>
  <c r="BA39" i="32"/>
  <c r="AY39" i="32"/>
  <c r="AV39" i="32"/>
  <c r="AT39" i="32"/>
  <c r="BD39" i="32" s="1"/>
  <c r="AS39" i="32"/>
  <c r="AR39" i="32"/>
  <c r="BC39" i="32" s="1"/>
  <c r="AN39" i="32"/>
  <c r="AM39" i="32"/>
  <c r="AZ39" i="32" s="1"/>
  <c r="AL39" i="32"/>
  <c r="AK39" i="32"/>
  <c r="AX39" i="32" s="1"/>
  <c r="AJ39" i="32"/>
  <c r="AW39" i="32" s="1"/>
  <c r="AI39" i="32"/>
  <c r="AH39" i="32"/>
  <c r="AZ38" i="32"/>
  <c r="AW38" i="32"/>
  <c r="AT38" i="32"/>
  <c r="BD38" i="32" s="1"/>
  <c r="AS38" i="32"/>
  <c r="AR38" i="32"/>
  <c r="BC38" i="32" s="1"/>
  <c r="AN38" i="32"/>
  <c r="BA38" i="32" s="1"/>
  <c r="AM38" i="32"/>
  <c r="AL38" i="32"/>
  <c r="AY38" i="32" s="1"/>
  <c r="AK38" i="32"/>
  <c r="AX38" i="32" s="1"/>
  <c r="AJ38" i="32"/>
  <c r="AI38" i="32"/>
  <c r="AV38" i="32" s="1"/>
  <c r="AH38" i="32"/>
  <c r="BD37" i="32"/>
  <c r="BA37" i="32"/>
  <c r="AZ37" i="32"/>
  <c r="AX37" i="32"/>
  <c r="AV37" i="32"/>
  <c r="AU37" i="32" s="1"/>
  <c r="BE37" i="32" s="1"/>
  <c r="AS37" i="32"/>
  <c r="AR37" i="32"/>
  <c r="BC37" i="32" s="1"/>
  <c r="AN37" i="32"/>
  <c r="AM37" i="32"/>
  <c r="AL37" i="32"/>
  <c r="AY37" i="32" s="1"/>
  <c r="AK37" i="32"/>
  <c r="AJ37" i="32"/>
  <c r="AW37" i="32" s="1"/>
  <c r="AI37" i="32"/>
  <c r="AH37" i="32"/>
  <c r="AT37" i="32" s="1"/>
  <c r="AZ36" i="32"/>
  <c r="AW36" i="32"/>
  <c r="AV36" i="32"/>
  <c r="AS36" i="32"/>
  <c r="AR36" i="32"/>
  <c r="BC36" i="32" s="1"/>
  <c r="AN36" i="32"/>
  <c r="BA36" i="32" s="1"/>
  <c r="AM36" i="32"/>
  <c r="AL36" i="32"/>
  <c r="AY36" i="32" s="1"/>
  <c r="AK36" i="32"/>
  <c r="AX36" i="32" s="1"/>
  <c r="AJ36" i="32"/>
  <c r="AI36" i="32"/>
  <c r="AH36" i="32"/>
  <c r="AT36" i="32" s="1"/>
  <c r="BD36" i="32" s="1"/>
  <c r="BA35" i="32"/>
  <c r="AY35" i="32"/>
  <c r="AW35" i="32"/>
  <c r="AV35" i="32"/>
  <c r="AU35" i="32" s="1"/>
  <c r="BE35" i="32" s="1"/>
  <c r="AT35" i="32"/>
  <c r="BD35" i="32" s="1"/>
  <c r="AS35" i="32"/>
  <c r="AR35" i="32"/>
  <c r="BC35" i="32" s="1"/>
  <c r="AN35" i="32"/>
  <c r="AM35" i="32"/>
  <c r="AZ35" i="32" s="1"/>
  <c r="AL35" i="32"/>
  <c r="AK35" i="32"/>
  <c r="AX35" i="32" s="1"/>
  <c r="AJ35" i="32"/>
  <c r="AI35" i="32"/>
  <c r="AH35" i="32"/>
  <c r="BA34" i="32"/>
  <c r="AZ34" i="32"/>
  <c r="AY34" i="32"/>
  <c r="AX34" i="32"/>
  <c r="AW34" i="32"/>
  <c r="AV34" i="32"/>
  <c r="AS34" i="32"/>
  <c r="AR34" i="32"/>
  <c r="BC34" i="32" s="1"/>
  <c r="AN34" i="32"/>
  <c r="AM34" i="32"/>
  <c r="AL34" i="32"/>
  <c r="AK34" i="32"/>
  <c r="AJ34" i="32"/>
  <c r="AI34" i="32"/>
  <c r="AH34" i="32"/>
  <c r="AT34" i="32" s="1"/>
  <c r="BD34" i="32" s="1"/>
  <c r="BD33" i="32"/>
  <c r="BC33" i="32"/>
  <c r="BA33" i="32"/>
  <c r="AZ33" i="32"/>
  <c r="AX33" i="32"/>
  <c r="AS33" i="32"/>
  <c r="AR33" i="32"/>
  <c r="AN33" i="32"/>
  <c r="AM33" i="32"/>
  <c r="AL33" i="32"/>
  <c r="AY33" i="32" s="1"/>
  <c r="AK33" i="32"/>
  <c r="AJ33" i="32"/>
  <c r="AW33" i="32" s="1"/>
  <c r="AI33" i="32"/>
  <c r="AV33" i="32" s="1"/>
  <c r="AU33" i="32" s="1"/>
  <c r="BE33" i="32" s="1"/>
  <c r="AH33" i="32"/>
  <c r="AT33" i="32" s="1"/>
  <c r="AZ32" i="32"/>
  <c r="AY32" i="32"/>
  <c r="AW32" i="32"/>
  <c r="AV32" i="32"/>
  <c r="AU32" i="32" s="1"/>
  <c r="BE32" i="32" s="1"/>
  <c r="AS32" i="32"/>
  <c r="AR32" i="32"/>
  <c r="BC32" i="32" s="1"/>
  <c r="AN32" i="32"/>
  <c r="BA32" i="32" s="1"/>
  <c r="AM32" i="32"/>
  <c r="AL32" i="32"/>
  <c r="AK32" i="32"/>
  <c r="AX32" i="32" s="1"/>
  <c r="AJ32" i="32"/>
  <c r="AI32" i="32"/>
  <c r="AH32" i="32"/>
  <c r="AT32" i="32" s="1"/>
  <c r="BD32" i="32" s="1"/>
  <c r="BA31" i="32"/>
  <c r="AZ31" i="32"/>
  <c r="AY31" i="32"/>
  <c r="AW31" i="32"/>
  <c r="AV31" i="32"/>
  <c r="AU31" i="32"/>
  <c r="BE31" i="32" s="1"/>
  <c r="AT31" i="32"/>
  <c r="BD31" i="32" s="1"/>
  <c r="AS31" i="32"/>
  <c r="AR31" i="32"/>
  <c r="BC31" i="32" s="1"/>
  <c r="AN31" i="32"/>
  <c r="AM31" i="32"/>
  <c r="AL31" i="32"/>
  <c r="AK31" i="32"/>
  <c r="AX31" i="32" s="1"/>
  <c r="AJ31" i="32"/>
  <c r="AI31" i="32"/>
  <c r="AH31" i="32"/>
  <c r="BA30" i="32"/>
  <c r="AZ30" i="32"/>
  <c r="AX30" i="32"/>
  <c r="AW30" i="32"/>
  <c r="AV30" i="32"/>
  <c r="AS30" i="32"/>
  <c r="AR30" i="32"/>
  <c r="BC30" i="32" s="1"/>
  <c r="AN30" i="32"/>
  <c r="AM30" i="32"/>
  <c r="AL30" i="32"/>
  <c r="AY30" i="32" s="1"/>
  <c r="AK30" i="32"/>
  <c r="AJ30" i="32"/>
  <c r="AI30" i="32"/>
  <c r="AH30" i="32"/>
  <c r="AT30" i="32" s="1"/>
  <c r="BD30" i="32" s="1"/>
  <c r="BD29" i="32"/>
  <c r="BC29" i="32"/>
  <c r="BA29" i="32"/>
  <c r="AZ29" i="32"/>
  <c r="AS29" i="32"/>
  <c r="AR29" i="32"/>
  <c r="AN29" i="32"/>
  <c r="AM29" i="32"/>
  <c r="AL29" i="32"/>
  <c r="AY29" i="32" s="1"/>
  <c r="AK29" i="32"/>
  <c r="AX29" i="32" s="1"/>
  <c r="AJ29" i="32"/>
  <c r="AW29" i="32" s="1"/>
  <c r="AI29" i="32"/>
  <c r="AV29" i="32" s="1"/>
  <c r="AH29" i="32"/>
  <c r="AT29" i="32" s="1"/>
  <c r="BC28" i="32"/>
  <c r="AY28" i="32"/>
  <c r="AW28" i="32"/>
  <c r="AS28" i="32"/>
  <c r="AR28" i="32"/>
  <c r="AN28" i="32"/>
  <c r="BA28" i="32" s="1"/>
  <c r="AM28" i="32"/>
  <c r="AZ28" i="32" s="1"/>
  <c r="AL28" i="32"/>
  <c r="AK28" i="32"/>
  <c r="AX28" i="32" s="1"/>
  <c r="AJ28" i="32"/>
  <c r="AI28" i="32"/>
  <c r="AV28" i="32" s="1"/>
  <c r="AU28" i="32" s="1"/>
  <c r="BE28" i="32" s="1"/>
  <c r="AH28" i="32"/>
  <c r="AT28" i="32" s="1"/>
  <c r="BD28" i="32" s="1"/>
  <c r="BA27" i="32"/>
  <c r="AZ27" i="32"/>
  <c r="AY27" i="32"/>
  <c r="AV27" i="32"/>
  <c r="AS27" i="32"/>
  <c r="AR27" i="32"/>
  <c r="BC27" i="32" s="1"/>
  <c r="AN27" i="32"/>
  <c r="AM27" i="32"/>
  <c r="AL27" i="32"/>
  <c r="AK27" i="32"/>
  <c r="AX27" i="32" s="1"/>
  <c r="AJ27" i="32"/>
  <c r="AW27" i="32" s="1"/>
  <c r="AU27" i="32" s="1"/>
  <c r="BE27" i="32" s="1"/>
  <c r="AI27" i="32"/>
  <c r="AH27" i="32"/>
  <c r="AT27" i="32" s="1"/>
  <c r="BD27" i="32" s="1"/>
  <c r="BA26" i="32"/>
  <c r="AZ26" i="32"/>
  <c r="AX26" i="32"/>
  <c r="AV26" i="32"/>
  <c r="AS26" i="32"/>
  <c r="AR26" i="32"/>
  <c r="BC26" i="32" s="1"/>
  <c r="AN26" i="32"/>
  <c r="AM26" i="32"/>
  <c r="AL26" i="32"/>
  <c r="AY26" i="32" s="1"/>
  <c r="AK26" i="32"/>
  <c r="AJ26" i="32"/>
  <c r="AW26" i="32" s="1"/>
  <c r="AI26" i="32"/>
  <c r="AH26" i="32"/>
  <c r="AT26" i="32" s="1"/>
  <c r="BD26" i="32" s="1"/>
  <c r="AZ25" i="32"/>
  <c r="AS25" i="32"/>
  <c r="AR25" i="32"/>
  <c r="BC25" i="32" s="1"/>
  <c r="AN25" i="32"/>
  <c r="BA25" i="32" s="1"/>
  <c r="AM25" i="32"/>
  <c r="AL25" i="32"/>
  <c r="AY25" i="32" s="1"/>
  <c r="AK25" i="32"/>
  <c r="AX25" i="32" s="1"/>
  <c r="AJ25" i="32"/>
  <c r="AW25" i="32" s="1"/>
  <c r="AI25" i="32"/>
  <c r="AV25" i="32" s="1"/>
  <c r="AH25" i="32"/>
  <c r="AT25" i="32" s="1"/>
  <c r="BD25" i="32" s="1"/>
  <c r="AW24" i="32"/>
  <c r="AS24" i="32"/>
  <c r="AR24" i="32"/>
  <c r="BC24" i="32" s="1"/>
  <c r="AN24" i="32"/>
  <c r="BA24" i="32" s="1"/>
  <c r="AM24" i="32"/>
  <c r="AZ24" i="32" s="1"/>
  <c r="AL24" i="32"/>
  <c r="AY24" i="32" s="1"/>
  <c r="AK24" i="32"/>
  <c r="AX24" i="32" s="1"/>
  <c r="AJ24" i="32"/>
  <c r="AI24" i="32"/>
  <c r="AV24" i="32" s="1"/>
  <c r="AH24" i="32"/>
  <c r="AT24" i="32" s="1"/>
  <c r="BD24" i="32" s="1"/>
  <c r="BA23" i="32"/>
  <c r="AZ23" i="32"/>
  <c r="AY23" i="32"/>
  <c r="AV23" i="32"/>
  <c r="AU23" i="32" s="1"/>
  <c r="BE23" i="32" s="1"/>
  <c r="AT23" i="32"/>
  <c r="BD23" i="32" s="1"/>
  <c r="AS23" i="32"/>
  <c r="AR23" i="32"/>
  <c r="BC23" i="32" s="1"/>
  <c r="AN23" i="32"/>
  <c r="AM23" i="32"/>
  <c r="AL23" i="32"/>
  <c r="AK23" i="32"/>
  <c r="AX23" i="32" s="1"/>
  <c r="AJ23" i="32"/>
  <c r="AW23" i="32" s="1"/>
  <c r="AI23" i="32"/>
  <c r="AH23" i="32"/>
  <c r="AZ22" i="32"/>
  <c r="AW22" i="32"/>
  <c r="AV22" i="32"/>
  <c r="AT22" i="32"/>
  <c r="BD22" i="32" s="1"/>
  <c r="AS22" i="32"/>
  <c r="AR22" i="32"/>
  <c r="BC22" i="32" s="1"/>
  <c r="AN22" i="32"/>
  <c r="BA22" i="32" s="1"/>
  <c r="AM22" i="32"/>
  <c r="AL22" i="32"/>
  <c r="AY22" i="32" s="1"/>
  <c r="AK22" i="32"/>
  <c r="AX22" i="32" s="1"/>
  <c r="AJ22" i="32"/>
  <c r="AI22" i="32"/>
  <c r="AH22" i="32"/>
  <c r="BD21" i="32"/>
  <c r="BA21" i="32"/>
  <c r="AZ21" i="32"/>
  <c r="AX21" i="32"/>
  <c r="AV21" i="32"/>
  <c r="AU21" i="32" s="1"/>
  <c r="BE21" i="32" s="1"/>
  <c r="AS21" i="32"/>
  <c r="AR21" i="32"/>
  <c r="BC21" i="32" s="1"/>
  <c r="AN21" i="32"/>
  <c r="AM21" i="32"/>
  <c r="AL21" i="32"/>
  <c r="AY21" i="32" s="1"/>
  <c r="AK21" i="32"/>
  <c r="AJ21" i="32"/>
  <c r="AW21" i="32" s="1"/>
  <c r="AI21" i="32"/>
  <c r="AH21" i="32"/>
  <c r="AT21" i="32" s="1"/>
  <c r="AZ20" i="32"/>
  <c r="AW20" i="32"/>
  <c r="AV20" i="32"/>
  <c r="AS20" i="32"/>
  <c r="AR20" i="32"/>
  <c r="BC20" i="32" s="1"/>
  <c r="AN20" i="32"/>
  <c r="BA20" i="32" s="1"/>
  <c r="AM20" i="32"/>
  <c r="AL20" i="32"/>
  <c r="AY20" i="32" s="1"/>
  <c r="AK20" i="32"/>
  <c r="AX20" i="32" s="1"/>
  <c r="AJ20" i="32"/>
  <c r="AI20" i="32"/>
  <c r="AH20" i="32"/>
  <c r="AT20" i="32" s="1"/>
  <c r="BD20" i="32" s="1"/>
  <c r="AY19" i="32"/>
  <c r="AW19" i="32"/>
  <c r="AV19" i="32"/>
  <c r="AU19" i="32" s="1"/>
  <c r="BE19" i="32" s="1"/>
  <c r="AT19" i="32"/>
  <c r="BD19" i="32" s="1"/>
  <c r="AS19" i="32"/>
  <c r="AR19" i="32"/>
  <c r="BC19" i="32" s="1"/>
  <c r="AN19" i="32"/>
  <c r="BA19" i="32" s="1"/>
  <c r="AM19" i="32"/>
  <c r="AZ19" i="32" s="1"/>
  <c r="AL19" i="32"/>
  <c r="AK19" i="32"/>
  <c r="AX19" i="32" s="1"/>
  <c r="AJ19" i="32"/>
  <c r="AI19" i="32"/>
  <c r="AH19" i="32"/>
  <c r="AZ18" i="32"/>
  <c r="AY18" i="32"/>
  <c r="AX18" i="32"/>
  <c r="AV18" i="32"/>
  <c r="AT18" i="32"/>
  <c r="BD18" i="32" s="1"/>
  <c r="AS18" i="32"/>
  <c r="AR18" i="32"/>
  <c r="BC18" i="32" s="1"/>
  <c r="AN18" i="32"/>
  <c r="BA18" i="32" s="1"/>
  <c r="AM18" i="32"/>
  <c r="AL18" i="32"/>
  <c r="AK18" i="32"/>
  <c r="AJ18" i="32"/>
  <c r="AW18" i="32" s="1"/>
  <c r="AI18" i="32"/>
  <c r="AH18" i="32"/>
  <c r="BD17" i="32"/>
  <c r="BC17" i="32"/>
  <c r="BA17" i="32"/>
  <c r="AZ17" i="32"/>
  <c r="AX17" i="32"/>
  <c r="AW17" i="32"/>
  <c r="AS17" i="32"/>
  <c r="AR17" i="32"/>
  <c r="AN17" i="32"/>
  <c r="AM17" i="32"/>
  <c r="AL17" i="32"/>
  <c r="AY17" i="32" s="1"/>
  <c r="AK17" i="32"/>
  <c r="AJ17" i="32"/>
  <c r="AI17" i="32"/>
  <c r="AV17" i="32" s="1"/>
  <c r="AH17" i="32"/>
  <c r="AT17" i="32" s="1"/>
  <c r="BA16" i="32"/>
  <c r="AZ16" i="32"/>
  <c r="AV16" i="32"/>
  <c r="AS16" i="32"/>
  <c r="AR16" i="32"/>
  <c r="BC16" i="32" s="1"/>
  <c r="AN16" i="32"/>
  <c r="AM16" i="32"/>
  <c r="AL16" i="32"/>
  <c r="AY16" i="32" s="1"/>
  <c r="AK16" i="32"/>
  <c r="AX16" i="32" s="1"/>
  <c r="AJ16" i="32"/>
  <c r="AW16" i="32" s="1"/>
  <c r="AI16" i="32"/>
  <c r="AH16" i="32"/>
  <c r="AT16" i="32" s="1"/>
  <c r="BD16" i="32" s="1"/>
  <c r="BA15" i="32"/>
  <c r="AS15" i="32"/>
  <c r="AR15" i="32"/>
  <c r="BC15" i="32" s="1"/>
  <c r="AN15" i="32"/>
  <c r="AM15" i="32"/>
  <c r="AZ15" i="32" s="1"/>
  <c r="AL15" i="32"/>
  <c r="AY15" i="32" s="1"/>
  <c r="AK15" i="32"/>
  <c r="AX15" i="32" s="1"/>
  <c r="AJ15" i="32"/>
  <c r="AW15" i="32" s="1"/>
  <c r="AI15" i="32"/>
  <c r="AV15" i="32" s="1"/>
  <c r="AH15" i="32"/>
  <c r="AT15" i="32" s="1"/>
  <c r="BD15" i="32" s="1"/>
  <c r="AW14" i="32"/>
  <c r="AT14" i="32"/>
  <c r="BD14" i="32" s="1"/>
  <c r="AS14" i="32"/>
  <c r="AR14" i="32"/>
  <c r="BC14" i="32" s="1"/>
  <c r="AN14" i="32"/>
  <c r="BA14" i="32" s="1"/>
  <c r="AM14" i="32"/>
  <c r="AZ14" i="32" s="1"/>
  <c r="AL14" i="32"/>
  <c r="AY14" i="32" s="1"/>
  <c r="AK14" i="32"/>
  <c r="AX14" i="32" s="1"/>
  <c r="AJ14" i="32"/>
  <c r="AI14" i="32"/>
  <c r="AV14" i="32" s="1"/>
  <c r="AH14" i="32"/>
  <c r="BA13" i="32"/>
  <c r="AY13" i="32"/>
  <c r="AX13" i="32"/>
  <c r="AW13" i="32"/>
  <c r="AS13" i="32"/>
  <c r="AR13" i="32"/>
  <c r="BC13" i="32" s="1"/>
  <c r="AN13" i="32"/>
  <c r="AM13" i="32"/>
  <c r="AZ13" i="32" s="1"/>
  <c r="AL13" i="32"/>
  <c r="AK13" i="32"/>
  <c r="AJ13" i="32"/>
  <c r="AI13" i="32"/>
  <c r="AV13" i="32" s="1"/>
  <c r="AH13" i="32"/>
  <c r="AT13" i="32" s="1"/>
  <c r="BD13" i="32" s="1"/>
  <c r="BC12" i="32"/>
  <c r="BA12" i="32"/>
  <c r="AY12" i="32"/>
  <c r="AX12" i="32"/>
  <c r="AW12" i="32"/>
  <c r="AV12" i="32"/>
  <c r="AU12" i="32" s="1"/>
  <c r="BE12" i="32" s="1"/>
  <c r="AS12" i="32"/>
  <c r="AR12" i="32"/>
  <c r="AN12" i="32"/>
  <c r="AM12" i="32"/>
  <c r="AZ12" i="32" s="1"/>
  <c r="AL12" i="32"/>
  <c r="AK12" i="32"/>
  <c r="AJ12" i="32"/>
  <c r="AI12" i="32"/>
  <c r="AH12" i="32"/>
  <c r="AT12" i="32" s="1"/>
  <c r="BD12" i="32" s="1"/>
  <c r="BC11" i="32"/>
  <c r="BA11" i="32"/>
  <c r="AZ11" i="32"/>
  <c r="AS11" i="32"/>
  <c r="AR11" i="32"/>
  <c r="AN11" i="32"/>
  <c r="AM11" i="32"/>
  <c r="AL11" i="32"/>
  <c r="AY11" i="32" s="1"/>
  <c r="AK11" i="32"/>
  <c r="AX11" i="32" s="1"/>
  <c r="AJ11" i="32"/>
  <c r="AW11" i="32" s="1"/>
  <c r="AI11" i="32"/>
  <c r="AV11" i="32" s="1"/>
  <c r="AH11" i="32"/>
  <c r="AT11" i="32" s="1"/>
  <c r="BD11" i="32" s="1"/>
  <c r="AW10" i="32"/>
  <c r="AT10" i="32"/>
  <c r="BD10" i="32" s="1"/>
  <c r="AS10" i="32"/>
  <c r="AR10" i="32"/>
  <c r="BC10" i="32" s="1"/>
  <c r="AN10" i="32"/>
  <c r="BA10" i="32" s="1"/>
  <c r="AM10" i="32"/>
  <c r="AZ10" i="32" s="1"/>
  <c r="AL10" i="32"/>
  <c r="AY10" i="32" s="1"/>
  <c r="AK10" i="32"/>
  <c r="AX10" i="32" s="1"/>
  <c r="AJ10" i="32"/>
  <c r="AI10" i="32"/>
  <c r="AV10" i="32" s="1"/>
  <c r="AU10" i="32" s="1"/>
  <c r="BE10" i="32" s="1"/>
  <c r="AH10" i="32"/>
  <c r="BA9" i="32"/>
  <c r="AY9" i="32"/>
  <c r="AX9" i="32"/>
  <c r="AW9" i="32"/>
  <c r="AS9" i="32"/>
  <c r="AR9" i="32"/>
  <c r="BC9" i="32" s="1"/>
  <c r="AN9" i="32"/>
  <c r="AM9" i="32"/>
  <c r="AZ9" i="32" s="1"/>
  <c r="AL9" i="32"/>
  <c r="AK9" i="32"/>
  <c r="AJ9" i="32"/>
  <c r="AI9" i="32"/>
  <c r="AV9" i="32" s="1"/>
  <c r="AH9" i="32"/>
  <c r="AT9" i="32" s="1"/>
  <c r="BD9" i="32" s="1"/>
  <c r="BC8" i="32"/>
  <c r="BA8" i="32"/>
  <c r="AY8" i="32"/>
  <c r="AX8" i="32"/>
  <c r="AW8" i="32"/>
  <c r="AV8" i="32"/>
  <c r="AS8" i="32"/>
  <c r="AR8" i="32"/>
  <c r="AN8" i="32"/>
  <c r="AM8" i="32"/>
  <c r="AZ8" i="32" s="1"/>
  <c r="AL8" i="32"/>
  <c r="AK8" i="32"/>
  <c r="AJ8" i="32"/>
  <c r="AI8" i="32"/>
  <c r="AH8" i="32"/>
  <c r="AT8" i="32" s="1"/>
  <c r="BD8" i="32" s="1"/>
  <c r="BC7" i="32"/>
  <c r="BA7" i="32"/>
  <c r="AZ7" i="32"/>
  <c r="AS7" i="32"/>
  <c r="AR7" i="32"/>
  <c r="AN7" i="32"/>
  <c r="AM7" i="32"/>
  <c r="AL7" i="32"/>
  <c r="AY7" i="32" s="1"/>
  <c r="AK7" i="32"/>
  <c r="AX7" i="32" s="1"/>
  <c r="AJ7" i="32"/>
  <c r="AW7" i="32" s="1"/>
  <c r="AI7" i="32"/>
  <c r="AV7" i="32" s="1"/>
  <c r="AH7" i="32"/>
  <c r="AT7" i="32" s="1"/>
  <c r="BD7" i="32" s="1"/>
  <c r="AW6" i="32"/>
  <c r="AT6" i="32"/>
  <c r="BD6" i="32" s="1"/>
  <c r="AS6" i="32"/>
  <c r="AR6" i="32"/>
  <c r="BC6" i="32" s="1"/>
  <c r="AN6" i="32"/>
  <c r="BA6" i="32" s="1"/>
  <c r="AM6" i="32"/>
  <c r="AZ6" i="32" s="1"/>
  <c r="AL6" i="32"/>
  <c r="AY6" i="32" s="1"/>
  <c r="AK6" i="32"/>
  <c r="AX6" i="32" s="1"/>
  <c r="AJ6" i="32"/>
  <c r="AI6" i="32"/>
  <c r="AV6" i="32" s="1"/>
  <c r="AH6" i="32"/>
  <c r="BA5" i="32"/>
  <c r="AY5" i="32"/>
  <c r="AX5" i="32"/>
  <c r="AW5" i="32"/>
  <c r="AS5" i="32"/>
  <c r="AR5" i="32"/>
  <c r="BC5" i="32" s="1"/>
  <c r="AN5" i="32"/>
  <c r="AM5" i="32"/>
  <c r="AZ5" i="32" s="1"/>
  <c r="AL5" i="32"/>
  <c r="AK5" i="32"/>
  <c r="AJ5" i="32"/>
  <c r="AI5" i="32"/>
  <c r="AV5" i="32" s="1"/>
  <c r="AU5" i="32" s="1"/>
  <c r="BE5" i="32" s="1"/>
  <c r="AH5" i="32"/>
  <c r="AT5" i="32" s="1"/>
  <c r="BD5" i="32" s="1"/>
  <c r="BC4" i="32"/>
  <c r="BA4" i="32"/>
  <c r="AY4" i="32"/>
  <c r="AX4" i="32"/>
  <c r="AW4" i="32"/>
  <c r="AV4" i="32"/>
  <c r="AU4" i="32" s="1"/>
  <c r="BE4" i="32" s="1"/>
  <c r="AS4" i="32"/>
  <c r="AR4" i="32"/>
  <c r="AN4" i="32"/>
  <c r="AM4" i="32"/>
  <c r="AZ4" i="32" s="1"/>
  <c r="AL4" i="32"/>
  <c r="AK4" i="32"/>
  <c r="AJ4" i="32"/>
  <c r="AI4" i="32"/>
  <c r="AH4" i="32"/>
  <c r="AT4" i="32" s="1"/>
  <c r="BD4" i="32" s="1"/>
  <c r="BC3" i="32"/>
  <c r="BA3" i="32"/>
  <c r="AZ3" i="32"/>
  <c r="AS3" i="32"/>
  <c r="AR3" i="32"/>
  <c r="AN3" i="32"/>
  <c r="AM3" i="32"/>
  <c r="AL3" i="32"/>
  <c r="AY3" i="32" s="1"/>
  <c r="AK3" i="32"/>
  <c r="AX3" i="32" s="1"/>
  <c r="AJ3" i="32"/>
  <c r="AW3" i="32" s="1"/>
  <c r="AI3" i="32"/>
  <c r="AV3" i="32" s="1"/>
  <c r="AH3" i="32"/>
  <c r="AT3" i="32" s="1"/>
  <c r="BD3" i="32" s="1"/>
  <c r="AW2" i="32"/>
  <c r="AT2" i="32"/>
  <c r="BD2" i="32" s="1"/>
  <c r="AS2" i="32"/>
  <c r="AR2" i="32"/>
  <c r="BC2" i="32" s="1"/>
  <c r="AN2" i="32"/>
  <c r="BA2" i="32" s="1"/>
  <c r="AM2" i="32"/>
  <c r="AZ2" i="32" s="1"/>
  <c r="AL2" i="32"/>
  <c r="AY2" i="32" s="1"/>
  <c r="AK2" i="32"/>
  <c r="AX2" i="32" s="1"/>
  <c r="AJ2" i="32"/>
  <c r="AI2" i="32"/>
  <c r="AV2" i="32" s="1"/>
  <c r="AH2" i="32"/>
  <c r="AS1" i="32"/>
  <c r="AR1" i="32"/>
  <c r="AN1" i="32"/>
  <c r="AM1" i="32"/>
  <c r="AL1" i="32"/>
  <c r="AK1" i="32"/>
  <c r="AJ1" i="32"/>
  <c r="AI1" i="32"/>
  <c r="AS132" i="30"/>
  <c r="AR132" i="30"/>
  <c r="BC132" i="30" s="1"/>
  <c r="AN132" i="30"/>
  <c r="BA132" i="30" s="1"/>
  <c r="AM132" i="30"/>
  <c r="AZ132" i="30" s="1"/>
  <c r="AL132" i="30"/>
  <c r="AY132" i="30" s="1"/>
  <c r="AK132" i="30"/>
  <c r="AX132" i="30" s="1"/>
  <c r="AJ132" i="30"/>
  <c r="AW132" i="30" s="1"/>
  <c r="AI132" i="30"/>
  <c r="AV132" i="30" s="1"/>
  <c r="AH132" i="30"/>
  <c r="AT132" i="30" s="1"/>
  <c r="BD132" i="30" s="1"/>
  <c r="BC131" i="30"/>
  <c r="BA131" i="30"/>
  <c r="AS131" i="30"/>
  <c r="AR131" i="30"/>
  <c r="AN131" i="30"/>
  <c r="AM131" i="30"/>
  <c r="AZ131" i="30" s="1"/>
  <c r="AL131" i="30"/>
  <c r="AY131" i="30" s="1"/>
  <c r="AK131" i="30"/>
  <c r="AX131" i="30" s="1"/>
  <c r="AJ131" i="30"/>
  <c r="AW131" i="30" s="1"/>
  <c r="AI131" i="30"/>
  <c r="AV131" i="30" s="1"/>
  <c r="AH131" i="30"/>
  <c r="AT131" i="30" s="1"/>
  <c r="BD131" i="30" s="1"/>
  <c r="BD130" i="30"/>
  <c r="AT130" i="30"/>
  <c r="AS130" i="30"/>
  <c r="AR130" i="30"/>
  <c r="BC130" i="30" s="1"/>
  <c r="AN130" i="30"/>
  <c r="BA130" i="30" s="1"/>
  <c r="AM130" i="30"/>
  <c r="AZ130" i="30" s="1"/>
  <c r="AL130" i="30"/>
  <c r="AY130" i="30" s="1"/>
  <c r="AK130" i="30"/>
  <c r="AX130" i="30" s="1"/>
  <c r="AJ130" i="30"/>
  <c r="AW130" i="30" s="1"/>
  <c r="AI130" i="30"/>
  <c r="AV130" i="30" s="1"/>
  <c r="AH130" i="30"/>
  <c r="AT129" i="30"/>
  <c r="BD129" i="30" s="1"/>
  <c r="AS129" i="30"/>
  <c r="AR129" i="30"/>
  <c r="BC129" i="30" s="1"/>
  <c r="AN129" i="30"/>
  <c r="BA129" i="30" s="1"/>
  <c r="AM129" i="30"/>
  <c r="AZ129" i="30" s="1"/>
  <c r="AL129" i="30"/>
  <c r="AY129" i="30" s="1"/>
  <c r="AK129" i="30"/>
  <c r="AX129" i="30" s="1"/>
  <c r="AJ129" i="30"/>
  <c r="AW129" i="30" s="1"/>
  <c r="AI129" i="30"/>
  <c r="AV129" i="30" s="1"/>
  <c r="AH129" i="30"/>
  <c r="AX128" i="30"/>
  <c r="AS128" i="30"/>
  <c r="AR128" i="30"/>
  <c r="BC128" i="30" s="1"/>
  <c r="AN128" i="30"/>
  <c r="BA128" i="30" s="1"/>
  <c r="AM128" i="30"/>
  <c r="AZ128" i="30" s="1"/>
  <c r="AL128" i="30"/>
  <c r="AY128" i="30" s="1"/>
  <c r="AK128" i="30"/>
  <c r="AJ128" i="30"/>
  <c r="AW128" i="30" s="1"/>
  <c r="AI128" i="30"/>
  <c r="AV128" i="30" s="1"/>
  <c r="AH128" i="30"/>
  <c r="AT128" i="30" s="1"/>
  <c r="BD128" i="30" s="1"/>
  <c r="AS127" i="30"/>
  <c r="AR127" i="30"/>
  <c r="BC127" i="30" s="1"/>
  <c r="AN127" i="30"/>
  <c r="BA127" i="30" s="1"/>
  <c r="AM127" i="30"/>
  <c r="AZ127" i="30" s="1"/>
  <c r="AL127" i="30"/>
  <c r="AY127" i="30" s="1"/>
  <c r="AK127" i="30"/>
  <c r="AX127" i="30" s="1"/>
  <c r="AJ127" i="30"/>
  <c r="AW127" i="30" s="1"/>
  <c r="AI127" i="30"/>
  <c r="AV127" i="30" s="1"/>
  <c r="AH127" i="30"/>
  <c r="AT127" i="30" s="1"/>
  <c r="BD127" i="30" s="1"/>
  <c r="BC126" i="30"/>
  <c r="AY126" i="30"/>
  <c r="AS126" i="30"/>
  <c r="AR126" i="30"/>
  <c r="AN126" i="30"/>
  <c r="BA126" i="30" s="1"/>
  <c r="AM126" i="30"/>
  <c r="AZ126" i="30" s="1"/>
  <c r="AL126" i="30"/>
  <c r="AK126" i="30"/>
  <c r="AX126" i="30" s="1"/>
  <c r="AJ126" i="30"/>
  <c r="AW126" i="30" s="1"/>
  <c r="AI126" i="30"/>
  <c r="AV126" i="30" s="1"/>
  <c r="AH126" i="30"/>
  <c r="AT126" i="30" s="1"/>
  <c r="BD126" i="30" s="1"/>
  <c r="BA125" i="30"/>
  <c r="AX125" i="30"/>
  <c r="AW125" i="30"/>
  <c r="AU125" i="30" s="1"/>
  <c r="BE125" i="30" s="1"/>
  <c r="AS125" i="30"/>
  <c r="AR125" i="30"/>
  <c r="BC125" i="30" s="1"/>
  <c r="AN125" i="30"/>
  <c r="AM125" i="30"/>
  <c r="AZ125" i="30" s="1"/>
  <c r="AL125" i="30"/>
  <c r="AY125" i="30" s="1"/>
  <c r="AK125" i="30"/>
  <c r="AJ125" i="30"/>
  <c r="AI125" i="30"/>
  <c r="AV125" i="30" s="1"/>
  <c r="AH125" i="30"/>
  <c r="AT125" i="30" s="1"/>
  <c r="BD125" i="30" s="1"/>
  <c r="AY124" i="30"/>
  <c r="AX124" i="30"/>
  <c r="AW124" i="30"/>
  <c r="AT124" i="30"/>
  <c r="BD124" i="30" s="1"/>
  <c r="AS124" i="30"/>
  <c r="AR124" i="30"/>
  <c r="BC124" i="30" s="1"/>
  <c r="AN124" i="30"/>
  <c r="BA124" i="30" s="1"/>
  <c r="AM124" i="30"/>
  <c r="AZ124" i="30" s="1"/>
  <c r="AL124" i="30"/>
  <c r="AK124" i="30"/>
  <c r="AJ124" i="30"/>
  <c r="AI124" i="30"/>
  <c r="AV124" i="30" s="1"/>
  <c r="AU124" i="30" s="1"/>
  <c r="BE124" i="30" s="1"/>
  <c r="AH124" i="30"/>
  <c r="AX123" i="30"/>
  <c r="AW123" i="30"/>
  <c r="AS123" i="30"/>
  <c r="AR123" i="30"/>
  <c r="BC123" i="30" s="1"/>
  <c r="AN123" i="30"/>
  <c r="BA123" i="30" s="1"/>
  <c r="AM123" i="30"/>
  <c r="AZ123" i="30" s="1"/>
  <c r="AL123" i="30"/>
  <c r="AY123" i="30" s="1"/>
  <c r="AK123" i="30"/>
  <c r="AJ123" i="30"/>
  <c r="AI123" i="30"/>
  <c r="AV123" i="30" s="1"/>
  <c r="AH123" i="30"/>
  <c r="AT123" i="30" s="1"/>
  <c r="BD123" i="30" s="1"/>
  <c r="AY122" i="30"/>
  <c r="AS122" i="30"/>
  <c r="AR122" i="30"/>
  <c r="BC122" i="30" s="1"/>
  <c r="AN122" i="30"/>
  <c r="BA122" i="30" s="1"/>
  <c r="AM122" i="30"/>
  <c r="AZ122" i="30" s="1"/>
  <c r="AL122" i="30"/>
  <c r="AK122" i="30"/>
  <c r="AX122" i="30" s="1"/>
  <c r="AJ122" i="30"/>
  <c r="AW122" i="30" s="1"/>
  <c r="AI122" i="30"/>
  <c r="AV122" i="30" s="1"/>
  <c r="AH122" i="30"/>
  <c r="AT122" i="30" s="1"/>
  <c r="BD122" i="30" s="1"/>
  <c r="AS121" i="30"/>
  <c r="AR121" i="30"/>
  <c r="BC121" i="30" s="1"/>
  <c r="AN121" i="30"/>
  <c r="BA121" i="30" s="1"/>
  <c r="AM121" i="30"/>
  <c r="AZ121" i="30" s="1"/>
  <c r="AL121" i="30"/>
  <c r="AY121" i="30" s="1"/>
  <c r="AK121" i="30"/>
  <c r="AX121" i="30" s="1"/>
  <c r="AJ121" i="30"/>
  <c r="AW121" i="30" s="1"/>
  <c r="AI121" i="30"/>
  <c r="AV121" i="30" s="1"/>
  <c r="AH121" i="30"/>
  <c r="AT121" i="30" s="1"/>
  <c r="BD121" i="30" s="1"/>
  <c r="BD120" i="30"/>
  <c r="BC120" i="30"/>
  <c r="AS120" i="30"/>
  <c r="AR120" i="30"/>
  <c r="AN120" i="30"/>
  <c r="BA120" i="30" s="1"/>
  <c r="AM120" i="30"/>
  <c r="AZ120" i="30" s="1"/>
  <c r="AL120" i="30"/>
  <c r="AY120" i="30" s="1"/>
  <c r="AK120" i="30"/>
  <c r="AX120" i="30" s="1"/>
  <c r="AJ120" i="30"/>
  <c r="AW120" i="30" s="1"/>
  <c r="AI120" i="30"/>
  <c r="AV120" i="30" s="1"/>
  <c r="AH120" i="30"/>
  <c r="AT120" i="30" s="1"/>
  <c r="BC119" i="30"/>
  <c r="BA119" i="30"/>
  <c r="AW119" i="30"/>
  <c r="AV119" i="30"/>
  <c r="AS119" i="30"/>
  <c r="AR119" i="30"/>
  <c r="AN119" i="30"/>
  <c r="AM119" i="30"/>
  <c r="AZ119" i="30" s="1"/>
  <c r="AL119" i="30"/>
  <c r="AY119" i="30" s="1"/>
  <c r="AK119" i="30"/>
  <c r="AX119" i="30" s="1"/>
  <c r="AJ119" i="30"/>
  <c r="AI119" i="30"/>
  <c r="AH119" i="30"/>
  <c r="AT119" i="30" s="1"/>
  <c r="BD119" i="30" s="1"/>
  <c r="BD118" i="30"/>
  <c r="AZ118" i="30"/>
  <c r="AY118" i="30"/>
  <c r="AT118" i="30"/>
  <c r="AS118" i="30"/>
  <c r="AR118" i="30"/>
  <c r="BC118" i="30" s="1"/>
  <c r="AN118" i="30"/>
  <c r="BA118" i="30" s="1"/>
  <c r="AM118" i="30"/>
  <c r="AL118" i="30"/>
  <c r="AK118" i="30"/>
  <c r="AX118" i="30" s="1"/>
  <c r="AJ118" i="30"/>
  <c r="AW118" i="30" s="1"/>
  <c r="AI118" i="30"/>
  <c r="AV118" i="30" s="1"/>
  <c r="AH118" i="30"/>
  <c r="AY117" i="30"/>
  <c r="AX117" i="30"/>
  <c r="AW117" i="30"/>
  <c r="AS117" i="30"/>
  <c r="AR117" i="30"/>
  <c r="BC117" i="30" s="1"/>
  <c r="AN117" i="30"/>
  <c r="BA117" i="30" s="1"/>
  <c r="AM117" i="30"/>
  <c r="AZ117" i="30" s="1"/>
  <c r="AL117" i="30"/>
  <c r="AK117" i="30"/>
  <c r="AJ117" i="30"/>
  <c r="AI117" i="30"/>
  <c r="AV117" i="30" s="1"/>
  <c r="AH117" i="30"/>
  <c r="AT117" i="30" s="1"/>
  <c r="BD117" i="30" s="1"/>
  <c r="AX116" i="30"/>
  <c r="AU116" i="30" s="1"/>
  <c r="BE116" i="30" s="1"/>
  <c r="AV116" i="30"/>
  <c r="AS116" i="30"/>
  <c r="AR116" i="30"/>
  <c r="BC116" i="30" s="1"/>
  <c r="AN116" i="30"/>
  <c r="BA116" i="30" s="1"/>
  <c r="AM116" i="30"/>
  <c r="AZ116" i="30" s="1"/>
  <c r="AL116" i="30"/>
  <c r="AY116" i="30" s="1"/>
  <c r="AK116" i="30"/>
  <c r="AJ116" i="30"/>
  <c r="AW116" i="30" s="1"/>
  <c r="AI116" i="30"/>
  <c r="AH116" i="30"/>
  <c r="AT116" i="30" s="1"/>
  <c r="BD116" i="30" s="1"/>
  <c r="AV115" i="30"/>
  <c r="AT115" i="30"/>
  <c r="BD115" i="30" s="1"/>
  <c r="AS115" i="30"/>
  <c r="AR115" i="30"/>
  <c r="BC115" i="30" s="1"/>
  <c r="AN115" i="30"/>
  <c r="BA115" i="30" s="1"/>
  <c r="AM115" i="30"/>
  <c r="AZ115" i="30" s="1"/>
  <c r="AL115" i="30"/>
  <c r="AY115" i="30" s="1"/>
  <c r="AK115" i="30"/>
  <c r="AX115" i="30" s="1"/>
  <c r="AJ115" i="30"/>
  <c r="AW115" i="30" s="1"/>
  <c r="AI115" i="30"/>
  <c r="AH115" i="30"/>
  <c r="AS114" i="30"/>
  <c r="AR114" i="30"/>
  <c r="BC114" i="30" s="1"/>
  <c r="AN114" i="30"/>
  <c r="BA114" i="30" s="1"/>
  <c r="AM114" i="30"/>
  <c r="AZ114" i="30" s="1"/>
  <c r="AL114" i="30"/>
  <c r="AY114" i="30" s="1"/>
  <c r="AK114" i="30"/>
  <c r="AX114" i="30" s="1"/>
  <c r="AJ114" i="30"/>
  <c r="AW114" i="30" s="1"/>
  <c r="AI114" i="30"/>
  <c r="AV114" i="30" s="1"/>
  <c r="AH114" i="30"/>
  <c r="AT114" i="30" s="1"/>
  <c r="BD114" i="30" s="1"/>
  <c r="BA113" i="30"/>
  <c r="AS113" i="30"/>
  <c r="AR113" i="30"/>
  <c r="BC113" i="30" s="1"/>
  <c r="AN113" i="30"/>
  <c r="AM113" i="30"/>
  <c r="AZ113" i="30" s="1"/>
  <c r="AL113" i="30"/>
  <c r="AY113" i="30" s="1"/>
  <c r="AK113" i="30"/>
  <c r="AX113" i="30" s="1"/>
  <c r="AJ113" i="30"/>
  <c r="AW113" i="30" s="1"/>
  <c r="AI113" i="30"/>
  <c r="AV113" i="30" s="1"/>
  <c r="AH113" i="30"/>
  <c r="AT113" i="30" s="1"/>
  <c r="BD113" i="30" s="1"/>
  <c r="AZ112" i="30"/>
  <c r="AX112" i="30"/>
  <c r="AW112" i="30"/>
  <c r="AS112" i="30"/>
  <c r="AR112" i="30"/>
  <c r="BC112" i="30" s="1"/>
  <c r="AN112" i="30"/>
  <c r="BA112" i="30" s="1"/>
  <c r="AM112" i="30"/>
  <c r="AL112" i="30"/>
  <c r="AY112" i="30" s="1"/>
  <c r="AK112" i="30"/>
  <c r="AJ112" i="30"/>
  <c r="AI112" i="30"/>
  <c r="AV112" i="30" s="1"/>
  <c r="AH112" i="30"/>
  <c r="AT112" i="30" s="1"/>
  <c r="BD112" i="30" s="1"/>
  <c r="BC111" i="30"/>
  <c r="BA111" i="30"/>
  <c r="AY111" i="30"/>
  <c r="AW111" i="30"/>
  <c r="AV111" i="30"/>
  <c r="AS111" i="30"/>
  <c r="AR111" i="30"/>
  <c r="AN111" i="30"/>
  <c r="AM111" i="30"/>
  <c r="AZ111" i="30" s="1"/>
  <c r="AL111" i="30"/>
  <c r="AK111" i="30"/>
  <c r="AX111" i="30" s="1"/>
  <c r="AJ111" i="30"/>
  <c r="AI111" i="30"/>
  <c r="AH111" i="30"/>
  <c r="AT111" i="30" s="1"/>
  <c r="BD111" i="30" s="1"/>
  <c r="AT110" i="30"/>
  <c r="BD110" i="30" s="1"/>
  <c r="AS110" i="30"/>
  <c r="AR110" i="30"/>
  <c r="BC110" i="30" s="1"/>
  <c r="AN110" i="30"/>
  <c r="BA110" i="30" s="1"/>
  <c r="AM110" i="30"/>
  <c r="AZ110" i="30" s="1"/>
  <c r="AL110" i="30"/>
  <c r="AY110" i="30" s="1"/>
  <c r="AK110" i="30"/>
  <c r="AX110" i="30" s="1"/>
  <c r="AJ110" i="30"/>
  <c r="AW110" i="30" s="1"/>
  <c r="AI110" i="30"/>
  <c r="AV110" i="30" s="1"/>
  <c r="AH110" i="30"/>
  <c r="AT109" i="30"/>
  <c r="BD109" i="30" s="1"/>
  <c r="AS109" i="30"/>
  <c r="AR109" i="30"/>
  <c r="BC109" i="30" s="1"/>
  <c r="AN109" i="30"/>
  <c r="BA109" i="30" s="1"/>
  <c r="AM109" i="30"/>
  <c r="AZ109" i="30" s="1"/>
  <c r="AL109" i="30"/>
  <c r="AY109" i="30" s="1"/>
  <c r="AK109" i="30"/>
  <c r="AX109" i="30" s="1"/>
  <c r="AJ109" i="30"/>
  <c r="AW109" i="30" s="1"/>
  <c r="AI109" i="30"/>
  <c r="AV109" i="30" s="1"/>
  <c r="AH109" i="30"/>
  <c r="AS108" i="30"/>
  <c r="AR108" i="30"/>
  <c r="BC108" i="30" s="1"/>
  <c r="AN108" i="30"/>
  <c r="BA108" i="30" s="1"/>
  <c r="AM108" i="30"/>
  <c r="AZ108" i="30" s="1"/>
  <c r="AL108" i="30"/>
  <c r="AY108" i="30" s="1"/>
  <c r="AK108" i="30"/>
  <c r="AX108" i="30" s="1"/>
  <c r="AJ108" i="30"/>
  <c r="AW108" i="30" s="1"/>
  <c r="AI108" i="30"/>
  <c r="AV108" i="30" s="1"/>
  <c r="AH108" i="30"/>
  <c r="AT108" i="30" s="1"/>
  <c r="BD108" i="30" s="1"/>
  <c r="BC107" i="30"/>
  <c r="BA107" i="30"/>
  <c r="AT107" i="30"/>
  <c r="BD107" i="30" s="1"/>
  <c r="AS107" i="30"/>
  <c r="AR107" i="30"/>
  <c r="AN107" i="30"/>
  <c r="AM107" i="30"/>
  <c r="AZ107" i="30" s="1"/>
  <c r="AL107" i="30"/>
  <c r="AY107" i="30" s="1"/>
  <c r="AK107" i="30"/>
  <c r="AX107" i="30" s="1"/>
  <c r="AJ107" i="30"/>
  <c r="AW107" i="30" s="1"/>
  <c r="AI107" i="30"/>
  <c r="AV107" i="30" s="1"/>
  <c r="AH107" i="30"/>
  <c r="BC106" i="30"/>
  <c r="BA106" i="30"/>
  <c r="AZ106" i="30"/>
  <c r="AS106" i="30"/>
  <c r="AR106" i="30"/>
  <c r="AN106" i="30"/>
  <c r="AM106" i="30"/>
  <c r="AL106" i="30"/>
  <c r="AY106" i="30" s="1"/>
  <c r="AK106" i="30"/>
  <c r="AX106" i="30" s="1"/>
  <c r="AJ106" i="30"/>
  <c r="AW106" i="30" s="1"/>
  <c r="AI106" i="30"/>
  <c r="AV106" i="30" s="1"/>
  <c r="AH106" i="30"/>
  <c r="AT106" i="30" s="1"/>
  <c r="BD106" i="30" s="1"/>
  <c r="BA105" i="30"/>
  <c r="AV105" i="30"/>
  <c r="AT105" i="30"/>
  <c r="BD105" i="30" s="1"/>
  <c r="AS105" i="30"/>
  <c r="AR105" i="30"/>
  <c r="BC105" i="30" s="1"/>
  <c r="AN105" i="30"/>
  <c r="AM105" i="30"/>
  <c r="AZ105" i="30" s="1"/>
  <c r="AL105" i="30"/>
  <c r="AY105" i="30" s="1"/>
  <c r="AK105" i="30"/>
  <c r="AX105" i="30" s="1"/>
  <c r="AJ105" i="30"/>
  <c r="AW105" i="30" s="1"/>
  <c r="AI105" i="30"/>
  <c r="AH105" i="30"/>
  <c r="AY104" i="30"/>
  <c r="AX104" i="30"/>
  <c r="AS104" i="30"/>
  <c r="AR104" i="30"/>
  <c r="BC104" i="30" s="1"/>
  <c r="AN104" i="30"/>
  <c r="BA104" i="30" s="1"/>
  <c r="AM104" i="30"/>
  <c r="AZ104" i="30" s="1"/>
  <c r="AL104" i="30"/>
  <c r="AK104" i="30"/>
  <c r="AJ104" i="30"/>
  <c r="AW104" i="30" s="1"/>
  <c r="AI104" i="30"/>
  <c r="AV104" i="30" s="1"/>
  <c r="AH104" i="30"/>
  <c r="AT104" i="30" s="1"/>
  <c r="BD104" i="30" s="1"/>
  <c r="AT103" i="30"/>
  <c r="BD103" i="30" s="1"/>
  <c r="AS103" i="30"/>
  <c r="AR103" i="30"/>
  <c r="BC103" i="30" s="1"/>
  <c r="AN103" i="30"/>
  <c r="BA103" i="30" s="1"/>
  <c r="AM103" i="30"/>
  <c r="AZ103" i="30" s="1"/>
  <c r="AL103" i="30"/>
  <c r="AY103" i="30" s="1"/>
  <c r="AK103" i="30"/>
  <c r="AX103" i="30" s="1"/>
  <c r="AJ103" i="30"/>
  <c r="AW103" i="30" s="1"/>
  <c r="AI103" i="30"/>
  <c r="AV103" i="30" s="1"/>
  <c r="AH103" i="30"/>
  <c r="AT102" i="30"/>
  <c r="BD102" i="30" s="1"/>
  <c r="AS102" i="30"/>
  <c r="AR102" i="30"/>
  <c r="BC102" i="30" s="1"/>
  <c r="AN102" i="30"/>
  <c r="BA102" i="30" s="1"/>
  <c r="AM102" i="30"/>
  <c r="AZ102" i="30" s="1"/>
  <c r="AL102" i="30"/>
  <c r="AY102" i="30" s="1"/>
  <c r="AK102" i="30"/>
  <c r="AX102" i="30" s="1"/>
  <c r="AJ102" i="30"/>
  <c r="AW102" i="30" s="1"/>
  <c r="AI102" i="30"/>
  <c r="AV102" i="30" s="1"/>
  <c r="AH102" i="30"/>
  <c r="AS101" i="30"/>
  <c r="AR101" i="30"/>
  <c r="BC101" i="30" s="1"/>
  <c r="AN101" i="30"/>
  <c r="BA101" i="30" s="1"/>
  <c r="AM101" i="30"/>
  <c r="AZ101" i="30" s="1"/>
  <c r="AL101" i="30"/>
  <c r="AY101" i="30" s="1"/>
  <c r="AK101" i="30"/>
  <c r="AX101" i="30" s="1"/>
  <c r="AJ101" i="30"/>
  <c r="AW101" i="30" s="1"/>
  <c r="AI101" i="30"/>
  <c r="AV101" i="30" s="1"/>
  <c r="AU101" i="30" s="1"/>
  <c r="BE101" i="30" s="1"/>
  <c r="AH101" i="30"/>
  <c r="AT101" i="30" s="1"/>
  <c r="BD101" i="30" s="1"/>
  <c r="AS100" i="30"/>
  <c r="AR100" i="30"/>
  <c r="BC100" i="30" s="1"/>
  <c r="AN100" i="30"/>
  <c r="BA100" i="30" s="1"/>
  <c r="AM100" i="30"/>
  <c r="AZ100" i="30" s="1"/>
  <c r="AL100" i="30"/>
  <c r="AY100" i="30" s="1"/>
  <c r="AK100" i="30"/>
  <c r="AX100" i="30" s="1"/>
  <c r="AJ100" i="30"/>
  <c r="AW100" i="30" s="1"/>
  <c r="AI100" i="30"/>
  <c r="AV100" i="30" s="1"/>
  <c r="AH100" i="30"/>
  <c r="AT100" i="30" s="1"/>
  <c r="BD100" i="30" s="1"/>
  <c r="AV99" i="30"/>
  <c r="AS99" i="30"/>
  <c r="AR99" i="30"/>
  <c r="BC99" i="30" s="1"/>
  <c r="AN99" i="30"/>
  <c r="BA99" i="30" s="1"/>
  <c r="AM99" i="30"/>
  <c r="AZ99" i="30" s="1"/>
  <c r="AL99" i="30"/>
  <c r="AY99" i="30" s="1"/>
  <c r="AK99" i="30"/>
  <c r="AX99" i="30" s="1"/>
  <c r="AJ99" i="30"/>
  <c r="AW99" i="30" s="1"/>
  <c r="AI99" i="30"/>
  <c r="AH99" i="30"/>
  <c r="AT99" i="30" s="1"/>
  <c r="BD99" i="30" s="1"/>
  <c r="BC98" i="30"/>
  <c r="AY98" i="30"/>
  <c r="AS98" i="30"/>
  <c r="AR98" i="30"/>
  <c r="AN98" i="30"/>
  <c r="BA98" i="30" s="1"/>
  <c r="AM98" i="30"/>
  <c r="AZ98" i="30" s="1"/>
  <c r="AL98" i="30"/>
  <c r="AK98" i="30"/>
  <c r="AX98" i="30" s="1"/>
  <c r="AJ98" i="30"/>
  <c r="AW98" i="30" s="1"/>
  <c r="AI98" i="30"/>
  <c r="AV98" i="30" s="1"/>
  <c r="AH98" i="30"/>
  <c r="AT98" i="30" s="1"/>
  <c r="BD98" i="30" s="1"/>
  <c r="BC97" i="30"/>
  <c r="AX97" i="30"/>
  <c r="AW97" i="30"/>
  <c r="AV97" i="30"/>
  <c r="AS97" i="30"/>
  <c r="AR97" i="30"/>
  <c r="AN97" i="30"/>
  <c r="BA97" i="30" s="1"/>
  <c r="AM97" i="30"/>
  <c r="AZ97" i="30" s="1"/>
  <c r="AL97" i="30"/>
  <c r="AY97" i="30" s="1"/>
  <c r="AK97" i="30"/>
  <c r="AJ97" i="30"/>
  <c r="AI97" i="30"/>
  <c r="AH97" i="30"/>
  <c r="AT97" i="30" s="1"/>
  <c r="BD97" i="30" s="1"/>
  <c r="BA96" i="30"/>
  <c r="AZ96" i="30"/>
  <c r="AY96" i="30"/>
  <c r="AX96" i="30"/>
  <c r="AW96" i="30"/>
  <c r="AV96" i="30"/>
  <c r="AU96" i="30" s="1"/>
  <c r="BE96" i="30" s="1"/>
  <c r="AS96" i="30"/>
  <c r="AR96" i="30"/>
  <c r="BC96" i="30" s="1"/>
  <c r="AN96" i="30"/>
  <c r="AM96" i="30"/>
  <c r="AL96" i="30"/>
  <c r="AK96" i="30"/>
  <c r="AJ96" i="30"/>
  <c r="AI96" i="30"/>
  <c r="AH96" i="30"/>
  <c r="AT96" i="30" s="1"/>
  <c r="BD96" i="30" s="1"/>
  <c r="AZ95" i="30"/>
  <c r="AS95" i="30"/>
  <c r="AR95" i="30"/>
  <c r="BC95" i="30" s="1"/>
  <c r="AN95" i="30"/>
  <c r="BA95" i="30" s="1"/>
  <c r="AM95" i="30"/>
  <c r="AL95" i="30"/>
  <c r="AY95" i="30" s="1"/>
  <c r="AK95" i="30"/>
  <c r="AX95" i="30" s="1"/>
  <c r="AJ95" i="30"/>
  <c r="AW95" i="30" s="1"/>
  <c r="AI95" i="30"/>
  <c r="AV95" i="30" s="1"/>
  <c r="AH95" i="30"/>
  <c r="AT95" i="30" s="1"/>
  <c r="BD95" i="30" s="1"/>
  <c r="AT94" i="30"/>
  <c r="BD94" i="30" s="1"/>
  <c r="AS94" i="30"/>
  <c r="AR94" i="30"/>
  <c r="BC94" i="30" s="1"/>
  <c r="AN94" i="30"/>
  <c r="BA94" i="30" s="1"/>
  <c r="AM94" i="30"/>
  <c r="AZ94" i="30" s="1"/>
  <c r="AL94" i="30"/>
  <c r="AY94" i="30" s="1"/>
  <c r="AK94" i="30"/>
  <c r="AX94" i="30" s="1"/>
  <c r="AJ94" i="30"/>
  <c r="AW94" i="30" s="1"/>
  <c r="AI94" i="30"/>
  <c r="AV94" i="30" s="1"/>
  <c r="AH94" i="30"/>
  <c r="AS93" i="30"/>
  <c r="AR93" i="30"/>
  <c r="BC93" i="30" s="1"/>
  <c r="AN93" i="30"/>
  <c r="BA93" i="30" s="1"/>
  <c r="AM93" i="30"/>
  <c r="AZ93" i="30" s="1"/>
  <c r="AL93" i="30"/>
  <c r="AY93" i="30" s="1"/>
  <c r="AK93" i="30"/>
  <c r="AX93" i="30" s="1"/>
  <c r="AJ93" i="30"/>
  <c r="AW93" i="30" s="1"/>
  <c r="AI93" i="30"/>
  <c r="AV93" i="30" s="1"/>
  <c r="AH93" i="30"/>
  <c r="AT93" i="30" s="1"/>
  <c r="BD93" i="30" s="1"/>
  <c r="BC92" i="30"/>
  <c r="AS92" i="30"/>
  <c r="AR92" i="30"/>
  <c r="AN92" i="30"/>
  <c r="BA92" i="30" s="1"/>
  <c r="AM92" i="30"/>
  <c r="AZ92" i="30" s="1"/>
  <c r="AL92" i="30"/>
  <c r="AY92" i="30" s="1"/>
  <c r="AK92" i="30"/>
  <c r="AX92" i="30" s="1"/>
  <c r="AJ92" i="30"/>
  <c r="AW92" i="30" s="1"/>
  <c r="AI92" i="30"/>
  <c r="AV92" i="30" s="1"/>
  <c r="AH92" i="30"/>
  <c r="AT92" i="30" s="1"/>
  <c r="BD92" i="30" s="1"/>
  <c r="BC91" i="30"/>
  <c r="BA91" i="30"/>
  <c r="AS91" i="30"/>
  <c r="AR91" i="30"/>
  <c r="AN91" i="30"/>
  <c r="AM91" i="30"/>
  <c r="AZ91" i="30" s="1"/>
  <c r="AL91" i="30"/>
  <c r="AY91" i="30" s="1"/>
  <c r="AK91" i="30"/>
  <c r="AX91" i="30" s="1"/>
  <c r="AJ91" i="30"/>
  <c r="AW91" i="30" s="1"/>
  <c r="AI91" i="30"/>
  <c r="AV91" i="30" s="1"/>
  <c r="AH91" i="30"/>
  <c r="AT91" i="30" s="1"/>
  <c r="BD91" i="30" s="1"/>
  <c r="BA90" i="30"/>
  <c r="AS90" i="30"/>
  <c r="AR90" i="30"/>
  <c r="BC90" i="30" s="1"/>
  <c r="AN90" i="30"/>
  <c r="AM90" i="30"/>
  <c r="AZ90" i="30" s="1"/>
  <c r="AL90" i="30"/>
  <c r="AY90" i="30" s="1"/>
  <c r="AK90" i="30"/>
  <c r="AX90" i="30" s="1"/>
  <c r="AJ90" i="30"/>
  <c r="AW90" i="30" s="1"/>
  <c r="AI90" i="30"/>
  <c r="AV90" i="30" s="1"/>
  <c r="AH90" i="30"/>
  <c r="AT90" i="30" s="1"/>
  <c r="BD90" i="30" s="1"/>
  <c r="AV89" i="30"/>
  <c r="AT89" i="30"/>
  <c r="BD89" i="30" s="1"/>
  <c r="AS89" i="30"/>
  <c r="AR89" i="30"/>
  <c r="BC89" i="30" s="1"/>
  <c r="AN89" i="30"/>
  <c r="BA89" i="30" s="1"/>
  <c r="AM89" i="30"/>
  <c r="AZ89" i="30" s="1"/>
  <c r="AL89" i="30"/>
  <c r="AY89" i="30" s="1"/>
  <c r="AK89" i="30"/>
  <c r="AX89" i="30" s="1"/>
  <c r="AJ89" i="30"/>
  <c r="AW89" i="30" s="1"/>
  <c r="AI89" i="30"/>
  <c r="AH89" i="30"/>
  <c r="AS88" i="30"/>
  <c r="AR88" i="30"/>
  <c r="BC88" i="30" s="1"/>
  <c r="AN88" i="30"/>
  <c r="BA88" i="30" s="1"/>
  <c r="AM88" i="30"/>
  <c r="AZ88" i="30" s="1"/>
  <c r="AL88" i="30"/>
  <c r="AY88" i="30" s="1"/>
  <c r="AK88" i="30"/>
  <c r="AX88" i="30" s="1"/>
  <c r="AJ88" i="30"/>
  <c r="AW88" i="30" s="1"/>
  <c r="AI88" i="30"/>
  <c r="AV88" i="30" s="1"/>
  <c r="AH88" i="30"/>
  <c r="AT88" i="30" s="1"/>
  <c r="BD88" i="30" s="1"/>
  <c r="BC87" i="30"/>
  <c r="AY87" i="30"/>
  <c r="AS87" i="30"/>
  <c r="AR87" i="30"/>
  <c r="AN87" i="30"/>
  <c r="BA87" i="30" s="1"/>
  <c r="AM87" i="30"/>
  <c r="AZ87" i="30" s="1"/>
  <c r="AL87" i="30"/>
  <c r="AK87" i="30"/>
  <c r="AX87" i="30" s="1"/>
  <c r="AJ87" i="30"/>
  <c r="AW87" i="30" s="1"/>
  <c r="AI87" i="30"/>
  <c r="AV87" i="30" s="1"/>
  <c r="AH87" i="30"/>
  <c r="AT87" i="30" s="1"/>
  <c r="BD87" i="30" s="1"/>
  <c r="BC86" i="30"/>
  <c r="BA86" i="30"/>
  <c r="AZ86" i="30"/>
  <c r="AY86" i="30"/>
  <c r="AS86" i="30"/>
  <c r="AR86" i="30"/>
  <c r="AN86" i="30"/>
  <c r="AM86" i="30"/>
  <c r="AL86" i="30"/>
  <c r="AK86" i="30"/>
  <c r="AX86" i="30" s="1"/>
  <c r="AJ86" i="30"/>
  <c r="AW86" i="30" s="1"/>
  <c r="AI86" i="30"/>
  <c r="AV86" i="30" s="1"/>
  <c r="AH86" i="30"/>
  <c r="AT86" i="30" s="1"/>
  <c r="BD86" i="30" s="1"/>
  <c r="AW85" i="30"/>
  <c r="AS85" i="30"/>
  <c r="AR85" i="30"/>
  <c r="BC85" i="30" s="1"/>
  <c r="AN85" i="30"/>
  <c r="BA85" i="30" s="1"/>
  <c r="AM85" i="30"/>
  <c r="AZ85" i="30" s="1"/>
  <c r="AL85" i="30"/>
  <c r="AY85" i="30" s="1"/>
  <c r="AK85" i="30"/>
  <c r="AX85" i="30" s="1"/>
  <c r="AJ85" i="30"/>
  <c r="AI85" i="30"/>
  <c r="AV85" i="30" s="1"/>
  <c r="AH85" i="30"/>
  <c r="AT85" i="30" s="1"/>
  <c r="BD85" i="30" s="1"/>
  <c r="AX84" i="30"/>
  <c r="AV84" i="30"/>
  <c r="AT84" i="30"/>
  <c r="BD84" i="30" s="1"/>
  <c r="AS84" i="30"/>
  <c r="AR84" i="30"/>
  <c r="BC84" i="30" s="1"/>
  <c r="AN84" i="30"/>
  <c r="BA84" i="30" s="1"/>
  <c r="AM84" i="30"/>
  <c r="AZ84" i="30" s="1"/>
  <c r="AL84" i="30"/>
  <c r="AY84" i="30" s="1"/>
  <c r="AK84" i="30"/>
  <c r="AJ84" i="30"/>
  <c r="AW84" i="30" s="1"/>
  <c r="AI84" i="30"/>
  <c r="AH84" i="30"/>
  <c r="AZ83" i="30"/>
  <c r="AV83" i="30"/>
  <c r="AT83" i="30"/>
  <c r="BD83" i="30" s="1"/>
  <c r="AS83" i="30"/>
  <c r="AR83" i="30"/>
  <c r="BC83" i="30" s="1"/>
  <c r="AN83" i="30"/>
  <c r="BA83" i="30" s="1"/>
  <c r="AM83" i="30"/>
  <c r="AL83" i="30"/>
  <c r="AY83" i="30" s="1"/>
  <c r="AK83" i="30"/>
  <c r="AX83" i="30" s="1"/>
  <c r="AJ83" i="30"/>
  <c r="AW83" i="30" s="1"/>
  <c r="AI83" i="30"/>
  <c r="AH83" i="30"/>
  <c r="AT82" i="30"/>
  <c r="BD82" i="30" s="1"/>
  <c r="AS82" i="30"/>
  <c r="AR82" i="30"/>
  <c r="BC82" i="30" s="1"/>
  <c r="AN82" i="30"/>
  <c r="BA82" i="30" s="1"/>
  <c r="AM82" i="30"/>
  <c r="AZ82" i="30" s="1"/>
  <c r="AL82" i="30"/>
  <c r="AY82" i="30" s="1"/>
  <c r="AK82" i="30"/>
  <c r="AX82" i="30" s="1"/>
  <c r="AJ82" i="30"/>
  <c r="AW82" i="30" s="1"/>
  <c r="AI82" i="30"/>
  <c r="AV82" i="30" s="1"/>
  <c r="AH82" i="30"/>
  <c r="AS81" i="30"/>
  <c r="AR81" i="30"/>
  <c r="BC81" i="30" s="1"/>
  <c r="AN81" i="30"/>
  <c r="BA81" i="30" s="1"/>
  <c r="AM81" i="30"/>
  <c r="AZ81" i="30" s="1"/>
  <c r="AL81" i="30"/>
  <c r="AY81" i="30" s="1"/>
  <c r="AK81" i="30"/>
  <c r="AX81" i="30" s="1"/>
  <c r="AJ81" i="30"/>
  <c r="AW81" i="30" s="1"/>
  <c r="AI81" i="30"/>
  <c r="AV81" i="30" s="1"/>
  <c r="AH81" i="30"/>
  <c r="AT81" i="30" s="1"/>
  <c r="BD81" i="30" s="1"/>
  <c r="BA80" i="30"/>
  <c r="AZ80" i="30"/>
  <c r="AS80" i="30"/>
  <c r="AR80" i="30"/>
  <c r="BC80" i="30" s="1"/>
  <c r="AN80" i="30"/>
  <c r="AM80" i="30"/>
  <c r="AL80" i="30"/>
  <c r="AY80" i="30" s="1"/>
  <c r="AK80" i="30"/>
  <c r="AX80" i="30" s="1"/>
  <c r="AJ80" i="30"/>
  <c r="AW80" i="30" s="1"/>
  <c r="AI80" i="30"/>
  <c r="AV80" i="30" s="1"/>
  <c r="AH80" i="30"/>
  <c r="AT80" i="30" s="1"/>
  <c r="BD80" i="30" s="1"/>
  <c r="BC79" i="30"/>
  <c r="BA79" i="30"/>
  <c r="AW79" i="30"/>
  <c r="AV79" i="30"/>
  <c r="AS79" i="30"/>
  <c r="AR79" i="30"/>
  <c r="AN79" i="30"/>
  <c r="AM79" i="30"/>
  <c r="AZ79" i="30" s="1"/>
  <c r="AL79" i="30"/>
  <c r="AY79" i="30" s="1"/>
  <c r="AK79" i="30"/>
  <c r="AX79" i="30" s="1"/>
  <c r="AJ79" i="30"/>
  <c r="AI79" i="30"/>
  <c r="AH79" i="30"/>
  <c r="AT79" i="30" s="1"/>
  <c r="BD79" i="30" s="1"/>
  <c r="AZ78" i="30"/>
  <c r="AY78" i="30"/>
  <c r="AW78" i="30"/>
  <c r="AS78" i="30"/>
  <c r="AR78" i="30"/>
  <c r="BC78" i="30" s="1"/>
  <c r="AN78" i="30"/>
  <c r="BA78" i="30" s="1"/>
  <c r="AM78" i="30"/>
  <c r="AL78" i="30"/>
  <c r="AK78" i="30"/>
  <c r="AX78" i="30" s="1"/>
  <c r="AJ78" i="30"/>
  <c r="AI78" i="30"/>
  <c r="AV78" i="30" s="1"/>
  <c r="AH78" i="30"/>
  <c r="AT78" i="30" s="1"/>
  <c r="BD78" i="30" s="1"/>
  <c r="AX77" i="30"/>
  <c r="AW77" i="30"/>
  <c r="AT77" i="30"/>
  <c r="BD77" i="30" s="1"/>
  <c r="AS77" i="30"/>
  <c r="AR77" i="30"/>
  <c r="BC77" i="30" s="1"/>
  <c r="AN77" i="30"/>
  <c r="BA77" i="30" s="1"/>
  <c r="AM77" i="30"/>
  <c r="AZ77" i="30" s="1"/>
  <c r="AL77" i="30"/>
  <c r="AY77" i="30" s="1"/>
  <c r="AK77" i="30"/>
  <c r="AJ77" i="30"/>
  <c r="AI77" i="30"/>
  <c r="AV77" i="30" s="1"/>
  <c r="AH77" i="30"/>
  <c r="AS76" i="30"/>
  <c r="AR76" i="30"/>
  <c r="BC76" i="30" s="1"/>
  <c r="AN76" i="30"/>
  <c r="BA76" i="30" s="1"/>
  <c r="AM76" i="30"/>
  <c r="AZ76" i="30" s="1"/>
  <c r="AL76" i="30"/>
  <c r="AY76" i="30" s="1"/>
  <c r="AK76" i="30"/>
  <c r="AX76" i="30" s="1"/>
  <c r="AJ76" i="30"/>
  <c r="AW76" i="30" s="1"/>
  <c r="AI76" i="30"/>
  <c r="AV76" i="30" s="1"/>
  <c r="AH76" i="30"/>
  <c r="AT76" i="30" s="1"/>
  <c r="BD76" i="30" s="1"/>
  <c r="AS75" i="30"/>
  <c r="AR75" i="30"/>
  <c r="BC75" i="30" s="1"/>
  <c r="AN75" i="30"/>
  <c r="BA75" i="30" s="1"/>
  <c r="AM75" i="30"/>
  <c r="AZ75" i="30" s="1"/>
  <c r="AL75" i="30"/>
  <c r="AY75" i="30" s="1"/>
  <c r="AK75" i="30"/>
  <c r="AX75" i="30" s="1"/>
  <c r="AJ75" i="30"/>
  <c r="AW75" i="30" s="1"/>
  <c r="AI75" i="30"/>
  <c r="AV75" i="30" s="1"/>
  <c r="AH75" i="30"/>
  <c r="AT75" i="30" s="1"/>
  <c r="BD75" i="30" s="1"/>
  <c r="AZ74" i="30"/>
  <c r="AW74" i="30"/>
  <c r="AS74" i="30"/>
  <c r="AR74" i="30"/>
  <c r="BC74" i="30" s="1"/>
  <c r="AN74" i="30"/>
  <c r="BA74" i="30" s="1"/>
  <c r="AM74" i="30"/>
  <c r="AL74" i="30"/>
  <c r="AY74" i="30" s="1"/>
  <c r="AK74" i="30"/>
  <c r="AX74" i="30" s="1"/>
  <c r="AJ74" i="30"/>
  <c r="AI74" i="30"/>
  <c r="AV74" i="30" s="1"/>
  <c r="AH74" i="30"/>
  <c r="AT74" i="30" s="1"/>
  <c r="BD74" i="30" s="1"/>
  <c r="AY73" i="30"/>
  <c r="AV73" i="30"/>
  <c r="AU73" i="30" s="1"/>
  <c r="BE73" i="30" s="1"/>
  <c r="AT73" i="30"/>
  <c r="BD73" i="30" s="1"/>
  <c r="AS73" i="30"/>
  <c r="AR73" i="30"/>
  <c r="BC73" i="30" s="1"/>
  <c r="AN73" i="30"/>
  <c r="BA73" i="30" s="1"/>
  <c r="AM73" i="30"/>
  <c r="AZ73" i="30" s="1"/>
  <c r="AL73" i="30"/>
  <c r="AK73" i="30"/>
  <c r="AX73" i="30" s="1"/>
  <c r="AJ73" i="30"/>
  <c r="AW73" i="30" s="1"/>
  <c r="AI73" i="30"/>
  <c r="AH73" i="30"/>
  <c r="AY72" i="30"/>
  <c r="AX72" i="30"/>
  <c r="AW72" i="30"/>
  <c r="AT72" i="30"/>
  <c r="BD72" i="30" s="1"/>
  <c r="AS72" i="30"/>
  <c r="AR72" i="30"/>
  <c r="BC72" i="30" s="1"/>
  <c r="AN72" i="30"/>
  <c r="BA72" i="30" s="1"/>
  <c r="AM72" i="30"/>
  <c r="AZ72" i="30" s="1"/>
  <c r="AL72" i="30"/>
  <c r="AK72" i="30"/>
  <c r="AJ72" i="30"/>
  <c r="AI72" i="30"/>
  <c r="AV72" i="30" s="1"/>
  <c r="AH72" i="30"/>
  <c r="AS71" i="30"/>
  <c r="AR71" i="30"/>
  <c r="BC71" i="30" s="1"/>
  <c r="AN71" i="30"/>
  <c r="BA71" i="30" s="1"/>
  <c r="AM71" i="30"/>
  <c r="AZ71" i="30" s="1"/>
  <c r="AL71" i="30"/>
  <c r="AY71" i="30" s="1"/>
  <c r="AK71" i="30"/>
  <c r="AX71" i="30" s="1"/>
  <c r="AJ71" i="30"/>
  <c r="AW71" i="30" s="1"/>
  <c r="AI71" i="30"/>
  <c r="AV71" i="30" s="1"/>
  <c r="AH71" i="30"/>
  <c r="AT71" i="30" s="1"/>
  <c r="BD71" i="30" s="1"/>
  <c r="AS70" i="30"/>
  <c r="AR70" i="30"/>
  <c r="BC70" i="30" s="1"/>
  <c r="AN70" i="30"/>
  <c r="BA70" i="30" s="1"/>
  <c r="AM70" i="30"/>
  <c r="AZ70" i="30" s="1"/>
  <c r="AL70" i="30"/>
  <c r="AY70" i="30" s="1"/>
  <c r="AK70" i="30"/>
  <c r="AX70" i="30" s="1"/>
  <c r="AJ70" i="30"/>
  <c r="AW70" i="30" s="1"/>
  <c r="AI70" i="30"/>
  <c r="AV70" i="30" s="1"/>
  <c r="AH70" i="30"/>
  <c r="AT70" i="30" s="1"/>
  <c r="BD70" i="30" s="1"/>
  <c r="AW69" i="30"/>
  <c r="AV69" i="30"/>
  <c r="AU69" i="30" s="1"/>
  <c r="BE69" i="30" s="1"/>
  <c r="AS69" i="30"/>
  <c r="AR69" i="30"/>
  <c r="BC69" i="30" s="1"/>
  <c r="AN69" i="30"/>
  <c r="BA69" i="30" s="1"/>
  <c r="AM69" i="30"/>
  <c r="AZ69" i="30" s="1"/>
  <c r="AL69" i="30"/>
  <c r="AY69" i="30" s="1"/>
  <c r="AK69" i="30"/>
  <c r="AX69" i="30" s="1"/>
  <c r="AJ69" i="30"/>
  <c r="AI69" i="30"/>
  <c r="AH69" i="30"/>
  <c r="AT69" i="30" s="1"/>
  <c r="BD69" i="30" s="1"/>
  <c r="AZ68" i="30"/>
  <c r="AY68" i="30"/>
  <c r="AX68" i="30"/>
  <c r="AV68" i="30"/>
  <c r="AS68" i="30"/>
  <c r="AR68" i="30"/>
  <c r="BC68" i="30" s="1"/>
  <c r="AN68" i="30"/>
  <c r="BA68" i="30" s="1"/>
  <c r="AM68" i="30"/>
  <c r="AL68" i="30"/>
  <c r="AK68" i="30"/>
  <c r="AJ68" i="30"/>
  <c r="AW68" i="30" s="1"/>
  <c r="AI68" i="30"/>
  <c r="AH68" i="30"/>
  <c r="AT68" i="30" s="1"/>
  <c r="BD68" i="30" s="1"/>
  <c r="AX67" i="30"/>
  <c r="AV67" i="30"/>
  <c r="AS67" i="30"/>
  <c r="AR67" i="30"/>
  <c r="BC67" i="30" s="1"/>
  <c r="AN67" i="30"/>
  <c r="BA67" i="30" s="1"/>
  <c r="AM67" i="30"/>
  <c r="AZ67" i="30" s="1"/>
  <c r="AL67" i="30"/>
  <c r="AY67" i="30" s="1"/>
  <c r="AK67" i="30"/>
  <c r="AJ67" i="30"/>
  <c r="AW67" i="30" s="1"/>
  <c r="AI67" i="30"/>
  <c r="AH67" i="30"/>
  <c r="AT67" i="30" s="1"/>
  <c r="BD67" i="30" s="1"/>
  <c r="BD66" i="30"/>
  <c r="AZ66" i="30"/>
  <c r="AY66" i="30"/>
  <c r="AS66" i="30"/>
  <c r="AR66" i="30"/>
  <c r="BC66" i="30" s="1"/>
  <c r="AN66" i="30"/>
  <c r="BA66" i="30" s="1"/>
  <c r="AM66" i="30"/>
  <c r="AL66" i="30"/>
  <c r="AK66" i="30"/>
  <c r="AX66" i="30" s="1"/>
  <c r="AJ66" i="30"/>
  <c r="AW66" i="30" s="1"/>
  <c r="AI66" i="30"/>
  <c r="AV66" i="30" s="1"/>
  <c r="AH66" i="30"/>
  <c r="AT66" i="30" s="1"/>
  <c r="AS65" i="30"/>
  <c r="AR65" i="30"/>
  <c r="BC65" i="30" s="1"/>
  <c r="AN65" i="30"/>
  <c r="BA65" i="30" s="1"/>
  <c r="AM65" i="30"/>
  <c r="AZ65" i="30" s="1"/>
  <c r="AL65" i="30"/>
  <c r="AY65" i="30" s="1"/>
  <c r="AK65" i="30"/>
  <c r="AX65" i="30" s="1"/>
  <c r="AJ65" i="30"/>
  <c r="AW65" i="30" s="1"/>
  <c r="AI65" i="30"/>
  <c r="AV65" i="30" s="1"/>
  <c r="AH65" i="30"/>
  <c r="AT65" i="30" s="1"/>
  <c r="BD65" i="30" s="1"/>
  <c r="BA64" i="30"/>
  <c r="AX64" i="30"/>
  <c r="AW64" i="30"/>
  <c r="AS64" i="30"/>
  <c r="AR64" i="30"/>
  <c r="BC64" i="30" s="1"/>
  <c r="AN64" i="30"/>
  <c r="AM64" i="30"/>
  <c r="AZ64" i="30" s="1"/>
  <c r="AL64" i="30"/>
  <c r="AY64" i="30" s="1"/>
  <c r="AK64" i="30"/>
  <c r="AJ64" i="30"/>
  <c r="AI64" i="30"/>
  <c r="AV64" i="30" s="1"/>
  <c r="AH64" i="30"/>
  <c r="AT64" i="30" s="1"/>
  <c r="BD64" i="30" s="1"/>
  <c r="BC63" i="30"/>
  <c r="BA63" i="30"/>
  <c r="AZ63" i="30"/>
  <c r="AW63" i="30"/>
  <c r="AV63" i="30"/>
  <c r="AS63" i="30"/>
  <c r="AR63" i="30"/>
  <c r="AN63" i="30"/>
  <c r="AM63" i="30"/>
  <c r="AL63" i="30"/>
  <c r="AY63" i="30" s="1"/>
  <c r="AK63" i="30"/>
  <c r="AX63" i="30" s="1"/>
  <c r="AJ63" i="30"/>
  <c r="AI63" i="30"/>
  <c r="AH63" i="30"/>
  <c r="AT63" i="30" s="1"/>
  <c r="BD63" i="30" s="1"/>
  <c r="BA62" i="30"/>
  <c r="AZ62" i="30"/>
  <c r="AY62" i="30"/>
  <c r="AX62" i="30"/>
  <c r="AW62" i="30"/>
  <c r="AS62" i="30"/>
  <c r="AR62" i="30"/>
  <c r="BC62" i="30" s="1"/>
  <c r="AN62" i="30"/>
  <c r="AM62" i="30"/>
  <c r="AL62" i="30"/>
  <c r="AK62" i="30"/>
  <c r="AJ62" i="30"/>
  <c r="AI62" i="30"/>
  <c r="AV62" i="30" s="1"/>
  <c r="AH62" i="30"/>
  <c r="AT62" i="30" s="1"/>
  <c r="BD62" i="30" s="1"/>
  <c r="BD61" i="30"/>
  <c r="AY61" i="30"/>
  <c r="AX61" i="30"/>
  <c r="AS61" i="30"/>
  <c r="AR61" i="30"/>
  <c r="BC61" i="30" s="1"/>
  <c r="AN61" i="30"/>
  <c r="BA61" i="30" s="1"/>
  <c r="AM61" i="30"/>
  <c r="AZ61" i="30" s="1"/>
  <c r="AL61" i="30"/>
  <c r="AK61" i="30"/>
  <c r="AJ61" i="30"/>
  <c r="AW61" i="30" s="1"/>
  <c r="AI61" i="30"/>
  <c r="AV61" i="30" s="1"/>
  <c r="AH61" i="30"/>
  <c r="AT61" i="30" s="1"/>
  <c r="AS60" i="30"/>
  <c r="AR60" i="30"/>
  <c r="BC60" i="30" s="1"/>
  <c r="AN60" i="30"/>
  <c r="BA60" i="30" s="1"/>
  <c r="AM60" i="30"/>
  <c r="AZ60" i="30" s="1"/>
  <c r="AL60" i="30"/>
  <c r="AY60" i="30" s="1"/>
  <c r="AK60" i="30"/>
  <c r="AX60" i="30" s="1"/>
  <c r="AJ60" i="30"/>
  <c r="AW60" i="30" s="1"/>
  <c r="AI60" i="30"/>
  <c r="AV60" i="30" s="1"/>
  <c r="AH60" i="30"/>
  <c r="AT60" i="30" s="1"/>
  <c r="BD60" i="30" s="1"/>
  <c r="AS59" i="30"/>
  <c r="AR59" i="30"/>
  <c r="BC59" i="30" s="1"/>
  <c r="AN59" i="30"/>
  <c r="BA59" i="30" s="1"/>
  <c r="AM59" i="30"/>
  <c r="AZ59" i="30" s="1"/>
  <c r="AL59" i="30"/>
  <c r="AY59" i="30" s="1"/>
  <c r="AK59" i="30"/>
  <c r="AX59" i="30" s="1"/>
  <c r="AJ59" i="30"/>
  <c r="AW59" i="30" s="1"/>
  <c r="AI59" i="30"/>
  <c r="AV59" i="30" s="1"/>
  <c r="AH59" i="30"/>
  <c r="AT59" i="30" s="1"/>
  <c r="BD59" i="30" s="1"/>
  <c r="BA58" i="30"/>
  <c r="AS58" i="30"/>
  <c r="AR58" i="30"/>
  <c r="BC58" i="30" s="1"/>
  <c r="AN58" i="30"/>
  <c r="AM58" i="30"/>
  <c r="AZ58" i="30" s="1"/>
  <c r="AL58" i="30"/>
  <c r="AY58" i="30" s="1"/>
  <c r="AK58" i="30"/>
  <c r="AX58" i="30" s="1"/>
  <c r="AJ58" i="30"/>
  <c r="AW58" i="30" s="1"/>
  <c r="AI58" i="30"/>
  <c r="AV58" i="30" s="1"/>
  <c r="AH58" i="30"/>
  <c r="AT58" i="30" s="1"/>
  <c r="BD58" i="30" s="1"/>
  <c r="BA57" i="30"/>
  <c r="AY57" i="30"/>
  <c r="AX57" i="30"/>
  <c r="AS57" i="30"/>
  <c r="AR57" i="30"/>
  <c r="BC57" i="30" s="1"/>
  <c r="AN57" i="30"/>
  <c r="AM57" i="30"/>
  <c r="AZ57" i="30" s="1"/>
  <c r="AL57" i="30"/>
  <c r="AK57" i="30"/>
  <c r="AJ57" i="30"/>
  <c r="AW57" i="30" s="1"/>
  <c r="AI57" i="30"/>
  <c r="AV57" i="30" s="1"/>
  <c r="AH57" i="30"/>
  <c r="AT57" i="30" s="1"/>
  <c r="BD57" i="30" s="1"/>
  <c r="BA56" i="30"/>
  <c r="AY56" i="30"/>
  <c r="AX56" i="30"/>
  <c r="AS56" i="30"/>
  <c r="AR56" i="30"/>
  <c r="BC56" i="30" s="1"/>
  <c r="AN56" i="30"/>
  <c r="AM56" i="30"/>
  <c r="AZ56" i="30" s="1"/>
  <c r="AL56" i="30"/>
  <c r="AK56" i="30"/>
  <c r="AJ56" i="30"/>
  <c r="AW56" i="30" s="1"/>
  <c r="AI56" i="30"/>
  <c r="AV56" i="30" s="1"/>
  <c r="AH56" i="30"/>
  <c r="AT56" i="30" s="1"/>
  <c r="BD56" i="30" s="1"/>
  <c r="BC55" i="30"/>
  <c r="AT55" i="30"/>
  <c r="BD55" i="30" s="1"/>
  <c r="AS55" i="30"/>
  <c r="AR55" i="30"/>
  <c r="AN55" i="30"/>
  <c r="BA55" i="30" s="1"/>
  <c r="AM55" i="30"/>
  <c r="AZ55" i="30" s="1"/>
  <c r="AL55" i="30"/>
  <c r="AY55" i="30" s="1"/>
  <c r="AK55" i="30"/>
  <c r="AX55" i="30" s="1"/>
  <c r="AJ55" i="30"/>
  <c r="AW55" i="30" s="1"/>
  <c r="AI55" i="30"/>
  <c r="AV55" i="30" s="1"/>
  <c r="AH55" i="30"/>
  <c r="AT54" i="30"/>
  <c r="BD54" i="30" s="1"/>
  <c r="AS54" i="30"/>
  <c r="AR54" i="30"/>
  <c r="BC54" i="30" s="1"/>
  <c r="AN54" i="30"/>
  <c r="BA54" i="30" s="1"/>
  <c r="AM54" i="30"/>
  <c r="AZ54" i="30" s="1"/>
  <c r="AL54" i="30"/>
  <c r="AY54" i="30" s="1"/>
  <c r="AK54" i="30"/>
  <c r="AX54" i="30" s="1"/>
  <c r="AJ54" i="30"/>
  <c r="AW54" i="30" s="1"/>
  <c r="AI54" i="30"/>
  <c r="AV54" i="30" s="1"/>
  <c r="AH54" i="30"/>
  <c r="AS53" i="30"/>
  <c r="AR53" i="30"/>
  <c r="BC53" i="30" s="1"/>
  <c r="AN53" i="30"/>
  <c r="BA53" i="30" s="1"/>
  <c r="AM53" i="30"/>
  <c r="AZ53" i="30" s="1"/>
  <c r="AL53" i="30"/>
  <c r="AY53" i="30" s="1"/>
  <c r="AK53" i="30"/>
  <c r="AX53" i="30" s="1"/>
  <c r="AJ53" i="30"/>
  <c r="AW53" i="30" s="1"/>
  <c r="AI53" i="30"/>
  <c r="AV53" i="30" s="1"/>
  <c r="AH53" i="30"/>
  <c r="AT53" i="30" s="1"/>
  <c r="BD53" i="30" s="1"/>
  <c r="AZ52" i="30"/>
  <c r="AY52" i="30"/>
  <c r="AS52" i="30"/>
  <c r="AR52" i="30"/>
  <c r="BC52" i="30" s="1"/>
  <c r="AN52" i="30"/>
  <c r="BA52" i="30" s="1"/>
  <c r="AM52" i="30"/>
  <c r="AL52" i="30"/>
  <c r="AK52" i="30"/>
  <c r="AX52" i="30" s="1"/>
  <c r="AJ52" i="30"/>
  <c r="AW52" i="30" s="1"/>
  <c r="AI52" i="30"/>
  <c r="AV52" i="30" s="1"/>
  <c r="AH52" i="30"/>
  <c r="AT52" i="30" s="1"/>
  <c r="BD52" i="30" s="1"/>
  <c r="BC51" i="30"/>
  <c r="AZ51" i="30"/>
  <c r="AY51" i="30"/>
  <c r="AV51" i="30"/>
  <c r="AS51" i="30"/>
  <c r="AR51" i="30"/>
  <c r="AN51" i="30"/>
  <c r="BA51" i="30" s="1"/>
  <c r="AM51" i="30"/>
  <c r="AL51" i="30"/>
  <c r="AK51" i="30"/>
  <c r="AX51" i="30" s="1"/>
  <c r="AJ51" i="30"/>
  <c r="AW51" i="30" s="1"/>
  <c r="AI51" i="30"/>
  <c r="AH51" i="30"/>
  <c r="AT51" i="30" s="1"/>
  <c r="BD51" i="30" s="1"/>
  <c r="BE50" i="30"/>
  <c r="BD50" i="30"/>
  <c r="AX50" i="30"/>
  <c r="AT50" i="30"/>
  <c r="AS50" i="30"/>
  <c r="AR50" i="30"/>
  <c r="BC50" i="30" s="1"/>
  <c r="AN50" i="30"/>
  <c r="BA50" i="30" s="1"/>
  <c r="AM50" i="30"/>
  <c r="AZ50" i="30" s="1"/>
  <c r="AL50" i="30"/>
  <c r="AY50" i="30" s="1"/>
  <c r="AK50" i="30"/>
  <c r="AJ50" i="30"/>
  <c r="AW50" i="30" s="1"/>
  <c r="AI50" i="30"/>
  <c r="AV50" i="30" s="1"/>
  <c r="AU50" i="30" s="1"/>
  <c r="AH50" i="30"/>
  <c r="AX49" i="30"/>
  <c r="AW49" i="30"/>
  <c r="AT49" i="30"/>
  <c r="BD49" i="30" s="1"/>
  <c r="AS49" i="30"/>
  <c r="AR49" i="30"/>
  <c r="BC49" i="30" s="1"/>
  <c r="AN49" i="30"/>
  <c r="BA49" i="30" s="1"/>
  <c r="AM49" i="30"/>
  <c r="AZ49" i="30" s="1"/>
  <c r="AL49" i="30"/>
  <c r="AY49" i="30" s="1"/>
  <c r="AK49" i="30"/>
  <c r="AJ49" i="30"/>
  <c r="AI49" i="30"/>
  <c r="AV49" i="30" s="1"/>
  <c r="AH49" i="30"/>
  <c r="AX48" i="30"/>
  <c r="AW48" i="30"/>
  <c r="AV48" i="30"/>
  <c r="AT48" i="30"/>
  <c r="BD48" i="30" s="1"/>
  <c r="AS48" i="30"/>
  <c r="AR48" i="30"/>
  <c r="BC48" i="30" s="1"/>
  <c r="AN48" i="30"/>
  <c r="BA48" i="30" s="1"/>
  <c r="AM48" i="30"/>
  <c r="AZ48" i="30" s="1"/>
  <c r="AL48" i="30"/>
  <c r="AY48" i="30" s="1"/>
  <c r="AK48" i="30"/>
  <c r="AJ48" i="30"/>
  <c r="AI48" i="30"/>
  <c r="AH48" i="30"/>
  <c r="BA47" i="30"/>
  <c r="AW47" i="30"/>
  <c r="AV47" i="30"/>
  <c r="AS47" i="30"/>
  <c r="AR47" i="30"/>
  <c r="BC47" i="30" s="1"/>
  <c r="AN47" i="30"/>
  <c r="AM47" i="30"/>
  <c r="AZ47" i="30" s="1"/>
  <c r="AL47" i="30"/>
  <c r="AY47" i="30" s="1"/>
  <c r="AK47" i="30"/>
  <c r="AX47" i="30" s="1"/>
  <c r="AJ47" i="30"/>
  <c r="AI47" i="30"/>
  <c r="AH47" i="30"/>
  <c r="AT47" i="30" s="1"/>
  <c r="BD47" i="30" s="1"/>
  <c r="AS46" i="30"/>
  <c r="AR46" i="30"/>
  <c r="BC46" i="30" s="1"/>
  <c r="AN46" i="30"/>
  <c r="BA46" i="30" s="1"/>
  <c r="AM46" i="30"/>
  <c r="AZ46" i="30" s="1"/>
  <c r="AL46" i="30"/>
  <c r="AY46" i="30" s="1"/>
  <c r="AK46" i="30"/>
  <c r="AX46" i="30" s="1"/>
  <c r="AJ46" i="30"/>
  <c r="AW46" i="30" s="1"/>
  <c r="AI46" i="30"/>
  <c r="AV46" i="30" s="1"/>
  <c r="AH46" i="30"/>
  <c r="AT46" i="30" s="1"/>
  <c r="BD46" i="30" s="1"/>
  <c r="AS45" i="30"/>
  <c r="AR45" i="30"/>
  <c r="BC45" i="30" s="1"/>
  <c r="AN45" i="30"/>
  <c r="BA45" i="30" s="1"/>
  <c r="AM45" i="30"/>
  <c r="AZ45" i="30" s="1"/>
  <c r="AL45" i="30"/>
  <c r="AY45" i="30" s="1"/>
  <c r="AK45" i="30"/>
  <c r="AX45" i="30" s="1"/>
  <c r="AJ45" i="30"/>
  <c r="AW45" i="30" s="1"/>
  <c r="AI45" i="30"/>
  <c r="AV45" i="30" s="1"/>
  <c r="AH45" i="30"/>
  <c r="AT45" i="30" s="1"/>
  <c r="BD45" i="30" s="1"/>
  <c r="BC44" i="30"/>
  <c r="AX44" i="30"/>
  <c r="AW44" i="30"/>
  <c r="AT44" i="30"/>
  <c r="BD44" i="30" s="1"/>
  <c r="AS44" i="30"/>
  <c r="AR44" i="30"/>
  <c r="AN44" i="30"/>
  <c r="BA44" i="30" s="1"/>
  <c r="AM44" i="30"/>
  <c r="AZ44" i="30" s="1"/>
  <c r="AL44" i="30"/>
  <c r="AY44" i="30" s="1"/>
  <c r="AK44" i="30"/>
  <c r="AJ44" i="30"/>
  <c r="AI44" i="30"/>
  <c r="AV44" i="30" s="1"/>
  <c r="AH44" i="30"/>
  <c r="BC43" i="30"/>
  <c r="BA43" i="30"/>
  <c r="AX43" i="30"/>
  <c r="AV43" i="30"/>
  <c r="AT43" i="30"/>
  <c r="BD43" i="30" s="1"/>
  <c r="AS43" i="30"/>
  <c r="AR43" i="30"/>
  <c r="AN43" i="30"/>
  <c r="AM43" i="30"/>
  <c r="AZ43" i="30" s="1"/>
  <c r="AL43" i="30"/>
  <c r="AY43" i="30" s="1"/>
  <c r="AK43" i="30"/>
  <c r="AJ43" i="30"/>
  <c r="AW43" i="30" s="1"/>
  <c r="AI43" i="30"/>
  <c r="AH43" i="30"/>
  <c r="BA42" i="30"/>
  <c r="AZ42" i="30"/>
  <c r="AY42" i="30"/>
  <c r="AX42" i="30"/>
  <c r="AW42" i="30"/>
  <c r="AS42" i="30"/>
  <c r="AR42" i="30"/>
  <c r="BC42" i="30" s="1"/>
  <c r="AN42" i="30"/>
  <c r="AM42" i="30"/>
  <c r="AL42" i="30"/>
  <c r="AK42" i="30"/>
  <c r="AJ42" i="30"/>
  <c r="AI42" i="30"/>
  <c r="AV42" i="30" s="1"/>
  <c r="AH42" i="30"/>
  <c r="AT42" i="30" s="1"/>
  <c r="BD42" i="30" s="1"/>
  <c r="AY41" i="30"/>
  <c r="AV41" i="30"/>
  <c r="AT41" i="30"/>
  <c r="BD41" i="30" s="1"/>
  <c r="AS41" i="30"/>
  <c r="AR41" i="30"/>
  <c r="BC41" i="30" s="1"/>
  <c r="AN41" i="30"/>
  <c r="BA41" i="30" s="1"/>
  <c r="AM41" i="30"/>
  <c r="AZ41" i="30" s="1"/>
  <c r="AL41" i="30"/>
  <c r="AK41" i="30"/>
  <c r="AX41" i="30" s="1"/>
  <c r="AJ41" i="30"/>
  <c r="AW41" i="30" s="1"/>
  <c r="AI41" i="30"/>
  <c r="AH41" i="30"/>
  <c r="AT40" i="30"/>
  <c r="BD40" i="30" s="1"/>
  <c r="AS40" i="30"/>
  <c r="AR40" i="30"/>
  <c r="BC40" i="30" s="1"/>
  <c r="AN40" i="30"/>
  <c r="BA40" i="30" s="1"/>
  <c r="AM40" i="30"/>
  <c r="AZ40" i="30" s="1"/>
  <c r="AL40" i="30"/>
  <c r="AY40" i="30" s="1"/>
  <c r="AK40" i="30"/>
  <c r="AX40" i="30" s="1"/>
  <c r="AJ40" i="30"/>
  <c r="AW40" i="30" s="1"/>
  <c r="AI40" i="30"/>
  <c r="AV40" i="30" s="1"/>
  <c r="AH40" i="30"/>
  <c r="AX39" i="30"/>
  <c r="AS39" i="30"/>
  <c r="AR39" i="30"/>
  <c r="BC39" i="30" s="1"/>
  <c r="AN39" i="30"/>
  <c r="BA39" i="30" s="1"/>
  <c r="AM39" i="30"/>
  <c r="AZ39" i="30" s="1"/>
  <c r="AL39" i="30"/>
  <c r="AY39" i="30" s="1"/>
  <c r="AK39" i="30"/>
  <c r="AJ39" i="30"/>
  <c r="AW39" i="30" s="1"/>
  <c r="AI39" i="30"/>
  <c r="AV39" i="30" s="1"/>
  <c r="AH39" i="30"/>
  <c r="AT39" i="30" s="1"/>
  <c r="BD39" i="30" s="1"/>
  <c r="AS38" i="30"/>
  <c r="AR38" i="30"/>
  <c r="BC38" i="30" s="1"/>
  <c r="AN38" i="30"/>
  <c r="BA38" i="30" s="1"/>
  <c r="AM38" i="30"/>
  <c r="AZ38" i="30" s="1"/>
  <c r="AL38" i="30"/>
  <c r="AY38" i="30" s="1"/>
  <c r="AK38" i="30"/>
  <c r="AX38" i="30" s="1"/>
  <c r="AJ38" i="30"/>
  <c r="AW38" i="30" s="1"/>
  <c r="AI38" i="30"/>
  <c r="AV38" i="30" s="1"/>
  <c r="AH38" i="30"/>
  <c r="AT38" i="30" s="1"/>
  <c r="BD38" i="30" s="1"/>
  <c r="BC37" i="30"/>
  <c r="AS37" i="30"/>
  <c r="AR37" i="30"/>
  <c r="AN37" i="30"/>
  <c r="BA37" i="30" s="1"/>
  <c r="AM37" i="30"/>
  <c r="AZ37" i="30" s="1"/>
  <c r="AL37" i="30"/>
  <c r="AY37" i="30" s="1"/>
  <c r="AK37" i="30"/>
  <c r="AX37" i="30" s="1"/>
  <c r="AJ37" i="30"/>
  <c r="AW37" i="30" s="1"/>
  <c r="AI37" i="30"/>
  <c r="AV37" i="30" s="1"/>
  <c r="AH37" i="30"/>
  <c r="AT37" i="30" s="1"/>
  <c r="BD37" i="30" s="1"/>
  <c r="BC36" i="30"/>
  <c r="AZ36" i="30"/>
  <c r="AS36" i="30"/>
  <c r="AR36" i="30"/>
  <c r="AN36" i="30"/>
  <c r="BA36" i="30" s="1"/>
  <c r="AM36" i="30"/>
  <c r="AL36" i="30"/>
  <c r="AY36" i="30" s="1"/>
  <c r="AK36" i="30"/>
  <c r="AX36" i="30" s="1"/>
  <c r="AJ36" i="30"/>
  <c r="AW36" i="30" s="1"/>
  <c r="AI36" i="30"/>
  <c r="AV36" i="30" s="1"/>
  <c r="AU36" i="30" s="1"/>
  <c r="BE36" i="30" s="1"/>
  <c r="AH36" i="30"/>
  <c r="AT36" i="30" s="1"/>
  <c r="BD36" i="30" s="1"/>
  <c r="BC35" i="30"/>
  <c r="AZ35" i="30"/>
  <c r="AS35" i="30"/>
  <c r="AR35" i="30"/>
  <c r="AN35" i="30"/>
  <c r="BA35" i="30" s="1"/>
  <c r="AM35" i="30"/>
  <c r="AL35" i="30"/>
  <c r="AY35" i="30" s="1"/>
  <c r="AK35" i="30"/>
  <c r="AX35" i="30" s="1"/>
  <c r="AJ35" i="30"/>
  <c r="AW35" i="30" s="1"/>
  <c r="AI35" i="30"/>
  <c r="AV35" i="30" s="1"/>
  <c r="AH35" i="30"/>
  <c r="AT35" i="30" s="1"/>
  <c r="BD35" i="30" s="1"/>
  <c r="BC34" i="30"/>
  <c r="AY34" i="30"/>
  <c r="AX34" i="30"/>
  <c r="AT34" i="30"/>
  <c r="BD34" i="30" s="1"/>
  <c r="AS34" i="30"/>
  <c r="AR34" i="30"/>
  <c r="AN34" i="30"/>
  <c r="BA34" i="30" s="1"/>
  <c r="AM34" i="30"/>
  <c r="AZ34" i="30" s="1"/>
  <c r="AL34" i="30"/>
  <c r="AK34" i="30"/>
  <c r="AJ34" i="30"/>
  <c r="AW34" i="30" s="1"/>
  <c r="AI34" i="30"/>
  <c r="AV34" i="30" s="1"/>
  <c r="AH34" i="30"/>
  <c r="BA33" i="30"/>
  <c r="AX33" i="30"/>
  <c r="AW33" i="30"/>
  <c r="AT33" i="30"/>
  <c r="BD33" i="30" s="1"/>
  <c r="AS33" i="30"/>
  <c r="AR33" i="30"/>
  <c r="BC33" i="30" s="1"/>
  <c r="AN33" i="30"/>
  <c r="AM33" i="30"/>
  <c r="AZ33" i="30" s="1"/>
  <c r="AL33" i="30"/>
  <c r="AY33" i="30" s="1"/>
  <c r="AK33" i="30"/>
  <c r="AJ33" i="30"/>
  <c r="AI33" i="30"/>
  <c r="AV33" i="30" s="1"/>
  <c r="AH33" i="30"/>
  <c r="AZ32" i="30"/>
  <c r="AY32" i="30"/>
  <c r="AX32" i="30"/>
  <c r="AW32" i="30"/>
  <c r="AV32" i="30"/>
  <c r="AS32" i="30"/>
  <c r="AR32" i="30"/>
  <c r="BC32" i="30" s="1"/>
  <c r="AN32" i="30"/>
  <c r="BA32" i="30" s="1"/>
  <c r="AM32" i="30"/>
  <c r="AL32" i="30"/>
  <c r="AK32" i="30"/>
  <c r="AJ32" i="30"/>
  <c r="AI32" i="30"/>
  <c r="AH32" i="30"/>
  <c r="AT32" i="30" s="1"/>
  <c r="BD32" i="30" s="1"/>
  <c r="BA31" i="30"/>
  <c r="AZ31" i="30"/>
  <c r="AW31" i="30"/>
  <c r="AS31" i="30"/>
  <c r="AR31" i="30"/>
  <c r="BC31" i="30" s="1"/>
  <c r="AN31" i="30"/>
  <c r="AM31" i="30"/>
  <c r="AL31" i="30"/>
  <c r="AY31" i="30" s="1"/>
  <c r="AK31" i="30"/>
  <c r="AX31" i="30" s="1"/>
  <c r="AJ31" i="30"/>
  <c r="AI31" i="30"/>
  <c r="AV31" i="30" s="1"/>
  <c r="AH31" i="30"/>
  <c r="AT31" i="30" s="1"/>
  <c r="BD31" i="30" s="1"/>
  <c r="AS30" i="30"/>
  <c r="AR30" i="30"/>
  <c r="BC30" i="30" s="1"/>
  <c r="AN30" i="30"/>
  <c r="BA30" i="30" s="1"/>
  <c r="AM30" i="30"/>
  <c r="AZ30" i="30" s="1"/>
  <c r="AL30" i="30"/>
  <c r="AY30" i="30" s="1"/>
  <c r="AK30" i="30"/>
  <c r="AX30" i="30" s="1"/>
  <c r="AJ30" i="30"/>
  <c r="AW30" i="30" s="1"/>
  <c r="AI30" i="30"/>
  <c r="AV30" i="30" s="1"/>
  <c r="AH30" i="30"/>
  <c r="AT30" i="30" s="1"/>
  <c r="BD30" i="30" s="1"/>
  <c r="BC29" i="30"/>
  <c r="AY29" i="30"/>
  <c r="AS29" i="30"/>
  <c r="AR29" i="30"/>
  <c r="AN29" i="30"/>
  <c r="BA29" i="30" s="1"/>
  <c r="AM29" i="30"/>
  <c r="AZ29" i="30" s="1"/>
  <c r="AL29" i="30"/>
  <c r="AK29" i="30"/>
  <c r="AX29" i="30" s="1"/>
  <c r="AJ29" i="30"/>
  <c r="AW29" i="30" s="1"/>
  <c r="AI29" i="30"/>
  <c r="AV29" i="30" s="1"/>
  <c r="AH29" i="30"/>
  <c r="AT29" i="30" s="1"/>
  <c r="BD29" i="30" s="1"/>
  <c r="BC28" i="30"/>
  <c r="BA28" i="30"/>
  <c r="AX28" i="30"/>
  <c r="AW28" i="30"/>
  <c r="AV28" i="30"/>
  <c r="AS28" i="30"/>
  <c r="AR28" i="30"/>
  <c r="AN28" i="30"/>
  <c r="AM28" i="30"/>
  <c r="AZ28" i="30" s="1"/>
  <c r="AL28" i="30"/>
  <c r="AY28" i="30" s="1"/>
  <c r="AK28" i="30"/>
  <c r="AJ28" i="30"/>
  <c r="AI28" i="30"/>
  <c r="AH28" i="30"/>
  <c r="AT28" i="30" s="1"/>
  <c r="BD28" i="30" s="1"/>
  <c r="BC27" i="30"/>
  <c r="BA27" i="30"/>
  <c r="AZ27" i="30"/>
  <c r="AX27" i="30"/>
  <c r="AW27" i="30"/>
  <c r="AS27" i="30"/>
  <c r="AR27" i="30"/>
  <c r="AN27" i="30"/>
  <c r="AM27" i="30"/>
  <c r="AL27" i="30"/>
  <c r="AY27" i="30" s="1"/>
  <c r="AK27" i="30"/>
  <c r="AJ27" i="30"/>
  <c r="AI27" i="30"/>
  <c r="AV27" i="30" s="1"/>
  <c r="AH27" i="30"/>
  <c r="AT27" i="30" s="1"/>
  <c r="BD27" i="30" s="1"/>
  <c r="BA26" i="30"/>
  <c r="AS26" i="30"/>
  <c r="AR26" i="30"/>
  <c r="BC26" i="30" s="1"/>
  <c r="AN26" i="30"/>
  <c r="AM26" i="30"/>
  <c r="AZ26" i="30" s="1"/>
  <c r="AL26" i="30"/>
  <c r="AY26" i="30" s="1"/>
  <c r="AK26" i="30"/>
  <c r="AX26" i="30" s="1"/>
  <c r="AJ26" i="30"/>
  <c r="AW26" i="30" s="1"/>
  <c r="AI26" i="30"/>
  <c r="AV26" i="30" s="1"/>
  <c r="AH26" i="30"/>
  <c r="AT26" i="30" s="1"/>
  <c r="BD26" i="30" s="1"/>
  <c r="AS25" i="30"/>
  <c r="AR25" i="30"/>
  <c r="BC25" i="30" s="1"/>
  <c r="AN25" i="30"/>
  <c r="BA25" i="30" s="1"/>
  <c r="AM25" i="30"/>
  <c r="AZ25" i="30" s="1"/>
  <c r="AL25" i="30"/>
  <c r="AY25" i="30" s="1"/>
  <c r="AK25" i="30"/>
  <c r="AX25" i="30" s="1"/>
  <c r="AJ25" i="30"/>
  <c r="AW25" i="30" s="1"/>
  <c r="AI25" i="30"/>
  <c r="AV25" i="30" s="1"/>
  <c r="AH25" i="30"/>
  <c r="AT25" i="30" s="1"/>
  <c r="BD25" i="30" s="1"/>
  <c r="AY24" i="30"/>
  <c r="AX24" i="30"/>
  <c r="AS24" i="30"/>
  <c r="AR24" i="30"/>
  <c r="BC24" i="30" s="1"/>
  <c r="AN24" i="30"/>
  <c r="BA24" i="30" s="1"/>
  <c r="AM24" i="30"/>
  <c r="AZ24" i="30" s="1"/>
  <c r="AL24" i="30"/>
  <c r="AK24" i="30"/>
  <c r="AJ24" i="30"/>
  <c r="AW24" i="30" s="1"/>
  <c r="AI24" i="30"/>
  <c r="AV24" i="30" s="1"/>
  <c r="AU24" i="30" s="1"/>
  <c r="BE24" i="30" s="1"/>
  <c r="AH24" i="30"/>
  <c r="AT24" i="30" s="1"/>
  <c r="BD24" i="30" s="1"/>
  <c r="BC23" i="30"/>
  <c r="AY23" i="30"/>
  <c r="AX23" i="30"/>
  <c r="AW23" i="30"/>
  <c r="AT23" i="30"/>
  <c r="BD23" i="30" s="1"/>
  <c r="AS23" i="30"/>
  <c r="AR23" i="30"/>
  <c r="AN23" i="30"/>
  <c r="BA23" i="30" s="1"/>
  <c r="AM23" i="30"/>
  <c r="AZ23" i="30" s="1"/>
  <c r="AL23" i="30"/>
  <c r="AK23" i="30"/>
  <c r="AJ23" i="30"/>
  <c r="AI23" i="30"/>
  <c r="AV23" i="30" s="1"/>
  <c r="AH23" i="30"/>
  <c r="BD22" i="30"/>
  <c r="BC22" i="30"/>
  <c r="BA22" i="30"/>
  <c r="AZ22" i="30"/>
  <c r="AY22" i="30"/>
  <c r="AX22" i="30"/>
  <c r="AS22" i="30"/>
  <c r="AR22" i="30"/>
  <c r="AN22" i="30"/>
  <c r="AM22" i="30"/>
  <c r="AL22" i="30"/>
  <c r="AK22" i="30"/>
  <c r="AJ22" i="30"/>
  <c r="AW22" i="30" s="1"/>
  <c r="AI22" i="30"/>
  <c r="AV22" i="30" s="1"/>
  <c r="AH22" i="30"/>
  <c r="AT22" i="30" s="1"/>
  <c r="BC21" i="30"/>
  <c r="AW21" i="30"/>
  <c r="AS21" i="30"/>
  <c r="AR21" i="30"/>
  <c r="AN21" i="30"/>
  <c r="BA21" i="30" s="1"/>
  <c r="AM21" i="30"/>
  <c r="AZ21" i="30" s="1"/>
  <c r="AL21" i="30"/>
  <c r="AY21" i="30" s="1"/>
  <c r="AK21" i="30"/>
  <c r="AX21" i="30" s="1"/>
  <c r="AJ21" i="30"/>
  <c r="AI21" i="30"/>
  <c r="AV21" i="30" s="1"/>
  <c r="AH21" i="30"/>
  <c r="AT21" i="30" s="1"/>
  <c r="BD21" i="30" s="1"/>
  <c r="AT20" i="30"/>
  <c r="BD20" i="30" s="1"/>
  <c r="AS20" i="30"/>
  <c r="AR20" i="30"/>
  <c r="BC20" i="30" s="1"/>
  <c r="AN20" i="30"/>
  <c r="BA20" i="30" s="1"/>
  <c r="AM20" i="30"/>
  <c r="AZ20" i="30" s="1"/>
  <c r="AL20" i="30"/>
  <c r="AY20" i="30" s="1"/>
  <c r="AK20" i="30"/>
  <c r="AX20" i="30" s="1"/>
  <c r="AJ20" i="30"/>
  <c r="AW20" i="30" s="1"/>
  <c r="AI20" i="30"/>
  <c r="AV20" i="30" s="1"/>
  <c r="AH20" i="30"/>
  <c r="AS19" i="30"/>
  <c r="AR19" i="30"/>
  <c r="BC19" i="30" s="1"/>
  <c r="AN19" i="30"/>
  <c r="BA19" i="30" s="1"/>
  <c r="AM19" i="30"/>
  <c r="AZ19" i="30" s="1"/>
  <c r="AL19" i="30"/>
  <c r="AY19" i="30" s="1"/>
  <c r="AK19" i="30"/>
  <c r="AX19" i="30" s="1"/>
  <c r="AJ19" i="30"/>
  <c r="AW19" i="30" s="1"/>
  <c r="AI19" i="30"/>
  <c r="AV19" i="30" s="1"/>
  <c r="AH19" i="30"/>
  <c r="AT19" i="30" s="1"/>
  <c r="BD19" i="30" s="1"/>
  <c r="AZ18" i="30"/>
  <c r="AY18" i="30"/>
  <c r="AS18" i="30"/>
  <c r="AR18" i="30"/>
  <c r="BC18" i="30" s="1"/>
  <c r="AN18" i="30"/>
  <c r="BA18" i="30" s="1"/>
  <c r="AM18" i="30"/>
  <c r="AL18" i="30"/>
  <c r="AK18" i="30"/>
  <c r="AX18" i="30" s="1"/>
  <c r="AJ18" i="30"/>
  <c r="AW18" i="30" s="1"/>
  <c r="AI18" i="30"/>
  <c r="AV18" i="30" s="1"/>
  <c r="AH18" i="30"/>
  <c r="AT18" i="30" s="1"/>
  <c r="BD18" i="30" s="1"/>
  <c r="BC17" i="30"/>
  <c r="AZ17" i="30"/>
  <c r="AY17" i="30"/>
  <c r="AV17" i="30"/>
  <c r="AS17" i="30"/>
  <c r="AR17" i="30"/>
  <c r="AN17" i="30"/>
  <c r="BA17" i="30" s="1"/>
  <c r="AM17" i="30"/>
  <c r="AL17" i="30"/>
  <c r="AK17" i="30"/>
  <c r="AX17" i="30" s="1"/>
  <c r="AJ17" i="30"/>
  <c r="AW17" i="30" s="1"/>
  <c r="AI17" i="30"/>
  <c r="AH17" i="30"/>
  <c r="AT17" i="30" s="1"/>
  <c r="BD17" i="30" s="1"/>
  <c r="BD16" i="30"/>
  <c r="AZ16" i="30"/>
  <c r="AT16" i="30"/>
  <c r="AS16" i="30"/>
  <c r="AR16" i="30"/>
  <c r="BC16" i="30" s="1"/>
  <c r="AN16" i="30"/>
  <c r="BA16" i="30" s="1"/>
  <c r="AM16" i="30"/>
  <c r="AL16" i="30"/>
  <c r="AY16" i="30" s="1"/>
  <c r="AK16" i="30"/>
  <c r="AX16" i="30" s="1"/>
  <c r="AJ16" i="30"/>
  <c r="AW16" i="30" s="1"/>
  <c r="AI16" i="30"/>
  <c r="AV16" i="30" s="1"/>
  <c r="AH16" i="30"/>
  <c r="AV15" i="30"/>
  <c r="AT15" i="30"/>
  <c r="BD15" i="30" s="1"/>
  <c r="AS15" i="30"/>
  <c r="AR15" i="30"/>
  <c r="BC15" i="30" s="1"/>
  <c r="AN15" i="30"/>
  <c r="BA15" i="30" s="1"/>
  <c r="AM15" i="30"/>
  <c r="AZ15" i="30" s="1"/>
  <c r="AL15" i="30"/>
  <c r="AY15" i="30" s="1"/>
  <c r="AK15" i="30"/>
  <c r="AX15" i="30" s="1"/>
  <c r="AJ15" i="30"/>
  <c r="AW15" i="30" s="1"/>
  <c r="AI15" i="30"/>
  <c r="AH15" i="30"/>
  <c r="AY14" i="30"/>
  <c r="AS14" i="30"/>
  <c r="AR14" i="30"/>
  <c r="BC14" i="30" s="1"/>
  <c r="AN14" i="30"/>
  <c r="BA14" i="30" s="1"/>
  <c r="AM14" i="30"/>
  <c r="AZ14" i="30" s="1"/>
  <c r="AL14" i="30"/>
  <c r="AK14" i="30"/>
  <c r="AX14" i="30" s="1"/>
  <c r="AJ14" i="30"/>
  <c r="AW14" i="30" s="1"/>
  <c r="AI14" i="30"/>
  <c r="AV14" i="30" s="1"/>
  <c r="AH14" i="30"/>
  <c r="AT14" i="30" s="1"/>
  <c r="BD14" i="30" s="1"/>
  <c r="AS13" i="30"/>
  <c r="AR13" i="30"/>
  <c r="BC13" i="30" s="1"/>
  <c r="AN13" i="30"/>
  <c r="BA13" i="30" s="1"/>
  <c r="AM13" i="30"/>
  <c r="AZ13" i="30" s="1"/>
  <c r="AL13" i="30"/>
  <c r="AY13" i="30" s="1"/>
  <c r="AK13" i="30"/>
  <c r="AX13" i="30" s="1"/>
  <c r="AJ13" i="30"/>
  <c r="AW13" i="30" s="1"/>
  <c r="AI13" i="30"/>
  <c r="AV13" i="30" s="1"/>
  <c r="AH13" i="30"/>
  <c r="AT13" i="30" s="1"/>
  <c r="BD13" i="30" s="1"/>
  <c r="AS12" i="30"/>
  <c r="AR12" i="30"/>
  <c r="BC12" i="30" s="1"/>
  <c r="AN12" i="30"/>
  <c r="BA12" i="30" s="1"/>
  <c r="AM12" i="30"/>
  <c r="AZ12" i="30" s="1"/>
  <c r="AL12" i="30"/>
  <c r="AY12" i="30" s="1"/>
  <c r="AK12" i="30"/>
  <c r="AX12" i="30" s="1"/>
  <c r="AJ12" i="30"/>
  <c r="AW12" i="30" s="1"/>
  <c r="AI12" i="30"/>
  <c r="AV12" i="30" s="1"/>
  <c r="AH12" i="30"/>
  <c r="AT12" i="30" s="1"/>
  <c r="BD12" i="30" s="1"/>
  <c r="AZ11" i="30"/>
  <c r="AY11" i="30"/>
  <c r="AV11" i="30"/>
  <c r="AS11" i="30"/>
  <c r="AR11" i="30"/>
  <c r="BC11" i="30" s="1"/>
  <c r="AN11" i="30"/>
  <c r="BA11" i="30" s="1"/>
  <c r="AM11" i="30"/>
  <c r="AL11" i="30"/>
  <c r="AK11" i="30"/>
  <c r="AX11" i="30" s="1"/>
  <c r="AJ11" i="30"/>
  <c r="AW11" i="30" s="1"/>
  <c r="AI11" i="30"/>
  <c r="AH11" i="30"/>
  <c r="AT11" i="30" s="1"/>
  <c r="BD11" i="30" s="1"/>
  <c r="AZ10" i="30"/>
  <c r="AY10" i="30"/>
  <c r="AX10" i="30"/>
  <c r="AV10" i="30"/>
  <c r="AS10" i="30"/>
  <c r="AR10" i="30"/>
  <c r="BC10" i="30" s="1"/>
  <c r="AN10" i="30"/>
  <c r="BA10" i="30" s="1"/>
  <c r="AM10" i="30"/>
  <c r="AL10" i="30"/>
  <c r="AK10" i="30"/>
  <c r="AJ10" i="30"/>
  <c r="AW10" i="30" s="1"/>
  <c r="AI10" i="30"/>
  <c r="AH10" i="30"/>
  <c r="AT10" i="30" s="1"/>
  <c r="BD10" i="30" s="1"/>
  <c r="AZ9" i="30"/>
  <c r="AY9" i="30"/>
  <c r="AV9" i="30"/>
  <c r="AS9" i="30"/>
  <c r="AR9" i="30"/>
  <c r="BC9" i="30" s="1"/>
  <c r="AN9" i="30"/>
  <c r="BA9" i="30" s="1"/>
  <c r="AM9" i="30"/>
  <c r="AL9" i="30"/>
  <c r="AK9" i="30"/>
  <c r="AX9" i="30" s="1"/>
  <c r="AJ9" i="30"/>
  <c r="AW9" i="30" s="1"/>
  <c r="AI9" i="30"/>
  <c r="AH9" i="30"/>
  <c r="AT9" i="30" s="1"/>
  <c r="BD9" i="30" s="1"/>
  <c r="AV8" i="30"/>
  <c r="AT8" i="30"/>
  <c r="BD8" i="30" s="1"/>
  <c r="AS8" i="30"/>
  <c r="AR8" i="30"/>
  <c r="BC8" i="30" s="1"/>
  <c r="AN8" i="30"/>
  <c r="BA8" i="30" s="1"/>
  <c r="AM8" i="30"/>
  <c r="AZ8" i="30" s="1"/>
  <c r="AL8" i="30"/>
  <c r="AY8" i="30" s="1"/>
  <c r="AK8" i="30"/>
  <c r="AX8" i="30" s="1"/>
  <c r="AJ8" i="30"/>
  <c r="AW8" i="30" s="1"/>
  <c r="AI8" i="30"/>
  <c r="AH8" i="30"/>
  <c r="AS7" i="30"/>
  <c r="AR7" i="30"/>
  <c r="BC7" i="30" s="1"/>
  <c r="AN7" i="30"/>
  <c r="BA7" i="30" s="1"/>
  <c r="AM7" i="30"/>
  <c r="AZ7" i="30" s="1"/>
  <c r="AL7" i="30"/>
  <c r="AY7" i="30" s="1"/>
  <c r="AK7" i="30"/>
  <c r="AX7" i="30" s="1"/>
  <c r="AJ7" i="30"/>
  <c r="AW7" i="30" s="1"/>
  <c r="AI7" i="30"/>
  <c r="AV7" i="30" s="1"/>
  <c r="AH7" i="30"/>
  <c r="AT7" i="30" s="1"/>
  <c r="BD7" i="30" s="1"/>
  <c r="AS6" i="30"/>
  <c r="AR6" i="30"/>
  <c r="BC6" i="30" s="1"/>
  <c r="AN6" i="30"/>
  <c r="BA6" i="30" s="1"/>
  <c r="AM6" i="30"/>
  <c r="AZ6" i="30" s="1"/>
  <c r="AL6" i="30"/>
  <c r="AY6" i="30" s="1"/>
  <c r="AK6" i="30"/>
  <c r="AX6" i="30" s="1"/>
  <c r="AJ6" i="30"/>
  <c r="AW6" i="30" s="1"/>
  <c r="AI6" i="30"/>
  <c r="AV6" i="30" s="1"/>
  <c r="AU6" i="30" s="1"/>
  <c r="BE6" i="30" s="1"/>
  <c r="AH6" i="30"/>
  <c r="AT6" i="30" s="1"/>
  <c r="BD6" i="30" s="1"/>
  <c r="BC5" i="30"/>
  <c r="AZ5" i="30"/>
  <c r="AS5" i="30"/>
  <c r="AR5" i="30"/>
  <c r="AN5" i="30"/>
  <c r="BA5" i="30" s="1"/>
  <c r="AM5" i="30"/>
  <c r="AL5" i="30"/>
  <c r="AY5" i="30" s="1"/>
  <c r="AK5" i="30"/>
  <c r="AX5" i="30" s="1"/>
  <c r="AJ5" i="30"/>
  <c r="AW5" i="30" s="1"/>
  <c r="AI5" i="30"/>
  <c r="AV5" i="30" s="1"/>
  <c r="AU5" i="30" s="1"/>
  <c r="BE5" i="30" s="1"/>
  <c r="AH5" i="30"/>
  <c r="AT5" i="30" s="1"/>
  <c r="BD5" i="30" s="1"/>
  <c r="AZ4" i="30"/>
  <c r="AV4" i="30"/>
  <c r="AT4" i="30"/>
  <c r="BD4" i="30" s="1"/>
  <c r="AS4" i="30"/>
  <c r="AR4" i="30"/>
  <c r="BC4" i="30" s="1"/>
  <c r="AN4" i="30"/>
  <c r="BA4" i="30" s="1"/>
  <c r="AM4" i="30"/>
  <c r="AL4" i="30"/>
  <c r="AY4" i="30" s="1"/>
  <c r="AK4" i="30"/>
  <c r="AX4" i="30" s="1"/>
  <c r="AJ4" i="30"/>
  <c r="AW4" i="30" s="1"/>
  <c r="AI4" i="30"/>
  <c r="AH4" i="30"/>
  <c r="AZ3" i="30"/>
  <c r="AY3" i="30"/>
  <c r="AV3" i="30"/>
  <c r="AS3" i="30"/>
  <c r="AR3" i="30"/>
  <c r="BC3" i="30" s="1"/>
  <c r="AN3" i="30"/>
  <c r="BA3" i="30" s="1"/>
  <c r="AM3" i="30"/>
  <c r="AL3" i="30"/>
  <c r="AK3" i="30"/>
  <c r="AX3" i="30" s="1"/>
  <c r="AJ3" i="30"/>
  <c r="AW3" i="30" s="1"/>
  <c r="AI3" i="30"/>
  <c r="AH3" i="30"/>
  <c r="AT3" i="30" s="1"/>
  <c r="BD3" i="30" s="1"/>
  <c r="AX2" i="30"/>
  <c r="AV2" i="30"/>
  <c r="AS2" i="30"/>
  <c r="AR2" i="30"/>
  <c r="BC2" i="30" s="1"/>
  <c r="AN2" i="30"/>
  <c r="BA2" i="30" s="1"/>
  <c r="AM2" i="30"/>
  <c r="AZ2" i="30" s="1"/>
  <c r="AL2" i="30"/>
  <c r="AY2" i="30" s="1"/>
  <c r="AU2" i="30" s="1"/>
  <c r="BE2" i="30" s="1"/>
  <c r="AK2" i="30"/>
  <c r="AJ2" i="30"/>
  <c r="AW2" i="30" s="1"/>
  <c r="AI2" i="30"/>
  <c r="AH2" i="30"/>
  <c r="AT2" i="30" s="1"/>
  <c r="BD2" i="30" s="1"/>
  <c r="AS1" i="30"/>
  <c r="AR1" i="30"/>
  <c r="AN1" i="30"/>
  <c r="AM1" i="30"/>
  <c r="AL1" i="30"/>
  <c r="AK1" i="30"/>
  <c r="AJ1" i="30"/>
  <c r="AI1" i="30"/>
  <c r="AS18" i="35" l="1"/>
  <c r="BB18" i="35" s="1"/>
  <c r="AS20" i="35"/>
  <c r="BB20" i="35" s="1"/>
  <c r="AS51" i="35"/>
  <c r="BB51" i="35" s="1"/>
  <c r="AS62" i="35"/>
  <c r="BB62" i="35" s="1"/>
  <c r="AS96" i="35"/>
  <c r="BB96" i="35" s="1"/>
  <c r="AS111" i="35"/>
  <c r="BB111" i="35" s="1"/>
  <c r="AS129" i="35"/>
  <c r="BB129" i="35" s="1"/>
  <c r="AS24" i="35"/>
  <c r="BB24" i="35" s="1"/>
  <c r="AS39" i="35"/>
  <c r="BB39" i="35" s="1"/>
  <c r="AS57" i="35"/>
  <c r="BB57" i="35" s="1"/>
  <c r="AS74" i="35"/>
  <c r="BB74" i="35" s="1"/>
  <c r="AS76" i="35"/>
  <c r="BB76" i="35" s="1"/>
  <c r="AS107" i="35"/>
  <c r="BB107" i="35" s="1"/>
  <c r="AS118" i="35"/>
  <c r="BB118" i="35" s="1"/>
  <c r="AS35" i="35"/>
  <c r="BB35" i="35" s="1"/>
  <c r="AS46" i="35"/>
  <c r="BB46" i="35" s="1"/>
  <c r="AS113" i="35"/>
  <c r="BB113" i="35" s="1"/>
  <c r="AS132" i="35"/>
  <c r="BB132" i="35" s="1"/>
  <c r="AS8" i="35"/>
  <c r="BB8" i="35" s="1"/>
  <c r="AS41" i="35"/>
  <c r="BB41" i="35" s="1"/>
  <c r="AS60" i="35"/>
  <c r="BB60" i="35" s="1"/>
  <c r="AS91" i="35"/>
  <c r="BB91" i="35" s="1"/>
  <c r="AS102" i="35"/>
  <c r="BB102" i="35" s="1"/>
  <c r="AS104" i="35"/>
  <c r="BB104" i="35" s="1"/>
  <c r="AS119" i="35"/>
  <c r="BB119" i="35" s="1"/>
  <c r="AS65" i="35"/>
  <c r="BB65" i="35" s="1"/>
  <c r="AS84" i="35"/>
  <c r="BB84" i="35" s="1"/>
  <c r="AS115" i="35"/>
  <c r="BB115" i="35" s="1"/>
  <c r="AS126" i="35"/>
  <c r="BB126" i="35" s="1"/>
  <c r="AS12" i="35"/>
  <c r="BB12" i="35" s="1"/>
  <c r="AS43" i="35"/>
  <c r="BB43" i="35" s="1"/>
  <c r="AS54" i="35"/>
  <c r="BB54" i="35" s="1"/>
  <c r="AS121" i="35"/>
  <c r="BB121" i="35" s="1"/>
  <c r="AS27" i="35"/>
  <c r="BB27" i="35" s="1"/>
  <c r="AS72" i="35"/>
  <c r="BB72" i="35" s="1"/>
  <c r="AS87" i="35"/>
  <c r="BB87" i="35" s="1"/>
  <c r="AS33" i="35"/>
  <c r="BB33" i="35" s="1"/>
  <c r="AS52" i="35"/>
  <c r="BB52" i="35" s="1"/>
  <c r="AS83" i="35"/>
  <c r="BB83" i="35" s="1"/>
  <c r="AS94" i="35"/>
  <c r="BB94" i="35" s="1"/>
  <c r="AS38" i="35"/>
  <c r="BB38" i="35" s="1"/>
  <c r="AS105" i="35"/>
  <c r="BB105" i="35" s="1"/>
  <c r="AS122" i="35"/>
  <c r="BB122" i="35" s="1"/>
  <c r="AS11" i="35"/>
  <c r="BB11" i="35" s="1"/>
  <c r="AS22" i="35"/>
  <c r="BB22" i="35" s="1"/>
  <c r="AS89" i="35"/>
  <c r="BB89" i="35" s="1"/>
  <c r="AS108" i="35"/>
  <c r="BB108" i="35" s="1"/>
  <c r="AS17" i="35"/>
  <c r="BB17" i="35" s="1"/>
  <c r="AS36" i="35"/>
  <c r="BB36" i="35" s="1"/>
  <c r="AS67" i="35"/>
  <c r="BB67" i="35" s="1"/>
  <c r="AS78" i="35"/>
  <c r="BB78" i="35" s="1"/>
  <c r="AS73" i="35"/>
  <c r="BB73" i="35" s="1"/>
  <c r="AS92" i="35"/>
  <c r="BB92" i="35" s="1"/>
  <c r="AS123" i="35"/>
  <c r="BB123" i="35" s="1"/>
  <c r="AS13" i="35"/>
  <c r="BB13" i="35" s="1"/>
  <c r="AS21" i="35"/>
  <c r="BB21" i="35" s="1"/>
  <c r="AS29" i="35"/>
  <c r="BB29" i="35" s="1"/>
  <c r="AS37" i="35"/>
  <c r="BB37" i="35" s="1"/>
  <c r="AS45" i="35"/>
  <c r="BB45" i="35" s="1"/>
  <c r="AS53" i="35"/>
  <c r="BB53" i="35" s="1"/>
  <c r="AS61" i="35"/>
  <c r="BB61" i="35" s="1"/>
  <c r="AS69" i="35"/>
  <c r="BB69" i="35" s="1"/>
  <c r="AS77" i="35"/>
  <c r="BB77" i="35" s="1"/>
  <c r="AS85" i="35"/>
  <c r="BB85" i="35" s="1"/>
  <c r="AS93" i="35"/>
  <c r="BB93" i="35" s="1"/>
  <c r="AS101" i="35"/>
  <c r="BB101" i="35" s="1"/>
  <c r="AS109" i="35"/>
  <c r="BB109" i="35" s="1"/>
  <c r="AS117" i="35"/>
  <c r="BB117" i="35" s="1"/>
  <c r="AU5" i="34"/>
  <c r="BE5" i="34" s="1"/>
  <c r="AU13" i="34"/>
  <c r="BE13" i="34" s="1"/>
  <c r="AU4" i="34"/>
  <c r="BE4" i="34" s="1"/>
  <c r="AU8" i="34"/>
  <c r="BE8" i="34" s="1"/>
  <c r="AU12" i="34"/>
  <c r="BE12" i="34" s="1"/>
  <c r="AU16" i="34"/>
  <c r="BE16" i="34" s="1"/>
  <c r="AU27" i="34"/>
  <c r="BE27" i="34" s="1"/>
  <c r="AU6" i="34"/>
  <c r="BE6" i="34" s="1"/>
  <c r="AU10" i="34"/>
  <c r="BE10" i="34" s="1"/>
  <c r="AU14" i="34"/>
  <c r="BE14" i="34" s="1"/>
  <c r="AU18" i="34"/>
  <c r="BE18" i="34" s="1"/>
  <c r="AU50" i="34"/>
  <c r="BE50" i="34" s="1"/>
  <c r="AU66" i="34"/>
  <c r="BE66" i="34" s="1"/>
  <c r="AU82" i="34"/>
  <c r="BE82" i="34" s="1"/>
  <c r="AU98" i="34"/>
  <c r="BE98" i="34" s="1"/>
  <c r="AU114" i="34"/>
  <c r="BE114" i="34" s="1"/>
  <c r="AU130" i="34"/>
  <c r="BE130" i="34" s="1"/>
  <c r="AU49" i="34"/>
  <c r="BE49" i="34" s="1"/>
  <c r="AU65" i="34"/>
  <c r="BE65" i="34" s="1"/>
  <c r="AU81" i="34"/>
  <c r="BE81" i="34" s="1"/>
  <c r="AU97" i="34"/>
  <c r="BE97" i="34" s="1"/>
  <c r="AU113" i="34"/>
  <c r="BE113" i="34" s="1"/>
  <c r="AU129" i="34"/>
  <c r="BE129" i="34" s="1"/>
  <c r="AU47" i="34"/>
  <c r="BE47" i="34" s="1"/>
  <c r="AU63" i="34"/>
  <c r="BE63" i="34" s="1"/>
  <c r="AU79" i="34"/>
  <c r="BE79" i="34" s="1"/>
  <c r="AU95" i="34"/>
  <c r="BE95" i="34" s="1"/>
  <c r="AU111" i="34"/>
  <c r="BE111" i="34" s="1"/>
  <c r="AU127" i="34"/>
  <c r="BE127" i="34" s="1"/>
  <c r="AU43" i="34"/>
  <c r="BE43" i="34" s="1"/>
  <c r="AU42" i="34"/>
  <c r="BE42" i="34" s="1"/>
  <c r="AU24" i="34"/>
  <c r="BE24" i="34" s="1"/>
  <c r="AU74" i="34"/>
  <c r="BE74" i="34" s="1"/>
  <c r="AU22" i="34"/>
  <c r="BE22" i="34" s="1"/>
  <c r="AU35" i="34"/>
  <c r="BE35" i="34" s="1"/>
  <c r="AU73" i="34"/>
  <c r="BE73" i="34" s="1"/>
  <c r="AU30" i="34"/>
  <c r="BE30" i="34" s="1"/>
  <c r="AU103" i="34"/>
  <c r="BE103" i="34" s="1"/>
  <c r="AU119" i="34"/>
  <c r="BE119" i="34" s="1"/>
  <c r="AU57" i="34"/>
  <c r="BE57" i="34" s="1"/>
  <c r="AU89" i="34"/>
  <c r="BE89" i="34" s="1"/>
  <c r="AU105" i="34"/>
  <c r="BE105" i="34" s="1"/>
  <c r="AU121" i="34"/>
  <c r="BE121" i="34" s="1"/>
  <c r="AU55" i="34"/>
  <c r="BE55" i="34" s="1"/>
  <c r="AU71" i="34"/>
  <c r="BE71" i="34" s="1"/>
  <c r="AU87" i="34"/>
  <c r="BE87" i="34" s="1"/>
  <c r="AU26" i="34"/>
  <c r="BE26" i="34" s="1"/>
  <c r="AU58" i="34"/>
  <c r="BE58" i="34" s="1"/>
  <c r="AU90" i="34"/>
  <c r="BE90" i="34" s="1"/>
  <c r="AU106" i="34"/>
  <c r="BE106" i="34" s="1"/>
  <c r="AU122" i="34"/>
  <c r="BE122" i="34" s="1"/>
  <c r="AU37" i="34"/>
  <c r="BE37" i="34" s="1"/>
  <c r="AU2" i="34"/>
  <c r="BE2" i="34" s="1"/>
  <c r="AU29" i="34"/>
  <c r="BE29" i="34" s="1"/>
  <c r="AU54" i="34"/>
  <c r="BE54" i="34" s="1"/>
  <c r="AU62" i="34"/>
  <c r="BE62" i="34" s="1"/>
  <c r="AU70" i="34"/>
  <c r="BE70" i="34" s="1"/>
  <c r="AU78" i="34"/>
  <c r="BE78" i="34" s="1"/>
  <c r="AU86" i="34"/>
  <c r="BE86" i="34" s="1"/>
  <c r="AU94" i="34"/>
  <c r="BE94" i="34" s="1"/>
  <c r="AU102" i="34"/>
  <c r="BE102" i="34" s="1"/>
  <c r="AU110" i="34"/>
  <c r="BE110" i="34" s="1"/>
  <c r="AU118" i="34"/>
  <c r="BE118" i="34" s="1"/>
  <c r="AU126" i="34"/>
  <c r="BE126" i="34" s="1"/>
  <c r="BB117" i="33"/>
  <c r="BB35" i="33"/>
  <c r="BB131" i="33"/>
  <c r="BB19" i="33"/>
  <c r="BB63" i="33"/>
  <c r="BB13" i="33"/>
  <c r="BB27" i="33"/>
  <c r="BB103" i="33"/>
  <c r="BB30" i="33"/>
  <c r="BB98" i="33"/>
  <c r="BB48" i="33"/>
  <c r="BB94" i="33"/>
  <c r="BB97" i="33"/>
  <c r="BB14" i="33"/>
  <c r="BB78" i="33"/>
  <c r="BB91" i="33"/>
  <c r="BB113" i="33"/>
  <c r="BB59" i="33"/>
  <c r="BB126" i="33"/>
  <c r="BB26" i="33"/>
  <c r="BB47" i="33"/>
  <c r="BB75" i="33"/>
  <c r="BB17" i="33"/>
  <c r="BB31" i="33"/>
  <c r="BB123" i="33"/>
  <c r="BB54" i="33"/>
  <c r="BB79" i="33"/>
  <c r="BB90" i="33"/>
  <c r="BB105" i="33"/>
  <c r="BB109" i="33"/>
  <c r="BB85" i="33"/>
  <c r="BB112" i="33"/>
  <c r="BB118" i="33"/>
  <c r="BB127" i="33"/>
  <c r="BB129" i="33"/>
  <c r="BB11" i="33"/>
  <c r="BB15" i="33"/>
  <c r="BB18" i="33"/>
  <c r="BB41" i="33"/>
  <c r="BB81" i="33"/>
  <c r="BB88" i="33"/>
  <c r="BB9" i="33"/>
  <c r="BB34" i="33"/>
  <c r="BB43" i="33"/>
  <c r="BB49" i="33"/>
  <c r="BB65" i="33"/>
  <c r="BB72" i="33"/>
  <c r="BB87" i="33"/>
  <c r="BB102" i="33"/>
  <c r="BB16" i="33"/>
  <c r="BB38" i="33"/>
  <c r="BB42" i="33"/>
  <c r="BB46" i="33"/>
  <c r="BB62" i="33"/>
  <c r="BB71" i="33"/>
  <c r="BB93" i="33"/>
  <c r="BB130" i="33"/>
  <c r="BB21" i="33"/>
  <c r="BB29" i="33"/>
  <c r="BB56" i="33"/>
  <c r="BB83" i="33"/>
  <c r="BB96" i="33"/>
  <c r="BB24" i="33"/>
  <c r="BB32" i="33"/>
  <c r="BB104" i="33"/>
  <c r="BB110" i="33"/>
  <c r="BB67" i="33"/>
  <c r="BB77" i="33"/>
  <c r="BB86" i="33"/>
  <c r="BB101" i="33"/>
  <c r="BB119" i="33"/>
  <c r="BB66" i="33"/>
  <c r="BB80" i="33"/>
  <c r="BB128" i="33"/>
  <c r="BB37" i="33"/>
  <c r="BB45" i="33"/>
  <c r="BB61" i="33"/>
  <c r="BB95" i="33"/>
  <c r="BB125" i="33"/>
  <c r="BB40" i="33"/>
  <c r="BB70" i="33"/>
  <c r="BB50" i="33"/>
  <c r="BB58" i="33"/>
  <c r="BB74" i="33"/>
  <c r="BB82" i="33"/>
  <c r="BB106" i="33"/>
  <c r="BB114" i="33"/>
  <c r="BB122" i="33"/>
  <c r="BB12" i="33"/>
  <c r="BB20" i="33"/>
  <c r="BB28" i="33"/>
  <c r="BB36" i="33"/>
  <c r="BB44" i="33"/>
  <c r="BB52" i="33"/>
  <c r="BB60" i="33"/>
  <c r="BB68" i="33"/>
  <c r="BB76" i="33"/>
  <c r="BB84" i="33"/>
  <c r="BB92" i="33"/>
  <c r="BB100" i="33"/>
  <c r="BB108" i="33"/>
  <c r="BB116" i="33"/>
  <c r="BB124" i="33"/>
  <c r="BB132" i="33"/>
  <c r="AU7" i="32"/>
  <c r="BE7" i="32" s="1"/>
  <c r="AU26" i="32"/>
  <c r="BE26" i="32" s="1"/>
  <c r="AU2" i="32"/>
  <c r="BE2" i="32" s="1"/>
  <c r="AU11" i="32"/>
  <c r="BE11" i="32" s="1"/>
  <c r="AU8" i="32"/>
  <c r="BE8" i="32" s="1"/>
  <c r="AU18" i="32"/>
  <c r="BE18" i="32" s="1"/>
  <c r="AU6" i="32"/>
  <c r="BE6" i="32" s="1"/>
  <c r="AU25" i="32"/>
  <c r="BE25" i="32" s="1"/>
  <c r="AU29" i="32"/>
  <c r="BE29" i="32" s="1"/>
  <c r="AU15" i="32"/>
  <c r="BE15" i="32" s="1"/>
  <c r="AU39" i="32"/>
  <c r="BE39" i="32" s="1"/>
  <c r="AU16" i="32"/>
  <c r="BE16" i="32" s="1"/>
  <c r="AU20" i="32"/>
  <c r="BE20" i="32" s="1"/>
  <c r="AU36" i="32"/>
  <c r="BE36" i="32" s="1"/>
  <c r="AU9" i="32"/>
  <c r="BE9" i="32" s="1"/>
  <c r="AU14" i="32"/>
  <c r="BE14" i="32" s="1"/>
  <c r="AU24" i="32"/>
  <c r="BE24" i="32" s="1"/>
  <c r="AU40" i="32"/>
  <c r="BE40" i="32" s="1"/>
  <c r="AU17" i="32"/>
  <c r="BE17" i="32" s="1"/>
  <c r="AU3" i="32"/>
  <c r="BE3" i="32" s="1"/>
  <c r="AU13" i="32"/>
  <c r="BE13" i="32" s="1"/>
  <c r="AU43" i="32"/>
  <c r="BE43" i="32" s="1"/>
  <c r="AU111" i="32"/>
  <c r="BE111" i="32" s="1"/>
  <c r="AU123" i="32"/>
  <c r="BE123" i="32" s="1"/>
  <c r="AU34" i="32"/>
  <c r="BE34" i="32" s="1"/>
  <c r="AU46" i="32"/>
  <c r="BE46" i="32" s="1"/>
  <c r="AU66" i="32"/>
  <c r="BE66" i="32" s="1"/>
  <c r="AU74" i="32"/>
  <c r="BE74" i="32" s="1"/>
  <c r="AU94" i="32"/>
  <c r="BE94" i="32" s="1"/>
  <c r="AU50" i="32"/>
  <c r="BE50" i="32" s="1"/>
  <c r="AU54" i="32"/>
  <c r="BE54" i="32" s="1"/>
  <c r="AU57" i="32"/>
  <c r="BE57" i="32" s="1"/>
  <c r="AU85" i="32"/>
  <c r="BE85" i="32" s="1"/>
  <c r="AU102" i="32"/>
  <c r="BE102" i="32" s="1"/>
  <c r="AU65" i="32"/>
  <c r="BE65" i="32" s="1"/>
  <c r="AU73" i="32"/>
  <c r="BE73" i="32" s="1"/>
  <c r="AU82" i="32"/>
  <c r="BE82" i="32" s="1"/>
  <c r="AU106" i="32"/>
  <c r="BE106" i="32" s="1"/>
  <c r="AU118" i="32"/>
  <c r="BE118" i="32" s="1"/>
  <c r="AU130" i="32"/>
  <c r="BE130" i="32" s="1"/>
  <c r="AU93" i="32"/>
  <c r="BE93" i="32" s="1"/>
  <c r="AU22" i="32"/>
  <c r="BE22" i="32" s="1"/>
  <c r="AU116" i="32"/>
  <c r="BE116" i="32" s="1"/>
  <c r="AU128" i="32"/>
  <c r="BE128" i="32" s="1"/>
  <c r="AU81" i="32"/>
  <c r="BE81" i="32" s="1"/>
  <c r="AU101" i="32"/>
  <c r="BE101" i="32" s="1"/>
  <c r="AU104" i="32"/>
  <c r="BE104" i="32" s="1"/>
  <c r="AU30" i="32"/>
  <c r="BE30" i="32" s="1"/>
  <c r="AU42" i="32"/>
  <c r="BE42" i="32" s="1"/>
  <c r="AU97" i="32"/>
  <c r="BE97" i="32" s="1"/>
  <c r="AU90" i="32"/>
  <c r="BE90" i="32" s="1"/>
  <c r="AU86" i="32"/>
  <c r="BE86" i="32" s="1"/>
  <c r="AU58" i="32"/>
  <c r="BE58" i="32" s="1"/>
  <c r="AU62" i="32"/>
  <c r="BE62" i="32" s="1"/>
  <c r="AU70" i="32"/>
  <c r="BE70" i="32" s="1"/>
  <c r="AU78" i="32"/>
  <c r="BE78" i="32" s="1"/>
  <c r="AU110" i="32"/>
  <c r="BE110" i="32" s="1"/>
  <c r="AU98" i="32"/>
  <c r="BE98" i="32" s="1"/>
  <c r="AU105" i="32"/>
  <c r="BE105" i="32" s="1"/>
  <c r="AU107" i="32"/>
  <c r="BE107" i="32" s="1"/>
  <c r="AU122" i="32"/>
  <c r="BE122" i="32" s="1"/>
  <c r="AU108" i="32"/>
  <c r="BE108" i="32" s="1"/>
  <c r="AU119" i="32"/>
  <c r="BE119" i="32" s="1"/>
  <c r="AU131" i="32"/>
  <c r="BE131" i="32" s="1"/>
  <c r="AU38" i="32"/>
  <c r="BE38" i="32" s="1"/>
  <c r="AU61" i="32"/>
  <c r="BE61" i="32" s="1"/>
  <c r="AU69" i="32"/>
  <c r="BE69" i="32" s="1"/>
  <c r="AU77" i="32"/>
  <c r="BE77" i="32" s="1"/>
  <c r="AU89" i="32"/>
  <c r="BE89" i="32" s="1"/>
  <c r="AU120" i="32"/>
  <c r="BE120" i="32" s="1"/>
  <c r="AU132" i="32"/>
  <c r="BE132" i="32" s="1"/>
  <c r="AU82" i="30"/>
  <c r="BE82" i="30" s="1"/>
  <c r="AU100" i="30"/>
  <c r="BE100" i="30" s="1"/>
  <c r="AU52" i="30"/>
  <c r="BE52" i="30" s="1"/>
  <c r="AU72" i="30"/>
  <c r="BE72" i="30" s="1"/>
  <c r="AU119" i="30"/>
  <c r="BE119" i="30" s="1"/>
  <c r="AU7" i="30"/>
  <c r="BE7" i="30" s="1"/>
  <c r="AU10" i="30"/>
  <c r="BE10" i="30" s="1"/>
  <c r="AU23" i="30"/>
  <c r="BE23" i="30" s="1"/>
  <c r="AU43" i="30"/>
  <c r="BE43" i="30" s="1"/>
  <c r="AU75" i="30"/>
  <c r="BE75" i="30" s="1"/>
  <c r="AU108" i="30"/>
  <c r="BE108" i="30" s="1"/>
  <c r="AU121" i="30"/>
  <c r="BE121" i="30" s="1"/>
  <c r="AU83" i="30"/>
  <c r="BE83" i="30" s="1"/>
  <c r="AU122" i="30"/>
  <c r="BE122" i="30" s="1"/>
  <c r="AU25" i="30"/>
  <c r="BE25" i="30" s="1"/>
  <c r="AU14" i="30"/>
  <c r="BE14" i="30" s="1"/>
  <c r="AU67" i="30"/>
  <c r="BE67" i="30" s="1"/>
  <c r="AU113" i="30"/>
  <c r="BE113" i="30" s="1"/>
  <c r="AU15" i="30"/>
  <c r="BE15" i="30" s="1"/>
  <c r="AU47" i="30"/>
  <c r="BE47" i="30" s="1"/>
  <c r="AU48" i="30"/>
  <c r="BE48" i="30" s="1"/>
  <c r="AU106" i="30"/>
  <c r="BE106" i="30" s="1"/>
  <c r="AU131" i="30"/>
  <c r="BE131" i="30" s="1"/>
  <c r="AU18" i="30"/>
  <c r="BE18" i="30" s="1"/>
  <c r="AU29" i="30"/>
  <c r="BE29" i="30" s="1"/>
  <c r="AU120" i="30"/>
  <c r="BE120" i="30" s="1"/>
  <c r="AU11" i="30"/>
  <c r="BE11" i="30" s="1"/>
  <c r="AU57" i="30"/>
  <c r="BE57" i="30" s="1"/>
  <c r="AU3" i="30"/>
  <c r="BE3" i="30" s="1"/>
  <c r="AU87" i="30"/>
  <c r="BE87" i="30" s="1"/>
  <c r="AU34" i="30"/>
  <c r="BE34" i="30" s="1"/>
  <c r="AU56" i="30"/>
  <c r="BE56" i="30" s="1"/>
  <c r="AU70" i="30"/>
  <c r="BE70" i="30" s="1"/>
  <c r="AU90" i="30"/>
  <c r="BE90" i="30" s="1"/>
  <c r="AU95" i="30"/>
  <c r="BE95" i="30" s="1"/>
  <c r="AU104" i="30"/>
  <c r="BE104" i="30" s="1"/>
  <c r="AU94" i="30"/>
  <c r="BE94" i="30" s="1"/>
  <c r="AU19" i="30"/>
  <c r="BE19" i="30" s="1"/>
  <c r="AU118" i="30"/>
  <c r="BE118" i="30" s="1"/>
  <c r="AU49" i="30"/>
  <c r="BE49" i="30" s="1"/>
  <c r="AU77" i="30"/>
  <c r="BE77" i="30" s="1"/>
  <c r="AU78" i="30"/>
  <c r="BE78" i="30" s="1"/>
  <c r="AU62" i="30"/>
  <c r="BE62" i="30" s="1"/>
  <c r="AU127" i="30"/>
  <c r="BE127" i="30" s="1"/>
  <c r="AU84" i="30"/>
  <c r="BE84" i="30" s="1"/>
  <c r="AU103" i="30"/>
  <c r="BE103" i="30" s="1"/>
  <c r="AU68" i="30"/>
  <c r="BE68" i="30" s="1"/>
  <c r="AU44" i="30"/>
  <c r="BE44" i="30" s="1"/>
  <c r="AU71" i="30"/>
  <c r="BE71" i="30" s="1"/>
  <c r="AU114" i="30"/>
  <c r="BE114" i="30" s="1"/>
  <c r="AU20" i="30"/>
  <c r="BE20" i="30" s="1"/>
  <c r="AU26" i="30"/>
  <c r="BE26" i="30" s="1"/>
  <c r="AU65" i="30"/>
  <c r="BE65" i="30" s="1"/>
  <c r="AU76" i="30"/>
  <c r="BE76" i="30" s="1"/>
  <c r="AU98" i="30"/>
  <c r="BE98" i="30" s="1"/>
  <c r="AU28" i="30"/>
  <c r="BE28" i="30" s="1"/>
  <c r="AU31" i="30"/>
  <c r="BE31" i="30" s="1"/>
  <c r="AU38" i="30"/>
  <c r="BE38" i="30" s="1"/>
  <c r="AU42" i="30"/>
  <c r="BE42" i="30" s="1"/>
  <c r="AU74" i="30"/>
  <c r="BE74" i="30" s="1"/>
  <c r="AU85" i="30"/>
  <c r="BE85" i="30" s="1"/>
  <c r="AU8" i="30"/>
  <c r="BE8" i="30" s="1"/>
  <c r="AU13" i="30"/>
  <c r="BE13" i="30" s="1"/>
  <c r="AU37" i="30"/>
  <c r="BE37" i="30" s="1"/>
  <c r="AU40" i="30"/>
  <c r="BE40" i="30" s="1"/>
  <c r="AU79" i="30"/>
  <c r="BE79" i="30" s="1"/>
  <c r="AU92" i="30"/>
  <c r="BE92" i="30" s="1"/>
  <c r="AU115" i="30"/>
  <c r="BE115" i="30" s="1"/>
  <c r="AU16" i="30"/>
  <c r="BE16" i="30" s="1"/>
  <c r="AU30" i="30"/>
  <c r="BE30" i="30" s="1"/>
  <c r="AU53" i="30"/>
  <c r="BE53" i="30" s="1"/>
  <c r="AU61" i="30"/>
  <c r="BE61" i="30" s="1"/>
  <c r="AU32" i="30"/>
  <c r="BE32" i="30" s="1"/>
  <c r="AU33" i="30"/>
  <c r="BE33" i="30" s="1"/>
  <c r="AU39" i="30"/>
  <c r="BE39" i="30" s="1"/>
  <c r="AU55" i="30"/>
  <c r="BE55" i="30" s="1"/>
  <c r="AU81" i="30"/>
  <c r="BE81" i="30" s="1"/>
  <c r="AU89" i="30"/>
  <c r="BE89" i="30" s="1"/>
  <c r="AU128" i="30"/>
  <c r="BE128" i="30" s="1"/>
  <c r="AU4" i="30"/>
  <c r="BE4" i="30" s="1"/>
  <c r="AU9" i="30"/>
  <c r="BE9" i="30" s="1"/>
  <c r="AU22" i="30"/>
  <c r="BE22" i="30" s="1"/>
  <c r="AU58" i="30"/>
  <c r="BE58" i="30" s="1"/>
  <c r="AU107" i="30"/>
  <c r="BE107" i="30" s="1"/>
  <c r="AU110" i="30"/>
  <c r="BE110" i="30" s="1"/>
  <c r="AU46" i="30"/>
  <c r="BE46" i="30" s="1"/>
  <c r="AU51" i="30"/>
  <c r="BE51" i="30" s="1"/>
  <c r="AU97" i="30"/>
  <c r="BE97" i="30" s="1"/>
  <c r="AU102" i="30"/>
  <c r="BE102" i="30" s="1"/>
  <c r="AU117" i="30"/>
  <c r="BE117" i="30" s="1"/>
  <c r="AU27" i="30"/>
  <c r="BE27" i="30" s="1"/>
  <c r="AU54" i="30"/>
  <c r="BE54" i="30" s="1"/>
  <c r="AU60" i="30"/>
  <c r="BE60" i="30" s="1"/>
  <c r="AU80" i="30"/>
  <c r="BE80" i="30" s="1"/>
  <c r="AU88" i="30"/>
  <c r="BE88" i="30" s="1"/>
  <c r="AU93" i="30"/>
  <c r="BE93" i="30" s="1"/>
  <c r="AU123" i="30"/>
  <c r="BE123" i="30" s="1"/>
  <c r="AU41" i="30"/>
  <c r="BE41" i="30" s="1"/>
  <c r="AU64" i="30"/>
  <c r="BE64" i="30" s="1"/>
  <c r="AU109" i="30"/>
  <c r="BE109" i="30" s="1"/>
  <c r="AU12" i="30"/>
  <c r="BE12" i="30" s="1"/>
  <c r="AU17" i="30"/>
  <c r="BE17" i="30" s="1"/>
  <c r="AU21" i="30"/>
  <c r="BE21" i="30" s="1"/>
  <c r="AU35" i="30"/>
  <c r="BE35" i="30" s="1"/>
  <c r="AU45" i="30"/>
  <c r="BE45" i="30" s="1"/>
  <c r="AU63" i="30"/>
  <c r="BE63" i="30" s="1"/>
  <c r="AU66" i="30"/>
  <c r="BE66" i="30" s="1"/>
  <c r="AU105" i="30"/>
  <c r="BE105" i="30" s="1"/>
  <c r="AU112" i="30"/>
  <c r="BE112" i="30" s="1"/>
  <c r="AU59" i="30"/>
  <c r="BE59" i="30" s="1"/>
  <c r="AU86" i="30"/>
  <c r="BE86" i="30" s="1"/>
  <c r="AU91" i="30"/>
  <c r="BE91" i="30" s="1"/>
  <c r="AU99" i="30"/>
  <c r="BE99" i="30" s="1"/>
  <c r="AU111" i="30"/>
  <c r="BE111" i="30" s="1"/>
  <c r="AU129" i="30"/>
  <c r="BE129" i="30" s="1"/>
  <c r="AU126" i="30"/>
  <c r="BE126" i="30" s="1"/>
  <c r="AU132" i="30"/>
  <c r="BE132" i="30" s="1"/>
  <c r="AU130" i="30"/>
  <c r="BE130" i="30" s="1"/>
  <c r="AS132" i="29" l="1"/>
  <c r="AR132" i="29"/>
  <c r="BC132" i="29" s="1"/>
  <c r="AN132" i="29"/>
  <c r="BA132" i="29" s="1"/>
  <c r="AM132" i="29"/>
  <c r="AZ132" i="29" s="1"/>
  <c r="AL132" i="29"/>
  <c r="AY132" i="29" s="1"/>
  <c r="AK132" i="29"/>
  <c r="AX132" i="29" s="1"/>
  <c r="AJ132" i="29"/>
  <c r="AW132" i="29" s="1"/>
  <c r="AI132" i="29"/>
  <c r="AV132" i="29" s="1"/>
  <c r="AH132" i="29"/>
  <c r="AT132" i="29" s="1"/>
  <c r="BD132" i="29" s="1"/>
  <c r="AS131" i="29"/>
  <c r="AR131" i="29"/>
  <c r="BC131" i="29" s="1"/>
  <c r="AN131" i="29"/>
  <c r="BA131" i="29" s="1"/>
  <c r="AM131" i="29"/>
  <c r="AZ131" i="29" s="1"/>
  <c r="AL131" i="29"/>
  <c r="AY131" i="29" s="1"/>
  <c r="AK131" i="29"/>
  <c r="AX131" i="29" s="1"/>
  <c r="AJ131" i="29"/>
  <c r="AW131" i="29" s="1"/>
  <c r="AI131" i="29"/>
  <c r="AV131" i="29" s="1"/>
  <c r="AH131" i="29"/>
  <c r="AT131" i="29" s="1"/>
  <c r="BD131" i="29" s="1"/>
  <c r="AS130" i="29"/>
  <c r="AR130" i="29"/>
  <c r="BC130" i="29" s="1"/>
  <c r="AN130" i="29"/>
  <c r="BA130" i="29" s="1"/>
  <c r="AM130" i="29"/>
  <c r="AZ130" i="29" s="1"/>
  <c r="AL130" i="29"/>
  <c r="AY130" i="29" s="1"/>
  <c r="AK130" i="29"/>
  <c r="AX130" i="29" s="1"/>
  <c r="AJ130" i="29"/>
  <c r="AW130" i="29" s="1"/>
  <c r="AI130" i="29"/>
  <c r="AV130" i="29" s="1"/>
  <c r="AH130" i="29"/>
  <c r="AT130" i="29" s="1"/>
  <c r="BD130" i="29" s="1"/>
  <c r="BA129" i="29"/>
  <c r="AS129" i="29"/>
  <c r="AR129" i="29"/>
  <c r="BC129" i="29" s="1"/>
  <c r="AN129" i="29"/>
  <c r="AM129" i="29"/>
  <c r="AZ129" i="29" s="1"/>
  <c r="AL129" i="29"/>
  <c r="AY129" i="29" s="1"/>
  <c r="AK129" i="29"/>
  <c r="AX129" i="29" s="1"/>
  <c r="AJ129" i="29"/>
  <c r="AW129" i="29" s="1"/>
  <c r="AI129" i="29"/>
  <c r="AV129" i="29" s="1"/>
  <c r="AH129" i="29"/>
  <c r="AT129" i="29" s="1"/>
  <c r="BD129" i="29" s="1"/>
  <c r="BA128" i="29"/>
  <c r="AZ128" i="29"/>
  <c r="AV128" i="29"/>
  <c r="AS128" i="29"/>
  <c r="AR128" i="29"/>
  <c r="BC128" i="29" s="1"/>
  <c r="AN128" i="29"/>
  <c r="AM128" i="29"/>
  <c r="AL128" i="29"/>
  <c r="AY128" i="29" s="1"/>
  <c r="AK128" i="29"/>
  <c r="AX128" i="29" s="1"/>
  <c r="AJ128" i="29"/>
  <c r="AW128" i="29" s="1"/>
  <c r="AI128" i="29"/>
  <c r="AH128" i="29"/>
  <c r="AT128" i="29" s="1"/>
  <c r="BD128" i="29" s="1"/>
  <c r="AV127" i="29"/>
  <c r="AT127" i="29"/>
  <c r="BD127" i="29" s="1"/>
  <c r="AS127" i="29"/>
  <c r="AR127" i="29"/>
  <c r="BC127" i="29" s="1"/>
  <c r="AN127" i="29"/>
  <c r="BA127" i="29" s="1"/>
  <c r="AM127" i="29"/>
  <c r="AZ127" i="29" s="1"/>
  <c r="AL127" i="29"/>
  <c r="AY127" i="29" s="1"/>
  <c r="AK127" i="29"/>
  <c r="AX127" i="29" s="1"/>
  <c r="AJ127" i="29"/>
  <c r="AW127" i="29" s="1"/>
  <c r="AI127" i="29"/>
  <c r="AH127" i="29"/>
  <c r="AV126" i="29"/>
  <c r="AS126" i="29"/>
  <c r="AR126" i="29"/>
  <c r="BC126" i="29" s="1"/>
  <c r="AN126" i="29"/>
  <c r="BA126" i="29" s="1"/>
  <c r="AM126" i="29"/>
  <c r="AZ126" i="29" s="1"/>
  <c r="AL126" i="29"/>
  <c r="AY126" i="29" s="1"/>
  <c r="AK126" i="29"/>
  <c r="AX126" i="29" s="1"/>
  <c r="AJ126" i="29"/>
  <c r="AW126" i="29" s="1"/>
  <c r="AI126" i="29"/>
  <c r="AH126" i="29"/>
  <c r="AT126" i="29" s="1"/>
  <c r="BD126" i="29" s="1"/>
  <c r="AS125" i="29"/>
  <c r="AR125" i="29"/>
  <c r="BC125" i="29" s="1"/>
  <c r="AN125" i="29"/>
  <c r="BA125" i="29" s="1"/>
  <c r="AM125" i="29"/>
  <c r="AZ125" i="29" s="1"/>
  <c r="AL125" i="29"/>
  <c r="AY125" i="29" s="1"/>
  <c r="AK125" i="29"/>
  <c r="AX125" i="29" s="1"/>
  <c r="AJ125" i="29"/>
  <c r="AW125" i="29" s="1"/>
  <c r="AI125" i="29"/>
  <c r="AV125" i="29" s="1"/>
  <c r="AH125" i="29"/>
  <c r="AT125" i="29" s="1"/>
  <c r="BD125" i="29" s="1"/>
  <c r="BA124" i="29"/>
  <c r="AS124" i="29"/>
  <c r="AR124" i="29"/>
  <c r="BC124" i="29" s="1"/>
  <c r="AN124" i="29"/>
  <c r="AM124" i="29"/>
  <c r="AZ124" i="29" s="1"/>
  <c r="AL124" i="29"/>
  <c r="AY124" i="29" s="1"/>
  <c r="AK124" i="29"/>
  <c r="AX124" i="29" s="1"/>
  <c r="AJ124" i="29"/>
  <c r="AW124" i="29" s="1"/>
  <c r="AI124" i="29"/>
  <c r="AV124" i="29" s="1"/>
  <c r="AH124" i="29"/>
  <c r="AT124" i="29" s="1"/>
  <c r="BD124" i="29" s="1"/>
  <c r="AZ123" i="29"/>
  <c r="AV123" i="29"/>
  <c r="AT123" i="29"/>
  <c r="BD123" i="29" s="1"/>
  <c r="AS123" i="29"/>
  <c r="AR123" i="29"/>
  <c r="BC123" i="29" s="1"/>
  <c r="AN123" i="29"/>
  <c r="BA123" i="29" s="1"/>
  <c r="AM123" i="29"/>
  <c r="AL123" i="29"/>
  <c r="AY123" i="29" s="1"/>
  <c r="AK123" i="29"/>
  <c r="AX123" i="29" s="1"/>
  <c r="AJ123" i="29"/>
  <c r="AW123" i="29" s="1"/>
  <c r="AI123" i="29"/>
  <c r="AH123" i="29"/>
  <c r="AW122" i="29"/>
  <c r="AV122" i="29"/>
  <c r="AS122" i="29"/>
  <c r="AR122" i="29"/>
  <c r="BC122" i="29" s="1"/>
  <c r="AN122" i="29"/>
  <c r="BA122" i="29" s="1"/>
  <c r="AM122" i="29"/>
  <c r="AZ122" i="29" s="1"/>
  <c r="AL122" i="29"/>
  <c r="AY122" i="29" s="1"/>
  <c r="AK122" i="29"/>
  <c r="AX122" i="29" s="1"/>
  <c r="AJ122" i="29"/>
  <c r="AI122" i="29"/>
  <c r="AH122" i="29"/>
  <c r="AT122" i="29" s="1"/>
  <c r="BD122" i="29" s="1"/>
  <c r="AS121" i="29"/>
  <c r="AR121" i="29"/>
  <c r="BC121" i="29" s="1"/>
  <c r="AN121" i="29"/>
  <c r="BA121" i="29" s="1"/>
  <c r="AM121" i="29"/>
  <c r="AZ121" i="29" s="1"/>
  <c r="AL121" i="29"/>
  <c r="AY121" i="29" s="1"/>
  <c r="AK121" i="29"/>
  <c r="AX121" i="29" s="1"/>
  <c r="AJ121" i="29"/>
  <c r="AW121" i="29" s="1"/>
  <c r="AI121" i="29"/>
  <c r="AV121" i="29" s="1"/>
  <c r="AH121" i="29"/>
  <c r="AT121" i="29" s="1"/>
  <c r="BD121" i="29" s="1"/>
  <c r="AS120" i="29"/>
  <c r="AR120" i="29"/>
  <c r="BC120" i="29" s="1"/>
  <c r="AN120" i="29"/>
  <c r="BA120" i="29" s="1"/>
  <c r="AM120" i="29"/>
  <c r="AZ120" i="29" s="1"/>
  <c r="AL120" i="29"/>
  <c r="AY120" i="29" s="1"/>
  <c r="AK120" i="29"/>
  <c r="AX120" i="29" s="1"/>
  <c r="AJ120" i="29"/>
  <c r="AW120" i="29" s="1"/>
  <c r="AI120" i="29"/>
  <c r="AV120" i="29" s="1"/>
  <c r="AH120" i="29"/>
  <c r="AT120" i="29" s="1"/>
  <c r="BD120" i="29" s="1"/>
  <c r="AZ119" i="29"/>
  <c r="AV119" i="29"/>
  <c r="AS119" i="29"/>
  <c r="AR119" i="29"/>
  <c r="BC119" i="29" s="1"/>
  <c r="AN119" i="29"/>
  <c r="BA119" i="29" s="1"/>
  <c r="AM119" i="29"/>
  <c r="AL119" i="29"/>
  <c r="AY119" i="29" s="1"/>
  <c r="AK119" i="29"/>
  <c r="AX119" i="29" s="1"/>
  <c r="AJ119" i="29"/>
  <c r="AW119" i="29" s="1"/>
  <c r="AI119" i="29"/>
  <c r="AH119" i="29"/>
  <c r="AT119" i="29" s="1"/>
  <c r="BD119" i="29" s="1"/>
  <c r="AZ118" i="29"/>
  <c r="AW118" i="29"/>
  <c r="AV118" i="29"/>
  <c r="AT118" i="29"/>
  <c r="BD118" i="29" s="1"/>
  <c r="AS118" i="29"/>
  <c r="AR118" i="29"/>
  <c r="BC118" i="29" s="1"/>
  <c r="AN118" i="29"/>
  <c r="BA118" i="29" s="1"/>
  <c r="AM118" i="29"/>
  <c r="AL118" i="29"/>
  <c r="AY118" i="29" s="1"/>
  <c r="AK118" i="29"/>
  <c r="AX118" i="29" s="1"/>
  <c r="AJ118" i="29"/>
  <c r="AI118" i="29"/>
  <c r="AH118" i="29"/>
  <c r="AW117" i="29"/>
  <c r="AV117" i="29"/>
  <c r="AS117" i="29"/>
  <c r="AR117" i="29"/>
  <c r="BC117" i="29" s="1"/>
  <c r="AN117" i="29"/>
  <c r="BA117" i="29" s="1"/>
  <c r="AM117" i="29"/>
  <c r="AZ117" i="29" s="1"/>
  <c r="AL117" i="29"/>
  <c r="AY117" i="29" s="1"/>
  <c r="AK117" i="29"/>
  <c r="AX117" i="29" s="1"/>
  <c r="AJ117" i="29"/>
  <c r="AI117" i="29"/>
  <c r="AH117" i="29"/>
  <c r="AT117" i="29" s="1"/>
  <c r="BD117" i="29" s="1"/>
  <c r="AS116" i="29"/>
  <c r="AR116" i="29"/>
  <c r="BC116" i="29" s="1"/>
  <c r="AN116" i="29"/>
  <c r="BA116" i="29" s="1"/>
  <c r="AM116" i="29"/>
  <c r="AZ116" i="29" s="1"/>
  <c r="AL116" i="29"/>
  <c r="AY116" i="29" s="1"/>
  <c r="AK116" i="29"/>
  <c r="AX116" i="29" s="1"/>
  <c r="AJ116" i="29"/>
  <c r="AW116" i="29" s="1"/>
  <c r="AI116" i="29"/>
  <c r="AV116" i="29" s="1"/>
  <c r="AU116" i="29" s="1"/>
  <c r="BE116" i="29" s="1"/>
  <c r="AH116" i="29"/>
  <c r="AT116" i="29" s="1"/>
  <c r="BD116" i="29" s="1"/>
  <c r="AS115" i="29"/>
  <c r="AR115" i="29"/>
  <c r="BC115" i="29" s="1"/>
  <c r="AN115" i="29"/>
  <c r="BA115" i="29" s="1"/>
  <c r="AM115" i="29"/>
  <c r="AZ115" i="29" s="1"/>
  <c r="AL115" i="29"/>
  <c r="AY115" i="29" s="1"/>
  <c r="AK115" i="29"/>
  <c r="AX115" i="29" s="1"/>
  <c r="AJ115" i="29"/>
  <c r="AW115" i="29" s="1"/>
  <c r="AI115" i="29"/>
  <c r="AV115" i="29" s="1"/>
  <c r="AH115" i="29"/>
  <c r="AT115" i="29" s="1"/>
  <c r="BD115" i="29" s="1"/>
  <c r="AZ114" i="29"/>
  <c r="AW114" i="29"/>
  <c r="AV114" i="29"/>
  <c r="AS114" i="29"/>
  <c r="AR114" i="29"/>
  <c r="BC114" i="29" s="1"/>
  <c r="AN114" i="29"/>
  <c r="BA114" i="29" s="1"/>
  <c r="AM114" i="29"/>
  <c r="AL114" i="29"/>
  <c r="AY114" i="29" s="1"/>
  <c r="AK114" i="29"/>
  <c r="AX114" i="29" s="1"/>
  <c r="AJ114" i="29"/>
  <c r="AI114" i="29"/>
  <c r="AH114" i="29"/>
  <c r="AT114" i="29" s="1"/>
  <c r="BD114" i="29" s="1"/>
  <c r="BA113" i="29"/>
  <c r="AZ113" i="29"/>
  <c r="AW113" i="29"/>
  <c r="AV113" i="29"/>
  <c r="AS113" i="29"/>
  <c r="AR113" i="29"/>
  <c r="BC113" i="29" s="1"/>
  <c r="AN113" i="29"/>
  <c r="AM113" i="29"/>
  <c r="AL113" i="29"/>
  <c r="AY113" i="29" s="1"/>
  <c r="AK113" i="29"/>
  <c r="AX113" i="29" s="1"/>
  <c r="AJ113" i="29"/>
  <c r="AI113" i="29"/>
  <c r="AH113" i="29"/>
  <c r="AT113" i="29" s="1"/>
  <c r="BD113" i="29" s="1"/>
  <c r="BA112" i="29"/>
  <c r="AV112" i="29"/>
  <c r="AS112" i="29"/>
  <c r="AR112" i="29"/>
  <c r="BC112" i="29" s="1"/>
  <c r="AN112" i="29"/>
  <c r="AM112" i="29"/>
  <c r="AZ112" i="29" s="1"/>
  <c r="AL112" i="29"/>
  <c r="AY112" i="29" s="1"/>
  <c r="AK112" i="29"/>
  <c r="AX112" i="29" s="1"/>
  <c r="AJ112" i="29"/>
  <c r="AW112" i="29" s="1"/>
  <c r="AI112" i="29"/>
  <c r="AH112" i="29"/>
  <c r="AT112" i="29" s="1"/>
  <c r="BD112" i="29" s="1"/>
  <c r="AS111" i="29"/>
  <c r="AR111" i="29"/>
  <c r="BC111" i="29" s="1"/>
  <c r="AN111" i="29"/>
  <c r="BA111" i="29" s="1"/>
  <c r="AM111" i="29"/>
  <c r="AZ111" i="29" s="1"/>
  <c r="AL111" i="29"/>
  <c r="AY111" i="29" s="1"/>
  <c r="AK111" i="29"/>
  <c r="AX111" i="29" s="1"/>
  <c r="AJ111" i="29"/>
  <c r="AW111" i="29" s="1"/>
  <c r="AI111" i="29"/>
  <c r="AV111" i="29" s="1"/>
  <c r="AH111" i="29"/>
  <c r="AT111" i="29" s="1"/>
  <c r="BD111" i="29" s="1"/>
  <c r="AS110" i="29"/>
  <c r="AR110" i="29"/>
  <c r="BC110" i="29" s="1"/>
  <c r="AN110" i="29"/>
  <c r="BA110" i="29" s="1"/>
  <c r="AM110" i="29"/>
  <c r="AZ110" i="29" s="1"/>
  <c r="AL110" i="29"/>
  <c r="AY110" i="29" s="1"/>
  <c r="AK110" i="29"/>
  <c r="AX110" i="29" s="1"/>
  <c r="AJ110" i="29"/>
  <c r="AW110" i="29" s="1"/>
  <c r="AI110" i="29"/>
  <c r="AV110" i="29" s="1"/>
  <c r="AH110" i="29"/>
  <c r="AT110" i="29" s="1"/>
  <c r="BD110" i="29" s="1"/>
  <c r="BA109" i="29"/>
  <c r="AZ109" i="29"/>
  <c r="AW109" i="29"/>
  <c r="AS109" i="29"/>
  <c r="AR109" i="29"/>
  <c r="BC109" i="29" s="1"/>
  <c r="AN109" i="29"/>
  <c r="AM109" i="29"/>
  <c r="AL109" i="29"/>
  <c r="AY109" i="29" s="1"/>
  <c r="AK109" i="29"/>
  <c r="AX109" i="29" s="1"/>
  <c r="AJ109" i="29"/>
  <c r="AI109" i="29"/>
  <c r="AV109" i="29" s="1"/>
  <c r="AH109" i="29"/>
  <c r="AT109" i="29" s="1"/>
  <c r="BD109" i="29" s="1"/>
  <c r="AZ108" i="29"/>
  <c r="AV108" i="29"/>
  <c r="AS108" i="29"/>
  <c r="AR108" i="29"/>
  <c r="BC108" i="29" s="1"/>
  <c r="AN108" i="29"/>
  <c r="BA108" i="29" s="1"/>
  <c r="AM108" i="29"/>
  <c r="AL108" i="29"/>
  <c r="AY108" i="29" s="1"/>
  <c r="AK108" i="29"/>
  <c r="AX108" i="29" s="1"/>
  <c r="AJ108" i="29"/>
  <c r="AW108" i="29" s="1"/>
  <c r="AI108" i="29"/>
  <c r="AH108" i="29"/>
  <c r="AT108" i="29" s="1"/>
  <c r="BD108" i="29" s="1"/>
  <c r="AZ107" i="29"/>
  <c r="AV107" i="29"/>
  <c r="AS107" i="29"/>
  <c r="AR107" i="29"/>
  <c r="BC107" i="29" s="1"/>
  <c r="AN107" i="29"/>
  <c r="BA107" i="29" s="1"/>
  <c r="AM107" i="29"/>
  <c r="AL107" i="29"/>
  <c r="AY107" i="29" s="1"/>
  <c r="AK107" i="29"/>
  <c r="AX107" i="29" s="1"/>
  <c r="AJ107" i="29"/>
  <c r="AW107" i="29" s="1"/>
  <c r="AI107" i="29"/>
  <c r="AH107" i="29"/>
  <c r="AT107" i="29" s="1"/>
  <c r="BD107" i="29" s="1"/>
  <c r="AS106" i="29"/>
  <c r="AR106" i="29"/>
  <c r="BC106" i="29" s="1"/>
  <c r="AN106" i="29"/>
  <c r="BA106" i="29" s="1"/>
  <c r="AM106" i="29"/>
  <c r="AZ106" i="29" s="1"/>
  <c r="AL106" i="29"/>
  <c r="AY106" i="29" s="1"/>
  <c r="AK106" i="29"/>
  <c r="AX106" i="29" s="1"/>
  <c r="AJ106" i="29"/>
  <c r="AW106" i="29" s="1"/>
  <c r="AI106" i="29"/>
  <c r="AV106" i="29" s="1"/>
  <c r="AH106" i="29"/>
  <c r="AT106" i="29" s="1"/>
  <c r="BD106" i="29" s="1"/>
  <c r="BA105" i="29"/>
  <c r="AS105" i="29"/>
  <c r="AR105" i="29"/>
  <c r="BC105" i="29" s="1"/>
  <c r="AN105" i="29"/>
  <c r="AM105" i="29"/>
  <c r="AZ105" i="29" s="1"/>
  <c r="AL105" i="29"/>
  <c r="AY105" i="29" s="1"/>
  <c r="AK105" i="29"/>
  <c r="AX105" i="29" s="1"/>
  <c r="AJ105" i="29"/>
  <c r="AW105" i="29" s="1"/>
  <c r="AI105" i="29"/>
  <c r="AV105" i="29" s="1"/>
  <c r="AH105" i="29"/>
  <c r="AT105" i="29" s="1"/>
  <c r="BD105" i="29" s="1"/>
  <c r="BA104" i="29"/>
  <c r="AZ104" i="29"/>
  <c r="AY104" i="29"/>
  <c r="AW104" i="29"/>
  <c r="AS104" i="29"/>
  <c r="AR104" i="29"/>
  <c r="BC104" i="29" s="1"/>
  <c r="AN104" i="29"/>
  <c r="AM104" i="29"/>
  <c r="AL104" i="29"/>
  <c r="AK104" i="29"/>
  <c r="AX104" i="29" s="1"/>
  <c r="AJ104" i="29"/>
  <c r="AI104" i="29"/>
  <c r="AV104" i="29" s="1"/>
  <c r="AU104" i="29" s="1"/>
  <c r="BE104" i="29" s="1"/>
  <c r="AH104" i="29"/>
  <c r="AT104" i="29" s="1"/>
  <c r="BD104" i="29" s="1"/>
  <c r="BD103" i="29"/>
  <c r="BA103" i="29"/>
  <c r="AZ103" i="29"/>
  <c r="AV103" i="29"/>
  <c r="AU103" i="29" s="1"/>
  <c r="BE103" i="29" s="1"/>
  <c r="AS103" i="29"/>
  <c r="AR103" i="29"/>
  <c r="BC103" i="29" s="1"/>
  <c r="AN103" i="29"/>
  <c r="AM103" i="29"/>
  <c r="AL103" i="29"/>
  <c r="AY103" i="29" s="1"/>
  <c r="AK103" i="29"/>
  <c r="AX103" i="29" s="1"/>
  <c r="AJ103" i="29"/>
  <c r="AW103" i="29" s="1"/>
  <c r="AI103" i="29"/>
  <c r="AH103" i="29"/>
  <c r="AT103" i="29" s="1"/>
  <c r="AW102" i="29"/>
  <c r="AV102" i="29"/>
  <c r="AT102" i="29"/>
  <c r="BD102" i="29" s="1"/>
  <c r="AS102" i="29"/>
  <c r="AR102" i="29"/>
  <c r="BC102" i="29" s="1"/>
  <c r="AN102" i="29"/>
  <c r="BA102" i="29" s="1"/>
  <c r="AM102" i="29"/>
  <c r="AZ102" i="29" s="1"/>
  <c r="AL102" i="29"/>
  <c r="AY102" i="29" s="1"/>
  <c r="AK102" i="29"/>
  <c r="AX102" i="29" s="1"/>
  <c r="AJ102" i="29"/>
  <c r="AI102" i="29"/>
  <c r="AH102" i="29"/>
  <c r="AS101" i="29"/>
  <c r="AR101" i="29"/>
  <c r="BC101" i="29" s="1"/>
  <c r="AN101" i="29"/>
  <c r="BA101" i="29" s="1"/>
  <c r="AM101" i="29"/>
  <c r="AZ101" i="29" s="1"/>
  <c r="AL101" i="29"/>
  <c r="AY101" i="29" s="1"/>
  <c r="AK101" i="29"/>
  <c r="AX101" i="29" s="1"/>
  <c r="AJ101" i="29"/>
  <c r="AW101" i="29" s="1"/>
  <c r="AI101" i="29"/>
  <c r="AV101" i="29" s="1"/>
  <c r="AH101" i="29"/>
  <c r="AT101" i="29" s="1"/>
  <c r="BD101" i="29" s="1"/>
  <c r="AS100" i="29"/>
  <c r="AR100" i="29"/>
  <c r="BC100" i="29" s="1"/>
  <c r="AN100" i="29"/>
  <c r="BA100" i="29" s="1"/>
  <c r="AM100" i="29"/>
  <c r="AZ100" i="29" s="1"/>
  <c r="AL100" i="29"/>
  <c r="AY100" i="29" s="1"/>
  <c r="AK100" i="29"/>
  <c r="AX100" i="29" s="1"/>
  <c r="AJ100" i="29"/>
  <c r="AW100" i="29" s="1"/>
  <c r="AI100" i="29"/>
  <c r="AV100" i="29" s="1"/>
  <c r="AH100" i="29"/>
  <c r="AT100" i="29" s="1"/>
  <c r="BD100" i="29" s="1"/>
  <c r="BA99" i="29"/>
  <c r="AZ99" i="29"/>
  <c r="AS99" i="29"/>
  <c r="AR99" i="29"/>
  <c r="BC99" i="29" s="1"/>
  <c r="AN99" i="29"/>
  <c r="AM99" i="29"/>
  <c r="AL99" i="29"/>
  <c r="AY99" i="29" s="1"/>
  <c r="AK99" i="29"/>
  <c r="AX99" i="29" s="1"/>
  <c r="AJ99" i="29"/>
  <c r="AW99" i="29" s="1"/>
  <c r="AI99" i="29"/>
  <c r="AV99" i="29" s="1"/>
  <c r="AH99" i="29"/>
  <c r="AT99" i="29" s="1"/>
  <c r="BD99" i="29" s="1"/>
  <c r="AZ98" i="29"/>
  <c r="AW98" i="29"/>
  <c r="AV98" i="29"/>
  <c r="AT98" i="29"/>
  <c r="BD98" i="29" s="1"/>
  <c r="AS98" i="29"/>
  <c r="AR98" i="29"/>
  <c r="BC98" i="29" s="1"/>
  <c r="AN98" i="29"/>
  <c r="BA98" i="29" s="1"/>
  <c r="AM98" i="29"/>
  <c r="AL98" i="29"/>
  <c r="AY98" i="29" s="1"/>
  <c r="AK98" i="29"/>
  <c r="AX98" i="29" s="1"/>
  <c r="AJ98" i="29"/>
  <c r="AI98" i="29"/>
  <c r="AH98" i="29"/>
  <c r="AW97" i="29"/>
  <c r="AV97" i="29"/>
  <c r="AS97" i="29"/>
  <c r="AR97" i="29"/>
  <c r="BC97" i="29" s="1"/>
  <c r="AN97" i="29"/>
  <c r="BA97" i="29" s="1"/>
  <c r="AM97" i="29"/>
  <c r="AZ97" i="29" s="1"/>
  <c r="AL97" i="29"/>
  <c r="AY97" i="29" s="1"/>
  <c r="AK97" i="29"/>
  <c r="AX97" i="29" s="1"/>
  <c r="AJ97" i="29"/>
  <c r="AI97" i="29"/>
  <c r="AH97" i="29"/>
  <c r="AT97" i="29" s="1"/>
  <c r="BD97" i="29" s="1"/>
  <c r="AV96" i="29"/>
  <c r="AS96" i="29"/>
  <c r="AR96" i="29"/>
  <c r="BC96" i="29" s="1"/>
  <c r="AN96" i="29"/>
  <c r="BA96" i="29" s="1"/>
  <c r="AM96" i="29"/>
  <c r="AZ96" i="29" s="1"/>
  <c r="AL96" i="29"/>
  <c r="AY96" i="29" s="1"/>
  <c r="AK96" i="29"/>
  <c r="AX96" i="29" s="1"/>
  <c r="AJ96" i="29"/>
  <c r="AW96" i="29" s="1"/>
  <c r="AI96" i="29"/>
  <c r="AH96" i="29"/>
  <c r="AT96" i="29" s="1"/>
  <c r="BD96" i="29" s="1"/>
  <c r="AS95" i="29"/>
  <c r="AR95" i="29"/>
  <c r="BC95" i="29" s="1"/>
  <c r="AN95" i="29"/>
  <c r="BA95" i="29" s="1"/>
  <c r="AM95" i="29"/>
  <c r="AZ95" i="29" s="1"/>
  <c r="AL95" i="29"/>
  <c r="AY95" i="29" s="1"/>
  <c r="AK95" i="29"/>
  <c r="AX95" i="29" s="1"/>
  <c r="AJ95" i="29"/>
  <c r="AW95" i="29" s="1"/>
  <c r="AI95" i="29"/>
  <c r="AV95" i="29" s="1"/>
  <c r="AU95" i="29" s="1"/>
  <c r="BE95" i="29" s="1"/>
  <c r="AH95" i="29"/>
  <c r="AT95" i="29" s="1"/>
  <c r="BD95" i="29" s="1"/>
  <c r="AZ94" i="29"/>
  <c r="AW94" i="29"/>
  <c r="AS94" i="29"/>
  <c r="AR94" i="29"/>
  <c r="BC94" i="29" s="1"/>
  <c r="AN94" i="29"/>
  <c r="BA94" i="29" s="1"/>
  <c r="AM94" i="29"/>
  <c r="AL94" i="29"/>
  <c r="AY94" i="29" s="1"/>
  <c r="AK94" i="29"/>
  <c r="AX94" i="29" s="1"/>
  <c r="AJ94" i="29"/>
  <c r="AI94" i="29"/>
  <c r="AV94" i="29" s="1"/>
  <c r="AH94" i="29"/>
  <c r="AT94" i="29" s="1"/>
  <c r="BD94" i="29" s="1"/>
  <c r="BA93" i="29"/>
  <c r="AZ93" i="29"/>
  <c r="AW93" i="29"/>
  <c r="AV93" i="29"/>
  <c r="AS93" i="29"/>
  <c r="AR93" i="29"/>
  <c r="BC93" i="29" s="1"/>
  <c r="AN93" i="29"/>
  <c r="AM93" i="29"/>
  <c r="AL93" i="29"/>
  <c r="AY93" i="29" s="1"/>
  <c r="AK93" i="29"/>
  <c r="AX93" i="29" s="1"/>
  <c r="AJ93" i="29"/>
  <c r="AI93" i="29"/>
  <c r="AH93" i="29"/>
  <c r="AT93" i="29" s="1"/>
  <c r="BD93" i="29" s="1"/>
  <c r="AW92" i="29"/>
  <c r="AV92" i="29"/>
  <c r="AS92" i="29"/>
  <c r="AR92" i="29"/>
  <c r="BC92" i="29" s="1"/>
  <c r="AN92" i="29"/>
  <c r="BA92" i="29" s="1"/>
  <c r="AM92" i="29"/>
  <c r="AZ92" i="29" s="1"/>
  <c r="AL92" i="29"/>
  <c r="AY92" i="29" s="1"/>
  <c r="AK92" i="29"/>
  <c r="AX92" i="29" s="1"/>
  <c r="AJ92" i="29"/>
  <c r="AI92" i="29"/>
  <c r="AH92" i="29"/>
  <c r="AT92" i="29" s="1"/>
  <c r="BD92" i="29" s="1"/>
  <c r="AS91" i="29"/>
  <c r="AR91" i="29"/>
  <c r="BC91" i="29" s="1"/>
  <c r="AN91" i="29"/>
  <c r="BA91" i="29" s="1"/>
  <c r="AM91" i="29"/>
  <c r="AZ91" i="29" s="1"/>
  <c r="AL91" i="29"/>
  <c r="AY91" i="29" s="1"/>
  <c r="AK91" i="29"/>
  <c r="AX91" i="29" s="1"/>
  <c r="AJ91" i="29"/>
  <c r="AW91" i="29" s="1"/>
  <c r="AI91" i="29"/>
  <c r="AV91" i="29" s="1"/>
  <c r="AH91" i="29"/>
  <c r="AT91" i="29" s="1"/>
  <c r="BD91" i="29" s="1"/>
  <c r="AS90" i="29"/>
  <c r="AR90" i="29"/>
  <c r="BC90" i="29" s="1"/>
  <c r="AN90" i="29"/>
  <c r="BA90" i="29" s="1"/>
  <c r="AM90" i="29"/>
  <c r="AZ90" i="29" s="1"/>
  <c r="AL90" i="29"/>
  <c r="AY90" i="29" s="1"/>
  <c r="AK90" i="29"/>
  <c r="AX90" i="29" s="1"/>
  <c r="AJ90" i="29"/>
  <c r="AW90" i="29" s="1"/>
  <c r="AI90" i="29"/>
  <c r="AV90" i="29" s="1"/>
  <c r="AH90" i="29"/>
  <c r="AT90" i="29" s="1"/>
  <c r="BD90" i="29" s="1"/>
  <c r="BA89" i="29"/>
  <c r="AZ89" i="29"/>
  <c r="AS89" i="29"/>
  <c r="AR89" i="29"/>
  <c r="BC89" i="29" s="1"/>
  <c r="AN89" i="29"/>
  <c r="AM89" i="29"/>
  <c r="AL89" i="29"/>
  <c r="AY89" i="29" s="1"/>
  <c r="AK89" i="29"/>
  <c r="AX89" i="29" s="1"/>
  <c r="AJ89" i="29"/>
  <c r="AW89" i="29" s="1"/>
  <c r="AI89" i="29"/>
  <c r="AV89" i="29" s="1"/>
  <c r="AU89" i="29" s="1"/>
  <c r="BE89" i="29" s="1"/>
  <c r="AH89" i="29"/>
  <c r="AT89" i="29" s="1"/>
  <c r="BD89" i="29" s="1"/>
  <c r="BA88" i="29"/>
  <c r="AZ88" i="29"/>
  <c r="AW88" i="29"/>
  <c r="AV88" i="29"/>
  <c r="AS88" i="29"/>
  <c r="AR88" i="29"/>
  <c r="BC88" i="29" s="1"/>
  <c r="AN88" i="29"/>
  <c r="AM88" i="29"/>
  <c r="AL88" i="29"/>
  <c r="AY88" i="29" s="1"/>
  <c r="AK88" i="29"/>
  <c r="AX88" i="29" s="1"/>
  <c r="AJ88" i="29"/>
  <c r="AI88" i="29"/>
  <c r="AH88" i="29"/>
  <c r="AT88" i="29" s="1"/>
  <c r="BD88" i="29" s="1"/>
  <c r="BD87" i="29"/>
  <c r="AV87" i="29"/>
  <c r="AS87" i="29"/>
  <c r="AR87" i="29"/>
  <c r="BC87" i="29" s="1"/>
  <c r="AN87" i="29"/>
  <c r="BA87" i="29" s="1"/>
  <c r="AM87" i="29"/>
  <c r="AZ87" i="29" s="1"/>
  <c r="AL87" i="29"/>
  <c r="AY87" i="29" s="1"/>
  <c r="AK87" i="29"/>
  <c r="AX87" i="29" s="1"/>
  <c r="AJ87" i="29"/>
  <c r="AW87" i="29" s="1"/>
  <c r="AI87" i="29"/>
  <c r="AH87" i="29"/>
  <c r="AT87" i="29" s="1"/>
  <c r="AV86" i="29"/>
  <c r="AT86" i="29"/>
  <c r="BD86" i="29" s="1"/>
  <c r="AS86" i="29"/>
  <c r="AR86" i="29"/>
  <c r="BC86" i="29" s="1"/>
  <c r="AN86" i="29"/>
  <c r="BA86" i="29" s="1"/>
  <c r="AM86" i="29"/>
  <c r="AZ86" i="29" s="1"/>
  <c r="AL86" i="29"/>
  <c r="AY86" i="29" s="1"/>
  <c r="AK86" i="29"/>
  <c r="AX86" i="29" s="1"/>
  <c r="AJ86" i="29"/>
  <c r="AW86" i="29" s="1"/>
  <c r="AI86" i="29"/>
  <c r="AH86" i="29"/>
  <c r="AS85" i="29"/>
  <c r="AR85" i="29"/>
  <c r="BC85" i="29" s="1"/>
  <c r="AN85" i="29"/>
  <c r="BA85" i="29" s="1"/>
  <c r="AM85" i="29"/>
  <c r="AZ85" i="29" s="1"/>
  <c r="AL85" i="29"/>
  <c r="AY85" i="29" s="1"/>
  <c r="AK85" i="29"/>
  <c r="AX85" i="29" s="1"/>
  <c r="AJ85" i="29"/>
  <c r="AW85" i="29" s="1"/>
  <c r="AI85" i="29"/>
  <c r="AV85" i="29" s="1"/>
  <c r="AH85" i="29"/>
  <c r="AT85" i="29" s="1"/>
  <c r="BD85" i="29" s="1"/>
  <c r="AS84" i="29"/>
  <c r="AR84" i="29"/>
  <c r="BC84" i="29" s="1"/>
  <c r="AN84" i="29"/>
  <c r="BA84" i="29" s="1"/>
  <c r="AM84" i="29"/>
  <c r="AZ84" i="29" s="1"/>
  <c r="AL84" i="29"/>
  <c r="AY84" i="29" s="1"/>
  <c r="AK84" i="29"/>
  <c r="AX84" i="29" s="1"/>
  <c r="AJ84" i="29"/>
  <c r="AW84" i="29" s="1"/>
  <c r="AI84" i="29"/>
  <c r="AV84" i="29" s="1"/>
  <c r="AH84" i="29"/>
  <c r="AT84" i="29" s="1"/>
  <c r="BD84" i="29" s="1"/>
  <c r="BA83" i="29"/>
  <c r="AZ83" i="29"/>
  <c r="AS83" i="29"/>
  <c r="AR83" i="29"/>
  <c r="BC83" i="29" s="1"/>
  <c r="AN83" i="29"/>
  <c r="AM83" i="29"/>
  <c r="AL83" i="29"/>
  <c r="AY83" i="29" s="1"/>
  <c r="AK83" i="29"/>
  <c r="AX83" i="29" s="1"/>
  <c r="AJ83" i="29"/>
  <c r="AW83" i="29" s="1"/>
  <c r="AI83" i="29"/>
  <c r="AV83" i="29" s="1"/>
  <c r="AH83" i="29"/>
  <c r="AT83" i="29" s="1"/>
  <c r="BD83" i="29" s="1"/>
  <c r="AZ82" i="29"/>
  <c r="AW82" i="29"/>
  <c r="AV82" i="29"/>
  <c r="AT82" i="29"/>
  <c r="BD82" i="29" s="1"/>
  <c r="AS82" i="29"/>
  <c r="AR82" i="29"/>
  <c r="BC82" i="29" s="1"/>
  <c r="AN82" i="29"/>
  <c r="BA82" i="29" s="1"/>
  <c r="AM82" i="29"/>
  <c r="AL82" i="29"/>
  <c r="AY82" i="29" s="1"/>
  <c r="AK82" i="29"/>
  <c r="AX82" i="29" s="1"/>
  <c r="AJ82" i="29"/>
  <c r="AI82" i="29"/>
  <c r="AH82" i="29"/>
  <c r="BA81" i="29"/>
  <c r="AW81" i="29"/>
  <c r="AS81" i="29"/>
  <c r="AR81" i="29"/>
  <c r="BC81" i="29" s="1"/>
  <c r="AN81" i="29"/>
  <c r="AM81" i="29"/>
  <c r="AZ81" i="29" s="1"/>
  <c r="AL81" i="29"/>
  <c r="AY81" i="29" s="1"/>
  <c r="AK81" i="29"/>
  <c r="AX81" i="29" s="1"/>
  <c r="AJ81" i="29"/>
  <c r="AI81" i="29"/>
  <c r="AV81" i="29" s="1"/>
  <c r="AH81" i="29"/>
  <c r="AT81" i="29" s="1"/>
  <c r="BD81" i="29" s="1"/>
  <c r="AS80" i="29"/>
  <c r="AR80" i="29"/>
  <c r="BC80" i="29" s="1"/>
  <c r="AN80" i="29"/>
  <c r="BA80" i="29" s="1"/>
  <c r="AM80" i="29"/>
  <c r="AZ80" i="29" s="1"/>
  <c r="AL80" i="29"/>
  <c r="AY80" i="29" s="1"/>
  <c r="AK80" i="29"/>
  <c r="AX80" i="29" s="1"/>
  <c r="AJ80" i="29"/>
  <c r="AW80" i="29" s="1"/>
  <c r="AI80" i="29"/>
  <c r="AV80" i="29" s="1"/>
  <c r="AH80" i="29"/>
  <c r="AT80" i="29" s="1"/>
  <c r="BD80" i="29" s="1"/>
  <c r="BA79" i="29"/>
  <c r="AS79" i="29"/>
  <c r="AR79" i="29"/>
  <c r="BC79" i="29" s="1"/>
  <c r="AN79" i="29"/>
  <c r="AM79" i="29"/>
  <c r="AZ79" i="29" s="1"/>
  <c r="AL79" i="29"/>
  <c r="AY79" i="29" s="1"/>
  <c r="AK79" i="29"/>
  <c r="AX79" i="29" s="1"/>
  <c r="AJ79" i="29"/>
  <c r="AW79" i="29" s="1"/>
  <c r="AI79" i="29"/>
  <c r="AV79" i="29" s="1"/>
  <c r="AH79" i="29"/>
  <c r="AT79" i="29" s="1"/>
  <c r="BD79" i="29" s="1"/>
  <c r="AZ78" i="29"/>
  <c r="AX78" i="29"/>
  <c r="AW78" i="29"/>
  <c r="AV78" i="29"/>
  <c r="AT78" i="29"/>
  <c r="BD78" i="29" s="1"/>
  <c r="AS78" i="29"/>
  <c r="AR78" i="29"/>
  <c r="BC78" i="29" s="1"/>
  <c r="AN78" i="29"/>
  <c r="BA78" i="29" s="1"/>
  <c r="AM78" i="29"/>
  <c r="AL78" i="29"/>
  <c r="AY78" i="29" s="1"/>
  <c r="AK78" i="29"/>
  <c r="AJ78" i="29"/>
  <c r="AI78" i="29"/>
  <c r="AH78" i="29"/>
  <c r="AZ77" i="29"/>
  <c r="AW77" i="29"/>
  <c r="AS77" i="29"/>
  <c r="AR77" i="29"/>
  <c r="BC77" i="29" s="1"/>
  <c r="AN77" i="29"/>
  <c r="BA77" i="29" s="1"/>
  <c r="AM77" i="29"/>
  <c r="AL77" i="29"/>
  <c r="AY77" i="29" s="1"/>
  <c r="AK77" i="29"/>
  <c r="AX77" i="29" s="1"/>
  <c r="AJ77" i="29"/>
  <c r="AI77" i="29"/>
  <c r="AV77" i="29" s="1"/>
  <c r="AH77" i="29"/>
  <c r="AT77" i="29" s="1"/>
  <c r="BD77" i="29" s="1"/>
  <c r="AW76" i="29"/>
  <c r="AV76" i="29"/>
  <c r="AS76" i="29"/>
  <c r="AR76" i="29"/>
  <c r="BC76" i="29" s="1"/>
  <c r="AN76" i="29"/>
  <c r="BA76" i="29" s="1"/>
  <c r="AM76" i="29"/>
  <c r="AZ76" i="29" s="1"/>
  <c r="AL76" i="29"/>
  <c r="AY76" i="29" s="1"/>
  <c r="AK76" i="29"/>
  <c r="AX76" i="29" s="1"/>
  <c r="AJ76" i="29"/>
  <c r="AI76" i="29"/>
  <c r="AH76" i="29"/>
  <c r="AT76" i="29" s="1"/>
  <c r="BD76" i="29" s="1"/>
  <c r="AT75" i="29"/>
  <c r="BD75" i="29" s="1"/>
  <c r="AS75" i="29"/>
  <c r="AR75" i="29"/>
  <c r="BC75" i="29" s="1"/>
  <c r="AN75" i="29"/>
  <c r="BA75" i="29" s="1"/>
  <c r="AM75" i="29"/>
  <c r="AZ75" i="29" s="1"/>
  <c r="AL75" i="29"/>
  <c r="AY75" i="29" s="1"/>
  <c r="AK75" i="29"/>
  <c r="AX75" i="29" s="1"/>
  <c r="AJ75" i="29"/>
  <c r="AW75" i="29" s="1"/>
  <c r="AI75" i="29"/>
  <c r="AV75" i="29" s="1"/>
  <c r="AH75" i="29"/>
  <c r="AS74" i="29"/>
  <c r="AR74" i="29"/>
  <c r="BC74" i="29" s="1"/>
  <c r="AN74" i="29"/>
  <c r="BA74" i="29" s="1"/>
  <c r="AM74" i="29"/>
  <c r="AZ74" i="29" s="1"/>
  <c r="AL74" i="29"/>
  <c r="AY74" i="29" s="1"/>
  <c r="AK74" i="29"/>
  <c r="AX74" i="29" s="1"/>
  <c r="AJ74" i="29"/>
  <c r="AW74" i="29" s="1"/>
  <c r="AI74" i="29"/>
  <c r="AV74" i="29" s="1"/>
  <c r="AH74" i="29"/>
  <c r="AT74" i="29" s="1"/>
  <c r="BD74" i="29" s="1"/>
  <c r="BC73" i="29"/>
  <c r="AS73" i="29"/>
  <c r="AR73" i="29"/>
  <c r="AN73" i="29"/>
  <c r="BA73" i="29" s="1"/>
  <c r="AM73" i="29"/>
  <c r="AZ73" i="29" s="1"/>
  <c r="AL73" i="29"/>
  <c r="AY73" i="29" s="1"/>
  <c r="AK73" i="29"/>
  <c r="AX73" i="29" s="1"/>
  <c r="AJ73" i="29"/>
  <c r="AW73" i="29" s="1"/>
  <c r="AI73" i="29"/>
  <c r="AV73" i="29" s="1"/>
  <c r="AH73" i="29"/>
  <c r="AT73" i="29" s="1"/>
  <c r="BD73" i="29" s="1"/>
  <c r="BA72" i="29"/>
  <c r="AZ72" i="29"/>
  <c r="AY72" i="29"/>
  <c r="AS72" i="29"/>
  <c r="AR72" i="29"/>
  <c r="BC72" i="29" s="1"/>
  <c r="AN72" i="29"/>
  <c r="AM72" i="29"/>
  <c r="AL72" i="29"/>
  <c r="AK72" i="29"/>
  <c r="AX72" i="29" s="1"/>
  <c r="AJ72" i="29"/>
  <c r="AW72" i="29" s="1"/>
  <c r="AI72" i="29"/>
  <c r="AV72" i="29" s="1"/>
  <c r="AU72" i="29" s="1"/>
  <c r="BE72" i="29" s="1"/>
  <c r="AH72" i="29"/>
  <c r="AT72" i="29" s="1"/>
  <c r="BD72" i="29" s="1"/>
  <c r="BA71" i="29"/>
  <c r="AZ71" i="29"/>
  <c r="AV71" i="29"/>
  <c r="AT71" i="29"/>
  <c r="BD71" i="29" s="1"/>
  <c r="AS71" i="29"/>
  <c r="AR71" i="29"/>
  <c r="BC71" i="29" s="1"/>
  <c r="AN71" i="29"/>
  <c r="AM71" i="29"/>
  <c r="AL71" i="29"/>
  <c r="AY71" i="29" s="1"/>
  <c r="AK71" i="29"/>
  <c r="AX71" i="29" s="1"/>
  <c r="AJ71" i="29"/>
  <c r="AW71" i="29" s="1"/>
  <c r="AI71" i="29"/>
  <c r="AH71" i="29"/>
  <c r="AZ70" i="29"/>
  <c r="AX70" i="29"/>
  <c r="AW70" i="29"/>
  <c r="AV70" i="29"/>
  <c r="AT70" i="29"/>
  <c r="BD70" i="29" s="1"/>
  <c r="AS70" i="29"/>
  <c r="AR70" i="29"/>
  <c r="BC70" i="29" s="1"/>
  <c r="AN70" i="29"/>
  <c r="BA70" i="29" s="1"/>
  <c r="AM70" i="29"/>
  <c r="AL70" i="29"/>
  <c r="AY70" i="29" s="1"/>
  <c r="AK70" i="29"/>
  <c r="AJ70" i="29"/>
  <c r="AI70" i="29"/>
  <c r="AH70" i="29"/>
  <c r="AW69" i="29"/>
  <c r="AV69" i="29"/>
  <c r="AS69" i="29"/>
  <c r="AR69" i="29"/>
  <c r="BC69" i="29" s="1"/>
  <c r="AN69" i="29"/>
  <c r="BA69" i="29" s="1"/>
  <c r="AM69" i="29"/>
  <c r="AZ69" i="29" s="1"/>
  <c r="AL69" i="29"/>
  <c r="AY69" i="29" s="1"/>
  <c r="AK69" i="29"/>
  <c r="AX69" i="29" s="1"/>
  <c r="AJ69" i="29"/>
  <c r="AI69" i="29"/>
  <c r="AH69" i="29"/>
  <c r="AT69" i="29" s="1"/>
  <c r="BD69" i="29" s="1"/>
  <c r="AS68" i="29"/>
  <c r="AR68" i="29"/>
  <c r="BC68" i="29" s="1"/>
  <c r="AN68" i="29"/>
  <c r="BA68" i="29" s="1"/>
  <c r="AM68" i="29"/>
  <c r="AZ68" i="29" s="1"/>
  <c r="AL68" i="29"/>
  <c r="AY68" i="29" s="1"/>
  <c r="AK68" i="29"/>
  <c r="AX68" i="29" s="1"/>
  <c r="AJ68" i="29"/>
  <c r="AW68" i="29" s="1"/>
  <c r="AI68" i="29"/>
  <c r="AV68" i="29" s="1"/>
  <c r="AH68" i="29"/>
  <c r="AT68" i="29" s="1"/>
  <c r="BD68" i="29" s="1"/>
  <c r="AS67" i="29"/>
  <c r="AR67" i="29"/>
  <c r="BC67" i="29" s="1"/>
  <c r="AN67" i="29"/>
  <c r="BA67" i="29" s="1"/>
  <c r="AM67" i="29"/>
  <c r="AZ67" i="29" s="1"/>
  <c r="AL67" i="29"/>
  <c r="AY67" i="29" s="1"/>
  <c r="AK67" i="29"/>
  <c r="AX67" i="29" s="1"/>
  <c r="AJ67" i="29"/>
  <c r="AW67" i="29" s="1"/>
  <c r="AI67" i="29"/>
  <c r="AV67" i="29" s="1"/>
  <c r="AH67" i="29"/>
  <c r="AT67" i="29" s="1"/>
  <c r="BD67" i="29" s="1"/>
  <c r="AZ66" i="29"/>
  <c r="AW66" i="29"/>
  <c r="AV66" i="29"/>
  <c r="AS66" i="29"/>
  <c r="AR66" i="29"/>
  <c r="BC66" i="29" s="1"/>
  <c r="AN66" i="29"/>
  <c r="BA66" i="29" s="1"/>
  <c r="AM66" i="29"/>
  <c r="AL66" i="29"/>
  <c r="AY66" i="29" s="1"/>
  <c r="AK66" i="29"/>
  <c r="AX66" i="29" s="1"/>
  <c r="AJ66" i="29"/>
  <c r="AI66" i="29"/>
  <c r="AH66" i="29"/>
  <c r="AT66" i="29" s="1"/>
  <c r="BD66" i="29" s="1"/>
  <c r="AZ65" i="29"/>
  <c r="AW65" i="29"/>
  <c r="AS65" i="29"/>
  <c r="AR65" i="29"/>
  <c r="BC65" i="29" s="1"/>
  <c r="AN65" i="29"/>
  <c r="BA65" i="29" s="1"/>
  <c r="AM65" i="29"/>
  <c r="AL65" i="29"/>
  <c r="AY65" i="29" s="1"/>
  <c r="AK65" i="29"/>
  <c r="AX65" i="29" s="1"/>
  <c r="AJ65" i="29"/>
  <c r="AI65" i="29"/>
  <c r="AV65" i="29" s="1"/>
  <c r="AH65" i="29"/>
  <c r="AT65" i="29" s="1"/>
  <c r="BD65" i="29" s="1"/>
  <c r="AV64" i="29"/>
  <c r="AS64" i="29"/>
  <c r="AR64" i="29"/>
  <c r="BC64" i="29" s="1"/>
  <c r="AN64" i="29"/>
  <c r="BA64" i="29" s="1"/>
  <c r="AM64" i="29"/>
  <c r="AZ64" i="29" s="1"/>
  <c r="AL64" i="29"/>
  <c r="AY64" i="29" s="1"/>
  <c r="AK64" i="29"/>
  <c r="AX64" i="29" s="1"/>
  <c r="AJ64" i="29"/>
  <c r="AW64" i="29" s="1"/>
  <c r="AI64" i="29"/>
  <c r="AH64" i="29"/>
  <c r="AT64" i="29" s="1"/>
  <c r="BD64" i="29" s="1"/>
  <c r="AS63" i="29"/>
  <c r="AR63" i="29"/>
  <c r="BC63" i="29" s="1"/>
  <c r="AN63" i="29"/>
  <c r="BA63" i="29" s="1"/>
  <c r="AM63" i="29"/>
  <c r="AZ63" i="29" s="1"/>
  <c r="AL63" i="29"/>
  <c r="AY63" i="29" s="1"/>
  <c r="AK63" i="29"/>
  <c r="AX63" i="29" s="1"/>
  <c r="AJ63" i="29"/>
  <c r="AW63" i="29" s="1"/>
  <c r="AI63" i="29"/>
  <c r="AV63" i="29" s="1"/>
  <c r="AH63" i="29"/>
  <c r="AT63" i="29" s="1"/>
  <c r="BD63" i="29" s="1"/>
  <c r="AZ62" i="29"/>
  <c r="AX62" i="29"/>
  <c r="AS62" i="29"/>
  <c r="AR62" i="29"/>
  <c r="BC62" i="29" s="1"/>
  <c r="AN62" i="29"/>
  <c r="BA62" i="29" s="1"/>
  <c r="AM62" i="29"/>
  <c r="AL62" i="29"/>
  <c r="AY62" i="29" s="1"/>
  <c r="AK62" i="29"/>
  <c r="AJ62" i="29"/>
  <c r="AW62" i="29" s="1"/>
  <c r="AI62" i="29"/>
  <c r="AV62" i="29" s="1"/>
  <c r="AH62" i="29"/>
  <c r="AT62" i="29" s="1"/>
  <c r="BD62" i="29" s="1"/>
  <c r="BC61" i="29"/>
  <c r="BA61" i="29"/>
  <c r="AZ61" i="29"/>
  <c r="AW61" i="29"/>
  <c r="AS61" i="29"/>
  <c r="AR61" i="29"/>
  <c r="AN61" i="29"/>
  <c r="AM61" i="29"/>
  <c r="AL61" i="29"/>
  <c r="AY61" i="29" s="1"/>
  <c r="AK61" i="29"/>
  <c r="AX61" i="29" s="1"/>
  <c r="AJ61" i="29"/>
  <c r="AI61" i="29"/>
  <c r="AV61" i="29" s="1"/>
  <c r="AH61" i="29"/>
  <c r="AT61" i="29" s="1"/>
  <c r="BD61" i="29" s="1"/>
  <c r="BA60" i="29"/>
  <c r="AZ60" i="29"/>
  <c r="AY60" i="29"/>
  <c r="AW60" i="29"/>
  <c r="AV60" i="29"/>
  <c r="AS60" i="29"/>
  <c r="AR60" i="29"/>
  <c r="BC60" i="29" s="1"/>
  <c r="AN60" i="29"/>
  <c r="AM60" i="29"/>
  <c r="AL60" i="29"/>
  <c r="AK60" i="29"/>
  <c r="AX60" i="29" s="1"/>
  <c r="AJ60" i="29"/>
  <c r="AI60" i="29"/>
  <c r="AH60" i="29"/>
  <c r="AT60" i="29" s="1"/>
  <c r="BD60" i="29" s="1"/>
  <c r="AV59" i="29"/>
  <c r="AT59" i="29"/>
  <c r="BD59" i="29" s="1"/>
  <c r="AS59" i="29"/>
  <c r="AR59" i="29"/>
  <c r="BC59" i="29" s="1"/>
  <c r="AN59" i="29"/>
  <c r="BA59" i="29" s="1"/>
  <c r="AM59" i="29"/>
  <c r="AZ59" i="29" s="1"/>
  <c r="AL59" i="29"/>
  <c r="AY59" i="29" s="1"/>
  <c r="AK59" i="29"/>
  <c r="AX59" i="29" s="1"/>
  <c r="AJ59" i="29"/>
  <c r="AW59" i="29" s="1"/>
  <c r="AI59" i="29"/>
  <c r="AH59" i="29"/>
  <c r="AV58" i="29"/>
  <c r="AT58" i="29"/>
  <c r="BD58" i="29" s="1"/>
  <c r="AS58" i="29"/>
  <c r="AR58" i="29"/>
  <c r="BC58" i="29" s="1"/>
  <c r="AN58" i="29"/>
  <c r="BA58" i="29" s="1"/>
  <c r="AM58" i="29"/>
  <c r="AZ58" i="29" s="1"/>
  <c r="AL58" i="29"/>
  <c r="AY58" i="29" s="1"/>
  <c r="AK58" i="29"/>
  <c r="AX58" i="29" s="1"/>
  <c r="AJ58" i="29"/>
  <c r="AW58" i="29" s="1"/>
  <c r="AI58" i="29"/>
  <c r="AH58" i="29"/>
  <c r="AS57" i="29"/>
  <c r="AR57" i="29"/>
  <c r="BC57" i="29" s="1"/>
  <c r="AN57" i="29"/>
  <c r="BA57" i="29" s="1"/>
  <c r="AM57" i="29"/>
  <c r="AZ57" i="29" s="1"/>
  <c r="AL57" i="29"/>
  <c r="AY57" i="29" s="1"/>
  <c r="AK57" i="29"/>
  <c r="AX57" i="29" s="1"/>
  <c r="AJ57" i="29"/>
  <c r="AW57" i="29" s="1"/>
  <c r="AI57" i="29"/>
  <c r="AV57" i="29" s="1"/>
  <c r="AH57" i="29"/>
  <c r="AT57" i="29" s="1"/>
  <c r="BD57" i="29" s="1"/>
  <c r="AS56" i="29"/>
  <c r="AR56" i="29"/>
  <c r="BC56" i="29" s="1"/>
  <c r="AN56" i="29"/>
  <c r="BA56" i="29" s="1"/>
  <c r="AM56" i="29"/>
  <c r="AZ56" i="29" s="1"/>
  <c r="AL56" i="29"/>
  <c r="AY56" i="29" s="1"/>
  <c r="AK56" i="29"/>
  <c r="AX56" i="29" s="1"/>
  <c r="AJ56" i="29"/>
  <c r="AW56" i="29" s="1"/>
  <c r="AI56" i="29"/>
  <c r="AV56" i="29" s="1"/>
  <c r="AU56" i="29" s="1"/>
  <c r="BE56" i="29" s="1"/>
  <c r="AH56" i="29"/>
  <c r="AT56" i="29" s="1"/>
  <c r="BD56" i="29" s="1"/>
  <c r="BA55" i="29"/>
  <c r="AS55" i="29"/>
  <c r="AR55" i="29"/>
  <c r="BC55" i="29" s="1"/>
  <c r="AN55" i="29"/>
  <c r="AM55" i="29"/>
  <c r="AZ55" i="29" s="1"/>
  <c r="AL55" i="29"/>
  <c r="AY55" i="29" s="1"/>
  <c r="AK55" i="29"/>
  <c r="AX55" i="29" s="1"/>
  <c r="AJ55" i="29"/>
  <c r="AW55" i="29" s="1"/>
  <c r="AI55" i="29"/>
  <c r="AV55" i="29" s="1"/>
  <c r="AH55" i="29"/>
  <c r="AT55" i="29" s="1"/>
  <c r="BD55" i="29" s="1"/>
  <c r="AZ54" i="29"/>
  <c r="AX54" i="29"/>
  <c r="AW54" i="29"/>
  <c r="AV54" i="29"/>
  <c r="AT54" i="29"/>
  <c r="BD54" i="29" s="1"/>
  <c r="AS54" i="29"/>
  <c r="AR54" i="29"/>
  <c r="BC54" i="29" s="1"/>
  <c r="AN54" i="29"/>
  <c r="BA54" i="29" s="1"/>
  <c r="AM54" i="29"/>
  <c r="AL54" i="29"/>
  <c r="AY54" i="29" s="1"/>
  <c r="AK54" i="29"/>
  <c r="AJ54" i="29"/>
  <c r="AI54" i="29"/>
  <c r="AH54" i="29"/>
  <c r="BA53" i="29"/>
  <c r="AZ53" i="29"/>
  <c r="AX53" i="29"/>
  <c r="AW53" i="29"/>
  <c r="AV53" i="29"/>
  <c r="AU53" i="29"/>
  <c r="BE53" i="29" s="1"/>
  <c r="AS53" i="29"/>
  <c r="AR53" i="29"/>
  <c r="BC53" i="29" s="1"/>
  <c r="AN53" i="29"/>
  <c r="AM53" i="29"/>
  <c r="AL53" i="29"/>
  <c r="AY53" i="29" s="1"/>
  <c r="AK53" i="29"/>
  <c r="AJ53" i="29"/>
  <c r="AI53" i="29"/>
  <c r="AH53" i="29"/>
  <c r="AT53" i="29" s="1"/>
  <c r="BD53" i="29" s="1"/>
  <c r="AW52" i="29"/>
  <c r="AV52" i="29"/>
  <c r="AS52" i="29"/>
  <c r="AR52" i="29"/>
  <c r="BC52" i="29" s="1"/>
  <c r="AN52" i="29"/>
  <c r="BA52" i="29" s="1"/>
  <c r="AM52" i="29"/>
  <c r="AZ52" i="29" s="1"/>
  <c r="AL52" i="29"/>
  <c r="AY52" i="29" s="1"/>
  <c r="AK52" i="29"/>
  <c r="AX52" i="29" s="1"/>
  <c r="AJ52" i="29"/>
  <c r="AI52" i="29"/>
  <c r="AH52" i="29"/>
  <c r="AT52" i="29" s="1"/>
  <c r="BD52" i="29" s="1"/>
  <c r="AS51" i="29"/>
  <c r="AR51" i="29"/>
  <c r="BC51" i="29" s="1"/>
  <c r="AN51" i="29"/>
  <c r="BA51" i="29" s="1"/>
  <c r="AM51" i="29"/>
  <c r="AZ51" i="29" s="1"/>
  <c r="AL51" i="29"/>
  <c r="AY51" i="29" s="1"/>
  <c r="AK51" i="29"/>
  <c r="AX51" i="29" s="1"/>
  <c r="AJ51" i="29"/>
  <c r="AW51" i="29" s="1"/>
  <c r="AI51" i="29"/>
  <c r="AV51" i="29" s="1"/>
  <c r="AH51" i="29"/>
  <c r="AT51" i="29" s="1"/>
  <c r="BD51" i="29" s="1"/>
  <c r="AS50" i="29"/>
  <c r="AR50" i="29"/>
  <c r="BC50" i="29" s="1"/>
  <c r="AN50" i="29"/>
  <c r="BA50" i="29" s="1"/>
  <c r="AM50" i="29"/>
  <c r="AZ50" i="29" s="1"/>
  <c r="AL50" i="29"/>
  <c r="AY50" i="29" s="1"/>
  <c r="AK50" i="29"/>
  <c r="AX50" i="29" s="1"/>
  <c r="AJ50" i="29"/>
  <c r="AW50" i="29" s="1"/>
  <c r="AI50" i="29"/>
  <c r="AV50" i="29" s="1"/>
  <c r="AH50" i="29"/>
  <c r="AT50" i="29" s="1"/>
  <c r="BD50" i="29" s="1"/>
  <c r="BA49" i="29"/>
  <c r="AZ49" i="29"/>
  <c r="AW49" i="29"/>
  <c r="AS49" i="29"/>
  <c r="AR49" i="29"/>
  <c r="BC49" i="29" s="1"/>
  <c r="AN49" i="29"/>
  <c r="AM49" i="29"/>
  <c r="AL49" i="29"/>
  <c r="AY49" i="29" s="1"/>
  <c r="AK49" i="29"/>
  <c r="AX49" i="29" s="1"/>
  <c r="AJ49" i="29"/>
  <c r="AI49" i="29"/>
  <c r="AV49" i="29" s="1"/>
  <c r="AH49" i="29"/>
  <c r="AT49" i="29" s="1"/>
  <c r="BD49" i="29" s="1"/>
  <c r="BA48" i="29"/>
  <c r="AY48" i="29"/>
  <c r="AX48" i="29"/>
  <c r="AW48" i="29"/>
  <c r="AV48" i="29"/>
  <c r="AS48" i="29"/>
  <c r="AR48" i="29"/>
  <c r="BC48" i="29" s="1"/>
  <c r="AN48" i="29"/>
  <c r="AM48" i="29"/>
  <c r="AZ48" i="29" s="1"/>
  <c r="AL48" i="29"/>
  <c r="AK48" i="29"/>
  <c r="AJ48" i="29"/>
  <c r="AI48" i="29"/>
  <c r="AH48" i="29"/>
  <c r="AT48" i="29" s="1"/>
  <c r="BD48" i="29" s="1"/>
  <c r="AV47" i="29"/>
  <c r="AT47" i="29"/>
  <c r="BD47" i="29" s="1"/>
  <c r="AS47" i="29"/>
  <c r="AR47" i="29"/>
  <c r="BC47" i="29" s="1"/>
  <c r="AN47" i="29"/>
  <c r="BA47" i="29" s="1"/>
  <c r="AM47" i="29"/>
  <c r="AZ47" i="29" s="1"/>
  <c r="AL47" i="29"/>
  <c r="AY47" i="29" s="1"/>
  <c r="AK47" i="29"/>
  <c r="AX47" i="29" s="1"/>
  <c r="AJ47" i="29"/>
  <c r="AW47" i="29" s="1"/>
  <c r="AI47" i="29"/>
  <c r="AH47" i="29"/>
  <c r="AV46" i="29"/>
  <c r="AT46" i="29"/>
  <c r="BD46" i="29" s="1"/>
  <c r="AS46" i="29"/>
  <c r="AR46" i="29"/>
  <c r="BC46" i="29" s="1"/>
  <c r="AN46" i="29"/>
  <c r="BA46" i="29" s="1"/>
  <c r="AM46" i="29"/>
  <c r="AZ46" i="29" s="1"/>
  <c r="AL46" i="29"/>
  <c r="AY46" i="29" s="1"/>
  <c r="AK46" i="29"/>
  <c r="AX46" i="29" s="1"/>
  <c r="AJ46" i="29"/>
  <c r="AW46" i="29" s="1"/>
  <c r="AI46" i="29"/>
  <c r="AH46" i="29"/>
  <c r="AS45" i="29"/>
  <c r="AR45" i="29"/>
  <c r="BC45" i="29" s="1"/>
  <c r="AN45" i="29"/>
  <c r="BA45" i="29" s="1"/>
  <c r="AM45" i="29"/>
  <c r="AZ45" i="29" s="1"/>
  <c r="AL45" i="29"/>
  <c r="AY45" i="29" s="1"/>
  <c r="AK45" i="29"/>
  <c r="AX45" i="29" s="1"/>
  <c r="AJ45" i="29"/>
  <c r="AW45" i="29" s="1"/>
  <c r="AI45" i="29"/>
  <c r="AV45" i="29" s="1"/>
  <c r="AH45" i="29"/>
  <c r="AT45" i="29" s="1"/>
  <c r="BD45" i="29" s="1"/>
  <c r="AS44" i="29"/>
  <c r="AR44" i="29"/>
  <c r="BC44" i="29" s="1"/>
  <c r="AN44" i="29"/>
  <c r="BA44" i="29" s="1"/>
  <c r="AM44" i="29"/>
  <c r="AZ44" i="29" s="1"/>
  <c r="AL44" i="29"/>
  <c r="AY44" i="29" s="1"/>
  <c r="AK44" i="29"/>
  <c r="AX44" i="29" s="1"/>
  <c r="AJ44" i="29"/>
  <c r="AW44" i="29" s="1"/>
  <c r="AI44" i="29"/>
  <c r="AV44" i="29" s="1"/>
  <c r="AH44" i="29"/>
  <c r="AT44" i="29" s="1"/>
  <c r="BD44" i="29" s="1"/>
  <c r="AS43" i="29"/>
  <c r="AR43" i="29"/>
  <c r="BC43" i="29" s="1"/>
  <c r="AN43" i="29"/>
  <c r="BA43" i="29" s="1"/>
  <c r="AM43" i="29"/>
  <c r="AZ43" i="29" s="1"/>
  <c r="AL43" i="29"/>
  <c r="AY43" i="29" s="1"/>
  <c r="AK43" i="29"/>
  <c r="AX43" i="29" s="1"/>
  <c r="AJ43" i="29"/>
  <c r="AW43" i="29" s="1"/>
  <c r="AI43" i="29"/>
  <c r="AV43" i="29" s="1"/>
  <c r="AU43" i="29" s="1"/>
  <c r="BE43" i="29" s="1"/>
  <c r="AH43" i="29"/>
  <c r="AT43" i="29" s="1"/>
  <c r="BD43" i="29" s="1"/>
  <c r="BA42" i="29"/>
  <c r="AS42" i="29"/>
  <c r="AR42" i="29"/>
  <c r="BC42" i="29" s="1"/>
  <c r="AN42" i="29"/>
  <c r="AM42" i="29"/>
  <c r="AZ42" i="29" s="1"/>
  <c r="AL42" i="29"/>
  <c r="AY42" i="29" s="1"/>
  <c r="AK42" i="29"/>
  <c r="AX42" i="29" s="1"/>
  <c r="AJ42" i="29"/>
  <c r="AW42" i="29" s="1"/>
  <c r="AI42" i="29"/>
  <c r="AV42" i="29" s="1"/>
  <c r="AH42" i="29"/>
  <c r="AT42" i="29" s="1"/>
  <c r="BD42" i="29" s="1"/>
  <c r="AZ41" i="29"/>
  <c r="AS41" i="29"/>
  <c r="AR41" i="29"/>
  <c r="BC41" i="29" s="1"/>
  <c r="AN41" i="29"/>
  <c r="BA41" i="29" s="1"/>
  <c r="AM41" i="29"/>
  <c r="AL41" i="29"/>
  <c r="AY41" i="29" s="1"/>
  <c r="AK41" i="29"/>
  <c r="AX41" i="29" s="1"/>
  <c r="AJ41" i="29"/>
  <c r="AW41" i="29" s="1"/>
  <c r="AI41" i="29"/>
  <c r="AV41" i="29" s="1"/>
  <c r="AH41" i="29"/>
  <c r="AT41" i="29" s="1"/>
  <c r="BD41" i="29" s="1"/>
  <c r="AV40" i="29"/>
  <c r="AS40" i="29"/>
  <c r="AR40" i="29"/>
  <c r="BC40" i="29" s="1"/>
  <c r="AN40" i="29"/>
  <c r="BA40" i="29" s="1"/>
  <c r="AM40" i="29"/>
  <c r="AZ40" i="29" s="1"/>
  <c r="AL40" i="29"/>
  <c r="AY40" i="29" s="1"/>
  <c r="AK40" i="29"/>
  <c r="AX40" i="29" s="1"/>
  <c r="AJ40" i="29"/>
  <c r="AW40" i="29" s="1"/>
  <c r="AI40" i="29"/>
  <c r="AH40" i="29"/>
  <c r="AT40" i="29" s="1"/>
  <c r="BD40" i="29" s="1"/>
  <c r="AS39" i="29"/>
  <c r="AR39" i="29"/>
  <c r="BC39" i="29" s="1"/>
  <c r="AN39" i="29"/>
  <c r="BA39" i="29" s="1"/>
  <c r="AM39" i="29"/>
  <c r="AZ39" i="29" s="1"/>
  <c r="AL39" i="29"/>
  <c r="AY39" i="29" s="1"/>
  <c r="AK39" i="29"/>
  <c r="AX39" i="29" s="1"/>
  <c r="AJ39" i="29"/>
  <c r="AW39" i="29" s="1"/>
  <c r="AI39" i="29"/>
  <c r="AV39" i="29" s="1"/>
  <c r="AH39" i="29"/>
  <c r="AT39" i="29" s="1"/>
  <c r="BD39" i="29" s="1"/>
  <c r="AS38" i="29"/>
  <c r="AR38" i="29"/>
  <c r="BC38" i="29" s="1"/>
  <c r="AN38" i="29"/>
  <c r="BA38" i="29" s="1"/>
  <c r="AM38" i="29"/>
  <c r="AZ38" i="29" s="1"/>
  <c r="AL38" i="29"/>
  <c r="AY38" i="29" s="1"/>
  <c r="AK38" i="29"/>
  <c r="AX38" i="29" s="1"/>
  <c r="AJ38" i="29"/>
  <c r="AW38" i="29" s="1"/>
  <c r="AI38" i="29"/>
  <c r="AV38" i="29" s="1"/>
  <c r="AU38" i="29" s="1"/>
  <c r="BE38" i="29" s="1"/>
  <c r="AH38" i="29"/>
  <c r="AT38" i="29" s="1"/>
  <c r="BD38" i="29" s="1"/>
  <c r="AS37" i="29"/>
  <c r="AR37" i="29"/>
  <c r="BC37" i="29" s="1"/>
  <c r="AN37" i="29"/>
  <c r="BA37" i="29" s="1"/>
  <c r="AM37" i="29"/>
  <c r="AZ37" i="29" s="1"/>
  <c r="AL37" i="29"/>
  <c r="AY37" i="29" s="1"/>
  <c r="AK37" i="29"/>
  <c r="AX37" i="29" s="1"/>
  <c r="AJ37" i="29"/>
  <c r="AW37" i="29" s="1"/>
  <c r="AI37" i="29"/>
  <c r="AV37" i="29" s="1"/>
  <c r="AH37" i="29"/>
  <c r="AT37" i="29" s="1"/>
  <c r="BD37" i="29" s="1"/>
  <c r="AS36" i="29"/>
  <c r="AR36" i="29"/>
  <c r="BC36" i="29" s="1"/>
  <c r="AN36" i="29"/>
  <c r="BA36" i="29" s="1"/>
  <c r="AM36" i="29"/>
  <c r="AZ36" i="29" s="1"/>
  <c r="AL36" i="29"/>
  <c r="AY36" i="29" s="1"/>
  <c r="AK36" i="29"/>
  <c r="AX36" i="29" s="1"/>
  <c r="AJ36" i="29"/>
  <c r="AW36" i="29" s="1"/>
  <c r="AI36" i="29"/>
  <c r="AV36" i="29" s="1"/>
  <c r="AH36" i="29"/>
  <c r="AT36" i="29" s="1"/>
  <c r="BD36" i="29" s="1"/>
  <c r="BC35" i="29"/>
  <c r="AS35" i="29"/>
  <c r="AR35" i="29"/>
  <c r="AN35" i="29"/>
  <c r="BA35" i="29" s="1"/>
  <c r="AM35" i="29"/>
  <c r="AZ35" i="29" s="1"/>
  <c r="AL35" i="29"/>
  <c r="AY35" i="29" s="1"/>
  <c r="AK35" i="29"/>
  <c r="AX35" i="29" s="1"/>
  <c r="AJ35" i="29"/>
  <c r="AW35" i="29" s="1"/>
  <c r="AI35" i="29"/>
  <c r="AV35" i="29" s="1"/>
  <c r="AH35" i="29"/>
  <c r="AT35" i="29" s="1"/>
  <c r="BD35" i="29" s="1"/>
  <c r="AV34" i="29"/>
  <c r="AT34" i="29"/>
  <c r="BD34" i="29" s="1"/>
  <c r="AS34" i="29"/>
  <c r="AR34" i="29"/>
  <c r="BC34" i="29" s="1"/>
  <c r="AN34" i="29"/>
  <c r="BA34" i="29" s="1"/>
  <c r="AM34" i="29"/>
  <c r="AZ34" i="29" s="1"/>
  <c r="AL34" i="29"/>
  <c r="AY34" i="29" s="1"/>
  <c r="AK34" i="29"/>
  <c r="AX34" i="29" s="1"/>
  <c r="AJ34" i="29"/>
  <c r="AW34" i="29" s="1"/>
  <c r="AI34" i="29"/>
  <c r="AH34" i="29"/>
  <c r="AV33" i="29"/>
  <c r="AT33" i="29"/>
  <c r="BD33" i="29" s="1"/>
  <c r="AS33" i="29"/>
  <c r="AR33" i="29"/>
  <c r="BC33" i="29" s="1"/>
  <c r="AN33" i="29"/>
  <c r="BA33" i="29" s="1"/>
  <c r="AM33" i="29"/>
  <c r="AZ33" i="29" s="1"/>
  <c r="AL33" i="29"/>
  <c r="AY33" i="29" s="1"/>
  <c r="AK33" i="29"/>
  <c r="AX33" i="29" s="1"/>
  <c r="AJ33" i="29"/>
  <c r="AW33" i="29" s="1"/>
  <c r="AI33" i="29"/>
  <c r="AH33" i="29"/>
  <c r="AS32" i="29"/>
  <c r="AR32" i="29"/>
  <c r="BC32" i="29" s="1"/>
  <c r="AN32" i="29"/>
  <c r="BA32" i="29" s="1"/>
  <c r="AM32" i="29"/>
  <c r="AZ32" i="29" s="1"/>
  <c r="AL32" i="29"/>
  <c r="AY32" i="29" s="1"/>
  <c r="AK32" i="29"/>
  <c r="AX32" i="29" s="1"/>
  <c r="AJ32" i="29"/>
  <c r="AW32" i="29" s="1"/>
  <c r="AI32" i="29"/>
  <c r="AV32" i="29" s="1"/>
  <c r="AH32" i="29"/>
  <c r="AT32" i="29" s="1"/>
  <c r="BD32" i="29" s="1"/>
  <c r="AS31" i="29"/>
  <c r="AR31" i="29"/>
  <c r="BC31" i="29" s="1"/>
  <c r="AN31" i="29"/>
  <c r="BA31" i="29" s="1"/>
  <c r="AM31" i="29"/>
  <c r="AZ31" i="29" s="1"/>
  <c r="AL31" i="29"/>
  <c r="AY31" i="29" s="1"/>
  <c r="AK31" i="29"/>
  <c r="AX31" i="29" s="1"/>
  <c r="AJ31" i="29"/>
  <c r="AW31" i="29" s="1"/>
  <c r="AI31" i="29"/>
  <c r="AV31" i="29" s="1"/>
  <c r="AH31" i="29"/>
  <c r="AT31" i="29" s="1"/>
  <c r="BD31" i="29" s="1"/>
  <c r="BA30" i="29"/>
  <c r="AS30" i="29"/>
  <c r="AR30" i="29"/>
  <c r="BC30" i="29" s="1"/>
  <c r="AN30" i="29"/>
  <c r="AM30" i="29"/>
  <c r="AZ30" i="29" s="1"/>
  <c r="AL30" i="29"/>
  <c r="AY30" i="29" s="1"/>
  <c r="AK30" i="29"/>
  <c r="AX30" i="29" s="1"/>
  <c r="AJ30" i="29"/>
  <c r="AW30" i="29" s="1"/>
  <c r="AI30" i="29"/>
  <c r="AV30" i="29" s="1"/>
  <c r="AH30" i="29"/>
  <c r="AT30" i="29" s="1"/>
  <c r="BD30" i="29" s="1"/>
  <c r="BC29" i="29"/>
  <c r="AZ29" i="29"/>
  <c r="AS29" i="29"/>
  <c r="AR29" i="29"/>
  <c r="AN29" i="29"/>
  <c r="BA29" i="29" s="1"/>
  <c r="AM29" i="29"/>
  <c r="AL29" i="29"/>
  <c r="AY29" i="29" s="1"/>
  <c r="AK29" i="29"/>
  <c r="AX29" i="29" s="1"/>
  <c r="AJ29" i="29"/>
  <c r="AW29" i="29" s="1"/>
  <c r="AI29" i="29"/>
  <c r="AV29" i="29" s="1"/>
  <c r="AH29" i="29"/>
  <c r="AT29" i="29" s="1"/>
  <c r="BD29" i="29" s="1"/>
  <c r="AW28" i="29"/>
  <c r="AS28" i="29"/>
  <c r="AR28" i="29"/>
  <c r="BC28" i="29" s="1"/>
  <c r="AN28" i="29"/>
  <c r="BA28" i="29" s="1"/>
  <c r="AM28" i="29"/>
  <c r="AZ28" i="29" s="1"/>
  <c r="AL28" i="29"/>
  <c r="AY28" i="29" s="1"/>
  <c r="AK28" i="29"/>
  <c r="AX28" i="29" s="1"/>
  <c r="AJ28" i="29"/>
  <c r="AI28" i="29"/>
  <c r="AV28" i="29" s="1"/>
  <c r="AH28" i="29"/>
  <c r="AT28" i="29" s="1"/>
  <c r="BD28" i="29" s="1"/>
  <c r="AS27" i="29"/>
  <c r="AR27" i="29"/>
  <c r="BC27" i="29" s="1"/>
  <c r="AN27" i="29"/>
  <c r="BA27" i="29" s="1"/>
  <c r="AM27" i="29"/>
  <c r="AZ27" i="29" s="1"/>
  <c r="AL27" i="29"/>
  <c r="AY27" i="29" s="1"/>
  <c r="AK27" i="29"/>
  <c r="AX27" i="29" s="1"/>
  <c r="AJ27" i="29"/>
  <c r="AW27" i="29" s="1"/>
  <c r="AI27" i="29"/>
  <c r="AV27" i="29" s="1"/>
  <c r="AH27" i="29"/>
  <c r="AT27" i="29" s="1"/>
  <c r="BD27" i="29" s="1"/>
  <c r="AY26" i="29"/>
  <c r="AS26" i="29"/>
  <c r="AR26" i="29"/>
  <c r="BC26" i="29" s="1"/>
  <c r="AN26" i="29"/>
  <c r="BA26" i="29" s="1"/>
  <c r="AM26" i="29"/>
  <c r="AZ26" i="29" s="1"/>
  <c r="AL26" i="29"/>
  <c r="AK26" i="29"/>
  <c r="AX26" i="29" s="1"/>
  <c r="AJ26" i="29"/>
  <c r="AW26" i="29" s="1"/>
  <c r="AI26" i="29"/>
  <c r="AV26" i="29" s="1"/>
  <c r="AH26" i="29"/>
  <c r="AT26" i="29" s="1"/>
  <c r="BD26" i="29" s="1"/>
  <c r="BC25" i="29"/>
  <c r="BA25" i="29"/>
  <c r="AZ25" i="29"/>
  <c r="AS25" i="29"/>
  <c r="AR25" i="29"/>
  <c r="AN25" i="29"/>
  <c r="AM25" i="29"/>
  <c r="AL25" i="29"/>
  <c r="AY25" i="29" s="1"/>
  <c r="AK25" i="29"/>
  <c r="AX25" i="29" s="1"/>
  <c r="AJ25" i="29"/>
  <c r="AW25" i="29" s="1"/>
  <c r="AI25" i="29"/>
  <c r="AV25" i="29" s="1"/>
  <c r="AH25" i="29"/>
  <c r="AT25" i="29" s="1"/>
  <c r="BD25" i="29" s="1"/>
  <c r="BC24" i="29"/>
  <c r="BA24" i="29"/>
  <c r="AZ24" i="29"/>
  <c r="AY24" i="29"/>
  <c r="AS24" i="29"/>
  <c r="AR24" i="29"/>
  <c r="AN24" i="29"/>
  <c r="AM24" i="29"/>
  <c r="AL24" i="29"/>
  <c r="AK24" i="29"/>
  <c r="AX24" i="29" s="1"/>
  <c r="AJ24" i="29"/>
  <c r="AW24" i="29" s="1"/>
  <c r="AI24" i="29"/>
  <c r="AV24" i="29" s="1"/>
  <c r="AH24" i="29"/>
  <c r="AT24" i="29" s="1"/>
  <c r="BD24" i="29" s="1"/>
  <c r="BC23" i="29"/>
  <c r="BA23" i="29"/>
  <c r="AZ23" i="29"/>
  <c r="AY23" i="29"/>
  <c r="AS23" i="29"/>
  <c r="AR23" i="29"/>
  <c r="AN23" i="29"/>
  <c r="AM23" i="29"/>
  <c r="AL23" i="29"/>
  <c r="AK23" i="29"/>
  <c r="AX23" i="29" s="1"/>
  <c r="AJ23" i="29"/>
  <c r="AW23" i="29" s="1"/>
  <c r="AI23" i="29"/>
  <c r="AV23" i="29" s="1"/>
  <c r="AH23" i="29"/>
  <c r="AT23" i="29" s="1"/>
  <c r="BD23" i="29" s="1"/>
  <c r="AV22" i="29"/>
  <c r="AS22" i="29"/>
  <c r="AR22" i="29"/>
  <c r="BC22" i="29" s="1"/>
  <c r="AN22" i="29"/>
  <c r="BA22" i="29" s="1"/>
  <c r="AM22" i="29"/>
  <c r="AZ22" i="29" s="1"/>
  <c r="AL22" i="29"/>
  <c r="AY22" i="29" s="1"/>
  <c r="AK22" i="29"/>
  <c r="AX22" i="29" s="1"/>
  <c r="AJ22" i="29"/>
  <c r="AW22" i="29" s="1"/>
  <c r="AI22" i="29"/>
  <c r="AH22" i="29"/>
  <c r="AT22" i="29" s="1"/>
  <c r="BD22" i="29" s="1"/>
  <c r="AS21" i="29"/>
  <c r="AR21" i="29"/>
  <c r="BC21" i="29" s="1"/>
  <c r="AN21" i="29"/>
  <c r="BA21" i="29" s="1"/>
  <c r="AM21" i="29"/>
  <c r="AZ21" i="29" s="1"/>
  <c r="AL21" i="29"/>
  <c r="AY21" i="29" s="1"/>
  <c r="AK21" i="29"/>
  <c r="AX21" i="29" s="1"/>
  <c r="AJ21" i="29"/>
  <c r="AW21" i="29" s="1"/>
  <c r="AI21" i="29"/>
  <c r="AV21" i="29" s="1"/>
  <c r="AH21" i="29"/>
  <c r="AT21" i="29" s="1"/>
  <c r="BD21" i="29" s="1"/>
  <c r="AX20" i="29"/>
  <c r="AS20" i="29"/>
  <c r="AR20" i="29"/>
  <c r="BC20" i="29" s="1"/>
  <c r="AN20" i="29"/>
  <c r="BA20" i="29" s="1"/>
  <c r="AM20" i="29"/>
  <c r="AZ20" i="29" s="1"/>
  <c r="AL20" i="29"/>
  <c r="AY20" i="29" s="1"/>
  <c r="AK20" i="29"/>
  <c r="AJ20" i="29"/>
  <c r="AW20" i="29" s="1"/>
  <c r="AI20" i="29"/>
  <c r="AV20" i="29" s="1"/>
  <c r="AH20" i="29"/>
  <c r="AT20" i="29" s="1"/>
  <c r="BD20" i="29" s="1"/>
  <c r="BA19" i="29"/>
  <c r="AZ19" i="29"/>
  <c r="AY19" i="29"/>
  <c r="AX19" i="29"/>
  <c r="AW19" i="29"/>
  <c r="AS19" i="29"/>
  <c r="AR19" i="29"/>
  <c r="BC19" i="29" s="1"/>
  <c r="AN19" i="29"/>
  <c r="AM19" i="29"/>
  <c r="AL19" i="29"/>
  <c r="AK19" i="29"/>
  <c r="AJ19" i="29"/>
  <c r="AI19" i="29"/>
  <c r="AV19" i="29" s="1"/>
  <c r="AU19" i="29" s="1"/>
  <c r="BE19" i="29" s="1"/>
  <c r="AH19" i="29"/>
  <c r="AT19" i="29" s="1"/>
  <c r="BD19" i="29" s="1"/>
  <c r="BC18" i="29"/>
  <c r="BA18" i="29"/>
  <c r="AZ18" i="29"/>
  <c r="AY18" i="29"/>
  <c r="AX18" i="29"/>
  <c r="AS18" i="29"/>
  <c r="AR18" i="29"/>
  <c r="AN18" i="29"/>
  <c r="AM18" i="29"/>
  <c r="AL18" i="29"/>
  <c r="AK18" i="29"/>
  <c r="AJ18" i="29"/>
  <c r="AW18" i="29" s="1"/>
  <c r="AI18" i="29"/>
  <c r="AV18" i="29" s="1"/>
  <c r="AH18" i="29"/>
  <c r="AT18" i="29" s="1"/>
  <c r="BD18" i="29" s="1"/>
  <c r="AS17" i="29"/>
  <c r="AR17" i="29"/>
  <c r="BC17" i="29" s="1"/>
  <c r="AN17" i="29"/>
  <c r="BA17" i="29" s="1"/>
  <c r="AM17" i="29"/>
  <c r="AZ17" i="29" s="1"/>
  <c r="AL17" i="29"/>
  <c r="AY17" i="29" s="1"/>
  <c r="AK17" i="29"/>
  <c r="AX17" i="29" s="1"/>
  <c r="AJ17" i="29"/>
  <c r="AW17" i="29" s="1"/>
  <c r="AI17" i="29"/>
  <c r="AV17" i="29" s="1"/>
  <c r="AH17" i="29"/>
  <c r="AT17" i="29" s="1"/>
  <c r="BD17" i="29" s="1"/>
  <c r="AT16" i="29"/>
  <c r="BD16" i="29" s="1"/>
  <c r="AS16" i="29"/>
  <c r="AR16" i="29"/>
  <c r="BC16" i="29" s="1"/>
  <c r="AN16" i="29"/>
  <c r="BA16" i="29" s="1"/>
  <c r="AM16" i="29"/>
  <c r="AZ16" i="29" s="1"/>
  <c r="AL16" i="29"/>
  <c r="AY16" i="29" s="1"/>
  <c r="AK16" i="29"/>
  <c r="AX16" i="29" s="1"/>
  <c r="AJ16" i="29"/>
  <c r="AW16" i="29" s="1"/>
  <c r="AI16" i="29"/>
  <c r="AV16" i="29" s="1"/>
  <c r="AH16" i="29"/>
  <c r="AV15" i="29"/>
  <c r="AU15" i="29" s="1"/>
  <c r="BE15" i="29" s="1"/>
  <c r="AT15" i="29"/>
  <c r="BD15" i="29" s="1"/>
  <c r="AS15" i="29"/>
  <c r="AR15" i="29"/>
  <c r="BC15" i="29" s="1"/>
  <c r="AN15" i="29"/>
  <c r="BA15" i="29" s="1"/>
  <c r="AM15" i="29"/>
  <c r="AZ15" i="29" s="1"/>
  <c r="AL15" i="29"/>
  <c r="AY15" i="29" s="1"/>
  <c r="AK15" i="29"/>
  <c r="AX15" i="29" s="1"/>
  <c r="AJ15" i="29"/>
  <c r="AW15" i="29" s="1"/>
  <c r="AI15" i="29"/>
  <c r="AH15" i="29"/>
  <c r="AS14" i="29"/>
  <c r="AR14" i="29"/>
  <c r="BC14" i="29" s="1"/>
  <c r="AN14" i="29"/>
  <c r="BA14" i="29" s="1"/>
  <c r="AM14" i="29"/>
  <c r="AZ14" i="29" s="1"/>
  <c r="AL14" i="29"/>
  <c r="AY14" i="29" s="1"/>
  <c r="AK14" i="29"/>
  <c r="AX14" i="29" s="1"/>
  <c r="AJ14" i="29"/>
  <c r="AW14" i="29" s="1"/>
  <c r="AI14" i="29"/>
  <c r="AV14" i="29" s="1"/>
  <c r="AH14" i="29"/>
  <c r="AT14" i="29" s="1"/>
  <c r="BD14" i="29" s="1"/>
  <c r="BA13" i="29"/>
  <c r="AS13" i="29"/>
  <c r="AR13" i="29"/>
  <c r="BC13" i="29" s="1"/>
  <c r="AN13" i="29"/>
  <c r="AM13" i="29"/>
  <c r="AZ13" i="29" s="1"/>
  <c r="AL13" i="29"/>
  <c r="AY13" i="29" s="1"/>
  <c r="AK13" i="29"/>
  <c r="AX13" i="29" s="1"/>
  <c r="AJ13" i="29"/>
  <c r="AW13" i="29" s="1"/>
  <c r="AI13" i="29"/>
  <c r="AV13" i="29" s="1"/>
  <c r="AH13" i="29"/>
  <c r="AT13" i="29" s="1"/>
  <c r="BD13" i="29" s="1"/>
  <c r="AW12" i="29"/>
  <c r="AV12" i="29"/>
  <c r="AT12" i="29"/>
  <c r="BD12" i="29" s="1"/>
  <c r="AS12" i="29"/>
  <c r="AR12" i="29"/>
  <c r="BC12" i="29" s="1"/>
  <c r="AN12" i="29"/>
  <c r="BA12" i="29" s="1"/>
  <c r="AM12" i="29"/>
  <c r="AZ12" i="29" s="1"/>
  <c r="AL12" i="29"/>
  <c r="AY12" i="29" s="1"/>
  <c r="AK12" i="29"/>
  <c r="AX12" i="29" s="1"/>
  <c r="AJ12" i="29"/>
  <c r="AI12" i="29"/>
  <c r="AH12" i="29"/>
  <c r="BA11" i="29"/>
  <c r="AZ11" i="29"/>
  <c r="AY11" i="29"/>
  <c r="AX11" i="29"/>
  <c r="AV11" i="29"/>
  <c r="AT11" i="29"/>
  <c r="BD11" i="29" s="1"/>
  <c r="AS11" i="29"/>
  <c r="AR11" i="29"/>
  <c r="BC11" i="29" s="1"/>
  <c r="AN11" i="29"/>
  <c r="AM11" i="29"/>
  <c r="AL11" i="29"/>
  <c r="AK11" i="29"/>
  <c r="AJ11" i="29"/>
  <c r="AW11" i="29" s="1"/>
  <c r="AU11" i="29" s="1"/>
  <c r="BE11" i="29" s="1"/>
  <c r="AI11" i="29"/>
  <c r="AH11" i="29"/>
  <c r="BC10" i="29"/>
  <c r="BA10" i="29"/>
  <c r="AZ10" i="29"/>
  <c r="AY10" i="29"/>
  <c r="AX10" i="29"/>
  <c r="AW10" i="29"/>
  <c r="AS10" i="29"/>
  <c r="AR10" i="29"/>
  <c r="AN10" i="29"/>
  <c r="AM10" i="29"/>
  <c r="AL10" i="29"/>
  <c r="AK10" i="29"/>
  <c r="AJ10" i="29"/>
  <c r="AI10" i="29"/>
  <c r="AV10" i="29" s="1"/>
  <c r="AH10" i="29"/>
  <c r="AT10" i="29" s="1"/>
  <c r="BD10" i="29" s="1"/>
  <c r="BA9" i="29"/>
  <c r="AS9" i="29"/>
  <c r="AR9" i="29"/>
  <c r="BC9" i="29" s="1"/>
  <c r="AN9" i="29"/>
  <c r="AM9" i="29"/>
  <c r="AZ9" i="29" s="1"/>
  <c r="AL9" i="29"/>
  <c r="AY9" i="29" s="1"/>
  <c r="AK9" i="29"/>
  <c r="AX9" i="29" s="1"/>
  <c r="AJ9" i="29"/>
  <c r="AW9" i="29" s="1"/>
  <c r="AI9" i="29"/>
  <c r="AV9" i="29" s="1"/>
  <c r="AH9" i="29"/>
  <c r="AT9" i="29" s="1"/>
  <c r="BD9" i="29" s="1"/>
  <c r="AS8" i="29"/>
  <c r="AR8" i="29"/>
  <c r="BC8" i="29" s="1"/>
  <c r="AN8" i="29"/>
  <c r="BA8" i="29" s="1"/>
  <c r="AM8" i="29"/>
  <c r="AZ8" i="29" s="1"/>
  <c r="AL8" i="29"/>
  <c r="AY8" i="29" s="1"/>
  <c r="AK8" i="29"/>
  <c r="AX8" i="29" s="1"/>
  <c r="AJ8" i="29"/>
  <c r="AW8" i="29" s="1"/>
  <c r="AI8" i="29"/>
  <c r="AV8" i="29" s="1"/>
  <c r="AH8" i="29"/>
  <c r="AT8" i="29" s="1"/>
  <c r="BD8" i="29" s="1"/>
  <c r="BA7" i="29"/>
  <c r="AS7" i="29"/>
  <c r="AR7" i="29"/>
  <c r="BC7" i="29" s="1"/>
  <c r="AN7" i="29"/>
  <c r="AM7" i="29"/>
  <c r="AZ7" i="29" s="1"/>
  <c r="AL7" i="29"/>
  <c r="AY7" i="29" s="1"/>
  <c r="AK7" i="29"/>
  <c r="AX7" i="29" s="1"/>
  <c r="AJ7" i="29"/>
  <c r="AW7" i="29" s="1"/>
  <c r="AI7" i="29"/>
  <c r="AV7" i="29" s="1"/>
  <c r="AH7" i="29"/>
  <c r="AT7" i="29" s="1"/>
  <c r="BD7" i="29" s="1"/>
  <c r="AS6" i="29"/>
  <c r="AR6" i="29"/>
  <c r="BC6" i="29" s="1"/>
  <c r="AN6" i="29"/>
  <c r="BA6" i="29" s="1"/>
  <c r="AM6" i="29"/>
  <c r="AZ6" i="29" s="1"/>
  <c r="AL6" i="29"/>
  <c r="AY6" i="29" s="1"/>
  <c r="AK6" i="29"/>
  <c r="AX6" i="29" s="1"/>
  <c r="AJ6" i="29"/>
  <c r="AW6" i="29" s="1"/>
  <c r="AI6" i="29"/>
  <c r="AV6" i="29" s="1"/>
  <c r="AH6" i="29"/>
  <c r="AT6" i="29" s="1"/>
  <c r="BD6" i="29" s="1"/>
  <c r="BC5" i="29"/>
  <c r="BA5" i="29"/>
  <c r="AS5" i="29"/>
  <c r="AR5" i="29"/>
  <c r="AN5" i="29"/>
  <c r="AM5" i="29"/>
  <c r="AZ5" i="29" s="1"/>
  <c r="AL5" i="29"/>
  <c r="AY5" i="29" s="1"/>
  <c r="AK5" i="29"/>
  <c r="AX5" i="29" s="1"/>
  <c r="AJ5" i="29"/>
  <c r="AW5" i="29" s="1"/>
  <c r="AI5" i="29"/>
  <c r="AV5" i="29" s="1"/>
  <c r="AU5" i="29" s="1"/>
  <c r="BE5" i="29" s="1"/>
  <c r="AH5" i="29"/>
  <c r="AT5" i="29" s="1"/>
  <c r="BD5" i="29" s="1"/>
  <c r="AW4" i="29"/>
  <c r="AV4" i="29"/>
  <c r="AT4" i="29"/>
  <c r="BD4" i="29" s="1"/>
  <c r="AS4" i="29"/>
  <c r="AR4" i="29"/>
  <c r="BC4" i="29" s="1"/>
  <c r="AN4" i="29"/>
  <c r="BA4" i="29" s="1"/>
  <c r="AM4" i="29"/>
  <c r="AZ4" i="29" s="1"/>
  <c r="AL4" i="29"/>
  <c r="AY4" i="29" s="1"/>
  <c r="AK4" i="29"/>
  <c r="AX4" i="29" s="1"/>
  <c r="AJ4" i="29"/>
  <c r="AI4" i="29"/>
  <c r="AH4" i="29"/>
  <c r="BA3" i="29"/>
  <c r="AZ3" i="29"/>
  <c r="AY3" i="29"/>
  <c r="AX3" i="29"/>
  <c r="AW3" i="29"/>
  <c r="AV3" i="29"/>
  <c r="AU3" i="29" s="1"/>
  <c r="BE3" i="29" s="1"/>
  <c r="AT3" i="29"/>
  <c r="BD3" i="29" s="1"/>
  <c r="AS3" i="29"/>
  <c r="AR3" i="29"/>
  <c r="BC3" i="29" s="1"/>
  <c r="AN3" i="29"/>
  <c r="AM3" i="29"/>
  <c r="AL3" i="29"/>
  <c r="AK3" i="29"/>
  <c r="AJ3" i="29"/>
  <c r="AI3" i="29"/>
  <c r="AH3" i="29"/>
  <c r="AZ2" i="29"/>
  <c r="AY2" i="29"/>
  <c r="AX2" i="29"/>
  <c r="AW2" i="29"/>
  <c r="AS2" i="29"/>
  <c r="AR2" i="29"/>
  <c r="BC2" i="29" s="1"/>
  <c r="AN2" i="29"/>
  <c r="BA2" i="29" s="1"/>
  <c r="AM2" i="29"/>
  <c r="AL2" i="29"/>
  <c r="AK2" i="29"/>
  <c r="AJ2" i="29"/>
  <c r="AI2" i="29"/>
  <c r="AV2" i="29" s="1"/>
  <c r="AH2" i="29"/>
  <c r="AT2" i="29" s="1"/>
  <c r="BD2" i="29" s="1"/>
  <c r="AS1" i="29"/>
  <c r="AR1" i="29"/>
  <c r="AN1" i="29"/>
  <c r="AM1" i="29"/>
  <c r="AL1" i="29"/>
  <c r="AK1" i="29"/>
  <c r="AJ1" i="29"/>
  <c r="AI1" i="29"/>
  <c r="AX132" i="28"/>
  <c r="AT132" i="28"/>
  <c r="BD132" i="28" s="1"/>
  <c r="AS132" i="28"/>
  <c r="AR132" i="28"/>
  <c r="BC132" i="28" s="1"/>
  <c r="AN132" i="28"/>
  <c r="BA132" i="28" s="1"/>
  <c r="AM132" i="28"/>
  <c r="AZ132" i="28" s="1"/>
  <c r="AL132" i="28"/>
  <c r="AY132" i="28" s="1"/>
  <c r="AK132" i="28"/>
  <c r="AJ132" i="28"/>
  <c r="AW132" i="28" s="1"/>
  <c r="AI132" i="28"/>
  <c r="AV132" i="28" s="1"/>
  <c r="AH132" i="28"/>
  <c r="BA131" i="28"/>
  <c r="AZ131" i="28"/>
  <c r="AX131" i="28"/>
  <c r="AW131" i="28"/>
  <c r="AT131" i="28"/>
  <c r="BD131" i="28" s="1"/>
  <c r="AS131" i="28"/>
  <c r="AR131" i="28"/>
  <c r="BC131" i="28" s="1"/>
  <c r="AN131" i="28"/>
  <c r="AM131" i="28"/>
  <c r="AL131" i="28"/>
  <c r="AY131" i="28" s="1"/>
  <c r="AK131" i="28"/>
  <c r="AJ131" i="28"/>
  <c r="AI131" i="28"/>
  <c r="AV131" i="28" s="1"/>
  <c r="AH131" i="28"/>
  <c r="AZ130" i="28"/>
  <c r="AY130" i="28"/>
  <c r="AX130" i="28"/>
  <c r="AW130" i="28"/>
  <c r="AS130" i="28"/>
  <c r="AR130" i="28"/>
  <c r="BC130" i="28" s="1"/>
  <c r="AN130" i="28"/>
  <c r="BA130" i="28" s="1"/>
  <c r="AM130" i="28"/>
  <c r="AL130" i="28"/>
  <c r="AK130" i="28"/>
  <c r="AJ130" i="28"/>
  <c r="AI130" i="28"/>
  <c r="AV130" i="28" s="1"/>
  <c r="AH130" i="28"/>
  <c r="AT130" i="28" s="1"/>
  <c r="BD130" i="28" s="1"/>
  <c r="BC129" i="28"/>
  <c r="AW129" i="28"/>
  <c r="AS129" i="28"/>
  <c r="AR129" i="28"/>
  <c r="AN129" i="28"/>
  <c r="BA129" i="28" s="1"/>
  <c r="AM129" i="28"/>
  <c r="AZ129" i="28" s="1"/>
  <c r="AL129" i="28"/>
  <c r="AY129" i="28" s="1"/>
  <c r="AK129" i="28"/>
  <c r="AX129" i="28" s="1"/>
  <c r="AJ129" i="28"/>
  <c r="AI129" i="28"/>
  <c r="AV129" i="28" s="1"/>
  <c r="AH129" i="28"/>
  <c r="AT129" i="28" s="1"/>
  <c r="BD129" i="28" s="1"/>
  <c r="AW128" i="28"/>
  <c r="AT128" i="28"/>
  <c r="BD128" i="28" s="1"/>
  <c r="AS128" i="28"/>
  <c r="AR128" i="28"/>
  <c r="BC128" i="28" s="1"/>
  <c r="AN128" i="28"/>
  <c r="BA128" i="28" s="1"/>
  <c r="AM128" i="28"/>
  <c r="AZ128" i="28" s="1"/>
  <c r="AL128" i="28"/>
  <c r="AY128" i="28" s="1"/>
  <c r="AK128" i="28"/>
  <c r="AX128" i="28" s="1"/>
  <c r="AJ128" i="28"/>
  <c r="AI128" i="28"/>
  <c r="AV128" i="28" s="1"/>
  <c r="AH128" i="28"/>
  <c r="AX127" i="28"/>
  <c r="AS127" i="28"/>
  <c r="AR127" i="28"/>
  <c r="BC127" i="28" s="1"/>
  <c r="AN127" i="28"/>
  <c r="BA127" i="28" s="1"/>
  <c r="AM127" i="28"/>
  <c r="AZ127" i="28" s="1"/>
  <c r="AL127" i="28"/>
  <c r="AY127" i="28" s="1"/>
  <c r="AK127" i="28"/>
  <c r="AJ127" i="28"/>
  <c r="AW127" i="28" s="1"/>
  <c r="AI127" i="28"/>
  <c r="AV127" i="28" s="1"/>
  <c r="AH127" i="28"/>
  <c r="AT127" i="28" s="1"/>
  <c r="BD127" i="28" s="1"/>
  <c r="AS126" i="28"/>
  <c r="AR126" i="28"/>
  <c r="BC126" i="28" s="1"/>
  <c r="AN126" i="28"/>
  <c r="BA126" i="28" s="1"/>
  <c r="AM126" i="28"/>
  <c r="AZ126" i="28" s="1"/>
  <c r="AL126" i="28"/>
  <c r="AY126" i="28" s="1"/>
  <c r="AK126" i="28"/>
  <c r="AX126" i="28" s="1"/>
  <c r="AJ126" i="28"/>
  <c r="AW126" i="28" s="1"/>
  <c r="AI126" i="28"/>
  <c r="AV126" i="28" s="1"/>
  <c r="AH126" i="28"/>
  <c r="AT126" i="28" s="1"/>
  <c r="BD126" i="28" s="1"/>
  <c r="BC125" i="28"/>
  <c r="AS125" i="28"/>
  <c r="AR125" i="28"/>
  <c r="AN125" i="28"/>
  <c r="BA125" i="28" s="1"/>
  <c r="AM125" i="28"/>
  <c r="AZ125" i="28" s="1"/>
  <c r="AL125" i="28"/>
  <c r="AY125" i="28" s="1"/>
  <c r="AK125" i="28"/>
  <c r="AX125" i="28" s="1"/>
  <c r="AJ125" i="28"/>
  <c r="AW125" i="28" s="1"/>
  <c r="AI125" i="28"/>
  <c r="AV125" i="28" s="1"/>
  <c r="AU125" i="28" s="1"/>
  <c r="BE125" i="28" s="1"/>
  <c r="AH125" i="28"/>
  <c r="AT125" i="28" s="1"/>
  <c r="BD125" i="28" s="1"/>
  <c r="BA124" i="28"/>
  <c r="AS124" i="28"/>
  <c r="AR124" i="28"/>
  <c r="BC124" i="28" s="1"/>
  <c r="AN124" i="28"/>
  <c r="AM124" i="28"/>
  <c r="AZ124" i="28" s="1"/>
  <c r="AL124" i="28"/>
  <c r="AY124" i="28" s="1"/>
  <c r="AK124" i="28"/>
  <c r="AX124" i="28" s="1"/>
  <c r="AJ124" i="28"/>
  <c r="AW124" i="28" s="1"/>
  <c r="AI124" i="28"/>
  <c r="AV124" i="28" s="1"/>
  <c r="AH124" i="28"/>
  <c r="AT124" i="28" s="1"/>
  <c r="BD124" i="28" s="1"/>
  <c r="BC123" i="28"/>
  <c r="AX123" i="28"/>
  <c r="AT123" i="28"/>
  <c r="BD123" i="28" s="1"/>
  <c r="AS123" i="28"/>
  <c r="AR123" i="28"/>
  <c r="AN123" i="28"/>
  <c r="BA123" i="28" s="1"/>
  <c r="AM123" i="28"/>
  <c r="AZ123" i="28" s="1"/>
  <c r="AL123" i="28"/>
  <c r="AY123" i="28" s="1"/>
  <c r="AK123" i="28"/>
  <c r="AJ123" i="28"/>
  <c r="AW123" i="28" s="1"/>
  <c r="AI123" i="28"/>
  <c r="AV123" i="28" s="1"/>
  <c r="AH123" i="28"/>
  <c r="AS122" i="28"/>
  <c r="AR122" i="28"/>
  <c r="BC122" i="28" s="1"/>
  <c r="AN122" i="28"/>
  <c r="BA122" i="28" s="1"/>
  <c r="AM122" i="28"/>
  <c r="AZ122" i="28" s="1"/>
  <c r="AL122" i="28"/>
  <c r="AY122" i="28" s="1"/>
  <c r="AK122" i="28"/>
  <c r="AX122" i="28" s="1"/>
  <c r="AJ122" i="28"/>
  <c r="AW122" i="28" s="1"/>
  <c r="AU122" i="28" s="1"/>
  <c r="BE122" i="28" s="1"/>
  <c r="AI122" i="28"/>
  <c r="AV122" i="28" s="1"/>
  <c r="AH122" i="28"/>
  <c r="AT122" i="28" s="1"/>
  <c r="BD122" i="28" s="1"/>
  <c r="BC121" i="28"/>
  <c r="AW121" i="28"/>
  <c r="AS121" i="28"/>
  <c r="AR121" i="28"/>
  <c r="AN121" i="28"/>
  <c r="BA121" i="28" s="1"/>
  <c r="AM121" i="28"/>
  <c r="AZ121" i="28" s="1"/>
  <c r="AL121" i="28"/>
  <c r="AY121" i="28" s="1"/>
  <c r="AU121" i="28" s="1"/>
  <c r="BE121" i="28" s="1"/>
  <c r="AK121" i="28"/>
  <c r="AX121" i="28" s="1"/>
  <c r="AJ121" i="28"/>
  <c r="AI121" i="28"/>
  <c r="AV121" i="28" s="1"/>
  <c r="AH121" i="28"/>
  <c r="AT121" i="28" s="1"/>
  <c r="BD121" i="28" s="1"/>
  <c r="AX120" i="28"/>
  <c r="AV120" i="28"/>
  <c r="AT120" i="28"/>
  <c r="BD120" i="28" s="1"/>
  <c r="AS120" i="28"/>
  <c r="AR120" i="28"/>
  <c r="BC120" i="28" s="1"/>
  <c r="AN120" i="28"/>
  <c r="BA120" i="28" s="1"/>
  <c r="AM120" i="28"/>
  <c r="AZ120" i="28" s="1"/>
  <c r="AL120" i="28"/>
  <c r="AY120" i="28" s="1"/>
  <c r="AK120" i="28"/>
  <c r="AJ120" i="28"/>
  <c r="AW120" i="28" s="1"/>
  <c r="AI120" i="28"/>
  <c r="AH120" i="28"/>
  <c r="BC119" i="28"/>
  <c r="BA119" i="28"/>
  <c r="AZ119" i="28"/>
  <c r="AY119" i="28"/>
  <c r="AT119" i="28"/>
  <c r="BD119" i="28" s="1"/>
  <c r="AS119" i="28"/>
  <c r="AR119" i="28"/>
  <c r="AN119" i="28"/>
  <c r="AM119" i="28"/>
  <c r="AL119" i="28"/>
  <c r="AK119" i="28"/>
  <c r="AX119" i="28" s="1"/>
  <c r="AJ119" i="28"/>
  <c r="AW119" i="28" s="1"/>
  <c r="AI119" i="28"/>
  <c r="AV119" i="28" s="1"/>
  <c r="AH119" i="28"/>
  <c r="BA118" i="28"/>
  <c r="AZ118" i="28"/>
  <c r="AX118" i="28"/>
  <c r="AS118" i="28"/>
  <c r="AR118" i="28"/>
  <c r="BC118" i="28" s="1"/>
  <c r="AN118" i="28"/>
  <c r="AM118" i="28"/>
  <c r="AL118" i="28"/>
  <c r="AY118" i="28" s="1"/>
  <c r="AK118" i="28"/>
  <c r="AJ118" i="28"/>
  <c r="AW118" i="28" s="1"/>
  <c r="AI118" i="28"/>
  <c r="AV118" i="28" s="1"/>
  <c r="AH118" i="28"/>
  <c r="AT118" i="28" s="1"/>
  <c r="BD118" i="28" s="1"/>
  <c r="AS117" i="28"/>
  <c r="AR117" i="28"/>
  <c r="BC117" i="28" s="1"/>
  <c r="AN117" i="28"/>
  <c r="BA117" i="28" s="1"/>
  <c r="AM117" i="28"/>
  <c r="AZ117" i="28" s="1"/>
  <c r="AL117" i="28"/>
  <c r="AY117" i="28" s="1"/>
  <c r="AK117" i="28"/>
  <c r="AX117" i="28" s="1"/>
  <c r="AJ117" i="28"/>
  <c r="AW117" i="28" s="1"/>
  <c r="AI117" i="28"/>
  <c r="AV117" i="28" s="1"/>
  <c r="AH117" i="28"/>
  <c r="AT117" i="28" s="1"/>
  <c r="BD117" i="28" s="1"/>
  <c r="AS116" i="28"/>
  <c r="AR116" i="28"/>
  <c r="BC116" i="28" s="1"/>
  <c r="AN116" i="28"/>
  <c r="BA116" i="28" s="1"/>
  <c r="AM116" i="28"/>
  <c r="AZ116" i="28" s="1"/>
  <c r="AL116" i="28"/>
  <c r="AY116" i="28" s="1"/>
  <c r="AK116" i="28"/>
  <c r="AX116" i="28" s="1"/>
  <c r="AJ116" i="28"/>
  <c r="AW116" i="28" s="1"/>
  <c r="AI116" i="28"/>
  <c r="AV116" i="28" s="1"/>
  <c r="AH116" i="28"/>
  <c r="AT116" i="28" s="1"/>
  <c r="BD116" i="28" s="1"/>
  <c r="BC115" i="28"/>
  <c r="BA115" i="28"/>
  <c r="AZ115" i="28"/>
  <c r="AX115" i="28"/>
  <c r="AS115" i="28"/>
  <c r="AR115" i="28"/>
  <c r="AN115" i="28"/>
  <c r="AM115" i="28"/>
  <c r="AL115" i="28"/>
  <c r="AY115" i="28" s="1"/>
  <c r="AK115" i="28"/>
  <c r="AJ115" i="28"/>
  <c r="AW115" i="28" s="1"/>
  <c r="AI115" i="28"/>
  <c r="AV115" i="28" s="1"/>
  <c r="AH115" i="28"/>
  <c r="AT115" i="28" s="1"/>
  <c r="BD115" i="28" s="1"/>
  <c r="BC114" i="28"/>
  <c r="AX114" i="28"/>
  <c r="AS114" i="28"/>
  <c r="AR114" i="28"/>
  <c r="AN114" i="28"/>
  <c r="BA114" i="28" s="1"/>
  <c r="AM114" i="28"/>
  <c r="AZ114" i="28" s="1"/>
  <c r="AL114" i="28"/>
  <c r="AY114" i="28" s="1"/>
  <c r="AK114" i="28"/>
  <c r="AJ114" i="28"/>
  <c r="AW114" i="28" s="1"/>
  <c r="AI114" i="28"/>
  <c r="AV114" i="28" s="1"/>
  <c r="AH114" i="28"/>
  <c r="AT114" i="28" s="1"/>
  <c r="BD114" i="28" s="1"/>
  <c r="AY113" i="28"/>
  <c r="AT113" i="28"/>
  <c r="BD113" i="28" s="1"/>
  <c r="AS113" i="28"/>
  <c r="AR113" i="28"/>
  <c r="BC113" i="28" s="1"/>
  <c r="AN113" i="28"/>
  <c r="BA113" i="28" s="1"/>
  <c r="AM113" i="28"/>
  <c r="AZ113" i="28" s="1"/>
  <c r="AL113" i="28"/>
  <c r="AK113" i="28"/>
  <c r="AX113" i="28" s="1"/>
  <c r="AJ113" i="28"/>
  <c r="AW113" i="28" s="1"/>
  <c r="AI113" i="28"/>
  <c r="AV113" i="28" s="1"/>
  <c r="AH113" i="28"/>
  <c r="AS112" i="28"/>
  <c r="AR112" i="28"/>
  <c r="BC112" i="28" s="1"/>
  <c r="AN112" i="28"/>
  <c r="BA112" i="28" s="1"/>
  <c r="AM112" i="28"/>
  <c r="AZ112" i="28" s="1"/>
  <c r="AL112" i="28"/>
  <c r="AY112" i="28" s="1"/>
  <c r="AK112" i="28"/>
  <c r="AX112" i="28" s="1"/>
  <c r="AJ112" i="28"/>
  <c r="AW112" i="28" s="1"/>
  <c r="AI112" i="28"/>
  <c r="AV112" i="28" s="1"/>
  <c r="AH112" i="28"/>
  <c r="AT112" i="28" s="1"/>
  <c r="BD112" i="28" s="1"/>
  <c r="BC111" i="28"/>
  <c r="AZ111" i="28"/>
  <c r="AY111" i="28"/>
  <c r="AS111" i="28"/>
  <c r="AR111" i="28"/>
  <c r="AN111" i="28"/>
  <c r="BA111" i="28" s="1"/>
  <c r="AM111" i="28"/>
  <c r="AL111" i="28"/>
  <c r="AK111" i="28"/>
  <c r="AX111" i="28" s="1"/>
  <c r="AJ111" i="28"/>
  <c r="AW111" i="28" s="1"/>
  <c r="AI111" i="28"/>
  <c r="AV111" i="28" s="1"/>
  <c r="AH111" i="28"/>
  <c r="AT111" i="28" s="1"/>
  <c r="BD111" i="28" s="1"/>
  <c r="BC110" i="28"/>
  <c r="AZ110" i="28"/>
  <c r="AX110" i="28"/>
  <c r="AS110" i="28"/>
  <c r="AR110" i="28"/>
  <c r="AN110" i="28"/>
  <c r="BA110" i="28" s="1"/>
  <c r="AM110" i="28"/>
  <c r="AL110" i="28"/>
  <c r="AY110" i="28" s="1"/>
  <c r="AK110" i="28"/>
  <c r="AJ110" i="28"/>
  <c r="AW110" i="28" s="1"/>
  <c r="AI110" i="28"/>
  <c r="AV110" i="28" s="1"/>
  <c r="AH110" i="28"/>
  <c r="AT110" i="28" s="1"/>
  <c r="BD110" i="28" s="1"/>
  <c r="BA109" i="28"/>
  <c r="AY109" i="28"/>
  <c r="AW109" i="28"/>
  <c r="AS109" i="28"/>
  <c r="AR109" i="28"/>
  <c r="BC109" i="28" s="1"/>
  <c r="AN109" i="28"/>
  <c r="AM109" i="28"/>
  <c r="AZ109" i="28" s="1"/>
  <c r="AL109" i="28"/>
  <c r="AK109" i="28"/>
  <c r="AX109" i="28" s="1"/>
  <c r="AJ109" i="28"/>
  <c r="AI109" i="28"/>
  <c r="AV109" i="28" s="1"/>
  <c r="AU109" i="28" s="1"/>
  <c r="BE109" i="28" s="1"/>
  <c r="AH109" i="28"/>
  <c r="AT109" i="28" s="1"/>
  <c r="BD109" i="28" s="1"/>
  <c r="BA108" i="28"/>
  <c r="AX108" i="28"/>
  <c r="AV108" i="28"/>
  <c r="AS108" i="28"/>
  <c r="AR108" i="28"/>
  <c r="BC108" i="28" s="1"/>
  <c r="AN108" i="28"/>
  <c r="AM108" i="28"/>
  <c r="AZ108" i="28" s="1"/>
  <c r="AL108" i="28"/>
  <c r="AY108" i="28" s="1"/>
  <c r="AK108" i="28"/>
  <c r="AJ108" i="28"/>
  <c r="AW108" i="28" s="1"/>
  <c r="AI108" i="28"/>
  <c r="AH108" i="28"/>
  <c r="AT108" i="28" s="1"/>
  <c r="BD108" i="28" s="1"/>
  <c r="BC107" i="28"/>
  <c r="AX107" i="28"/>
  <c r="AS107" i="28"/>
  <c r="AR107" i="28"/>
  <c r="AN107" i="28"/>
  <c r="BA107" i="28" s="1"/>
  <c r="AM107" i="28"/>
  <c r="AZ107" i="28" s="1"/>
  <c r="AL107" i="28"/>
  <c r="AY107" i="28" s="1"/>
  <c r="AK107" i="28"/>
  <c r="AJ107" i="28"/>
  <c r="AW107" i="28" s="1"/>
  <c r="AI107" i="28"/>
  <c r="AV107" i="28" s="1"/>
  <c r="AH107" i="28"/>
  <c r="AT107" i="28" s="1"/>
  <c r="BD107" i="28" s="1"/>
  <c r="AS106" i="28"/>
  <c r="AR106" i="28"/>
  <c r="BC106" i="28" s="1"/>
  <c r="AN106" i="28"/>
  <c r="BA106" i="28" s="1"/>
  <c r="AM106" i="28"/>
  <c r="AZ106" i="28" s="1"/>
  <c r="AL106" i="28"/>
  <c r="AY106" i="28" s="1"/>
  <c r="AK106" i="28"/>
  <c r="AX106" i="28" s="1"/>
  <c r="AJ106" i="28"/>
  <c r="AW106" i="28" s="1"/>
  <c r="AI106" i="28"/>
  <c r="AV106" i="28" s="1"/>
  <c r="AH106" i="28"/>
  <c r="AT106" i="28" s="1"/>
  <c r="BD106" i="28" s="1"/>
  <c r="AT105" i="28"/>
  <c r="BD105" i="28" s="1"/>
  <c r="AS105" i="28"/>
  <c r="AR105" i="28"/>
  <c r="BC105" i="28" s="1"/>
  <c r="AN105" i="28"/>
  <c r="BA105" i="28" s="1"/>
  <c r="AM105" i="28"/>
  <c r="AZ105" i="28" s="1"/>
  <c r="AL105" i="28"/>
  <c r="AY105" i="28" s="1"/>
  <c r="AK105" i="28"/>
  <c r="AX105" i="28" s="1"/>
  <c r="AJ105" i="28"/>
  <c r="AW105" i="28" s="1"/>
  <c r="AI105" i="28"/>
  <c r="AV105" i="28" s="1"/>
  <c r="AU105" i="28" s="1"/>
  <c r="BE105" i="28" s="1"/>
  <c r="AH105" i="28"/>
  <c r="AV104" i="28"/>
  <c r="AT104" i="28"/>
  <c r="BD104" i="28" s="1"/>
  <c r="AS104" i="28"/>
  <c r="AR104" i="28"/>
  <c r="BC104" i="28" s="1"/>
  <c r="AN104" i="28"/>
  <c r="BA104" i="28" s="1"/>
  <c r="AM104" i="28"/>
  <c r="AZ104" i="28" s="1"/>
  <c r="AL104" i="28"/>
  <c r="AY104" i="28" s="1"/>
  <c r="AK104" i="28"/>
  <c r="AX104" i="28" s="1"/>
  <c r="AJ104" i="28"/>
  <c r="AW104" i="28" s="1"/>
  <c r="AI104" i="28"/>
  <c r="AH104" i="28"/>
  <c r="AY103" i="28"/>
  <c r="AV103" i="28"/>
  <c r="AT103" i="28"/>
  <c r="BD103" i="28" s="1"/>
  <c r="AS103" i="28"/>
  <c r="AR103" i="28"/>
  <c r="BC103" i="28" s="1"/>
  <c r="AN103" i="28"/>
  <c r="BA103" i="28" s="1"/>
  <c r="AM103" i="28"/>
  <c r="AZ103" i="28" s="1"/>
  <c r="AL103" i="28"/>
  <c r="AK103" i="28"/>
  <c r="AX103" i="28" s="1"/>
  <c r="AJ103" i="28"/>
  <c r="AW103" i="28" s="1"/>
  <c r="AI103" i="28"/>
  <c r="AH103" i="28"/>
  <c r="BC102" i="28"/>
  <c r="AZ102" i="28"/>
  <c r="AW102" i="28"/>
  <c r="AS102" i="28"/>
  <c r="AR102" i="28"/>
  <c r="AN102" i="28"/>
  <c r="BA102" i="28" s="1"/>
  <c r="AM102" i="28"/>
  <c r="AL102" i="28"/>
  <c r="AY102" i="28" s="1"/>
  <c r="AK102" i="28"/>
  <c r="AX102" i="28" s="1"/>
  <c r="AJ102" i="28"/>
  <c r="AI102" i="28"/>
  <c r="AV102" i="28" s="1"/>
  <c r="AH102" i="28"/>
  <c r="AT102" i="28" s="1"/>
  <c r="BD102" i="28" s="1"/>
  <c r="AY101" i="28"/>
  <c r="AS101" i="28"/>
  <c r="AR101" i="28"/>
  <c r="BC101" i="28" s="1"/>
  <c r="AN101" i="28"/>
  <c r="BA101" i="28" s="1"/>
  <c r="AM101" i="28"/>
  <c r="AZ101" i="28" s="1"/>
  <c r="AL101" i="28"/>
  <c r="AK101" i="28"/>
  <c r="AX101" i="28" s="1"/>
  <c r="AJ101" i="28"/>
  <c r="AW101" i="28" s="1"/>
  <c r="AI101" i="28"/>
  <c r="AV101" i="28" s="1"/>
  <c r="AH101" i="28"/>
  <c r="AT101" i="28" s="1"/>
  <c r="BD101" i="28" s="1"/>
  <c r="AT100" i="28"/>
  <c r="BD100" i="28" s="1"/>
  <c r="AS100" i="28"/>
  <c r="AR100" i="28"/>
  <c r="BC100" i="28" s="1"/>
  <c r="AN100" i="28"/>
  <c r="BA100" i="28" s="1"/>
  <c r="AM100" i="28"/>
  <c r="AZ100" i="28" s="1"/>
  <c r="AL100" i="28"/>
  <c r="AY100" i="28" s="1"/>
  <c r="AK100" i="28"/>
  <c r="AX100" i="28" s="1"/>
  <c r="AJ100" i="28"/>
  <c r="AW100" i="28" s="1"/>
  <c r="AI100" i="28"/>
  <c r="AV100" i="28" s="1"/>
  <c r="AH100" i="28"/>
  <c r="BC99" i="28"/>
  <c r="AX99" i="28"/>
  <c r="AS99" i="28"/>
  <c r="AR99" i="28"/>
  <c r="AN99" i="28"/>
  <c r="BA99" i="28" s="1"/>
  <c r="AM99" i="28"/>
  <c r="AZ99" i="28" s="1"/>
  <c r="AL99" i="28"/>
  <c r="AY99" i="28" s="1"/>
  <c r="AK99" i="28"/>
  <c r="AJ99" i="28"/>
  <c r="AW99" i="28" s="1"/>
  <c r="AI99" i="28"/>
  <c r="AV99" i="28" s="1"/>
  <c r="AH99" i="28"/>
  <c r="AT99" i="28" s="1"/>
  <c r="BD99" i="28" s="1"/>
  <c r="BC98" i="28"/>
  <c r="BA98" i="28"/>
  <c r="AS98" i="28"/>
  <c r="AR98" i="28"/>
  <c r="AN98" i="28"/>
  <c r="AM98" i="28"/>
  <c r="AZ98" i="28" s="1"/>
  <c r="AL98" i="28"/>
  <c r="AY98" i="28" s="1"/>
  <c r="AK98" i="28"/>
  <c r="AX98" i="28" s="1"/>
  <c r="AJ98" i="28"/>
  <c r="AW98" i="28" s="1"/>
  <c r="AI98" i="28"/>
  <c r="AV98" i="28" s="1"/>
  <c r="AH98" i="28"/>
  <c r="AT98" i="28" s="1"/>
  <c r="BD98" i="28" s="1"/>
  <c r="AS97" i="28"/>
  <c r="AR97" i="28"/>
  <c r="BC97" i="28" s="1"/>
  <c r="AN97" i="28"/>
  <c r="BA97" i="28" s="1"/>
  <c r="AM97" i="28"/>
  <c r="AZ97" i="28" s="1"/>
  <c r="AL97" i="28"/>
  <c r="AY97" i="28" s="1"/>
  <c r="AK97" i="28"/>
  <c r="AX97" i="28" s="1"/>
  <c r="AJ97" i="28"/>
  <c r="AW97" i="28" s="1"/>
  <c r="AI97" i="28"/>
  <c r="AV97" i="28" s="1"/>
  <c r="AH97" i="28"/>
  <c r="AT97" i="28" s="1"/>
  <c r="BD97" i="28" s="1"/>
  <c r="AX96" i="28"/>
  <c r="AS96" i="28"/>
  <c r="AR96" i="28"/>
  <c r="BC96" i="28" s="1"/>
  <c r="AN96" i="28"/>
  <c r="BA96" i="28" s="1"/>
  <c r="AM96" i="28"/>
  <c r="AZ96" i="28" s="1"/>
  <c r="AL96" i="28"/>
  <c r="AY96" i="28" s="1"/>
  <c r="AK96" i="28"/>
  <c r="AJ96" i="28"/>
  <c r="AW96" i="28" s="1"/>
  <c r="AI96" i="28"/>
  <c r="AV96" i="28" s="1"/>
  <c r="AH96" i="28"/>
  <c r="AT96" i="28" s="1"/>
  <c r="BD96" i="28" s="1"/>
  <c r="BC95" i="28"/>
  <c r="AX95" i="28"/>
  <c r="AS95" i="28"/>
  <c r="AR95" i="28"/>
  <c r="AN95" i="28"/>
  <c r="BA95" i="28" s="1"/>
  <c r="AM95" i="28"/>
  <c r="AZ95" i="28" s="1"/>
  <c r="AL95" i="28"/>
  <c r="AY95" i="28" s="1"/>
  <c r="AK95" i="28"/>
  <c r="AJ95" i="28"/>
  <c r="AW95" i="28" s="1"/>
  <c r="AI95" i="28"/>
  <c r="AV95" i="28" s="1"/>
  <c r="AH95" i="28"/>
  <c r="AT95" i="28" s="1"/>
  <c r="BD95" i="28" s="1"/>
  <c r="BA94" i="28"/>
  <c r="AS94" i="28"/>
  <c r="AR94" i="28"/>
  <c r="BC94" i="28" s="1"/>
  <c r="AN94" i="28"/>
  <c r="AM94" i="28"/>
  <c r="AZ94" i="28" s="1"/>
  <c r="AL94" i="28"/>
  <c r="AY94" i="28" s="1"/>
  <c r="AK94" i="28"/>
  <c r="AX94" i="28" s="1"/>
  <c r="AJ94" i="28"/>
  <c r="AW94" i="28" s="1"/>
  <c r="AI94" i="28"/>
  <c r="AV94" i="28" s="1"/>
  <c r="AU94" i="28" s="1"/>
  <c r="BE94" i="28" s="1"/>
  <c r="AH94" i="28"/>
  <c r="AT94" i="28" s="1"/>
  <c r="BD94" i="28" s="1"/>
  <c r="AY93" i="28"/>
  <c r="AS93" i="28"/>
  <c r="AR93" i="28"/>
  <c r="BC93" i="28" s="1"/>
  <c r="AN93" i="28"/>
  <c r="BA93" i="28" s="1"/>
  <c r="AM93" i="28"/>
  <c r="AZ93" i="28" s="1"/>
  <c r="AL93" i="28"/>
  <c r="AK93" i="28"/>
  <c r="AX93" i="28" s="1"/>
  <c r="AJ93" i="28"/>
  <c r="AW93" i="28" s="1"/>
  <c r="AI93" i="28"/>
  <c r="AV93" i="28" s="1"/>
  <c r="AH93" i="28"/>
  <c r="AT93" i="28" s="1"/>
  <c r="BD93" i="28" s="1"/>
  <c r="AX92" i="28"/>
  <c r="AW92" i="28"/>
  <c r="AS92" i="28"/>
  <c r="AR92" i="28"/>
  <c r="BC92" i="28" s="1"/>
  <c r="AN92" i="28"/>
  <c r="BA92" i="28" s="1"/>
  <c r="AM92" i="28"/>
  <c r="AZ92" i="28" s="1"/>
  <c r="AL92" i="28"/>
  <c r="AY92" i="28" s="1"/>
  <c r="AK92" i="28"/>
  <c r="AJ92" i="28"/>
  <c r="AI92" i="28"/>
  <c r="AV92" i="28" s="1"/>
  <c r="AH92" i="28"/>
  <c r="AT92" i="28" s="1"/>
  <c r="BD92" i="28" s="1"/>
  <c r="AZ91" i="28"/>
  <c r="AX91" i="28"/>
  <c r="AS91" i="28"/>
  <c r="AR91" i="28"/>
  <c r="BC91" i="28" s="1"/>
  <c r="AN91" i="28"/>
  <c r="BA91" i="28" s="1"/>
  <c r="AM91" i="28"/>
  <c r="AL91" i="28"/>
  <c r="AY91" i="28" s="1"/>
  <c r="AK91" i="28"/>
  <c r="AJ91" i="28"/>
  <c r="AW91" i="28" s="1"/>
  <c r="AI91" i="28"/>
  <c r="AV91" i="28" s="1"/>
  <c r="AH91" i="28"/>
  <c r="AT91" i="28" s="1"/>
  <c r="BD91" i="28" s="1"/>
  <c r="BC90" i="28"/>
  <c r="BA90" i="28"/>
  <c r="AS90" i="28"/>
  <c r="AR90" i="28"/>
  <c r="AN90" i="28"/>
  <c r="AM90" i="28"/>
  <c r="AZ90" i="28" s="1"/>
  <c r="AL90" i="28"/>
  <c r="AY90" i="28" s="1"/>
  <c r="AK90" i="28"/>
  <c r="AX90" i="28" s="1"/>
  <c r="AJ90" i="28"/>
  <c r="AW90" i="28" s="1"/>
  <c r="AI90" i="28"/>
  <c r="AV90" i="28" s="1"/>
  <c r="AH90" i="28"/>
  <c r="AT90" i="28" s="1"/>
  <c r="BD90" i="28" s="1"/>
  <c r="AS89" i="28"/>
  <c r="AR89" i="28"/>
  <c r="BC89" i="28" s="1"/>
  <c r="AN89" i="28"/>
  <c r="BA89" i="28" s="1"/>
  <c r="AM89" i="28"/>
  <c r="AZ89" i="28" s="1"/>
  <c r="AL89" i="28"/>
  <c r="AY89" i="28" s="1"/>
  <c r="AK89" i="28"/>
  <c r="AX89" i="28" s="1"/>
  <c r="AJ89" i="28"/>
  <c r="AW89" i="28" s="1"/>
  <c r="AI89" i="28"/>
  <c r="AV89" i="28" s="1"/>
  <c r="AH89" i="28"/>
  <c r="AT89" i="28" s="1"/>
  <c r="BD89" i="28" s="1"/>
  <c r="AY88" i="28"/>
  <c r="AS88" i="28"/>
  <c r="AR88" i="28"/>
  <c r="BC88" i="28" s="1"/>
  <c r="AN88" i="28"/>
  <c r="BA88" i="28" s="1"/>
  <c r="AM88" i="28"/>
  <c r="AZ88" i="28" s="1"/>
  <c r="AL88" i="28"/>
  <c r="AK88" i="28"/>
  <c r="AX88" i="28" s="1"/>
  <c r="AJ88" i="28"/>
  <c r="AW88" i="28" s="1"/>
  <c r="AI88" i="28"/>
  <c r="AV88" i="28" s="1"/>
  <c r="AH88" i="28"/>
  <c r="AT88" i="28" s="1"/>
  <c r="BD88" i="28" s="1"/>
  <c r="BC87" i="28"/>
  <c r="AZ87" i="28"/>
  <c r="AS87" i="28"/>
  <c r="AR87" i="28"/>
  <c r="AN87" i="28"/>
  <c r="BA87" i="28" s="1"/>
  <c r="AM87" i="28"/>
  <c r="AL87" i="28"/>
  <c r="AY87" i="28" s="1"/>
  <c r="AK87" i="28"/>
  <c r="AX87" i="28" s="1"/>
  <c r="AJ87" i="28"/>
  <c r="AW87" i="28" s="1"/>
  <c r="AI87" i="28"/>
  <c r="AV87" i="28" s="1"/>
  <c r="AH87" i="28"/>
  <c r="AT87" i="28" s="1"/>
  <c r="BD87" i="28" s="1"/>
  <c r="AS86" i="28"/>
  <c r="AR86" i="28"/>
  <c r="BC86" i="28" s="1"/>
  <c r="AN86" i="28"/>
  <c r="BA86" i="28" s="1"/>
  <c r="AM86" i="28"/>
  <c r="AZ86" i="28" s="1"/>
  <c r="AL86" i="28"/>
  <c r="AY86" i="28" s="1"/>
  <c r="AK86" i="28"/>
  <c r="AX86" i="28" s="1"/>
  <c r="AJ86" i="28"/>
  <c r="AW86" i="28" s="1"/>
  <c r="AI86" i="28"/>
  <c r="AV86" i="28" s="1"/>
  <c r="AH86" i="28"/>
  <c r="AT86" i="28" s="1"/>
  <c r="BD86" i="28" s="1"/>
  <c r="AT85" i="28"/>
  <c r="BD85" i="28" s="1"/>
  <c r="AS85" i="28"/>
  <c r="AR85" i="28"/>
  <c r="BC85" i="28" s="1"/>
  <c r="AN85" i="28"/>
  <c r="BA85" i="28" s="1"/>
  <c r="AM85" i="28"/>
  <c r="AZ85" i="28" s="1"/>
  <c r="AL85" i="28"/>
  <c r="AY85" i="28" s="1"/>
  <c r="AK85" i="28"/>
  <c r="AX85" i="28" s="1"/>
  <c r="AJ85" i="28"/>
  <c r="AW85" i="28" s="1"/>
  <c r="AI85" i="28"/>
  <c r="AV85" i="28" s="1"/>
  <c r="AH85" i="28"/>
  <c r="AX84" i="28"/>
  <c r="AV84" i="28"/>
  <c r="AT84" i="28"/>
  <c r="BD84" i="28" s="1"/>
  <c r="AS84" i="28"/>
  <c r="AR84" i="28"/>
  <c r="BC84" i="28" s="1"/>
  <c r="AN84" i="28"/>
  <c r="BA84" i="28" s="1"/>
  <c r="AM84" i="28"/>
  <c r="AZ84" i="28" s="1"/>
  <c r="AL84" i="28"/>
  <c r="AY84" i="28" s="1"/>
  <c r="AK84" i="28"/>
  <c r="AJ84" i="28"/>
  <c r="AW84" i="28" s="1"/>
  <c r="AI84" i="28"/>
  <c r="AH84" i="28"/>
  <c r="AW83" i="28"/>
  <c r="AT83" i="28"/>
  <c r="BD83" i="28" s="1"/>
  <c r="AS83" i="28"/>
  <c r="AR83" i="28"/>
  <c r="BC83" i="28" s="1"/>
  <c r="AN83" i="28"/>
  <c r="BA83" i="28" s="1"/>
  <c r="AM83" i="28"/>
  <c r="AZ83" i="28" s="1"/>
  <c r="AL83" i="28"/>
  <c r="AY83" i="28" s="1"/>
  <c r="AK83" i="28"/>
  <c r="AX83" i="28" s="1"/>
  <c r="AJ83" i="28"/>
  <c r="AI83" i="28"/>
  <c r="AV83" i="28" s="1"/>
  <c r="AH83" i="28"/>
  <c r="BC82" i="28"/>
  <c r="AW82" i="28"/>
  <c r="AS82" i="28"/>
  <c r="AR82" i="28"/>
  <c r="AN82" i="28"/>
  <c r="BA82" i="28" s="1"/>
  <c r="AM82" i="28"/>
  <c r="AZ82" i="28" s="1"/>
  <c r="AL82" i="28"/>
  <c r="AY82" i="28" s="1"/>
  <c r="AK82" i="28"/>
  <c r="AX82" i="28" s="1"/>
  <c r="AJ82" i="28"/>
  <c r="AI82" i="28"/>
  <c r="AV82" i="28" s="1"/>
  <c r="AH82" i="28"/>
  <c r="AT82" i="28" s="1"/>
  <c r="BD82" i="28" s="1"/>
  <c r="BC81" i="28"/>
  <c r="AS81" i="28"/>
  <c r="AR81" i="28"/>
  <c r="AN81" i="28"/>
  <c r="BA81" i="28" s="1"/>
  <c r="AM81" i="28"/>
  <c r="AZ81" i="28" s="1"/>
  <c r="AL81" i="28"/>
  <c r="AY81" i="28" s="1"/>
  <c r="AK81" i="28"/>
  <c r="AX81" i="28" s="1"/>
  <c r="AJ81" i="28"/>
  <c r="AW81" i="28" s="1"/>
  <c r="AI81" i="28"/>
  <c r="AV81" i="28" s="1"/>
  <c r="AH81" i="28"/>
  <c r="AT81" i="28" s="1"/>
  <c r="BD81" i="28" s="1"/>
  <c r="AX80" i="28"/>
  <c r="AW80" i="28"/>
  <c r="AS80" i="28"/>
  <c r="AR80" i="28"/>
  <c r="BC80" i="28" s="1"/>
  <c r="AN80" i="28"/>
  <c r="BA80" i="28" s="1"/>
  <c r="AM80" i="28"/>
  <c r="AZ80" i="28" s="1"/>
  <c r="AL80" i="28"/>
  <c r="AY80" i="28" s="1"/>
  <c r="AK80" i="28"/>
  <c r="AJ80" i="28"/>
  <c r="AI80" i="28"/>
  <c r="AV80" i="28" s="1"/>
  <c r="AH80" i="28"/>
  <c r="AT80" i="28" s="1"/>
  <c r="BD80" i="28" s="1"/>
  <c r="AZ79" i="28"/>
  <c r="AX79" i="28"/>
  <c r="AS79" i="28"/>
  <c r="AR79" i="28"/>
  <c r="BC79" i="28" s="1"/>
  <c r="AN79" i="28"/>
  <c r="BA79" i="28" s="1"/>
  <c r="AM79" i="28"/>
  <c r="AL79" i="28"/>
  <c r="AY79" i="28" s="1"/>
  <c r="AK79" i="28"/>
  <c r="AJ79" i="28"/>
  <c r="AW79" i="28" s="1"/>
  <c r="AI79" i="28"/>
  <c r="AV79" i="28" s="1"/>
  <c r="AH79" i="28"/>
  <c r="AT79" i="28" s="1"/>
  <c r="BD79" i="28" s="1"/>
  <c r="BC78" i="28"/>
  <c r="AS78" i="28"/>
  <c r="AR78" i="28"/>
  <c r="AN78" i="28"/>
  <c r="BA78" i="28" s="1"/>
  <c r="AM78" i="28"/>
  <c r="AZ78" i="28" s="1"/>
  <c r="AL78" i="28"/>
  <c r="AY78" i="28" s="1"/>
  <c r="AK78" i="28"/>
  <c r="AX78" i="28" s="1"/>
  <c r="AJ78" i="28"/>
  <c r="AW78" i="28" s="1"/>
  <c r="AI78" i="28"/>
  <c r="AV78" i="28" s="1"/>
  <c r="AH78" i="28"/>
  <c r="AT78" i="28" s="1"/>
  <c r="BD78" i="28" s="1"/>
  <c r="AT77" i="28"/>
  <c r="BD77" i="28" s="1"/>
  <c r="AS77" i="28"/>
  <c r="AR77" i="28"/>
  <c r="BC77" i="28" s="1"/>
  <c r="AN77" i="28"/>
  <c r="BA77" i="28" s="1"/>
  <c r="AM77" i="28"/>
  <c r="AZ77" i="28" s="1"/>
  <c r="AL77" i="28"/>
  <c r="AY77" i="28" s="1"/>
  <c r="AK77" i="28"/>
  <c r="AX77" i="28" s="1"/>
  <c r="AJ77" i="28"/>
  <c r="AW77" i="28" s="1"/>
  <c r="AU77" i="28" s="1"/>
  <c r="BE77" i="28" s="1"/>
  <c r="AI77" i="28"/>
  <c r="AV77" i="28" s="1"/>
  <c r="AH77" i="28"/>
  <c r="AX76" i="28"/>
  <c r="AW76" i="28"/>
  <c r="AU76" i="28" s="1"/>
  <c r="BE76" i="28" s="1"/>
  <c r="AV76" i="28"/>
  <c r="AS76" i="28"/>
  <c r="AR76" i="28"/>
  <c r="BC76" i="28" s="1"/>
  <c r="AN76" i="28"/>
  <c r="BA76" i="28" s="1"/>
  <c r="AM76" i="28"/>
  <c r="AZ76" i="28" s="1"/>
  <c r="AL76" i="28"/>
  <c r="AY76" i="28" s="1"/>
  <c r="AK76" i="28"/>
  <c r="AJ76" i="28"/>
  <c r="AI76" i="28"/>
  <c r="AH76" i="28"/>
  <c r="AT76" i="28" s="1"/>
  <c r="BD76" i="28" s="1"/>
  <c r="AY75" i="28"/>
  <c r="AX75" i="28"/>
  <c r="AV75" i="28"/>
  <c r="AS75" i="28"/>
  <c r="AR75" i="28"/>
  <c r="BC75" i="28" s="1"/>
  <c r="AN75" i="28"/>
  <c r="BA75" i="28" s="1"/>
  <c r="AM75" i="28"/>
  <c r="AZ75" i="28" s="1"/>
  <c r="AL75" i="28"/>
  <c r="AK75" i="28"/>
  <c r="AJ75" i="28"/>
  <c r="AW75" i="28" s="1"/>
  <c r="AI75" i="28"/>
  <c r="AH75" i="28"/>
  <c r="AT75" i="28" s="1"/>
  <c r="BD75" i="28" s="1"/>
  <c r="AZ74" i="28"/>
  <c r="AY74" i="28"/>
  <c r="AW74" i="28"/>
  <c r="AS74" i="28"/>
  <c r="AR74" i="28"/>
  <c r="BC74" i="28" s="1"/>
  <c r="AN74" i="28"/>
  <c r="BA74" i="28" s="1"/>
  <c r="AM74" i="28"/>
  <c r="AL74" i="28"/>
  <c r="AK74" i="28"/>
  <c r="AX74" i="28" s="1"/>
  <c r="AJ74" i="28"/>
  <c r="AI74" i="28"/>
  <c r="AV74" i="28" s="1"/>
  <c r="AH74" i="28"/>
  <c r="AT74" i="28" s="1"/>
  <c r="BD74" i="28" s="1"/>
  <c r="BA73" i="28"/>
  <c r="AY73" i="28"/>
  <c r="AS73" i="28"/>
  <c r="AR73" i="28"/>
  <c r="BC73" i="28" s="1"/>
  <c r="AN73" i="28"/>
  <c r="AM73" i="28"/>
  <c r="AZ73" i="28" s="1"/>
  <c r="AL73" i="28"/>
  <c r="AK73" i="28"/>
  <c r="AX73" i="28" s="1"/>
  <c r="AJ73" i="28"/>
  <c r="AW73" i="28" s="1"/>
  <c r="AI73" i="28"/>
  <c r="AV73" i="28" s="1"/>
  <c r="AH73" i="28"/>
  <c r="AT73" i="28" s="1"/>
  <c r="BD73" i="28" s="1"/>
  <c r="BA72" i="28"/>
  <c r="AV72" i="28"/>
  <c r="AS72" i="28"/>
  <c r="AR72" i="28"/>
  <c r="BC72" i="28" s="1"/>
  <c r="AN72" i="28"/>
  <c r="AM72" i="28"/>
  <c r="AZ72" i="28" s="1"/>
  <c r="AL72" i="28"/>
  <c r="AY72" i="28" s="1"/>
  <c r="AK72" i="28"/>
  <c r="AX72" i="28" s="1"/>
  <c r="AJ72" i="28"/>
  <c r="AW72" i="28" s="1"/>
  <c r="AI72" i="28"/>
  <c r="AH72" i="28"/>
  <c r="AT72" i="28" s="1"/>
  <c r="BD72" i="28" s="1"/>
  <c r="BC71" i="28"/>
  <c r="AX71" i="28"/>
  <c r="AS71" i="28"/>
  <c r="AR71" i="28"/>
  <c r="AN71" i="28"/>
  <c r="BA71" i="28" s="1"/>
  <c r="AM71" i="28"/>
  <c r="AZ71" i="28" s="1"/>
  <c r="AL71" i="28"/>
  <c r="AY71" i="28" s="1"/>
  <c r="AK71" i="28"/>
  <c r="AJ71" i="28"/>
  <c r="AW71" i="28" s="1"/>
  <c r="AI71" i="28"/>
  <c r="AV71" i="28" s="1"/>
  <c r="AH71" i="28"/>
  <c r="AT71" i="28" s="1"/>
  <c r="BD71" i="28" s="1"/>
  <c r="AS70" i="28"/>
  <c r="AR70" i="28"/>
  <c r="BC70" i="28" s="1"/>
  <c r="AN70" i="28"/>
  <c r="BA70" i="28" s="1"/>
  <c r="AM70" i="28"/>
  <c r="AZ70" i="28" s="1"/>
  <c r="AL70" i="28"/>
  <c r="AY70" i="28" s="1"/>
  <c r="AK70" i="28"/>
  <c r="AX70" i="28" s="1"/>
  <c r="AJ70" i="28"/>
  <c r="AW70" i="28" s="1"/>
  <c r="AI70" i="28"/>
  <c r="AV70" i="28" s="1"/>
  <c r="AH70" i="28"/>
  <c r="AT70" i="28" s="1"/>
  <c r="BD70" i="28" s="1"/>
  <c r="AS69" i="28"/>
  <c r="AR69" i="28"/>
  <c r="BC69" i="28" s="1"/>
  <c r="AN69" i="28"/>
  <c r="BA69" i="28" s="1"/>
  <c r="AM69" i="28"/>
  <c r="AZ69" i="28" s="1"/>
  <c r="AL69" i="28"/>
  <c r="AY69" i="28" s="1"/>
  <c r="AK69" i="28"/>
  <c r="AX69" i="28" s="1"/>
  <c r="AJ69" i="28"/>
  <c r="AW69" i="28" s="1"/>
  <c r="AI69" i="28"/>
  <c r="AV69" i="28" s="1"/>
  <c r="AH69" i="28"/>
  <c r="AT69" i="28" s="1"/>
  <c r="BD69" i="28" s="1"/>
  <c r="AV68" i="28"/>
  <c r="AT68" i="28"/>
  <c r="BD68" i="28" s="1"/>
  <c r="AS68" i="28"/>
  <c r="AR68" i="28"/>
  <c r="BC68" i="28" s="1"/>
  <c r="AN68" i="28"/>
  <c r="BA68" i="28" s="1"/>
  <c r="AM68" i="28"/>
  <c r="AZ68" i="28" s="1"/>
  <c r="AL68" i="28"/>
  <c r="AY68" i="28" s="1"/>
  <c r="AK68" i="28"/>
  <c r="AX68" i="28" s="1"/>
  <c r="AJ68" i="28"/>
  <c r="AW68" i="28" s="1"/>
  <c r="AI68" i="28"/>
  <c r="AH68" i="28"/>
  <c r="BC67" i="28"/>
  <c r="AX67" i="28"/>
  <c r="AV67" i="28"/>
  <c r="AT67" i="28"/>
  <c r="BD67" i="28" s="1"/>
  <c r="AS67" i="28"/>
  <c r="AR67" i="28"/>
  <c r="AN67" i="28"/>
  <c r="BA67" i="28" s="1"/>
  <c r="AM67" i="28"/>
  <c r="AZ67" i="28" s="1"/>
  <c r="AL67" i="28"/>
  <c r="AY67" i="28" s="1"/>
  <c r="AK67" i="28"/>
  <c r="AJ67" i="28"/>
  <c r="AW67" i="28" s="1"/>
  <c r="AI67" i="28"/>
  <c r="AH67" i="28"/>
  <c r="AZ66" i="28"/>
  <c r="AW66" i="28"/>
  <c r="AS66" i="28"/>
  <c r="AR66" i="28"/>
  <c r="BC66" i="28" s="1"/>
  <c r="AN66" i="28"/>
  <c r="BA66" i="28" s="1"/>
  <c r="AM66" i="28"/>
  <c r="AL66" i="28"/>
  <c r="AY66" i="28" s="1"/>
  <c r="AK66" i="28"/>
  <c r="AX66" i="28" s="1"/>
  <c r="AJ66" i="28"/>
  <c r="AI66" i="28"/>
  <c r="AV66" i="28" s="1"/>
  <c r="AH66" i="28"/>
  <c r="AT66" i="28" s="1"/>
  <c r="BD66" i="28" s="1"/>
  <c r="BA65" i="28"/>
  <c r="AY65" i="28"/>
  <c r="AS65" i="28"/>
  <c r="AR65" i="28"/>
  <c r="BC65" i="28" s="1"/>
  <c r="AN65" i="28"/>
  <c r="AM65" i="28"/>
  <c r="AZ65" i="28" s="1"/>
  <c r="AL65" i="28"/>
  <c r="AK65" i="28"/>
  <c r="AX65" i="28" s="1"/>
  <c r="AJ65" i="28"/>
  <c r="AW65" i="28" s="1"/>
  <c r="AI65" i="28"/>
  <c r="AV65" i="28" s="1"/>
  <c r="AH65" i="28"/>
  <c r="AT65" i="28" s="1"/>
  <c r="BD65" i="28" s="1"/>
  <c r="BA64" i="28"/>
  <c r="AX64" i="28"/>
  <c r="AV64" i="28"/>
  <c r="AT64" i="28"/>
  <c r="BD64" i="28" s="1"/>
  <c r="AS64" i="28"/>
  <c r="AR64" i="28"/>
  <c r="BC64" i="28" s="1"/>
  <c r="AN64" i="28"/>
  <c r="AM64" i="28"/>
  <c r="AZ64" i="28" s="1"/>
  <c r="AL64" i="28"/>
  <c r="AY64" i="28" s="1"/>
  <c r="AK64" i="28"/>
  <c r="AJ64" i="28"/>
  <c r="AW64" i="28" s="1"/>
  <c r="AI64" i="28"/>
  <c r="AH64" i="28"/>
  <c r="BC63" i="28"/>
  <c r="BA63" i="28"/>
  <c r="AS63" i="28"/>
  <c r="AR63" i="28"/>
  <c r="AN63" i="28"/>
  <c r="AM63" i="28"/>
  <c r="AZ63" i="28" s="1"/>
  <c r="AL63" i="28"/>
  <c r="AY63" i="28" s="1"/>
  <c r="AK63" i="28"/>
  <c r="AX63" i="28" s="1"/>
  <c r="AJ63" i="28"/>
  <c r="AW63" i="28" s="1"/>
  <c r="AI63" i="28"/>
  <c r="AV63" i="28" s="1"/>
  <c r="AH63" i="28"/>
  <c r="AT63" i="28" s="1"/>
  <c r="BD63" i="28" s="1"/>
  <c r="AS62" i="28"/>
  <c r="AR62" i="28"/>
  <c r="BC62" i="28" s="1"/>
  <c r="AN62" i="28"/>
  <c r="BA62" i="28" s="1"/>
  <c r="AM62" i="28"/>
  <c r="AZ62" i="28" s="1"/>
  <c r="AL62" i="28"/>
  <c r="AY62" i="28" s="1"/>
  <c r="AK62" i="28"/>
  <c r="AX62" i="28" s="1"/>
  <c r="AJ62" i="28"/>
  <c r="AW62" i="28" s="1"/>
  <c r="AI62" i="28"/>
  <c r="AV62" i="28" s="1"/>
  <c r="AH62" i="28"/>
  <c r="AT62" i="28" s="1"/>
  <c r="BD62" i="28" s="1"/>
  <c r="BC61" i="28"/>
  <c r="AS61" i="28"/>
  <c r="AR61" i="28"/>
  <c r="AN61" i="28"/>
  <c r="BA61" i="28" s="1"/>
  <c r="AM61" i="28"/>
  <c r="AZ61" i="28" s="1"/>
  <c r="AL61" i="28"/>
  <c r="AY61" i="28" s="1"/>
  <c r="AK61" i="28"/>
  <c r="AX61" i="28" s="1"/>
  <c r="AJ61" i="28"/>
  <c r="AW61" i="28" s="1"/>
  <c r="AI61" i="28"/>
  <c r="AV61" i="28" s="1"/>
  <c r="AH61" i="28"/>
  <c r="AT61" i="28" s="1"/>
  <c r="BD61" i="28" s="1"/>
  <c r="AX60" i="28"/>
  <c r="AV60" i="28"/>
  <c r="AS60" i="28"/>
  <c r="AR60" i="28"/>
  <c r="BC60" i="28" s="1"/>
  <c r="AN60" i="28"/>
  <c r="BA60" i="28" s="1"/>
  <c r="AM60" i="28"/>
  <c r="AZ60" i="28" s="1"/>
  <c r="AL60" i="28"/>
  <c r="AY60" i="28" s="1"/>
  <c r="AK60" i="28"/>
  <c r="AJ60" i="28"/>
  <c r="AW60" i="28" s="1"/>
  <c r="AI60" i="28"/>
  <c r="AH60" i="28"/>
  <c r="AT60" i="28" s="1"/>
  <c r="BD60" i="28" s="1"/>
  <c r="AX59" i="28"/>
  <c r="AV59" i="28"/>
  <c r="AS59" i="28"/>
  <c r="AR59" i="28"/>
  <c r="BC59" i="28" s="1"/>
  <c r="AN59" i="28"/>
  <c r="BA59" i="28" s="1"/>
  <c r="AM59" i="28"/>
  <c r="AZ59" i="28" s="1"/>
  <c r="AL59" i="28"/>
  <c r="AY59" i="28" s="1"/>
  <c r="AK59" i="28"/>
  <c r="AJ59" i="28"/>
  <c r="AW59" i="28" s="1"/>
  <c r="AI59" i="28"/>
  <c r="AH59" i="28"/>
  <c r="AT59" i="28" s="1"/>
  <c r="BD59" i="28" s="1"/>
  <c r="AZ58" i="28"/>
  <c r="AS58" i="28"/>
  <c r="AR58" i="28"/>
  <c r="BC58" i="28" s="1"/>
  <c r="AN58" i="28"/>
  <c r="BA58" i="28" s="1"/>
  <c r="AM58" i="28"/>
  <c r="AL58" i="28"/>
  <c r="AY58" i="28" s="1"/>
  <c r="AK58" i="28"/>
  <c r="AX58" i="28" s="1"/>
  <c r="AJ58" i="28"/>
  <c r="AW58" i="28" s="1"/>
  <c r="AU58" i="28" s="1"/>
  <c r="BE58" i="28" s="1"/>
  <c r="AI58" i="28"/>
  <c r="AV58" i="28" s="1"/>
  <c r="AH58" i="28"/>
  <c r="AT58" i="28" s="1"/>
  <c r="BD58" i="28" s="1"/>
  <c r="BC57" i="28"/>
  <c r="AS57" i="28"/>
  <c r="AR57" i="28"/>
  <c r="AN57" i="28"/>
  <c r="BA57" i="28" s="1"/>
  <c r="AM57" i="28"/>
  <c r="AZ57" i="28" s="1"/>
  <c r="AL57" i="28"/>
  <c r="AY57" i="28" s="1"/>
  <c r="AU57" i="28" s="1"/>
  <c r="BE57" i="28" s="1"/>
  <c r="AK57" i="28"/>
  <c r="AX57" i="28" s="1"/>
  <c r="AJ57" i="28"/>
  <c r="AW57" i="28" s="1"/>
  <c r="AI57" i="28"/>
  <c r="AV57" i="28" s="1"/>
  <c r="AH57" i="28"/>
  <c r="AT57" i="28" s="1"/>
  <c r="BD57" i="28" s="1"/>
  <c r="AY56" i="28"/>
  <c r="AV56" i="28"/>
  <c r="AS56" i="28"/>
  <c r="AR56" i="28"/>
  <c r="BC56" i="28" s="1"/>
  <c r="AN56" i="28"/>
  <c r="BA56" i="28" s="1"/>
  <c r="AM56" i="28"/>
  <c r="AZ56" i="28" s="1"/>
  <c r="AL56" i="28"/>
  <c r="AK56" i="28"/>
  <c r="AX56" i="28" s="1"/>
  <c r="AJ56" i="28"/>
  <c r="AW56" i="28" s="1"/>
  <c r="AI56" i="28"/>
  <c r="AH56" i="28"/>
  <c r="AT56" i="28" s="1"/>
  <c r="BD56" i="28" s="1"/>
  <c r="BA55" i="28"/>
  <c r="AY55" i="28"/>
  <c r="AX55" i="28"/>
  <c r="AS55" i="28"/>
  <c r="AR55" i="28"/>
  <c r="BC55" i="28" s="1"/>
  <c r="AN55" i="28"/>
  <c r="AM55" i="28"/>
  <c r="AZ55" i="28" s="1"/>
  <c r="AL55" i="28"/>
  <c r="AK55" i="28"/>
  <c r="AJ55" i="28"/>
  <c r="AW55" i="28" s="1"/>
  <c r="AI55" i="28"/>
  <c r="AV55" i="28" s="1"/>
  <c r="AH55" i="28"/>
  <c r="AT55" i="28" s="1"/>
  <c r="BD55" i="28" s="1"/>
  <c r="BA54" i="28"/>
  <c r="AZ54" i="28"/>
  <c r="AS54" i="28"/>
  <c r="AR54" i="28"/>
  <c r="BC54" i="28" s="1"/>
  <c r="AN54" i="28"/>
  <c r="AM54" i="28"/>
  <c r="AL54" i="28"/>
  <c r="AY54" i="28" s="1"/>
  <c r="AK54" i="28"/>
  <c r="AX54" i="28" s="1"/>
  <c r="AJ54" i="28"/>
  <c r="AW54" i="28" s="1"/>
  <c r="AI54" i="28"/>
  <c r="AV54" i="28" s="1"/>
  <c r="AH54" i="28"/>
  <c r="AT54" i="28" s="1"/>
  <c r="BD54" i="28" s="1"/>
  <c r="BC53" i="28"/>
  <c r="AY53" i="28"/>
  <c r="AS53" i="28"/>
  <c r="AR53" i="28"/>
  <c r="AN53" i="28"/>
  <c r="BA53" i="28" s="1"/>
  <c r="AM53" i="28"/>
  <c r="AZ53" i="28" s="1"/>
  <c r="AL53" i="28"/>
  <c r="AK53" i="28"/>
  <c r="AX53" i="28" s="1"/>
  <c r="AJ53" i="28"/>
  <c r="AW53" i="28" s="1"/>
  <c r="AI53" i="28"/>
  <c r="AV53" i="28" s="1"/>
  <c r="AH53" i="28"/>
  <c r="AT53" i="28" s="1"/>
  <c r="BD53" i="28" s="1"/>
  <c r="AX52" i="28"/>
  <c r="AS52" i="28"/>
  <c r="AR52" i="28"/>
  <c r="BC52" i="28" s="1"/>
  <c r="AN52" i="28"/>
  <c r="BA52" i="28" s="1"/>
  <c r="AM52" i="28"/>
  <c r="AZ52" i="28" s="1"/>
  <c r="AL52" i="28"/>
  <c r="AY52" i="28" s="1"/>
  <c r="AK52" i="28"/>
  <c r="AJ52" i="28"/>
  <c r="AW52" i="28" s="1"/>
  <c r="AI52" i="28"/>
  <c r="AV52" i="28" s="1"/>
  <c r="AH52" i="28"/>
  <c r="AT52" i="28" s="1"/>
  <c r="BD52" i="28" s="1"/>
  <c r="BC51" i="28"/>
  <c r="AZ51" i="28"/>
  <c r="AS51" i="28"/>
  <c r="AR51" i="28"/>
  <c r="AN51" i="28"/>
  <c r="BA51" i="28" s="1"/>
  <c r="AM51" i="28"/>
  <c r="AL51" i="28"/>
  <c r="AY51" i="28" s="1"/>
  <c r="AK51" i="28"/>
  <c r="AX51" i="28" s="1"/>
  <c r="AJ51" i="28"/>
  <c r="AW51" i="28" s="1"/>
  <c r="AI51" i="28"/>
  <c r="AV51" i="28" s="1"/>
  <c r="AH51" i="28"/>
  <c r="AT51" i="28" s="1"/>
  <c r="BD51" i="28" s="1"/>
  <c r="AS50" i="28"/>
  <c r="AR50" i="28"/>
  <c r="BC50" i="28" s="1"/>
  <c r="AN50" i="28"/>
  <c r="BA50" i="28" s="1"/>
  <c r="AM50" i="28"/>
  <c r="AZ50" i="28" s="1"/>
  <c r="AL50" i="28"/>
  <c r="AY50" i="28" s="1"/>
  <c r="AK50" i="28"/>
  <c r="AX50" i="28" s="1"/>
  <c r="AJ50" i="28"/>
  <c r="AW50" i="28" s="1"/>
  <c r="AI50" i="28"/>
  <c r="AV50" i="28" s="1"/>
  <c r="AH50" i="28"/>
  <c r="AT50" i="28" s="1"/>
  <c r="BD50" i="28" s="1"/>
  <c r="AW49" i="28"/>
  <c r="AS49" i="28"/>
  <c r="AR49" i="28"/>
  <c r="BC49" i="28" s="1"/>
  <c r="AN49" i="28"/>
  <c r="BA49" i="28" s="1"/>
  <c r="AM49" i="28"/>
  <c r="AZ49" i="28" s="1"/>
  <c r="AL49" i="28"/>
  <c r="AY49" i="28" s="1"/>
  <c r="AU49" i="28" s="1"/>
  <c r="BE49" i="28" s="1"/>
  <c r="AK49" i="28"/>
  <c r="AX49" i="28" s="1"/>
  <c r="AJ49" i="28"/>
  <c r="AI49" i="28"/>
  <c r="AV49" i="28" s="1"/>
  <c r="AH49" i="28"/>
  <c r="AT49" i="28" s="1"/>
  <c r="BD49" i="28" s="1"/>
  <c r="AW48" i="28"/>
  <c r="AT48" i="28"/>
  <c r="BD48" i="28" s="1"/>
  <c r="AS48" i="28"/>
  <c r="AR48" i="28"/>
  <c r="BC48" i="28" s="1"/>
  <c r="AN48" i="28"/>
  <c r="BA48" i="28" s="1"/>
  <c r="AM48" i="28"/>
  <c r="AZ48" i="28" s="1"/>
  <c r="AL48" i="28"/>
  <c r="AY48" i="28" s="1"/>
  <c r="AK48" i="28"/>
  <c r="AX48" i="28" s="1"/>
  <c r="AJ48" i="28"/>
  <c r="AI48" i="28"/>
  <c r="AV48" i="28" s="1"/>
  <c r="AH48" i="28"/>
  <c r="AY47" i="28"/>
  <c r="AV47" i="28"/>
  <c r="AS47" i="28"/>
  <c r="AR47" i="28"/>
  <c r="BC47" i="28" s="1"/>
  <c r="AN47" i="28"/>
  <c r="BA47" i="28" s="1"/>
  <c r="AM47" i="28"/>
  <c r="AZ47" i="28" s="1"/>
  <c r="AL47" i="28"/>
  <c r="AK47" i="28"/>
  <c r="AX47" i="28" s="1"/>
  <c r="AJ47" i="28"/>
  <c r="AW47" i="28" s="1"/>
  <c r="AI47" i="28"/>
  <c r="AH47" i="28"/>
  <c r="AT47" i="28" s="1"/>
  <c r="BD47" i="28" s="1"/>
  <c r="AZ46" i="28"/>
  <c r="AS46" i="28"/>
  <c r="AR46" i="28"/>
  <c r="BC46" i="28" s="1"/>
  <c r="AN46" i="28"/>
  <c r="BA46" i="28" s="1"/>
  <c r="AM46" i="28"/>
  <c r="AL46" i="28"/>
  <c r="AY46" i="28" s="1"/>
  <c r="AK46" i="28"/>
  <c r="AX46" i="28" s="1"/>
  <c r="AJ46" i="28"/>
  <c r="AW46" i="28" s="1"/>
  <c r="AI46" i="28"/>
  <c r="AV46" i="28" s="1"/>
  <c r="AH46" i="28"/>
  <c r="AT46" i="28" s="1"/>
  <c r="BD46" i="28" s="1"/>
  <c r="AY45" i="28"/>
  <c r="AS45" i="28"/>
  <c r="AR45" i="28"/>
  <c r="BC45" i="28" s="1"/>
  <c r="AN45" i="28"/>
  <c r="BA45" i="28" s="1"/>
  <c r="AM45" i="28"/>
  <c r="AZ45" i="28" s="1"/>
  <c r="AL45" i="28"/>
  <c r="AK45" i="28"/>
  <c r="AX45" i="28" s="1"/>
  <c r="AJ45" i="28"/>
  <c r="AW45" i="28" s="1"/>
  <c r="AI45" i="28"/>
  <c r="AV45" i="28" s="1"/>
  <c r="AH45" i="28"/>
  <c r="AT45" i="28" s="1"/>
  <c r="BD45" i="28" s="1"/>
  <c r="BD44" i="28"/>
  <c r="AX44" i="28"/>
  <c r="AS44" i="28"/>
  <c r="AR44" i="28"/>
  <c r="BC44" i="28" s="1"/>
  <c r="AN44" i="28"/>
  <c r="BA44" i="28" s="1"/>
  <c r="AM44" i="28"/>
  <c r="AZ44" i="28" s="1"/>
  <c r="AL44" i="28"/>
  <c r="AY44" i="28" s="1"/>
  <c r="AK44" i="28"/>
  <c r="AJ44" i="28"/>
  <c r="AW44" i="28" s="1"/>
  <c r="AI44" i="28"/>
  <c r="AV44" i="28" s="1"/>
  <c r="AH44" i="28"/>
  <c r="AT44" i="28" s="1"/>
  <c r="BC43" i="28"/>
  <c r="AS43" i="28"/>
  <c r="AR43" i="28"/>
  <c r="AN43" i="28"/>
  <c r="BA43" i="28" s="1"/>
  <c r="AM43" i="28"/>
  <c r="AZ43" i="28" s="1"/>
  <c r="AL43" i="28"/>
  <c r="AY43" i="28" s="1"/>
  <c r="AK43" i="28"/>
  <c r="AX43" i="28" s="1"/>
  <c r="AJ43" i="28"/>
  <c r="AW43" i="28" s="1"/>
  <c r="AI43" i="28"/>
  <c r="AV43" i="28" s="1"/>
  <c r="AH43" i="28"/>
  <c r="AT43" i="28" s="1"/>
  <c r="BD43" i="28" s="1"/>
  <c r="BD42" i="28"/>
  <c r="AT42" i="28"/>
  <c r="AS42" i="28"/>
  <c r="AR42" i="28"/>
  <c r="BC42" i="28" s="1"/>
  <c r="AN42" i="28"/>
  <c r="BA42" i="28" s="1"/>
  <c r="AM42" i="28"/>
  <c r="AZ42" i="28" s="1"/>
  <c r="AL42" i="28"/>
  <c r="AY42" i="28" s="1"/>
  <c r="AK42" i="28"/>
  <c r="AX42" i="28" s="1"/>
  <c r="AJ42" i="28"/>
  <c r="AW42" i="28" s="1"/>
  <c r="AI42" i="28"/>
  <c r="AV42" i="28" s="1"/>
  <c r="AH42" i="28"/>
  <c r="AX41" i="28"/>
  <c r="AS41" i="28"/>
  <c r="AR41" i="28"/>
  <c r="BC41" i="28" s="1"/>
  <c r="AN41" i="28"/>
  <c r="BA41" i="28" s="1"/>
  <c r="AM41" i="28"/>
  <c r="AZ41" i="28" s="1"/>
  <c r="AL41" i="28"/>
  <c r="AY41" i="28" s="1"/>
  <c r="AK41" i="28"/>
  <c r="AJ41" i="28"/>
  <c r="AW41" i="28" s="1"/>
  <c r="AI41" i="28"/>
  <c r="AV41" i="28" s="1"/>
  <c r="AH41" i="28"/>
  <c r="AT41" i="28" s="1"/>
  <c r="BD41" i="28" s="1"/>
  <c r="AY40" i="28"/>
  <c r="AT40" i="28"/>
  <c r="BD40" i="28" s="1"/>
  <c r="AS40" i="28"/>
  <c r="AR40" i="28"/>
  <c r="BC40" i="28" s="1"/>
  <c r="AN40" i="28"/>
  <c r="BA40" i="28" s="1"/>
  <c r="AM40" i="28"/>
  <c r="AZ40" i="28" s="1"/>
  <c r="AL40" i="28"/>
  <c r="AK40" i="28"/>
  <c r="AX40" i="28" s="1"/>
  <c r="AJ40" i="28"/>
  <c r="AW40" i="28" s="1"/>
  <c r="AI40" i="28"/>
  <c r="AV40" i="28" s="1"/>
  <c r="AH40" i="28"/>
  <c r="BC39" i="28"/>
  <c r="AT39" i="28"/>
  <c r="BD39" i="28" s="1"/>
  <c r="AS39" i="28"/>
  <c r="AR39" i="28"/>
  <c r="AN39" i="28"/>
  <c r="BA39" i="28" s="1"/>
  <c r="AM39" i="28"/>
  <c r="AZ39" i="28" s="1"/>
  <c r="AL39" i="28"/>
  <c r="AY39" i="28" s="1"/>
  <c r="AK39" i="28"/>
  <c r="AX39" i="28" s="1"/>
  <c r="AJ39" i="28"/>
  <c r="AW39" i="28" s="1"/>
  <c r="AI39" i="28"/>
  <c r="AV39" i="28" s="1"/>
  <c r="AH39" i="28"/>
  <c r="BD38" i="28"/>
  <c r="BC38" i="28"/>
  <c r="BA38" i="28"/>
  <c r="AX38" i="28"/>
  <c r="AS38" i="28"/>
  <c r="AR38" i="28"/>
  <c r="AN38" i="28"/>
  <c r="AM38" i="28"/>
  <c r="AZ38" i="28" s="1"/>
  <c r="AL38" i="28"/>
  <c r="AY38" i="28" s="1"/>
  <c r="AK38" i="28"/>
  <c r="AJ38" i="28"/>
  <c r="AW38" i="28" s="1"/>
  <c r="AI38" i="28"/>
  <c r="AV38" i="28" s="1"/>
  <c r="AH38" i="28"/>
  <c r="AT38" i="28" s="1"/>
  <c r="BC37" i="28"/>
  <c r="AY37" i="28"/>
  <c r="AS37" i="28"/>
  <c r="AR37" i="28"/>
  <c r="AN37" i="28"/>
  <c r="BA37" i="28" s="1"/>
  <c r="AM37" i="28"/>
  <c r="AZ37" i="28" s="1"/>
  <c r="AL37" i="28"/>
  <c r="AK37" i="28"/>
  <c r="AX37" i="28" s="1"/>
  <c r="AJ37" i="28"/>
  <c r="AW37" i="28" s="1"/>
  <c r="AI37" i="28"/>
  <c r="AV37" i="28" s="1"/>
  <c r="AH37" i="28"/>
  <c r="AT37" i="28" s="1"/>
  <c r="BD37" i="28" s="1"/>
  <c r="BC36" i="28"/>
  <c r="AS36" i="28"/>
  <c r="AR36" i="28"/>
  <c r="AN36" i="28"/>
  <c r="BA36" i="28" s="1"/>
  <c r="AM36" i="28"/>
  <c r="AZ36" i="28" s="1"/>
  <c r="AL36" i="28"/>
  <c r="AY36" i="28" s="1"/>
  <c r="AK36" i="28"/>
  <c r="AX36" i="28" s="1"/>
  <c r="AJ36" i="28"/>
  <c r="AW36" i="28" s="1"/>
  <c r="AI36" i="28"/>
  <c r="AV36" i="28" s="1"/>
  <c r="AH36" i="28"/>
  <c r="AT36" i="28" s="1"/>
  <c r="BD36" i="28" s="1"/>
  <c r="AX35" i="28"/>
  <c r="AS35" i="28"/>
  <c r="AR35" i="28"/>
  <c r="BC35" i="28" s="1"/>
  <c r="AN35" i="28"/>
  <c r="BA35" i="28" s="1"/>
  <c r="AM35" i="28"/>
  <c r="AZ35" i="28" s="1"/>
  <c r="AL35" i="28"/>
  <c r="AY35" i="28" s="1"/>
  <c r="AK35" i="28"/>
  <c r="AJ35" i="28"/>
  <c r="AW35" i="28" s="1"/>
  <c r="AI35" i="28"/>
  <c r="AV35" i="28" s="1"/>
  <c r="AH35" i="28"/>
  <c r="AT35" i="28" s="1"/>
  <c r="BD35" i="28" s="1"/>
  <c r="BC34" i="28"/>
  <c r="AT34" i="28"/>
  <c r="BD34" i="28" s="1"/>
  <c r="AS34" i="28"/>
  <c r="AR34" i="28"/>
  <c r="AN34" i="28"/>
  <c r="BA34" i="28" s="1"/>
  <c r="AM34" i="28"/>
  <c r="AZ34" i="28" s="1"/>
  <c r="AL34" i="28"/>
  <c r="AY34" i="28" s="1"/>
  <c r="AK34" i="28"/>
  <c r="AX34" i="28" s="1"/>
  <c r="AJ34" i="28"/>
  <c r="AW34" i="28" s="1"/>
  <c r="AI34" i="28"/>
  <c r="AV34" i="28" s="1"/>
  <c r="AH34" i="28"/>
  <c r="AY33" i="28"/>
  <c r="AS33" i="28"/>
  <c r="AR33" i="28"/>
  <c r="BC33" i="28" s="1"/>
  <c r="AN33" i="28"/>
  <c r="BA33" i="28" s="1"/>
  <c r="AM33" i="28"/>
  <c r="AZ33" i="28" s="1"/>
  <c r="AL33" i="28"/>
  <c r="AK33" i="28"/>
  <c r="AX33" i="28" s="1"/>
  <c r="AJ33" i="28"/>
  <c r="AW33" i="28" s="1"/>
  <c r="AI33" i="28"/>
  <c r="AV33" i="28" s="1"/>
  <c r="AH33" i="28"/>
  <c r="AT33" i="28" s="1"/>
  <c r="BD33" i="28" s="1"/>
  <c r="BC32" i="28"/>
  <c r="AX32" i="28"/>
  <c r="AS32" i="28"/>
  <c r="AR32" i="28"/>
  <c r="AN32" i="28"/>
  <c r="BA32" i="28" s="1"/>
  <c r="AM32" i="28"/>
  <c r="AZ32" i="28" s="1"/>
  <c r="AL32" i="28"/>
  <c r="AY32" i="28" s="1"/>
  <c r="AK32" i="28"/>
  <c r="AJ32" i="28"/>
  <c r="AW32" i="28" s="1"/>
  <c r="AI32" i="28"/>
  <c r="AV32" i="28" s="1"/>
  <c r="AH32" i="28"/>
  <c r="AT32" i="28" s="1"/>
  <c r="BD32" i="28" s="1"/>
  <c r="BC31" i="28"/>
  <c r="AX31" i="28"/>
  <c r="AS31" i="28"/>
  <c r="AR31" i="28"/>
  <c r="AN31" i="28"/>
  <c r="BA31" i="28" s="1"/>
  <c r="AM31" i="28"/>
  <c r="AZ31" i="28" s="1"/>
  <c r="AL31" i="28"/>
  <c r="AY31" i="28" s="1"/>
  <c r="AK31" i="28"/>
  <c r="AJ31" i="28"/>
  <c r="AW31" i="28" s="1"/>
  <c r="AI31" i="28"/>
  <c r="AV31" i="28" s="1"/>
  <c r="AH31" i="28"/>
  <c r="AT31" i="28" s="1"/>
  <c r="BD31" i="28" s="1"/>
  <c r="BC30" i="28"/>
  <c r="AS30" i="28"/>
  <c r="AR30" i="28"/>
  <c r="AN30" i="28"/>
  <c r="BA30" i="28" s="1"/>
  <c r="AM30" i="28"/>
  <c r="AZ30" i="28" s="1"/>
  <c r="AL30" i="28"/>
  <c r="AY30" i="28" s="1"/>
  <c r="AK30" i="28"/>
  <c r="AX30" i="28" s="1"/>
  <c r="AJ30" i="28"/>
  <c r="AW30" i="28" s="1"/>
  <c r="AI30" i="28"/>
  <c r="AV30" i="28" s="1"/>
  <c r="AH30" i="28"/>
  <c r="AT30" i="28" s="1"/>
  <c r="BD30" i="28" s="1"/>
  <c r="AS29" i="28"/>
  <c r="AR29" i="28"/>
  <c r="BC29" i="28" s="1"/>
  <c r="AN29" i="28"/>
  <c r="BA29" i="28" s="1"/>
  <c r="AM29" i="28"/>
  <c r="AZ29" i="28" s="1"/>
  <c r="AL29" i="28"/>
  <c r="AY29" i="28" s="1"/>
  <c r="AK29" i="28"/>
  <c r="AX29" i="28" s="1"/>
  <c r="AJ29" i="28"/>
  <c r="AW29" i="28" s="1"/>
  <c r="AI29" i="28"/>
  <c r="AV29" i="28" s="1"/>
  <c r="AH29" i="28"/>
  <c r="AT29" i="28" s="1"/>
  <c r="BD29" i="28" s="1"/>
  <c r="AX28" i="28"/>
  <c r="AW28" i="28"/>
  <c r="AS28" i="28"/>
  <c r="AR28" i="28"/>
  <c r="BC28" i="28" s="1"/>
  <c r="AN28" i="28"/>
  <c r="BA28" i="28" s="1"/>
  <c r="AM28" i="28"/>
  <c r="AZ28" i="28" s="1"/>
  <c r="AL28" i="28"/>
  <c r="AY28" i="28" s="1"/>
  <c r="AK28" i="28"/>
  <c r="AJ28" i="28"/>
  <c r="AI28" i="28"/>
  <c r="AV28" i="28" s="1"/>
  <c r="AU28" i="28" s="1"/>
  <c r="BE28" i="28" s="1"/>
  <c r="AH28" i="28"/>
  <c r="AT28" i="28" s="1"/>
  <c r="BD28" i="28" s="1"/>
  <c r="AZ27" i="28"/>
  <c r="AX27" i="28"/>
  <c r="AW27" i="28"/>
  <c r="AS27" i="28"/>
  <c r="AR27" i="28"/>
  <c r="BC27" i="28" s="1"/>
  <c r="AN27" i="28"/>
  <c r="BA27" i="28" s="1"/>
  <c r="AM27" i="28"/>
  <c r="AL27" i="28"/>
  <c r="AY27" i="28" s="1"/>
  <c r="AK27" i="28"/>
  <c r="AJ27" i="28"/>
  <c r="AI27" i="28"/>
  <c r="AV27" i="28" s="1"/>
  <c r="AH27" i="28"/>
  <c r="AT27" i="28" s="1"/>
  <c r="BD27" i="28" s="1"/>
  <c r="AZ26" i="28"/>
  <c r="AX26" i="28"/>
  <c r="AS26" i="28"/>
  <c r="AR26" i="28"/>
  <c r="BC26" i="28" s="1"/>
  <c r="AN26" i="28"/>
  <c r="BA26" i="28" s="1"/>
  <c r="AM26" i="28"/>
  <c r="AL26" i="28"/>
  <c r="AY26" i="28" s="1"/>
  <c r="AK26" i="28"/>
  <c r="AJ26" i="28"/>
  <c r="AW26" i="28" s="1"/>
  <c r="AI26" i="28"/>
  <c r="AV26" i="28" s="1"/>
  <c r="AH26" i="28"/>
  <c r="AT26" i="28" s="1"/>
  <c r="BD26" i="28" s="1"/>
  <c r="BD25" i="28"/>
  <c r="BC25" i="28"/>
  <c r="AX25" i="28"/>
  <c r="AW25" i="28"/>
  <c r="AS25" i="28"/>
  <c r="AR25" i="28"/>
  <c r="AN25" i="28"/>
  <c r="BA25" i="28" s="1"/>
  <c r="AM25" i="28"/>
  <c r="AZ25" i="28" s="1"/>
  <c r="AL25" i="28"/>
  <c r="AY25" i="28" s="1"/>
  <c r="AK25" i="28"/>
  <c r="AJ25" i="28"/>
  <c r="AI25" i="28"/>
  <c r="AV25" i="28" s="1"/>
  <c r="AH25" i="28"/>
  <c r="AT25" i="28" s="1"/>
  <c r="BC24" i="28"/>
  <c r="AX24" i="28"/>
  <c r="AS24" i="28"/>
  <c r="AR24" i="28"/>
  <c r="AN24" i="28"/>
  <c r="BA24" i="28" s="1"/>
  <c r="AM24" i="28"/>
  <c r="AZ24" i="28" s="1"/>
  <c r="AL24" i="28"/>
  <c r="AY24" i="28" s="1"/>
  <c r="AK24" i="28"/>
  <c r="AJ24" i="28"/>
  <c r="AW24" i="28" s="1"/>
  <c r="AI24" i="28"/>
  <c r="AV24" i="28" s="1"/>
  <c r="AH24" i="28"/>
  <c r="AT24" i="28" s="1"/>
  <c r="BD24" i="28" s="1"/>
  <c r="AX23" i="28"/>
  <c r="AS23" i="28"/>
  <c r="AR23" i="28"/>
  <c r="BC23" i="28" s="1"/>
  <c r="AN23" i="28"/>
  <c r="BA23" i="28" s="1"/>
  <c r="AM23" i="28"/>
  <c r="AZ23" i="28" s="1"/>
  <c r="AL23" i="28"/>
  <c r="AY23" i="28" s="1"/>
  <c r="AK23" i="28"/>
  <c r="AJ23" i="28"/>
  <c r="AW23" i="28" s="1"/>
  <c r="AI23" i="28"/>
  <c r="AV23" i="28" s="1"/>
  <c r="AH23" i="28"/>
  <c r="AT23" i="28" s="1"/>
  <c r="BD23" i="28" s="1"/>
  <c r="BC22" i="28"/>
  <c r="AW22" i="28"/>
  <c r="AS22" i="28"/>
  <c r="AR22" i="28"/>
  <c r="AN22" i="28"/>
  <c r="BA22" i="28" s="1"/>
  <c r="AM22" i="28"/>
  <c r="AZ22" i="28" s="1"/>
  <c r="AL22" i="28"/>
  <c r="AY22" i="28" s="1"/>
  <c r="AK22" i="28"/>
  <c r="AX22" i="28" s="1"/>
  <c r="AJ22" i="28"/>
  <c r="AI22" i="28"/>
  <c r="AV22" i="28" s="1"/>
  <c r="AH22" i="28"/>
  <c r="AT22" i="28" s="1"/>
  <c r="BD22" i="28" s="1"/>
  <c r="AY21" i="28"/>
  <c r="AX21" i="28"/>
  <c r="AT21" i="28"/>
  <c r="BD21" i="28" s="1"/>
  <c r="AS21" i="28"/>
  <c r="AR21" i="28"/>
  <c r="BC21" i="28" s="1"/>
  <c r="AN21" i="28"/>
  <c r="BA21" i="28" s="1"/>
  <c r="AM21" i="28"/>
  <c r="AZ21" i="28" s="1"/>
  <c r="AL21" i="28"/>
  <c r="AK21" i="28"/>
  <c r="AJ21" i="28"/>
  <c r="AW21" i="28" s="1"/>
  <c r="AU21" i="28" s="1"/>
  <c r="BE21" i="28" s="1"/>
  <c r="AI21" i="28"/>
  <c r="AV21" i="28" s="1"/>
  <c r="AH21" i="28"/>
  <c r="BC20" i="28"/>
  <c r="BA20" i="28"/>
  <c r="AY20" i="28"/>
  <c r="AX20" i="28"/>
  <c r="AT20" i="28"/>
  <c r="BD20" i="28" s="1"/>
  <c r="AS20" i="28"/>
  <c r="AR20" i="28"/>
  <c r="AN20" i="28"/>
  <c r="AM20" i="28"/>
  <c r="AZ20" i="28" s="1"/>
  <c r="AL20" i="28"/>
  <c r="AK20" i="28"/>
  <c r="AJ20" i="28"/>
  <c r="AW20" i="28" s="1"/>
  <c r="AI20" i="28"/>
  <c r="AV20" i="28" s="1"/>
  <c r="AH20" i="28"/>
  <c r="BC19" i="28"/>
  <c r="BA19" i="28"/>
  <c r="AS19" i="28"/>
  <c r="AR19" i="28"/>
  <c r="AN19" i="28"/>
  <c r="AM19" i="28"/>
  <c r="AZ19" i="28" s="1"/>
  <c r="AL19" i="28"/>
  <c r="AY19" i="28" s="1"/>
  <c r="AK19" i="28"/>
  <c r="AX19" i="28" s="1"/>
  <c r="AJ19" i="28"/>
  <c r="AW19" i="28" s="1"/>
  <c r="AI19" i="28"/>
  <c r="AV19" i="28" s="1"/>
  <c r="AH19" i="28"/>
  <c r="AT19" i="28" s="1"/>
  <c r="BD19" i="28" s="1"/>
  <c r="BA18" i="28"/>
  <c r="AS18" i="28"/>
  <c r="AR18" i="28"/>
  <c r="BC18" i="28" s="1"/>
  <c r="AN18" i="28"/>
  <c r="AM18" i="28"/>
  <c r="AZ18" i="28" s="1"/>
  <c r="AL18" i="28"/>
  <c r="AY18" i="28" s="1"/>
  <c r="AK18" i="28"/>
  <c r="AX18" i="28" s="1"/>
  <c r="AJ18" i="28"/>
  <c r="AW18" i="28" s="1"/>
  <c r="AI18" i="28"/>
  <c r="AV18" i="28" s="1"/>
  <c r="AH18" i="28"/>
  <c r="AT18" i="28" s="1"/>
  <c r="BD18" i="28" s="1"/>
  <c r="AV17" i="28"/>
  <c r="AS17" i="28"/>
  <c r="AR17" i="28"/>
  <c r="BC17" i="28" s="1"/>
  <c r="AN17" i="28"/>
  <c r="BA17" i="28" s="1"/>
  <c r="AM17" i="28"/>
  <c r="AZ17" i="28" s="1"/>
  <c r="AL17" i="28"/>
  <c r="AY17" i="28" s="1"/>
  <c r="AK17" i="28"/>
  <c r="AX17" i="28" s="1"/>
  <c r="AJ17" i="28"/>
  <c r="AW17" i="28" s="1"/>
  <c r="AI17" i="28"/>
  <c r="AH17" i="28"/>
  <c r="AT17" i="28" s="1"/>
  <c r="BD17" i="28" s="1"/>
  <c r="BC16" i="28"/>
  <c r="AZ16" i="28"/>
  <c r="AY16" i="28"/>
  <c r="AS16" i="28"/>
  <c r="AR16" i="28"/>
  <c r="AN16" i="28"/>
  <c r="BA16" i="28" s="1"/>
  <c r="AM16" i="28"/>
  <c r="AL16" i="28"/>
  <c r="AK16" i="28"/>
  <c r="AX16" i="28" s="1"/>
  <c r="AJ16" i="28"/>
  <c r="AW16" i="28" s="1"/>
  <c r="AI16" i="28"/>
  <c r="AV16" i="28" s="1"/>
  <c r="AH16" i="28"/>
  <c r="AT16" i="28" s="1"/>
  <c r="BD16" i="28" s="1"/>
  <c r="BC15" i="28"/>
  <c r="AS15" i="28"/>
  <c r="AR15" i="28"/>
  <c r="AN15" i="28"/>
  <c r="BA15" i="28" s="1"/>
  <c r="AM15" i="28"/>
  <c r="AZ15" i="28" s="1"/>
  <c r="AL15" i="28"/>
  <c r="AY15" i="28" s="1"/>
  <c r="AK15" i="28"/>
  <c r="AX15" i="28" s="1"/>
  <c r="AJ15" i="28"/>
  <c r="AW15" i="28" s="1"/>
  <c r="AI15" i="28"/>
  <c r="AV15" i="28" s="1"/>
  <c r="AH15" i="28"/>
  <c r="AT15" i="28" s="1"/>
  <c r="BD15" i="28" s="1"/>
  <c r="AS14" i="28"/>
  <c r="AR14" i="28"/>
  <c r="BC14" i="28" s="1"/>
  <c r="AN14" i="28"/>
  <c r="BA14" i="28" s="1"/>
  <c r="AM14" i="28"/>
  <c r="AZ14" i="28" s="1"/>
  <c r="AL14" i="28"/>
  <c r="AY14" i="28" s="1"/>
  <c r="AK14" i="28"/>
  <c r="AX14" i="28" s="1"/>
  <c r="AJ14" i="28"/>
  <c r="AW14" i="28" s="1"/>
  <c r="AI14" i="28"/>
  <c r="AV14" i="28" s="1"/>
  <c r="AH14" i="28"/>
  <c r="AT14" i="28" s="1"/>
  <c r="BD14" i="28" s="1"/>
  <c r="AX13" i="28"/>
  <c r="AS13" i="28"/>
  <c r="AR13" i="28"/>
  <c r="BC13" i="28" s="1"/>
  <c r="AN13" i="28"/>
  <c r="BA13" i="28" s="1"/>
  <c r="AM13" i="28"/>
  <c r="AZ13" i="28" s="1"/>
  <c r="AL13" i="28"/>
  <c r="AY13" i="28" s="1"/>
  <c r="AK13" i="28"/>
  <c r="AJ13" i="28"/>
  <c r="AW13" i="28" s="1"/>
  <c r="AI13" i="28"/>
  <c r="AV13" i="28" s="1"/>
  <c r="AH13" i="28"/>
  <c r="AT13" i="28" s="1"/>
  <c r="BD13" i="28" s="1"/>
  <c r="BC12" i="28"/>
  <c r="BA12" i="28"/>
  <c r="AS12" i="28"/>
  <c r="AR12" i="28"/>
  <c r="AN12" i="28"/>
  <c r="AM12" i="28"/>
  <c r="AZ12" i="28" s="1"/>
  <c r="AL12" i="28"/>
  <c r="AY12" i="28" s="1"/>
  <c r="AK12" i="28"/>
  <c r="AX12" i="28" s="1"/>
  <c r="AJ12" i="28"/>
  <c r="AW12" i="28" s="1"/>
  <c r="AI12" i="28"/>
  <c r="AV12" i="28" s="1"/>
  <c r="AH12" i="28"/>
  <c r="AT12" i="28" s="1"/>
  <c r="BD12" i="28" s="1"/>
  <c r="BC11" i="28"/>
  <c r="BA11" i="28"/>
  <c r="AS11" i="28"/>
  <c r="AR11" i="28"/>
  <c r="AN11" i="28"/>
  <c r="AM11" i="28"/>
  <c r="AZ11" i="28" s="1"/>
  <c r="AL11" i="28"/>
  <c r="AY11" i="28" s="1"/>
  <c r="AK11" i="28"/>
  <c r="AX11" i="28" s="1"/>
  <c r="AJ11" i="28"/>
  <c r="AW11" i="28" s="1"/>
  <c r="AI11" i="28"/>
  <c r="AV11" i="28" s="1"/>
  <c r="AH11" i="28"/>
  <c r="AT11" i="28" s="1"/>
  <c r="BD11" i="28" s="1"/>
  <c r="BA10" i="28"/>
  <c r="AS10" i="28"/>
  <c r="AR10" i="28"/>
  <c r="BC10" i="28" s="1"/>
  <c r="AN10" i="28"/>
  <c r="AM10" i="28"/>
  <c r="AZ10" i="28" s="1"/>
  <c r="AL10" i="28"/>
  <c r="AY10" i="28" s="1"/>
  <c r="AK10" i="28"/>
  <c r="AX10" i="28" s="1"/>
  <c r="AJ10" i="28"/>
  <c r="AW10" i="28" s="1"/>
  <c r="AI10" i="28"/>
  <c r="AV10" i="28" s="1"/>
  <c r="AH10" i="28"/>
  <c r="AT10" i="28" s="1"/>
  <c r="BD10" i="28" s="1"/>
  <c r="AW9" i="28"/>
  <c r="AS9" i="28"/>
  <c r="AR9" i="28"/>
  <c r="BC9" i="28" s="1"/>
  <c r="AN9" i="28"/>
  <c r="BA9" i="28" s="1"/>
  <c r="AM9" i="28"/>
  <c r="AZ9" i="28" s="1"/>
  <c r="AL9" i="28"/>
  <c r="AY9" i="28" s="1"/>
  <c r="AK9" i="28"/>
  <c r="AX9" i="28" s="1"/>
  <c r="AJ9" i="28"/>
  <c r="AI9" i="28"/>
  <c r="AV9" i="28" s="1"/>
  <c r="AH9" i="28"/>
  <c r="AT9" i="28" s="1"/>
  <c r="BD9" i="28" s="1"/>
  <c r="AX8" i="28"/>
  <c r="AS8" i="28"/>
  <c r="AR8" i="28"/>
  <c r="BC8" i="28" s="1"/>
  <c r="AN8" i="28"/>
  <c r="BA8" i="28" s="1"/>
  <c r="AM8" i="28"/>
  <c r="AZ8" i="28" s="1"/>
  <c r="AL8" i="28"/>
  <c r="AY8" i="28" s="1"/>
  <c r="AK8" i="28"/>
  <c r="AJ8" i="28"/>
  <c r="AW8" i="28" s="1"/>
  <c r="AI8" i="28"/>
  <c r="AV8" i="28" s="1"/>
  <c r="AH8" i="28"/>
  <c r="AT8" i="28" s="1"/>
  <c r="BD8" i="28" s="1"/>
  <c r="BD7" i="28"/>
  <c r="AS7" i="28"/>
  <c r="AR7" i="28"/>
  <c r="BC7" i="28" s="1"/>
  <c r="AN7" i="28"/>
  <c r="BA7" i="28" s="1"/>
  <c r="AM7" i="28"/>
  <c r="AZ7" i="28" s="1"/>
  <c r="AL7" i="28"/>
  <c r="AY7" i="28" s="1"/>
  <c r="AK7" i="28"/>
  <c r="AX7" i="28" s="1"/>
  <c r="AJ7" i="28"/>
  <c r="AW7" i="28" s="1"/>
  <c r="AI7" i="28"/>
  <c r="AV7" i="28" s="1"/>
  <c r="AH7" i="28"/>
  <c r="AT7" i="28" s="1"/>
  <c r="AS6" i="28"/>
  <c r="AR6" i="28"/>
  <c r="BC6" i="28" s="1"/>
  <c r="AN6" i="28"/>
  <c r="BA6" i="28" s="1"/>
  <c r="AM6" i="28"/>
  <c r="AZ6" i="28" s="1"/>
  <c r="AL6" i="28"/>
  <c r="AY6" i="28" s="1"/>
  <c r="AK6" i="28"/>
  <c r="AX6" i="28" s="1"/>
  <c r="AJ6" i="28"/>
  <c r="AW6" i="28" s="1"/>
  <c r="AI6" i="28"/>
  <c r="AV6" i="28" s="1"/>
  <c r="AH6" i="28"/>
  <c r="AT6" i="28" s="1"/>
  <c r="BD6" i="28" s="1"/>
  <c r="AV5" i="28"/>
  <c r="AT5" i="28"/>
  <c r="BD5" i="28" s="1"/>
  <c r="AS5" i="28"/>
  <c r="AR5" i="28"/>
  <c r="BC5" i="28" s="1"/>
  <c r="AN5" i="28"/>
  <c r="BA5" i="28" s="1"/>
  <c r="AM5" i="28"/>
  <c r="AZ5" i="28" s="1"/>
  <c r="AL5" i="28"/>
  <c r="AY5" i="28" s="1"/>
  <c r="AK5" i="28"/>
  <c r="AX5" i="28" s="1"/>
  <c r="AJ5" i="28"/>
  <c r="AW5" i="28" s="1"/>
  <c r="AI5" i="28"/>
  <c r="AH5" i="28"/>
  <c r="AZ4" i="28"/>
  <c r="AW4" i="28"/>
  <c r="AT4" i="28"/>
  <c r="BD4" i="28" s="1"/>
  <c r="AS4" i="28"/>
  <c r="AR4" i="28"/>
  <c r="BC4" i="28" s="1"/>
  <c r="AN4" i="28"/>
  <c r="BA4" i="28" s="1"/>
  <c r="AM4" i="28"/>
  <c r="AL4" i="28"/>
  <c r="AY4" i="28" s="1"/>
  <c r="AK4" i="28"/>
  <c r="AX4" i="28" s="1"/>
  <c r="AJ4" i="28"/>
  <c r="AI4" i="28"/>
  <c r="AV4" i="28" s="1"/>
  <c r="AH4" i="28"/>
  <c r="AW3" i="28"/>
  <c r="AS3" i="28"/>
  <c r="AR3" i="28"/>
  <c r="BC3" i="28" s="1"/>
  <c r="AN3" i="28"/>
  <c r="BA3" i="28" s="1"/>
  <c r="AM3" i="28"/>
  <c r="AZ3" i="28" s="1"/>
  <c r="AL3" i="28"/>
  <c r="AY3" i="28" s="1"/>
  <c r="AK3" i="28"/>
  <c r="AX3" i="28" s="1"/>
  <c r="AJ3" i="28"/>
  <c r="AI3" i="28"/>
  <c r="AV3" i="28" s="1"/>
  <c r="AH3" i="28"/>
  <c r="AT3" i="28" s="1"/>
  <c r="BD3" i="28" s="1"/>
  <c r="BA2" i="28"/>
  <c r="AT2" i="28"/>
  <c r="BD2" i="28" s="1"/>
  <c r="AS2" i="28"/>
  <c r="AR2" i="28"/>
  <c r="BC2" i="28" s="1"/>
  <c r="AN2" i="28"/>
  <c r="AM2" i="28"/>
  <c r="AZ2" i="28" s="1"/>
  <c r="AL2" i="28"/>
  <c r="AY2" i="28" s="1"/>
  <c r="AK2" i="28"/>
  <c r="AX2" i="28" s="1"/>
  <c r="AJ2" i="28"/>
  <c r="AW2" i="28" s="1"/>
  <c r="AI2" i="28"/>
  <c r="AV2" i="28" s="1"/>
  <c r="AH2" i="28"/>
  <c r="AS1" i="28"/>
  <c r="AR1" i="28"/>
  <c r="AN1" i="28"/>
  <c r="AM1" i="28"/>
  <c r="AL1" i="28"/>
  <c r="AK1" i="28"/>
  <c r="AJ1" i="28"/>
  <c r="AI1" i="28"/>
  <c r="AT132" i="27"/>
  <c r="AR132" i="27"/>
  <c r="BA132" i="27" s="1"/>
  <c r="AN132" i="27"/>
  <c r="AY132" i="27" s="1"/>
  <c r="AM132" i="27"/>
  <c r="AX132" i="27" s="1"/>
  <c r="AL132" i="27"/>
  <c r="AW132" i="27" s="1"/>
  <c r="AK132" i="27"/>
  <c r="AV132" i="27" s="1"/>
  <c r="AJ132" i="27"/>
  <c r="AU132" i="27" s="1"/>
  <c r="AI132" i="27"/>
  <c r="AH132" i="27"/>
  <c r="BB132" i="27" s="1"/>
  <c r="AR131" i="27"/>
  <c r="BA131" i="27" s="1"/>
  <c r="AN131" i="27"/>
  <c r="AY131" i="27" s="1"/>
  <c r="AM131" i="27"/>
  <c r="AX131" i="27" s="1"/>
  <c r="AL131" i="27"/>
  <c r="AW131" i="27" s="1"/>
  <c r="AK131" i="27"/>
  <c r="AV131" i="27" s="1"/>
  <c r="AJ131" i="27"/>
  <c r="AU131" i="27" s="1"/>
  <c r="AI131" i="27"/>
  <c r="AT131" i="27" s="1"/>
  <c r="BC131" i="27" s="1"/>
  <c r="AH131" i="27"/>
  <c r="BB131" i="27" s="1"/>
  <c r="BA130" i="27"/>
  <c r="AR130" i="27"/>
  <c r="AN130" i="27"/>
  <c r="AY130" i="27" s="1"/>
  <c r="AM130" i="27"/>
  <c r="AX130" i="27" s="1"/>
  <c r="AL130" i="27"/>
  <c r="AW130" i="27" s="1"/>
  <c r="AK130" i="27"/>
  <c r="AV130" i="27" s="1"/>
  <c r="AJ130" i="27"/>
  <c r="AU130" i="27" s="1"/>
  <c r="AI130" i="27"/>
  <c r="AT130" i="27" s="1"/>
  <c r="AH130" i="27"/>
  <c r="AR129" i="27"/>
  <c r="BA129" i="27" s="1"/>
  <c r="AN129" i="27"/>
  <c r="AY129" i="27" s="1"/>
  <c r="AM129" i="27"/>
  <c r="AX129" i="27" s="1"/>
  <c r="BC129" i="27" s="1"/>
  <c r="AL129" i="27"/>
  <c r="AW129" i="27" s="1"/>
  <c r="AK129" i="27"/>
  <c r="AV129" i="27" s="1"/>
  <c r="AJ129" i="27"/>
  <c r="AU129" i="27" s="1"/>
  <c r="AI129" i="27"/>
  <c r="AT129" i="27" s="1"/>
  <c r="AH129" i="27"/>
  <c r="BB129" i="27" s="1"/>
  <c r="AR128" i="27"/>
  <c r="BA128" i="27" s="1"/>
  <c r="AN128" i="27"/>
  <c r="AY128" i="27" s="1"/>
  <c r="AM128" i="27"/>
  <c r="AX128" i="27" s="1"/>
  <c r="AL128" i="27"/>
  <c r="AW128" i="27" s="1"/>
  <c r="AK128" i="27"/>
  <c r="AV128" i="27" s="1"/>
  <c r="AJ128" i="27"/>
  <c r="AU128" i="27" s="1"/>
  <c r="AI128" i="27"/>
  <c r="AT128" i="27" s="1"/>
  <c r="AH128" i="27"/>
  <c r="BB128" i="27" s="1"/>
  <c r="AX127" i="27"/>
  <c r="AW127" i="27"/>
  <c r="AV127" i="27"/>
  <c r="AU127" i="27"/>
  <c r="BB127" i="27"/>
  <c r="AR127" i="27"/>
  <c r="BA127" i="27" s="1"/>
  <c r="AN127" i="27"/>
  <c r="AY127" i="27" s="1"/>
  <c r="AM127" i="27"/>
  <c r="AL127" i="27"/>
  <c r="AK127" i="27"/>
  <c r="AJ127" i="27"/>
  <c r="AI127" i="27"/>
  <c r="AT127" i="27" s="1"/>
  <c r="AH127" i="27"/>
  <c r="AU126" i="27"/>
  <c r="AR126" i="27"/>
  <c r="BA126" i="27" s="1"/>
  <c r="AN126" i="27"/>
  <c r="AY126" i="27" s="1"/>
  <c r="AM126" i="27"/>
  <c r="AX126" i="27" s="1"/>
  <c r="AL126" i="27"/>
  <c r="AW126" i="27" s="1"/>
  <c r="AK126" i="27"/>
  <c r="AV126" i="27" s="1"/>
  <c r="AJ126" i="27"/>
  <c r="AI126" i="27"/>
  <c r="AT126" i="27" s="1"/>
  <c r="AH126" i="27"/>
  <c r="AR125" i="27"/>
  <c r="BA125" i="27" s="1"/>
  <c r="AN125" i="27"/>
  <c r="AY125" i="27" s="1"/>
  <c r="AM125" i="27"/>
  <c r="AX125" i="27" s="1"/>
  <c r="AL125" i="27"/>
  <c r="AW125" i="27" s="1"/>
  <c r="AK125" i="27"/>
  <c r="AV125" i="27" s="1"/>
  <c r="AJ125" i="27"/>
  <c r="AU125" i="27" s="1"/>
  <c r="AI125" i="27"/>
  <c r="AT125" i="27" s="1"/>
  <c r="AH125" i="27"/>
  <c r="BB124" i="27"/>
  <c r="AU124" i="27"/>
  <c r="AR124" i="27"/>
  <c r="BA124" i="27" s="1"/>
  <c r="AN124" i="27"/>
  <c r="AY124" i="27" s="1"/>
  <c r="AM124" i="27"/>
  <c r="AX124" i="27" s="1"/>
  <c r="AL124" i="27"/>
  <c r="AW124" i="27" s="1"/>
  <c r="AK124" i="27"/>
  <c r="AV124" i="27" s="1"/>
  <c r="AJ124" i="27"/>
  <c r="AI124" i="27"/>
  <c r="AT124" i="27" s="1"/>
  <c r="AH124" i="27"/>
  <c r="BA123" i="27"/>
  <c r="AR123" i="27"/>
  <c r="AN123" i="27"/>
  <c r="AY123" i="27" s="1"/>
  <c r="AM123" i="27"/>
  <c r="AX123" i="27" s="1"/>
  <c r="AL123" i="27"/>
  <c r="AW123" i="27" s="1"/>
  <c r="AK123" i="27"/>
  <c r="AV123" i="27" s="1"/>
  <c r="AJ123" i="27"/>
  <c r="AU123" i="27" s="1"/>
  <c r="AI123" i="27"/>
  <c r="AT123" i="27" s="1"/>
  <c r="AH123" i="27"/>
  <c r="AR122" i="27"/>
  <c r="BA122" i="27" s="1"/>
  <c r="AN122" i="27"/>
  <c r="AY122" i="27" s="1"/>
  <c r="AM122" i="27"/>
  <c r="AX122" i="27" s="1"/>
  <c r="AL122" i="27"/>
  <c r="AW122" i="27" s="1"/>
  <c r="AK122" i="27"/>
  <c r="AV122" i="27" s="1"/>
  <c r="AJ122" i="27"/>
  <c r="AU122" i="27" s="1"/>
  <c r="AI122" i="27"/>
  <c r="AT122" i="27" s="1"/>
  <c r="AH122" i="27"/>
  <c r="BB122" i="27" s="1"/>
  <c r="BB121" i="27"/>
  <c r="AR121" i="27"/>
  <c r="BA121" i="27" s="1"/>
  <c r="AN121" i="27"/>
  <c r="AY121" i="27" s="1"/>
  <c r="AM121" i="27"/>
  <c r="AX121" i="27" s="1"/>
  <c r="AL121" i="27"/>
  <c r="AW121" i="27" s="1"/>
  <c r="AK121" i="27"/>
  <c r="AV121" i="27" s="1"/>
  <c r="AJ121" i="27"/>
  <c r="AU121" i="27" s="1"/>
  <c r="AI121" i="27"/>
  <c r="AT121" i="27" s="1"/>
  <c r="AH121" i="27"/>
  <c r="AR120" i="27"/>
  <c r="BA120" i="27" s="1"/>
  <c r="AN120" i="27"/>
  <c r="AY120" i="27" s="1"/>
  <c r="AM120" i="27"/>
  <c r="AX120" i="27" s="1"/>
  <c r="AL120" i="27"/>
  <c r="AW120" i="27" s="1"/>
  <c r="AK120" i="27"/>
  <c r="AV120" i="27" s="1"/>
  <c r="AJ120" i="27"/>
  <c r="AU120" i="27" s="1"/>
  <c r="AI120" i="27"/>
  <c r="AT120" i="27" s="1"/>
  <c r="AH120" i="27"/>
  <c r="BB120" i="27" s="1"/>
  <c r="BA119" i="27"/>
  <c r="AY119" i="27"/>
  <c r="AR119" i="27"/>
  <c r="AN119" i="27"/>
  <c r="AM119" i="27"/>
  <c r="AX119" i="27" s="1"/>
  <c r="AL119" i="27"/>
  <c r="AW119" i="27" s="1"/>
  <c r="AK119" i="27"/>
  <c r="AV119" i="27" s="1"/>
  <c r="AJ119" i="27"/>
  <c r="AU119" i="27" s="1"/>
  <c r="AI119" i="27"/>
  <c r="AT119" i="27" s="1"/>
  <c r="AH119" i="27"/>
  <c r="BB119" i="27" s="1"/>
  <c r="BA118" i="27"/>
  <c r="AY118" i="27"/>
  <c r="AW118" i="27"/>
  <c r="AR118" i="27"/>
  <c r="AN118" i="27"/>
  <c r="AM118" i="27"/>
  <c r="AX118" i="27" s="1"/>
  <c r="AL118" i="27"/>
  <c r="AK118" i="27"/>
  <c r="AV118" i="27" s="1"/>
  <c r="AJ118" i="27"/>
  <c r="AU118" i="27" s="1"/>
  <c r="AI118" i="27"/>
  <c r="AT118" i="27" s="1"/>
  <c r="AH118" i="27"/>
  <c r="AV117" i="27"/>
  <c r="AR117" i="27"/>
  <c r="BA117" i="27" s="1"/>
  <c r="AN117" i="27"/>
  <c r="AY117" i="27" s="1"/>
  <c r="AM117" i="27"/>
  <c r="AX117" i="27" s="1"/>
  <c r="AL117" i="27"/>
  <c r="AW117" i="27" s="1"/>
  <c r="AK117" i="27"/>
  <c r="AJ117" i="27"/>
  <c r="AU117" i="27" s="1"/>
  <c r="AI117" i="27"/>
  <c r="AT117" i="27" s="1"/>
  <c r="AH117" i="27"/>
  <c r="AR116" i="27"/>
  <c r="BA116" i="27" s="1"/>
  <c r="AN116" i="27"/>
  <c r="AY116" i="27" s="1"/>
  <c r="AM116" i="27"/>
  <c r="AX116" i="27" s="1"/>
  <c r="AL116" i="27"/>
  <c r="AW116" i="27" s="1"/>
  <c r="AK116" i="27"/>
  <c r="AV116" i="27" s="1"/>
  <c r="AJ116" i="27"/>
  <c r="AU116" i="27" s="1"/>
  <c r="AI116" i="27"/>
  <c r="AT116" i="27" s="1"/>
  <c r="AH116" i="27"/>
  <c r="BB116" i="27" s="1"/>
  <c r="BA115" i="27"/>
  <c r="AY115" i="27"/>
  <c r="AX115" i="27"/>
  <c r="AR115" i="27"/>
  <c r="AN115" i="27"/>
  <c r="AM115" i="27"/>
  <c r="AL115" i="27"/>
  <c r="AW115" i="27" s="1"/>
  <c r="AK115" i="27"/>
  <c r="AV115" i="27" s="1"/>
  <c r="AJ115" i="27"/>
  <c r="AU115" i="27" s="1"/>
  <c r="AI115" i="27"/>
  <c r="AT115" i="27" s="1"/>
  <c r="AH115" i="27"/>
  <c r="BA114" i="27"/>
  <c r="BB114" i="27"/>
  <c r="AR114" i="27"/>
  <c r="AN114" i="27"/>
  <c r="AY114" i="27" s="1"/>
  <c r="AM114" i="27"/>
  <c r="AX114" i="27" s="1"/>
  <c r="AL114" i="27"/>
  <c r="AW114" i="27" s="1"/>
  <c r="AK114" i="27"/>
  <c r="AV114" i="27" s="1"/>
  <c r="AJ114" i="27"/>
  <c r="AU114" i="27" s="1"/>
  <c r="AI114" i="27"/>
  <c r="AT114" i="27" s="1"/>
  <c r="AH114" i="27"/>
  <c r="AR113" i="27"/>
  <c r="BA113" i="27" s="1"/>
  <c r="AN113" i="27"/>
  <c r="AY113" i="27" s="1"/>
  <c r="AM113" i="27"/>
  <c r="AX113" i="27" s="1"/>
  <c r="AL113" i="27"/>
  <c r="AW113" i="27" s="1"/>
  <c r="AK113" i="27"/>
  <c r="AV113" i="27" s="1"/>
  <c r="AJ113" i="27"/>
  <c r="AU113" i="27" s="1"/>
  <c r="AI113" i="27"/>
  <c r="AT113" i="27" s="1"/>
  <c r="AH113" i="27"/>
  <c r="BB113" i="27" s="1"/>
  <c r="AU112" i="27"/>
  <c r="AR112" i="27"/>
  <c r="BA112" i="27" s="1"/>
  <c r="AN112" i="27"/>
  <c r="AY112" i="27" s="1"/>
  <c r="AM112" i="27"/>
  <c r="AX112" i="27" s="1"/>
  <c r="AL112" i="27"/>
  <c r="AW112" i="27" s="1"/>
  <c r="AK112" i="27"/>
  <c r="AV112" i="27" s="1"/>
  <c r="AJ112" i="27"/>
  <c r="AI112" i="27"/>
  <c r="AT112" i="27" s="1"/>
  <c r="BC112" i="27" s="1"/>
  <c r="AH112" i="27"/>
  <c r="BB112" i="27" s="1"/>
  <c r="AW111" i="27"/>
  <c r="AR111" i="27"/>
  <c r="BA111" i="27" s="1"/>
  <c r="AN111" i="27"/>
  <c r="AY111" i="27" s="1"/>
  <c r="AM111" i="27"/>
  <c r="AX111" i="27" s="1"/>
  <c r="AL111" i="27"/>
  <c r="AK111" i="27"/>
  <c r="AV111" i="27" s="1"/>
  <c r="AJ111" i="27"/>
  <c r="AU111" i="27" s="1"/>
  <c r="BC111" i="27" s="1"/>
  <c r="AI111" i="27"/>
  <c r="AT111" i="27" s="1"/>
  <c r="AH111" i="27"/>
  <c r="BB111" i="27" s="1"/>
  <c r="BA110" i="27"/>
  <c r="AR110" i="27"/>
  <c r="AN110" i="27"/>
  <c r="AY110" i="27" s="1"/>
  <c r="AM110" i="27"/>
  <c r="AX110" i="27" s="1"/>
  <c r="BC110" i="27" s="1"/>
  <c r="AL110" i="27"/>
  <c r="AW110" i="27" s="1"/>
  <c r="AK110" i="27"/>
  <c r="AV110" i="27" s="1"/>
  <c r="AJ110" i="27"/>
  <c r="AU110" i="27" s="1"/>
  <c r="AI110" i="27"/>
  <c r="AT110" i="27" s="1"/>
  <c r="AH110" i="27"/>
  <c r="AY109" i="27"/>
  <c r="AV109" i="27"/>
  <c r="AR109" i="27"/>
  <c r="BA109" i="27" s="1"/>
  <c r="AN109" i="27"/>
  <c r="AM109" i="27"/>
  <c r="AX109" i="27" s="1"/>
  <c r="AL109" i="27"/>
  <c r="AW109" i="27" s="1"/>
  <c r="AK109" i="27"/>
  <c r="AJ109" i="27"/>
  <c r="AU109" i="27" s="1"/>
  <c r="AI109" i="27"/>
  <c r="AT109" i="27" s="1"/>
  <c r="AH109" i="27"/>
  <c r="AR108" i="27"/>
  <c r="BA108" i="27" s="1"/>
  <c r="AN108" i="27"/>
  <c r="AY108" i="27" s="1"/>
  <c r="AM108" i="27"/>
  <c r="AX108" i="27" s="1"/>
  <c r="AL108" i="27"/>
  <c r="AW108" i="27" s="1"/>
  <c r="AK108" i="27"/>
  <c r="AV108" i="27" s="1"/>
  <c r="AJ108" i="27"/>
  <c r="AU108" i="27" s="1"/>
  <c r="AI108" i="27"/>
  <c r="AT108" i="27" s="1"/>
  <c r="AH108" i="27"/>
  <c r="BB108" i="27" s="1"/>
  <c r="AR107" i="27"/>
  <c r="BA107" i="27" s="1"/>
  <c r="AN107" i="27"/>
  <c r="AY107" i="27" s="1"/>
  <c r="AM107" i="27"/>
  <c r="AX107" i="27" s="1"/>
  <c r="AL107" i="27"/>
  <c r="AW107" i="27" s="1"/>
  <c r="AK107" i="27"/>
  <c r="AV107" i="27" s="1"/>
  <c r="AJ107" i="27"/>
  <c r="AU107" i="27" s="1"/>
  <c r="AI107" i="27"/>
  <c r="AT107" i="27" s="1"/>
  <c r="AH107" i="27"/>
  <c r="BA106" i="27"/>
  <c r="AR106" i="27"/>
  <c r="AN106" i="27"/>
  <c r="AY106" i="27" s="1"/>
  <c r="AM106" i="27"/>
  <c r="AX106" i="27" s="1"/>
  <c r="AL106" i="27"/>
  <c r="AW106" i="27" s="1"/>
  <c r="AK106" i="27"/>
  <c r="AV106" i="27" s="1"/>
  <c r="AJ106" i="27"/>
  <c r="AU106" i="27" s="1"/>
  <c r="AI106" i="27"/>
  <c r="AT106" i="27" s="1"/>
  <c r="AH106" i="27"/>
  <c r="BB106" i="27" s="1"/>
  <c r="AR105" i="27"/>
  <c r="BA105" i="27" s="1"/>
  <c r="AN105" i="27"/>
  <c r="AY105" i="27" s="1"/>
  <c r="AM105" i="27"/>
  <c r="AX105" i="27" s="1"/>
  <c r="AL105" i="27"/>
  <c r="AW105" i="27" s="1"/>
  <c r="AK105" i="27"/>
  <c r="AV105" i="27" s="1"/>
  <c r="AJ105" i="27"/>
  <c r="AU105" i="27" s="1"/>
  <c r="AI105" i="27"/>
  <c r="AT105" i="27" s="1"/>
  <c r="AH105" i="27"/>
  <c r="BB105" i="27" s="1"/>
  <c r="AR104" i="27"/>
  <c r="BA104" i="27" s="1"/>
  <c r="AN104" i="27"/>
  <c r="AY104" i="27" s="1"/>
  <c r="AM104" i="27"/>
  <c r="AX104" i="27" s="1"/>
  <c r="AL104" i="27"/>
  <c r="AW104" i="27" s="1"/>
  <c r="AK104" i="27"/>
  <c r="AV104" i="27" s="1"/>
  <c r="AJ104" i="27"/>
  <c r="AU104" i="27" s="1"/>
  <c r="AI104" i="27"/>
  <c r="AT104" i="27" s="1"/>
  <c r="AH104" i="27"/>
  <c r="BB104" i="27" s="1"/>
  <c r="BA103" i="27"/>
  <c r="AT103" i="27"/>
  <c r="AR103" i="27"/>
  <c r="AN103" i="27"/>
  <c r="AY103" i="27" s="1"/>
  <c r="AM103" i="27"/>
  <c r="AX103" i="27" s="1"/>
  <c r="AL103" i="27"/>
  <c r="AW103" i="27" s="1"/>
  <c r="AK103" i="27"/>
  <c r="AV103" i="27" s="1"/>
  <c r="AJ103" i="27"/>
  <c r="AU103" i="27" s="1"/>
  <c r="BC103" i="27" s="1"/>
  <c r="AI103" i="27"/>
  <c r="AH103" i="27"/>
  <c r="BB103" i="27" s="1"/>
  <c r="AX102" i="27"/>
  <c r="AW102" i="27"/>
  <c r="AR102" i="27"/>
  <c r="BA102" i="27" s="1"/>
  <c r="AN102" i="27"/>
  <c r="AY102" i="27" s="1"/>
  <c r="AM102" i="27"/>
  <c r="AL102" i="27"/>
  <c r="AK102" i="27"/>
  <c r="AV102" i="27" s="1"/>
  <c r="AJ102" i="27"/>
  <c r="AU102" i="27" s="1"/>
  <c r="AI102" i="27"/>
  <c r="AT102" i="27" s="1"/>
  <c r="AH102" i="27"/>
  <c r="BA101" i="27"/>
  <c r="AY101" i="27"/>
  <c r="AR101" i="27"/>
  <c r="AN101" i="27"/>
  <c r="AM101" i="27"/>
  <c r="AX101" i="27" s="1"/>
  <c r="AL101" i="27"/>
  <c r="AW101" i="27" s="1"/>
  <c r="AK101" i="27"/>
  <c r="AV101" i="27" s="1"/>
  <c r="AJ101" i="27"/>
  <c r="AU101" i="27" s="1"/>
  <c r="AI101" i="27"/>
  <c r="AT101" i="27" s="1"/>
  <c r="AH101" i="27"/>
  <c r="BA100" i="27"/>
  <c r="AR100" i="27"/>
  <c r="AN100" i="27"/>
  <c r="AY100" i="27" s="1"/>
  <c r="AM100" i="27"/>
  <c r="AX100" i="27" s="1"/>
  <c r="AL100" i="27"/>
  <c r="AW100" i="27" s="1"/>
  <c r="AK100" i="27"/>
  <c r="AV100" i="27" s="1"/>
  <c r="AJ100" i="27"/>
  <c r="AU100" i="27" s="1"/>
  <c r="AI100" i="27"/>
  <c r="AT100" i="27" s="1"/>
  <c r="AH100" i="27"/>
  <c r="BB100" i="27" s="1"/>
  <c r="AY99" i="27"/>
  <c r="AW99" i="27"/>
  <c r="AR99" i="27"/>
  <c r="BA99" i="27" s="1"/>
  <c r="AN99" i="27"/>
  <c r="AM99" i="27"/>
  <c r="AX99" i="27" s="1"/>
  <c r="AL99" i="27"/>
  <c r="AK99" i="27"/>
  <c r="AV99" i="27" s="1"/>
  <c r="AJ99" i="27"/>
  <c r="AU99" i="27" s="1"/>
  <c r="AI99" i="27"/>
  <c r="AT99" i="27" s="1"/>
  <c r="AH99" i="27"/>
  <c r="AR98" i="27"/>
  <c r="BA98" i="27" s="1"/>
  <c r="AN98" i="27"/>
  <c r="AY98" i="27" s="1"/>
  <c r="AM98" i="27"/>
  <c r="AX98" i="27" s="1"/>
  <c r="AL98" i="27"/>
  <c r="AW98" i="27" s="1"/>
  <c r="AK98" i="27"/>
  <c r="AV98" i="27" s="1"/>
  <c r="AJ98" i="27"/>
  <c r="AU98" i="27" s="1"/>
  <c r="AI98" i="27"/>
  <c r="AT98" i="27" s="1"/>
  <c r="AH98" i="27"/>
  <c r="BB98" i="27" s="1"/>
  <c r="AR97" i="27"/>
  <c r="BA97" i="27" s="1"/>
  <c r="AN97" i="27"/>
  <c r="AY97" i="27" s="1"/>
  <c r="AM97" i="27"/>
  <c r="AX97" i="27" s="1"/>
  <c r="AL97" i="27"/>
  <c r="AW97" i="27" s="1"/>
  <c r="AK97" i="27"/>
  <c r="AV97" i="27" s="1"/>
  <c r="AJ97" i="27"/>
  <c r="AU97" i="27" s="1"/>
  <c r="AI97" i="27"/>
  <c r="AT97" i="27" s="1"/>
  <c r="AH97" i="27"/>
  <c r="BB97" i="27" s="1"/>
  <c r="AR96" i="27"/>
  <c r="BA96" i="27" s="1"/>
  <c r="AN96" i="27"/>
  <c r="AY96" i="27" s="1"/>
  <c r="AM96" i="27"/>
  <c r="AX96" i="27" s="1"/>
  <c r="AL96" i="27"/>
  <c r="AW96" i="27" s="1"/>
  <c r="AK96" i="27"/>
  <c r="AV96" i="27" s="1"/>
  <c r="AJ96" i="27"/>
  <c r="AU96" i="27" s="1"/>
  <c r="AI96" i="27"/>
  <c r="AT96" i="27" s="1"/>
  <c r="AH96" i="27"/>
  <c r="BB96" i="27" s="1"/>
  <c r="AR95" i="27"/>
  <c r="BA95" i="27" s="1"/>
  <c r="AN95" i="27"/>
  <c r="AY95" i="27" s="1"/>
  <c r="AM95" i="27"/>
  <c r="AX95" i="27" s="1"/>
  <c r="AL95" i="27"/>
  <c r="AW95" i="27" s="1"/>
  <c r="AK95" i="27"/>
  <c r="AV95" i="27" s="1"/>
  <c r="AJ95" i="27"/>
  <c r="AU95" i="27" s="1"/>
  <c r="AI95" i="27"/>
  <c r="AT95" i="27" s="1"/>
  <c r="AH95" i="27"/>
  <c r="BB95" i="27" s="1"/>
  <c r="AR94" i="27"/>
  <c r="BA94" i="27" s="1"/>
  <c r="AN94" i="27"/>
  <c r="AY94" i="27" s="1"/>
  <c r="AM94" i="27"/>
  <c r="AX94" i="27" s="1"/>
  <c r="AL94" i="27"/>
  <c r="AW94" i="27" s="1"/>
  <c r="AK94" i="27"/>
  <c r="AV94" i="27" s="1"/>
  <c r="AJ94" i="27"/>
  <c r="AU94" i="27" s="1"/>
  <c r="AI94" i="27"/>
  <c r="AT94" i="27" s="1"/>
  <c r="AH94" i="27"/>
  <c r="AR93" i="27"/>
  <c r="BA93" i="27" s="1"/>
  <c r="AN93" i="27"/>
  <c r="AY93" i="27" s="1"/>
  <c r="AM93" i="27"/>
  <c r="AX93" i="27" s="1"/>
  <c r="AL93" i="27"/>
  <c r="AW93" i="27" s="1"/>
  <c r="AK93" i="27"/>
  <c r="AV93" i="27" s="1"/>
  <c r="AJ93" i="27"/>
  <c r="AU93" i="27" s="1"/>
  <c r="AI93" i="27"/>
  <c r="AT93" i="27" s="1"/>
  <c r="AH93" i="27"/>
  <c r="AW92" i="27"/>
  <c r="AV92" i="27"/>
  <c r="AR92" i="27"/>
  <c r="BA92" i="27" s="1"/>
  <c r="AN92" i="27"/>
  <c r="AY92" i="27" s="1"/>
  <c r="AM92" i="27"/>
  <c r="AX92" i="27" s="1"/>
  <c r="AL92" i="27"/>
  <c r="AK92" i="27"/>
  <c r="AJ92" i="27"/>
  <c r="AU92" i="27" s="1"/>
  <c r="AI92" i="27"/>
  <c r="AT92" i="27" s="1"/>
  <c r="AH92" i="27"/>
  <c r="BB92" i="27" s="1"/>
  <c r="AV91" i="27"/>
  <c r="AR91" i="27"/>
  <c r="BA91" i="27" s="1"/>
  <c r="AN91" i="27"/>
  <c r="AY91" i="27" s="1"/>
  <c r="AM91" i="27"/>
  <c r="AX91" i="27" s="1"/>
  <c r="AL91" i="27"/>
  <c r="AW91" i="27" s="1"/>
  <c r="AK91" i="27"/>
  <c r="AJ91" i="27"/>
  <c r="AU91" i="27" s="1"/>
  <c r="AI91" i="27"/>
  <c r="AT91" i="27" s="1"/>
  <c r="AH91" i="27"/>
  <c r="AR90" i="27"/>
  <c r="BA90" i="27" s="1"/>
  <c r="AN90" i="27"/>
  <c r="AY90" i="27" s="1"/>
  <c r="AM90" i="27"/>
  <c r="AX90" i="27" s="1"/>
  <c r="AL90" i="27"/>
  <c r="AW90" i="27" s="1"/>
  <c r="AK90" i="27"/>
  <c r="AV90" i="27" s="1"/>
  <c r="AJ90" i="27"/>
  <c r="AU90" i="27" s="1"/>
  <c r="AI90" i="27"/>
  <c r="AT90" i="27" s="1"/>
  <c r="AH90" i="27"/>
  <c r="BB90" i="27" s="1"/>
  <c r="AR89" i="27"/>
  <c r="BA89" i="27" s="1"/>
  <c r="AN89" i="27"/>
  <c r="AY89" i="27" s="1"/>
  <c r="AM89" i="27"/>
  <c r="AX89" i="27" s="1"/>
  <c r="AL89" i="27"/>
  <c r="AW89" i="27" s="1"/>
  <c r="AK89" i="27"/>
  <c r="AV89" i="27" s="1"/>
  <c r="AJ89" i="27"/>
  <c r="AU89" i="27" s="1"/>
  <c r="AI89" i="27"/>
  <c r="AT89" i="27" s="1"/>
  <c r="AH89" i="27"/>
  <c r="BB89" i="27" s="1"/>
  <c r="AR88" i="27"/>
  <c r="BA88" i="27" s="1"/>
  <c r="AN88" i="27"/>
  <c r="AY88" i="27" s="1"/>
  <c r="AM88" i="27"/>
  <c r="AX88" i="27" s="1"/>
  <c r="AL88" i="27"/>
  <c r="AW88" i="27" s="1"/>
  <c r="AK88" i="27"/>
  <c r="AV88" i="27" s="1"/>
  <c r="AJ88" i="27"/>
  <c r="AU88" i="27" s="1"/>
  <c r="AI88" i="27"/>
  <c r="AT88" i="27" s="1"/>
  <c r="AH88" i="27"/>
  <c r="BB88" i="27" s="1"/>
  <c r="BA87" i="27"/>
  <c r="AV87" i="27"/>
  <c r="BB87" i="27"/>
  <c r="AR87" i="27"/>
  <c r="AN87" i="27"/>
  <c r="AY87" i="27" s="1"/>
  <c r="AM87" i="27"/>
  <c r="AX87" i="27" s="1"/>
  <c r="AL87" i="27"/>
  <c r="AW87" i="27" s="1"/>
  <c r="AK87" i="27"/>
  <c r="AJ87" i="27"/>
  <c r="AU87" i="27" s="1"/>
  <c r="AI87" i="27"/>
  <c r="AT87" i="27" s="1"/>
  <c r="AH87" i="27"/>
  <c r="AU86" i="27"/>
  <c r="AR86" i="27"/>
  <c r="BA86" i="27" s="1"/>
  <c r="AN86" i="27"/>
  <c r="AY86" i="27" s="1"/>
  <c r="AM86" i="27"/>
  <c r="AX86" i="27" s="1"/>
  <c r="AL86" i="27"/>
  <c r="AW86" i="27" s="1"/>
  <c r="AK86" i="27"/>
  <c r="AV86" i="27" s="1"/>
  <c r="AJ86" i="27"/>
  <c r="AI86" i="27"/>
  <c r="AT86" i="27" s="1"/>
  <c r="BC86" i="27" s="1"/>
  <c r="AH86" i="27"/>
  <c r="AR85" i="27"/>
  <c r="BA85" i="27" s="1"/>
  <c r="AN85" i="27"/>
  <c r="AY85" i="27" s="1"/>
  <c r="AM85" i="27"/>
  <c r="AX85" i="27" s="1"/>
  <c r="AL85" i="27"/>
  <c r="AW85" i="27" s="1"/>
  <c r="AK85" i="27"/>
  <c r="AV85" i="27" s="1"/>
  <c r="AJ85" i="27"/>
  <c r="AU85" i="27" s="1"/>
  <c r="AI85" i="27"/>
  <c r="AT85" i="27" s="1"/>
  <c r="AH85" i="27"/>
  <c r="AW84" i="27"/>
  <c r="AV84" i="27"/>
  <c r="AR84" i="27"/>
  <c r="BA84" i="27" s="1"/>
  <c r="AN84" i="27"/>
  <c r="AY84" i="27" s="1"/>
  <c r="AM84" i="27"/>
  <c r="AX84" i="27" s="1"/>
  <c r="AL84" i="27"/>
  <c r="AK84" i="27"/>
  <c r="AJ84" i="27"/>
  <c r="AU84" i="27" s="1"/>
  <c r="AI84" i="27"/>
  <c r="AT84" i="27" s="1"/>
  <c r="AH84" i="27"/>
  <c r="BB84" i="27" s="1"/>
  <c r="AR83" i="27"/>
  <c r="BA83" i="27" s="1"/>
  <c r="AN83" i="27"/>
  <c r="AY83" i="27" s="1"/>
  <c r="AM83" i="27"/>
  <c r="AX83" i="27" s="1"/>
  <c r="AL83" i="27"/>
  <c r="AW83" i="27" s="1"/>
  <c r="AK83" i="27"/>
  <c r="AV83" i="27" s="1"/>
  <c r="AJ83" i="27"/>
  <c r="AU83" i="27" s="1"/>
  <c r="AI83" i="27"/>
  <c r="AT83" i="27" s="1"/>
  <c r="AH83" i="27"/>
  <c r="AR82" i="27"/>
  <c r="BA82" i="27" s="1"/>
  <c r="AN82" i="27"/>
  <c r="AY82" i="27" s="1"/>
  <c r="AM82" i="27"/>
  <c r="AX82" i="27" s="1"/>
  <c r="AL82" i="27"/>
  <c r="AW82" i="27" s="1"/>
  <c r="AK82" i="27"/>
  <c r="AV82" i="27" s="1"/>
  <c r="AJ82" i="27"/>
  <c r="AU82" i="27" s="1"/>
  <c r="AI82" i="27"/>
  <c r="AT82" i="27" s="1"/>
  <c r="AH82" i="27"/>
  <c r="BB82" i="27" s="1"/>
  <c r="AR81" i="27"/>
  <c r="BA81" i="27" s="1"/>
  <c r="AN81" i="27"/>
  <c r="AY81" i="27" s="1"/>
  <c r="AM81" i="27"/>
  <c r="AX81" i="27" s="1"/>
  <c r="AL81" i="27"/>
  <c r="AW81" i="27" s="1"/>
  <c r="AK81" i="27"/>
  <c r="AV81" i="27" s="1"/>
  <c r="AJ81" i="27"/>
  <c r="AU81" i="27" s="1"/>
  <c r="AI81" i="27"/>
  <c r="AT81" i="27" s="1"/>
  <c r="AH81" i="27"/>
  <c r="BB81" i="27" s="1"/>
  <c r="AR80" i="27"/>
  <c r="BA80" i="27" s="1"/>
  <c r="AN80" i="27"/>
  <c r="AY80" i="27" s="1"/>
  <c r="AM80" i="27"/>
  <c r="AX80" i="27" s="1"/>
  <c r="AL80" i="27"/>
  <c r="AW80" i="27" s="1"/>
  <c r="AK80" i="27"/>
  <c r="AV80" i="27" s="1"/>
  <c r="AJ80" i="27"/>
  <c r="AU80" i="27" s="1"/>
  <c r="AI80" i="27"/>
  <c r="AT80" i="27" s="1"/>
  <c r="AH80" i="27"/>
  <c r="BB80" i="27" s="1"/>
  <c r="AY79" i="27"/>
  <c r="AX79" i="27"/>
  <c r="AT79" i="27"/>
  <c r="AR79" i="27"/>
  <c r="BA79" i="27" s="1"/>
  <c r="AN79" i="27"/>
  <c r="AM79" i="27"/>
  <c r="AL79" i="27"/>
  <c r="AW79" i="27" s="1"/>
  <c r="AK79" i="27"/>
  <c r="AV79" i="27" s="1"/>
  <c r="AJ79" i="27"/>
  <c r="AU79" i="27" s="1"/>
  <c r="BC79" i="27" s="1"/>
  <c r="AI79" i="27"/>
  <c r="AH79" i="27"/>
  <c r="BB79" i="27" s="1"/>
  <c r="AX78" i="27"/>
  <c r="AV78" i="27"/>
  <c r="AR78" i="27"/>
  <c r="BA78" i="27" s="1"/>
  <c r="AN78" i="27"/>
  <c r="AY78" i="27" s="1"/>
  <c r="AM78" i="27"/>
  <c r="AL78" i="27"/>
  <c r="AW78" i="27" s="1"/>
  <c r="AK78" i="27"/>
  <c r="AJ78" i="27"/>
  <c r="AU78" i="27" s="1"/>
  <c r="AI78" i="27"/>
  <c r="AT78" i="27" s="1"/>
  <c r="AH78" i="27"/>
  <c r="AR77" i="27"/>
  <c r="BA77" i="27" s="1"/>
  <c r="AN77" i="27"/>
  <c r="AY77" i="27" s="1"/>
  <c r="AM77" i="27"/>
  <c r="AX77" i="27" s="1"/>
  <c r="AL77" i="27"/>
  <c r="AW77" i="27" s="1"/>
  <c r="AK77" i="27"/>
  <c r="AV77" i="27" s="1"/>
  <c r="AJ77" i="27"/>
  <c r="AU77" i="27" s="1"/>
  <c r="AI77" i="27"/>
  <c r="AT77" i="27" s="1"/>
  <c r="AH77" i="27"/>
  <c r="AR76" i="27"/>
  <c r="BA76" i="27" s="1"/>
  <c r="AN76" i="27"/>
  <c r="AY76" i="27" s="1"/>
  <c r="AM76" i="27"/>
  <c r="AX76" i="27" s="1"/>
  <c r="AL76" i="27"/>
  <c r="AW76" i="27" s="1"/>
  <c r="AK76" i="27"/>
  <c r="AV76" i="27" s="1"/>
  <c r="AJ76" i="27"/>
  <c r="AU76" i="27" s="1"/>
  <c r="AI76" i="27"/>
  <c r="AT76" i="27" s="1"/>
  <c r="AH76" i="27"/>
  <c r="BB76" i="27" s="1"/>
  <c r="AY75" i="27"/>
  <c r="AR75" i="27"/>
  <c r="BA75" i="27" s="1"/>
  <c r="AN75" i="27"/>
  <c r="AM75" i="27"/>
  <c r="AX75" i="27" s="1"/>
  <c r="AL75" i="27"/>
  <c r="AW75" i="27" s="1"/>
  <c r="AK75" i="27"/>
  <c r="AV75" i="27" s="1"/>
  <c r="AJ75" i="27"/>
  <c r="AU75" i="27" s="1"/>
  <c r="AI75" i="27"/>
  <c r="AT75" i="27" s="1"/>
  <c r="AH75" i="27"/>
  <c r="AY74" i="27"/>
  <c r="AR74" i="27"/>
  <c r="BA74" i="27" s="1"/>
  <c r="AN74" i="27"/>
  <c r="AM74" i="27"/>
  <c r="AX74" i="27" s="1"/>
  <c r="AL74" i="27"/>
  <c r="AW74" i="27" s="1"/>
  <c r="AK74" i="27"/>
  <c r="AV74" i="27" s="1"/>
  <c r="AJ74" i="27"/>
  <c r="AU74" i="27" s="1"/>
  <c r="AI74" i="27"/>
  <c r="AT74" i="27" s="1"/>
  <c r="AH74" i="27"/>
  <c r="BB74" i="27" s="1"/>
  <c r="AR73" i="27"/>
  <c r="BA73" i="27" s="1"/>
  <c r="AN73" i="27"/>
  <c r="AY73" i="27" s="1"/>
  <c r="AM73" i="27"/>
  <c r="AX73" i="27" s="1"/>
  <c r="AL73" i="27"/>
  <c r="AW73" i="27" s="1"/>
  <c r="AK73" i="27"/>
  <c r="AV73" i="27" s="1"/>
  <c r="AJ73" i="27"/>
  <c r="AU73" i="27" s="1"/>
  <c r="AI73" i="27"/>
  <c r="AT73" i="27" s="1"/>
  <c r="AH73" i="27"/>
  <c r="BB73" i="27" s="1"/>
  <c r="AR72" i="27"/>
  <c r="BA72" i="27" s="1"/>
  <c r="AN72" i="27"/>
  <c r="AY72" i="27" s="1"/>
  <c r="AM72" i="27"/>
  <c r="AX72" i="27" s="1"/>
  <c r="AL72" i="27"/>
  <c r="AW72" i="27" s="1"/>
  <c r="AK72" i="27"/>
  <c r="AV72" i="27" s="1"/>
  <c r="AJ72" i="27"/>
  <c r="AU72" i="27" s="1"/>
  <c r="AI72" i="27"/>
  <c r="AT72" i="27" s="1"/>
  <c r="BC72" i="27" s="1"/>
  <c r="AH72" i="27"/>
  <c r="BB72" i="27" s="1"/>
  <c r="BA71" i="27"/>
  <c r="AX71" i="27"/>
  <c r="AW71" i="27"/>
  <c r="AR71" i="27"/>
  <c r="AN71" i="27"/>
  <c r="AY71" i="27" s="1"/>
  <c r="AM71" i="27"/>
  <c r="AL71" i="27"/>
  <c r="AK71" i="27"/>
  <c r="AV71" i="27" s="1"/>
  <c r="AJ71" i="27"/>
  <c r="AU71" i="27" s="1"/>
  <c r="AI71" i="27"/>
  <c r="AT71" i="27" s="1"/>
  <c r="AH71" i="27"/>
  <c r="BB71" i="27" s="1"/>
  <c r="AU70" i="27"/>
  <c r="AR70" i="27"/>
  <c r="BA70" i="27" s="1"/>
  <c r="AN70" i="27"/>
  <c r="AY70" i="27" s="1"/>
  <c r="AM70" i="27"/>
  <c r="AX70" i="27" s="1"/>
  <c r="BC70" i="27" s="1"/>
  <c r="AL70" i="27"/>
  <c r="AW70" i="27" s="1"/>
  <c r="AK70" i="27"/>
  <c r="AV70" i="27" s="1"/>
  <c r="AJ70" i="27"/>
  <c r="AI70" i="27"/>
  <c r="AT70" i="27" s="1"/>
  <c r="AH70" i="27"/>
  <c r="AR69" i="27"/>
  <c r="BA69" i="27" s="1"/>
  <c r="AN69" i="27"/>
  <c r="AY69" i="27" s="1"/>
  <c r="AM69" i="27"/>
  <c r="AX69" i="27" s="1"/>
  <c r="AL69" i="27"/>
  <c r="AW69" i="27" s="1"/>
  <c r="AK69" i="27"/>
  <c r="AV69" i="27" s="1"/>
  <c r="AJ69" i="27"/>
  <c r="AU69" i="27" s="1"/>
  <c r="AI69" i="27"/>
  <c r="AT69" i="27" s="1"/>
  <c r="AH69" i="27"/>
  <c r="BB69" i="27" s="1"/>
  <c r="BA68" i="27"/>
  <c r="AW68" i="27"/>
  <c r="AR68" i="27"/>
  <c r="AN68" i="27"/>
  <c r="AY68" i="27" s="1"/>
  <c r="AM68" i="27"/>
  <c r="AX68" i="27" s="1"/>
  <c r="AL68" i="27"/>
  <c r="AK68" i="27"/>
  <c r="AV68" i="27" s="1"/>
  <c r="AJ68" i="27"/>
  <c r="AU68" i="27" s="1"/>
  <c r="AI68" i="27"/>
  <c r="AT68" i="27" s="1"/>
  <c r="AH68" i="27"/>
  <c r="BB68" i="27" s="1"/>
  <c r="AV67" i="27"/>
  <c r="AR67" i="27"/>
  <c r="BA67" i="27" s="1"/>
  <c r="AN67" i="27"/>
  <c r="AY67" i="27" s="1"/>
  <c r="AM67" i="27"/>
  <c r="AX67" i="27" s="1"/>
  <c r="AL67" i="27"/>
  <c r="AW67" i="27" s="1"/>
  <c r="AK67" i="27"/>
  <c r="AJ67" i="27"/>
  <c r="AU67" i="27" s="1"/>
  <c r="AI67" i="27"/>
  <c r="AT67" i="27" s="1"/>
  <c r="AH67" i="27"/>
  <c r="BB67" i="27" s="1"/>
  <c r="AR66" i="27"/>
  <c r="BA66" i="27" s="1"/>
  <c r="AN66" i="27"/>
  <c r="AY66" i="27" s="1"/>
  <c r="AM66" i="27"/>
  <c r="AX66" i="27" s="1"/>
  <c r="AL66" i="27"/>
  <c r="AW66" i="27" s="1"/>
  <c r="AK66" i="27"/>
  <c r="AV66" i="27" s="1"/>
  <c r="AJ66" i="27"/>
  <c r="AU66" i="27" s="1"/>
  <c r="AI66" i="27"/>
  <c r="AT66" i="27" s="1"/>
  <c r="AH66" i="27"/>
  <c r="BB66" i="27" s="1"/>
  <c r="AY65" i="27"/>
  <c r="AW65" i="27"/>
  <c r="AR65" i="27"/>
  <c r="BA65" i="27" s="1"/>
  <c r="AN65" i="27"/>
  <c r="AM65" i="27"/>
  <c r="AX65" i="27" s="1"/>
  <c r="AL65" i="27"/>
  <c r="AK65" i="27"/>
  <c r="AV65" i="27" s="1"/>
  <c r="AJ65" i="27"/>
  <c r="AU65" i="27" s="1"/>
  <c r="AI65" i="27"/>
  <c r="AT65" i="27" s="1"/>
  <c r="AH65" i="27"/>
  <c r="BB65" i="27" s="1"/>
  <c r="AU64" i="27"/>
  <c r="BB64" i="27"/>
  <c r="AR64" i="27"/>
  <c r="BA64" i="27" s="1"/>
  <c r="AN64" i="27"/>
  <c r="AY64" i="27" s="1"/>
  <c r="AM64" i="27"/>
  <c r="AX64" i="27" s="1"/>
  <c r="AL64" i="27"/>
  <c r="AW64" i="27" s="1"/>
  <c r="AK64" i="27"/>
  <c r="AV64" i="27" s="1"/>
  <c r="AJ64" i="27"/>
  <c r="AI64" i="27"/>
  <c r="AT64" i="27" s="1"/>
  <c r="AH64" i="27"/>
  <c r="AX63" i="27"/>
  <c r="AR63" i="27"/>
  <c r="BA63" i="27" s="1"/>
  <c r="AN63" i="27"/>
  <c r="AY63" i="27" s="1"/>
  <c r="AM63" i="27"/>
  <c r="AL63" i="27"/>
  <c r="AW63" i="27" s="1"/>
  <c r="AK63" i="27"/>
  <c r="AV63" i="27" s="1"/>
  <c r="AJ63" i="27"/>
  <c r="AU63" i="27" s="1"/>
  <c r="AI63" i="27"/>
  <c r="AT63" i="27" s="1"/>
  <c r="AH63" i="27"/>
  <c r="BB63" i="27" s="1"/>
  <c r="AR62" i="27"/>
  <c r="BA62" i="27" s="1"/>
  <c r="AN62" i="27"/>
  <c r="AY62" i="27" s="1"/>
  <c r="AM62" i="27"/>
  <c r="AX62" i="27" s="1"/>
  <c r="AL62" i="27"/>
  <c r="AW62" i="27" s="1"/>
  <c r="AK62" i="27"/>
  <c r="AV62" i="27" s="1"/>
  <c r="AJ62" i="27"/>
  <c r="AU62" i="27" s="1"/>
  <c r="AI62" i="27"/>
  <c r="AT62" i="27" s="1"/>
  <c r="AH62" i="27"/>
  <c r="AR61" i="27"/>
  <c r="BA61" i="27" s="1"/>
  <c r="AN61" i="27"/>
  <c r="AY61" i="27" s="1"/>
  <c r="AM61" i="27"/>
  <c r="AX61" i="27" s="1"/>
  <c r="AL61" i="27"/>
  <c r="AW61" i="27" s="1"/>
  <c r="AK61" i="27"/>
  <c r="AV61" i="27" s="1"/>
  <c r="AJ61" i="27"/>
  <c r="AU61" i="27" s="1"/>
  <c r="AI61" i="27"/>
  <c r="AT61" i="27" s="1"/>
  <c r="AH61" i="27"/>
  <c r="BB61" i="27" s="1"/>
  <c r="AV60" i="27"/>
  <c r="AU60" i="27"/>
  <c r="AR60" i="27"/>
  <c r="BA60" i="27" s="1"/>
  <c r="AN60" i="27"/>
  <c r="AY60" i="27" s="1"/>
  <c r="AM60" i="27"/>
  <c r="AX60" i="27" s="1"/>
  <c r="AL60" i="27"/>
  <c r="AW60" i="27" s="1"/>
  <c r="AK60" i="27"/>
  <c r="AJ60" i="27"/>
  <c r="AI60" i="27"/>
  <c r="AT60" i="27" s="1"/>
  <c r="AH60" i="27"/>
  <c r="BB60" i="27" s="1"/>
  <c r="AT59" i="27"/>
  <c r="BB59" i="27"/>
  <c r="AR59" i="27"/>
  <c r="BA59" i="27" s="1"/>
  <c r="AN59" i="27"/>
  <c r="AY59" i="27" s="1"/>
  <c r="AM59" i="27"/>
  <c r="AX59" i="27" s="1"/>
  <c r="AL59" i="27"/>
  <c r="AW59" i="27" s="1"/>
  <c r="AK59" i="27"/>
  <c r="AV59" i="27" s="1"/>
  <c r="AJ59" i="27"/>
  <c r="AU59" i="27" s="1"/>
  <c r="BC59" i="27" s="1"/>
  <c r="AI59" i="27"/>
  <c r="AH59" i="27"/>
  <c r="AR58" i="27"/>
  <c r="BA58" i="27" s="1"/>
  <c r="AN58" i="27"/>
  <c r="AY58" i="27" s="1"/>
  <c r="AM58" i="27"/>
  <c r="AX58" i="27" s="1"/>
  <c r="AL58" i="27"/>
  <c r="AW58" i="27" s="1"/>
  <c r="AK58" i="27"/>
  <c r="AV58" i="27" s="1"/>
  <c r="AJ58" i="27"/>
  <c r="AU58" i="27" s="1"/>
  <c r="AI58" i="27"/>
  <c r="AT58" i="27" s="1"/>
  <c r="AH58" i="27"/>
  <c r="AX57" i="27"/>
  <c r="AR57" i="27"/>
  <c r="BA57" i="27" s="1"/>
  <c r="AN57" i="27"/>
  <c r="AY57" i="27" s="1"/>
  <c r="AM57" i="27"/>
  <c r="AL57" i="27"/>
  <c r="AW57" i="27" s="1"/>
  <c r="AK57" i="27"/>
  <c r="AV57" i="27" s="1"/>
  <c r="AJ57" i="27"/>
  <c r="AU57" i="27" s="1"/>
  <c r="AI57" i="27"/>
  <c r="AT57" i="27" s="1"/>
  <c r="AH57" i="27"/>
  <c r="AR56" i="27"/>
  <c r="BA56" i="27" s="1"/>
  <c r="AN56" i="27"/>
  <c r="AY56" i="27" s="1"/>
  <c r="AM56" i="27"/>
  <c r="AX56" i="27" s="1"/>
  <c r="AL56" i="27"/>
  <c r="AW56" i="27" s="1"/>
  <c r="AK56" i="27"/>
  <c r="AV56" i="27" s="1"/>
  <c r="AJ56" i="27"/>
  <c r="AU56" i="27" s="1"/>
  <c r="AI56" i="27"/>
  <c r="AT56" i="27" s="1"/>
  <c r="AH56" i="27"/>
  <c r="BB56" i="27" s="1"/>
  <c r="AR55" i="27"/>
  <c r="BA55" i="27" s="1"/>
  <c r="AN55" i="27"/>
  <c r="AY55" i="27" s="1"/>
  <c r="AM55" i="27"/>
  <c r="AX55" i="27" s="1"/>
  <c r="AL55" i="27"/>
  <c r="AW55" i="27" s="1"/>
  <c r="AK55" i="27"/>
  <c r="AV55" i="27" s="1"/>
  <c r="AJ55" i="27"/>
  <c r="AU55" i="27" s="1"/>
  <c r="AI55" i="27"/>
  <c r="AT55" i="27" s="1"/>
  <c r="AH55" i="27"/>
  <c r="BB55" i="27" s="1"/>
  <c r="AR54" i="27"/>
  <c r="BA54" i="27" s="1"/>
  <c r="AN54" i="27"/>
  <c r="AY54" i="27" s="1"/>
  <c r="AM54" i="27"/>
  <c r="AX54" i="27" s="1"/>
  <c r="AL54" i="27"/>
  <c r="AW54" i="27" s="1"/>
  <c r="AK54" i="27"/>
  <c r="AV54" i="27" s="1"/>
  <c r="AJ54" i="27"/>
  <c r="AU54" i="27" s="1"/>
  <c r="AI54" i="27"/>
  <c r="AT54" i="27" s="1"/>
  <c r="AH54" i="27"/>
  <c r="BB54" i="27" s="1"/>
  <c r="AY53" i="27"/>
  <c r="AV53" i="27"/>
  <c r="AR53" i="27"/>
  <c r="BA53" i="27" s="1"/>
  <c r="AN53" i="27"/>
  <c r="AM53" i="27"/>
  <c r="AX53" i="27" s="1"/>
  <c r="BC53" i="27" s="1"/>
  <c r="AL53" i="27"/>
  <c r="AW53" i="27" s="1"/>
  <c r="AK53" i="27"/>
  <c r="AJ53" i="27"/>
  <c r="AU53" i="27" s="1"/>
  <c r="AI53" i="27"/>
  <c r="AT53" i="27" s="1"/>
  <c r="AH53" i="27"/>
  <c r="BB53" i="27" s="1"/>
  <c r="AR52" i="27"/>
  <c r="BA52" i="27" s="1"/>
  <c r="AN52" i="27"/>
  <c r="AY52" i="27" s="1"/>
  <c r="AM52" i="27"/>
  <c r="AX52" i="27" s="1"/>
  <c r="AL52" i="27"/>
  <c r="AW52" i="27" s="1"/>
  <c r="AK52" i="27"/>
  <c r="AV52" i="27" s="1"/>
  <c r="AJ52" i="27"/>
  <c r="AU52" i="27" s="1"/>
  <c r="AI52" i="27"/>
  <c r="AT52" i="27" s="1"/>
  <c r="BC52" i="27" s="1"/>
  <c r="AH52" i="27"/>
  <c r="BB52" i="27" s="1"/>
  <c r="AR51" i="27"/>
  <c r="BA51" i="27" s="1"/>
  <c r="AN51" i="27"/>
  <c r="AY51" i="27" s="1"/>
  <c r="AM51" i="27"/>
  <c r="AX51" i="27" s="1"/>
  <c r="AL51" i="27"/>
  <c r="AW51" i="27" s="1"/>
  <c r="AK51" i="27"/>
  <c r="AV51" i="27" s="1"/>
  <c r="AJ51" i="27"/>
  <c r="AU51" i="27" s="1"/>
  <c r="AI51" i="27"/>
  <c r="AT51" i="27" s="1"/>
  <c r="AH51" i="27"/>
  <c r="BA50" i="27"/>
  <c r="AR50" i="27"/>
  <c r="AN50" i="27"/>
  <c r="AY50" i="27" s="1"/>
  <c r="AM50" i="27"/>
  <c r="AX50" i="27" s="1"/>
  <c r="AL50" i="27"/>
  <c r="AW50" i="27" s="1"/>
  <c r="AK50" i="27"/>
  <c r="AV50" i="27" s="1"/>
  <c r="AJ50" i="27"/>
  <c r="AU50" i="27" s="1"/>
  <c r="AI50" i="27"/>
  <c r="AT50" i="27" s="1"/>
  <c r="AH50" i="27"/>
  <c r="BB50" i="27" s="1"/>
  <c r="BB49" i="27"/>
  <c r="AR49" i="27"/>
  <c r="BA49" i="27" s="1"/>
  <c r="AN49" i="27"/>
  <c r="AY49" i="27" s="1"/>
  <c r="AM49" i="27"/>
  <c r="AX49" i="27" s="1"/>
  <c r="AL49" i="27"/>
  <c r="AW49" i="27" s="1"/>
  <c r="AK49" i="27"/>
  <c r="AV49" i="27" s="1"/>
  <c r="BC49" i="27" s="1"/>
  <c r="AJ49" i="27"/>
  <c r="AU49" i="27" s="1"/>
  <c r="AI49" i="27"/>
  <c r="AT49" i="27" s="1"/>
  <c r="AH49" i="27"/>
  <c r="AW48" i="27"/>
  <c r="AR48" i="27"/>
  <c r="BA48" i="27" s="1"/>
  <c r="AN48" i="27"/>
  <c r="AY48" i="27" s="1"/>
  <c r="AM48" i="27"/>
  <c r="AX48" i="27" s="1"/>
  <c r="AL48" i="27"/>
  <c r="AK48" i="27"/>
  <c r="AV48" i="27" s="1"/>
  <c r="AJ48" i="27"/>
  <c r="AU48" i="27" s="1"/>
  <c r="AI48" i="27"/>
  <c r="AT48" i="27" s="1"/>
  <c r="AH48" i="27"/>
  <c r="BB48" i="27" s="1"/>
  <c r="BA47" i="27"/>
  <c r="AR47" i="27"/>
  <c r="AN47" i="27"/>
  <c r="AY47" i="27" s="1"/>
  <c r="AM47" i="27"/>
  <c r="AX47" i="27" s="1"/>
  <c r="AL47" i="27"/>
  <c r="AW47" i="27" s="1"/>
  <c r="AK47" i="27"/>
  <c r="AV47" i="27" s="1"/>
  <c r="AJ47" i="27"/>
  <c r="AU47" i="27" s="1"/>
  <c r="AI47" i="27"/>
  <c r="AT47" i="27" s="1"/>
  <c r="AH47" i="27"/>
  <c r="BB47" i="27" s="1"/>
  <c r="BB46" i="27"/>
  <c r="BA46" i="27"/>
  <c r="AX46" i="27"/>
  <c r="AV46" i="27"/>
  <c r="AR46" i="27"/>
  <c r="AN46" i="27"/>
  <c r="AY46" i="27" s="1"/>
  <c r="AM46" i="27"/>
  <c r="AL46" i="27"/>
  <c r="AW46" i="27" s="1"/>
  <c r="AK46" i="27"/>
  <c r="AJ46" i="27"/>
  <c r="AU46" i="27" s="1"/>
  <c r="AI46" i="27"/>
  <c r="AT46" i="27" s="1"/>
  <c r="AH46" i="27"/>
  <c r="AR45" i="27"/>
  <c r="BA45" i="27" s="1"/>
  <c r="AN45" i="27"/>
  <c r="AY45" i="27" s="1"/>
  <c r="AM45" i="27"/>
  <c r="AX45" i="27" s="1"/>
  <c r="AL45" i="27"/>
  <c r="AW45" i="27" s="1"/>
  <c r="AK45" i="27"/>
  <c r="AV45" i="27" s="1"/>
  <c r="AJ45" i="27"/>
  <c r="AU45" i="27" s="1"/>
  <c r="AI45" i="27"/>
  <c r="AT45" i="27" s="1"/>
  <c r="AH45" i="27"/>
  <c r="AR44" i="27"/>
  <c r="BA44" i="27" s="1"/>
  <c r="AN44" i="27"/>
  <c r="AY44" i="27" s="1"/>
  <c r="AM44" i="27"/>
  <c r="AX44" i="27" s="1"/>
  <c r="AL44" i="27"/>
  <c r="AW44" i="27" s="1"/>
  <c r="AK44" i="27"/>
  <c r="AV44" i="27" s="1"/>
  <c r="AJ44" i="27"/>
  <c r="AU44" i="27" s="1"/>
  <c r="AI44" i="27"/>
  <c r="AT44" i="27" s="1"/>
  <c r="AH44" i="27"/>
  <c r="BB44" i="27" s="1"/>
  <c r="AT43" i="27"/>
  <c r="BB43" i="27"/>
  <c r="AR43" i="27"/>
  <c r="BA43" i="27" s="1"/>
  <c r="AN43" i="27"/>
  <c r="AY43" i="27" s="1"/>
  <c r="AM43" i="27"/>
  <c r="AX43" i="27" s="1"/>
  <c r="AL43" i="27"/>
  <c r="AW43" i="27" s="1"/>
  <c r="AK43" i="27"/>
  <c r="AV43" i="27" s="1"/>
  <c r="AJ43" i="27"/>
  <c r="AU43" i="27" s="1"/>
  <c r="AI43" i="27"/>
  <c r="AH43" i="27"/>
  <c r="AR42" i="27"/>
  <c r="BA42" i="27" s="1"/>
  <c r="AN42" i="27"/>
  <c r="AY42" i="27" s="1"/>
  <c r="AM42" i="27"/>
  <c r="AX42" i="27" s="1"/>
  <c r="AL42" i="27"/>
  <c r="AW42" i="27" s="1"/>
  <c r="AK42" i="27"/>
  <c r="AV42" i="27" s="1"/>
  <c r="AJ42" i="27"/>
  <c r="AU42" i="27" s="1"/>
  <c r="AI42" i="27"/>
  <c r="AT42" i="27" s="1"/>
  <c r="AH42" i="27"/>
  <c r="BB42" i="27" s="1"/>
  <c r="AX41" i="27"/>
  <c r="AR41" i="27"/>
  <c r="BA41" i="27" s="1"/>
  <c r="AN41" i="27"/>
  <c r="AY41" i="27" s="1"/>
  <c r="AM41" i="27"/>
  <c r="AL41" i="27"/>
  <c r="AW41" i="27" s="1"/>
  <c r="AK41" i="27"/>
  <c r="AV41" i="27" s="1"/>
  <c r="AJ41" i="27"/>
  <c r="AU41" i="27" s="1"/>
  <c r="AI41" i="27"/>
  <c r="AT41" i="27" s="1"/>
  <c r="AH41" i="27"/>
  <c r="BB41" i="27" s="1"/>
  <c r="AU40" i="27"/>
  <c r="AT40" i="27"/>
  <c r="AR40" i="27"/>
  <c r="BA40" i="27" s="1"/>
  <c r="AN40" i="27"/>
  <c r="AY40" i="27" s="1"/>
  <c r="AM40" i="27"/>
  <c r="AX40" i="27" s="1"/>
  <c r="AL40" i="27"/>
  <c r="AW40" i="27" s="1"/>
  <c r="AK40" i="27"/>
  <c r="AV40" i="27" s="1"/>
  <c r="AJ40" i="27"/>
  <c r="AI40" i="27"/>
  <c r="AH40" i="27"/>
  <c r="BB40" i="27" s="1"/>
  <c r="AR39" i="27"/>
  <c r="BA39" i="27" s="1"/>
  <c r="AN39" i="27"/>
  <c r="AY39" i="27" s="1"/>
  <c r="AM39" i="27"/>
  <c r="AX39" i="27" s="1"/>
  <c r="AL39" i="27"/>
  <c r="AW39" i="27" s="1"/>
  <c r="AK39" i="27"/>
  <c r="AV39" i="27" s="1"/>
  <c r="AJ39" i="27"/>
  <c r="AU39" i="27" s="1"/>
  <c r="AI39" i="27"/>
  <c r="AT39" i="27" s="1"/>
  <c r="AH39" i="27"/>
  <c r="BA38" i="27"/>
  <c r="AT38" i="27"/>
  <c r="AR38" i="27"/>
  <c r="AN38" i="27"/>
  <c r="AY38" i="27" s="1"/>
  <c r="AM38" i="27"/>
  <c r="AX38" i="27" s="1"/>
  <c r="AL38" i="27"/>
  <c r="AW38" i="27" s="1"/>
  <c r="AK38" i="27"/>
  <c r="AV38" i="27" s="1"/>
  <c r="AJ38" i="27"/>
  <c r="AU38" i="27" s="1"/>
  <c r="AI38" i="27"/>
  <c r="AH38" i="27"/>
  <c r="BB38" i="27" s="1"/>
  <c r="AR37" i="27"/>
  <c r="BA37" i="27" s="1"/>
  <c r="AN37" i="27"/>
  <c r="AY37" i="27" s="1"/>
  <c r="AM37" i="27"/>
  <c r="AX37" i="27" s="1"/>
  <c r="AL37" i="27"/>
  <c r="AW37" i="27" s="1"/>
  <c r="AK37" i="27"/>
  <c r="AV37" i="27" s="1"/>
  <c r="AJ37" i="27"/>
  <c r="AU37" i="27" s="1"/>
  <c r="AI37" i="27"/>
  <c r="AT37" i="27" s="1"/>
  <c r="AH37" i="27"/>
  <c r="BB37" i="27" s="1"/>
  <c r="AR36" i="27"/>
  <c r="BA36" i="27" s="1"/>
  <c r="AN36" i="27"/>
  <c r="AY36" i="27" s="1"/>
  <c r="AM36" i="27"/>
  <c r="AX36" i="27" s="1"/>
  <c r="AL36" i="27"/>
  <c r="AW36" i="27" s="1"/>
  <c r="AK36" i="27"/>
  <c r="AV36" i="27" s="1"/>
  <c r="AJ36" i="27"/>
  <c r="AU36" i="27" s="1"/>
  <c r="AI36" i="27"/>
  <c r="AT36" i="27" s="1"/>
  <c r="BC36" i="27" s="1"/>
  <c r="AH36" i="27"/>
  <c r="BB36" i="27" s="1"/>
  <c r="AR35" i="27"/>
  <c r="BA35" i="27" s="1"/>
  <c r="AN35" i="27"/>
  <c r="AY35" i="27" s="1"/>
  <c r="AM35" i="27"/>
  <c r="AX35" i="27" s="1"/>
  <c r="AL35" i="27"/>
  <c r="AW35" i="27" s="1"/>
  <c r="AK35" i="27"/>
  <c r="AV35" i="27" s="1"/>
  <c r="AJ35" i="27"/>
  <c r="AU35" i="27" s="1"/>
  <c r="AI35" i="27"/>
  <c r="AT35" i="27" s="1"/>
  <c r="AH35" i="27"/>
  <c r="BB35" i="27" s="1"/>
  <c r="BA34" i="27"/>
  <c r="AR34" i="27"/>
  <c r="AN34" i="27"/>
  <c r="AY34" i="27" s="1"/>
  <c r="AM34" i="27"/>
  <c r="AX34" i="27" s="1"/>
  <c r="AL34" i="27"/>
  <c r="AW34" i="27" s="1"/>
  <c r="AK34" i="27"/>
  <c r="AV34" i="27" s="1"/>
  <c r="AJ34" i="27"/>
  <c r="AU34" i="27" s="1"/>
  <c r="AI34" i="27"/>
  <c r="AT34" i="27" s="1"/>
  <c r="AH34" i="27"/>
  <c r="AR33" i="27"/>
  <c r="BA33" i="27" s="1"/>
  <c r="AN33" i="27"/>
  <c r="AY33" i="27" s="1"/>
  <c r="AM33" i="27"/>
  <c r="AX33" i="27" s="1"/>
  <c r="AL33" i="27"/>
  <c r="AW33" i="27" s="1"/>
  <c r="AK33" i="27"/>
  <c r="AV33" i="27" s="1"/>
  <c r="AJ33" i="27"/>
  <c r="AU33" i="27" s="1"/>
  <c r="AI33" i="27"/>
  <c r="AT33" i="27" s="1"/>
  <c r="AH33" i="27"/>
  <c r="AR32" i="27"/>
  <c r="BA32" i="27" s="1"/>
  <c r="AN32" i="27"/>
  <c r="AY32" i="27" s="1"/>
  <c r="AM32" i="27"/>
  <c r="AX32" i="27" s="1"/>
  <c r="AL32" i="27"/>
  <c r="AW32" i="27" s="1"/>
  <c r="AK32" i="27"/>
  <c r="AV32" i="27" s="1"/>
  <c r="AJ32" i="27"/>
  <c r="AU32" i="27" s="1"/>
  <c r="AI32" i="27"/>
  <c r="AT32" i="27" s="1"/>
  <c r="BC32" i="27" s="1"/>
  <c r="AH32" i="27"/>
  <c r="BB32" i="27" s="1"/>
  <c r="AU31" i="27"/>
  <c r="AR31" i="27"/>
  <c r="BA31" i="27" s="1"/>
  <c r="AN31" i="27"/>
  <c r="AY31" i="27" s="1"/>
  <c r="AM31" i="27"/>
  <c r="AX31" i="27" s="1"/>
  <c r="AL31" i="27"/>
  <c r="AW31" i="27" s="1"/>
  <c r="AK31" i="27"/>
  <c r="AV31" i="27" s="1"/>
  <c r="AJ31" i="27"/>
  <c r="AI31" i="27"/>
  <c r="AT31" i="27" s="1"/>
  <c r="BC31" i="27" s="1"/>
  <c r="AH31" i="27"/>
  <c r="BB31" i="27" s="1"/>
  <c r="AR30" i="27"/>
  <c r="BA30" i="27" s="1"/>
  <c r="AN30" i="27"/>
  <c r="AY30" i="27" s="1"/>
  <c r="AM30" i="27"/>
  <c r="AX30" i="27" s="1"/>
  <c r="AL30" i="27"/>
  <c r="AW30" i="27" s="1"/>
  <c r="AK30" i="27"/>
  <c r="AV30" i="27" s="1"/>
  <c r="AJ30" i="27"/>
  <c r="AU30" i="27" s="1"/>
  <c r="AI30" i="27"/>
  <c r="AT30" i="27" s="1"/>
  <c r="AH30" i="27"/>
  <c r="BA29" i="27"/>
  <c r="AX29" i="27"/>
  <c r="AR29" i="27"/>
  <c r="AN29" i="27"/>
  <c r="AY29" i="27" s="1"/>
  <c r="AM29" i="27"/>
  <c r="AL29" i="27"/>
  <c r="AW29" i="27" s="1"/>
  <c r="AK29" i="27"/>
  <c r="AV29" i="27" s="1"/>
  <c r="AJ29" i="27"/>
  <c r="AU29" i="27" s="1"/>
  <c r="AI29" i="27"/>
  <c r="AT29" i="27" s="1"/>
  <c r="AH29" i="27"/>
  <c r="AR28" i="27"/>
  <c r="BA28" i="27" s="1"/>
  <c r="AN28" i="27"/>
  <c r="AY28" i="27" s="1"/>
  <c r="AM28" i="27"/>
  <c r="AX28" i="27" s="1"/>
  <c r="AL28" i="27"/>
  <c r="AW28" i="27" s="1"/>
  <c r="AK28" i="27"/>
  <c r="AV28" i="27" s="1"/>
  <c r="AJ28" i="27"/>
  <c r="AU28" i="27" s="1"/>
  <c r="AI28" i="27"/>
  <c r="AT28" i="27" s="1"/>
  <c r="AH28" i="27"/>
  <c r="AR27" i="27"/>
  <c r="BA27" i="27" s="1"/>
  <c r="AN27" i="27"/>
  <c r="AY27" i="27" s="1"/>
  <c r="AM27" i="27"/>
  <c r="AX27" i="27" s="1"/>
  <c r="AL27" i="27"/>
  <c r="AW27" i="27" s="1"/>
  <c r="AK27" i="27"/>
  <c r="AV27" i="27" s="1"/>
  <c r="AJ27" i="27"/>
  <c r="AU27" i="27" s="1"/>
  <c r="AI27" i="27"/>
  <c r="AT27" i="27" s="1"/>
  <c r="AH27" i="27"/>
  <c r="BB27" i="27" s="1"/>
  <c r="BA26" i="27"/>
  <c r="AY26" i="27"/>
  <c r="AU26" i="27"/>
  <c r="AR26" i="27"/>
  <c r="AN26" i="27"/>
  <c r="AM26" i="27"/>
  <c r="AX26" i="27" s="1"/>
  <c r="AL26" i="27"/>
  <c r="AW26" i="27" s="1"/>
  <c r="AK26" i="27"/>
  <c r="AV26" i="27" s="1"/>
  <c r="AJ26" i="27"/>
  <c r="AI26" i="27"/>
  <c r="AT26" i="27" s="1"/>
  <c r="AH26" i="27"/>
  <c r="BB26" i="27" s="1"/>
  <c r="AR25" i="27"/>
  <c r="BA25" i="27" s="1"/>
  <c r="AN25" i="27"/>
  <c r="AY25" i="27" s="1"/>
  <c r="AM25" i="27"/>
  <c r="AX25" i="27" s="1"/>
  <c r="AL25" i="27"/>
  <c r="AW25" i="27" s="1"/>
  <c r="AK25" i="27"/>
  <c r="AV25" i="27" s="1"/>
  <c r="AJ25" i="27"/>
  <c r="AU25" i="27" s="1"/>
  <c r="AI25" i="27"/>
  <c r="AT25" i="27" s="1"/>
  <c r="BC25" i="27" s="1"/>
  <c r="AH25" i="27"/>
  <c r="AR24" i="27"/>
  <c r="BA24" i="27" s="1"/>
  <c r="AN24" i="27"/>
  <c r="AY24" i="27" s="1"/>
  <c r="AM24" i="27"/>
  <c r="AX24" i="27" s="1"/>
  <c r="AL24" i="27"/>
  <c r="AW24" i="27" s="1"/>
  <c r="AK24" i="27"/>
  <c r="AV24" i="27" s="1"/>
  <c r="AJ24" i="27"/>
  <c r="AU24" i="27" s="1"/>
  <c r="AI24" i="27"/>
  <c r="AT24" i="27" s="1"/>
  <c r="AH24" i="27"/>
  <c r="AY23" i="27"/>
  <c r="AR23" i="27"/>
  <c r="BA23" i="27" s="1"/>
  <c r="AN23" i="27"/>
  <c r="AM23" i="27"/>
  <c r="AX23" i="27" s="1"/>
  <c r="AL23" i="27"/>
  <c r="AW23" i="27" s="1"/>
  <c r="AK23" i="27"/>
  <c r="AV23" i="27" s="1"/>
  <c r="AJ23" i="27"/>
  <c r="AU23" i="27" s="1"/>
  <c r="AI23" i="27"/>
  <c r="AT23" i="27" s="1"/>
  <c r="AH23" i="27"/>
  <c r="AR22" i="27"/>
  <c r="BA22" i="27" s="1"/>
  <c r="AN22" i="27"/>
  <c r="AY22" i="27" s="1"/>
  <c r="AM22" i="27"/>
  <c r="AX22" i="27" s="1"/>
  <c r="AL22" i="27"/>
  <c r="AW22" i="27" s="1"/>
  <c r="AK22" i="27"/>
  <c r="AV22" i="27" s="1"/>
  <c r="AJ22" i="27"/>
  <c r="AU22" i="27" s="1"/>
  <c r="AI22" i="27"/>
  <c r="AT22" i="27" s="1"/>
  <c r="AH22" i="27"/>
  <c r="BB22" i="27" s="1"/>
  <c r="AY21" i="27"/>
  <c r="AR21" i="27"/>
  <c r="BA21" i="27" s="1"/>
  <c r="AN21" i="27"/>
  <c r="AM21" i="27"/>
  <c r="AX21" i="27" s="1"/>
  <c r="AL21" i="27"/>
  <c r="AW21" i="27" s="1"/>
  <c r="AK21" i="27"/>
  <c r="AV21" i="27" s="1"/>
  <c r="AJ21" i="27"/>
  <c r="AU21" i="27" s="1"/>
  <c r="AI21" i="27"/>
  <c r="AT21" i="27" s="1"/>
  <c r="AH21" i="27"/>
  <c r="BB21" i="27" s="1"/>
  <c r="AR20" i="27"/>
  <c r="BA20" i="27" s="1"/>
  <c r="AN20" i="27"/>
  <c r="AY20" i="27" s="1"/>
  <c r="AM20" i="27"/>
  <c r="AX20" i="27" s="1"/>
  <c r="AL20" i="27"/>
  <c r="AW20" i="27" s="1"/>
  <c r="AK20" i="27"/>
  <c r="AV20" i="27" s="1"/>
  <c r="AJ20" i="27"/>
  <c r="AU20" i="27" s="1"/>
  <c r="AI20" i="27"/>
  <c r="AT20" i="27" s="1"/>
  <c r="BC20" i="27" s="1"/>
  <c r="AH20" i="27"/>
  <c r="AY19" i="27"/>
  <c r="AR19" i="27"/>
  <c r="BA19" i="27" s="1"/>
  <c r="AN19" i="27"/>
  <c r="AM19" i="27"/>
  <c r="AX19" i="27" s="1"/>
  <c r="AL19" i="27"/>
  <c r="AW19" i="27" s="1"/>
  <c r="AK19" i="27"/>
  <c r="AV19" i="27" s="1"/>
  <c r="AJ19" i="27"/>
  <c r="AU19" i="27" s="1"/>
  <c r="AI19" i="27"/>
  <c r="AT19" i="27" s="1"/>
  <c r="AH19" i="27"/>
  <c r="AT18" i="27"/>
  <c r="AR18" i="27"/>
  <c r="BA18" i="27" s="1"/>
  <c r="AN18" i="27"/>
  <c r="AY18" i="27" s="1"/>
  <c r="AM18" i="27"/>
  <c r="AX18" i="27" s="1"/>
  <c r="AL18" i="27"/>
  <c r="AW18" i="27" s="1"/>
  <c r="AK18" i="27"/>
  <c r="AV18" i="27" s="1"/>
  <c r="AJ18" i="27"/>
  <c r="AU18" i="27" s="1"/>
  <c r="AI18" i="27"/>
  <c r="AH18" i="27"/>
  <c r="BB18" i="27" s="1"/>
  <c r="AR17" i="27"/>
  <c r="BA17" i="27" s="1"/>
  <c r="AN17" i="27"/>
  <c r="AY17" i="27" s="1"/>
  <c r="AM17" i="27"/>
  <c r="AX17" i="27" s="1"/>
  <c r="AL17" i="27"/>
  <c r="AW17" i="27" s="1"/>
  <c r="AK17" i="27"/>
  <c r="AV17" i="27" s="1"/>
  <c r="AJ17" i="27"/>
  <c r="AU17" i="27" s="1"/>
  <c r="AI17" i="27"/>
  <c r="AT17" i="27" s="1"/>
  <c r="AH17" i="27"/>
  <c r="BB17" i="27" s="1"/>
  <c r="AV16" i="27"/>
  <c r="AR16" i="27"/>
  <c r="BA16" i="27" s="1"/>
  <c r="AN16" i="27"/>
  <c r="AY16" i="27" s="1"/>
  <c r="AM16" i="27"/>
  <c r="AX16" i="27" s="1"/>
  <c r="AL16" i="27"/>
  <c r="AW16" i="27" s="1"/>
  <c r="AK16" i="27"/>
  <c r="AJ16" i="27"/>
  <c r="AU16" i="27" s="1"/>
  <c r="AI16" i="27"/>
  <c r="AT16" i="27" s="1"/>
  <c r="BC16" i="27" s="1"/>
  <c r="AH16" i="27"/>
  <c r="AR15" i="27"/>
  <c r="BA15" i="27" s="1"/>
  <c r="AN15" i="27"/>
  <c r="AY15" i="27" s="1"/>
  <c r="AM15" i="27"/>
  <c r="AX15" i="27" s="1"/>
  <c r="AL15" i="27"/>
  <c r="AW15" i="27" s="1"/>
  <c r="AK15" i="27"/>
  <c r="AV15" i="27" s="1"/>
  <c r="AJ15" i="27"/>
  <c r="AU15" i="27" s="1"/>
  <c r="AI15" i="27"/>
  <c r="AT15" i="27" s="1"/>
  <c r="AH15" i="27"/>
  <c r="AR14" i="27"/>
  <c r="BA14" i="27" s="1"/>
  <c r="AN14" i="27"/>
  <c r="AY14" i="27" s="1"/>
  <c r="AM14" i="27"/>
  <c r="AX14" i="27" s="1"/>
  <c r="AL14" i="27"/>
  <c r="AW14" i="27" s="1"/>
  <c r="AK14" i="27"/>
  <c r="AV14" i="27" s="1"/>
  <c r="AJ14" i="27"/>
  <c r="AU14" i="27" s="1"/>
  <c r="AI14" i="27"/>
  <c r="AT14" i="27" s="1"/>
  <c r="AH14" i="27"/>
  <c r="BB14" i="27" s="1"/>
  <c r="AT13" i="27"/>
  <c r="AR13" i="27"/>
  <c r="BA13" i="27" s="1"/>
  <c r="AN13" i="27"/>
  <c r="AY13" i="27" s="1"/>
  <c r="AM13" i="27"/>
  <c r="AX13" i="27" s="1"/>
  <c r="AL13" i="27"/>
  <c r="AW13" i="27" s="1"/>
  <c r="AK13" i="27"/>
  <c r="AV13" i="27" s="1"/>
  <c r="AJ13" i="27"/>
  <c r="AU13" i="27" s="1"/>
  <c r="AI13" i="27"/>
  <c r="AH13" i="27"/>
  <c r="BB13" i="27" s="1"/>
  <c r="AR12" i="27"/>
  <c r="BA12" i="27" s="1"/>
  <c r="AN12" i="27"/>
  <c r="AY12" i="27" s="1"/>
  <c r="AM12" i="27"/>
  <c r="AX12" i="27" s="1"/>
  <c r="AL12" i="27"/>
  <c r="AW12" i="27" s="1"/>
  <c r="AK12" i="27"/>
  <c r="AV12" i="27" s="1"/>
  <c r="AJ12" i="27"/>
  <c r="AU12" i="27" s="1"/>
  <c r="BC12" i="27" s="1"/>
  <c r="AI12" i="27"/>
  <c r="AT12" i="27" s="1"/>
  <c r="AH12" i="27"/>
  <c r="AR11" i="27"/>
  <c r="BA11" i="27" s="1"/>
  <c r="AN11" i="27"/>
  <c r="AY11" i="27" s="1"/>
  <c r="AM11" i="27"/>
  <c r="AX11" i="27" s="1"/>
  <c r="AL11" i="27"/>
  <c r="AW11" i="27" s="1"/>
  <c r="AK11" i="27"/>
  <c r="AV11" i="27" s="1"/>
  <c r="AJ11" i="27"/>
  <c r="AU11" i="27" s="1"/>
  <c r="AI11" i="27"/>
  <c r="AT11" i="27" s="1"/>
  <c r="AH11" i="27"/>
  <c r="AR10" i="27"/>
  <c r="BA10" i="27" s="1"/>
  <c r="AN10" i="27"/>
  <c r="AY10" i="27" s="1"/>
  <c r="AM10" i="27"/>
  <c r="AX10" i="27" s="1"/>
  <c r="AL10" i="27"/>
  <c r="AW10" i="27" s="1"/>
  <c r="AK10" i="27"/>
  <c r="AV10" i="27" s="1"/>
  <c r="AJ10" i="27"/>
  <c r="AU10" i="27" s="1"/>
  <c r="AI10" i="27"/>
  <c r="AT10" i="27" s="1"/>
  <c r="AH10" i="27"/>
  <c r="BB10" i="27" s="1"/>
  <c r="AR9" i="27"/>
  <c r="BA9" i="27" s="1"/>
  <c r="AN9" i="27"/>
  <c r="AY9" i="27" s="1"/>
  <c r="AM9" i="27"/>
  <c r="AX9" i="27" s="1"/>
  <c r="AL9" i="27"/>
  <c r="AW9" i="27" s="1"/>
  <c r="AK9" i="27"/>
  <c r="AV9" i="27" s="1"/>
  <c r="AJ9" i="27"/>
  <c r="AU9" i="27" s="1"/>
  <c r="AI9" i="27"/>
  <c r="AT9" i="27" s="1"/>
  <c r="AH9" i="27"/>
  <c r="BB9" i="27" s="1"/>
  <c r="AV8" i="27"/>
  <c r="AU8" i="27"/>
  <c r="AT8" i="27"/>
  <c r="AR8" i="27"/>
  <c r="BA8" i="27" s="1"/>
  <c r="AN8" i="27"/>
  <c r="AY8" i="27" s="1"/>
  <c r="AM8" i="27"/>
  <c r="AX8" i="27" s="1"/>
  <c r="AL8" i="27"/>
  <c r="AW8" i="27" s="1"/>
  <c r="AK8" i="27"/>
  <c r="AJ8" i="27"/>
  <c r="AI8" i="27"/>
  <c r="AH8" i="27"/>
  <c r="AR7" i="27"/>
  <c r="BA7" i="27" s="1"/>
  <c r="AN7" i="27"/>
  <c r="AY7" i="27" s="1"/>
  <c r="AM7" i="27"/>
  <c r="AX7" i="27" s="1"/>
  <c r="AL7" i="27"/>
  <c r="AW7" i="27" s="1"/>
  <c r="AK7" i="27"/>
  <c r="AV7" i="27" s="1"/>
  <c r="AJ7" i="27"/>
  <c r="AU7" i="27" s="1"/>
  <c r="AI7" i="27"/>
  <c r="AT7" i="27" s="1"/>
  <c r="AH7" i="27"/>
  <c r="AT6" i="27"/>
  <c r="AR6" i="27"/>
  <c r="BA6" i="27" s="1"/>
  <c r="AN6" i="27"/>
  <c r="AY6" i="27" s="1"/>
  <c r="AM6" i="27"/>
  <c r="AX6" i="27" s="1"/>
  <c r="AL6" i="27"/>
  <c r="AW6" i="27" s="1"/>
  <c r="AK6" i="27"/>
  <c r="AV6" i="27" s="1"/>
  <c r="AJ6" i="27"/>
  <c r="AU6" i="27" s="1"/>
  <c r="AI6" i="27"/>
  <c r="AH6" i="27"/>
  <c r="BB6" i="27" s="1"/>
  <c r="AR5" i="27"/>
  <c r="BA5" i="27" s="1"/>
  <c r="AN5" i="27"/>
  <c r="AY5" i="27" s="1"/>
  <c r="AM5" i="27"/>
  <c r="AX5" i="27" s="1"/>
  <c r="AL5" i="27"/>
  <c r="AW5" i="27" s="1"/>
  <c r="AK5" i="27"/>
  <c r="AV5" i="27" s="1"/>
  <c r="AJ5" i="27"/>
  <c r="AU5" i="27" s="1"/>
  <c r="AI5" i="27"/>
  <c r="AT5" i="27" s="1"/>
  <c r="AH5" i="27"/>
  <c r="BB5" i="27" s="1"/>
  <c r="AR4" i="27"/>
  <c r="BA4" i="27" s="1"/>
  <c r="AN4" i="27"/>
  <c r="AY4" i="27" s="1"/>
  <c r="AM4" i="27"/>
  <c r="AX4" i="27" s="1"/>
  <c r="AL4" i="27"/>
  <c r="AW4" i="27" s="1"/>
  <c r="AK4" i="27"/>
  <c r="AV4" i="27" s="1"/>
  <c r="AJ4" i="27"/>
  <c r="AU4" i="27" s="1"/>
  <c r="AI4" i="27"/>
  <c r="AT4" i="27" s="1"/>
  <c r="AH4" i="27"/>
  <c r="AX3" i="27"/>
  <c r="AR3" i="27"/>
  <c r="BA3" i="27" s="1"/>
  <c r="AN3" i="27"/>
  <c r="AY3" i="27" s="1"/>
  <c r="AM3" i="27"/>
  <c r="AL3" i="27"/>
  <c r="AW3" i="27" s="1"/>
  <c r="AK3" i="27"/>
  <c r="AV3" i="27" s="1"/>
  <c r="AJ3" i="27"/>
  <c r="AU3" i="27" s="1"/>
  <c r="AI3" i="27"/>
  <c r="AT3" i="27" s="1"/>
  <c r="AH3" i="27"/>
  <c r="AR2" i="27"/>
  <c r="BA2" i="27" s="1"/>
  <c r="AN2" i="27"/>
  <c r="AY2" i="27" s="1"/>
  <c r="AM2" i="27"/>
  <c r="AX2" i="27" s="1"/>
  <c r="AL2" i="27"/>
  <c r="AW2" i="27" s="1"/>
  <c r="AK2" i="27"/>
  <c r="AV2" i="27" s="1"/>
  <c r="AJ2" i="27"/>
  <c r="AU2" i="27" s="1"/>
  <c r="AI2" i="27"/>
  <c r="AT2" i="27" s="1"/>
  <c r="AH2" i="27"/>
  <c r="BB2" i="27" s="1"/>
  <c r="AR1" i="27"/>
  <c r="AN1" i="27"/>
  <c r="AM1" i="27"/>
  <c r="AL1" i="27"/>
  <c r="AK1" i="27"/>
  <c r="AJ1" i="27"/>
  <c r="AI1" i="27"/>
  <c r="BC21" i="27" l="1"/>
  <c r="BC41" i="27"/>
  <c r="BC71" i="27"/>
  <c r="BC102" i="27"/>
  <c r="BC130" i="27"/>
  <c r="BC95" i="27"/>
  <c r="BC78" i="27"/>
  <c r="BC94" i="27"/>
  <c r="BC118" i="27"/>
  <c r="BC4" i="27"/>
  <c r="BC17" i="27"/>
  <c r="BC30" i="27"/>
  <c r="BC8" i="27"/>
  <c r="BB11" i="27"/>
  <c r="BB25" i="27"/>
  <c r="BC39" i="27"/>
  <c r="BC65" i="27"/>
  <c r="BC76" i="27"/>
  <c r="BC85" i="27"/>
  <c r="BC119" i="27"/>
  <c r="BC11" i="27"/>
  <c r="BB102" i="27"/>
  <c r="BB115" i="27"/>
  <c r="BB75" i="27"/>
  <c r="BB93" i="27"/>
  <c r="BC124" i="27"/>
  <c r="BB20" i="27"/>
  <c r="BC9" i="27"/>
  <c r="BB15" i="27"/>
  <c r="BB57" i="27"/>
  <c r="BB29" i="27"/>
  <c r="BB34" i="27"/>
  <c r="BC75" i="27"/>
  <c r="BC84" i="27"/>
  <c r="BC93" i="27"/>
  <c r="BC127" i="27"/>
  <c r="BB123" i="27"/>
  <c r="BB101" i="27"/>
  <c r="BC6" i="27"/>
  <c r="BC83" i="27"/>
  <c r="BC92" i="27"/>
  <c r="BC101" i="27"/>
  <c r="BB19" i="27"/>
  <c r="BB24" i="27"/>
  <c r="BC40" i="27"/>
  <c r="BB51" i="27"/>
  <c r="BB70" i="27"/>
  <c r="BC19" i="27"/>
  <c r="BC58" i="27"/>
  <c r="BC48" i="27"/>
  <c r="BB118" i="27"/>
  <c r="BC87" i="27"/>
  <c r="BB110" i="27"/>
  <c r="BC24" i="27"/>
  <c r="BC51" i="27"/>
  <c r="BB83" i="27"/>
  <c r="BC123" i="27"/>
  <c r="BB4" i="27"/>
  <c r="BC10" i="27"/>
  <c r="BC46" i="27"/>
  <c r="BC61" i="27"/>
  <c r="BC69" i="27"/>
  <c r="BB78" i="27"/>
  <c r="BC89" i="27"/>
  <c r="BB91" i="27"/>
  <c r="BB109" i="27"/>
  <c r="BC64" i="27"/>
  <c r="BB23" i="27"/>
  <c r="BB33" i="27"/>
  <c r="BC109" i="27"/>
  <c r="BC114" i="27"/>
  <c r="BB8" i="27"/>
  <c r="BB28" i="27"/>
  <c r="BC63" i="27"/>
  <c r="BB126" i="27"/>
  <c r="BC128" i="27"/>
  <c r="BC56" i="27"/>
  <c r="BC74" i="27"/>
  <c r="BC91" i="27"/>
  <c r="BC100" i="27"/>
  <c r="BC28" i="27"/>
  <c r="BB86" i="27"/>
  <c r="BC88" i="27"/>
  <c r="BC97" i="27"/>
  <c r="BB99" i="27"/>
  <c r="BB117" i="27"/>
  <c r="BC126" i="27"/>
  <c r="BB3" i="27"/>
  <c r="BB12" i="27"/>
  <c r="BC18" i="27"/>
  <c r="BC108" i="27"/>
  <c r="BC117" i="27"/>
  <c r="BB45" i="27"/>
  <c r="BC77" i="27"/>
  <c r="BB58" i="27"/>
  <c r="BB7" i="27"/>
  <c r="BB16" i="27"/>
  <c r="BC45" i="27"/>
  <c r="BB94" i="27"/>
  <c r="BB107" i="27"/>
  <c r="BB125" i="27"/>
  <c r="BB130" i="27"/>
  <c r="BC60" i="27"/>
  <c r="BB77" i="27"/>
  <c r="BB30" i="27"/>
  <c r="BB39" i="27"/>
  <c r="BB62" i="27"/>
  <c r="BB85" i="27"/>
  <c r="BC116" i="27"/>
  <c r="BC125" i="27"/>
  <c r="AU44" i="28"/>
  <c r="BE44" i="28" s="1"/>
  <c r="AU95" i="28"/>
  <c r="BE95" i="28" s="1"/>
  <c r="AU123" i="28"/>
  <c r="BE123" i="28" s="1"/>
  <c r="AU40" i="28"/>
  <c r="BE40" i="28" s="1"/>
  <c r="AU17" i="28"/>
  <c r="BE17" i="28" s="1"/>
  <c r="AU27" i="28"/>
  <c r="BE27" i="28" s="1"/>
  <c r="AU48" i="28"/>
  <c r="BE48" i="28" s="1"/>
  <c r="AU45" i="28"/>
  <c r="BE45" i="28" s="1"/>
  <c r="AU68" i="28"/>
  <c r="BE68" i="28" s="1"/>
  <c r="AU85" i="28"/>
  <c r="BE85" i="28" s="1"/>
  <c r="AU72" i="28"/>
  <c r="BE72" i="28" s="1"/>
  <c r="AU93" i="28"/>
  <c r="BE93" i="28" s="1"/>
  <c r="AU67" i="28"/>
  <c r="BE67" i="28" s="1"/>
  <c r="AU87" i="28"/>
  <c r="BE87" i="28" s="1"/>
  <c r="AU103" i="28"/>
  <c r="BE103" i="28" s="1"/>
  <c r="AU54" i="28"/>
  <c r="BE54" i="28" s="1"/>
  <c r="AU110" i="28"/>
  <c r="BE110" i="28" s="1"/>
  <c r="AU112" i="28"/>
  <c r="BE112" i="28" s="1"/>
  <c r="AU104" i="28"/>
  <c r="BE104" i="28" s="1"/>
  <c r="AU20" i="28"/>
  <c r="BE20" i="28" s="1"/>
  <c r="AU22" i="28"/>
  <c r="BE22" i="28" s="1"/>
  <c r="AU91" i="28"/>
  <c r="BE91" i="28" s="1"/>
  <c r="AU34" i="28"/>
  <c r="BE34" i="28" s="1"/>
  <c r="AU50" i="28"/>
  <c r="BE50" i="28" s="1"/>
  <c r="AU132" i="28"/>
  <c r="BE132" i="28" s="1"/>
  <c r="AU42" i="28"/>
  <c r="BE42" i="28" s="1"/>
  <c r="AU63" i="28"/>
  <c r="BE63" i="28" s="1"/>
  <c r="AU66" i="28"/>
  <c r="BE66" i="28" s="1"/>
  <c r="AU46" i="28"/>
  <c r="BE46" i="28" s="1"/>
  <c r="AU119" i="28"/>
  <c r="BE119" i="28" s="1"/>
  <c r="AU13" i="28"/>
  <c r="BE13" i="28" s="1"/>
  <c r="AU56" i="28"/>
  <c r="BE56" i="28" s="1"/>
  <c r="AU73" i="28"/>
  <c r="BE73" i="28" s="1"/>
  <c r="AU86" i="28"/>
  <c r="BE86" i="28" s="1"/>
  <c r="AU114" i="28"/>
  <c r="BE114" i="28" s="1"/>
  <c r="AU62" i="28"/>
  <c r="BE62" i="28" s="1"/>
  <c r="AU83" i="28"/>
  <c r="BE83" i="28" s="1"/>
  <c r="AU117" i="28"/>
  <c r="BE117" i="28" s="1"/>
  <c r="AU5" i="28"/>
  <c r="BE5" i="28" s="1"/>
  <c r="AU120" i="28"/>
  <c r="BE120" i="28" s="1"/>
  <c r="AU9" i="28"/>
  <c r="BE9" i="28" s="1"/>
  <c r="AU12" i="28"/>
  <c r="BE12" i="28" s="1"/>
  <c r="AU18" i="28"/>
  <c r="BE18" i="28" s="1"/>
  <c r="AU75" i="28"/>
  <c r="BE75" i="28" s="1"/>
  <c r="AU113" i="28"/>
  <c r="BE113" i="28" s="1"/>
  <c r="AU41" i="28"/>
  <c r="BE41" i="28" s="1"/>
  <c r="AU29" i="28"/>
  <c r="BE29" i="28" s="1"/>
  <c r="AU84" i="28"/>
  <c r="BE84" i="28" s="1"/>
  <c r="AU108" i="28"/>
  <c r="BE108" i="28" s="1"/>
  <c r="AU131" i="28"/>
  <c r="BE131" i="28" s="1"/>
  <c r="AU37" i="29"/>
  <c r="BE37" i="29" s="1"/>
  <c r="AU57" i="29"/>
  <c r="BE57" i="29" s="1"/>
  <c r="AU44" i="29"/>
  <c r="BE44" i="29" s="1"/>
  <c r="AU73" i="29"/>
  <c r="BE73" i="29" s="1"/>
  <c r="AU85" i="29"/>
  <c r="BE85" i="29" s="1"/>
  <c r="AU25" i="29"/>
  <c r="BE25" i="29" s="1"/>
  <c r="AU24" i="29"/>
  <c r="BE24" i="29" s="1"/>
  <c r="AU84" i="29"/>
  <c r="BE84" i="29" s="1"/>
  <c r="AU7" i="29"/>
  <c r="BE7" i="29" s="1"/>
  <c r="AU111" i="29"/>
  <c r="BE111" i="29" s="1"/>
  <c r="AU74" i="29"/>
  <c r="BE74" i="29" s="1"/>
  <c r="AU6" i="29"/>
  <c r="BE6" i="29" s="1"/>
  <c r="AU31" i="29"/>
  <c r="BE31" i="29" s="1"/>
  <c r="AU36" i="29"/>
  <c r="BE36" i="29" s="1"/>
  <c r="AU101" i="29"/>
  <c r="BE101" i="29" s="1"/>
  <c r="AU12" i="29"/>
  <c r="BE12" i="29" s="1"/>
  <c r="AU93" i="29"/>
  <c r="BE93" i="29" s="1"/>
  <c r="AU125" i="29"/>
  <c r="BE125" i="29" s="1"/>
  <c r="AU69" i="29"/>
  <c r="BE69" i="29" s="1"/>
  <c r="AU97" i="29"/>
  <c r="BE97" i="29" s="1"/>
  <c r="AU122" i="29"/>
  <c r="BE122" i="29" s="1"/>
  <c r="AU127" i="29"/>
  <c r="BE127" i="29" s="1"/>
  <c r="AU32" i="29"/>
  <c r="BE32" i="29" s="1"/>
  <c r="AU59" i="29"/>
  <c r="BE59" i="29" s="1"/>
  <c r="AU14" i="29"/>
  <c r="BE14" i="29" s="1"/>
  <c r="AU18" i="29"/>
  <c r="BE18" i="29" s="1"/>
  <c r="AU35" i="29"/>
  <c r="BE35" i="29" s="1"/>
  <c r="AU105" i="29"/>
  <c r="BE105" i="29" s="1"/>
  <c r="AU129" i="29"/>
  <c r="BE129" i="29" s="1"/>
  <c r="AU58" i="29"/>
  <c r="BE58" i="29" s="1"/>
  <c r="AU61" i="29"/>
  <c r="BE61" i="29" s="1"/>
  <c r="AU86" i="29"/>
  <c r="BE86" i="29" s="1"/>
  <c r="AU10" i="29"/>
  <c r="BE10" i="29" s="1"/>
  <c r="AU29" i="29"/>
  <c r="BE29" i="29" s="1"/>
  <c r="AU2" i="29"/>
  <c r="BE2" i="29" s="1"/>
  <c r="AU65" i="29"/>
  <c r="BE65" i="29" s="1"/>
  <c r="AU77" i="29"/>
  <c r="BE77" i="29" s="1"/>
  <c r="AU81" i="29"/>
  <c r="BE81" i="29" s="1"/>
  <c r="AU21" i="29"/>
  <c r="BE21" i="29" s="1"/>
  <c r="AU4" i="29"/>
  <c r="BE4" i="29" s="1"/>
  <c r="AU13" i="29"/>
  <c r="BE13" i="29" s="1"/>
  <c r="AU40" i="29"/>
  <c r="BE40" i="29" s="1"/>
  <c r="AU23" i="29"/>
  <c r="BE23" i="29" s="1"/>
  <c r="AU33" i="29"/>
  <c r="BE33" i="29" s="1"/>
  <c r="AU16" i="29"/>
  <c r="BE16" i="29" s="1"/>
  <c r="AU39" i="29"/>
  <c r="BE39" i="29" s="1"/>
  <c r="AU41" i="29"/>
  <c r="BE41" i="29" s="1"/>
  <c r="AU27" i="29"/>
  <c r="BE27" i="29" s="1"/>
  <c r="AU8" i="29"/>
  <c r="BE8" i="29" s="1"/>
  <c r="AU17" i="29"/>
  <c r="BE17" i="29" s="1"/>
  <c r="AU45" i="29"/>
  <c r="BE45" i="29" s="1"/>
  <c r="AU9" i="29"/>
  <c r="BE9" i="29" s="1"/>
  <c r="AU20" i="29"/>
  <c r="BE20" i="29" s="1"/>
  <c r="AU28" i="29"/>
  <c r="BE28" i="29" s="1"/>
  <c r="AU49" i="29"/>
  <c r="BE49" i="29" s="1"/>
  <c r="AU75" i="29"/>
  <c r="BE75" i="29" s="1"/>
  <c r="AU110" i="29"/>
  <c r="BE110" i="29" s="1"/>
  <c r="AU113" i="29"/>
  <c r="BE113" i="29" s="1"/>
  <c r="AU48" i="29"/>
  <c r="BE48" i="29" s="1"/>
  <c r="AU94" i="29"/>
  <c r="BE94" i="29" s="1"/>
  <c r="AU126" i="29"/>
  <c r="BE126" i="29" s="1"/>
  <c r="AU26" i="29"/>
  <c r="BE26" i="29" s="1"/>
  <c r="AU47" i="29"/>
  <c r="BE47" i="29" s="1"/>
  <c r="AU52" i="29"/>
  <c r="BE52" i="29" s="1"/>
  <c r="AU55" i="29"/>
  <c r="BE55" i="29" s="1"/>
  <c r="AU71" i="29"/>
  <c r="BE71" i="29" s="1"/>
  <c r="AU115" i="29"/>
  <c r="BE115" i="29" s="1"/>
  <c r="AU46" i="29"/>
  <c r="BE46" i="29" s="1"/>
  <c r="AU54" i="29"/>
  <c r="BE54" i="29" s="1"/>
  <c r="AU70" i="29"/>
  <c r="BE70" i="29" s="1"/>
  <c r="AU83" i="29"/>
  <c r="BE83" i="29" s="1"/>
  <c r="AU92" i="29"/>
  <c r="BE92" i="29" s="1"/>
  <c r="AU102" i="29"/>
  <c r="BE102" i="29" s="1"/>
  <c r="AU120" i="29"/>
  <c r="BE120" i="29" s="1"/>
  <c r="AU51" i="29"/>
  <c r="BE51" i="29" s="1"/>
  <c r="AU68" i="29"/>
  <c r="BE68" i="29" s="1"/>
  <c r="AU108" i="29"/>
  <c r="BE108" i="29" s="1"/>
  <c r="AU114" i="29"/>
  <c r="BE114" i="29" s="1"/>
  <c r="AU117" i="29"/>
  <c r="BE117" i="29" s="1"/>
  <c r="AU132" i="29"/>
  <c r="BE132" i="29" s="1"/>
  <c r="AU50" i="29"/>
  <c r="BE50" i="29" s="1"/>
  <c r="AU91" i="29"/>
  <c r="BE91" i="29" s="1"/>
  <c r="AU100" i="29"/>
  <c r="BE100" i="29" s="1"/>
  <c r="AU34" i="29"/>
  <c r="BE34" i="29" s="1"/>
  <c r="AU67" i="29"/>
  <c r="BE67" i="29" s="1"/>
  <c r="AU82" i="29"/>
  <c r="BE82" i="29" s="1"/>
  <c r="AU130" i="29"/>
  <c r="BE130" i="29" s="1"/>
  <c r="AU66" i="29"/>
  <c r="BE66" i="29" s="1"/>
  <c r="AU99" i="29"/>
  <c r="BE99" i="29" s="1"/>
  <c r="AU119" i="29"/>
  <c r="BE119" i="29" s="1"/>
  <c r="AU124" i="29"/>
  <c r="BE124" i="29" s="1"/>
  <c r="AU22" i="29"/>
  <c r="BE22" i="29" s="1"/>
  <c r="AU64" i="29"/>
  <c r="BE64" i="29" s="1"/>
  <c r="AU80" i="29"/>
  <c r="BE80" i="29" s="1"/>
  <c r="AU90" i="29"/>
  <c r="BE90" i="29" s="1"/>
  <c r="AU107" i="29"/>
  <c r="BE107" i="29" s="1"/>
  <c r="AU112" i="29"/>
  <c r="BE112" i="29" s="1"/>
  <c r="AU118" i="29"/>
  <c r="BE118" i="29" s="1"/>
  <c r="AU121" i="29"/>
  <c r="BE121" i="29" s="1"/>
  <c r="AU42" i="29"/>
  <c r="BE42" i="29" s="1"/>
  <c r="AU63" i="29"/>
  <c r="BE63" i="29" s="1"/>
  <c r="AU79" i="29"/>
  <c r="BE79" i="29" s="1"/>
  <c r="AU88" i="29"/>
  <c r="BE88" i="29" s="1"/>
  <c r="AU98" i="29"/>
  <c r="BE98" i="29" s="1"/>
  <c r="AU109" i="29"/>
  <c r="BE109" i="29" s="1"/>
  <c r="AU131" i="29"/>
  <c r="BE131" i="29" s="1"/>
  <c r="AU62" i="29"/>
  <c r="BE62" i="29" s="1"/>
  <c r="AU78" i="29"/>
  <c r="BE78" i="29" s="1"/>
  <c r="AU106" i="29"/>
  <c r="BE106" i="29" s="1"/>
  <c r="AU123" i="29"/>
  <c r="BE123" i="29" s="1"/>
  <c r="AU30" i="29"/>
  <c r="BE30" i="29" s="1"/>
  <c r="AU60" i="29"/>
  <c r="BE60" i="29" s="1"/>
  <c r="AU76" i="29"/>
  <c r="BE76" i="29" s="1"/>
  <c r="AU87" i="29"/>
  <c r="BE87" i="29" s="1"/>
  <c r="AU96" i="29"/>
  <c r="BE96" i="29" s="1"/>
  <c r="AU128" i="29"/>
  <c r="BE128" i="29" s="1"/>
  <c r="AU30" i="28"/>
  <c r="BE30" i="28" s="1"/>
  <c r="AU106" i="28"/>
  <c r="BE106" i="28" s="1"/>
  <c r="AU36" i="28"/>
  <c r="BE36" i="28" s="1"/>
  <c r="AU43" i="28"/>
  <c r="BE43" i="28" s="1"/>
  <c r="AU98" i="28"/>
  <c r="BE98" i="28" s="1"/>
  <c r="AU102" i="28"/>
  <c r="BE102" i="28" s="1"/>
  <c r="AU118" i="28"/>
  <c r="BE118" i="28" s="1"/>
  <c r="AU124" i="28"/>
  <c r="BE124" i="28" s="1"/>
  <c r="AU129" i="28"/>
  <c r="BE129" i="28" s="1"/>
  <c r="AU14" i="28"/>
  <c r="BE14" i="28" s="1"/>
  <c r="AU51" i="28"/>
  <c r="BE51" i="28" s="1"/>
  <c r="AU70" i="28"/>
  <c r="BE70" i="28" s="1"/>
  <c r="AU90" i="28"/>
  <c r="BE90" i="28" s="1"/>
  <c r="AU47" i="28"/>
  <c r="BE47" i="28" s="1"/>
  <c r="AU82" i="28"/>
  <c r="BE82" i="28" s="1"/>
  <c r="AU96" i="28"/>
  <c r="BE96" i="28" s="1"/>
  <c r="AU127" i="28"/>
  <c r="BE127" i="28" s="1"/>
  <c r="AU128" i="28"/>
  <c r="BE128" i="28" s="1"/>
  <c r="AU81" i="28"/>
  <c r="BE81" i="28" s="1"/>
  <c r="AU4" i="28"/>
  <c r="BE4" i="28" s="1"/>
  <c r="AU11" i="28"/>
  <c r="BE11" i="28" s="1"/>
  <c r="AU52" i="28"/>
  <c r="BE52" i="28" s="1"/>
  <c r="AU55" i="28"/>
  <c r="BE55" i="28" s="1"/>
  <c r="AU74" i="28"/>
  <c r="BE74" i="28" s="1"/>
  <c r="AU89" i="28"/>
  <c r="BE89" i="28" s="1"/>
  <c r="AU92" i="28"/>
  <c r="BE92" i="28" s="1"/>
  <c r="AU97" i="28"/>
  <c r="BE97" i="28" s="1"/>
  <c r="AU3" i="28"/>
  <c r="BE3" i="28" s="1"/>
  <c r="AU25" i="28"/>
  <c r="BE25" i="28" s="1"/>
  <c r="AU26" i="28"/>
  <c r="BE26" i="28" s="1"/>
  <c r="AU60" i="28"/>
  <c r="BE60" i="28" s="1"/>
  <c r="AU65" i="28"/>
  <c r="BE65" i="28" s="1"/>
  <c r="AU69" i="28"/>
  <c r="BE69" i="28" s="1"/>
  <c r="AU32" i="28"/>
  <c r="BE32" i="28" s="1"/>
  <c r="AU38" i="28"/>
  <c r="BE38" i="28" s="1"/>
  <c r="AU39" i="28"/>
  <c r="BE39" i="28" s="1"/>
  <c r="AU53" i="28"/>
  <c r="BE53" i="28" s="1"/>
  <c r="AU59" i="28"/>
  <c r="BE59" i="28" s="1"/>
  <c r="AU64" i="28"/>
  <c r="BE64" i="28" s="1"/>
  <c r="AU101" i="28"/>
  <c r="BE101" i="28" s="1"/>
  <c r="AU107" i="28"/>
  <c r="BE107" i="28" s="1"/>
  <c r="AU116" i="28"/>
  <c r="BE116" i="28" s="1"/>
  <c r="AU10" i="28"/>
  <c r="BE10" i="28" s="1"/>
  <c r="AU16" i="28"/>
  <c r="BE16" i="28" s="1"/>
  <c r="AU31" i="28"/>
  <c r="BE31" i="28" s="1"/>
  <c r="AU79" i="28"/>
  <c r="BE79" i="28" s="1"/>
  <c r="AU88" i="28"/>
  <c r="BE88" i="28" s="1"/>
  <c r="AU6" i="28"/>
  <c r="BE6" i="28" s="1"/>
  <c r="AU24" i="28"/>
  <c r="BE24" i="28" s="1"/>
  <c r="AU35" i="28"/>
  <c r="BE35" i="28" s="1"/>
  <c r="AU61" i="28"/>
  <c r="BE61" i="28" s="1"/>
  <c r="AU71" i="28"/>
  <c r="BE71" i="28" s="1"/>
  <c r="AU99" i="28"/>
  <c r="BE99" i="28" s="1"/>
  <c r="AU100" i="28"/>
  <c r="BE100" i="28" s="1"/>
  <c r="AU115" i="28"/>
  <c r="BE115" i="28" s="1"/>
  <c r="AU2" i="28"/>
  <c r="BE2" i="28" s="1"/>
  <c r="AU8" i="28"/>
  <c r="BE8" i="28" s="1"/>
  <c r="AU15" i="28"/>
  <c r="BE15" i="28" s="1"/>
  <c r="AU37" i="28"/>
  <c r="BE37" i="28" s="1"/>
  <c r="AU111" i="28"/>
  <c r="BE111" i="28" s="1"/>
  <c r="AU19" i="28"/>
  <c r="BE19" i="28" s="1"/>
  <c r="AU130" i="28"/>
  <c r="BE130" i="28" s="1"/>
  <c r="AU7" i="28"/>
  <c r="BE7" i="28" s="1"/>
  <c r="AU23" i="28"/>
  <c r="BE23" i="28" s="1"/>
  <c r="AU33" i="28"/>
  <c r="BE33" i="28" s="1"/>
  <c r="AU78" i="28"/>
  <c r="BE78" i="28" s="1"/>
  <c r="AU80" i="28"/>
  <c r="BE80" i="28" s="1"/>
  <c r="AU126" i="28"/>
  <c r="BE126" i="28" s="1"/>
  <c r="BC96" i="27"/>
  <c r="BC121" i="27"/>
  <c r="BC33" i="27"/>
  <c r="BC55" i="27"/>
  <c r="BC82" i="27"/>
  <c r="BC99" i="27"/>
  <c r="BC3" i="27"/>
  <c r="BC38" i="27"/>
  <c r="BC68" i="27"/>
  <c r="BC106" i="27"/>
  <c r="BC120" i="27"/>
  <c r="BC132" i="27"/>
  <c r="BC43" i="27"/>
  <c r="BC67" i="27"/>
  <c r="BC113" i="27"/>
  <c r="BC42" i="27"/>
  <c r="BC13" i="27"/>
  <c r="BC66" i="27"/>
  <c r="BC2" i="27"/>
  <c r="BC15" i="27"/>
  <c r="BC23" i="27"/>
  <c r="BC50" i="27"/>
  <c r="BC98" i="27"/>
  <c r="BC115" i="27"/>
  <c r="BC5" i="27"/>
  <c r="BC29" i="27"/>
  <c r="BC81" i="27"/>
  <c r="BC7" i="27"/>
  <c r="BC27" i="27"/>
  <c r="BC37" i="27"/>
  <c r="BC44" i="27"/>
  <c r="BC105" i="27"/>
  <c r="BC122" i="27"/>
  <c r="BC22" i="27"/>
  <c r="BC26" i="27"/>
  <c r="BC35" i="27"/>
  <c r="BC54" i="27"/>
  <c r="BC80" i="27"/>
  <c r="BC47" i="27"/>
  <c r="BC57" i="27"/>
  <c r="BC104" i="27"/>
  <c r="BC14" i="27"/>
  <c r="BC34" i="27"/>
  <c r="BC62" i="27"/>
  <c r="BC73" i="27"/>
  <c r="BC90" i="27"/>
  <c r="BC107" i="27"/>
  <c r="AX132" i="26"/>
  <c r="AW132" i="26"/>
  <c r="AV132" i="26"/>
  <c r="AT132" i="26"/>
  <c r="BD132" i="26" s="1"/>
  <c r="AS132" i="26"/>
  <c r="AR132" i="26"/>
  <c r="BC132" i="26" s="1"/>
  <c r="AN132" i="26"/>
  <c r="BA132" i="26" s="1"/>
  <c r="AM132" i="26"/>
  <c r="AZ132" i="26" s="1"/>
  <c r="AL132" i="26"/>
  <c r="AY132" i="26" s="1"/>
  <c r="AK132" i="26"/>
  <c r="AJ132" i="26"/>
  <c r="AI132" i="26"/>
  <c r="AH132" i="26"/>
  <c r="BC131" i="26"/>
  <c r="AZ131" i="26"/>
  <c r="AY131" i="26"/>
  <c r="AX131" i="26"/>
  <c r="AW131" i="26"/>
  <c r="AV131" i="26"/>
  <c r="AT131" i="26"/>
  <c r="BD131" i="26" s="1"/>
  <c r="AS131" i="26"/>
  <c r="AR131" i="26"/>
  <c r="AN131" i="26"/>
  <c r="BA131" i="26" s="1"/>
  <c r="AU131" i="26" s="1"/>
  <c r="BE131" i="26" s="1"/>
  <c r="AM131" i="26"/>
  <c r="AL131" i="26"/>
  <c r="AK131" i="26"/>
  <c r="AJ131" i="26"/>
  <c r="AI131" i="26"/>
  <c r="AH131" i="26"/>
  <c r="BD130" i="26"/>
  <c r="BC130" i="26"/>
  <c r="AZ130" i="26"/>
  <c r="AY130" i="26"/>
  <c r="AX130" i="26"/>
  <c r="AW130" i="26"/>
  <c r="AS130" i="26"/>
  <c r="AR130" i="26"/>
  <c r="AN130" i="26"/>
  <c r="BA130" i="26" s="1"/>
  <c r="AM130" i="26"/>
  <c r="AL130" i="26"/>
  <c r="AK130" i="26"/>
  <c r="AJ130" i="26"/>
  <c r="AI130" i="26"/>
  <c r="AV130" i="26" s="1"/>
  <c r="AU130" i="26" s="1"/>
  <c r="BE130" i="26" s="1"/>
  <c r="AH130" i="26"/>
  <c r="AT130" i="26" s="1"/>
  <c r="BC129" i="26"/>
  <c r="BA129" i="26"/>
  <c r="AY129" i="26"/>
  <c r="AW129" i="26"/>
  <c r="AS129" i="26"/>
  <c r="AR129" i="26"/>
  <c r="AN129" i="26"/>
  <c r="AM129" i="26"/>
  <c r="AZ129" i="26" s="1"/>
  <c r="AL129" i="26"/>
  <c r="AK129" i="26"/>
  <c r="AX129" i="26" s="1"/>
  <c r="AJ129" i="26"/>
  <c r="AI129" i="26"/>
  <c r="AV129" i="26" s="1"/>
  <c r="AU129" i="26" s="1"/>
  <c r="BE129" i="26" s="1"/>
  <c r="AH129" i="26"/>
  <c r="AT129" i="26" s="1"/>
  <c r="BD129" i="26" s="1"/>
  <c r="BA128" i="26"/>
  <c r="AY128" i="26"/>
  <c r="AX128" i="26"/>
  <c r="AV128" i="26"/>
  <c r="AT128" i="26"/>
  <c r="BD128" i="26" s="1"/>
  <c r="AS128" i="26"/>
  <c r="AR128" i="26"/>
  <c r="BC128" i="26" s="1"/>
  <c r="AN128" i="26"/>
  <c r="AM128" i="26"/>
  <c r="AZ128" i="26" s="1"/>
  <c r="AL128" i="26"/>
  <c r="AK128" i="26"/>
  <c r="AJ128" i="26"/>
  <c r="AW128" i="26" s="1"/>
  <c r="AU128" i="26" s="1"/>
  <c r="BE128" i="26" s="1"/>
  <c r="AI128" i="26"/>
  <c r="AH128" i="26"/>
  <c r="BC127" i="26"/>
  <c r="AZ127" i="26"/>
  <c r="AX127" i="26"/>
  <c r="AS127" i="26"/>
  <c r="AR127" i="26"/>
  <c r="AN127" i="26"/>
  <c r="BA127" i="26" s="1"/>
  <c r="AM127" i="26"/>
  <c r="AL127" i="26"/>
  <c r="AY127" i="26" s="1"/>
  <c r="AK127" i="26"/>
  <c r="AJ127" i="26"/>
  <c r="AW127" i="26" s="1"/>
  <c r="AI127" i="26"/>
  <c r="AV127" i="26" s="1"/>
  <c r="AH127" i="26"/>
  <c r="AT127" i="26" s="1"/>
  <c r="BD127" i="26" s="1"/>
  <c r="BC126" i="26"/>
  <c r="BA126" i="26"/>
  <c r="AZ126" i="26"/>
  <c r="AS126" i="26"/>
  <c r="AR126" i="26"/>
  <c r="AN126" i="26"/>
  <c r="AM126" i="26"/>
  <c r="AL126" i="26"/>
  <c r="AY126" i="26" s="1"/>
  <c r="AK126" i="26"/>
  <c r="AX126" i="26" s="1"/>
  <c r="AJ126" i="26"/>
  <c r="AW126" i="26" s="1"/>
  <c r="AI126" i="26"/>
  <c r="AV126" i="26" s="1"/>
  <c r="AH126" i="26"/>
  <c r="AT126" i="26" s="1"/>
  <c r="BD126" i="26" s="1"/>
  <c r="BC125" i="26"/>
  <c r="AT125" i="26"/>
  <c r="BD125" i="26" s="1"/>
  <c r="AS125" i="26"/>
  <c r="AR125" i="26"/>
  <c r="AN125" i="26"/>
  <c r="BA125" i="26" s="1"/>
  <c r="AM125" i="26"/>
  <c r="AZ125" i="26" s="1"/>
  <c r="AL125" i="26"/>
  <c r="AY125" i="26" s="1"/>
  <c r="AK125" i="26"/>
  <c r="AX125" i="26" s="1"/>
  <c r="AJ125" i="26"/>
  <c r="AW125" i="26" s="1"/>
  <c r="AU125" i="26" s="1"/>
  <c r="BE125" i="26" s="1"/>
  <c r="AI125" i="26"/>
  <c r="AV125" i="26" s="1"/>
  <c r="AH125" i="26"/>
  <c r="AX124" i="26"/>
  <c r="AV124" i="26"/>
  <c r="AT124" i="26"/>
  <c r="BD124" i="26" s="1"/>
  <c r="AS124" i="26"/>
  <c r="AR124" i="26"/>
  <c r="BC124" i="26" s="1"/>
  <c r="AN124" i="26"/>
  <c r="BA124" i="26" s="1"/>
  <c r="AM124" i="26"/>
  <c r="AZ124" i="26" s="1"/>
  <c r="AL124" i="26"/>
  <c r="AY124" i="26" s="1"/>
  <c r="AK124" i="26"/>
  <c r="AJ124" i="26"/>
  <c r="AW124" i="26" s="1"/>
  <c r="AU124" i="26" s="1"/>
  <c r="BE124" i="26" s="1"/>
  <c r="AI124" i="26"/>
  <c r="AH124" i="26"/>
  <c r="BC123" i="26"/>
  <c r="AZ123" i="26"/>
  <c r="AX123" i="26"/>
  <c r="AW123" i="26"/>
  <c r="AV123" i="26"/>
  <c r="AU123" i="26" s="1"/>
  <c r="BE123" i="26" s="1"/>
  <c r="AT123" i="26"/>
  <c r="BD123" i="26" s="1"/>
  <c r="AS123" i="26"/>
  <c r="AR123" i="26"/>
  <c r="AN123" i="26"/>
  <c r="BA123" i="26" s="1"/>
  <c r="AM123" i="26"/>
  <c r="AL123" i="26"/>
  <c r="AY123" i="26" s="1"/>
  <c r="AK123" i="26"/>
  <c r="AJ123" i="26"/>
  <c r="AI123" i="26"/>
  <c r="AH123" i="26"/>
  <c r="BC122" i="26"/>
  <c r="BA122" i="26"/>
  <c r="AX122" i="26"/>
  <c r="AW122" i="26"/>
  <c r="AU122" i="26" s="1"/>
  <c r="BE122" i="26" s="1"/>
  <c r="AS122" i="26"/>
  <c r="AR122" i="26"/>
  <c r="AN122" i="26"/>
  <c r="AM122" i="26"/>
  <c r="AZ122" i="26" s="1"/>
  <c r="AL122" i="26"/>
  <c r="AY122" i="26" s="1"/>
  <c r="AK122" i="26"/>
  <c r="AJ122" i="26"/>
  <c r="AI122" i="26"/>
  <c r="AV122" i="26" s="1"/>
  <c r="AH122" i="26"/>
  <c r="AT122" i="26" s="1"/>
  <c r="BD122" i="26" s="1"/>
  <c r="BC121" i="26"/>
  <c r="AY121" i="26"/>
  <c r="AW121" i="26"/>
  <c r="AT121" i="26"/>
  <c r="BD121" i="26" s="1"/>
  <c r="AS121" i="26"/>
  <c r="AR121" i="26"/>
  <c r="AN121" i="26"/>
  <c r="BA121" i="26" s="1"/>
  <c r="AM121" i="26"/>
  <c r="AZ121" i="26" s="1"/>
  <c r="AL121" i="26"/>
  <c r="AK121" i="26"/>
  <c r="AX121" i="26" s="1"/>
  <c r="AJ121" i="26"/>
  <c r="AI121" i="26"/>
  <c r="AV121" i="26" s="1"/>
  <c r="AH121" i="26"/>
  <c r="AY120" i="26"/>
  <c r="AX120" i="26"/>
  <c r="AW120" i="26"/>
  <c r="AV120" i="26"/>
  <c r="AS120" i="26"/>
  <c r="AR120" i="26"/>
  <c r="BC120" i="26" s="1"/>
  <c r="AN120" i="26"/>
  <c r="BA120" i="26" s="1"/>
  <c r="AU120" i="26" s="1"/>
  <c r="BE120" i="26" s="1"/>
  <c r="AM120" i="26"/>
  <c r="AZ120" i="26" s="1"/>
  <c r="AL120" i="26"/>
  <c r="AK120" i="26"/>
  <c r="AJ120" i="26"/>
  <c r="AI120" i="26"/>
  <c r="AH120" i="26"/>
  <c r="AT120" i="26" s="1"/>
  <c r="BD120" i="26" s="1"/>
  <c r="BC119" i="26"/>
  <c r="BA119" i="26"/>
  <c r="AZ119" i="26"/>
  <c r="AX119" i="26"/>
  <c r="AV119" i="26"/>
  <c r="AS119" i="26"/>
  <c r="AR119" i="26"/>
  <c r="AN119" i="26"/>
  <c r="AM119" i="26"/>
  <c r="AL119" i="26"/>
  <c r="AY119" i="26" s="1"/>
  <c r="AK119" i="26"/>
  <c r="AJ119" i="26"/>
  <c r="AW119" i="26" s="1"/>
  <c r="AU119" i="26" s="1"/>
  <c r="BE119" i="26" s="1"/>
  <c r="AI119" i="26"/>
  <c r="AH119" i="26"/>
  <c r="AT119" i="26" s="1"/>
  <c r="BD119" i="26" s="1"/>
  <c r="BC118" i="26"/>
  <c r="AY118" i="26"/>
  <c r="AS118" i="26"/>
  <c r="AR118" i="26"/>
  <c r="AN118" i="26"/>
  <c r="BA118" i="26" s="1"/>
  <c r="AM118" i="26"/>
  <c r="AZ118" i="26" s="1"/>
  <c r="AL118" i="26"/>
  <c r="AK118" i="26"/>
  <c r="AX118" i="26" s="1"/>
  <c r="AJ118" i="26"/>
  <c r="AW118" i="26" s="1"/>
  <c r="AI118" i="26"/>
  <c r="AV118" i="26" s="1"/>
  <c r="AU118" i="26" s="1"/>
  <c r="BE118" i="26" s="1"/>
  <c r="AH118" i="26"/>
  <c r="AT118" i="26" s="1"/>
  <c r="BD118" i="26" s="1"/>
  <c r="BC117" i="26"/>
  <c r="BA117" i="26"/>
  <c r="AT117" i="26"/>
  <c r="BD117" i="26" s="1"/>
  <c r="AS117" i="26"/>
  <c r="AR117" i="26"/>
  <c r="AN117" i="26"/>
  <c r="AM117" i="26"/>
  <c r="AZ117" i="26" s="1"/>
  <c r="AL117" i="26"/>
  <c r="AY117" i="26" s="1"/>
  <c r="AK117" i="26"/>
  <c r="AX117" i="26" s="1"/>
  <c r="AJ117" i="26"/>
  <c r="AW117" i="26" s="1"/>
  <c r="AU117" i="26" s="1"/>
  <c r="BE117" i="26" s="1"/>
  <c r="AI117" i="26"/>
  <c r="AV117" i="26" s="1"/>
  <c r="AH117" i="26"/>
  <c r="AV116" i="26"/>
  <c r="AS116" i="26"/>
  <c r="AR116" i="26"/>
  <c r="BC116" i="26" s="1"/>
  <c r="AN116" i="26"/>
  <c r="BA116" i="26" s="1"/>
  <c r="AM116" i="26"/>
  <c r="AZ116" i="26" s="1"/>
  <c r="AL116" i="26"/>
  <c r="AY116" i="26" s="1"/>
  <c r="AK116" i="26"/>
  <c r="AX116" i="26" s="1"/>
  <c r="AJ116" i="26"/>
  <c r="AW116" i="26" s="1"/>
  <c r="AI116" i="26"/>
  <c r="AH116" i="26"/>
  <c r="AT116" i="26" s="1"/>
  <c r="BD116" i="26" s="1"/>
  <c r="AZ115" i="26"/>
  <c r="AY115" i="26"/>
  <c r="AX115" i="26"/>
  <c r="AW115" i="26"/>
  <c r="AV115" i="26"/>
  <c r="AT115" i="26"/>
  <c r="BD115" i="26" s="1"/>
  <c r="AS115" i="26"/>
  <c r="AR115" i="26"/>
  <c r="BC115" i="26" s="1"/>
  <c r="AN115" i="26"/>
  <c r="BA115" i="26" s="1"/>
  <c r="AM115" i="26"/>
  <c r="AL115" i="26"/>
  <c r="AK115" i="26"/>
  <c r="AJ115" i="26"/>
  <c r="AI115" i="26"/>
  <c r="AH115" i="26"/>
  <c r="BC114" i="26"/>
  <c r="AZ114" i="26"/>
  <c r="AY114" i="26"/>
  <c r="AX114" i="26"/>
  <c r="AW114" i="26"/>
  <c r="AV114" i="26"/>
  <c r="AS114" i="26"/>
  <c r="AR114" i="26"/>
  <c r="AN114" i="26"/>
  <c r="BA114" i="26" s="1"/>
  <c r="AM114" i="26"/>
  <c r="AL114" i="26"/>
  <c r="AK114" i="26"/>
  <c r="AJ114" i="26"/>
  <c r="AI114" i="26"/>
  <c r="AH114" i="26"/>
  <c r="AT114" i="26" s="1"/>
  <c r="BD114" i="26" s="1"/>
  <c r="BC113" i="26"/>
  <c r="BA113" i="26"/>
  <c r="AZ113" i="26"/>
  <c r="AY113" i="26"/>
  <c r="AT113" i="26"/>
  <c r="BD113" i="26" s="1"/>
  <c r="AS113" i="26"/>
  <c r="AR113" i="26"/>
  <c r="AN113" i="26"/>
  <c r="AM113" i="26"/>
  <c r="AL113" i="26"/>
  <c r="AK113" i="26"/>
  <c r="AX113" i="26" s="1"/>
  <c r="AJ113" i="26"/>
  <c r="AW113" i="26" s="1"/>
  <c r="AI113" i="26"/>
  <c r="AV113" i="26" s="1"/>
  <c r="AU113" i="26" s="1"/>
  <c r="BE113" i="26" s="1"/>
  <c r="AH113" i="26"/>
  <c r="BA112" i="26"/>
  <c r="AY112" i="26"/>
  <c r="AW112" i="26"/>
  <c r="AV112" i="26"/>
  <c r="AS112" i="26"/>
  <c r="AR112" i="26"/>
  <c r="BC112" i="26" s="1"/>
  <c r="AN112" i="26"/>
  <c r="AM112" i="26"/>
  <c r="AZ112" i="26" s="1"/>
  <c r="AL112" i="26"/>
  <c r="AK112" i="26"/>
  <c r="AX112" i="26" s="1"/>
  <c r="AJ112" i="26"/>
  <c r="AI112" i="26"/>
  <c r="AH112" i="26"/>
  <c r="AT112" i="26" s="1"/>
  <c r="BD112" i="26" s="1"/>
  <c r="BD111" i="26"/>
  <c r="BC111" i="26"/>
  <c r="AZ111" i="26"/>
  <c r="AX111" i="26"/>
  <c r="AT111" i="26"/>
  <c r="AS111" i="26"/>
  <c r="AR111" i="26"/>
  <c r="AN111" i="26"/>
  <c r="BA111" i="26" s="1"/>
  <c r="AM111" i="26"/>
  <c r="AL111" i="26"/>
  <c r="AY111" i="26" s="1"/>
  <c r="AK111" i="26"/>
  <c r="AJ111" i="26"/>
  <c r="AW111" i="26" s="1"/>
  <c r="AI111" i="26"/>
  <c r="AV111" i="26" s="1"/>
  <c r="AU111" i="26" s="1"/>
  <c r="BE111" i="26" s="1"/>
  <c r="AH111" i="26"/>
  <c r="BD110" i="26"/>
  <c r="BC110" i="26"/>
  <c r="AX110" i="26"/>
  <c r="AW110" i="26"/>
  <c r="AV110" i="26"/>
  <c r="AU110" i="26" s="1"/>
  <c r="BE110" i="26" s="1"/>
  <c r="AS110" i="26"/>
  <c r="AR110" i="26"/>
  <c r="AN110" i="26"/>
  <c r="BA110" i="26" s="1"/>
  <c r="AM110" i="26"/>
  <c r="AZ110" i="26" s="1"/>
  <c r="AL110" i="26"/>
  <c r="AY110" i="26" s="1"/>
  <c r="AK110" i="26"/>
  <c r="AJ110" i="26"/>
  <c r="AI110" i="26"/>
  <c r="AH110" i="26"/>
  <c r="AT110" i="26" s="1"/>
  <c r="AZ109" i="26"/>
  <c r="AY109" i="26"/>
  <c r="AT109" i="26"/>
  <c r="BD109" i="26" s="1"/>
  <c r="AS109" i="26"/>
  <c r="AR109" i="26"/>
  <c r="BC109" i="26" s="1"/>
  <c r="AN109" i="26"/>
  <c r="BA109" i="26" s="1"/>
  <c r="AM109" i="26"/>
  <c r="AL109" i="26"/>
  <c r="AK109" i="26"/>
  <c r="AX109" i="26" s="1"/>
  <c r="AJ109" i="26"/>
  <c r="AW109" i="26" s="1"/>
  <c r="AI109" i="26"/>
  <c r="AV109" i="26" s="1"/>
  <c r="AH109" i="26"/>
  <c r="BA108" i="26"/>
  <c r="AY108" i="26"/>
  <c r="AX108" i="26"/>
  <c r="AW108" i="26"/>
  <c r="AV108" i="26"/>
  <c r="AU108" i="26"/>
  <c r="BE108" i="26" s="1"/>
  <c r="AT108" i="26"/>
  <c r="BD108" i="26" s="1"/>
  <c r="AS108" i="26"/>
  <c r="AR108" i="26"/>
  <c r="BC108" i="26" s="1"/>
  <c r="AN108" i="26"/>
  <c r="AM108" i="26"/>
  <c r="AZ108" i="26" s="1"/>
  <c r="AL108" i="26"/>
  <c r="AK108" i="26"/>
  <c r="AJ108" i="26"/>
  <c r="AI108" i="26"/>
  <c r="AH108" i="26"/>
  <c r="BC107" i="26"/>
  <c r="BA107" i="26"/>
  <c r="AZ107" i="26"/>
  <c r="AY107" i="26"/>
  <c r="AX107" i="26"/>
  <c r="AV107" i="26"/>
  <c r="AU107" i="26" s="1"/>
  <c r="BE107" i="26" s="1"/>
  <c r="AS107" i="26"/>
  <c r="AR107" i="26"/>
  <c r="AN107" i="26"/>
  <c r="AM107" i="26"/>
  <c r="AL107" i="26"/>
  <c r="AK107" i="26"/>
  <c r="AJ107" i="26"/>
  <c r="AW107" i="26" s="1"/>
  <c r="AI107" i="26"/>
  <c r="AH107" i="26"/>
  <c r="AT107" i="26" s="1"/>
  <c r="BD107" i="26" s="1"/>
  <c r="BC106" i="26"/>
  <c r="BA106" i="26"/>
  <c r="AZ106" i="26"/>
  <c r="AW106" i="26"/>
  <c r="AS106" i="26"/>
  <c r="AR106" i="26"/>
  <c r="AN106" i="26"/>
  <c r="AM106" i="26"/>
  <c r="AL106" i="26"/>
  <c r="AY106" i="26" s="1"/>
  <c r="AK106" i="26"/>
  <c r="AX106" i="26" s="1"/>
  <c r="AJ106" i="26"/>
  <c r="AI106" i="26"/>
  <c r="AV106" i="26" s="1"/>
  <c r="AH106" i="26"/>
  <c r="AT106" i="26" s="1"/>
  <c r="BD106" i="26" s="1"/>
  <c r="AZ105" i="26"/>
  <c r="AY105" i="26"/>
  <c r="AS105" i="26"/>
  <c r="AR105" i="26"/>
  <c r="BC105" i="26" s="1"/>
  <c r="AN105" i="26"/>
  <c r="BA105" i="26" s="1"/>
  <c r="AM105" i="26"/>
  <c r="AL105" i="26"/>
  <c r="AK105" i="26"/>
  <c r="AX105" i="26" s="1"/>
  <c r="AJ105" i="26"/>
  <c r="AW105" i="26" s="1"/>
  <c r="AI105" i="26"/>
  <c r="AV105" i="26" s="1"/>
  <c r="AU105" i="26" s="1"/>
  <c r="BE105" i="26" s="1"/>
  <c r="AH105" i="26"/>
  <c r="AT105" i="26" s="1"/>
  <c r="BD105" i="26" s="1"/>
  <c r="BA104" i="26"/>
  <c r="AV104" i="26"/>
  <c r="AT104" i="26"/>
  <c r="BD104" i="26" s="1"/>
  <c r="AS104" i="26"/>
  <c r="AR104" i="26"/>
  <c r="BC104" i="26" s="1"/>
  <c r="AN104" i="26"/>
  <c r="AM104" i="26"/>
  <c r="AZ104" i="26" s="1"/>
  <c r="AL104" i="26"/>
  <c r="AY104" i="26" s="1"/>
  <c r="AK104" i="26"/>
  <c r="AX104" i="26" s="1"/>
  <c r="AJ104" i="26"/>
  <c r="AW104" i="26" s="1"/>
  <c r="AU104" i="26" s="1"/>
  <c r="BE104" i="26" s="1"/>
  <c r="AI104" i="26"/>
  <c r="AH104" i="26"/>
  <c r="BD103" i="26"/>
  <c r="AZ103" i="26"/>
  <c r="AX103" i="26"/>
  <c r="AW103" i="26"/>
  <c r="AV103" i="26"/>
  <c r="AU103" i="26" s="1"/>
  <c r="BE103" i="26" s="1"/>
  <c r="AT103" i="26"/>
  <c r="AS103" i="26"/>
  <c r="AR103" i="26"/>
  <c r="BC103" i="26" s="1"/>
  <c r="AN103" i="26"/>
  <c r="BA103" i="26" s="1"/>
  <c r="AM103" i="26"/>
  <c r="AL103" i="26"/>
  <c r="AY103" i="26" s="1"/>
  <c r="AK103" i="26"/>
  <c r="AJ103" i="26"/>
  <c r="AI103" i="26"/>
  <c r="AH103" i="26"/>
  <c r="BC102" i="26"/>
  <c r="BA102" i="26"/>
  <c r="AZ102" i="26"/>
  <c r="AX102" i="26"/>
  <c r="AW102" i="26"/>
  <c r="AV102" i="26"/>
  <c r="AU102" i="26" s="1"/>
  <c r="BE102" i="26" s="1"/>
  <c r="AS102" i="26"/>
  <c r="AR102" i="26"/>
  <c r="AN102" i="26"/>
  <c r="AM102" i="26"/>
  <c r="AL102" i="26"/>
  <c r="AY102" i="26" s="1"/>
  <c r="AK102" i="26"/>
  <c r="AJ102" i="26"/>
  <c r="AI102" i="26"/>
  <c r="AH102" i="26"/>
  <c r="AT102" i="26" s="1"/>
  <c r="BD102" i="26" s="1"/>
  <c r="AZ101" i="26"/>
  <c r="AY101" i="26"/>
  <c r="AW101" i="26"/>
  <c r="AS101" i="26"/>
  <c r="AR101" i="26"/>
  <c r="BC101" i="26" s="1"/>
  <c r="AN101" i="26"/>
  <c r="BA101" i="26" s="1"/>
  <c r="AU101" i="26" s="1"/>
  <c r="BE101" i="26" s="1"/>
  <c r="AM101" i="26"/>
  <c r="AL101" i="26"/>
  <c r="AK101" i="26"/>
  <c r="AX101" i="26" s="1"/>
  <c r="AJ101" i="26"/>
  <c r="AI101" i="26"/>
  <c r="AV101" i="26" s="1"/>
  <c r="AH101" i="26"/>
  <c r="AT101" i="26" s="1"/>
  <c r="BD101" i="26" s="1"/>
  <c r="BA100" i="26"/>
  <c r="AY100" i="26"/>
  <c r="AV100" i="26"/>
  <c r="AT100" i="26"/>
  <c r="BD100" i="26" s="1"/>
  <c r="AS100" i="26"/>
  <c r="AR100" i="26"/>
  <c r="BC100" i="26" s="1"/>
  <c r="AN100" i="26"/>
  <c r="AM100" i="26"/>
  <c r="AZ100" i="26" s="1"/>
  <c r="AL100" i="26"/>
  <c r="AK100" i="26"/>
  <c r="AX100" i="26" s="1"/>
  <c r="AJ100" i="26"/>
  <c r="AW100" i="26" s="1"/>
  <c r="AU100" i="26" s="1"/>
  <c r="BE100" i="26" s="1"/>
  <c r="AI100" i="26"/>
  <c r="AH100" i="26"/>
  <c r="BC99" i="26"/>
  <c r="AZ99" i="26"/>
  <c r="AX99" i="26"/>
  <c r="AS99" i="26"/>
  <c r="AR99" i="26"/>
  <c r="AN99" i="26"/>
  <c r="BA99" i="26" s="1"/>
  <c r="AM99" i="26"/>
  <c r="AL99" i="26"/>
  <c r="AY99" i="26" s="1"/>
  <c r="AK99" i="26"/>
  <c r="AJ99" i="26"/>
  <c r="AW99" i="26" s="1"/>
  <c r="AI99" i="26"/>
  <c r="AV99" i="26" s="1"/>
  <c r="AU99" i="26" s="1"/>
  <c r="BE99" i="26" s="1"/>
  <c r="AH99" i="26"/>
  <c r="AT99" i="26" s="1"/>
  <c r="BD99" i="26" s="1"/>
  <c r="BE98" i="26"/>
  <c r="BC98" i="26"/>
  <c r="BA98" i="26"/>
  <c r="AV98" i="26"/>
  <c r="AS98" i="26"/>
  <c r="AR98" i="26"/>
  <c r="AN98" i="26"/>
  <c r="AM98" i="26"/>
  <c r="AZ98" i="26" s="1"/>
  <c r="AL98" i="26"/>
  <c r="AY98" i="26" s="1"/>
  <c r="AK98" i="26"/>
  <c r="AX98" i="26" s="1"/>
  <c r="AJ98" i="26"/>
  <c r="AW98" i="26" s="1"/>
  <c r="AU98" i="26" s="1"/>
  <c r="AI98" i="26"/>
  <c r="AH98" i="26"/>
  <c r="AT98" i="26" s="1"/>
  <c r="BD98" i="26" s="1"/>
  <c r="AW97" i="26"/>
  <c r="AU97" i="26"/>
  <c r="BE97" i="26" s="1"/>
  <c r="AS97" i="26"/>
  <c r="AR97" i="26"/>
  <c r="BC97" i="26" s="1"/>
  <c r="AN97" i="26"/>
  <c r="BA97" i="26" s="1"/>
  <c r="AM97" i="26"/>
  <c r="AZ97" i="26" s="1"/>
  <c r="AL97" i="26"/>
  <c r="AY97" i="26" s="1"/>
  <c r="AK97" i="26"/>
  <c r="AX97" i="26" s="1"/>
  <c r="AJ97" i="26"/>
  <c r="AI97" i="26"/>
  <c r="AV97" i="26" s="1"/>
  <c r="AH97" i="26"/>
  <c r="AT97" i="26" s="1"/>
  <c r="BD97" i="26" s="1"/>
  <c r="AX96" i="26"/>
  <c r="AW96" i="26"/>
  <c r="AV96" i="26"/>
  <c r="AT96" i="26"/>
  <c r="BD96" i="26" s="1"/>
  <c r="AS96" i="26"/>
  <c r="AR96" i="26"/>
  <c r="BC96" i="26" s="1"/>
  <c r="AN96" i="26"/>
  <c r="BA96" i="26" s="1"/>
  <c r="AM96" i="26"/>
  <c r="AZ96" i="26" s="1"/>
  <c r="AL96" i="26"/>
  <c r="AY96" i="26" s="1"/>
  <c r="AK96" i="26"/>
  <c r="AJ96" i="26"/>
  <c r="AI96" i="26"/>
  <c r="AH96" i="26"/>
  <c r="BA95" i="26"/>
  <c r="AZ95" i="26"/>
  <c r="AY95" i="26"/>
  <c r="AX95" i="26"/>
  <c r="AW95" i="26"/>
  <c r="AV95" i="26"/>
  <c r="AU95" i="26" s="1"/>
  <c r="BE95" i="26" s="1"/>
  <c r="AT95" i="26"/>
  <c r="BD95" i="26" s="1"/>
  <c r="AS95" i="26"/>
  <c r="AR95" i="26"/>
  <c r="BC95" i="26" s="1"/>
  <c r="AN95" i="26"/>
  <c r="AM95" i="26"/>
  <c r="AL95" i="26"/>
  <c r="AK95" i="26"/>
  <c r="AJ95" i="26"/>
  <c r="AI95" i="26"/>
  <c r="AH95" i="26"/>
  <c r="BD94" i="26"/>
  <c r="BC94" i="26"/>
  <c r="BA94" i="26"/>
  <c r="AZ94" i="26"/>
  <c r="AY94" i="26"/>
  <c r="AX94" i="26"/>
  <c r="AS94" i="26"/>
  <c r="AR94" i="26"/>
  <c r="AN94" i="26"/>
  <c r="AM94" i="26"/>
  <c r="AL94" i="26"/>
  <c r="AK94" i="26"/>
  <c r="AJ94" i="26"/>
  <c r="AW94" i="26" s="1"/>
  <c r="AI94" i="26"/>
  <c r="AV94" i="26" s="1"/>
  <c r="AH94" i="26"/>
  <c r="AT94" i="26" s="1"/>
  <c r="BC93" i="26"/>
  <c r="BA93" i="26"/>
  <c r="AW93" i="26"/>
  <c r="AS93" i="26"/>
  <c r="AR93" i="26"/>
  <c r="AN93" i="26"/>
  <c r="AM93" i="26"/>
  <c r="AZ93" i="26" s="1"/>
  <c r="AL93" i="26"/>
  <c r="AY93" i="26" s="1"/>
  <c r="AK93" i="26"/>
  <c r="AX93" i="26" s="1"/>
  <c r="AJ93" i="26"/>
  <c r="AI93" i="26"/>
  <c r="AV93" i="26" s="1"/>
  <c r="AH93" i="26"/>
  <c r="AT93" i="26" s="1"/>
  <c r="BD93" i="26" s="1"/>
  <c r="AY92" i="26"/>
  <c r="AV92" i="26"/>
  <c r="AS92" i="26"/>
  <c r="AR92" i="26"/>
  <c r="BC92" i="26" s="1"/>
  <c r="AN92" i="26"/>
  <c r="BA92" i="26" s="1"/>
  <c r="AM92" i="26"/>
  <c r="AZ92" i="26" s="1"/>
  <c r="AL92" i="26"/>
  <c r="AK92" i="26"/>
  <c r="AX92" i="26" s="1"/>
  <c r="AJ92" i="26"/>
  <c r="AW92" i="26" s="1"/>
  <c r="AU92" i="26" s="1"/>
  <c r="BE92" i="26" s="1"/>
  <c r="AI92" i="26"/>
  <c r="AH92" i="26"/>
  <c r="AT92" i="26" s="1"/>
  <c r="BD92" i="26" s="1"/>
  <c r="BC91" i="26"/>
  <c r="AZ91" i="26"/>
  <c r="AX91" i="26"/>
  <c r="AT91" i="26"/>
  <c r="BD91" i="26" s="1"/>
  <c r="AS91" i="26"/>
  <c r="AR91" i="26"/>
  <c r="AN91" i="26"/>
  <c r="BA91" i="26" s="1"/>
  <c r="AM91" i="26"/>
  <c r="AL91" i="26"/>
  <c r="AY91" i="26" s="1"/>
  <c r="AK91" i="26"/>
  <c r="AJ91" i="26"/>
  <c r="AW91" i="26" s="1"/>
  <c r="AI91" i="26"/>
  <c r="AV91" i="26" s="1"/>
  <c r="AU91" i="26" s="1"/>
  <c r="BE91" i="26" s="1"/>
  <c r="AH91" i="26"/>
  <c r="BC90" i="26"/>
  <c r="AZ90" i="26"/>
  <c r="AY90" i="26"/>
  <c r="AX90" i="26"/>
  <c r="AV90" i="26"/>
  <c r="AS90" i="26"/>
  <c r="AR90" i="26"/>
  <c r="AN90" i="26"/>
  <c r="BA90" i="26" s="1"/>
  <c r="AM90" i="26"/>
  <c r="AL90" i="26"/>
  <c r="AK90" i="26"/>
  <c r="AJ90" i="26"/>
  <c r="AW90" i="26" s="1"/>
  <c r="AI90" i="26"/>
  <c r="AH90" i="26"/>
  <c r="AT90" i="26" s="1"/>
  <c r="BD90" i="26" s="1"/>
  <c r="BC89" i="26"/>
  <c r="BA89" i="26"/>
  <c r="AW89" i="26"/>
  <c r="AU89" i="26"/>
  <c r="BE89" i="26" s="1"/>
  <c r="AT89" i="26"/>
  <c r="BD89" i="26" s="1"/>
  <c r="AS89" i="26"/>
  <c r="AR89" i="26"/>
  <c r="AN89" i="26"/>
  <c r="AM89" i="26"/>
  <c r="AZ89" i="26" s="1"/>
  <c r="AL89" i="26"/>
  <c r="AY89" i="26" s="1"/>
  <c r="AK89" i="26"/>
  <c r="AX89" i="26" s="1"/>
  <c r="AJ89" i="26"/>
  <c r="AI89" i="26"/>
  <c r="AV89" i="26" s="1"/>
  <c r="AH89" i="26"/>
  <c r="BD88" i="26"/>
  <c r="AY88" i="26"/>
  <c r="AX88" i="26"/>
  <c r="AW88" i="26"/>
  <c r="AV88" i="26"/>
  <c r="AS88" i="26"/>
  <c r="AR88" i="26"/>
  <c r="BC88" i="26" s="1"/>
  <c r="AN88" i="26"/>
  <c r="BA88" i="26" s="1"/>
  <c r="AU88" i="26" s="1"/>
  <c r="BE88" i="26" s="1"/>
  <c r="AM88" i="26"/>
  <c r="AZ88" i="26" s="1"/>
  <c r="AL88" i="26"/>
  <c r="AK88" i="26"/>
  <c r="AJ88" i="26"/>
  <c r="AI88" i="26"/>
  <c r="AH88" i="26"/>
  <c r="AT88" i="26" s="1"/>
  <c r="BC87" i="26"/>
  <c r="BA87" i="26"/>
  <c r="AZ87" i="26"/>
  <c r="AX87" i="26"/>
  <c r="AV87" i="26"/>
  <c r="AS87" i="26"/>
  <c r="AR87" i="26"/>
  <c r="AN87" i="26"/>
  <c r="AM87" i="26"/>
  <c r="AL87" i="26"/>
  <c r="AY87" i="26" s="1"/>
  <c r="AK87" i="26"/>
  <c r="AJ87" i="26"/>
  <c r="AW87" i="26" s="1"/>
  <c r="AI87" i="26"/>
  <c r="AH87" i="26"/>
  <c r="AT87" i="26" s="1"/>
  <c r="BD87" i="26" s="1"/>
  <c r="BC86" i="26"/>
  <c r="AY86" i="26"/>
  <c r="AS86" i="26"/>
  <c r="AR86" i="26"/>
  <c r="AN86" i="26"/>
  <c r="BA86" i="26" s="1"/>
  <c r="AM86" i="26"/>
  <c r="AZ86" i="26" s="1"/>
  <c r="AL86" i="26"/>
  <c r="AK86" i="26"/>
  <c r="AX86" i="26" s="1"/>
  <c r="AJ86" i="26"/>
  <c r="AW86" i="26" s="1"/>
  <c r="AI86" i="26"/>
  <c r="AV86" i="26" s="1"/>
  <c r="AU86" i="26" s="1"/>
  <c r="BE86" i="26" s="1"/>
  <c r="AH86" i="26"/>
  <c r="AT86" i="26" s="1"/>
  <c r="BD86" i="26" s="1"/>
  <c r="BC85" i="26"/>
  <c r="BA85" i="26"/>
  <c r="AT85" i="26"/>
  <c r="BD85" i="26" s="1"/>
  <c r="AS85" i="26"/>
  <c r="AR85" i="26"/>
  <c r="AN85" i="26"/>
  <c r="AM85" i="26"/>
  <c r="AZ85" i="26" s="1"/>
  <c r="AL85" i="26"/>
  <c r="AY85" i="26" s="1"/>
  <c r="AK85" i="26"/>
  <c r="AX85" i="26" s="1"/>
  <c r="AJ85" i="26"/>
  <c r="AW85" i="26" s="1"/>
  <c r="AU85" i="26" s="1"/>
  <c r="BE85" i="26" s="1"/>
  <c r="AI85" i="26"/>
  <c r="AV85" i="26" s="1"/>
  <c r="AH85" i="26"/>
  <c r="AV84" i="26"/>
  <c r="AU84" i="26"/>
  <c r="BE84" i="26" s="1"/>
  <c r="AS84" i="26"/>
  <c r="AR84" i="26"/>
  <c r="BC84" i="26" s="1"/>
  <c r="AN84" i="26"/>
  <c r="BA84" i="26" s="1"/>
  <c r="AM84" i="26"/>
  <c r="AZ84" i="26" s="1"/>
  <c r="AL84" i="26"/>
  <c r="AY84" i="26" s="1"/>
  <c r="AK84" i="26"/>
  <c r="AX84" i="26" s="1"/>
  <c r="AJ84" i="26"/>
  <c r="AW84" i="26" s="1"/>
  <c r="AI84" i="26"/>
  <c r="AH84" i="26"/>
  <c r="AT84" i="26" s="1"/>
  <c r="BD84" i="26" s="1"/>
  <c r="AZ83" i="26"/>
  <c r="AY83" i="26"/>
  <c r="AX83" i="26"/>
  <c r="AW83" i="26"/>
  <c r="AV83" i="26"/>
  <c r="AT83" i="26"/>
  <c r="BD83" i="26" s="1"/>
  <c r="AS83" i="26"/>
  <c r="AR83" i="26"/>
  <c r="BC83" i="26" s="1"/>
  <c r="AN83" i="26"/>
  <c r="BA83" i="26" s="1"/>
  <c r="AM83" i="26"/>
  <c r="AL83" i="26"/>
  <c r="AK83" i="26"/>
  <c r="AJ83" i="26"/>
  <c r="AI83" i="26"/>
  <c r="AH83" i="26"/>
  <c r="BC82" i="26"/>
  <c r="AZ82" i="26"/>
  <c r="AY82" i="26"/>
  <c r="AX82" i="26"/>
  <c r="AW82" i="26"/>
  <c r="AV82" i="26"/>
  <c r="AS82" i="26"/>
  <c r="AR82" i="26"/>
  <c r="AN82" i="26"/>
  <c r="BA82" i="26" s="1"/>
  <c r="AM82" i="26"/>
  <c r="AL82" i="26"/>
  <c r="AK82" i="26"/>
  <c r="AJ82" i="26"/>
  <c r="AI82" i="26"/>
  <c r="AH82" i="26"/>
  <c r="AT82" i="26" s="1"/>
  <c r="BD82" i="26" s="1"/>
  <c r="BC81" i="26"/>
  <c r="BA81" i="26"/>
  <c r="AZ81" i="26"/>
  <c r="AY81" i="26"/>
  <c r="AT81" i="26"/>
  <c r="BD81" i="26" s="1"/>
  <c r="AS81" i="26"/>
  <c r="AR81" i="26"/>
  <c r="AN81" i="26"/>
  <c r="AM81" i="26"/>
  <c r="AL81" i="26"/>
  <c r="AK81" i="26"/>
  <c r="AX81" i="26" s="1"/>
  <c r="AJ81" i="26"/>
  <c r="AW81" i="26" s="1"/>
  <c r="AI81" i="26"/>
  <c r="AV81" i="26" s="1"/>
  <c r="AH81" i="26"/>
  <c r="BA80" i="26"/>
  <c r="AW80" i="26"/>
  <c r="AV80" i="26"/>
  <c r="AS80" i="26"/>
  <c r="AR80" i="26"/>
  <c r="BC80" i="26" s="1"/>
  <c r="AN80" i="26"/>
  <c r="AM80" i="26"/>
  <c r="AZ80" i="26" s="1"/>
  <c r="AL80" i="26"/>
  <c r="AY80" i="26" s="1"/>
  <c r="AK80" i="26"/>
  <c r="AX80" i="26" s="1"/>
  <c r="AJ80" i="26"/>
  <c r="AI80" i="26"/>
  <c r="AH80" i="26"/>
  <c r="AT80" i="26" s="1"/>
  <c r="BD80" i="26" s="1"/>
  <c r="BD79" i="26"/>
  <c r="BC79" i="26"/>
  <c r="AZ79" i="26"/>
  <c r="AX79" i="26"/>
  <c r="AT79" i="26"/>
  <c r="AS79" i="26"/>
  <c r="AR79" i="26"/>
  <c r="AN79" i="26"/>
  <c r="BA79" i="26" s="1"/>
  <c r="AM79" i="26"/>
  <c r="AL79" i="26"/>
  <c r="AY79" i="26" s="1"/>
  <c r="AK79" i="26"/>
  <c r="AJ79" i="26"/>
  <c r="AW79" i="26" s="1"/>
  <c r="AI79" i="26"/>
  <c r="AV79" i="26" s="1"/>
  <c r="AU79" i="26" s="1"/>
  <c r="BE79" i="26" s="1"/>
  <c r="AH79" i="26"/>
  <c r="BD78" i="26"/>
  <c r="BC78" i="26"/>
  <c r="AX78" i="26"/>
  <c r="AW78" i="26"/>
  <c r="AV78" i="26"/>
  <c r="AS78" i="26"/>
  <c r="AR78" i="26"/>
  <c r="AN78" i="26"/>
  <c r="BA78" i="26" s="1"/>
  <c r="AM78" i="26"/>
  <c r="AZ78" i="26" s="1"/>
  <c r="AL78" i="26"/>
  <c r="AY78" i="26" s="1"/>
  <c r="AK78" i="26"/>
  <c r="AJ78" i="26"/>
  <c r="AI78" i="26"/>
  <c r="AH78" i="26"/>
  <c r="AT78" i="26" s="1"/>
  <c r="AZ77" i="26"/>
  <c r="AY77" i="26"/>
  <c r="AT77" i="26"/>
  <c r="BD77" i="26" s="1"/>
  <c r="AS77" i="26"/>
  <c r="AR77" i="26"/>
  <c r="BC77" i="26" s="1"/>
  <c r="AN77" i="26"/>
  <c r="BA77" i="26" s="1"/>
  <c r="AM77" i="26"/>
  <c r="AL77" i="26"/>
  <c r="AK77" i="26"/>
  <c r="AX77" i="26" s="1"/>
  <c r="AJ77" i="26"/>
  <c r="AW77" i="26" s="1"/>
  <c r="AI77" i="26"/>
  <c r="AV77" i="26" s="1"/>
  <c r="AH77" i="26"/>
  <c r="BA76" i="26"/>
  <c r="AY76" i="26"/>
  <c r="AX76" i="26"/>
  <c r="AW76" i="26"/>
  <c r="AV76" i="26"/>
  <c r="AU76" i="26"/>
  <c r="BE76" i="26" s="1"/>
  <c r="AT76" i="26"/>
  <c r="BD76" i="26" s="1"/>
  <c r="AS76" i="26"/>
  <c r="AR76" i="26"/>
  <c r="BC76" i="26" s="1"/>
  <c r="AN76" i="26"/>
  <c r="AM76" i="26"/>
  <c r="AZ76" i="26" s="1"/>
  <c r="AL76" i="26"/>
  <c r="AK76" i="26"/>
  <c r="AJ76" i="26"/>
  <c r="AI76" i="26"/>
  <c r="AH76" i="26"/>
  <c r="BC75" i="26"/>
  <c r="BA75" i="26"/>
  <c r="AZ75" i="26"/>
  <c r="AY75" i="26"/>
  <c r="AX75" i="26"/>
  <c r="AV75" i="26"/>
  <c r="AU75" i="26" s="1"/>
  <c r="BE75" i="26" s="1"/>
  <c r="AS75" i="26"/>
  <c r="AR75" i="26"/>
  <c r="AN75" i="26"/>
  <c r="AM75" i="26"/>
  <c r="AL75" i="26"/>
  <c r="AK75" i="26"/>
  <c r="AJ75" i="26"/>
  <c r="AW75" i="26" s="1"/>
  <c r="AI75" i="26"/>
  <c r="AH75" i="26"/>
  <c r="AT75" i="26" s="1"/>
  <c r="BD75" i="26" s="1"/>
  <c r="BC74" i="26"/>
  <c r="BA74" i="26"/>
  <c r="AZ74" i="26"/>
  <c r="AW74" i="26"/>
  <c r="AS74" i="26"/>
  <c r="AR74" i="26"/>
  <c r="AN74" i="26"/>
  <c r="AM74" i="26"/>
  <c r="AL74" i="26"/>
  <c r="AY74" i="26" s="1"/>
  <c r="AK74" i="26"/>
  <c r="AX74" i="26" s="1"/>
  <c r="AJ74" i="26"/>
  <c r="AI74" i="26"/>
  <c r="AV74" i="26" s="1"/>
  <c r="AH74" i="26"/>
  <c r="AT74" i="26" s="1"/>
  <c r="BD74" i="26" s="1"/>
  <c r="AZ73" i="26"/>
  <c r="AY73" i="26"/>
  <c r="AS73" i="26"/>
  <c r="AR73" i="26"/>
  <c r="BC73" i="26" s="1"/>
  <c r="AN73" i="26"/>
  <c r="BA73" i="26" s="1"/>
  <c r="AM73" i="26"/>
  <c r="AL73" i="26"/>
  <c r="AK73" i="26"/>
  <c r="AX73" i="26" s="1"/>
  <c r="AJ73" i="26"/>
  <c r="AW73" i="26" s="1"/>
  <c r="AI73" i="26"/>
  <c r="AV73" i="26" s="1"/>
  <c r="AU73" i="26" s="1"/>
  <c r="BE73" i="26" s="1"/>
  <c r="AH73" i="26"/>
  <c r="AT73" i="26" s="1"/>
  <c r="BD73" i="26" s="1"/>
  <c r="BA72" i="26"/>
  <c r="AV72" i="26"/>
  <c r="AT72" i="26"/>
  <c r="BD72" i="26" s="1"/>
  <c r="AS72" i="26"/>
  <c r="AR72" i="26"/>
  <c r="BC72" i="26" s="1"/>
  <c r="AN72" i="26"/>
  <c r="AM72" i="26"/>
  <c r="AZ72" i="26" s="1"/>
  <c r="AL72" i="26"/>
  <c r="AY72" i="26" s="1"/>
  <c r="AK72" i="26"/>
  <c r="AX72" i="26" s="1"/>
  <c r="AJ72" i="26"/>
  <c r="AW72" i="26" s="1"/>
  <c r="AU72" i="26" s="1"/>
  <c r="BE72" i="26" s="1"/>
  <c r="AI72" i="26"/>
  <c r="AH72" i="26"/>
  <c r="BD71" i="26"/>
  <c r="AZ71" i="26"/>
  <c r="AX71" i="26"/>
  <c r="AW71" i="26"/>
  <c r="AV71" i="26"/>
  <c r="AU71" i="26" s="1"/>
  <c r="BE71" i="26" s="1"/>
  <c r="AT71" i="26"/>
  <c r="AS71" i="26"/>
  <c r="AR71" i="26"/>
  <c r="BC71" i="26" s="1"/>
  <c r="AN71" i="26"/>
  <c r="BA71" i="26" s="1"/>
  <c r="AM71" i="26"/>
  <c r="AL71" i="26"/>
  <c r="AY71" i="26" s="1"/>
  <c r="AK71" i="26"/>
  <c r="AJ71" i="26"/>
  <c r="AI71" i="26"/>
  <c r="AH71" i="26"/>
  <c r="BC70" i="26"/>
  <c r="BA70" i="26"/>
  <c r="AZ70" i="26"/>
  <c r="AX70" i="26"/>
  <c r="AW70" i="26"/>
  <c r="AV70" i="26"/>
  <c r="AS70" i="26"/>
  <c r="AR70" i="26"/>
  <c r="AN70" i="26"/>
  <c r="AM70" i="26"/>
  <c r="AL70" i="26"/>
  <c r="AY70" i="26" s="1"/>
  <c r="AK70" i="26"/>
  <c r="AJ70" i="26"/>
  <c r="AI70" i="26"/>
  <c r="AH70" i="26"/>
  <c r="AT70" i="26" s="1"/>
  <c r="BD70" i="26" s="1"/>
  <c r="BD69" i="26"/>
  <c r="AZ69" i="26"/>
  <c r="AY69" i="26"/>
  <c r="AW69" i="26"/>
  <c r="AU69" i="26"/>
  <c r="BE69" i="26" s="1"/>
  <c r="AS69" i="26"/>
  <c r="AR69" i="26"/>
  <c r="BC69" i="26" s="1"/>
  <c r="AN69" i="26"/>
  <c r="BA69" i="26" s="1"/>
  <c r="AM69" i="26"/>
  <c r="AL69" i="26"/>
  <c r="AK69" i="26"/>
  <c r="AX69" i="26" s="1"/>
  <c r="AJ69" i="26"/>
  <c r="AI69" i="26"/>
  <c r="AV69" i="26" s="1"/>
  <c r="AH69" i="26"/>
  <c r="AT69" i="26" s="1"/>
  <c r="BA68" i="26"/>
  <c r="AY68" i="26"/>
  <c r="AW68" i="26"/>
  <c r="AU68" i="26" s="1"/>
  <c r="BE68" i="26" s="1"/>
  <c r="AV68" i="26"/>
  <c r="AT68" i="26"/>
  <c r="BD68" i="26" s="1"/>
  <c r="AS68" i="26"/>
  <c r="AR68" i="26"/>
  <c r="BC68" i="26" s="1"/>
  <c r="AN68" i="26"/>
  <c r="AM68" i="26"/>
  <c r="AZ68" i="26" s="1"/>
  <c r="AL68" i="26"/>
  <c r="AK68" i="26"/>
  <c r="AX68" i="26" s="1"/>
  <c r="AJ68" i="26"/>
  <c r="AI68" i="26"/>
  <c r="AH68" i="26"/>
  <c r="BC67" i="26"/>
  <c r="AZ67" i="26"/>
  <c r="AX67" i="26"/>
  <c r="AS67" i="26"/>
  <c r="AR67" i="26"/>
  <c r="AN67" i="26"/>
  <c r="BA67" i="26" s="1"/>
  <c r="AM67" i="26"/>
  <c r="AL67" i="26"/>
  <c r="AY67" i="26" s="1"/>
  <c r="AK67" i="26"/>
  <c r="AJ67" i="26"/>
  <c r="AW67" i="26" s="1"/>
  <c r="AI67" i="26"/>
  <c r="AV67" i="26" s="1"/>
  <c r="AH67" i="26"/>
  <c r="AT67" i="26" s="1"/>
  <c r="BD67" i="26" s="1"/>
  <c r="BC66" i="26"/>
  <c r="BA66" i="26"/>
  <c r="AV66" i="26"/>
  <c r="AS66" i="26"/>
  <c r="AR66" i="26"/>
  <c r="AN66" i="26"/>
  <c r="AM66" i="26"/>
  <c r="AZ66" i="26" s="1"/>
  <c r="AL66" i="26"/>
  <c r="AY66" i="26" s="1"/>
  <c r="AK66" i="26"/>
  <c r="AX66" i="26" s="1"/>
  <c r="AJ66" i="26"/>
  <c r="AW66" i="26" s="1"/>
  <c r="AU66" i="26" s="1"/>
  <c r="BE66" i="26" s="1"/>
  <c r="AI66" i="26"/>
  <c r="AH66" i="26"/>
  <c r="AT66" i="26" s="1"/>
  <c r="BD66" i="26" s="1"/>
  <c r="AW65" i="26"/>
  <c r="AU65" i="26"/>
  <c r="BE65" i="26" s="1"/>
  <c r="AS65" i="26"/>
  <c r="AR65" i="26"/>
  <c r="BC65" i="26" s="1"/>
  <c r="AN65" i="26"/>
  <c r="BA65" i="26" s="1"/>
  <c r="AM65" i="26"/>
  <c r="AZ65" i="26" s="1"/>
  <c r="AL65" i="26"/>
  <c r="AY65" i="26" s="1"/>
  <c r="AK65" i="26"/>
  <c r="AX65" i="26" s="1"/>
  <c r="AJ65" i="26"/>
  <c r="AI65" i="26"/>
  <c r="AV65" i="26" s="1"/>
  <c r="AH65" i="26"/>
  <c r="AT65" i="26" s="1"/>
  <c r="BD65" i="26" s="1"/>
  <c r="AX64" i="26"/>
  <c r="AW64" i="26"/>
  <c r="AV64" i="26"/>
  <c r="AU64" i="26" s="1"/>
  <c r="BE64" i="26" s="1"/>
  <c r="AT64" i="26"/>
  <c r="BD64" i="26" s="1"/>
  <c r="AS64" i="26"/>
  <c r="AR64" i="26"/>
  <c r="BC64" i="26" s="1"/>
  <c r="AN64" i="26"/>
  <c r="BA64" i="26" s="1"/>
  <c r="AM64" i="26"/>
  <c r="AZ64" i="26" s="1"/>
  <c r="AL64" i="26"/>
  <c r="AY64" i="26" s="1"/>
  <c r="AK64" i="26"/>
  <c r="AJ64" i="26"/>
  <c r="AI64" i="26"/>
  <c r="AH64" i="26"/>
  <c r="BA63" i="26"/>
  <c r="AZ63" i="26"/>
  <c r="AY63" i="26"/>
  <c r="AX63" i="26"/>
  <c r="AW63" i="26"/>
  <c r="AV63" i="26"/>
  <c r="AU63" i="26" s="1"/>
  <c r="BE63" i="26" s="1"/>
  <c r="AT63" i="26"/>
  <c r="BD63" i="26" s="1"/>
  <c r="AS63" i="26"/>
  <c r="AR63" i="26"/>
  <c r="BC63" i="26" s="1"/>
  <c r="AN63" i="26"/>
  <c r="AM63" i="26"/>
  <c r="AL63" i="26"/>
  <c r="AK63" i="26"/>
  <c r="AJ63" i="26"/>
  <c r="AI63" i="26"/>
  <c r="AH63" i="26"/>
  <c r="BD62" i="26"/>
  <c r="BC62" i="26"/>
  <c r="BA62" i="26"/>
  <c r="AZ62" i="26"/>
  <c r="AY62" i="26"/>
  <c r="AX62" i="26"/>
  <c r="AS62" i="26"/>
  <c r="AR62" i="26"/>
  <c r="AN62" i="26"/>
  <c r="AM62" i="26"/>
  <c r="AL62" i="26"/>
  <c r="AK62" i="26"/>
  <c r="AJ62" i="26"/>
  <c r="AW62" i="26" s="1"/>
  <c r="AI62" i="26"/>
  <c r="AV62" i="26" s="1"/>
  <c r="AH62" i="26"/>
  <c r="AT62" i="26" s="1"/>
  <c r="BD61" i="26"/>
  <c r="BC61" i="26"/>
  <c r="BA61" i="26"/>
  <c r="AW61" i="26"/>
  <c r="AS61" i="26"/>
  <c r="AR61" i="26"/>
  <c r="AN61" i="26"/>
  <c r="AM61" i="26"/>
  <c r="AZ61" i="26" s="1"/>
  <c r="AL61" i="26"/>
  <c r="AY61" i="26" s="1"/>
  <c r="AK61" i="26"/>
  <c r="AX61" i="26" s="1"/>
  <c r="AJ61" i="26"/>
  <c r="AI61" i="26"/>
  <c r="AV61" i="26" s="1"/>
  <c r="AH61" i="26"/>
  <c r="AT61" i="26" s="1"/>
  <c r="AY60" i="26"/>
  <c r="AV60" i="26"/>
  <c r="AS60" i="26"/>
  <c r="AR60" i="26"/>
  <c r="BC60" i="26" s="1"/>
  <c r="AN60" i="26"/>
  <c r="BA60" i="26" s="1"/>
  <c r="AM60" i="26"/>
  <c r="AZ60" i="26" s="1"/>
  <c r="AL60" i="26"/>
  <c r="AK60" i="26"/>
  <c r="AX60" i="26" s="1"/>
  <c r="AJ60" i="26"/>
  <c r="AW60" i="26" s="1"/>
  <c r="AU60" i="26" s="1"/>
  <c r="BE60" i="26" s="1"/>
  <c r="AI60" i="26"/>
  <c r="AH60" i="26"/>
  <c r="AT60" i="26" s="1"/>
  <c r="BD60" i="26" s="1"/>
  <c r="BC59" i="26"/>
  <c r="AZ59" i="26"/>
  <c r="AX59" i="26"/>
  <c r="AT59" i="26"/>
  <c r="BD59" i="26" s="1"/>
  <c r="AS59" i="26"/>
  <c r="AR59" i="26"/>
  <c r="AN59" i="26"/>
  <c r="BA59" i="26" s="1"/>
  <c r="AM59" i="26"/>
  <c r="AL59" i="26"/>
  <c r="AY59" i="26" s="1"/>
  <c r="AK59" i="26"/>
  <c r="AJ59" i="26"/>
  <c r="AW59" i="26" s="1"/>
  <c r="AI59" i="26"/>
  <c r="AV59" i="26" s="1"/>
  <c r="AU59" i="26" s="1"/>
  <c r="BE59" i="26" s="1"/>
  <c r="AH59" i="26"/>
  <c r="BC58" i="26"/>
  <c r="AZ58" i="26"/>
  <c r="AY58" i="26"/>
  <c r="AX58" i="26"/>
  <c r="AV58" i="26"/>
  <c r="AS58" i="26"/>
  <c r="AR58" i="26"/>
  <c r="AN58" i="26"/>
  <c r="BA58" i="26" s="1"/>
  <c r="AM58" i="26"/>
  <c r="AL58" i="26"/>
  <c r="AK58" i="26"/>
  <c r="AJ58" i="26"/>
  <c r="AW58" i="26" s="1"/>
  <c r="AI58" i="26"/>
  <c r="AH58" i="26"/>
  <c r="AT58" i="26" s="1"/>
  <c r="BD58" i="26" s="1"/>
  <c r="BC57" i="26"/>
  <c r="BA57" i="26"/>
  <c r="AW57" i="26"/>
  <c r="AU57" i="26"/>
  <c r="BE57" i="26" s="1"/>
  <c r="AT57" i="26"/>
  <c r="BD57" i="26" s="1"/>
  <c r="AS57" i="26"/>
  <c r="AR57" i="26"/>
  <c r="AN57" i="26"/>
  <c r="AM57" i="26"/>
  <c r="AZ57" i="26" s="1"/>
  <c r="AL57" i="26"/>
  <c r="AY57" i="26" s="1"/>
  <c r="AK57" i="26"/>
  <c r="AX57" i="26" s="1"/>
  <c r="AJ57" i="26"/>
  <c r="AI57" i="26"/>
  <c r="AV57" i="26" s="1"/>
  <c r="AH57" i="26"/>
  <c r="BD56" i="26"/>
  <c r="AY56" i="26"/>
  <c r="AX56" i="26"/>
  <c r="AW56" i="26"/>
  <c r="AV56" i="26"/>
  <c r="AU56" i="26"/>
  <c r="BE56" i="26" s="1"/>
  <c r="AS56" i="26"/>
  <c r="AR56" i="26"/>
  <c r="BC56" i="26" s="1"/>
  <c r="AN56" i="26"/>
  <c r="BA56" i="26" s="1"/>
  <c r="AM56" i="26"/>
  <c r="AZ56" i="26" s="1"/>
  <c r="AL56" i="26"/>
  <c r="AK56" i="26"/>
  <c r="AJ56" i="26"/>
  <c r="AI56" i="26"/>
  <c r="AH56" i="26"/>
  <c r="AT56" i="26" s="1"/>
  <c r="BC55" i="26"/>
  <c r="BA55" i="26"/>
  <c r="AZ55" i="26"/>
  <c r="AX55" i="26"/>
  <c r="AV55" i="26"/>
  <c r="AS55" i="26"/>
  <c r="AR55" i="26"/>
  <c r="AN55" i="26"/>
  <c r="AM55" i="26"/>
  <c r="AL55" i="26"/>
  <c r="AY55" i="26" s="1"/>
  <c r="AK55" i="26"/>
  <c r="AJ55" i="26"/>
  <c r="AW55" i="26" s="1"/>
  <c r="AI55" i="26"/>
  <c r="AH55" i="26"/>
  <c r="AT55" i="26" s="1"/>
  <c r="BD55" i="26" s="1"/>
  <c r="BC54" i="26"/>
  <c r="AY54" i="26"/>
  <c r="AS54" i="26"/>
  <c r="AR54" i="26"/>
  <c r="AN54" i="26"/>
  <c r="BA54" i="26" s="1"/>
  <c r="AM54" i="26"/>
  <c r="AZ54" i="26" s="1"/>
  <c r="AL54" i="26"/>
  <c r="AK54" i="26"/>
  <c r="AX54" i="26" s="1"/>
  <c r="AJ54" i="26"/>
  <c r="AW54" i="26" s="1"/>
  <c r="AI54" i="26"/>
  <c r="AV54" i="26" s="1"/>
  <c r="AH54" i="26"/>
  <c r="AT54" i="26" s="1"/>
  <c r="BD54" i="26" s="1"/>
  <c r="BC53" i="26"/>
  <c r="BA53" i="26"/>
  <c r="AT53" i="26"/>
  <c r="BD53" i="26" s="1"/>
  <c r="AS53" i="26"/>
  <c r="AR53" i="26"/>
  <c r="AN53" i="26"/>
  <c r="AM53" i="26"/>
  <c r="AZ53" i="26" s="1"/>
  <c r="AL53" i="26"/>
  <c r="AY53" i="26" s="1"/>
  <c r="AK53" i="26"/>
  <c r="AX53" i="26" s="1"/>
  <c r="AJ53" i="26"/>
  <c r="AW53" i="26" s="1"/>
  <c r="AU53" i="26" s="1"/>
  <c r="BE53" i="26" s="1"/>
  <c r="AI53" i="26"/>
  <c r="AV53" i="26" s="1"/>
  <c r="AH53" i="26"/>
  <c r="AV52" i="26"/>
  <c r="AU52" i="26"/>
  <c r="BE52" i="26" s="1"/>
  <c r="AS52" i="26"/>
  <c r="AR52" i="26"/>
  <c r="BC52" i="26" s="1"/>
  <c r="AN52" i="26"/>
  <c r="BA52" i="26" s="1"/>
  <c r="AM52" i="26"/>
  <c r="AZ52" i="26" s="1"/>
  <c r="AL52" i="26"/>
  <c r="AY52" i="26" s="1"/>
  <c r="AK52" i="26"/>
  <c r="AX52" i="26" s="1"/>
  <c r="AJ52" i="26"/>
  <c r="AW52" i="26" s="1"/>
  <c r="AI52" i="26"/>
  <c r="AH52" i="26"/>
  <c r="AT52" i="26" s="1"/>
  <c r="BD52" i="26" s="1"/>
  <c r="AZ51" i="26"/>
  <c r="AY51" i="26"/>
  <c r="AX51" i="26"/>
  <c r="AU51" i="26" s="1"/>
  <c r="BE51" i="26" s="1"/>
  <c r="AW51" i="26"/>
  <c r="AV51" i="26"/>
  <c r="AT51" i="26"/>
  <c r="BD51" i="26" s="1"/>
  <c r="AS51" i="26"/>
  <c r="AR51" i="26"/>
  <c r="BC51" i="26" s="1"/>
  <c r="AN51" i="26"/>
  <c r="BA51" i="26" s="1"/>
  <c r="AM51" i="26"/>
  <c r="AL51" i="26"/>
  <c r="AK51" i="26"/>
  <c r="AJ51" i="26"/>
  <c r="AI51" i="26"/>
  <c r="AH51" i="26"/>
  <c r="BC50" i="26"/>
  <c r="AZ50" i="26"/>
  <c r="AY50" i="26"/>
  <c r="AX50" i="26"/>
  <c r="AW50" i="26"/>
  <c r="AV50" i="26"/>
  <c r="AU50" i="26" s="1"/>
  <c r="BE50" i="26" s="1"/>
  <c r="AS50" i="26"/>
  <c r="AR50" i="26"/>
  <c r="AN50" i="26"/>
  <c r="BA50" i="26" s="1"/>
  <c r="AM50" i="26"/>
  <c r="AL50" i="26"/>
  <c r="AK50" i="26"/>
  <c r="AJ50" i="26"/>
  <c r="AI50" i="26"/>
  <c r="AH50" i="26"/>
  <c r="AT50" i="26" s="1"/>
  <c r="BD50" i="26" s="1"/>
  <c r="BC49" i="26"/>
  <c r="BA49" i="26"/>
  <c r="AZ49" i="26"/>
  <c r="AY49" i="26"/>
  <c r="AT49" i="26"/>
  <c r="BD49" i="26" s="1"/>
  <c r="AS49" i="26"/>
  <c r="AR49" i="26"/>
  <c r="AN49" i="26"/>
  <c r="AM49" i="26"/>
  <c r="AL49" i="26"/>
  <c r="AK49" i="26"/>
  <c r="AX49" i="26" s="1"/>
  <c r="AJ49" i="26"/>
  <c r="AW49" i="26" s="1"/>
  <c r="AI49" i="26"/>
  <c r="AV49" i="26" s="1"/>
  <c r="AH49" i="26"/>
  <c r="AX48" i="26"/>
  <c r="AV48" i="26"/>
  <c r="AS48" i="26"/>
  <c r="AR48" i="26"/>
  <c r="BC48" i="26" s="1"/>
  <c r="AN48" i="26"/>
  <c r="BA48" i="26" s="1"/>
  <c r="AM48" i="26"/>
  <c r="AZ48" i="26" s="1"/>
  <c r="AL48" i="26"/>
  <c r="AY48" i="26" s="1"/>
  <c r="AK48" i="26"/>
  <c r="AJ48" i="26"/>
  <c r="AW48" i="26" s="1"/>
  <c r="AI48" i="26"/>
  <c r="AH48" i="26"/>
  <c r="AT48" i="26" s="1"/>
  <c r="BD48" i="26" s="1"/>
  <c r="BC47" i="26"/>
  <c r="AZ47" i="26"/>
  <c r="AT47" i="26"/>
  <c r="BD47" i="26" s="1"/>
  <c r="AS47" i="26"/>
  <c r="AR47" i="26"/>
  <c r="AN47" i="26"/>
  <c r="BA47" i="26" s="1"/>
  <c r="AM47" i="26"/>
  <c r="AL47" i="26"/>
  <c r="AY47" i="26" s="1"/>
  <c r="AK47" i="26"/>
  <c r="AX47" i="26" s="1"/>
  <c r="AJ47" i="26"/>
  <c r="AW47" i="26" s="1"/>
  <c r="AI47" i="26"/>
  <c r="AV47" i="26" s="1"/>
  <c r="AU47" i="26" s="1"/>
  <c r="BE47" i="26" s="1"/>
  <c r="AH47" i="26"/>
  <c r="AZ46" i="26"/>
  <c r="AY46" i="26"/>
  <c r="AX46" i="26"/>
  <c r="AV46" i="26"/>
  <c r="AS46" i="26"/>
  <c r="AR46" i="26"/>
  <c r="BC46" i="26" s="1"/>
  <c r="AN46" i="26"/>
  <c r="BA46" i="26" s="1"/>
  <c r="AM46" i="26"/>
  <c r="AL46" i="26"/>
  <c r="AK46" i="26"/>
  <c r="AJ46" i="26"/>
  <c r="AW46" i="26" s="1"/>
  <c r="AI46" i="26"/>
  <c r="AH46" i="26"/>
  <c r="AT46" i="26" s="1"/>
  <c r="BD46" i="26" s="1"/>
  <c r="BC45" i="26"/>
  <c r="BA45" i="26"/>
  <c r="AY45" i="26"/>
  <c r="AW45" i="26"/>
  <c r="AV45" i="26"/>
  <c r="AT45" i="26"/>
  <c r="BD45" i="26" s="1"/>
  <c r="AS45" i="26"/>
  <c r="AR45" i="26"/>
  <c r="AN45" i="26"/>
  <c r="AM45" i="26"/>
  <c r="AZ45" i="26" s="1"/>
  <c r="AL45" i="26"/>
  <c r="AK45" i="26"/>
  <c r="AX45" i="26" s="1"/>
  <c r="AJ45" i="26"/>
  <c r="AI45" i="26"/>
  <c r="AH45" i="26"/>
  <c r="BA44" i="26"/>
  <c r="AZ44" i="26"/>
  <c r="AY44" i="26"/>
  <c r="AW44" i="26"/>
  <c r="AV44" i="26"/>
  <c r="AT44" i="26"/>
  <c r="BD44" i="26" s="1"/>
  <c r="AS44" i="26"/>
  <c r="AR44" i="26"/>
  <c r="BC44" i="26" s="1"/>
  <c r="AN44" i="26"/>
  <c r="AM44" i="26"/>
  <c r="AL44" i="26"/>
  <c r="AK44" i="26"/>
  <c r="AX44" i="26" s="1"/>
  <c r="AJ44" i="26"/>
  <c r="AI44" i="26"/>
  <c r="AH44" i="26"/>
  <c r="BD43" i="26"/>
  <c r="BA43" i="26"/>
  <c r="AZ43" i="26"/>
  <c r="AY43" i="26"/>
  <c r="AS43" i="26"/>
  <c r="AR43" i="26"/>
  <c r="BC43" i="26" s="1"/>
  <c r="AN43" i="26"/>
  <c r="AM43" i="26"/>
  <c r="AL43" i="26"/>
  <c r="AK43" i="26"/>
  <c r="AX43" i="26" s="1"/>
  <c r="AJ43" i="26"/>
  <c r="AW43" i="26" s="1"/>
  <c r="AI43" i="26"/>
  <c r="AV43" i="26" s="1"/>
  <c r="AH43" i="26"/>
  <c r="AT43" i="26" s="1"/>
  <c r="BC42" i="26"/>
  <c r="AW42" i="26"/>
  <c r="AV42" i="26"/>
  <c r="AS42" i="26"/>
  <c r="AR42" i="26"/>
  <c r="AN42" i="26"/>
  <c r="BA42" i="26" s="1"/>
  <c r="AU42" i="26" s="1"/>
  <c r="BE42" i="26" s="1"/>
  <c r="AM42" i="26"/>
  <c r="AZ42" i="26" s="1"/>
  <c r="AL42" i="26"/>
  <c r="AY42" i="26" s="1"/>
  <c r="AK42" i="26"/>
  <c r="AX42" i="26" s="1"/>
  <c r="AJ42" i="26"/>
  <c r="AI42" i="26"/>
  <c r="AH42" i="26"/>
  <c r="AT42" i="26" s="1"/>
  <c r="BD42" i="26" s="1"/>
  <c r="AZ41" i="26"/>
  <c r="AY41" i="26"/>
  <c r="AW41" i="26"/>
  <c r="AV41" i="26"/>
  <c r="AT41" i="26"/>
  <c r="BD41" i="26" s="1"/>
  <c r="AS41" i="26"/>
  <c r="AR41" i="26"/>
  <c r="BC41" i="26" s="1"/>
  <c r="AN41" i="26"/>
  <c r="BA41" i="26" s="1"/>
  <c r="AM41" i="26"/>
  <c r="AL41" i="26"/>
  <c r="AK41" i="26"/>
  <c r="AX41" i="26" s="1"/>
  <c r="AJ41" i="26"/>
  <c r="AI41" i="26"/>
  <c r="AH41" i="26"/>
  <c r="BA40" i="26"/>
  <c r="AZ40" i="26"/>
  <c r="AY40" i="26"/>
  <c r="AX40" i="26"/>
  <c r="AW40" i="26"/>
  <c r="AV40" i="26"/>
  <c r="AU40" i="26" s="1"/>
  <c r="BE40" i="26" s="1"/>
  <c r="AT40" i="26"/>
  <c r="BD40" i="26" s="1"/>
  <c r="AS40" i="26"/>
  <c r="AR40" i="26"/>
  <c r="BC40" i="26" s="1"/>
  <c r="AN40" i="26"/>
  <c r="AM40" i="26"/>
  <c r="AL40" i="26"/>
  <c r="AK40" i="26"/>
  <c r="AJ40" i="26"/>
  <c r="AI40" i="26"/>
  <c r="AH40" i="26"/>
  <c r="BC39" i="26"/>
  <c r="BA39" i="26"/>
  <c r="AZ39" i="26"/>
  <c r="AV39" i="26"/>
  <c r="AS39" i="26"/>
  <c r="AR39" i="26"/>
  <c r="AN39" i="26"/>
  <c r="AM39" i="26"/>
  <c r="AL39" i="26"/>
  <c r="AY39" i="26" s="1"/>
  <c r="AK39" i="26"/>
  <c r="AX39" i="26" s="1"/>
  <c r="AJ39" i="26"/>
  <c r="AW39" i="26" s="1"/>
  <c r="AI39" i="26"/>
  <c r="AH39" i="26"/>
  <c r="AT39" i="26" s="1"/>
  <c r="BD39" i="26" s="1"/>
  <c r="BC38" i="26"/>
  <c r="AY38" i="26"/>
  <c r="AS38" i="26"/>
  <c r="AR38" i="26"/>
  <c r="AN38" i="26"/>
  <c r="BA38" i="26" s="1"/>
  <c r="AM38" i="26"/>
  <c r="AZ38" i="26" s="1"/>
  <c r="AL38" i="26"/>
  <c r="AK38" i="26"/>
  <c r="AX38" i="26" s="1"/>
  <c r="AJ38" i="26"/>
  <c r="AW38" i="26" s="1"/>
  <c r="AI38" i="26"/>
  <c r="AV38" i="26" s="1"/>
  <c r="AU38" i="26" s="1"/>
  <c r="BE38" i="26" s="1"/>
  <c r="AH38" i="26"/>
  <c r="AT38" i="26" s="1"/>
  <c r="BD38" i="26" s="1"/>
  <c r="BC37" i="26"/>
  <c r="AT37" i="26"/>
  <c r="BD37" i="26" s="1"/>
  <c r="AS37" i="26"/>
  <c r="AR37" i="26"/>
  <c r="AN37" i="26"/>
  <c r="BA37" i="26" s="1"/>
  <c r="AM37" i="26"/>
  <c r="AZ37" i="26" s="1"/>
  <c r="AL37" i="26"/>
  <c r="AY37" i="26" s="1"/>
  <c r="AK37" i="26"/>
  <c r="AX37" i="26" s="1"/>
  <c r="AJ37" i="26"/>
  <c r="AW37" i="26" s="1"/>
  <c r="AI37" i="26"/>
  <c r="AV37" i="26" s="1"/>
  <c r="AH37" i="26"/>
  <c r="AX36" i="26"/>
  <c r="AW36" i="26"/>
  <c r="AV36" i="26"/>
  <c r="AU36" i="26" s="1"/>
  <c r="BE36" i="26" s="1"/>
  <c r="AT36" i="26"/>
  <c r="BD36" i="26" s="1"/>
  <c r="AS36" i="26"/>
  <c r="AR36" i="26"/>
  <c r="BC36" i="26" s="1"/>
  <c r="AN36" i="26"/>
  <c r="BA36" i="26" s="1"/>
  <c r="AM36" i="26"/>
  <c r="AZ36" i="26" s="1"/>
  <c r="AL36" i="26"/>
  <c r="AY36" i="26" s="1"/>
  <c r="AK36" i="26"/>
  <c r="AJ36" i="26"/>
  <c r="AI36" i="26"/>
  <c r="AH36" i="26"/>
  <c r="BC35" i="26"/>
  <c r="BA35" i="26"/>
  <c r="AZ35" i="26"/>
  <c r="AY35" i="26"/>
  <c r="AX35" i="26"/>
  <c r="AW35" i="26"/>
  <c r="AU35" i="26"/>
  <c r="BE35" i="26" s="1"/>
  <c r="AS35" i="26"/>
  <c r="AR35" i="26"/>
  <c r="AN35" i="26"/>
  <c r="AM35" i="26"/>
  <c r="AL35" i="26"/>
  <c r="AK35" i="26"/>
  <c r="AJ35" i="26"/>
  <c r="AI35" i="26"/>
  <c r="AV35" i="26" s="1"/>
  <c r="AH35" i="26"/>
  <c r="AT35" i="26" s="1"/>
  <c r="BD35" i="26" s="1"/>
  <c r="BC34" i="26"/>
  <c r="BA34" i="26"/>
  <c r="AZ34" i="26"/>
  <c r="AY34" i="26"/>
  <c r="AV34" i="26"/>
  <c r="AU34" i="26" s="1"/>
  <c r="BE34" i="26" s="1"/>
  <c r="AS34" i="26"/>
  <c r="AR34" i="26"/>
  <c r="AN34" i="26"/>
  <c r="AM34" i="26"/>
  <c r="AL34" i="26"/>
  <c r="AK34" i="26"/>
  <c r="AX34" i="26" s="1"/>
  <c r="AJ34" i="26"/>
  <c r="AW34" i="26" s="1"/>
  <c r="AI34" i="26"/>
  <c r="AH34" i="26"/>
  <c r="AT34" i="26" s="1"/>
  <c r="BD34" i="26" s="1"/>
  <c r="BC33" i="26"/>
  <c r="AY33" i="26"/>
  <c r="AS33" i="26"/>
  <c r="AR33" i="26"/>
  <c r="AN33" i="26"/>
  <c r="BA33" i="26" s="1"/>
  <c r="AM33" i="26"/>
  <c r="AZ33" i="26" s="1"/>
  <c r="AL33" i="26"/>
  <c r="AK33" i="26"/>
  <c r="AX33" i="26" s="1"/>
  <c r="AJ33" i="26"/>
  <c r="AW33" i="26" s="1"/>
  <c r="AI33" i="26"/>
  <c r="AV33" i="26" s="1"/>
  <c r="AU33" i="26" s="1"/>
  <c r="BE33" i="26" s="1"/>
  <c r="AH33" i="26"/>
  <c r="AT33" i="26" s="1"/>
  <c r="BD33" i="26" s="1"/>
  <c r="AV32" i="26"/>
  <c r="AT32" i="26"/>
  <c r="BD32" i="26" s="1"/>
  <c r="AS32" i="26"/>
  <c r="AR32" i="26"/>
  <c r="BC32" i="26" s="1"/>
  <c r="AN32" i="26"/>
  <c r="BA32" i="26" s="1"/>
  <c r="AM32" i="26"/>
  <c r="AZ32" i="26" s="1"/>
  <c r="AL32" i="26"/>
  <c r="AY32" i="26" s="1"/>
  <c r="AK32" i="26"/>
  <c r="AX32" i="26" s="1"/>
  <c r="AJ32" i="26"/>
  <c r="AW32" i="26" s="1"/>
  <c r="AU32" i="26" s="1"/>
  <c r="BE32" i="26" s="1"/>
  <c r="AI32" i="26"/>
  <c r="AH32" i="26"/>
  <c r="AZ31" i="26"/>
  <c r="AY31" i="26"/>
  <c r="AX31" i="26"/>
  <c r="AU31" i="26" s="1"/>
  <c r="BE31" i="26" s="1"/>
  <c r="AW31" i="26"/>
  <c r="AV31" i="26"/>
  <c r="AT31" i="26"/>
  <c r="BD31" i="26" s="1"/>
  <c r="AS31" i="26"/>
  <c r="AR31" i="26"/>
  <c r="BC31" i="26" s="1"/>
  <c r="AN31" i="26"/>
  <c r="BA31" i="26" s="1"/>
  <c r="AM31" i="26"/>
  <c r="AL31" i="26"/>
  <c r="AK31" i="26"/>
  <c r="AJ31" i="26"/>
  <c r="AI31" i="26"/>
  <c r="AH31" i="26"/>
  <c r="BC30" i="26"/>
  <c r="AZ30" i="26"/>
  <c r="AY30" i="26"/>
  <c r="AX30" i="26"/>
  <c r="AW30" i="26"/>
  <c r="AV30" i="26"/>
  <c r="AS30" i="26"/>
  <c r="AR30" i="26"/>
  <c r="AN30" i="26"/>
  <c r="BA30" i="26" s="1"/>
  <c r="AM30" i="26"/>
  <c r="AL30" i="26"/>
  <c r="AK30" i="26"/>
  <c r="AJ30" i="26"/>
  <c r="AI30" i="26"/>
  <c r="AH30" i="26"/>
  <c r="AT30" i="26" s="1"/>
  <c r="BD30" i="26" s="1"/>
  <c r="BC29" i="26"/>
  <c r="BA29" i="26"/>
  <c r="AZ29" i="26"/>
  <c r="AY29" i="26"/>
  <c r="AV29" i="26"/>
  <c r="AS29" i="26"/>
  <c r="AR29" i="26"/>
  <c r="AN29" i="26"/>
  <c r="AM29" i="26"/>
  <c r="AL29" i="26"/>
  <c r="AK29" i="26"/>
  <c r="AX29" i="26" s="1"/>
  <c r="AJ29" i="26"/>
  <c r="AW29" i="26" s="1"/>
  <c r="AI29" i="26"/>
  <c r="AH29" i="26"/>
  <c r="AT29" i="26" s="1"/>
  <c r="BD29" i="26" s="1"/>
  <c r="AY28" i="26"/>
  <c r="AV28" i="26"/>
  <c r="AS28" i="26"/>
  <c r="AR28" i="26"/>
  <c r="BC28" i="26" s="1"/>
  <c r="AN28" i="26"/>
  <c r="BA28" i="26" s="1"/>
  <c r="AM28" i="26"/>
  <c r="AZ28" i="26" s="1"/>
  <c r="AL28" i="26"/>
  <c r="AK28" i="26"/>
  <c r="AX28" i="26" s="1"/>
  <c r="AJ28" i="26"/>
  <c r="AW28" i="26" s="1"/>
  <c r="AI28" i="26"/>
  <c r="AH28" i="26"/>
  <c r="AT28" i="26" s="1"/>
  <c r="BD28" i="26" s="1"/>
  <c r="AZ27" i="26"/>
  <c r="AV27" i="26"/>
  <c r="AS27" i="26"/>
  <c r="AR27" i="26"/>
  <c r="BC27" i="26" s="1"/>
  <c r="AN27" i="26"/>
  <c r="BA27" i="26" s="1"/>
  <c r="AM27" i="26"/>
  <c r="AL27" i="26"/>
  <c r="AY27" i="26" s="1"/>
  <c r="AK27" i="26"/>
  <c r="AX27" i="26" s="1"/>
  <c r="AJ27" i="26"/>
  <c r="AW27" i="26" s="1"/>
  <c r="AU27" i="26" s="1"/>
  <c r="BE27" i="26" s="1"/>
  <c r="AI27" i="26"/>
  <c r="AH27" i="26"/>
  <c r="AT27" i="26" s="1"/>
  <c r="BD27" i="26" s="1"/>
  <c r="BA26" i="26"/>
  <c r="AZ26" i="26"/>
  <c r="AY26" i="26"/>
  <c r="AW26" i="26"/>
  <c r="AV26" i="26"/>
  <c r="AS26" i="26"/>
  <c r="AR26" i="26"/>
  <c r="BC26" i="26" s="1"/>
  <c r="AN26" i="26"/>
  <c r="AM26" i="26"/>
  <c r="AL26" i="26"/>
  <c r="AK26" i="26"/>
  <c r="AX26" i="26" s="1"/>
  <c r="AU26" i="26" s="1"/>
  <c r="BE26" i="26" s="1"/>
  <c r="AJ26" i="26"/>
  <c r="AI26" i="26"/>
  <c r="AH26" i="26"/>
  <c r="AT26" i="26" s="1"/>
  <c r="BD26" i="26" s="1"/>
  <c r="BC25" i="26"/>
  <c r="AZ25" i="26"/>
  <c r="AY25" i="26"/>
  <c r="AW25" i="26"/>
  <c r="AS25" i="26"/>
  <c r="AR25" i="26"/>
  <c r="AN25" i="26"/>
  <c r="BA25" i="26" s="1"/>
  <c r="AM25" i="26"/>
  <c r="AL25" i="26"/>
  <c r="AK25" i="26"/>
  <c r="AX25" i="26" s="1"/>
  <c r="AJ25" i="26"/>
  <c r="AI25" i="26"/>
  <c r="AV25" i="26" s="1"/>
  <c r="AU25" i="26" s="1"/>
  <c r="BE25" i="26" s="1"/>
  <c r="AH25" i="26"/>
  <c r="AT25" i="26" s="1"/>
  <c r="BD25" i="26" s="1"/>
  <c r="BA24" i="26"/>
  <c r="AZ24" i="26"/>
  <c r="AX24" i="26"/>
  <c r="AV24" i="26"/>
  <c r="AS24" i="26"/>
  <c r="AR24" i="26"/>
  <c r="BC24" i="26" s="1"/>
  <c r="AN24" i="26"/>
  <c r="AM24" i="26"/>
  <c r="AL24" i="26"/>
  <c r="AY24" i="26" s="1"/>
  <c r="AK24" i="26"/>
  <c r="AJ24" i="26"/>
  <c r="AW24" i="26" s="1"/>
  <c r="AI24" i="26"/>
  <c r="AH24" i="26"/>
  <c r="AT24" i="26" s="1"/>
  <c r="BD24" i="26" s="1"/>
  <c r="BD23" i="26"/>
  <c r="BC23" i="26"/>
  <c r="AZ23" i="26"/>
  <c r="AT23" i="26"/>
  <c r="AS23" i="26"/>
  <c r="AR23" i="26"/>
  <c r="AN23" i="26"/>
  <c r="BA23" i="26" s="1"/>
  <c r="AM23" i="26"/>
  <c r="AL23" i="26"/>
  <c r="AY23" i="26" s="1"/>
  <c r="AK23" i="26"/>
  <c r="AX23" i="26" s="1"/>
  <c r="AJ23" i="26"/>
  <c r="AW23" i="26" s="1"/>
  <c r="AI23" i="26"/>
  <c r="AV23" i="26" s="1"/>
  <c r="AH23" i="26"/>
  <c r="BD22" i="26"/>
  <c r="AX22" i="26"/>
  <c r="AW22" i="26"/>
  <c r="AV22" i="26"/>
  <c r="AU22" i="26" s="1"/>
  <c r="BE22" i="26" s="1"/>
  <c r="AS22" i="26"/>
  <c r="AR22" i="26"/>
  <c r="BC22" i="26" s="1"/>
  <c r="AN22" i="26"/>
  <c r="BA22" i="26" s="1"/>
  <c r="AM22" i="26"/>
  <c r="AZ22" i="26" s="1"/>
  <c r="AL22" i="26"/>
  <c r="AY22" i="26" s="1"/>
  <c r="AK22" i="26"/>
  <c r="AJ22" i="26"/>
  <c r="AI22" i="26"/>
  <c r="AH22" i="26"/>
  <c r="AT22" i="26" s="1"/>
  <c r="BA21" i="26"/>
  <c r="AZ21" i="26"/>
  <c r="AY21" i="26"/>
  <c r="AW21" i="26"/>
  <c r="AV21" i="26"/>
  <c r="AU21" i="26"/>
  <c r="BE21" i="26" s="1"/>
  <c r="AT21" i="26"/>
  <c r="BD21" i="26" s="1"/>
  <c r="AS21" i="26"/>
  <c r="AR21" i="26"/>
  <c r="BC21" i="26" s="1"/>
  <c r="AN21" i="26"/>
  <c r="AM21" i="26"/>
  <c r="AL21" i="26"/>
  <c r="AK21" i="26"/>
  <c r="AX21" i="26" s="1"/>
  <c r="AJ21" i="26"/>
  <c r="AI21" i="26"/>
  <c r="AH21" i="26"/>
  <c r="BA20" i="26"/>
  <c r="AZ20" i="26"/>
  <c r="AY20" i="26"/>
  <c r="AX20" i="26"/>
  <c r="AW20" i="26"/>
  <c r="AU20" i="26"/>
  <c r="BE20" i="26" s="1"/>
  <c r="AS20" i="26"/>
  <c r="AR20" i="26"/>
  <c r="BC20" i="26" s="1"/>
  <c r="AN20" i="26"/>
  <c r="AM20" i="26"/>
  <c r="AL20" i="26"/>
  <c r="AK20" i="26"/>
  <c r="AJ20" i="26"/>
  <c r="AI20" i="26"/>
  <c r="AV20" i="26" s="1"/>
  <c r="AH20" i="26"/>
  <c r="AT20" i="26" s="1"/>
  <c r="BD20" i="26" s="1"/>
  <c r="BC19" i="26"/>
  <c r="BA19" i="26"/>
  <c r="AW19" i="26"/>
  <c r="AS19" i="26"/>
  <c r="AR19" i="26"/>
  <c r="AN19" i="26"/>
  <c r="AM19" i="26"/>
  <c r="AZ19" i="26" s="1"/>
  <c r="AL19" i="26"/>
  <c r="AY19" i="26" s="1"/>
  <c r="AK19" i="26"/>
  <c r="AX19" i="26" s="1"/>
  <c r="AJ19" i="26"/>
  <c r="AI19" i="26"/>
  <c r="AV19" i="26" s="1"/>
  <c r="AH19" i="26"/>
  <c r="AT19" i="26" s="1"/>
  <c r="BD19" i="26" s="1"/>
  <c r="BD18" i="26"/>
  <c r="BA18" i="26"/>
  <c r="AT18" i="26"/>
  <c r="AS18" i="26"/>
  <c r="AR18" i="26"/>
  <c r="BC18" i="26" s="1"/>
  <c r="AN18" i="26"/>
  <c r="AM18" i="26"/>
  <c r="AZ18" i="26" s="1"/>
  <c r="AL18" i="26"/>
  <c r="AY18" i="26" s="1"/>
  <c r="AK18" i="26"/>
  <c r="AX18" i="26" s="1"/>
  <c r="AJ18" i="26"/>
  <c r="AW18" i="26" s="1"/>
  <c r="AI18" i="26"/>
  <c r="AV18" i="26" s="1"/>
  <c r="AU18" i="26" s="1"/>
  <c r="BE18" i="26" s="1"/>
  <c r="AH18" i="26"/>
  <c r="AX17" i="26"/>
  <c r="AW17" i="26"/>
  <c r="AV17" i="26"/>
  <c r="AU17" i="26" s="1"/>
  <c r="BE17" i="26" s="1"/>
  <c r="AT17" i="26"/>
  <c r="BD17" i="26" s="1"/>
  <c r="AS17" i="26"/>
  <c r="AR17" i="26"/>
  <c r="BC17" i="26" s="1"/>
  <c r="AN17" i="26"/>
  <c r="BA17" i="26" s="1"/>
  <c r="AM17" i="26"/>
  <c r="AZ17" i="26" s="1"/>
  <c r="AL17" i="26"/>
  <c r="AY17" i="26" s="1"/>
  <c r="AK17" i="26"/>
  <c r="AJ17" i="26"/>
  <c r="AI17" i="26"/>
  <c r="AH17" i="26"/>
  <c r="BC16" i="26"/>
  <c r="BA16" i="26"/>
  <c r="AU16" i="26" s="1"/>
  <c r="BE16" i="26" s="1"/>
  <c r="AZ16" i="26"/>
  <c r="AY16" i="26"/>
  <c r="AX16" i="26"/>
  <c r="AW16" i="26"/>
  <c r="AS16" i="26"/>
  <c r="AR16" i="26"/>
  <c r="AN16" i="26"/>
  <c r="AM16" i="26"/>
  <c r="AL16" i="26"/>
  <c r="AK16" i="26"/>
  <c r="AJ16" i="26"/>
  <c r="AI16" i="26"/>
  <c r="AV16" i="26" s="1"/>
  <c r="AH16" i="26"/>
  <c r="AT16" i="26" s="1"/>
  <c r="BD16" i="26" s="1"/>
  <c r="BC15" i="26"/>
  <c r="BA15" i="26"/>
  <c r="AY15" i="26"/>
  <c r="AW15" i="26"/>
  <c r="AS15" i="26"/>
  <c r="AR15" i="26"/>
  <c r="AN15" i="26"/>
  <c r="AM15" i="26"/>
  <c r="AZ15" i="26" s="1"/>
  <c r="AL15" i="26"/>
  <c r="AK15" i="26"/>
  <c r="AX15" i="26" s="1"/>
  <c r="AJ15" i="26"/>
  <c r="AI15" i="26"/>
  <c r="AV15" i="26" s="1"/>
  <c r="AH15" i="26"/>
  <c r="AT15" i="26" s="1"/>
  <c r="BD15" i="26" s="1"/>
  <c r="BD14" i="26"/>
  <c r="BA14" i="26"/>
  <c r="AT14" i="26"/>
  <c r="AS14" i="26"/>
  <c r="AR14" i="26"/>
  <c r="BC14" i="26" s="1"/>
  <c r="AN14" i="26"/>
  <c r="AM14" i="26"/>
  <c r="AZ14" i="26" s="1"/>
  <c r="AL14" i="26"/>
  <c r="AY14" i="26" s="1"/>
  <c r="AK14" i="26"/>
  <c r="AX14" i="26" s="1"/>
  <c r="AJ14" i="26"/>
  <c r="AW14" i="26" s="1"/>
  <c r="AI14" i="26"/>
  <c r="AV14" i="26" s="1"/>
  <c r="AH14" i="26"/>
  <c r="AX13" i="26"/>
  <c r="AW13" i="26"/>
  <c r="AV13" i="26"/>
  <c r="AT13" i="26"/>
  <c r="BD13" i="26" s="1"/>
  <c r="AS13" i="26"/>
  <c r="AR13" i="26"/>
  <c r="BC13" i="26" s="1"/>
  <c r="AN13" i="26"/>
  <c r="BA13" i="26" s="1"/>
  <c r="AM13" i="26"/>
  <c r="AZ13" i="26" s="1"/>
  <c r="AL13" i="26"/>
  <c r="AY13" i="26" s="1"/>
  <c r="AK13" i="26"/>
  <c r="AJ13" i="26"/>
  <c r="AI13" i="26"/>
  <c r="AH13" i="26"/>
  <c r="BC12" i="26"/>
  <c r="BA12" i="26"/>
  <c r="AZ12" i="26"/>
  <c r="AY12" i="26"/>
  <c r="AX12" i="26"/>
  <c r="AW12" i="26"/>
  <c r="AS12" i="26"/>
  <c r="AR12" i="26"/>
  <c r="AN12" i="26"/>
  <c r="AM12" i="26"/>
  <c r="AL12" i="26"/>
  <c r="AK12" i="26"/>
  <c r="AJ12" i="26"/>
  <c r="AI12" i="26"/>
  <c r="AV12" i="26" s="1"/>
  <c r="AU12" i="26" s="1"/>
  <c r="BE12" i="26" s="1"/>
  <c r="AH12" i="26"/>
  <c r="AT12" i="26" s="1"/>
  <c r="BD12" i="26" s="1"/>
  <c r="BC11" i="26"/>
  <c r="BA11" i="26"/>
  <c r="AW11" i="26"/>
  <c r="AS11" i="26"/>
  <c r="AR11" i="26"/>
  <c r="AN11" i="26"/>
  <c r="AM11" i="26"/>
  <c r="AZ11" i="26" s="1"/>
  <c r="AL11" i="26"/>
  <c r="AY11" i="26" s="1"/>
  <c r="AK11" i="26"/>
  <c r="AX11" i="26" s="1"/>
  <c r="AJ11" i="26"/>
  <c r="AI11" i="26"/>
  <c r="AV11" i="26" s="1"/>
  <c r="AH11" i="26"/>
  <c r="AT11" i="26" s="1"/>
  <c r="BD11" i="26" s="1"/>
  <c r="BD10" i="26"/>
  <c r="BA10" i="26"/>
  <c r="AT10" i="26"/>
  <c r="AS10" i="26"/>
  <c r="AR10" i="26"/>
  <c r="BC10" i="26" s="1"/>
  <c r="AN10" i="26"/>
  <c r="AM10" i="26"/>
  <c r="AZ10" i="26" s="1"/>
  <c r="AL10" i="26"/>
  <c r="AY10" i="26" s="1"/>
  <c r="AK10" i="26"/>
  <c r="AX10" i="26" s="1"/>
  <c r="AJ10" i="26"/>
  <c r="AW10" i="26" s="1"/>
  <c r="AI10" i="26"/>
  <c r="AV10" i="26" s="1"/>
  <c r="AU10" i="26" s="1"/>
  <c r="BE10" i="26" s="1"/>
  <c r="AH10" i="26"/>
  <c r="AX9" i="26"/>
  <c r="AW9" i="26"/>
  <c r="AV9" i="26"/>
  <c r="AU9" i="26" s="1"/>
  <c r="BE9" i="26" s="1"/>
  <c r="AT9" i="26"/>
  <c r="BD9" i="26" s="1"/>
  <c r="AS9" i="26"/>
  <c r="AR9" i="26"/>
  <c r="BC9" i="26" s="1"/>
  <c r="AN9" i="26"/>
  <c r="BA9" i="26" s="1"/>
  <c r="AM9" i="26"/>
  <c r="AZ9" i="26" s="1"/>
  <c r="AL9" i="26"/>
  <c r="AY9" i="26" s="1"/>
  <c r="AK9" i="26"/>
  <c r="AJ9" i="26"/>
  <c r="AI9" i="26"/>
  <c r="AH9" i="26"/>
  <c r="BC8" i="26"/>
  <c r="BA8" i="26"/>
  <c r="AZ8" i="26"/>
  <c r="AY8" i="26"/>
  <c r="AX8" i="26"/>
  <c r="AW8" i="26"/>
  <c r="AU8" i="26"/>
  <c r="BE8" i="26" s="1"/>
  <c r="AS8" i="26"/>
  <c r="AR8" i="26"/>
  <c r="AN8" i="26"/>
  <c r="AM8" i="26"/>
  <c r="AL8" i="26"/>
  <c r="AK8" i="26"/>
  <c r="AJ8" i="26"/>
  <c r="AI8" i="26"/>
  <c r="AV8" i="26" s="1"/>
  <c r="AH8" i="26"/>
  <c r="AT8" i="26" s="1"/>
  <c r="BD8" i="26" s="1"/>
  <c r="BC7" i="26"/>
  <c r="BA7" i="26"/>
  <c r="AW7" i="26"/>
  <c r="AS7" i="26"/>
  <c r="AR7" i="26"/>
  <c r="AN7" i="26"/>
  <c r="AM7" i="26"/>
  <c r="AZ7" i="26" s="1"/>
  <c r="AL7" i="26"/>
  <c r="AY7" i="26" s="1"/>
  <c r="AK7" i="26"/>
  <c r="AX7" i="26" s="1"/>
  <c r="AJ7" i="26"/>
  <c r="AI7" i="26"/>
  <c r="AV7" i="26" s="1"/>
  <c r="AH7" i="26"/>
  <c r="AT7" i="26" s="1"/>
  <c r="BD7" i="26" s="1"/>
  <c r="BD6" i="26"/>
  <c r="BA6" i="26"/>
  <c r="AT6" i="26"/>
  <c r="AS6" i="26"/>
  <c r="AR6" i="26"/>
  <c r="BC6" i="26" s="1"/>
  <c r="AN6" i="26"/>
  <c r="AM6" i="26"/>
  <c r="AZ6" i="26" s="1"/>
  <c r="AL6" i="26"/>
  <c r="AY6" i="26" s="1"/>
  <c r="AK6" i="26"/>
  <c r="AX6" i="26" s="1"/>
  <c r="AJ6" i="26"/>
  <c r="AW6" i="26" s="1"/>
  <c r="AI6" i="26"/>
  <c r="AV6" i="26" s="1"/>
  <c r="AU6" i="26" s="1"/>
  <c r="BE6" i="26" s="1"/>
  <c r="AH6" i="26"/>
  <c r="AX5" i="26"/>
  <c r="AW5" i="26"/>
  <c r="AV5" i="26"/>
  <c r="AT5" i="26"/>
  <c r="BD5" i="26" s="1"/>
  <c r="AS5" i="26"/>
  <c r="AR5" i="26"/>
  <c r="BC5" i="26" s="1"/>
  <c r="AN5" i="26"/>
  <c r="BA5" i="26" s="1"/>
  <c r="AM5" i="26"/>
  <c r="AZ5" i="26" s="1"/>
  <c r="AL5" i="26"/>
  <c r="AY5" i="26" s="1"/>
  <c r="AK5" i="26"/>
  <c r="AJ5" i="26"/>
  <c r="AI5" i="26"/>
  <c r="AH5" i="26"/>
  <c r="BC4" i="26"/>
  <c r="BA4" i="26"/>
  <c r="AZ4" i="26"/>
  <c r="AY4" i="26"/>
  <c r="AX4" i="26"/>
  <c r="AW4" i="26"/>
  <c r="AS4" i="26"/>
  <c r="AR4" i="26"/>
  <c r="AN4" i="26"/>
  <c r="AM4" i="26"/>
  <c r="AL4" i="26"/>
  <c r="AK4" i="26"/>
  <c r="AJ4" i="26"/>
  <c r="AI4" i="26"/>
  <c r="AV4" i="26" s="1"/>
  <c r="AU4" i="26" s="1"/>
  <c r="BE4" i="26" s="1"/>
  <c r="AH4" i="26"/>
  <c r="AT4" i="26" s="1"/>
  <c r="BD4" i="26" s="1"/>
  <c r="BC3" i="26"/>
  <c r="BA3" i="26"/>
  <c r="AY3" i="26"/>
  <c r="AW3" i="26"/>
  <c r="AS3" i="26"/>
  <c r="AR3" i="26"/>
  <c r="AN3" i="26"/>
  <c r="AM3" i="26"/>
  <c r="AZ3" i="26" s="1"/>
  <c r="AL3" i="26"/>
  <c r="AK3" i="26"/>
  <c r="AX3" i="26" s="1"/>
  <c r="AJ3" i="26"/>
  <c r="AI3" i="26"/>
  <c r="AV3" i="26" s="1"/>
  <c r="AH3" i="26"/>
  <c r="AT3" i="26" s="1"/>
  <c r="BD3" i="26" s="1"/>
  <c r="BD2" i="26"/>
  <c r="BA2" i="26"/>
  <c r="AT2" i="26"/>
  <c r="AS2" i="26"/>
  <c r="AR2" i="26"/>
  <c r="BC2" i="26" s="1"/>
  <c r="AN2" i="26"/>
  <c r="AM2" i="26"/>
  <c r="AZ2" i="26" s="1"/>
  <c r="AL2" i="26"/>
  <c r="AY2" i="26" s="1"/>
  <c r="AK2" i="26"/>
  <c r="AX2" i="26" s="1"/>
  <c r="AJ2" i="26"/>
  <c r="AW2" i="26" s="1"/>
  <c r="AI2" i="26"/>
  <c r="AV2" i="26" s="1"/>
  <c r="AH2" i="26"/>
  <c r="AS1" i="26"/>
  <c r="AR1" i="26"/>
  <c r="AN1" i="26"/>
  <c r="AM1" i="26"/>
  <c r="AL1" i="26"/>
  <c r="AK1" i="26"/>
  <c r="AJ1" i="26"/>
  <c r="AI1" i="26"/>
  <c r="AU5" i="26" l="1"/>
  <c r="BE5" i="26" s="1"/>
  <c r="AU7" i="26"/>
  <c r="BE7" i="26" s="1"/>
  <c r="AU14" i="26"/>
  <c r="BE14" i="26" s="1"/>
  <c r="AU28" i="26"/>
  <c r="BE28" i="26" s="1"/>
  <c r="AU61" i="26"/>
  <c r="BE61" i="26" s="1"/>
  <c r="AU74" i="26"/>
  <c r="BE74" i="26" s="1"/>
  <c r="AU78" i="26"/>
  <c r="BE78" i="26" s="1"/>
  <c r="AU94" i="26"/>
  <c r="BE94" i="26" s="1"/>
  <c r="AU109" i="26"/>
  <c r="BE109" i="26" s="1"/>
  <c r="AU19" i="26"/>
  <c r="BE19" i="26" s="1"/>
  <c r="AU30" i="26"/>
  <c r="BE30" i="26" s="1"/>
  <c r="AU45" i="26"/>
  <c r="BE45" i="26" s="1"/>
  <c r="AU54" i="26"/>
  <c r="BE54" i="26" s="1"/>
  <c r="AU67" i="26"/>
  <c r="BE67" i="26" s="1"/>
  <c r="AU70" i="26"/>
  <c r="BE70" i="26" s="1"/>
  <c r="AU81" i="26"/>
  <c r="BE81" i="26" s="1"/>
  <c r="AU87" i="26"/>
  <c r="BE87" i="26" s="1"/>
  <c r="AU116" i="26"/>
  <c r="BE116" i="26" s="1"/>
  <c r="AU39" i="26"/>
  <c r="BE39" i="26" s="1"/>
  <c r="AU44" i="26"/>
  <c r="BE44" i="26" s="1"/>
  <c r="AU93" i="26"/>
  <c r="BE93" i="26" s="1"/>
  <c r="AU106" i="26"/>
  <c r="BE106" i="26" s="1"/>
  <c r="AU82" i="26"/>
  <c r="BE82" i="26" s="1"/>
  <c r="AU121" i="26"/>
  <c r="BE121" i="26" s="1"/>
  <c r="AU46" i="26"/>
  <c r="BE46" i="26" s="1"/>
  <c r="AU96" i="26"/>
  <c r="BE96" i="26" s="1"/>
  <c r="AU3" i="26"/>
  <c r="BE3" i="26" s="1"/>
  <c r="AU24" i="26"/>
  <c r="BE24" i="26" s="1"/>
  <c r="AU41" i="26"/>
  <c r="BE41" i="26" s="1"/>
  <c r="AU48" i="26"/>
  <c r="BE48" i="26" s="1"/>
  <c r="AU58" i="26"/>
  <c r="BE58" i="26" s="1"/>
  <c r="AU83" i="26"/>
  <c r="BE83" i="26" s="1"/>
  <c r="AU23" i="26"/>
  <c r="BE23" i="26" s="1"/>
  <c r="AU37" i="26"/>
  <c r="BE37" i="26" s="1"/>
  <c r="AU114" i="26"/>
  <c r="BE114" i="26" s="1"/>
  <c r="AU13" i="26"/>
  <c r="BE13" i="26" s="1"/>
  <c r="AU15" i="26"/>
  <c r="BE15" i="26" s="1"/>
  <c r="AU43" i="26"/>
  <c r="BE43" i="26" s="1"/>
  <c r="AU80" i="26"/>
  <c r="BE80" i="26" s="1"/>
  <c r="AU127" i="26"/>
  <c r="BE127" i="26" s="1"/>
  <c r="AU29" i="26"/>
  <c r="BE29" i="26" s="1"/>
  <c r="AU62" i="26"/>
  <c r="BE62" i="26" s="1"/>
  <c r="AU77" i="26"/>
  <c r="BE77" i="26" s="1"/>
  <c r="AU90" i="26"/>
  <c r="BE90" i="26" s="1"/>
  <c r="AU115" i="26"/>
  <c r="BE115" i="26" s="1"/>
  <c r="AU132" i="26"/>
  <c r="BE132" i="26" s="1"/>
  <c r="AU11" i="26"/>
  <c r="BE11" i="26" s="1"/>
  <c r="AU2" i="26"/>
  <c r="BE2" i="26" s="1"/>
  <c r="AU49" i="26"/>
  <c r="BE49" i="26" s="1"/>
  <c r="AU55" i="26"/>
  <c r="BE55" i="26" s="1"/>
  <c r="AU112" i="26"/>
  <c r="BE112" i="26" s="1"/>
  <c r="AU126" i="26"/>
  <c r="BE126" i="26" s="1"/>
  <c r="X261" i="24"/>
  <c r="Y261" i="24"/>
  <c r="Z261" i="24"/>
  <c r="AA261" i="24"/>
  <c r="AB261" i="24"/>
  <c r="AC261" i="24"/>
  <c r="W261" i="24"/>
  <c r="V194" i="24"/>
  <c r="V198" i="24"/>
  <c r="V200" i="24"/>
  <c r="V201" i="24"/>
  <c r="V202" i="24"/>
  <c r="V210" i="24"/>
  <c r="V214" i="24"/>
  <c r="V216" i="24"/>
  <c r="V217" i="24"/>
  <c r="V218" i="24"/>
  <c r="V221" i="24"/>
  <c r="V226" i="24"/>
  <c r="V230" i="24"/>
  <c r="V232" i="24"/>
  <c r="V233" i="24"/>
  <c r="V234" i="24"/>
  <c r="V237" i="24"/>
  <c r="V242" i="24"/>
  <c r="V246" i="24"/>
  <c r="V248" i="24"/>
  <c r="V249" i="24"/>
  <c r="V250" i="24"/>
  <c r="V253" i="24"/>
  <c r="V258" i="24"/>
  <c r="C260" i="24"/>
  <c r="V260" i="24" s="1"/>
  <c r="C259" i="24"/>
  <c r="V259" i="24" s="1"/>
  <c r="C258" i="24"/>
  <c r="C257" i="24"/>
  <c r="V257" i="24" s="1"/>
  <c r="C256" i="24"/>
  <c r="V256" i="24" s="1"/>
  <c r="C255" i="24"/>
  <c r="V255" i="24" s="1"/>
  <c r="C254" i="24"/>
  <c r="V254" i="24" s="1"/>
  <c r="C253" i="24"/>
  <c r="C252" i="24"/>
  <c r="V252" i="24" s="1"/>
  <c r="C251" i="24"/>
  <c r="V251" i="24" s="1"/>
  <c r="C250" i="24"/>
  <c r="C249" i="24"/>
  <c r="C248" i="24"/>
  <c r="C247" i="24"/>
  <c r="V247" i="24" s="1"/>
  <c r="C246" i="24"/>
  <c r="C245" i="24"/>
  <c r="V245" i="24" s="1"/>
  <c r="C244" i="24"/>
  <c r="V244" i="24" s="1"/>
  <c r="C243" i="24"/>
  <c r="V243" i="24" s="1"/>
  <c r="C242" i="24"/>
  <c r="C241" i="24"/>
  <c r="V241" i="24" s="1"/>
  <c r="C240" i="24"/>
  <c r="V240" i="24" s="1"/>
  <c r="C239" i="24"/>
  <c r="V239" i="24" s="1"/>
  <c r="C238" i="24"/>
  <c r="V238" i="24" s="1"/>
  <c r="C237" i="24"/>
  <c r="C236" i="24"/>
  <c r="V236" i="24" s="1"/>
  <c r="C235" i="24"/>
  <c r="V235" i="24" s="1"/>
  <c r="C234" i="24"/>
  <c r="C233" i="24"/>
  <c r="C232" i="24"/>
  <c r="C231" i="24"/>
  <c r="V231" i="24" s="1"/>
  <c r="C230" i="24"/>
  <c r="C229" i="24"/>
  <c r="V229" i="24" s="1"/>
  <c r="C228" i="24"/>
  <c r="V228" i="24" s="1"/>
  <c r="C227" i="24"/>
  <c r="V227" i="24" s="1"/>
  <c r="C226" i="24"/>
  <c r="C225" i="24"/>
  <c r="V225" i="24" s="1"/>
  <c r="C224" i="24"/>
  <c r="V224" i="24" s="1"/>
  <c r="C223" i="24"/>
  <c r="V223" i="24" s="1"/>
  <c r="C222" i="24"/>
  <c r="V222" i="24" s="1"/>
  <c r="C221" i="24"/>
  <c r="C220" i="24"/>
  <c r="V220" i="24" s="1"/>
  <c r="C219" i="24"/>
  <c r="V219" i="24" s="1"/>
  <c r="C218" i="24"/>
  <c r="C217" i="24"/>
  <c r="C216" i="24"/>
  <c r="C215" i="24"/>
  <c r="V215" i="24" s="1"/>
  <c r="C214" i="24"/>
  <c r="C213" i="24"/>
  <c r="V213" i="24" s="1"/>
  <c r="C212" i="24"/>
  <c r="V212" i="24" s="1"/>
  <c r="C211" i="24"/>
  <c r="V211" i="24" s="1"/>
  <c r="C210" i="24"/>
  <c r="C209" i="24"/>
  <c r="V209" i="24" s="1"/>
  <c r="C208" i="24"/>
  <c r="V208" i="24" s="1"/>
  <c r="C207" i="24"/>
  <c r="V207" i="24" s="1"/>
  <c r="C206" i="24"/>
  <c r="V206" i="24" s="1"/>
  <c r="C205" i="24"/>
  <c r="V205" i="24" s="1"/>
  <c r="C204" i="24"/>
  <c r="V204" i="24" s="1"/>
  <c r="C203" i="24"/>
  <c r="V203" i="24" s="1"/>
  <c r="C202" i="24"/>
  <c r="C201" i="24"/>
  <c r="C200" i="24"/>
  <c r="C199" i="24"/>
  <c r="V199" i="24" s="1"/>
  <c r="C198" i="24"/>
  <c r="C197" i="24"/>
  <c r="V197" i="24" s="1"/>
  <c r="C196" i="24"/>
  <c r="V196" i="24" s="1"/>
  <c r="C195" i="24"/>
  <c r="V195" i="24" s="1"/>
  <c r="C194" i="24"/>
  <c r="C193" i="24"/>
  <c r="V193" i="24" s="1"/>
  <c r="C192" i="24"/>
  <c r="C191" i="24"/>
  <c r="C190" i="24"/>
  <c r="AH3" i="23" l="1"/>
  <c r="AH4" i="23"/>
  <c r="AH5" i="23"/>
  <c r="AH6" i="23"/>
  <c r="AH7" i="23"/>
  <c r="AH8" i="23"/>
  <c r="AH9" i="23"/>
  <c r="AH10" i="23"/>
  <c r="AH11" i="23"/>
  <c r="AH12" i="23"/>
  <c r="AH13" i="23"/>
  <c r="AH14" i="23"/>
  <c r="AH15" i="23"/>
  <c r="AH16" i="23"/>
  <c r="AH17" i="23"/>
  <c r="AH18" i="23"/>
  <c r="AH19" i="23"/>
  <c r="AH20" i="23"/>
  <c r="AH21" i="23"/>
  <c r="AH22" i="23"/>
  <c r="AH23" i="23"/>
  <c r="AH24" i="23"/>
  <c r="AH25" i="23"/>
  <c r="AH26" i="23"/>
  <c r="AH27" i="23"/>
  <c r="AH28" i="23"/>
  <c r="AH29" i="23"/>
  <c r="AH30" i="23"/>
  <c r="AH31" i="23"/>
  <c r="AH32" i="23"/>
  <c r="AH33" i="23"/>
  <c r="AH34" i="23"/>
  <c r="AH35" i="23"/>
  <c r="AH36" i="23"/>
  <c r="AH37" i="23"/>
  <c r="AH38" i="23"/>
  <c r="AH39" i="23"/>
  <c r="AH40" i="23"/>
  <c r="AH41" i="23"/>
  <c r="AH42" i="23"/>
  <c r="AH43" i="23"/>
  <c r="AH44" i="23"/>
  <c r="AH45" i="23"/>
  <c r="AH46" i="23"/>
  <c r="AH47" i="23"/>
  <c r="AH48" i="23"/>
  <c r="AH49" i="23"/>
  <c r="AH50" i="23"/>
  <c r="AH51" i="23"/>
  <c r="AH52" i="23"/>
  <c r="AH53" i="23"/>
  <c r="AH54" i="23"/>
  <c r="AH55" i="23"/>
  <c r="AH56" i="23"/>
  <c r="AH57" i="23"/>
  <c r="AH58" i="23"/>
  <c r="AH59" i="23"/>
  <c r="AH60" i="23"/>
  <c r="AH61" i="23"/>
  <c r="AH62" i="23"/>
  <c r="AH63" i="23"/>
  <c r="AH64" i="23"/>
  <c r="AH65" i="23"/>
  <c r="AH66" i="23"/>
  <c r="AH67" i="23"/>
  <c r="AH68" i="23"/>
  <c r="AH69" i="23"/>
  <c r="AH70" i="23"/>
  <c r="AH71" i="23"/>
  <c r="AH72" i="23"/>
  <c r="AH73" i="23"/>
  <c r="AH74" i="23"/>
  <c r="AH75" i="23"/>
  <c r="AH76" i="23"/>
  <c r="AH77" i="23"/>
  <c r="AH78" i="23"/>
  <c r="AH79" i="23"/>
  <c r="AH80" i="23"/>
  <c r="AH81" i="23"/>
  <c r="AH82" i="23"/>
  <c r="AH83" i="23"/>
  <c r="AH84" i="23"/>
  <c r="AH85" i="23"/>
  <c r="AH86" i="23"/>
  <c r="AH87" i="23"/>
  <c r="AH88" i="23"/>
  <c r="AH89" i="23"/>
  <c r="AH90" i="23"/>
  <c r="AH91" i="23"/>
  <c r="AH92" i="23"/>
  <c r="AH93" i="23"/>
  <c r="AH94" i="23"/>
  <c r="AH95" i="23"/>
  <c r="AH96" i="23"/>
  <c r="AH97" i="23"/>
  <c r="AH98" i="23"/>
  <c r="AH99" i="23"/>
  <c r="AH100" i="23"/>
  <c r="AH101" i="23"/>
  <c r="AH102" i="23"/>
  <c r="AH103" i="23"/>
  <c r="AH104" i="23"/>
  <c r="AH105" i="23"/>
  <c r="AH106" i="23"/>
  <c r="AH107" i="23"/>
  <c r="AH108" i="23"/>
  <c r="AH109" i="23"/>
  <c r="AH110" i="23"/>
  <c r="AH111" i="23"/>
  <c r="AH112" i="23"/>
  <c r="AH113" i="23"/>
  <c r="AH114" i="23"/>
  <c r="AH115" i="23"/>
  <c r="AH116" i="23"/>
  <c r="AH117" i="23"/>
  <c r="AH118" i="23"/>
  <c r="AH119" i="23"/>
  <c r="AH120" i="23"/>
  <c r="AH121" i="23"/>
  <c r="AH122" i="23"/>
  <c r="AH123" i="23"/>
  <c r="AH124" i="23"/>
  <c r="AH125" i="23"/>
  <c r="AH126" i="23"/>
  <c r="AH127" i="23"/>
  <c r="AH128" i="23"/>
  <c r="AH129" i="23"/>
  <c r="AH130" i="23"/>
  <c r="AH131" i="23"/>
  <c r="AH132" i="23"/>
  <c r="AH2" i="23"/>
  <c r="AG2" i="23"/>
  <c r="AG3" i="23"/>
  <c r="AG4" i="23"/>
  <c r="AG5" i="23"/>
  <c r="AG6" i="23"/>
  <c r="AG7" i="23"/>
  <c r="AG8" i="23"/>
  <c r="AG9" i="23"/>
  <c r="AG10" i="23"/>
  <c r="AG11" i="23"/>
  <c r="AG12" i="23"/>
  <c r="AG13" i="23"/>
  <c r="AG14" i="23"/>
  <c r="AG15" i="23"/>
  <c r="AG16" i="23"/>
  <c r="AG17" i="23"/>
  <c r="AG18" i="23"/>
  <c r="AG19" i="23"/>
  <c r="AG20" i="23"/>
  <c r="AG21" i="23"/>
  <c r="AG22" i="23"/>
  <c r="AG23" i="23"/>
  <c r="AG24" i="23"/>
  <c r="AG25" i="23"/>
  <c r="AG26" i="23"/>
  <c r="AG27" i="23"/>
  <c r="AG28" i="23"/>
  <c r="AG29" i="23"/>
  <c r="AG30" i="23"/>
  <c r="AG31" i="23"/>
  <c r="AG32" i="23"/>
  <c r="AG33" i="23"/>
  <c r="AG34" i="23"/>
  <c r="AG35" i="23"/>
  <c r="AG36" i="23"/>
  <c r="AG37" i="23"/>
  <c r="AG38" i="23"/>
  <c r="AG39" i="23"/>
  <c r="AG40" i="23"/>
  <c r="AG41" i="23"/>
  <c r="AG42" i="23"/>
  <c r="AG43" i="23"/>
  <c r="AG44" i="23"/>
  <c r="AG45" i="23"/>
  <c r="AG46" i="23"/>
  <c r="AG47" i="23"/>
  <c r="AG48" i="23"/>
  <c r="AG49" i="23"/>
  <c r="AG50" i="23"/>
  <c r="AG51" i="23"/>
  <c r="AG52" i="23"/>
  <c r="AG53" i="23"/>
  <c r="AG54" i="23"/>
  <c r="AG55" i="23"/>
  <c r="AG56" i="23"/>
  <c r="AG57" i="23"/>
  <c r="AG58" i="23"/>
  <c r="AG59" i="23"/>
  <c r="AG60" i="23"/>
  <c r="AG61" i="23"/>
  <c r="AG62" i="23"/>
  <c r="AG63" i="23"/>
  <c r="AG64" i="23"/>
  <c r="AG65" i="23"/>
  <c r="AG66" i="23"/>
  <c r="AG67" i="23"/>
  <c r="AG68" i="23"/>
  <c r="AG69" i="23"/>
  <c r="AG70" i="23"/>
  <c r="AG71" i="23"/>
  <c r="AG72" i="23"/>
  <c r="AG73" i="23"/>
  <c r="AG74" i="23"/>
  <c r="AG75" i="23"/>
  <c r="AG76" i="23"/>
  <c r="AG77" i="23"/>
  <c r="AG78" i="23"/>
  <c r="AG79" i="23"/>
  <c r="AG80" i="23"/>
  <c r="AG81" i="23"/>
  <c r="AG82" i="23"/>
  <c r="AG83" i="23"/>
  <c r="AG84" i="23"/>
  <c r="AG85" i="23"/>
  <c r="AG86" i="23"/>
  <c r="AG87" i="23"/>
  <c r="AG88" i="23"/>
  <c r="AG89" i="23"/>
  <c r="AG90" i="23"/>
  <c r="AG91" i="23"/>
  <c r="AG92" i="23"/>
  <c r="AG93" i="23"/>
  <c r="AG94" i="23"/>
  <c r="AG95" i="23"/>
  <c r="AG96" i="23"/>
  <c r="AG97" i="23"/>
  <c r="AG98" i="23"/>
  <c r="AG99" i="23"/>
  <c r="AG100" i="23"/>
  <c r="AG101" i="23"/>
  <c r="AG102" i="23"/>
  <c r="AG103" i="23"/>
  <c r="AG104" i="23"/>
  <c r="AG105" i="23"/>
  <c r="AG106" i="23"/>
  <c r="AG107" i="23"/>
  <c r="AG108" i="23"/>
  <c r="AG109" i="23"/>
  <c r="AG110" i="23"/>
  <c r="AG111" i="23"/>
  <c r="AG112" i="23"/>
  <c r="AG113" i="23"/>
  <c r="AG114" i="23"/>
  <c r="AG115" i="23"/>
  <c r="AG116" i="23"/>
  <c r="AG117" i="23"/>
  <c r="AG118" i="23"/>
  <c r="AG119" i="23"/>
  <c r="AG120" i="23"/>
  <c r="AG121" i="23"/>
  <c r="AG122" i="23"/>
  <c r="AG123" i="23"/>
  <c r="AG124" i="23"/>
  <c r="AG125" i="23"/>
  <c r="AG126" i="23"/>
  <c r="AG127" i="23"/>
  <c r="AG128" i="23"/>
  <c r="AG129" i="23"/>
  <c r="AG130" i="23"/>
  <c r="AG131" i="23"/>
  <c r="AG132" i="23"/>
  <c r="D123" i="22" l="1"/>
  <c r="D124" i="22"/>
  <c r="D125" i="22"/>
  <c r="D126" i="22"/>
  <c r="D127" i="22"/>
  <c r="D128" i="22"/>
  <c r="D129" i="22"/>
  <c r="D130" i="22"/>
  <c r="D131" i="22"/>
  <c r="D132" i="22"/>
  <c r="D133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D146" i="22"/>
  <c r="D147" i="22"/>
  <c r="D148" i="22"/>
  <c r="D149" i="22"/>
  <c r="D150" i="22"/>
  <c r="D151" i="22"/>
  <c r="D152" i="22"/>
  <c r="D153" i="22"/>
  <c r="D154" i="22"/>
  <c r="D155" i="22"/>
  <c r="D156" i="22"/>
  <c r="D157" i="22"/>
  <c r="D158" i="22"/>
  <c r="D159" i="22"/>
  <c r="D160" i="22"/>
  <c r="D161" i="22"/>
  <c r="D162" i="22"/>
  <c r="D163" i="22"/>
  <c r="D164" i="22"/>
  <c r="D165" i="22"/>
  <c r="D166" i="22"/>
  <c r="D167" i="22"/>
  <c r="D168" i="22"/>
  <c r="D169" i="22"/>
  <c r="D170" i="22"/>
  <c r="D171" i="22"/>
  <c r="D172" i="22"/>
  <c r="D173" i="22"/>
  <c r="D174" i="22"/>
  <c r="D175" i="22"/>
  <c r="D176" i="22"/>
  <c r="D177" i="22"/>
  <c r="D178" i="22"/>
  <c r="D179" i="22"/>
  <c r="D180" i="22"/>
  <c r="D181" i="22"/>
  <c r="D182" i="22"/>
  <c r="D183" i="22"/>
  <c r="D184" i="22"/>
  <c r="D185" i="22"/>
  <c r="D186" i="22"/>
  <c r="D187" i="22"/>
  <c r="D188" i="22"/>
  <c r="D189" i="22"/>
  <c r="D190" i="22"/>
  <c r="D191" i="22"/>
  <c r="D192" i="22"/>
  <c r="D193" i="22"/>
  <c r="D194" i="22"/>
  <c r="D195" i="22"/>
  <c r="D196" i="22"/>
  <c r="D197" i="22"/>
  <c r="D198" i="22"/>
  <c r="D199" i="22"/>
  <c r="D200" i="22"/>
  <c r="D201" i="22"/>
  <c r="D202" i="22"/>
  <c r="D203" i="22"/>
  <c r="D204" i="22"/>
  <c r="D205" i="22"/>
  <c r="D206" i="22"/>
  <c r="D207" i="22"/>
  <c r="D208" i="22"/>
  <c r="D209" i="22"/>
  <c r="D210" i="22"/>
  <c r="D211" i="22"/>
  <c r="D212" i="22"/>
  <c r="D213" i="22"/>
  <c r="D214" i="22"/>
  <c r="D215" i="22"/>
  <c r="D216" i="22"/>
  <c r="D217" i="22"/>
  <c r="D218" i="22"/>
  <c r="D219" i="22"/>
  <c r="D220" i="22"/>
  <c r="D221" i="22"/>
  <c r="D222" i="22"/>
  <c r="D223" i="22"/>
  <c r="D224" i="22"/>
  <c r="D225" i="22"/>
  <c r="D226" i="22"/>
  <c r="D227" i="22"/>
  <c r="D228" i="22"/>
  <c r="D229" i="22"/>
  <c r="D230" i="22"/>
  <c r="D231" i="22"/>
  <c r="D232" i="22"/>
  <c r="D233" i="22"/>
  <c r="D234" i="22"/>
  <c r="D235" i="22"/>
  <c r="D236" i="22"/>
  <c r="D237" i="22"/>
  <c r="D238" i="22"/>
  <c r="D239" i="22"/>
  <c r="D240" i="22"/>
  <c r="D241" i="22"/>
  <c r="D242" i="22"/>
  <c r="D243" i="22"/>
  <c r="D244" i="22"/>
  <c r="D245" i="22"/>
  <c r="D246" i="22"/>
  <c r="D247" i="22"/>
  <c r="D248" i="22"/>
  <c r="D249" i="22"/>
  <c r="D250" i="22"/>
  <c r="D251" i="22"/>
  <c r="D252" i="22"/>
  <c r="D253" i="22"/>
  <c r="D254" i="22"/>
  <c r="D255" i="22"/>
  <c r="D256" i="22"/>
  <c r="D257" i="22"/>
  <c r="D258" i="22"/>
  <c r="D259" i="22"/>
  <c r="D260" i="22"/>
  <c r="D122" i="22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L225" i="1"/>
  <c r="W210" i="1"/>
  <c r="V209" i="1"/>
  <c r="U208" i="1"/>
  <c r="AK224" i="1"/>
  <c r="AJ223" i="1"/>
  <c r="AI222" i="1"/>
  <c r="AH221" i="1"/>
  <c r="AG220" i="1"/>
  <c r="AF219" i="1"/>
  <c r="AE218" i="1"/>
  <c r="AD217" i="1"/>
  <c r="AC216" i="1"/>
  <c r="AB215" i="1"/>
  <c r="AA214" i="1"/>
  <c r="Z213" i="1"/>
  <c r="Y212" i="1"/>
  <c r="X211" i="1"/>
  <c r="T207" i="1"/>
  <c r="S206" i="1"/>
  <c r="R205" i="1"/>
  <c r="Q204" i="1"/>
  <c r="P203" i="1"/>
  <c r="O202" i="1"/>
  <c r="N201" i="1"/>
  <c r="M200" i="1"/>
  <c r="AE263" i="1"/>
  <c r="AD262" i="1"/>
  <c r="AC261" i="1"/>
  <c r="AB260" i="1"/>
  <c r="AA259" i="1"/>
  <c r="Z258" i="1"/>
  <c r="Y257" i="1"/>
  <c r="X256" i="1"/>
  <c r="V254" i="1"/>
  <c r="N246" i="1"/>
  <c r="O247" i="1"/>
  <c r="P248" i="1"/>
  <c r="Q249" i="1"/>
  <c r="R250" i="1"/>
  <c r="S251" i="1"/>
  <c r="T252" i="1"/>
  <c r="U253" i="1"/>
  <c r="W255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K202" i="1"/>
  <c r="L202" i="1"/>
  <c r="K203" i="1"/>
  <c r="L203" i="1"/>
  <c r="K204" i="1"/>
  <c r="L204" i="1"/>
  <c r="K205" i="1"/>
  <c r="L205" i="1"/>
  <c r="K206" i="1"/>
  <c r="L206" i="1"/>
  <c r="K207" i="1"/>
  <c r="L207" i="1"/>
  <c r="K208" i="1"/>
  <c r="L208" i="1"/>
  <c r="K209" i="1"/>
  <c r="L209" i="1"/>
  <c r="K210" i="1"/>
  <c r="L210" i="1"/>
  <c r="K211" i="1"/>
  <c r="L211" i="1"/>
  <c r="K212" i="1"/>
  <c r="L212" i="1"/>
  <c r="K213" i="1"/>
  <c r="L213" i="1"/>
  <c r="K214" i="1"/>
  <c r="L214" i="1"/>
  <c r="K215" i="1"/>
  <c r="L215" i="1"/>
  <c r="K216" i="1"/>
  <c r="L216" i="1"/>
  <c r="K217" i="1"/>
  <c r="L217" i="1"/>
  <c r="K218" i="1"/>
  <c r="L218" i="1"/>
  <c r="K219" i="1"/>
  <c r="L219" i="1"/>
  <c r="K220" i="1"/>
  <c r="L220" i="1"/>
  <c r="K221" i="1"/>
  <c r="L221" i="1"/>
  <c r="K222" i="1"/>
  <c r="L222" i="1"/>
  <c r="K223" i="1"/>
  <c r="L223" i="1"/>
  <c r="K224" i="1"/>
  <c r="L224" i="1"/>
  <c r="K225" i="1"/>
  <c r="L225" i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K235" i="1"/>
  <c r="L235" i="1"/>
  <c r="K236" i="1"/>
  <c r="L236" i="1"/>
  <c r="K237" i="1"/>
  <c r="L237" i="1"/>
  <c r="K238" i="1"/>
  <c r="L238" i="1"/>
  <c r="K239" i="1"/>
  <c r="L239" i="1"/>
  <c r="K240" i="1"/>
  <c r="L240" i="1"/>
  <c r="K241" i="1"/>
  <c r="L241" i="1"/>
  <c r="K242" i="1"/>
  <c r="L242" i="1"/>
  <c r="K243" i="1"/>
  <c r="L243" i="1"/>
  <c r="K244" i="1"/>
  <c r="L244" i="1"/>
  <c r="K245" i="1"/>
  <c r="L245" i="1"/>
  <c r="K246" i="1"/>
  <c r="L246" i="1"/>
  <c r="K247" i="1"/>
  <c r="L247" i="1"/>
  <c r="K248" i="1"/>
  <c r="L248" i="1"/>
  <c r="K249" i="1"/>
  <c r="L249" i="1"/>
  <c r="K250" i="1"/>
  <c r="L250" i="1"/>
  <c r="K251" i="1"/>
  <c r="L251" i="1"/>
  <c r="K252" i="1"/>
  <c r="L252" i="1"/>
  <c r="K253" i="1"/>
  <c r="L253" i="1"/>
  <c r="K254" i="1"/>
  <c r="L254" i="1"/>
  <c r="K255" i="1"/>
  <c r="L255" i="1"/>
  <c r="K256" i="1"/>
  <c r="L256" i="1"/>
  <c r="K257" i="1"/>
  <c r="L257" i="1"/>
  <c r="K258" i="1"/>
  <c r="L258" i="1"/>
  <c r="K259" i="1"/>
  <c r="L259" i="1"/>
  <c r="K260" i="1"/>
  <c r="L260" i="1"/>
  <c r="K261" i="1"/>
  <c r="L261" i="1"/>
  <c r="K262" i="1"/>
  <c r="L262" i="1"/>
  <c r="K263" i="1"/>
  <c r="L263" i="1"/>
  <c r="K264" i="1"/>
  <c r="L264" i="1"/>
  <c r="K265" i="1"/>
  <c r="L265" i="1"/>
  <c r="K266" i="1"/>
  <c r="L266" i="1"/>
  <c r="BK247" i="1"/>
  <c r="BK248" i="1"/>
  <c r="BL248" i="1"/>
  <c r="BK249" i="1"/>
  <c r="BL249" i="1"/>
  <c r="BM249" i="1"/>
  <c r="BK250" i="1"/>
  <c r="BL250" i="1"/>
  <c r="BM250" i="1"/>
  <c r="BN250" i="1"/>
  <c r="BO250" i="1"/>
  <c r="BK251" i="1"/>
  <c r="BL251" i="1"/>
  <c r="BM251" i="1"/>
  <c r="BN251" i="1"/>
  <c r="BO251" i="1"/>
  <c r="BK252" i="1"/>
  <c r="BL252" i="1"/>
  <c r="BM252" i="1"/>
  <c r="BN252" i="1"/>
  <c r="BO252" i="1"/>
  <c r="BK253" i="1"/>
  <c r="BL253" i="1"/>
  <c r="BM253" i="1"/>
  <c r="BN253" i="1"/>
  <c r="BO253" i="1"/>
  <c r="BK254" i="1"/>
  <c r="BL254" i="1"/>
  <c r="BM254" i="1"/>
  <c r="BN254" i="1"/>
  <c r="BO254" i="1"/>
  <c r="BK255" i="1"/>
  <c r="BL255" i="1"/>
  <c r="BM255" i="1"/>
  <c r="BN255" i="1"/>
  <c r="BO255" i="1"/>
  <c r="BK256" i="1"/>
  <c r="BL256" i="1"/>
  <c r="BM256" i="1"/>
  <c r="BN256" i="1"/>
  <c r="BO256" i="1"/>
  <c r="BK257" i="1"/>
  <c r="BL257" i="1"/>
  <c r="BM257" i="1"/>
  <c r="BN257" i="1"/>
  <c r="BO257" i="1"/>
  <c r="BK258" i="1"/>
  <c r="BL258" i="1"/>
  <c r="BM258" i="1"/>
  <c r="BN258" i="1"/>
  <c r="BO258" i="1"/>
  <c r="BK259" i="1"/>
  <c r="BL259" i="1"/>
  <c r="BM259" i="1"/>
  <c r="BN259" i="1"/>
  <c r="BO259" i="1"/>
  <c r="BK260" i="1"/>
  <c r="BL260" i="1"/>
  <c r="BM260" i="1"/>
  <c r="BN260" i="1"/>
  <c r="BO260" i="1"/>
  <c r="BK261" i="1"/>
  <c r="BL261" i="1"/>
  <c r="BM261" i="1"/>
  <c r="BN261" i="1"/>
  <c r="BO261" i="1"/>
  <c r="BK262" i="1"/>
  <c r="BL262" i="1"/>
  <c r="BM262" i="1"/>
  <c r="BN262" i="1"/>
  <c r="BO262" i="1"/>
  <c r="BK263" i="1"/>
  <c r="BL263" i="1"/>
  <c r="BM263" i="1"/>
  <c r="BN263" i="1"/>
  <c r="BO263" i="1"/>
  <c r="BO221" i="1"/>
  <c r="BO222" i="1"/>
  <c r="BO223" i="1"/>
  <c r="BO224" i="1"/>
  <c r="BO225" i="1"/>
  <c r="BO226" i="1"/>
  <c r="BO207" i="1"/>
  <c r="BO208" i="1"/>
  <c r="BO209" i="1"/>
  <c r="BO210" i="1"/>
  <c r="BO211" i="1"/>
  <c r="BO212" i="1"/>
  <c r="BO213" i="1"/>
  <c r="BO214" i="1"/>
  <c r="BO215" i="1"/>
  <c r="BO216" i="1"/>
  <c r="BO217" i="1"/>
  <c r="BO218" i="1"/>
  <c r="BO219" i="1"/>
  <c r="BO220" i="1"/>
  <c r="BO206" i="1"/>
  <c r="BN222" i="1"/>
  <c r="BN223" i="1"/>
  <c r="BN224" i="1"/>
  <c r="BN225" i="1"/>
  <c r="BN226" i="1"/>
  <c r="BN206" i="1"/>
  <c r="BN207" i="1"/>
  <c r="BN208" i="1"/>
  <c r="BN209" i="1"/>
  <c r="BN210" i="1"/>
  <c r="BN211" i="1"/>
  <c r="BN212" i="1"/>
  <c r="BN213" i="1"/>
  <c r="BN214" i="1"/>
  <c r="BN215" i="1"/>
  <c r="BN216" i="1"/>
  <c r="BN217" i="1"/>
  <c r="BN218" i="1"/>
  <c r="BN219" i="1"/>
  <c r="BN220" i="1"/>
  <c r="BN221" i="1"/>
  <c r="BN205" i="1"/>
  <c r="BM223" i="1"/>
  <c r="BM224" i="1"/>
  <c r="BM225" i="1"/>
  <c r="BM226" i="1"/>
  <c r="BM205" i="1"/>
  <c r="BM206" i="1"/>
  <c r="BM207" i="1"/>
  <c r="BM208" i="1"/>
  <c r="BM209" i="1"/>
  <c r="BM210" i="1"/>
  <c r="BM211" i="1"/>
  <c r="BM212" i="1"/>
  <c r="BM213" i="1"/>
  <c r="BM214" i="1"/>
  <c r="BM215" i="1"/>
  <c r="BM216" i="1"/>
  <c r="BM217" i="1"/>
  <c r="BM218" i="1"/>
  <c r="BM219" i="1"/>
  <c r="BM220" i="1"/>
  <c r="BM221" i="1"/>
  <c r="BM222" i="1"/>
  <c r="BM204" i="1"/>
  <c r="BL224" i="1"/>
  <c r="BL225" i="1"/>
  <c r="BL226" i="1"/>
  <c r="BL204" i="1"/>
  <c r="BL205" i="1"/>
  <c r="BL206" i="1"/>
  <c r="BL207" i="1"/>
  <c r="BL208" i="1"/>
  <c r="BL209" i="1"/>
  <c r="BL210" i="1"/>
  <c r="BL211" i="1"/>
  <c r="BL212" i="1"/>
  <c r="BL213" i="1"/>
  <c r="BL214" i="1"/>
  <c r="BL215" i="1"/>
  <c r="BL216" i="1"/>
  <c r="BL217" i="1"/>
  <c r="BL218" i="1"/>
  <c r="BL219" i="1"/>
  <c r="BL220" i="1"/>
  <c r="BL221" i="1"/>
  <c r="BL222" i="1"/>
  <c r="BL223" i="1"/>
  <c r="BL203" i="1"/>
  <c r="BK224" i="1"/>
  <c r="BK226" i="1"/>
  <c r="BK225" i="1"/>
  <c r="BK203" i="1"/>
  <c r="BK204" i="1"/>
  <c r="BK205" i="1"/>
  <c r="BK206" i="1"/>
  <c r="BK207" i="1"/>
  <c r="BK208" i="1"/>
  <c r="BK209" i="1"/>
  <c r="BK210" i="1"/>
  <c r="BK211" i="1"/>
  <c r="BK212" i="1"/>
  <c r="BK213" i="1"/>
  <c r="BK214" i="1"/>
  <c r="BK215" i="1"/>
  <c r="BK216" i="1"/>
  <c r="BK217" i="1"/>
  <c r="BK218" i="1"/>
  <c r="BK219" i="1"/>
  <c r="BK220" i="1"/>
  <c r="BK221" i="1"/>
  <c r="BK222" i="1"/>
  <c r="BK223" i="1"/>
  <c r="BK202" i="1"/>
  <c r="BJ202" i="1"/>
  <c r="BJ203" i="1"/>
  <c r="BJ204" i="1"/>
  <c r="BJ205" i="1"/>
  <c r="BJ206" i="1"/>
  <c r="BJ207" i="1"/>
  <c r="BJ208" i="1"/>
  <c r="BJ209" i="1"/>
  <c r="BJ210" i="1"/>
  <c r="BJ211" i="1"/>
  <c r="BJ212" i="1"/>
  <c r="BJ213" i="1"/>
  <c r="BJ214" i="1"/>
  <c r="BJ215" i="1"/>
  <c r="BJ216" i="1"/>
  <c r="BJ217" i="1"/>
  <c r="BJ218" i="1"/>
  <c r="BJ219" i="1"/>
  <c r="BJ220" i="1"/>
  <c r="BJ221" i="1"/>
  <c r="BJ222" i="1"/>
  <c r="BJ223" i="1"/>
  <c r="BJ224" i="1"/>
  <c r="BJ225" i="1"/>
  <c r="BJ226" i="1"/>
  <c r="BJ246" i="1"/>
  <c r="BJ247" i="1"/>
  <c r="BJ248" i="1"/>
  <c r="BJ249" i="1"/>
  <c r="BJ250" i="1"/>
  <c r="BJ251" i="1"/>
  <c r="BJ252" i="1"/>
  <c r="BJ253" i="1"/>
  <c r="BJ254" i="1"/>
  <c r="BJ255" i="1"/>
  <c r="BJ256" i="1"/>
  <c r="BJ257" i="1"/>
  <c r="BJ201" i="1"/>
  <c r="AK3" i="19"/>
  <c r="AK4" i="19"/>
  <c r="AK5" i="19"/>
  <c r="AK6" i="19"/>
  <c r="AK7" i="19"/>
  <c r="AK8" i="19"/>
  <c r="AK9" i="19"/>
  <c r="AK10" i="19"/>
  <c r="AK11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K56" i="19"/>
  <c r="AK57" i="19"/>
  <c r="AK58" i="19"/>
  <c r="AK59" i="19"/>
  <c r="AK60" i="19"/>
  <c r="AK61" i="19"/>
  <c r="AK62" i="19"/>
  <c r="AK63" i="19"/>
  <c r="AK64" i="19"/>
  <c r="AK65" i="19"/>
  <c r="AK66" i="19"/>
  <c r="AK67" i="19"/>
  <c r="AK68" i="19"/>
  <c r="AK69" i="19"/>
  <c r="AK70" i="19"/>
  <c r="AK71" i="19"/>
  <c r="AK72" i="19"/>
  <c r="AK73" i="19"/>
  <c r="AK74" i="19"/>
  <c r="AK75" i="19"/>
  <c r="AK76" i="19"/>
  <c r="AK77" i="19"/>
  <c r="AK78" i="19"/>
  <c r="AK79" i="19"/>
  <c r="AK80" i="19"/>
  <c r="AK81" i="19"/>
  <c r="AK82" i="19"/>
  <c r="AK83" i="19"/>
  <c r="AK84" i="19"/>
  <c r="AK85" i="19"/>
  <c r="AK86" i="19"/>
  <c r="AK87" i="19"/>
  <c r="AK88" i="19"/>
  <c r="AK89" i="19"/>
  <c r="AK90" i="19"/>
  <c r="AK91" i="19"/>
  <c r="AK92" i="19"/>
  <c r="AK93" i="19"/>
  <c r="AK94" i="19"/>
  <c r="AK95" i="19"/>
  <c r="AK96" i="19"/>
  <c r="AK97" i="19"/>
  <c r="AK98" i="19"/>
  <c r="AK99" i="19"/>
  <c r="AK100" i="19"/>
  <c r="AK101" i="19"/>
  <c r="AK102" i="19"/>
  <c r="AK103" i="19"/>
  <c r="AK104" i="19"/>
  <c r="AK105" i="19"/>
  <c r="AK106" i="19"/>
  <c r="AK107" i="19"/>
  <c r="AK108" i="19"/>
  <c r="AK109" i="19"/>
  <c r="AK110" i="19"/>
  <c r="AK111" i="19"/>
  <c r="AK112" i="19"/>
  <c r="AK113" i="19"/>
  <c r="AK114" i="19"/>
  <c r="AK115" i="19"/>
  <c r="AK116" i="19"/>
  <c r="AK117" i="19"/>
  <c r="AK118" i="19"/>
  <c r="AK119" i="19"/>
  <c r="AK120" i="19"/>
  <c r="AK121" i="19"/>
  <c r="AK122" i="19"/>
  <c r="AK123" i="19"/>
  <c r="AK124" i="19"/>
  <c r="AK125" i="19"/>
  <c r="AK126" i="19"/>
  <c r="AK127" i="19"/>
  <c r="AK128" i="19"/>
  <c r="AK129" i="19"/>
  <c r="AK130" i="19"/>
  <c r="AK131" i="19"/>
  <c r="AK132" i="19"/>
  <c r="AK2" i="19"/>
  <c r="AH3" i="21"/>
  <c r="AI3" i="21"/>
  <c r="AH4" i="21"/>
  <c r="AI4" i="21"/>
  <c r="AH5" i="21"/>
  <c r="AI5" i="21"/>
  <c r="AH6" i="21"/>
  <c r="AI6" i="21"/>
  <c r="AH7" i="21"/>
  <c r="AI7" i="21"/>
  <c r="AH8" i="21"/>
  <c r="AI8" i="21"/>
  <c r="AH9" i="21"/>
  <c r="AI9" i="21"/>
  <c r="AH10" i="21"/>
  <c r="AI10" i="21"/>
  <c r="AH11" i="21"/>
  <c r="AI11" i="21"/>
  <c r="AH12" i="21"/>
  <c r="AI12" i="21"/>
  <c r="AH13" i="21"/>
  <c r="AI13" i="21"/>
  <c r="AH14" i="21"/>
  <c r="AI14" i="21"/>
  <c r="AH15" i="21"/>
  <c r="AI15" i="21"/>
  <c r="AH16" i="21"/>
  <c r="AI16" i="21"/>
  <c r="AH17" i="21"/>
  <c r="AI17" i="21"/>
  <c r="AH18" i="21"/>
  <c r="AI18" i="21"/>
  <c r="AH19" i="21"/>
  <c r="AI19" i="21"/>
  <c r="AH20" i="21"/>
  <c r="AI20" i="21"/>
  <c r="AH21" i="21"/>
  <c r="AI21" i="21"/>
  <c r="AH22" i="21"/>
  <c r="AI22" i="21"/>
  <c r="AH23" i="21"/>
  <c r="AI23" i="21"/>
  <c r="AH24" i="21"/>
  <c r="AI24" i="21"/>
  <c r="AH25" i="21"/>
  <c r="AI25" i="21"/>
  <c r="AH26" i="21"/>
  <c r="AI26" i="21"/>
  <c r="AH27" i="21"/>
  <c r="AI27" i="21"/>
  <c r="AH28" i="21"/>
  <c r="AI28" i="21"/>
  <c r="AH29" i="21"/>
  <c r="AI29" i="21"/>
  <c r="AH30" i="21"/>
  <c r="AI30" i="21"/>
  <c r="AH31" i="21"/>
  <c r="AI31" i="21"/>
  <c r="AH32" i="21"/>
  <c r="AI32" i="21"/>
  <c r="AH33" i="21"/>
  <c r="AI33" i="21"/>
  <c r="AH34" i="21"/>
  <c r="AI34" i="21"/>
  <c r="AH35" i="21"/>
  <c r="AI35" i="21"/>
  <c r="AH36" i="21"/>
  <c r="AI36" i="21"/>
  <c r="AH37" i="21"/>
  <c r="AI37" i="21"/>
  <c r="AH38" i="21"/>
  <c r="AI38" i="21"/>
  <c r="AH39" i="21"/>
  <c r="AI39" i="21"/>
  <c r="AH40" i="21"/>
  <c r="AI40" i="21"/>
  <c r="AH41" i="21"/>
  <c r="AI41" i="21"/>
  <c r="AH42" i="21"/>
  <c r="AI42" i="21"/>
  <c r="AH43" i="21"/>
  <c r="AI43" i="21"/>
  <c r="AH44" i="21"/>
  <c r="AI44" i="21"/>
  <c r="AH45" i="21"/>
  <c r="AI45" i="21"/>
  <c r="AH46" i="21"/>
  <c r="AI46" i="21"/>
  <c r="AH47" i="21"/>
  <c r="AI47" i="21"/>
  <c r="AH48" i="21"/>
  <c r="AI48" i="21"/>
  <c r="AH49" i="21"/>
  <c r="AI49" i="21"/>
  <c r="AH50" i="21"/>
  <c r="AI50" i="21"/>
  <c r="AH51" i="21"/>
  <c r="AI51" i="21"/>
  <c r="AH52" i="21"/>
  <c r="AI52" i="21"/>
  <c r="AH53" i="21"/>
  <c r="AI53" i="21"/>
  <c r="AH54" i="21"/>
  <c r="AI54" i="21"/>
  <c r="AH55" i="21"/>
  <c r="AI55" i="21"/>
  <c r="AH56" i="21"/>
  <c r="AI56" i="21"/>
  <c r="AH57" i="21"/>
  <c r="AI57" i="21"/>
  <c r="AH58" i="21"/>
  <c r="AI58" i="21"/>
  <c r="AH59" i="21"/>
  <c r="AI59" i="21"/>
  <c r="AH60" i="21"/>
  <c r="AI60" i="21"/>
  <c r="AH61" i="21"/>
  <c r="AI61" i="21"/>
  <c r="AH62" i="21"/>
  <c r="AI62" i="21"/>
  <c r="AH63" i="21"/>
  <c r="AI63" i="21"/>
  <c r="AH64" i="21"/>
  <c r="AI64" i="21"/>
  <c r="AH65" i="21"/>
  <c r="AI65" i="21"/>
  <c r="AH66" i="21"/>
  <c r="AI66" i="21"/>
  <c r="AH67" i="21"/>
  <c r="AI67" i="21"/>
  <c r="AH68" i="21"/>
  <c r="AI68" i="21"/>
  <c r="AH69" i="21"/>
  <c r="AI69" i="21"/>
  <c r="AH70" i="21"/>
  <c r="AI70" i="21"/>
  <c r="AH71" i="21"/>
  <c r="AI71" i="21"/>
  <c r="AH72" i="21"/>
  <c r="AI72" i="21"/>
  <c r="AH73" i="21"/>
  <c r="AI73" i="21"/>
  <c r="AH74" i="21"/>
  <c r="AI74" i="21"/>
  <c r="AH75" i="21"/>
  <c r="AI75" i="21"/>
  <c r="AH76" i="21"/>
  <c r="AI76" i="21"/>
  <c r="AH77" i="21"/>
  <c r="AI77" i="21"/>
  <c r="AH78" i="21"/>
  <c r="AI78" i="21"/>
  <c r="AH79" i="21"/>
  <c r="AI79" i="21"/>
  <c r="AH80" i="21"/>
  <c r="AI80" i="21"/>
  <c r="AH81" i="21"/>
  <c r="AI81" i="21"/>
  <c r="AH82" i="21"/>
  <c r="AI82" i="21"/>
  <c r="AH83" i="21"/>
  <c r="AI83" i="21"/>
  <c r="AH84" i="21"/>
  <c r="AI84" i="21"/>
  <c r="AH85" i="21"/>
  <c r="AI85" i="21"/>
  <c r="AH86" i="21"/>
  <c r="AI86" i="21"/>
  <c r="AH87" i="21"/>
  <c r="AI87" i="21"/>
  <c r="AH88" i="21"/>
  <c r="AI88" i="21"/>
  <c r="AH89" i="21"/>
  <c r="AI89" i="21"/>
  <c r="AH90" i="21"/>
  <c r="AI90" i="21"/>
  <c r="AH91" i="21"/>
  <c r="AI91" i="21"/>
  <c r="AH92" i="21"/>
  <c r="AI92" i="21"/>
  <c r="AH93" i="21"/>
  <c r="AI93" i="21"/>
  <c r="AH94" i="21"/>
  <c r="AI94" i="21"/>
  <c r="AH95" i="21"/>
  <c r="AI95" i="21"/>
  <c r="AH96" i="21"/>
  <c r="AI96" i="21"/>
  <c r="AH97" i="21"/>
  <c r="AI97" i="21"/>
  <c r="AH98" i="21"/>
  <c r="AI98" i="21"/>
  <c r="AH99" i="21"/>
  <c r="AI99" i="21"/>
  <c r="AH100" i="21"/>
  <c r="AI100" i="21"/>
  <c r="AH101" i="21"/>
  <c r="AI101" i="21"/>
  <c r="AH102" i="21"/>
  <c r="AI102" i="21"/>
  <c r="AH103" i="21"/>
  <c r="AI103" i="21"/>
  <c r="AH104" i="21"/>
  <c r="AI104" i="21"/>
  <c r="AH105" i="21"/>
  <c r="AI105" i="21"/>
  <c r="AH106" i="21"/>
  <c r="AI106" i="21"/>
  <c r="AH107" i="21"/>
  <c r="AI107" i="21"/>
  <c r="AH108" i="21"/>
  <c r="AI108" i="21"/>
  <c r="AH109" i="21"/>
  <c r="AI109" i="21"/>
  <c r="AH110" i="21"/>
  <c r="AI110" i="21"/>
  <c r="AH111" i="21"/>
  <c r="AI111" i="21"/>
  <c r="AH112" i="21"/>
  <c r="AI112" i="21"/>
  <c r="AH113" i="21"/>
  <c r="AI113" i="21"/>
  <c r="AH114" i="21"/>
  <c r="AI114" i="21"/>
  <c r="AH115" i="21"/>
  <c r="AI115" i="21"/>
  <c r="AH116" i="21"/>
  <c r="AI116" i="21"/>
  <c r="AH117" i="21"/>
  <c r="AI117" i="21"/>
  <c r="AH118" i="21"/>
  <c r="AI118" i="21"/>
  <c r="AH119" i="21"/>
  <c r="AI119" i="21"/>
  <c r="AH120" i="21"/>
  <c r="AI120" i="21"/>
  <c r="AH121" i="21"/>
  <c r="AI121" i="21"/>
  <c r="AH122" i="21"/>
  <c r="AI122" i="21"/>
  <c r="AH123" i="21"/>
  <c r="AI123" i="21"/>
  <c r="AH124" i="21"/>
  <c r="AI124" i="21"/>
  <c r="AH125" i="21"/>
  <c r="AI125" i="21"/>
  <c r="AH126" i="21"/>
  <c r="AI126" i="21"/>
  <c r="AH127" i="21"/>
  <c r="AI127" i="21"/>
  <c r="AH128" i="21"/>
  <c r="AI128" i="21"/>
  <c r="AH129" i="21"/>
  <c r="AI129" i="21"/>
  <c r="AH130" i="21"/>
  <c r="AI130" i="21"/>
  <c r="AH131" i="21"/>
  <c r="AI131" i="21"/>
  <c r="AH132" i="21"/>
  <c r="AI132" i="21"/>
  <c r="AI2" i="21"/>
  <c r="AH2" i="21"/>
  <c r="AJ132" i="19" l="1"/>
  <c r="AH132" i="19"/>
  <c r="AJ131" i="19"/>
  <c r="AH131" i="19"/>
  <c r="AJ130" i="19"/>
  <c r="AH130" i="19"/>
  <c r="AJ129" i="19"/>
  <c r="AH129" i="19"/>
  <c r="AJ128" i="19"/>
  <c r="AH128" i="19"/>
  <c r="AJ127" i="19"/>
  <c r="AH127" i="19"/>
  <c r="AJ126" i="19"/>
  <c r="AH126" i="19"/>
  <c r="AJ125" i="19"/>
  <c r="AH125" i="19"/>
  <c r="AJ124" i="19"/>
  <c r="AH124" i="19"/>
  <c r="AJ123" i="19"/>
  <c r="AH123" i="19"/>
  <c r="AJ122" i="19"/>
  <c r="AH122" i="19"/>
  <c r="AJ121" i="19"/>
  <c r="AH121" i="19"/>
  <c r="AJ120" i="19"/>
  <c r="AH120" i="19"/>
  <c r="AJ119" i="19"/>
  <c r="AH119" i="19"/>
  <c r="AJ118" i="19"/>
  <c r="AH118" i="19"/>
  <c r="AJ117" i="19"/>
  <c r="AH117" i="19"/>
  <c r="AJ116" i="19"/>
  <c r="AH116" i="19"/>
  <c r="AJ115" i="19"/>
  <c r="AH115" i="19"/>
  <c r="AJ114" i="19"/>
  <c r="AH114" i="19"/>
  <c r="AJ113" i="19"/>
  <c r="AH113" i="19"/>
  <c r="AJ112" i="19"/>
  <c r="AH112" i="19"/>
  <c r="AJ111" i="19"/>
  <c r="AH111" i="19"/>
  <c r="AJ110" i="19"/>
  <c r="AH110" i="19"/>
  <c r="AJ109" i="19"/>
  <c r="AH109" i="19"/>
  <c r="AJ108" i="19"/>
  <c r="AH108" i="19"/>
  <c r="AJ107" i="19"/>
  <c r="AH107" i="19"/>
  <c r="AJ106" i="19"/>
  <c r="AH106" i="19"/>
  <c r="AJ105" i="19"/>
  <c r="AH105" i="19"/>
  <c r="AJ104" i="19"/>
  <c r="AH104" i="19"/>
  <c r="AJ103" i="19"/>
  <c r="AH103" i="19"/>
  <c r="AJ102" i="19"/>
  <c r="AH102" i="19"/>
  <c r="AJ101" i="19"/>
  <c r="AH101" i="19"/>
  <c r="AJ100" i="19"/>
  <c r="AH100" i="19"/>
  <c r="AJ99" i="19"/>
  <c r="AH99" i="19"/>
  <c r="AJ98" i="19"/>
  <c r="AH98" i="19"/>
  <c r="AJ97" i="19"/>
  <c r="AH97" i="19"/>
  <c r="AJ96" i="19"/>
  <c r="AH96" i="19"/>
  <c r="AJ95" i="19"/>
  <c r="AH95" i="19"/>
  <c r="AJ94" i="19"/>
  <c r="AH94" i="19"/>
  <c r="AJ93" i="19"/>
  <c r="AH93" i="19"/>
  <c r="AJ92" i="19"/>
  <c r="AH92" i="19"/>
  <c r="AJ91" i="19"/>
  <c r="AH91" i="19"/>
  <c r="AJ90" i="19"/>
  <c r="AH90" i="19"/>
  <c r="AJ89" i="19"/>
  <c r="AH89" i="19"/>
  <c r="AJ88" i="19"/>
  <c r="AH88" i="19"/>
  <c r="AJ87" i="19"/>
  <c r="AH87" i="19"/>
  <c r="AJ86" i="19"/>
  <c r="AH86" i="19"/>
  <c r="AJ85" i="19"/>
  <c r="AH85" i="19"/>
  <c r="AJ84" i="19"/>
  <c r="AH84" i="19"/>
  <c r="AJ83" i="19"/>
  <c r="AH83" i="19"/>
  <c r="AJ82" i="19"/>
  <c r="AH82" i="19"/>
  <c r="AJ81" i="19"/>
  <c r="AH81" i="19"/>
  <c r="AJ80" i="19"/>
  <c r="AH80" i="19"/>
  <c r="AJ79" i="19"/>
  <c r="AH79" i="19"/>
  <c r="AJ78" i="19"/>
  <c r="AH78" i="19"/>
  <c r="AJ77" i="19"/>
  <c r="AH77" i="19"/>
  <c r="AJ76" i="19"/>
  <c r="AH76" i="19"/>
  <c r="AJ75" i="19"/>
  <c r="AH75" i="19"/>
  <c r="AJ74" i="19"/>
  <c r="AH74" i="19"/>
  <c r="AJ73" i="19"/>
  <c r="AH73" i="19"/>
  <c r="AJ72" i="19"/>
  <c r="AH72" i="19"/>
  <c r="AJ71" i="19"/>
  <c r="AH71" i="19"/>
  <c r="AJ70" i="19"/>
  <c r="AH70" i="19"/>
  <c r="AJ69" i="19"/>
  <c r="AH69" i="19"/>
  <c r="AJ68" i="19"/>
  <c r="AH68" i="19"/>
  <c r="AJ67" i="19"/>
  <c r="AH67" i="19"/>
  <c r="AJ66" i="19"/>
  <c r="AH66" i="19"/>
  <c r="AJ65" i="19"/>
  <c r="AH65" i="19"/>
  <c r="AJ64" i="19"/>
  <c r="AH64" i="19"/>
  <c r="AJ63" i="19"/>
  <c r="AH63" i="19"/>
  <c r="AJ62" i="19"/>
  <c r="AH62" i="19"/>
  <c r="AJ61" i="19"/>
  <c r="AH61" i="19"/>
  <c r="AJ60" i="19"/>
  <c r="AH60" i="19"/>
  <c r="AJ59" i="19"/>
  <c r="AH59" i="19"/>
  <c r="AJ58" i="19"/>
  <c r="AH58" i="19"/>
  <c r="AJ57" i="19"/>
  <c r="AH57" i="19"/>
  <c r="AJ56" i="19"/>
  <c r="AH56" i="19"/>
  <c r="AJ55" i="19"/>
  <c r="AH55" i="19"/>
  <c r="AJ54" i="19"/>
  <c r="AH54" i="19"/>
  <c r="AJ53" i="19"/>
  <c r="AH53" i="19"/>
  <c r="AJ52" i="19"/>
  <c r="AH52" i="19"/>
  <c r="AJ51" i="19"/>
  <c r="AH51" i="19"/>
  <c r="AJ50" i="19"/>
  <c r="AH50" i="19"/>
  <c r="AJ49" i="19"/>
  <c r="AH49" i="19"/>
  <c r="AJ48" i="19"/>
  <c r="AH48" i="19"/>
  <c r="AJ47" i="19"/>
  <c r="AH47" i="19"/>
  <c r="AJ46" i="19"/>
  <c r="AH46" i="19"/>
  <c r="AJ45" i="19"/>
  <c r="AH45" i="19"/>
  <c r="AJ44" i="19"/>
  <c r="AH44" i="19"/>
  <c r="AJ43" i="19"/>
  <c r="AH43" i="19"/>
  <c r="AJ42" i="19"/>
  <c r="AH42" i="19"/>
  <c r="AJ41" i="19"/>
  <c r="AH41" i="19"/>
  <c r="AJ40" i="19"/>
  <c r="AH40" i="19"/>
  <c r="AJ39" i="19"/>
  <c r="AH39" i="19"/>
  <c r="AJ38" i="19"/>
  <c r="AH38" i="19"/>
  <c r="AJ37" i="19"/>
  <c r="AH37" i="19"/>
  <c r="AJ36" i="19"/>
  <c r="AH36" i="19"/>
  <c r="AJ35" i="19"/>
  <c r="AH35" i="19"/>
  <c r="AJ34" i="19"/>
  <c r="AH34" i="19"/>
  <c r="AJ33" i="19"/>
  <c r="AH33" i="19"/>
  <c r="AJ32" i="19"/>
  <c r="AH32" i="19"/>
  <c r="AJ31" i="19"/>
  <c r="AH31" i="19"/>
  <c r="AJ30" i="19"/>
  <c r="AH30" i="19"/>
  <c r="AJ29" i="19"/>
  <c r="AH29" i="19"/>
  <c r="AJ28" i="19"/>
  <c r="AH28" i="19"/>
  <c r="AJ27" i="19"/>
  <c r="AH27" i="19"/>
  <c r="AJ26" i="19"/>
  <c r="AH26" i="19"/>
  <c r="AJ25" i="19"/>
  <c r="AH25" i="19"/>
  <c r="AJ24" i="19"/>
  <c r="AH24" i="19"/>
  <c r="AJ23" i="19"/>
  <c r="AH23" i="19"/>
  <c r="AJ22" i="19"/>
  <c r="AH22" i="19"/>
  <c r="AJ21" i="19"/>
  <c r="AH21" i="19"/>
  <c r="AJ20" i="19"/>
  <c r="AH20" i="19"/>
  <c r="AJ19" i="19"/>
  <c r="AH19" i="19"/>
  <c r="AJ18" i="19"/>
  <c r="AH18" i="19"/>
  <c r="AJ17" i="19"/>
  <c r="AH17" i="19"/>
  <c r="AJ16" i="19"/>
  <c r="AH16" i="19"/>
  <c r="AJ15" i="19"/>
  <c r="AH15" i="19"/>
  <c r="AJ14" i="19"/>
  <c r="AH14" i="19"/>
  <c r="AJ13" i="19"/>
  <c r="AH13" i="19"/>
  <c r="AJ12" i="19"/>
  <c r="AH12" i="19"/>
  <c r="AJ11" i="19"/>
  <c r="AH11" i="19"/>
  <c r="AJ10" i="19"/>
  <c r="AH10" i="19"/>
  <c r="AJ9" i="19"/>
  <c r="AH9" i="19"/>
  <c r="AJ8" i="19"/>
  <c r="AH8" i="19"/>
  <c r="AJ7" i="19"/>
  <c r="AH7" i="19"/>
  <c r="AJ6" i="19"/>
  <c r="AH6" i="19"/>
  <c r="AJ5" i="19"/>
  <c r="AH5" i="19"/>
  <c r="AJ4" i="19"/>
  <c r="AH4" i="19"/>
  <c r="AJ3" i="19"/>
  <c r="AH3" i="19"/>
  <c r="AJ2" i="19"/>
  <c r="AH2" i="19"/>
  <c r="V3" i="18"/>
  <c r="V4" i="18"/>
  <c r="V5" i="18"/>
  <c r="V6" i="18"/>
  <c r="V7" i="18"/>
  <c r="V8" i="18"/>
  <c r="V9" i="18"/>
  <c r="V10" i="18"/>
  <c r="V11" i="18"/>
  <c r="V12" i="18"/>
  <c r="V13" i="18"/>
  <c r="V14" i="18"/>
  <c r="V15" i="18"/>
  <c r="V16" i="18"/>
  <c r="V17" i="18"/>
  <c r="V18" i="18"/>
  <c r="V19" i="18"/>
  <c r="V20" i="18"/>
  <c r="V21" i="18"/>
  <c r="V22" i="18"/>
  <c r="V23" i="18"/>
  <c r="V24" i="18"/>
  <c r="V25" i="18"/>
  <c r="V26" i="18"/>
  <c r="V27" i="18"/>
  <c r="V28" i="18"/>
  <c r="V29" i="18"/>
  <c r="V30" i="18"/>
  <c r="V31" i="18"/>
  <c r="V32" i="18"/>
  <c r="V33" i="18"/>
  <c r="V34" i="18"/>
  <c r="V35" i="18"/>
  <c r="V36" i="18"/>
  <c r="V37" i="18"/>
  <c r="V38" i="18"/>
  <c r="V39" i="18"/>
  <c r="V40" i="18"/>
  <c r="V41" i="18"/>
  <c r="V42" i="18"/>
  <c r="V43" i="18"/>
  <c r="V44" i="18"/>
  <c r="V45" i="18"/>
  <c r="V46" i="18"/>
  <c r="V47" i="18"/>
  <c r="V48" i="18"/>
  <c r="V49" i="18"/>
  <c r="V50" i="18"/>
  <c r="V51" i="18"/>
  <c r="V52" i="18"/>
  <c r="V53" i="18"/>
  <c r="V54" i="18"/>
  <c r="V55" i="18"/>
  <c r="V56" i="18"/>
  <c r="V57" i="18"/>
  <c r="V58" i="18"/>
  <c r="V59" i="18"/>
  <c r="V60" i="18"/>
  <c r="V61" i="18"/>
  <c r="V62" i="18"/>
  <c r="V63" i="18"/>
  <c r="V64" i="18"/>
  <c r="V65" i="18"/>
  <c r="V66" i="18"/>
  <c r="V67" i="18"/>
  <c r="V68" i="18"/>
  <c r="V69" i="18"/>
  <c r="V70" i="18"/>
  <c r="V71" i="18"/>
  <c r="V72" i="18"/>
  <c r="V73" i="18"/>
  <c r="V74" i="18"/>
  <c r="V75" i="18"/>
  <c r="V76" i="18"/>
  <c r="V77" i="18"/>
  <c r="V78" i="18"/>
  <c r="V79" i="18"/>
  <c r="V80" i="18"/>
  <c r="V81" i="18"/>
  <c r="V82" i="18"/>
  <c r="V83" i="18"/>
  <c r="V84" i="18"/>
  <c r="V85" i="18"/>
  <c r="V86" i="18"/>
  <c r="V87" i="18"/>
  <c r="V88" i="18"/>
  <c r="V89" i="18"/>
  <c r="V90" i="18"/>
  <c r="V91" i="18"/>
  <c r="V92" i="18"/>
  <c r="V93" i="18"/>
  <c r="V94" i="18"/>
  <c r="V95" i="18"/>
  <c r="V96" i="18"/>
  <c r="V97" i="18"/>
  <c r="V98" i="18"/>
  <c r="V99" i="18"/>
  <c r="V100" i="18"/>
  <c r="V101" i="18"/>
  <c r="V102" i="18"/>
  <c r="V103" i="18"/>
  <c r="V104" i="18"/>
  <c r="V105" i="18"/>
  <c r="V106" i="18"/>
  <c r="V107" i="18"/>
  <c r="V108" i="18"/>
  <c r="V109" i="18"/>
  <c r="V110" i="18"/>
  <c r="V111" i="18"/>
  <c r="V112" i="18"/>
  <c r="V113" i="18"/>
  <c r="V114" i="18"/>
  <c r="V115" i="18"/>
  <c r="V116" i="18"/>
  <c r="V117" i="18"/>
  <c r="V118" i="18"/>
  <c r="V119" i="18"/>
  <c r="V120" i="18"/>
  <c r="V121" i="18"/>
  <c r="V122" i="18"/>
  <c r="V123" i="18"/>
  <c r="V124" i="18"/>
  <c r="V125" i="18"/>
  <c r="V126" i="18"/>
  <c r="V127" i="18"/>
  <c r="V128" i="18"/>
  <c r="V129" i="18"/>
  <c r="V130" i="18"/>
  <c r="V131" i="18"/>
  <c r="V132" i="18"/>
  <c r="V2" i="18"/>
  <c r="AD132" i="18"/>
  <c r="AB132" i="18"/>
  <c r="Y132" i="18"/>
  <c r="AE132" i="18"/>
  <c r="AH132" i="18"/>
  <c r="AM132" i="18" s="1"/>
  <c r="AG132" i="18"/>
  <c r="AF132" i="18"/>
  <c r="AA132" i="18"/>
  <c r="Z132" i="18"/>
  <c r="AE131" i="18"/>
  <c r="AA131" i="18"/>
  <c r="Y131" i="18"/>
  <c r="AG131" i="18"/>
  <c r="AF131" i="18"/>
  <c r="AC131" i="18"/>
  <c r="AD131" i="18"/>
  <c r="AB131" i="18"/>
  <c r="Z131" i="18"/>
  <c r="AL131" i="18" s="1"/>
  <c r="AH130" i="18"/>
  <c r="AM130" i="18" s="1"/>
  <c r="AB130" i="18"/>
  <c r="Z130" i="18"/>
  <c r="AL130" i="18" s="1"/>
  <c r="Y130" i="18"/>
  <c r="AE130" i="18"/>
  <c r="AG130" i="18"/>
  <c r="AF130" i="18"/>
  <c r="AC130" i="18"/>
  <c r="AD130" i="18"/>
  <c r="AA130" i="18"/>
  <c r="AG129" i="18"/>
  <c r="AE129" i="18"/>
  <c r="AA129" i="18"/>
  <c r="Y129" i="18"/>
  <c r="AF129" i="18"/>
  <c r="AC129" i="18"/>
  <c r="AD129" i="18"/>
  <c r="AB129" i="18"/>
  <c r="AK129" i="18" s="1"/>
  <c r="Z129" i="18"/>
  <c r="AF128" i="18"/>
  <c r="AB128" i="18"/>
  <c r="Z128" i="18"/>
  <c r="Y128" i="18"/>
  <c r="AE128" i="18"/>
  <c r="AJ128" i="18" s="1"/>
  <c r="AG128" i="18"/>
  <c r="AC128" i="18"/>
  <c r="AD128" i="18"/>
  <c r="AA128" i="18"/>
  <c r="AK127" i="18"/>
  <c r="AE127" i="18"/>
  <c r="AC127" i="18"/>
  <c r="AA127" i="18"/>
  <c r="Y127" i="18"/>
  <c r="AG127" i="18"/>
  <c r="AF127" i="18"/>
  <c r="AD127" i="18"/>
  <c r="AB127" i="18"/>
  <c r="Z127" i="18"/>
  <c r="AL127" i="18" s="1"/>
  <c r="AG126" i="18"/>
  <c r="AD126" i="18"/>
  <c r="AB126" i="18"/>
  <c r="AK126" i="18" s="1"/>
  <c r="Z126" i="18"/>
  <c r="AL126" i="18" s="1"/>
  <c r="Y126" i="18"/>
  <c r="AE126" i="18"/>
  <c r="AJ126" i="18" s="1"/>
  <c r="AH126" i="18"/>
  <c r="AM126" i="18" s="1"/>
  <c r="AF126" i="18"/>
  <c r="AC126" i="18"/>
  <c r="AA126" i="18"/>
  <c r="AA125" i="18"/>
  <c r="Y125" i="18"/>
  <c r="AE125" i="18"/>
  <c r="AG125" i="18"/>
  <c r="AF125" i="18"/>
  <c r="AC125" i="18"/>
  <c r="AD125" i="18"/>
  <c r="AB125" i="18"/>
  <c r="AK125" i="18" s="1"/>
  <c r="Z125" i="18"/>
  <c r="AL125" i="18" s="1"/>
  <c r="AF124" i="18"/>
  <c r="AB124" i="18"/>
  <c r="AA124" i="18"/>
  <c r="Z124" i="18"/>
  <c r="Y124" i="18"/>
  <c r="AE124" i="18"/>
  <c r="AH124" i="18"/>
  <c r="AM124" i="18" s="1"/>
  <c r="AG124" i="18"/>
  <c r="AD124" i="18"/>
  <c r="AG123" i="18"/>
  <c r="AE123" i="18"/>
  <c r="AA123" i="18"/>
  <c r="Y123" i="18"/>
  <c r="AF123" i="18"/>
  <c r="AC123" i="18"/>
  <c r="AD123" i="18"/>
  <c r="AB123" i="18"/>
  <c r="Z123" i="18"/>
  <c r="AG122" i="18"/>
  <c r="AF122" i="18"/>
  <c r="Z122" i="18"/>
  <c r="AL122" i="18" s="1"/>
  <c r="Y122" i="18"/>
  <c r="AH122" i="18"/>
  <c r="AM122" i="18" s="1"/>
  <c r="AE122" i="18"/>
  <c r="AC122" i="18"/>
  <c r="AJ122" i="18" s="1"/>
  <c r="AD122" i="18"/>
  <c r="AB122" i="18"/>
  <c r="AA122" i="18"/>
  <c r="AE121" i="18"/>
  <c r="AC121" i="18"/>
  <c r="AJ121" i="18" s="1"/>
  <c r="Y121" i="18"/>
  <c r="AG121" i="18"/>
  <c r="AF121" i="18"/>
  <c r="AD121" i="18"/>
  <c r="AB121" i="18"/>
  <c r="AA121" i="18"/>
  <c r="Z121" i="18"/>
  <c r="AL121" i="18" s="1"/>
  <c r="AJ120" i="18"/>
  <c r="AD120" i="18"/>
  <c r="AB120" i="18"/>
  <c r="Y120" i="18"/>
  <c r="AE120" i="18"/>
  <c r="AH120" i="18"/>
  <c r="AM120" i="18" s="1"/>
  <c r="AG120" i="18"/>
  <c r="AF120" i="18"/>
  <c r="AC120" i="18"/>
  <c r="AA120" i="18"/>
  <c r="Z120" i="18"/>
  <c r="AC119" i="18"/>
  <c r="AB119" i="18"/>
  <c r="AA119" i="18"/>
  <c r="Y119" i="18"/>
  <c r="AE119" i="18"/>
  <c r="AG119" i="18"/>
  <c r="AF119" i="18"/>
  <c r="AD119" i="18"/>
  <c r="Z119" i="18"/>
  <c r="AL119" i="18" s="1"/>
  <c r="AG118" i="18"/>
  <c r="AB118" i="18"/>
  <c r="AA118" i="18"/>
  <c r="Z118" i="18"/>
  <c r="Y118" i="18"/>
  <c r="AE118" i="18"/>
  <c r="AH118" i="18"/>
  <c r="AM118" i="18" s="1"/>
  <c r="AF118" i="18"/>
  <c r="AD118" i="18"/>
  <c r="AG117" i="18"/>
  <c r="AE117" i="18"/>
  <c r="AA117" i="18"/>
  <c r="Y117" i="18"/>
  <c r="AH117" i="18"/>
  <c r="AM117" i="18" s="1"/>
  <c r="AF117" i="18"/>
  <c r="AC117" i="18"/>
  <c r="AJ117" i="18" s="1"/>
  <c r="AD117" i="18"/>
  <c r="AB117" i="18"/>
  <c r="Z117" i="18"/>
  <c r="AF116" i="18"/>
  <c r="AD116" i="18"/>
  <c r="AC116" i="18"/>
  <c r="AJ116" i="18" s="1"/>
  <c r="Z116" i="18"/>
  <c r="AL116" i="18" s="1"/>
  <c r="Y116" i="18"/>
  <c r="AE116" i="18"/>
  <c r="AG116" i="18"/>
  <c r="AB116" i="18"/>
  <c r="AA116" i="18"/>
  <c r="AE115" i="18"/>
  <c r="AC115" i="18"/>
  <c r="AJ115" i="18" s="1"/>
  <c r="AA115" i="18"/>
  <c r="Y115" i="18"/>
  <c r="AG115" i="18"/>
  <c r="AF115" i="18"/>
  <c r="AD115" i="18"/>
  <c r="AB115" i="18"/>
  <c r="AK115" i="18" s="1"/>
  <c r="Z115" i="18"/>
  <c r="AL115" i="18" s="1"/>
  <c r="AG114" i="18"/>
  <c r="AD114" i="18"/>
  <c r="AB114" i="18"/>
  <c r="Z114" i="18"/>
  <c r="AL114" i="18" s="1"/>
  <c r="Y114" i="18"/>
  <c r="AE114" i="18"/>
  <c r="AF114" i="18"/>
  <c r="AA114" i="18"/>
  <c r="AA113" i="18"/>
  <c r="Y113" i="18"/>
  <c r="AE113" i="18"/>
  <c r="AG113" i="18"/>
  <c r="AF113" i="18"/>
  <c r="AC113" i="18"/>
  <c r="AD113" i="18"/>
  <c r="AB113" i="18"/>
  <c r="Z113" i="18"/>
  <c r="AL113" i="18" s="1"/>
  <c r="AL112" i="18"/>
  <c r="AB112" i="18"/>
  <c r="AA112" i="18"/>
  <c r="Z112" i="18"/>
  <c r="Y112" i="18"/>
  <c r="AE112" i="18"/>
  <c r="AH112" i="18"/>
  <c r="AM112" i="18" s="1"/>
  <c r="AG112" i="18"/>
  <c r="AF112" i="18"/>
  <c r="AD112" i="18"/>
  <c r="AK111" i="18"/>
  <c r="AG111" i="18"/>
  <c r="AE111" i="18"/>
  <c r="AA111" i="18"/>
  <c r="Z111" i="18"/>
  <c r="Y111" i="18"/>
  <c r="AF111" i="18"/>
  <c r="AC111" i="18"/>
  <c r="AJ111" i="18" s="1"/>
  <c r="AD111" i="18"/>
  <c r="AB111" i="18"/>
  <c r="AF110" i="18"/>
  <c r="AB110" i="18"/>
  <c r="Z110" i="18"/>
  <c r="Y110" i="18"/>
  <c r="AE110" i="18"/>
  <c r="AG110" i="18"/>
  <c r="AC110" i="18"/>
  <c r="AD110" i="18"/>
  <c r="AA110" i="18"/>
  <c r="AE109" i="18"/>
  <c r="AC109" i="18"/>
  <c r="AJ109" i="18" s="1"/>
  <c r="AA109" i="18"/>
  <c r="Y109" i="18"/>
  <c r="AG109" i="18"/>
  <c r="AF109" i="18"/>
  <c r="AD109" i="18"/>
  <c r="AB109" i="18"/>
  <c r="AK109" i="18" s="1"/>
  <c r="Z109" i="18"/>
  <c r="AL109" i="18" s="1"/>
  <c r="AG108" i="18"/>
  <c r="AE108" i="18"/>
  <c r="AD108" i="18"/>
  <c r="AB108" i="18"/>
  <c r="Z108" i="18"/>
  <c r="AL108" i="18" s="1"/>
  <c r="Y108" i="18"/>
  <c r="AH108" i="18"/>
  <c r="AM108" i="18" s="1"/>
  <c r="AF108" i="18"/>
  <c r="AC108" i="18"/>
  <c r="AJ108" i="18" s="1"/>
  <c r="AA108" i="18"/>
  <c r="AC107" i="18"/>
  <c r="AB107" i="18"/>
  <c r="AA107" i="18"/>
  <c r="Y107" i="18"/>
  <c r="AE107" i="18"/>
  <c r="AG107" i="18"/>
  <c r="AF107" i="18"/>
  <c r="AD107" i="18"/>
  <c r="Z107" i="18"/>
  <c r="AF106" i="18"/>
  <c r="AE106" i="18"/>
  <c r="AA106" i="18"/>
  <c r="Y106" i="18"/>
  <c r="AG106" i="18"/>
  <c r="AD106" i="18"/>
  <c r="AB106" i="18"/>
  <c r="Z106" i="18"/>
  <c r="AG105" i="18"/>
  <c r="AF105" i="18"/>
  <c r="AD105" i="18"/>
  <c r="AB105" i="18"/>
  <c r="Z105" i="18"/>
  <c r="Y105" i="18"/>
  <c r="AE105" i="18"/>
  <c r="AH105" i="18"/>
  <c r="AM105" i="18" s="1"/>
  <c r="AC105" i="18"/>
  <c r="AA105" i="18"/>
  <c r="AF104" i="18"/>
  <c r="AC104" i="18"/>
  <c r="AA104" i="18"/>
  <c r="Y104" i="18"/>
  <c r="AE104" i="18"/>
  <c r="AG104" i="18"/>
  <c r="AD104" i="18"/>
  <c r="AB104" i="18"/>
  <c r="AK104" i="18" s="1"/>
  <c r="Z104" i="18"/>
  <c r="AG103" i="18"/>
  <c r="AE103" i="18"/>
  <c r="AD103" i="18"/>
  <c r="Z103" i="18"/>
  <c r="AL103" i="18" s="1"/>
  <c r="Y103" i="18"/>
  <c r="AH103" i="18"/>
  <c r="AM103" i="18" s="1"/>
  <c r="AF103" i="18"/>
  <c r="AB103" i="18"/>
  <c r="AK103" i="18" s="1"/>
  <c r="AA103" i="18"/>
  <c r="AG102" i="18"/>
  <c r="AF102" i="18"/>
  <c r="AE102" i="18"/>
  <c r="AD102" i="18"/>
  <c r="AA102" i="18"/>
  <c r="Y102" i="18"/>
  <c r="AH102" i="18"/>
  <c r="AM102" i="18" s="1"/>
  <c r="AC102" i="18"/>
  <c r="AJ102" i="18" s="1"/>
  <c r="AB102" i="18"/>
  <c r="AK102" i="18" s="1"/>
  <c r="Z102" i="18"/>
  <c r="AF101" i="18"/>
  <c r="AC101" i="18"/>
  <c r="AJ101" i="18" s="1"/>
  <c r="AB101" i="18"/>
  <c r="Z101" i="18"/>
  <c r="AL101" i="18" s="1"/>
  <c r="Y101" i="18"/>
  <c r="AE101" i="18"/>
  <c r="AG101" i="18"/>
  <c r="AD101" i="18"/>
  <c r="AA101" i="18"/>
  <c r="AG100" i="18"/>
  <c r="AE100" i="18"/>
  <c r="AB100" i="18"/>
  <c r="AA100" i="18"/>
  <c r="Y100" i="18"/>
  <c r="AH100" i="18"/>
  <c r="AM100" i="18" s="1"/>
  <c r="AF100" i="18"/>
  <c r="AC100" i="18"/>
  <c r="AJ100" i="18" s="1"/>
  <c r="AD100" i="18"/>
  <c r="Z100" i="18"/>
  <c r="AG99" i="18"/>
  <c r="AF99" i="18"/>
  <c r="AD99" i="18"/>
  <c r="AB99" i="18"/>
  <c r="Z99" i="18"/>
  <c r="Y99" i="18"/>
  <c r="AE99" i="18"/>
  <c r="AH99" i="18"/>
  <c r="AM99" i="18" s="1"/>
  <c r="AC99" i="18"/>
  <c r="AA99" i="18"/>
  <c r="AF98" i="18"/>
  <c r="AC98" i="18"/>
  <c r="AA98" i="18"/>
  <c r="Y98" i="18"/>
  <c r="AE98" i="18"/>
  <c r="AG98" i="18"/>
  <c r="AD98" i="18"/>
  <c r="AB98" i="18"/>
  <c r="Z98" i="18"/>
  <c r="AG97" i="18"/>
  <c r="AE97" i="18"/>
  <c r="Z97" i="18"/>
  <c r="AL97" i="18" s="1"/>
  <c r="Y97" i="18"/>
  <c r="AH97" i="18"/>
  <c r="AM97" i="18" s="1"/>
  <c r="AF97" i="18"/>
  <c r="AD97" i="18"/>
  <c r="AB97" i="18"/>
  <c r="AA97" i="18"/>
  <c r="AG96" i="18"/>
  <c r="AF96" i="18"/>
  <c r="AD96" i="18"/>
  <c r="Y96" i="18"/>
  <c r="AE96" i="18"/>
  <c r="AC96" i="18"/>
  <c r="AJ96" i="18" s="1"/>
  <c r="AB96" i="18"/>
  <c r="AA96" i="18"/>
  <c r="Z96" i="18"/>
  <c r="AF95" i="18"/>
  <c r="AC95" i="18"/>
  <c r="AB95" i="18"/>
  <c r="Z95" i="18"/>
  <c r="AL95" i="18" s="1"/>
  <c r="Y95" i="18"/>
  <c r="AE95" i="18"/>
  <c r="AG95" i="18"/>
  <c r="AD95" i="18"/>
  <c r="AA95" i="18"/>
  <c r="AG94" i="18"/>
  <c r="AE94" i="18"/>
  <c r="AA94" i="18"/>
  <c r="Y94" i="18"/>
  <c r="AH94" i="18"/>
  <c r="AM94" i="18" s="1"/>
  <c r="AF94" i="18"/>
  <c r="AD94" i="18"/>
  <c r="AB94" i="18"/>
  <c r="AK94" i="18" s="1"/>
  <c r="Z94" i="18"/>
  <c r="AJ93" i="18"/>
  <c r="AG93" i="18"/>
  <c r="AF93" i="18"/>
  <c r="AD93" i="18"/>
  <c r="AA93" i="18"/>
  <c r="Z93" i="18"/>
  <c r="Y93" i="18"/>
  <c r="AH93" i="18"/>
  <c r="AM93" i="18" s="1"/>
  <c r="AE93" i="18"/>
  <c r="AC93" i="18"/>
  <c r="AB93" i="18"/>
  <c r="AK93" i="18" s="1"/>
  <c r="AF92" i="18"/>
  <c r="AC92" i="18"/>
  <c r="AA92" i="18"/>
  <c r="Z92" i="18"/>
  <c r="AL92" i="18" s="1"/>
  <c r="Y92" i="18"/>
  <c r="AE92" i="18"/>
  <c r="AG92" i="18"/>
  <c r="AD92" i="18"/>
  <c r="AB92" i="18"/>
  <c r="AE91" i="18"/>
  <c r="AD91" i="18"/>
  <c r="AB91" i="18"/>
  <c r="Y91" i="18"/>
  <c r="AH91" i="18"/>
  <c r="AM91" i="18" s="1"/>
  <c r="AG91" i="18"/>
  <c r="AF91" i="18"/>
  <c r="AA91" i="18"/>
  <c r="Z91" i="18"/>
  <c r="AD90" i="18"/>
  <c r="AB90" i="18"/>
  <c r="Y90" i="18"/>
  <c r="AE90" i="18"/>
  <c r="AG90" i="18"/>
  <c r="AF90" i="18"/>
  <c r="AC90" i="18"/>
  <c r="AA90" i="18"/>
  <c r="Z90" i="18"/>
  <c r="AE89" i="18"/>
  <c r="AC89" i="18"/>
  <c r="AA89" i="18"/>
  <c r="Y89" i="18"/>
  <c r="AG89" i="18"/>
  <c r="AF89" i="18"/>
  <c r="AD89" i="18"/>
  <c r="AB89" i="18"/>
  <c r="AK89" i="18" s="1"/>
  <c r="Z89" i="18"/>
  <c r="AG88" i="18"/>
  <c r="AB88" i="18"/>
  <c r="AA88" i="18"/>
  <c r="Z88" i="18"/>
  <c r="AL88" i="18" s="1"/>
  <c r="Y88" i="18"/>
  <c r="AE88" i="18"/>
  <c r="AH88" i="18"/>
  <c r="AM88" i="18" s="1"/>
  <c r="AF88" i="18"/>
  <c r="AD88" i="18"/>
  <c r="AG87" i="18"/>
  <c r="AF87" i="18"/>
  <c r="AA87" i="18"/>
  <c r="Y87" i="18"/>
  <c r="AE87" i="18"/>
  <c r="AC87" i="18"/>
  <c r="AD87" i="18"/>
  <c r="AB87" i="18"/>
  <c r="Z87" i="18"/>
  <c r="AF86" i="18"/>
  <c r="AB86" i="18"/>
  <c r="Z86" i="18"/>
  <c r="Y86" i="18"/>
  <c r="AC86" i="18"/>
  <c r="AE86" i="18"/>
  <c r="AG86" i="18"/>
  <c r="AD86" i="18"/>
  <c r="AA86" i="18"/>
  <c r="AE85" i="18"/>
  <c r="AC85" i="18"/>
  <c r="AA85" i="18"/>
  <c r="Y85" i="18"/>
  <c r="AG85" i="18"/>
  <c r="AF85" i="18"/>
  <c r="AD85" i="18"/>
  <c r="AB85" i="18"/>
  <c r="AK85" i="18" s="1"/>
  <c r="Z85" i="18"/>
  <c r="AD84" i="18"/>
  <c r="AB84" i="18"/>
  <c r="Z84" i="18"/>
  <c r="Y84" i="18"/>
  <c r="AE84" i="18"/>
  <c r="AG84" i="18"/>
  <c r="AF84" i="18"/>
  <c r="AC84" i="18"/>
  <c r="AJ84" i="18" s="1"/>
  <c r="AA84" i="18"/>
  <c r="AC83" i="18"/>
  <c r="AJ83" i="18" s="1"/>
  <c r="AA83" i="18"/>
  <c r="Y83" i="18"/>
  <c r="AE83" i="18"/>
  <c r="AG83" i="18"/>
  <c r="AF83" i="18"/>
  <c r="AD83" i="18"/>
  <c r="AB83" i="18"/>
  <c r="AK83" i="18" s="1"/>
  <c r="Z83" i="18"/>
  <c r="AL83" i="18" s="1"/>
  <c r="AH82" i="18"/>
  <c r="AM82" i="18" s="1"/>
  <c r="AE82" i="18"/>
  <c r="AB82" i="18"/>
  <c r="AK82" i="18" s="1"/>
  <c r="Z82" i="18"/>
  <c r="AL82" i="18" s="1"/>
  <c r="Y82" i="18"/>
  <c r="AG82" i="18"/>
  <c r="AF82" i="18"/>
  <c r="AC82" i="18"/>
  <c r="AJ82" i="18" s="1"/>
  <c r="AD82" i="18"/>
  <c r="AA82" i="18"/>
  <c r="AG81" i="18"/>
  <c r="AA81" i="18"/>
  <c r="Y81" i="18"/>
  <c r="AE81" i="18"/>
  <c r="AF81" i="18"/>
  <c r="AC81" i="18"/>
  <c r="AD81" i="18"/>
  <c r="AB81" i="18"/>
  <c r="Z81" i="18"/>
  <c r="AF80" i="18"/>
  <c r="AB80" i="18"/>
  <c r="AA80" i="18"/>
  <c r="Z80" i="18"/>
  <c r="AL80" i="18" s="1"/>
  <c r="Y80" i="18"/>
  <c r="AH80" i="18"/>
  <c r="AM80" i="18" s="1"/>
  <c r="AE80" i="18"/>
  <c r="AG80" i="18"/>
  <c r="AC80" i="18"/>
  <c r="AJ80" i="18" s="1"/>
  <c r="AD80" i="18"/>
  <c r="AG79" i="18"/>
  <c r="AE79" i="18"/>
  <c r="Z79" i="18"/>
  <c r="Y79" i="18"/>
  <c r="AH79" i="18"/>
  <c r="AM79" i="18" s="1"/>
  <c r="AF79" i="18"/>
  <c r="AC79" i="18"/>
  <c r="AJ79" i="18" s="1"/>
  <c r="AD79" i="18"/>
  <c r="AB79" i="18"/>
  <c r="AA79" i="18"/>
  <c r="AJ78" i="18"/>
  <c r="AG78" i="18"/>
  <c r="AD78" i="18"/>
  <c r="Y78" i="18"/>
  <c r="AE78" i="18"/>
  <c r="AF78" i="18"/>
  <c r="AC78" i="18"/>
  <c r="AB78" i="18"/>
  <c r="AA78" i="18"/>
  <c r="Z78" i="18"/>
  <c r="AC77" i="18"/>
  <c r="AB77" i="18"/>
  <c r="Y77" i="18"/>
  <c r="AE77" i="18"/>
  <c r="AG77" i="18"/>
  <c r="AF77" i="18"/>
  <c r="AD77" i="18"/>
  <c r="AA77" i="18"/>
  <c r="Z77" i="18"/>
  <c r="AE76" i="18"/>
  <c r="AB76" i="18"/>
  <c r="Y76" i="18"/>
  <c r="AH76" i="18"/>
  <c r="AM76" i="18" s="1"/>
  <c r="AG76" i="18"/>
  <c r="AF76" i="18"/>
  <c r="AC76" i="18"/>
  <c r="AJ76" i="18" s="1"/>
  <c r="AD76" i="18"/>
  <c r="AA76" i="18"/>
  <c r="Z76" i="18"/>
  <c r="AG75" i="18"/>
  <c r="AB75" i="18"/>
  <c r="AA75" i="18"/>
  <c r="Z75" i="18"/>
  <c r="AL75" i="18" s="1"/>
  <c r="Y75" i="18"/>
  <c r="AE75" i="18"/>
  <c r="AF75" i="18"/>
  <c r="AC75" i="18"/>
  <c r="AJ75" i="18" s="1"/>
  <c r="AD75" i="18"/>
  <c r="AL74" i="18"/>
  <c r="Z74" i="18"/>
  <c r="Y74" i="18"/>
  <c r="AE74" i="18"/>
  <c r="AG74" i="18"/>
  <c r="AF74" i="18"/>
  <c r="AD74" i="18"/>
  <c r="AB74" i="18"/>
  <c r="AA74" i="18"/>
  <c r="AF73" i="18"/>
  <c r="AE73" i="18"/>
  <c r="AD73" i="18"/>
  <c r="Y73" i="18"/>
  <c r="AG73" i="18"/>
  <c r="AB73" i="18"/>
  <c r="AA73" i="18"/>
  <c r="Z73" i="18"/>
  <c r="AD72" i="18"/>
  <c r="AB72" i="18"/>
  <c r="Y72" i="18"/>
  <c r="AE72" i="18"/>
  <c r="AJ72" i="18" s="1"/>
  <c r="AG72" i="18"/>
  <c r="AF72" i="18"/>
  <c r="AC72" i="18"/>
  <c r="AA72" i="18"/>
  <c r="Z72" i="18"/>
  <c r="AC71" i="18"/>
  <c r="AB71" i="18"/>
  <c r="AA71" i="18"/>
  <c r="Y71" i="18"/>
  <c r="AE71" i="18"/>
  <c r="AG71" i="18"/>
  <c r="AF71" i="18"/>
  <c r="AD71" i="18"/>
  <c r="Z71" i="18"/>
  <c r="AL71" i="18" s="1"/>
  <c r="AG70" i="18"/>
  <c r="AE70" i="18"/>
  <c r="AB70" i="18"/>
  <c r="AA70" i="18"/>
  <c r="Z70" i="18"/>
  <c r="AL70" i="18" s="1"/>
  <c r="Y70" i="18"/>
  <c r="AH70" i="18"/>
  <c r="AM70" i="18" s="1"/>
  <c r="AF70" i="18"/>
  <c r="AD70" i="18"/>
  <c r="AG69" i="18"/>
  <c r="AF69" i="18"/>
  <c r="AD69" i="18"/>
  <c r="AA69" i="18"/>
  <c r="Z69" i="18"/>
  <c r="AL69" i="18" s="1"/>
  <c r="Y69" i="18"/>
  <c r="AE69" i="18"/>
  <c r="AC69" i="18"/>
  <c r="AB69" i="18"/>
  <c r="AK69" i="18" s="1"/>
  <c r="AF68" i="18"/>
  <c r="AC68" i="18"/>
  <c r="Z68" i="18"/>
  <c r="Y68" i="18"/>
  <c r="AE68" i="18"/>
  <c r="AG68" i="18"/>
  <c r="AD68" i="18"/>
  <c r="AB68" i="18"/>
  <c r="AA68" i="18"/>
  <c r="AG67" i="18"/>
  <c r="AE67" i="18"/>
  <c r="AD67" i="18"/>
  <c r="Y67" i="18"/>
  <c r="AH67" i="18"/>
  <c r="AM67" i="18" s="1"/>
  <c r="AF67" i="18"/>
  <c r="AC67" i="18"/>
  <c r="AJ67" i="18" s="1"/>
  <c r="AB67" i="18"/>
  <c r="AA67" i="18"/>
  <c r="AK67" i="18" s="1"/>
  <c r="Z67" i="18"/>
  <c r="AG66" i="18"/>
  <c r="AF66" i="18"/>
  <c r="AD66" i="18"/>
  <c r="AB66" i="18"/>
  <c r="Y66" i="18"/>
  <c r="AH66" i="18"/>
  <c r="AM66" i="18" s="1"/>
  <c r="AE66" i="18"/>
  <c r="AC66" i="18"/>
  <c r="AJ66" i="18" s="1"/>
  <c r="AA66" i="18"/>
  <c r="Z66" i="18"/>
  <c r="AF65" i="18"/>
  <c r="AC65" i="18"/>
  <c r="AB65" i="18"/>
  <c r="AA65" i="18"/>
  <c r="Y65" i="18"/>
  <c r="AE65" i="18"/>
  <c r="AG65" i="18"/>
  <c r="AD65" i="18"/>
  <c r="Z65" i="18"/>
  <c r="AL65" i="18" s="1"/>
  <c r="AE64" i="18"/>
  <c r="AB64" i="18"/>
  <c r="Y64" i="18"/>
  <c r="AH64" i="18"/>
  <c r="AM64" i="18" s="1"/>
  <c r="AG64" i="18"/>
  <c r="AF64" i="18"/>
  <c r="AC64" i="18"/>
  <c r="AJ64" i="18" s="1"/>
  <c r="AD64" i="18"/>
  <c r="AA64" i="18"/>
  <c r="Z64" i="18"/>
  <c r="AG63" i="18"/>
  <c r="AD63" i="18"/>
  <c r="AB63" i="18"/>
  <c r="AA63" i="18"/>
  <c r="Y63" i="18"/>
  <c r="AE63" i="18"/>
  <c r="AF63" i="18"/>
  <c r="AC63" i="18"/>
  <c r="Z63" i="18"/>
  <c r="AF62" i="18"/>
  <c r="AA62" i="18"/>
  <c r="Z62" i="18"/>
  <c r="Y62" i="18"/>
  <c r="AE62" i="18"/>
  <c r="AG62" i="18"/>
  <c r="AC62" i="18"/>
  <c r="AD62" i="18"/>
  <c r="AB62" i="18"/>
  <c r="AE61" i="18"/>
  <c r="AD61" i="18"/>
  <c r="Y61" i="18"/>
  <c r="AH61" i="18"/>
  <c r="AM61" i="18" s="1"/>
  <c r="AG61" i="18"/>
  <c r="AF61" i="18"/>
  <c r="AC61" i="18"/>
  <c r="AB61" i="18"/>
  <c r="AA61" i="18"/>
  <c r="Z61" i="18"/>
  <c r="AJ60" i="18"/>
  <c r="AD60" i="18"/>
  <c r="AB60" i="18"/>
  <c r="Y60" i="18"/>
  <c r="AE60" i="18"/>
  <c r="AG60" i="18"/>
  <c r="AF60" i="18"/>
  <c r="AC60" i="18"/>
  <c r="AA60" i="18"/>
  <c r="Z60" i="18"/>
  <c r="AC59" i="18"/>
  <c r="AB59" i="18"/>
  <c r="AA59" i="18"/>
  <c r="Y59" i="18"/>
  <c r="AE59" i="18"/>
  <c r="AG59" i="18"/>
  <c r="AF59" i="18"/>
  <c r="AD59" i="18"/>
  <c r="Z59" i="18"/>
  <c r="AL59" i="18" s="1"/>
  <c r="AH58" i="18"/>
  <c r="AM58" i="18" s="1"/>
  <c r="AG58" i="18"/>
  <c r="AB58" i="18"/>
  <c r="AA58" i="18"/>
  <c r="Z58" i="18"/>
  <c r="AL58" i="18" s="1"/>
  <c r="Y58" i="18"/>
  <c r="AE58" i="18"/>
  <c r="AF58" i="18"/>
  <c r="AC58" i="18"/>
  <c r="AJ58" i="18" s="1"/>
  <c r="AD58" i="18"/>
  <c r="AG57" i="18"/>
  <c r="AF57" i="18"/>
  <c r="AA57" i="18"/>
  <c r="Z57" i="18"/>
  <c r="AL57" i="18" s="1"/>
  <c r="Y57" i="18"/>
  <c r="AE57" i="18"/>
  <c r="AC57" i="18"/>
  <c r="AD57" i="18"/>
  <c r="AB57" i="18"/>
  <c r="AL56" i="18"/>
  <c r="AF56" i="18"/>
  <c r="AB56" i="18"/>
  <c r="AA56" i="18"/>
  <c r="Z56" i="18"/>
  <c r="Y56" i="18"/>
  <c r="AH56" i="18"/>
  <c r="AM56" i="18" s="1"/>
  <c r="AC56" i="18"/>
  <c r="AE56" i="18"/>
  <c r="AG56" i="18"/>
  <c r="AD56" i="18"/>
  <c r="AK55" i="18"/>
  <c r="AG55" i="18"/>
  <c r="AE55" i="18"/>
  <c r="AA55" i="18"/>
  <c r="Y55" i="18"/>
  <c r="AF55" i="18"/>
  <c r="AC55" i="18"/>
  <c r="AJ55" i="18" s="1"/>
  <c r="AD55" i="18"/>
  <c r="AB55" i="18"/>
  <c r="Z55" i="18"/>
  <c r="AG54" i="18"/>
  <c r="AD54" i="18"/>
  <c r="Y54" i="18"/>
  <c r="AE54" i="18"/>
  <c r="AF54" i="18"/>
  <c r="AC54" i="18"/>
  <c r="AJ54" i="18" s="1"/>
  <c r="AB54" i="18"/>
  <c r="AA54" i="18"/>
  <c r="Z54" i="18"/>
  <c r="AF53" i="18"/>
  <c r="AC53" i="18"/>
  <c r="AJ53" i="18" s="1"/>
  <c r="AB53" i="18"/>
  <c r="AA53" i="18"/>
  <c r="Y53" i="18"/>
  <c r="AE53" i="18"/>
  <c r="AG53" i="18"/>
  <c r="AD53" i="18"/>
  <c r="Z53" i="18"/>
  <c r="AL53" i="18" s="1"/>
  <c r="AG52" i="18"/>
  <c r="AE52" i="18"/>
  <c r="AD52" i="18"/>
  <c r="AB52" i="18"/>
  <c r="Y52" i="18"/>
  <c r="AF52" i="18"/>
  <c r="AC52" i="18"/>
  <c r="AJ52" i="18" s="1"/>
  <c r="AA52" i="18"/>
  <c r="Z52" i="18"/>
  <c r="AL51" i="18"/>
  <c r="AF51" i="18"/>
  <c r="AB51" i="18"/>
  <c r="AA51" i="18"/>
  <c r="Z51" i="18"/>
  <c r="Y51" i="18"/>
  <c r="AC51" i="18"/>
  <c r="AE51" i="18"/>
  <c r="AH51" i="18"/>
  <c r="AM51" i="18" s="1"/>
  <c r="AG51" i="18"/>
  <c r="AD51" i="18"/>
  <c r="AK50" i="18"/>
  <c r="AG50" i="18"/>
  <c r="AE50" i="18"/>
  <c r="AA50" i="18"/>
  <c r="Z50" i="18"/>
  <c r="Y50" i="18"/>
  <c r="AH50" i="18"/>
  <c r="AM50" i="18" s="1"/>
  <c r="AF50" i="18"/>
  <c r="AC50" i="18"/>
  <c r="AD50" i="18"/>
  <c r="AB50" i="18"/>
  <c r="AG49" i="18"/>
  <c r="AF49" i="18"/>
  <c r="AD49" i="18"/>
  <c r="AB49" i="18"/>
  <c r="Z49" i="18"/>
  <c r="Y49" i="18"/>
  <c r="AE49" i="18"/>
  <c r="AJ49" i="18" s="1"/>
  <c r="AH49" i="18"/>
  <c r="AM49" i="18" s="1"/>
  <c r="AC49" i="18"/>
  <c r="AA49" i="18"/>
  <c r="AF48" i="18"/>
  <c r="AE48" i="18"/>
  <c r="AC48" i="18"/>
  <c r="AJ48" i="18" s="1"/>
  <c r="AA48" i="18"/>
  <c r="Y48" i="18"/>
  <c r="AG48" i="18"/>
  <c r="AD48" i="18"/>
  <c r="AB48" i="18"/>
  <c r="AK48" i="18" s="1"/>
  <c r="Z48" i="18"/>
  <c r="AL48" i="18" s="1"/>
  <c r="AH47" i="18"/>
  <c r="AM47" i="18" s="1"/>
  <c r="AD47" i="18"/>
  <c r="AB47" i="18"/>
  <c r="Z47" i="18"/>
  <c r="AL47" i="18" s="1"/>
  <c r="Y47" i="18"/>
  <c r="AC47" i="18"/>
  <c r="AE47" i="18"/>
  <c r="AG47" i="18"/>
  <c r="AF47" i="18"/>
  <c r="AA47" i="18"/>
  <c r="AG46" i="18"/>
  <c r="AE46" i="18"/>
  <c r="AD46" i="18"/>
  <c r="AB46" i="18"/>
  <c r="AA46" i="18"/>
  <c r="Y46" i="18"/>
  <c r="AF46" i="18"/>
  <c r="AC46" i="18"/>
  <c r="AJ46" i="18" s="1"/>
  <c r="Z46" i="18"/>
  <c r="AL45" i="18"/>
  <c r="AF45" i="18"/>
  <c r="AB45" i="18"/>
  <c r="AA45" i="18"/>
  <c r="Z45" i="18"/>
  <c r="Y45" i="18"/>
  <c r="AE45" i="18"/>
  <c r="AH45" i="18"/>
  <c r="AM45" i="18" s="1"/>
  <c r="AG45" i="18"/>
  <c r="AC45" i="18"/>
  <c r="AD45" i="18"/>
  <c r="AK44" i="18"/>
  <c r="AG44" i="18"/>
  <c r="AE44" i="18"/>
  <c r="AA44" i="18"/>
  <c r="Z44" i="18"/>
  <c r="Y44" i="18"/>
  <c r="AF44" i="18"/>
  <c r="AC44" i="18"/>
  <c r="AD44" i="18"/>
  <c r="AB44" i="18"/>
  <c r="AG43" i="18"/>
  <c r="AF43" i="18"/>
  <c r="AD43" i="18"/>
  <c r="Z43" i="18"/>
  <c r="Y43" i="18"/>
  <c r="AE43" i="18"/>
  <c r="AC43" i="18"/>
  <c r="AJ43" i="18" s="1"/>
  <c r="AB43" i="18"/>
  <c r="AK43" i="18" s="1"/>
  <c r="AA43" i="18"/>
  <c r="AE42" i="18"/>
  <c r="AC42" i="18"/>
  <c r="AJ42" i="18" s="1"/>
  <c r="Y42" i="18"/>
  <c r="AG42" i="18"/>
  <c r="AF42" i="18"/>
  <c r="AD42" i="18"/>
  <c r="AB42" i="18"/>
  <c r="AA42" i="18"/>
  <c r="Z42" i="18"/>
  <c r="AL42" i="18" s="1"/>
  <c r="AG41" i="18"/>
  <c r="AD41" i="18"/>
  <c r="AB41" i="18"/>
  <c r="Y41" i="18"/>
  <c r="AE41" i="18"/>
  <c r="AJ41" i="18" s="1"/>
  <c r="AH41" i="18"/>
  <c r="AM41" i="18" s="1"/>
  <c r="AF41" i="18"/>
  <c r="AC41" i="18"/>
  <c r="AA41" i="18"/>
  <c r="Z41" i="18"/>
  <c r="AG40" i="18"/>
  <c r="AF40" i="18"/>
  <c r="AB40" i="18"/>
  <c r="AA40" i="18"/>
  <c r="Y40" i="18"/>
  <c r="AE40" i="18"/>
  <c r="AC40" i="18"/>
  <c r="AD40" i="18"/>
  <c r="Z40" i="18"/>
  <c r="AL40" i="18" s="1"/>
  <c r="AL39" i="18"/>
  <c r="AF39" i="18"/>
  <c r="AB39" i="18"/>
  <c r="AA39" i="18"/>
  <c r="Z39" i="18"/>
  <c r="Y39" i="18"/>
  <c r="AE39" i="18"/>
  <c r="AH39" i="18"/>
  <c r="AM39" i="18" s="1"/>
  <c r="AG39" i="18"/>
  <c r="AD39" i="18"/>
  <c r="AK38" i="18"/>
  <c r="AG38" i="18"/>
  <c r="AF38" i="18"/>
  <c r="AE38" i="18"/>
  <c r="AD38" i="18"/>
  <c r="AA38" i="18"/>
  <c r="Z38" i="18"/>
  <c r="Y38" i="18"/>
  <c r="AH38" i="18"/>
  <c r="AM38" i="18" s="1"/>
  <c r="AC38" i="18"/>
  <c r="AB38" i="18"/>
  <c r="AF37" i="18"/>
  <c r="AC37" i="18"/>
  <c r="Z37" i="18"/>
  <c r="AL37" i="18" s="1"/>
  <c r="Y37" i="18"/>
  <c r="AH37" i="18"/>
  <c r="AM37" i="18" s="1"/>
  <c r="AE37" i="18"/>
  <c r="AG37" i="18"/>
  <c r="AD37" i="18"/>
  <c r="AB37" i="18"/>
  <c r="AA37" i="18"/>
  <c r="AE36" i="18"/>
  <c r="AD36" i="18"/>
  <c r="AC36" i="18"/>
  <c r="AJ36" i="18" s="1"/>
  <c r="Y36" i="18"/>
  <c r="AG36" i="18"/>
  <c r="AF36" i="18"/>
  <c r="AB36" i="18"/>
  <c r="AA36" i="18"/>
  <c r="AK36" i="18" s="1"/>
  <c r="Z36" i="18"/>
  <c r="AL36" i="18" s="1"/>
  <c r="AG35" i="18"/>
  <c r="AE35" i="18"/>
  <c r="AD35" i="18"/>
  <c r="AB35" i="18"/>
  <c r="AK35" i="18" s="1"/>
  <c r="Y35" i="18"/>
  <c r="AH35" i="18"/>
  <c r="AM35" i="18" s="1"/>
  <c r="AF35" i="18"/>
  <c r="AA35" i="18"/>
  <c r="Z35" i="18"/>
  <c r="AF34" i="18"/>
  <c r="AC34" i="18"/>
  <c r="AB34" i="18"/>
  <c r="AA34" i="18"/>
  <c r="Y34" i="18"/>
  <c r="AE34" i="18"/>
  <c r="AG34" i="18"/>
  <c r="AD34" i="18"/>
  <c r="Z34" i="18"/>
  <c r="AL34" i="18" s="1"/>
  <c r="AG33" i="18"/>
  <c r="AB33" i="18"/>
  <c r="AA33" i="18"/>
  <c r="Z33" i="18"/>
  <c r="Y33" i="18"/>
  <c r="AE33" i="18"/>
  <c r="AH33" i="18"/>
  <c r="AM33" i="18" s="1"/>
  <c r="AF33" i="18"/>
  <c r="AD33" i="18"/>
  <c r="AG32" i="18"/>
  <c r="AF32" i="18"/>
  <c r="AE32" i="18"/>
  <c r="AD32" i="18"/>
  <c r="AA32" i="18"/>
  <c r="AK32" i="18" s="1"/>
  <c r="Z32" i="18"/>
  <c r="Y32" i="18"/>
  <c r="AC32" i="18"/>
  <c r="AJ32" i="18" s="1"/>
  <c r="AB32" i="18"/>
  <c r="AF31" i="18"/>
  <c r="AC31" i="18"/>
  <c r="AJ31" i="18" s="1"/>
  <c r="Y31" i="18"/>
  <c r="AE31" i="18"/>
  <c r="AG31" i="18"/>
  <c r="AD31" i="18"/>
  <c r="AB31" i="18"/>
  <c r="AA31" i="18"/>
  <c r="Z31" i="18"/>
  <c r="AE30" i="18"/>
  <c r="AD30" i="18"/>
  <c r="Y30" i="18"/>
  <c r="AC30" i="18"/>
  <c r="AH30" i="18"/>
  <c r="AM30" i="18" s="1"/>
  <c r="AG30" i="18"/>
  <c r="AF30" i="18"/>
  <c r="AB30" i="18"/>
  <c r="AA30" i="18"/>
  <c r="AI30" i="18" s="1"/>
  <c r="Z30" i="18"/>
  <c r="AL30" i="18" s="1"/>
  <c r="AG29" i="18"/>
  <c r="AD29" i="18"/>
  <c r="AB29" i="18"/>
  <c r="Y29" i="18"/>
  <c r="AH29" i="18"/>
  <c r="AM29" i="18" s="1"/>
  <c r="AE29" i="18"/>
  <c r="AF29" i="18"/>
  <c r="AC29" i="18"/>
  <c r="AJ29" i="18" s="1"/>
  <c r="AA29" i="18"/>
  <c r="Z29" i="18"/>
  <c r="AC28" i="18"/>
  <c r="AB28" i="18"/>
  <c r="AA28" i="18"/>
  <c r="Y28" i="18"/>
  <c r="AH28" i="18"/>
  <c r="AM28" i="18" s="1"/>
  <c r="AE28" i="18"/>
  <c r="AG28" i="18"/>
  <c r="AF28" i="18"/>
  <c r="AD28" i="18"/>
  <c r="Z28" i="18"/>
  <c r="AL27" i="18"/>
  <c r="AG27" i="18"/>
  <c r="AB27" i="18"/>
  <c r="AA27" i="18"/>
  <c r="Z27" i="18"/>
  <c r="Y27" i="18"/>
  <c r="AE27" i="18"/>
  <c r="AH27" i="18"/>
  <c r="AM27" i="18" s="1"/>
  <c r="AF27" i="18"/>
  <c r="AD27" i="18"/>
  <c r="AG26" i="18"/>
  <c r="AF26" i="18"/>
  <c r="AE26" i="18"/>
  <c r="AA26" i="18"/>
  <c r="Z26" i="18"/>
  <c r="AL26" i="18" s="1"/>
  <c r="Y26" i="18"/>
  <c r="AC26" i="18"/>
  <c r="AJ26" i="18" s="1"/>
  <c r="AD26" i="18"/>
  <c r="AB26" i="18"/>
  <c r="AF25" i="18"/>
  <c r="AE25" i="18"/>
  <c r="AD25" i="18"/>
  <c r="AC25" i="18"/>
  <c r="AJ25" i="18" s="1"/>
  <c r="Y25" i="18"/>
  <c r="AG25" i="18"/>
  <c r="AB25" i="18"/>
  <c r="AA25" i="18"/>
  <c r="Z25" i="18"/>
  <c r="AE24" i="18"/>
  <c r="AD24" i="18"/>
  <c r="Y24" i="18"/>
  <c r="AC24" i="18"/>
  <c r="AJ24" i="18" s="1"/>
  <c r="AH24" i="18"/>
  <c r="AM24" i="18" s="1"/>
  <c r="AG24" i="18"/>
  <c r="AF24" i="18"/>
  <c r="AB24" i="18"/>
  <c r="AA24" i="18"/>
  <c r="Z24" i="18"/>
  <c r="AL24" i="18" s="1"/>
  <c r="AD23" i="18"/>
  <c r="AB23" i="18"/>
  <c r="AA23" i="18"/>
  <c r="Y23" i="18"/>
  <c r="AH23" i="18"/>
  <c r="AM23" i="18" s="1"/>
  <c r="AC23" i="18"/>
  <c r="AJ23" i="18" s="1"/>
  <c r="AE23" i="18"/>
  <c r="AG23" i="18"/>
  <c r="AF23" i="18"/>
  <c r="Z23" i="18"/>
  <c r="AL23" i="18" s="1"/>
  <c r="AG22" i="18"/>
  <c r="AB22" i="18"/>
  <c r="AA22" i="18"/>
  <c r="Y22" i="18"/>
  <c r="AH22" i="18"/>
  <c r="AM22" i="18" s="1"/>
  <c r="AE22" i="18"/>
  <c r="AF22" i="18"/>
  <c r="AC22" i="18"/>
  <c r="AD22" i="18"/>
  <c r="Z22" i="18"/>
  <c r="AG21" i="18"/>
  <c r="AF21" i="18"/>
  <c r="AB21" i="18"/>
  <c r="AA21" i="18"/>
  <c r="Z21" i="18"/>
  <c r="AL21" i="18" s="1"/>
  <c r="Y21" i="18"/>
  <c r="AE21" i="18"/>
  <c r="AH21" i="18"/>
  <c r="AM21" i="18" s="1"/>
  <c r="AC21" i="18"/>
  <c r="AD21" i="18"/>
  <c r="AG20" i="18"/>
  <c r="AF20" i="18"/>
  <c r="AD20" i="18"/>
  <c r="AA20" i="18"/>
  <c r="Y20" i="18"/>
  <c r="AH20" i="18"/>
  <c r="AM20" i="18" s="1"/>
  <c r="AE20" i="18"/>
  <c r="AC20" i="18"/>
  <c r="AB20" i="18"/>
  <c r="AK20" i="18" s="1"/>
  <c r="Z20" i="18"/>
  <c r="AF19" i="18"/>
  <c r="AB19" i="18"/>
  <c r="Z19" i="18"/>
  <c r="AL19" i="18" s="1"/>
  <c r="Y19" i="18"/>
  <c r="AC19" i="18"/>
  <c r="AE19" i="18"/>
  <c r="AH19" i="18"/>
  <c r="AM19" i="18" s="1"/>
  <c r="AG19" i="18"/>
  <c r="AD19" i="18"/>
  <c r="AA19" i="18"/>
  <c r="AG18" i="18"/>
  <c r="AE18" i="18"/>
  <c r="AD18" i="18"/>
  <c r="AA18" i="18"/>
  <c r="Y18" i="18"/>
  <c r="AH18" i="18"/>
  <c r="AM18" i="18" s="1"/>
  <c r="AF18" i="18"/>
  <c r="AC18" i="18"/>
  <c r="AJ18" i="18" s="1"/>
  <c r="AB18" i="18"/>
  <c r="AK18" i="18" s="1"/>
  <c r="Z18" i="18"/>
  <c r="AG17" i="18"/>
  <c r="AF17" i="18"/>
  <c r="AD17" i="18"/>
  <c r="AB17" i="18"/>
  <c r="Z17" i="18"/>
  <c r="Y17" i="18"/>
  <c r="AH17" i="18"/>
  <c r="AM17" i="18" s="1"/>
  <c r="AE17" i="18"/>
  <c r="AC17" i="18"/>
  <c r="AJ17" i="18" s="1"/>
  <c r="AA17" i="18"/>
  <c r="AF16" i="18"/>
  <c r="AE16" i="18"/>
  <c r="AC16" i="18"/>
  <c r="AJ16" i="18" s="1"/>
  <c r="AA16" i="18"/>
  <c r="Y16" i="18"/>
  <c r="AH16" i="18"/>
  <c r="AM16" i="18" s="1"/>
  <c r="AG16" i="18"/>
  <c r="AD16" i="18"/>
  <c r="AB16" i="18"/>
  <c r="AK16" i="18" s="1"/>
  <c r="Z16" i="18"/>
  <c r="AG15" i="18"/>
  <c r="AE15" i="18"/>
  <c r="AD15" i="18"/>
  <c r="AB15" i="18"/>
  <c r="Z15" i="18"/>
  <c r="AL15" i="18" s="1"/>
  <c r="Y15" i="18"/>
  <c r="AH15" i="18"/>
  <c r="AM15" i="18" s="1"/>
  <c r="AF15" i="18"/>
  <c r="AC15" i="18"/>
  <c r="AA15" i="18"/>
  <c r="AG14" i="18"/>
  <c r="AF14" i="18"/>
  <c r="AD14" i="18"/>
  <c r="AA14" i="18"/>
  <c r="Y14" i="18"/>
  <c r="AH14" i="18"/>
  <c r="AM14" i="18" s="1"/>
  <c r="AE14" i="18"/>
  <c r="AC14" i="18"/>
  <c r="AJ14" i="18" s="1"/>
  <c r="AB14" i="18"/>
  <c r="Z14" i="18"/>
  <c r="AF13" i="18"/>
  <c r="AB13" i="18"/>
  <c r="Z13" i="18"/>
  <c r="AL13" i="18" s="1"/>
  <c r="Y13" i="18"/>
  <c r="AC13" i="18"/>
  <c r="AE13" i="18"/>
  <c r="AH13" i="18"/>
  <c r="AM13" i="18" s="1"/>
  <c r="AG13" i="18"/>
  <c r="AD13" i="18"/>
  <c r="AA13" i="18"/>
  <c r="AG12" i="18"/>
  <c r="AE12" i="18"/>
  <c r="AD12" i="18"/>
  <c r="AA12" i="18"/>
  <c r="Y12" i="18"/>
  <c r="AH12" i="18"/>
  <c r="AM12" i="18" s="1"/>
  <c r="AF12" i="18"/>
  <c r="AC12" i="18"/>
  <c r="AJ12" i="18" s="1"/>
  <c r="AB12" i="18"/>
  <c r="AK12" i="18" s="1"/>
  <c r="Z12" i="18"/>
  <c r="AG11" i="18"/>
  <c r="AF11" i="18"/>
  <c r="AD11" i="18"/>
  <c r="Z11" i="18"/>
  <c r="Y11" i="18"/>
  <c r="AH11" i="18"/>
  <c r="AM11" i="18" s="1"/>
  <c r="AE11" i="18"/>
  <c r="AC11" i="18"/>
  <c r="AB11" i="18"/>
  <c r="AA11" i="18"/>
  <c r="AF10" i="18"/>
  <c r="AE10" i="18"/>
  <c r="AC10" i="18"/>
  <c r="AJ10" i="18" s="1"/>
  <c r="AA10" i="18"/>
  <c r="Y10" i="18"/>
  <c r="AH10" i="18"/>
  <c r="AM10" i="18" s="1"/>
  <c r="AG10" i="18"/>
  <c r="AD10" i="18"/>
  <c r="AB10" i="18"/>
  <c r="AK10" i="18" s="1"/>
  <c r="Z10" i="18"/>
  <c r="AH9" i="18"/>
  <c r="AM9" i="18" s="1"/>
  <c r="AG9" i="18"/>
  <c r="AE9" i="18"/>
  <c r="AD9" i="18"/>
  <c r="AB9" i="18"/>
  <c r="AK9" i="18" s="1"/>
  <c r="Y9" i="18"/>
  <c r="AF9" i="18"/>
  <c r="AC9" i="18"/>
  <c r="AJ9" i="18" s="1"/>
  <c r="AA9" i="18"/>
  <c r="Z9" i="18"/>
  <c r="AG8" i="18"/>
  <c r="AF8" i="18"/>
  <c r="AD8" i="18"/>
  <c r="AA8" i="18"/>
  <c r="Y8" i="18"/>
  <c r="AH8" i="18"/>
  <c r="AM8" i="18" s="1"/>
  <c r="AE8" i="18"/>
  <c r="AC8" i="18"/>
  <c r="AJ8" i="18" s="1"/>
  <c r="AB8" i="18"/>
  <c r="Z8" i="18"/>
  <c r="AF7" i="18"/>
  <c r="AB7" i="18"/>
  <c r="AA7" i="18"/>
  <c r="Z7" i="18"/>
  <c r="AL7" i="18" s="1"/>
  <c r="Y7" i="18"/>
  <c r="AC7" i="18"/>
  <c r="AE7" i="18"/>
  <c r="AH7" i="18"/>
  <c r="AM7" i="18" s="1"/>
  <c r="AG7" i="18"/>
  <c r="AD7" i="18"/>
  <c r="AG6" i="18"/>
  <c r="AE6" i="18"/>
  <c r="AD6" i="18"/>
  <c r="AA6" i="18"/>
  <c r="Z6" i="18"/>
  <c r="Y6" i="18"/>
  <c r="AH6" i="18"/>
  <c r="AM6" i="18" s="1"/>
  <c r="AF6" i="18"/>
  <c r="AC6" i="18"/>
  <c r="AJ6" i="18" s="1"/>
  <c r="AB6" i="18"/>
  <c r="AK6" i="18" s="1"/>
  <c r="AG5" i="18"/>
  <c r="AF5" i="18"/>
  <c r="AD5" i="18"/>
  <c r="AB5" i="18"/>
  <c r="Z5" i="18"/>
  <c r="Y5" i="18"/>
  <c r="AH5" i="18"/>
  <c r="AM5" i="18" s="1"/>
  <c r="AE5" i="18"/>
  <c r="AC5" i="18"/>
  <c r="AA5" i="18"/>
  <c r="AF4" i="18"/>
  <c r="AE4" i="18"/>
  <c r="AC4" i="18"/>
  <c r="AJ4" i="18" s="1"/>
  <c r="AA4" i="18"/>
  <c r="Y4" i="18"/>
  <c r="AH4" i="18"/>
  <c r="AM4" i="18" s="1"/>
  <c r="AG4" i="18"/>
  <c r="AD4" i="18"/>
  <c r="AB4" i="18"/>
  <c r="AK4" i="18" s="1"/>
  <c r="Z4" i="18"/>
  <c r="AG3" i="18"/>
  <c r="AE3" i="18"/>
  <c r="AD3" i="18"/>
  <c r="AB3" i="18"/>
  <c r="Z3" i="18"/>
  <c r="AL3" i="18" s="1"/>
  <c r="Y3" i="18"/>
  <c r="AH3" i="18"/>
  <c r="AM3" i="18" s="1"/>
  <c r="AF3" i="18"/>
  <c r="AC3" i="18"/>
  <c r="AA3" i="18"/>
  <c r="AG2" i="18"/>
  <c r="AE2" i="18"/>
  <c r="AD2" i="18"/>
  <c r="AB2" i="18"/>
  <c r="Z2" i="18"/>
  <c r="AL2" i="18" s="1"/>
  <c r="Y2" i="18"/>
  <c r="AH2" i="18"/>
  <c r="AM2" i="18" s="1"/>
  <c r="AF2" i="18"/>
  <c r="AC2" i="18"/>
  <c r="AA2" i="18"/>
  <c r="AK30" i="18" l="1"/>
  <c r="AK106" i="18"/>
  <c r="AJ123" i="18"/>
  <c r="AJ7" i="18"/>
  <c r="AN7" i="18" s="1"/>
  <c r="AP8" i="18" s="1"/>
  <c r="AK24" i="18"/>
  <c r="AJ45" i="18"/>
  <c r="AN45" i="18" s="1"/>
  <c r="AK80" i="18"/>
  <c r="AJ90" i="18"/>
  <c r="AJ125" i="18"/>
  <c r="AJ129" i="18"/>
  <c r="AJ3" i="18"/>
  <c r="AJ13" i="18"/>
  <c r="AN13" i="18" s="1"/>
  <c r="AJ15" i="18"/>
  <c r="AK15" i="18"/>
  <c r="AK27" i="18"/>
  <c r="AK49" i="18"/>
  <c r="AK61" i="18"/>
  <c r="AK74" i="18"/>
  <c r="AK78" i="18"/>
  <c r="AJ99" i="18"/>
  <c r="AK100" i="18"/>
  <c r="AJ105" i="18"/>
  <c r="AK132" i="18"/>
  <c r="AK91" i="18"/>
  <c r="AK88" i="18"/>
  <c r="AK116" i="18"/>
  <c r="AK118" i="18"/>
  <c r="AJ131" i="18"/>
  <c r="AK5" i="18"/>
  <c r="AK7" i="18"/>
  <c r="AK13" i="18"/>
  <c r="AK25" i="18"/>
  <c r="AJ37" i="18"/>
  <c r="AK53" i="18"/>
  <c r="AK58" i="18"/>
  <c r="AN58" i="18" s="1"/>
  <c r="AK73" i="18"/>
  <c r="AK79" i="18"/>
  <c r="AK120" i="18"/>
  <c r="AK121" i="18"/>
  <c r="AJ2" i="18"/>
  <c r="AK2" i="18"/>
  <c r="AN2" i="18" s="1"/>
  <c r="AK8" i="18"/>
  <c r="AK14" i="18"/>
  <c r="AK21" i="18"/>
  <c r="AJ22" i="18"/>
  <c r="AJ28" i="18"/>
  <c r="AJ30" i="18"/>
  <c r="AN30" i="18" s="1"/>
  <c r="AJ38" i="18"/>
  <c r="AJ40" i="18"/>
  <c r="AK45" i="18"/>
  <c r="AJ50" i="18"/>
  <c r="AJ56" i="18"/>
  <c r="AN56" i="18" s="1"/>
  <c r="AS56" i="18" s="1"/>
  <c r="AK56" i="18"/>
  <c r="AJ61" i="18"/>
  <c r="AJ89" i="18"/>
  <c r="AJ92" i="18"/>
  <c r="AK96" i="18"/>
  <c r="AK112" i="18"/>
  <c r="AK123" i="18"/>
  <c r="AJ127" i="18"/>
  <c r="AK131" i="18"/>
  <c r="AI12" i="18"/>
  <c r="AL12" i="18"/>
  <c r="AN15" i="18"/>
  <c r="AK19" i="18"/>
  <c r="AL22" i="18"/>
  <c r="AI22" i="18"/>
  <c r="AL4" i="18"/>
  <c r="AN4" i="18" s="1"/>
  <c r="AI4" i="18"/>
  <c r="AI6" i="18"/>
  <c r="AL8" i="18"/>
  <c r="AI8" i="18"/>
  <c r="AK11" i="18"/>
  <c r="AL14" i="18"/>
  <c r="AI14" i="18"/>
  <c r="AI18" i="18"/>
  <c r="AL18" i="18"/>
  <c r="AJ19" i="18"/>
  <c r="AJ20" i="18"/>
  <c r="AI24" i="18"/>
  <c r="AI5" i="18"/>
  <c r="AL9" i="18"/>
  <c r="AN9" i="18" s="1"/>
  <c r="AS9" i="18" s="1"/>
  <c r="AI9" i="18"/>
  <c r="AI11" i="18"/>
  <c r="AI17" i="18"/>
  <c r="AN18" i="18"/>
  <c r="AI19" i="18"/>
  <c r="AN24" i="18"/>
  <c r="AL25" i="18"/>
  <c r="AJ5" i="18"/>
  <c r="AK3" i="18"/>
  <c r="AJ11" i="18"/>
  <c r="AK17" i="18"/>
  <c r="AL20" i="18"/>
  <c r="AI20" i="18"/>
  <c r="AI23" i="18"/>
  <c r="AL31" i="18"/>
  <c r="AN31" i="18" s="1"/>
  <c r="AI31" i="18"/>
  <c r="AN8" i="18"/>
  <c r="AI10" i="18"/>
  <c r="AL10" i="18"/>
  <c r="AN10" i="18" s="1"/>
  <c r="AN12" i="18"/>
  <c r="AL16" i="18"/>
  <c r="AI16" i="18"/>
  <c r="AK26" i="18"/>
  <c r="AL28" i="18"/>
  <c r="AI28" i="18"/>
  <c r="AL33" i="18"/>
  <c r="AN42" i="18"/>
  <c r="AL73" i="18"/>
  <c r="AL77" i="18"/>
  <c r="AH77" i="18"/>
  <c r="AM77" i="18" s="1"/>
  <c r="AI2" i="18"/>
  <c r="AI3" i="18"/>
  <c r="AL6" i="18"/>
  <c r="AI15" i="18"/>
  <c r="AK23" i="18"/>
  <c r="AC33" i="18"/>
  <c r="AJ33" i="18" s="1"/>
  <c r="AK34" i="18"/>
  <c r="AC35" i="18"/>
  <c r="AJ35" i="18" s="1"/>
  <c r="AH44" i="18"/>
  <c r="AM44" i="18" s="1"/>
  <c r="AI45" i="18"/>
  <c r="AL46" i="18"/>
  <c r="AH46" i="18"/>
  <c r="AM46" i="18" s="1"/>
  <c r="AH48" i="18"/>
  <c r="AI49" i="18"/>
  <c r="AI66" i="18"/>
  <c r="AL66" i="18"/>
  <c r="AL17" i="18"/>
  <c r="AK33" i="18"/>
  <c r="AH36" i="18"/>
  <c r="AM36" i="18" s="1"/>
  <c r="AI7" i="18"/>
  <c r="AI13" i="18"/>
  <c r="AJ21" i="18"/>
  <c r="AK22" i="18"/>
  <c r="AN22" i="18" s="1"/>
  <c r="AK29" i="18"/>
  <c r="AH32" i="18"/>
  <c r="AM32" i="18" s="1"/>
  <c r="AH34" i="18"/>
  <c r="AM34" i="18" s="1"/>
  <c r="AL35" i="18"/>
  <c r="AI37" i="18"/>
  <c r="AN38" i="18"/>
  <c r="AK40" i="18"/>
  <c r="AH42" i="18"/>
  <c r="AM42" i="18" s="1"/>
  <c r="AK47" i="18"/>
  <c r="AH52" i="18"/>
  <c r="AM52" i="18" s="1"/>
  <c r="AL5" i="18"/>
  <c r="AL11" i="18"/>
  <c r="AJ34" i="18"/>
  <c r="AK37" i="18"/>
  <c r="AK41" i="18"/>
  <c r="AI51" i="18"/>
  <c r="AL62" i="18"/>
  <c r="AH25" i="18"/>
  <c r="AM25" i="18" s="1"/>
  <c r="AK31" i="18"/>
  <c r="AC39" i="18"/>
  <c r="AJ39" i="18" s="1"/>
  <c r="AH43" i="18"/>
  <c r="AM43" i="18" s="1"/>
  <c r="AI44" i="18"/>
  <c r="AJ47" i="18"/>
  <c r="AJ51" i="18"/>
  <c r="AK51" i="18"/>
  <c r="AI55" i="18"/>
  <c r="AL55" i="18"/>
  <c r="AI21" i="18"/>
  <c r="AH26" i="18"/>
  <c r="AM26" i="18" s="1"/>
  <c r="AH31" i="18"/>
  <c r="AM31" i="18" s="1"/>
  <c r="AI36" i="18"/>
  <c r="AI38" i="18"/>
  <c r="AC27" i="18"/>
  <c r="AJ27" i="18" s="1"/>
  <c r="AK28" i="18"/>
  <c r="AL29" i="18"/>
  <c r="AI29" i="18"/>
  <c r="AI32" i="18"/>
  <c r="AN36" i="18"/>
  <c r="AK39" i="18"/>
  <c r="AH40" i="18"/>
  <c r="AM40" i="18" s="1"/>
  <c r="AL41" i="18"/>
  <c r="AI41" i="18"/>
  <c r="AK42" i="18"/>
  <c r="AJ44" i="18"/>
  <c r="AK46" i="18"/>
  <c r="AI50" i="18"/>
  <c r="AK52" i="18"/>
  <c r="AL32" i="18"/>
  <c r="AL38" i="18"/>
  <c r="AL44" i="18"/>
  <c r="AI47" i="18"/>
  <c r="AL50" i="18"/>
  <c r="AN50" i="18" s="1"/>
  <c r="AK54" i="18"/>
  <c r="AH55" i="18"/>
  <c r="AM55" i="18" s="1"/>
  <c r="AK57" i="18"/>
  <c r="AL60" i="18"/>
  <c r="AH60" i="18"/>
  <c r="AM60" i="18" s="1"/>
  <c r="AJ62" i="18"/>
  <c r="AK65" i="18"/>
  <c r="AK68" i="18"/>
  <c r="AH69" i="18"/>
  <c r="AM69" i="18" s="1"/>
  <c r="AK71" i="18"/>
  <c r="AN82" i="18"/>
  <c r="AL86" i="18"/>
  <c r="AL43" i="18"/>
  <c r="AL49" i="18"/>
  <c r="AL52" i="18"/>
  <c r="AI52" i="18"/>
  <c r="AH53" i="18"/>
  <c r="AM53" i="18" s="1"/>
  <c r="AI61" i="18"/>
  <c r="AL61" i="18"/>
  <c r="AL64" i="18"/>
  <c r="AI64" i="18"/>
  <c r="AJ65" i="18"/>
  <c r="AI68" i="18"/>
  <c r="AJ71" i="18"/>
  <c r="AK72" i="18"/>
  <c r="AJ57" i="18"/>
  <c r="AK59" i="18"/>
  <c r="AH62" i="18"/>
  <c r="AM62" i="18" s="1"/>
  <c r="AJ63" i="18"/>
  <c r="AK63" i="18"/>
  <c r="AH65" i="18"/>
  <c r="AM65" i="18" s="1"/>
  <c r="AK66" i="18"/>
  <c r="AI67" i="18"/>
  <c r="AL67" i="18"/>
  <c r="AN67" i="18" s="1"/>
  <c r="AJ68" i="18"/>
  <c r="AC70" i="18"/>
  <c r="AJ70" i="18" s="1"/>
  <c r="AH71" i="18"/>
  <c r="AM71" i="18" s="1"/>
  <c r="AN55" i="18"/>
  <c r="AJ59" i="18"/>
  <c r="AK60" i="18"/>
  <c r="AN60" i="18" s="1"/>
  <c r="AK70" i="18"/>
  <c r="AL54" i="18"/>
  <c r="AH54" i="18"/>
  <c r="AM54" i="18" s="1"/>
  <c r="AI56" i="18"/>
  <c r="AH57" i="18"/>
  <c r="AM57" i="18" s="1"/>
  <c r="AH59" i="18"/>
  <c r="AM59" i="18" s="1"/>
  <c r="AK62" i="18"/>
  <c r="AL63" i="18"/>
  <c r="AH63" i="18"/>
  <c r="AM63" i="18" s="1"/>
  <c r="AK64" i="18"/>
  <c r="AH68" i="18"/>
  <c r="AM68" i="18" s="1"/>
  <c r="AL68" i="18"/>
  <c r="AJ69" i="18"/>
  <c r="AL72" i="18"/>
  <c r="AH72" i="18"/>
  <c r="AM72" i="18" s="1"/>
  <c r="AI58" i="18"/>
  <c r="AI70" i="18"/>
  <c r="AH74" i="18"/>
  <c r="AM74" i="18" s="1"/>
  <c r="AK75" i="18"/>
  <c r="AI78" i="18"/>
  <c r="AL78" i="18"/>
  <c r="AN78" i="18" s="1"/>
  <c r="AH78" i="18"/>
  <c r="AM78" i="18" s="1"/>
  <c r="AI80" i="18"/>
  <c r="AL81" i="18"/>
  <c r="AH81" i="18"/>
  <c r="AM81" i="18" s="1"/>
  <c r="AI85" i="18"/>
  <c r="AL85" i="18"/>
  <c r="AH85" i="18"/>
  <c r="AM85" i="18" s="1"/>
  <c r="AK86" i="18"/>
  <c r="AK87" i="18"/>
  <c r="AK99" i="18"/>
  <c r="AL104" i="18"/>
  <c r="AI104" i="18"/>
  <c r="AH104" i="18"/>
  <c r="AM104" i="18" s="1"/>
  <c r="AN126" i="18"/>
  <c r="AI57" i="18"/>
  <c r="AC73" i="18"/>
  <c r="AJ73" i="18" s="1"/>
  <c r="AH75" i="18"/>
  <c r="AM75" i="18" s="1"/>
  <c r="AK76" i="18"/>
  <c r="AN80" i="18"/>
  <c r="AJ86" i="18"/>
  <c r="AL98" i="18"/>
  <c r="AK77" i="18"/>
  <c r="AK81" i="18"/>
  <c r="AK84" i="18"/>
  <c r="AJ87" i="18"/>
  <c r="AK97" i="18"/>
  <c r="AL102" i="18"/>
  <c r="AN102" i="18" s="1"/>
  <c r="AI102" i="18"/>
  <c r="AL106" i="18"/>
  <c r="AL110" i="18"/>
  <c r="AH73" i="18"/>
  <c r="AM73" i="18" s="1"/>
  <c r="AJ77" i="18"/>
  <c r="AH83" i="18"/>
  <c r="AM83" i="18" s="1"/>
  <c r="AN83" i="18" s="1"/>
  <c r="AH86" i="18"/>
  <c r="AM86" i="18" s="1"/>
  <c r="AH89" i="18"/>
  <c r="AM89" i="18" s="1"/>
  <c r="AL89" i="18"/>
  <c r="AN89" i="18" s="1"/>
  <c r="AI94" i="18"/>
  <c r="AL94" i="18"/>
  <c r="AC74" i="18"/>
  <c r="AJ74" i="18" s="1"/>
  <c r="AL76" i="18"/>
  <c r="AI76" i="18"/>
  <c r="AI79" i="18"/>
  <c r="AJ81" i="18"/>
  <c r="AH84" i="18"/>
  <c r="AM84" i="18" s="1"/>
  <c r="AJ85" i="18"/>
  <c r="AL87" i="18"/>
  <c r="AH87" i="18"/>
  <c r="AM87" i="18" s="1"/>
  <c r="AC88" i="18"/>
  <c r="AJ88" i="18" s="1"/>
  <c r="AL79" i="18"/>
  <c r="AI82" i="18"/>
  <c r="AC91" i="18"/>
  <c r="AJ91" i="18" s="1"/>
  <c r="AH92" i="18"/>
  <c r="AM92" i="18" s="1"/>
  <c r="AC97" i="18"/>
  <c r="AJ97" i="18" s="1"/>
  <c r="AJ98" i="18"/>
  <c r="AH101" i="18"/>
  <c r="AM101" i="18" s="1"/>
  <c r="AJ110" i="18"/>
  <c r="AH114" i="18"/>
  <c r="AM114" i="18" s="1"/>
  <c r="AH115" i="18"/>
  <c r="AM115" i="18" s="1"/>
  <c r="AI115" i="18"/>
  <c r="AJ119" i="18"/>
  <c r="AL84" i="18"/>
  <c r="AK90" i="18"/>
  <c r="AI92" i="18"/>
  <c r="AH98" i="18"/>
  <c r="AM98" i="18" s="1"/>
  <c r="AI100" i="18"/>
  <c r="AL100" i="18"/>
  <c r="AI105" i="18"/>
  <c r="AH106" i="18"/>
  <c r="AM106" i="18" s="1"/>
  <c r="AK117" i="18"/>
  <c r="AL120" i="18"/>
  <c r="AN120" i="18" s="1"/>
  <c r="AI120" i="18"/>
  <c r="AL128" i="18"/>
  <c r="AL91" i="18"/>
  <c r="AI91" i="18"/>
  <c r="AK92" i="18"/>
  <c r="AI93" i="18"/>
  <c r="AK95" i="18"/>
  <c r="AL107" i="18"/>
  <c r="AH107" i="18"/>
  <c r="AM107" i="18" s="1"/>
  <c r="AK108" i="18"/>
  <c r="AN108" i="18" s="1"/>
  <c r="AH110" i="18"/>
  <c r="AM110" i="18" s="1"/>
  <c r="AL90" i="18"/>
  <c r="AI90" i="18"/>
  <c r="AH90" i="18"/>
  <c r="AM90" i="18" s="1"/>
  <c r="AC94" i="18"/>
  <c r="AJ94" i="18" s="1"/>
  <c r="AJ95" i="18"/>
  <c r="AL96" i="18"/>
  <c r="AH96" i="18"/>
  <c r="AM96" i="18" s="1"/>
  <c r="AK98" i="18"/>
  <c r="AI99" i="18"/>
  <c r="AC103" i="18"/>
  <c r="AJ103" i="18" s="1"/>
  <c r="AK105" i="18"/>
  <c r="AC106" i="18"/>
  <c r="AJ106" i="18" s="1"/>
  <c r="AH95" i="18"/>
  <c r="AM95" i="18" s="1"/>
  <c r="AK101" i="18"/>
  <c r="AJ104" i="18"/>
  <c r="AJ113" i="18"/>
  <c r="AL124" i="18"/>
  <c r="AI103" i="18"/>
  <c r="AK107" i="18"/>
  <c r="AN117" i="18"/>
  <c r="AH119" i="18"/>
  <c r="AM119" i="18" s="1"/>
  <c r="AC124" i="18"/>
  <c r="AJ124" i="18" s="1"/>
  <c r="AK128" i="18"/>
  <c r="AC132" i="18"/>
  <c r="AJ132" i="18" s="1"/>
  <c r="AL93" i="18"/>
  <c r="AN93" i="18" s="1"/>
  <c r="AL99" i="18"/>
  <c r="AN99" i="18" s="1"/>
  <c r="AL105" i="18"/>
  <c r="AJ107" i="18"/>
  <c r="AH109" i="18"/>
  <c r="AM109" i="18" s="1"/>
  <c r="AN109" i="18" s="1"/>
  <c r="AC112" i="18"/>
  <c r="AJ112" i="18" s="1"/>
  <c r="AK122" i="18"/>
  <c r="AN122" i="18" s="1"/>
  <c r="AK124" i="18"/>
  <c r="AH125" i="18"/>
  <c r="AM125" i="18" s="1"/>
  <c r="AI125" i="18"/>
  <c r="AL129" i="18"/>
  <c r="AH129" i="18"/>
  <c r="AM129" i="18" s="1"/>
  <c r="AN129" i="18" s="1"/>
  <c r="AH113" i="18"/>
  <c r="AM113" i="18" s="1"/>
  <c r="AI117" i="18"/>
  <c r="AL117" i="18"/>
  <c r="AH121" i="18"/>
  <c r="AM121" i="18" s="1"/>
  <c r="AN121" i="18" s="1"/>
  <c r="AI122" i="18"/>
  <c r="AH128" i="18"/>
  <c r="AM128" i="18" s="1"/>
  <c r="AI130" i="18"/>
  <c r="AL132" i="18"/>
  <c r="AK110" i="18"/>
  <c r="AN115" i="18"/>
  <c r="AH116" i="18"/>
  <c r="AM116" i="18" s="1"/>
  <c r="AI118" i="18"/>
  <c r="AL118" i="18"/>
  <c r="AJ130" i="18"/>
  <c r="AK130" i="18"/>
  <c r="AH131" i="18"/>
  <c r="AM131" i="18" s="1"/>
  <c r="AH111" i="18"/>
  <c r="AM111" i="18" s="1"/>
  <c r="AK113" i="18"/>
  <c r="AC114" i="18"/>
  <c r="AJ114" i="18" s="1"/>
  <c r="AK114" i="18"/>
  <c r="AC118" i="18"/>
  <c r="AJ118" i="18" s="1"/>
  <c r="AK119" i="18"/>
  <c r="AL123" i="18"/>
  <c r="AH123" i="18"/>
  <c r="AM123" i="18" s="1"/>
  <c r="AH127" i="18"/>
  <c r="AM127" i="18" s="1"/>
  <c r="AI127" i="18"/>
  <c r="AI108" i="18"/>
  <c r="AL111" i="18"/>
  <c r="AI126" i="18"/>
  <c r="AS13" i="18" l="1"/>
  <c r="AR13" i="18"/>
  <c r="AP13" i="18"/>
  <c r="AS31" i="18"/>
  <c r="AI124" i="18"/>
  <c r="AI123" i="18"/>
  <c r="AI98" i="18"/>
  <c r="AI72" i="18"/>
  <c r="AI26" i="18"/>
  <c r="AI33" i="18"/>
  <c r="AI129" i="18"/>
  <c r="AI53" i="18"/>
  <c r="AI109" i="18"/>
  <c r="AI87" i="18"/>
  <c r="AN61" i="18"/>
  <c r="AS61" i="18" s="1"/>
  <c r="AN123" i="18"/>
  <c r="AQ123" i="18" s="1"/>
  <c r="AN54" i="18"/>
  <c r="AS55" i="18" s="1"/>
  <c r="AI46" i="18"/>
  <c r="AI111" i="18"/>
  <c r="AI54" i="18"/>
  <c r="AN49" i="18"/>
  <c r="AP50" i="18" s="1"/>
  <c r="AI77" i="18"/>
  <c r="AN127" i="18"/>
  <c r="AS127" i="18" s="1"/>
  <c r="AI97" i="18"/>
  <c r="AN90" i="18"/>
  <c r="AI89" i="18"/>
  <c r="AI110" i="18"/>
  <c r="AI65" i="18"/>
  <c r="AI39" i="18"/>
  <c r="AI25" i="18"/>
  <c r="AS90" i="18"/>
  <c r="AO90" i="18"/>
  <c r="AS123" i="18"/>
  <c r="AO123" i="18"/>
  <c r="AP123" i="18"/>
  <c r="AS83" i="18"/>
  <c r="AP83" i="18"/>
  <c r="AQ83" i="18"/>
  <c r="AO83" i="18"/>
  <c r="AS109" i="18"/>
  <c r="AQ109" i="18"/>
  <c r="AO109" i="18"/>
  <c r="AS67" i="18"/>
  <c r="AO67" i="18"/>
  <c r="AS50" i="18"/>
  <c r="AR50" i="18"/>
  <c r="AO55" i="18"/>
  <c r="AQ36" i="18"/>
  <c r="AS121" i="18"/>
  <c r="AP121" i="18"/>
  <c r="AO121" i="18"/>
  <c r="AQ121" i="18"/>
  <c r="AP82" i="18"/>
  <c r="AS99" i="18"/>
  <c r="AO61" i="18"/>
  <c r="AS10" i="18"/>
  <c r="AP10" i="18"/>
  <c r="AR10" i="18"/>
  <c r="AO10" i="18"/>
  <c r="AN112" i="18"/>
  <c r="AO112" i="18" s="1"/>
  <c r="AN92" i="18"/>
  <c r="AO93" i="18" s="1"/>
  <c r="AQ72" i="18"/>
  <c r="AO35" i="18"/>
  <c r="AN35" i="18"/>
  <c r="AS122" i="18"/>
  <c r="AN106" i="18"/>
  <c r="AO106" i="18" s="1"/>
  <c r="AI84" i="18"/>
  <c r="AN29" i="18"/>
  <c r="AQ30" i="18" s="1"/>
  <c r="AI131" i="18"/>
  <c r="AO130" i="18"/>
  <c r="AN130" i="18"/>
  <c r="AS130" i="18" s="1"/>
  <c r="AN132" i="18"/>
  <c r="AO122" i="18"/>
  <c r="AI107" i="18"/>
  <c r="AQ91" i="18"/>
  <c r="AP109" i="18"/>
  <c r="AN97" i="18"/>
  <c r="AN81" i="18"/>
  <c r="AP81" i="18" s="1"/>
  <c r="AN105" i="18"/>
  <c r="AR89" i="18"/>
  <c r="AN77" i="18"/>
  <c r="AP78" i="18" s="1"/>
  <c r="AN73" i="18"/>
  <c r="AO73" i="18" s="1"/>
  <c r="AP99" i="18"/>
  <c r="AI81" i="18"/>
  <c r="AN69" i="18"/>
  <c r="AO69" i="18" s="1"/>
  <c r="AI63" i="18"/>
  <c r="AI95" i="18"/>
  <c r="AN70" i="18"/>
  <c r="AP71" i="18" s="1"/>
  <c r="AN65" i="18"/>
  <c r="AS65" i="18" s="1"/>
  <c r="AS82" i="18"/>
  <c r="AI60" i="18"/>
  <c r="AN44" i="18"/>
  <c r="AS45" i="18" s="1"/>
  <c r="AR31" i="18"/>
  <c r="AN51" i="18"/>
  <c r="AO51" i="18" s="1"/>
  <c r="AP31" i="18"/>
  <c r="AN52" i="18"/>
  <c r="AI42" i="18"/>
  <c r="AM48" i="18"/>
  <c r="AI48" i="18"/>
  <c r="AN33" i="18"/>
  <c r="AS8" i="18"/>
  <c r="AQ31" i="18"/>
  <c r="AR9" i="18"/>
  <c r="AP11" i="18"/>
  <c r="AO31" i="18"/>
  <c r="AN104" i="18"/>
  <c r="AQ104" i="18" s="1"/>
  <c r="AO104" i="18"/>
  <c r="AI83" i="18"/>
  <c r="AQ61" i="18"/>
  <c r="AP130" i="18"/>
  <c r="AQ93" i="18"/>
  <c r="AQ90" i="18"/>
  <c r="AN98" i="18"/>
  <c r="AS98" i="18" s="1"/>
  <c r="AO98" i="18"/>
  <c r="AQ98" i="18"/>
  <c r="AR81" i="18"/>
  <c r="AP45" i="18"/>
  <c r="AN43" i="18"/>
  <c r="AO36" i="18"/>
  <c r="AN19" i="18"/>
  <c r="AN118" i="18"/>
  <c r="AO118" i="18" s="1"/>
  <c r="AR109" i="18"/>
  <c r="AI116" i="18"/>
  <c r="AN131" i="18"/>
  <c r="AO131" i="18" s="1"/>
  <c r="AN113" i="18"/>
  <c r="AP113" i="18" s="1"/>
  <c r="AO113" i="18"/>
  <c r="AO103" i="18"/>
  <c r="AN103" i="18"/>
  <c r="AN95" i="18"/>
  <c r="AP90" i="18"/>
  <c r="AN74" i="18"/>
  <c r="AO74" i="18" s="1"/>
  <c r="AN96" i="18"/>
  <c r="AS96" i="18" s="1"/>
  <c r="AI74" i="18"/>
  <c r="AI106" i="18"/>
  <c r="AI101" i="18"/>
  <c r="AR82" i="18"/>
  <c r="AI69" i="18"/>
  <c r="AQ81" i="18"/>
  <c r="AQ68" i="18"/>
  <c r="AR57" i="18"/>
  <c r="AO57" i="18"/>
  <c r="AN57" i="18"/>
  <c r="AR58" i="18" s="1"/>
  <c r="AS36" i="18"/>
  <c r="AN27" i="18"/>
  <c r="AR27" i="18" s="1"/>
  <c r="AI27" i="18"/>
  <c r="AI43" i="18"/>
  <c r="AN28" i="18"/>
  <c r="AO8" i="18"/>
  <c r="AN3" i="18"/>
  <c r="AR8" i="18"/>
  <c r="AS93" i="18"/>
  <c r="AR83" i="18"/>
  <c r="AO86" i="18"/>
  <c r="AN86" i="18"/>
  <c r="AI62" i="18"/>
  <c r="AN6" i="18"/>
  <c r="AO7" i="18" s="1"/>
  <c r="AS115" i="18"/>
  <c r="AN88" i="18"/>
  <c r="AN39" i="18"/>
  <c r="AR40" i="18" s="1"/>
  <c r="AN21" i="18"/>
  <c r="AS12" i="18"/>
  <c r="AN11" i="18"/>
  <c r="AO11" i="18" s="1"/>
  <c r="AO9" i="18"/>
  <c r="AS7" i="18"/>
  <c r="AR127" i="18"/>
  <c r="AN116" i="18"/>
  <c r="AI132" i="18"/>
  <c r="AI113" i="18"/>
  <c r="AP122" i="18"/>
  <c r="AN107" i="18"/>
  <c r="AS107" i="18" s="1"/>
  <c r="AN124" i="18"/>
  <c r="AQ124" i="18" s="1"/>
  <c r="AI112" i="18"/>
  <c r="AQ130" i="18"/>
  <c r="AQ122" i="18"/>
  <c r="AN94" i="18"/>
  <c r="AO94" i="18" s="1"/>
  <c r="AP95" i="18"/>
  <c r="AI128" i="18"/>
  <c r="AN91" i="18"/>
  <c r="AO91" i="18" s="1"/>
  <c r="AQ87" i="18"/>
  <c r="AQ88" i="18"/>
  <c r="AN87" i="18"/>
  <c r="AS87" i="18" s="1"/>
  <c r="AO99" i="18"/>
  <c r="AP62" i="18"/>
  <c r="AO68" i="18"/>
  <c r="AN68" i="18"/>
  <c r="AS68" i="18" s="1"/>
  <c r="AQ56" i="18"/>
  <c r="AI86" i="18"/>
  <c r="AO82" i="18"/>
  <c r="AP57" i="18"/>
  <c r="AN53" i="18"/>
  <c r="AN66" i="18"/>
  <c r="AR56" i="18"/>
  <c r="AI34" i="18"/>
  <c r="AP55" i="18"/>
  <c r="AN47" i="18"/>
  <c r="AI35" i="18"/>
  <c r="AN41" i="18"/>
  <c r="AO42" i="18" s="1"/>
  <c r="AR130" i="18"/>
  <c r="AI73" i="18"/>
  <c r="AN32" i="18"/>
  <c r="AN26" i="18"/>
  <c r="AQ10" i="18"/>
  <c r="AS30" i="18"/>
  <c r="AN17" i="18"/>
  <c r="AN23" i="18"/>
  <c r="AP23" i="18" s="1"/>
  <c r="AP9" i="18"/>
  <c r="AN25" i="18"/>
  <c r="AR25" i="18" s="1"/>
  <c r="AN16" i="18"/>
  <c r="AQ16" i="18" s="1"/>
  <c r="AR41" i="18"/>
  <c r="AN14" i="18"/>
  <c r="AS15" i="18"/>
  <c r="AQ99" i="18"/>
  <c r="AN111" i="18"/>
  <c r="AN119" i="18"/>
  <c r="AO119" i="18" s="1"/>
  <c r="AN64" i="18"/>
  <c r="AN20" i="18"/>
  <c r="AN114" i="18"/>
  <c r="AO114" i="18" s="1"/>
  <c r="AO115" i="18"/>
  <c r="AR121" i="18"/>
  <c r="AI96" i="18"/>
  <c r="AR122" i="18"/>
  <c r="AN101" i="18"/>
  <c r="AP102" i="18" s="1"/>
  <c r="AN75" i="18"/>
  <c r="AN59" i="18"/>
  <c r="AO59" i="18"/>
  <c r="AO56" i="18"/>
  <c r="AP51" i="18"/>
  <c r="AN34" i="18"/>
  <c r="AP34" i="18" s="1"/>
  <c r="AO34" i="18"/>
  <c r="AI114" i="18"/>
  <c r="AR123" i="18"/>
  <c r="AI121" i="18"/>
  <c r="AP98" i="18"/>
  <c r="AR90" i="18"/>
  <c r="AN128" i="18"/>
  <c r="AR98" i="18"/>
  <c r="AI75" i="18"/>
  <c r="AI119" i="18"/>
  <c r="AN110" i="18"/>
  <c r="AS110" i="18" s="1"/>
  <c r="AI88" i="18"/>
  <c r="AN85" i="18"/>
  <c r="AN76" i="18"/>
  <c r="AN125" i="18"/>
  <c r="AR125" i="18" s="1"/>
  <c r="AN100" i="18"/>
  <c r="AR86" i="18"/>
  <c r="AO89" i="18"/>
  <c r="AI59" i="18"/>
  <c r="AN79" i="18"/>
  <c r="AQ80" i="18" s="1"/>
  <c r="AI71" i="18"/>
  <c r="AN63" i="18"/>
  <c r="AS63" i="18" s="1"/>
  <c r="AN71" i="18"/>
  <c r="AP72" i="18" s="1"/>
  <c r="AR61" i="18"/>
  <c r="AN84" i="18"/>
  <c r="AR84" i="18" s="1"/>
  <c r="AO62" i="18"/>
  <c r="AN62" i="18"/>
  <c r="AP56" i="18"/>
  <c r="AQ50" i="18"/>
  <c r="AP52" i="18"/>
  <c r="AN46" i="18"/>
  <c r="AQ47" i="18" s="1"/>
  <c r="AQ41" i="18"/>
  <c r="AN72" i="18"/>
  <c r="AQ62" i="18"/>
  <c r="AP67" i="18"/>
  <c r="AQ35" i="18"/>
  <c r="AQ23" i="18"/>
  <c r="AR36" i="18"/>
  <c r="AS58" i="18"/>
  <c r="AI40" i="18"/>
  <c r="AQ13" i="18"/>
  <c r="AR7" i="18"/>
  <c r="AN5" i="18"/>
  <c r="AQ5" i="18" s="1"/>
  <c r="AP24" i="18"/>
  <c r="AR12" i="18"/>
  <c r="AQ9" i="18"/>
  <c r="AN37" i="18"/>
  <c r="AR37" i="18" s="1"/>
  <c r="AN40" i="18"/>
  <c r="AQ8" i="18"/>
  <c r="AP43" i="18"/>
  <c r="AO13" i="18"/>
  <c r="I259" i="15"/>
  <c r="H259" i="15"/>
  <c r="I258" i="15"/>
  <c r="H258" i="15"/>
  <c r="I257" i="15"/>
  <c r="H257" i="15"/>
  <c r="I256" i="15"/>
  <c r="H256" i="15"/>
  <c r="I255" i="15"/>
  <c r="H255" i="15"/>
  <c r="I254" i="15"/>
  <c r="H254" i="15"/>
  <c r="I253" i="15"/>
  <c r="H253" i="15"/>
  <c r="I252" i="15"/>
  <c r="H252" i="15"/>
  <c r="I251" i="15"/>
  <c r="H251" i="15"/>
  <c r="I250" i="15"/>
  <c r="H250" i="15"/>
  <c r="I249" i="15"/>
  <c r="H249" i="15"/>
  <c r="I248" i="15"/>
  <c r="H248" i="15"/>
  <c r="I247" i="15"/>
  <c r="H247" i="15"/>
  <c r="I246" i="15"/>
  <c r="H246" i="15"/>
  <c r="I245" i="15"/>
  <c r="H245" i="15"/>
  <c r="I244" i="15"/>
  <c r="H244" i="15"/>
  <c r="I243" i="15"/>
  <c r="H243" i="15"/>
  <c r="I242" i="15"/>
  <c r="H242" i="15"/>
  <c r="I241" i="15"/>
  <c r="H241" i="15"/>
  <c r="I240" i="15"/>
  <c r="H240" i="15"/>
  <c r="I239" i="15"/>
  <c r="H239" i="15"/>
  <c r="I238" i="15"/>
  <c r="H238" i="15"/>
  <c r="I237" i="15"/>
  <c r="H237" i="15"/>
  <c r="I236" i="15"/>
  <c r="H236" i="15"/>
  <c r="I235" i="15"/>
  <c r="H235" i="15"/>
  <c r="I234" i="15"/>
  <c r="H234" i="15"/>
  <c r="I233" i="15"/>
  <c r="H233" i="15"/>
  <c r="I232" i="15"/>
  <c r="H232" i="15"/>
  <c r="I231" i="15"/>
  <c r="H231" i="15"/>
  <c r="I230" i="15"/>
  <c r="H230" i="15"/>
  <c r="I229" i="15"/>
  <c r="H229" i="15"/>
  <c r="I228" i="15"/>
  <c r="H228" i="15"/>
  <c r="I227" i="15"/>
  <c r="H227" i="15"/>
  <c r="I226" i="15"/>
  <c r="H226" i="15"/>
  <c r="I225" i="15"/>
  <c r="H225" i="15"/>
  <c r="I224" i="15"/>
  <c r="H224" i="15"/>
  <c r="I223" i="15"/>
  <c r="H223" i="15"/>
  <c r="I222" i="15"/>
  <c r="H222" i="15"/>
  <c r="I221" i="15"/>
  <c r="H221" i="15"/>
  <c r="I220" i="15"/>
  <c r="H220" i="15"/>
  <c r="I219" i="15"/>
  <c r="H219" i="15"/>
  <c r="I218" i="15"/>
  <c r="H218" i="15"/>
  <c r="I217" i="15"/>
  <c r="H217" i="15"/>
  <c r="I216" i="15"/>
  <c r="H216" i="15"/>
  <c r="I215" i="15"/>
  <c r="H215" i="15"/>
  <c r="I214" i="15"/>
  <c r="H214" i="15"/>
  <c r="I213" i="15"/>
  <c r="H213" i="15"/>
  <c r="I212" i="15"/>
  <c r="H212" i="15"/>
  <c r="I211" i="15"/>
  <c r="H211" i="15"/>
  <c r="I210" i="15"/>
  <c r="H210" i="15"/>
  <c r="I209" i="15"/>
  <c r="H209" i="15"/>
  <c r="I208" i="15"/>
  <c r="H208" i="15"/>
  <c r="I207" i="15"/>
  <c r="H207" i="15"/>
  <c r="I206" i="15"/>
  <c r="H206" i="15"/>
  <c r="I205" i="15"/>
  <c r="H205" i="15"/>
  <c r="I204" i="15"/>
  <c r="H204" i="15"/>
  <c r="I203" i="15"/>
  <c r="H203" i="15"/>
  <c r="I202" i="15"/>
  <c r="H202" i="15"/>
  <c r="I201" i="15"/>
  <c r="H201" i="15"/>
  <c r="I200" i="15"/>
  <c r="H200" i="15"/>
  <c r="I199" i="15"/>
  <c r="H199" i="15"/>
  <c r="I198" i="15"/>
  <c r="H198" i="15"/>
  <c r="I197" i="15"/>
  <c r="H197" i="15"/>
  <c r="I196" i="15"/>
  <c r="H196" i="15"/>
  <c r="I195" i="15"/>
  <c r="H195" i="15"/>
  <c r="I194" i="15"/>
  <c r="H194" i="15"/>
  <c r="I193" i="15"/>
  <c r="H193" i="15"/>
  <c r="I192" i="15"/>
  <c r="H192" i="15"/>
  <c r="I191" i="15"/>
  <c r="H191" i="15"/>
  <c r="I190" i="15"/>
  <c r="H190" i="15"/>
  <c r="I189" i="15"/>
  <c r="H189" i="15"/>
  <c r="I188" i="15"/>
  <c r="H188" i="15"/>
  <c r="I187" i="15"/>
  <c r="H187" i="15"/>
  <c r="I186" i="15"/>
  <c r="H186" i="15"/>
  <c r="AL19" i="17"/>
  <c r="AL25" i="17"/>
  <c r="AL85" i="17"/>
  <c r="AK89" i="17"/>
  <c r="AL103" i="17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" i="12"/>
  <c r="F1" i="12"/>
  <c r="U3" i="17"/>
  <c r="U4" i="17"/>
  <c r="U5" i="17"/>
  <c r="U6" i="17"/>
  <c r="U7" i="17"/>
  <c r="U8" i="17"/>
  <c r="U9" i="17"/>
  <c r="U10" i="17"/>
  <c r="U11" i="17"/>
  <c r="U12" i="17"/>
  <c r="U13" i="17"/>
  <c r="U14" i="17"/>
  <c r="U15" i="17"/>
  <c r="U16" i="17"/>
  <c r="U17" i="17"/>
  <c r="U18" i="17"/>
  <c r="U19" i="17"/>
  <c r="U20" i="17"/>
  <c r="U21" i="17"/>
  <c r="U22" i="17"/>
  <c r="U23" i="17"/>
  <c r="U24" i="17"/>
  <c r="U25" i="17"/>
  <c r="U26" i="17"/>
  <c r="U27" i="17"/>
  <c r="U28" i="17"/>
  <c r="U29" i="17"/>
  <c r="U30" i="17"/>
  <c r="U31" i="17"/>
  <c r="U32" i="17"/>
  <c r="U33" i="17"/>
  <c r="U34" i="17"/>
  <c r="U35" i="17"/>
  <c r="U36" i="17"/>
  <c r="U37" i="17"/>
  <c r="U38" i="17"/>
  <c r="U39" i="17"/>
  <c r="U40" i="17"/>
  <c r="U41" i="17"/>
  <c r="U42" i="17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U67" i="17"/>
  <c r="U68" i="17"/>
  <c r="U69" i="17"/>
  <c r="U70" i="17"/>
  <c r="U71" i="17"/>
  <c r="U72" i="17"/>
  <c r="U73" i="17"/>
  <c r="U74" i="17"/>
  <c r="U75" i="17"/>
  <c r="U76" i="17"/>
  <c r="U77" i="17"/>
  <c r="U78" i="17"/>
  <c r="U79" i="17"/>
  <c r="U80" i="17"/>
  <c r="U81" i="17"/>
  <c r="U82" i="17"/>
  <c r="U83" i="17"/>
  <c r="U84" i="17"/>
  <c r="U85" i="17"/>
  <c r="U86" i="17"/>
  <c r="U87" i="17"/>
  <c r="U88" i="17"/>
  <c r="U89" i="17"/>
  <c r="U90" i="17"/>
  <c r="U91" i="17"/>
  <c r="U92" i="17"/>
  <c r="U93" i="17"/>
  <c r="U94" i="17"/>
  <c r="U95" i="17"/>
  <c r="U96" i="17"/>
  <c r="U97" i="17"/>
  <c r="U98" i="17"/>
  <c r="U99" i="17"/>
  <c r="U100" i="17"/>
  <c r="U101" i="17"/>
  <c r="U102" i="17"/>
  <c r="U103" i="17"/>
  <c r="U104" i="17"/>
  <c r="U105" i="17"/>
  <c r="U106" i="17"/>
  <c r="U107" i="17"/>
  <c r="U108" i="17"/>
  <c r="U109" i="17"/>
  <c r="U110" i="17"/>
  <c r="U111" i="17"/>
  <c r="U112" i="17"/>
  <c r="U113" i="17"/>
  <c r="U114" i="17"/>
  <c r="U115" i="17"/>
  <c r="U116" i="17"/>
  <c r="U117" i="17"/>
  <c r="U118" i="17"/>
  <c r="U119" i="17"/>
  <c r="U120" i="17"/>
  <c r="U121" i="17"/>
  <c r="U122" i="17"/>
  <c r="U123" i="17"/>
  <c r="U124" i="17"/>
  <c r="U125" i="17"/>
  <c r="U126" i="17"/>
  <c r="U127" i="17"/>
  <c r="U128" i="17"/>
  <c r="U129" i="17"/>
  <c r="U130" i="17"/>
  <c r="U131" i="17"/>
  <c r="U132" i="17"/>
  <c r="U2" i="17"/>
  <c r="B2" i="17"/>
  <c r="Z2" i="17" s="1"/>
  <c r="AL2" i="17" s="1"/>
  <c r="C2" i="17"/>
  <c r="AA2" i="17" s="1"/>
  <c r="D2" i="17"/>
  <c r="AB2" i="17" s="1"/>
  <c r="E2" i="17"/>
  <c r="AD2" i="17" s="1"/>
  <c r="F2" i="17"/>
  <c r="G2" i="17"/>
  <c r="AF2" i="17" s="1"/>
  <c r="H2" i="17"/>
  <c r="AG2" i="17" s="1"/>
  <c r="I2" i="17"/>
  <c r="J2" i="17"/>
  <c r="K2" i="17"/>
  <c r="L2" i="17"/>
  <c r="M2" i="17"/>
  <c r="N2" i="17"/>
  <c r="O2" i="17"/>
  <c r="P2" i="17"/>
  <c r="Q2" i="17"/>
  <c r="AE2" i="17" s="1"/>
  <c r="R2" i="17"/>
  <c r="S2" i="17"/>
  <c r="T2" i="17"/>
  <c r="B3" i="17"/>
  <c r="Z3" i="17" s="1"/>
  <c r="AL3" i="17" s="1"/>
  <c r="C3" i="17"/>
  <c r="AA3" i="17" s="1"/>
  <c r="D3" i="17"/>
  <c r="AB3" i="17" s="1"/>
  <c r="E3" i="17"/>
  <c r="AD3" i="17" s="1"/>
  <c r="F3" i="17"/>
  <c r="G3" i="17"/>
  <c r="AF3" i="17" s="1"/>
  <c r="H3" i="17"/>
  <c r="AG3" i="17" s="1"/>
  <c r="I3" i="17"/>
  <c r="J3" i="17"/>
  <c r="K3" i="17"/>
  <c r="L3" i="17"/>
  <c r="M3" i="17"/>
  <c r="N3" i="17"/>
  <c r="O3" i="17"/>
  <c r="P3" i="17"/>
  <c r="Q3" i="17"/>
  <c r="AE3" i="17" s="1"/>
  <c r="R3" i="17"/>
  <c r="S3" i="17"/>
  <c r="T3" i="17"/>
  <c r="B4" i="17"/>
  <c r="Z4" i="17" s="1"/>
  <c r="AL4" i="17" s="1"/>
  <c r="C4" i="17"/>
  <c r="AA4" i="17" s="1"/>
  <c r="D4" i="17"/>
  <c r="AB4" i="17" s="1"/>
  <c r="E4" i="17"/>
  <c r="AD4" i="17" s="1"/>
  <c r="F4" i="17"/>
  <c r="G4" i="17"/>
  <c r="AF4" i="17" s="1"/>
  <c r="H4" i="17"/>
  <c r="AG4" i="17" s="1"/>
  <c r="I4" i="17"/>
  <c r="J4" i="17"/>
  <c r="K4" i="17"/>
  <c r="L4" i="17"/>
  <c r="M4" i="17"/>
  <c r="N4" i="17"/>
  <c r="O4" i="17"/>
  <c r="P4" i="17"/>
  <c r="Q4" i="17"/>
  <c r="AE4" i="17" s="1"/>
  <c r="R4" i="17"/>
  <c r="S4" i="17"/>
  <c r="T4" i="17"/>
  <c r="B5" i="17"/>
  <c r="Z5" i="17" s="1"/>
  <c r="AL5" i="17" s="1"/>
  <c r="C5" i="17"/>
  <c r="AA5" i="17" s="1"/>
  <c r="D5" i="17"/>
  <c r="AB5" i="17" s="1"/>
  <c r="E5" i="17"/>
  <c r="AD5" i="17" s="1"/>
  <c r="F5" i="17"/>
  <c r="G5" i="17"/>
  <c r="AF5" i="17" s="1"/>
  <c r="H5" i="17"/>
  <c r="AG5" i="17" s="1"/>
  <c r="I5" i="17"/>
  <c r="J5" i="17"/>
  <c r="K5" i="17"/>
  <c r="L5" i="17"/>
  <c r="M5" i="17"/>
  <c r="N5" i="17"/>
  <c r="O5" i="17"/>
  <c r="P5" i="17"/>
  <c r="Q5" i="17"/>
  <c r="AE5" i="17" s="1"/>
  <c r="R5" i="17"/>
  <c r="S5" i="17"/>
  <c r="T5" i="17"/>
  <c r="B6" i="17"/>
  <c r="Z6" i="17" s="1"/>
  <c r="AL6" i="17" s="1"/>
  <c r="C6" i="17"/>
  <c r="AA6" i="17" s="1"/>
  <c r="D6" i="17"/>
  <c r="AB6" i="17" s="1"/>
  <c r="E6" i="17"/>
  <c r="AD6" i="17" s="1"/>
  <c r="F6" i="17"/>
  <c r="G6" i="17"/>
  <c r="AF6" i="17" s="1"/>
  <c r="H6" i="17"/>
  <c r="AG6" i="17" s="1"/>
  <c r="I6" i="17"/>
  <c r="J6" i="17"/>
  <c r="K6" i="17"/>
  <c r="L6" i="17"/>
  <c r="M6" i="17"/>
  <c r="N6" i="17"/>
  <c r="O6" i="17"/>
  <c r="P6" i="17"/>
  <c r="Q6" i="17"/>
  <c r="AE6" i="17" s="1"/>
  <c r="R6" i="17"/>
  <c r="S6" i="17"/>
  <c r="T6" i="17"/>
  <c r="B7" i="17"/>
  <c r="Z7" i="17" s="1"/>
  <c r="AL7" i="17" s="1"/>
  <c r="C7" i="17"/>
  <c r="AA7" i="17" s="1"/>
  <c r="D7" i="17"/>
  <c r="AB7" i="17" s="1"/>
  <c r="E7" i="17"/>
  <c r="AD7" i="17" s="1"/>
  <c r="F7" i="17"/>
  <c r="G7" i="17"/>
  <c r="AF7" i="17" s="1"/>
  <c r="H7" i="17"/>
  <c r="AG7" i="17" s="1"/>
  <c r="I7" i="17"/>
  <c r="J7" i="17"/>
  <c r="K7" i="17"/>
  <c r="L7" i="17"/>
  <c r="M7" i="17"/>
  <c r="N7" i="17"/>
  <c r="O7" i="17"/>
  <c r="P7" i="17"/>
  <c r="Q7" i="17"/>
  <c r="AE7" i="17" s="1"/>
  <c r="R7" i="17"/>
  <c r="S7" i="17"/>
  <c r="T7" i="17"/>
  <c r="B8" i="17"/>
  <c r="Z8" i="17" s="1"/>
  <c r="AL8" i="17" s="1"/>
  <c r="C8" i="17"/>
  <c r="AA8" i="17" s="1"/>
  <c r="D8" i="17"/>
  <c r="AB8" i="17" s="1"/>
  <c r="E8" i="17"/>
  <c r="AD8" i="17" s="1"/>
  <c r="F8" i="17"/>
  <c r="G8" i="17"/>
  <c r="AF8" i="17" s="1"/>
  <c r="H8" i="17"/>
  <c r="AG8" i="17" s="1"/>
  <c r="I8" i="17"/>
  <c r="J8" i="17"/>
  <c r="K8" i="17"/>
  <c r="L8" i="17"/>
  <c r="M8" i="17"/>
  <c r="N8" i="17"/>
  <c r="O8" i="17"/>
  <c r="P8" i="17"/>
  <c r="Q8" i="17"/>
  <c r="AE8" i="17" s="1"/>
  <c r="R8" i="17"/>
  <c r="S8" i="17"/>
  <c r="T8" i="17"/>
  <c r="B9" i="17"/>
  <c r="Z9" i="17" s="1"/>
  <c r="AL9" i="17" s="1"/>
  <c r="C9" i="17"/>
  <c r="AA9" i="17" s="1"/>
  <c r="D9" i="17"/>
  <c r="AB9" i="17" s="1"/>
  <c r="E9" i="17"/>
  <c r="AD9" i="17" s="1"/>
  <c r="F9" i="17"/>
  <c r="G9" i="17"/>
  <c r="AF9" i="17" s="1"/>
  <c r="H9" i="17"/>
  <c r="AG9" i="17" s="1"/>
  <c r="I9" i="17"/>
  <c r="J9" i="17"/>
  <c r="K9" i="17"/>
  <c r="L9" i="17"/>
  <c r="M9" i="17"/>
  <c r="N9" i="17"/>
  <c r="O9" i="17"/>
  <c r="P9" i="17"/>
  <c r="Q9" i="17"/>
  <c r="AE9" i="17" s="1"/>
  <c r="R9" i="17"/>
  <c r="S9" i="17"/>
  <c r="T9" i="17"/>
  <c r="B10" i="17"/>
  <c r="Z10" i="17" s="1"/>
  <c r="AL10" i="17" s="1"/>
  <c r="C10" i="17"/>
  <c r="AA10" i="17" s="1"/>
  <c r="D10" i="17"/>
  <c r="AB10" i="17" s="1"/>
  <c r="E10" i="17"/>
  <c r="AD10" i="17" s="1"/>
  <c r="F10" i="17"/>
  <c r="G10" i="17"/>
  <c r="AF10" i="17" s="1"/>
  <c r="H10" i="17"/>
  <c r="AG10" i="17" s="1"/>
  <c r="I10" i="17"/>
  <c r="J10" i="17"/>
  <c r="K10" i="17"/>
  <c r="L10" i="17"/>
  <c r="M10" i="17"/>
  <c r="N10" i="17"/>
  <c r="O10" i="17"/>
  <c r="P10" i="17"/>
  <c r="Q10" i="17"/>
  <c r="AE10" i="17" s="1"/>
  <c r="R10" i="17"/>
  <c r="S10" i="17"/>
  <c r="T10" i="17"/>
  <c r="B11" i="17"/>
  <c r="Z11" i="17" s="1"/>
  <c r="AL11" i="17" s="1"/>
  <c r="C11" i="17"/>
  <c r="AA11" i="17" s="1"/>
  <c r="D11" i="17"/>
  <c r="AB11" i="17" s="1"/>
  <c r="E11" i="17"/>
  <c r="AD11" i="17" s="1"/>
  <c r="F11" i="17"/>
  <c r="G11" i="17"/>
  <c r="AF11" i="17" s="1"/>
  <c r="H11" i="17"/>
  <c r="AG11" i="17" s="1"/>
  <c r="I11" i="17"/>
  <c r="J11" i="17"/>
  <c r="K11" i="17"/>
  <c r="L11" i="17"/>
  <c r="M11" i="17"/>
  <c r="N11" i="17"/>
  <c r="O11" i="17"/>
  <c r="P11" i="17"/>
  <c r="Q11" i="17"/>
  <c r="AE11" i="17" s="1"/>
  <c r="R11" i="17"/>
  <c r="S11" i="17"/>
  <c r="T11" i="17"/>
  <c r="B12" i="17"/>
  <c r="Z12" i="17" s="1"/>
  <c r="AL12" i="17" s="1"/>
  <c r="C12" i="17"/>
  <c r="AA12" i="17" s="1"/>
  <c r="D12" i="17"/>
  <c r="AB12" i="17" s="1"/>
  <c r="E12" i="17"/>
  <c r="AD12" i="17" s="1"/>
  <c r="F12" i="17"/>
  <c r="G12" i="17"/>
  <c r="AF12" i="17" s="1"/>
  <c r="H12" i="17"/>
  <c r="AG12" i="17" s="1"/>
  <c r="I12" i="17"/>
  <c r="J12" i="17"/>
  <c r="K12" i="17"/>
  <c r="L12" i="17"/>
  <c r="M12" i="17"/>
  <c r="N12" i="17"/>
  <c r="O12" i="17"/>
  <c r="P12" i="17"/>
  <c r="Q12" i="17"/>
  <c r="AE12" i="17" s="1"/>
  <c r="R12" i="17"/>
  <c r="S12" i="17"/>
  <c r="T12" i="17"/>
  <c r="B13" i="17"/>
  <c r="Z13" i="17" s="1"/>
  <c r="AL13" i="17" s="1"/>
  <c r="C13" i="17"/>
  <c r="AA13" i="17" s="1"/>
  <c r="D13" i="17"/>
  <c r="AB13" i="17" s="1"/>
  <c r="E13" i="17"/>
  <c r="AD13" i="17" s="1"/>
  <c r="F13" i="17"/>
  <c r="G13" i="17"/>
  <c r="AF13" i="17" s="1"/>
  <c r="H13" i="17"/>
  <c r="AG13" i="17" s="1"/>
  <c r="I13" i="17"/>
  <c r="J13" i="17"/>
  <c r="K13" i="17"/>
  <c r="L13" i="17"/>
  <c r="M13" i="17"/>
  <c r="N13" i="17"/>
  <c r="O13" i="17"/>
  <c r="P13" i="17"/>
  <c r="Q13" i="17"/>
  <c r="AE13" i="17" s="1"/>
  <c r="R13" i="17"/>
  <c r="S13" i="17"/>
  <c r="T13" i="17"/>
  <c r="B14" i="17"/>
  <c r="Z14" i="17" s="1"/>
  <c r="AL14" i="17" s="1"/>
  <c r="C14" i="17"/>
  <c r="AA14" i="17" s="1"/>
  <c r="D14" i="17"/>
  <c r="AB14" i="17" s="1"/>
  <c r="E14" i="17"/>
  <c r="AD14" i="17" s="1"/>
  <c r="F14" i="17"/>
  <c r="G14" i="17"/>
  <c r="AF14" i="17" s="1"/>
  <c r="H14" i="17"/>
  <c r="AG14" i="17" s="1"/>
  <c r="I14" i="17"/>
  <c r="J14" i="17"/>
  <c r="K14" i="17"/>
  <c r="L14" i="17"/>
  <c r="M14" i="17"/>
  <c r="N14" i="17"/>
  <c r="O14" i="17"/>
  <c r="P14" i="17"/>
  <c r="Q14" i="17"/>
  <c r="AE14" i="17" s="1"/>
  <c r="R14" i="17"/>
  <c r="S14" i="17"/>
  <c r="T14" i="17"/>
  <c r="B15" i="17"/>
  <c r="Z15" i="17" s="1"/>
  <c r="AL15" i="17" s="1"/>
  <c r="C15" i="17"/>
  <c r="AA15" i="17" s="1"/>
  <c r="D15" i="17"/>
  <c r="AB15" i="17" s="1"/>
  <c r="E15" i="17"/>
  <c r="AD15" i="17" s="1"/>
  <c r="F15" i="17"/>
  <c r="G15" i="17"/>
  <c r="AF15" i="17" s="1"/>
  <c r="H15" i="17"/>
  <c r="AG15" i="17" s="1"/>
  <c r="I15" i="17"/>
  <c r="J15" i="17"/>
  <c r="K15" i="17"/>
  <c r="L15" i="17"/>
  <c r="M15" i="17"/>
  <c r="N15" i="17"/>
  <c r="O15" i="17"/>
  <c r="P15" i="17"/>
  <c r="Q15" i="17"/>
  <c r="AE15" i="17" s="1"/>
  <c r="R15" i="17"/>
  <c r="S15" i="17"/>
  <c r="T15" i="17"/>
  <c r="B16" i="17"/>
  <c r="Z16" i="17" s="1"/>
  <c r="AL16" i="17" s="1"/>
  <c r="C16" i="17"/>
  <c r="AA16" i="17" s="1"/>
  <c r="D16" i="17"/>
  <c r="AB16" i="17" s="1"/>
  <c r="E16" i="17"/>
  <c r="AD16" i="17" s="1"/>
  <c r="F16" i="17"/>
  <c r="G16" i="17"/>
  <c r="AF16" i="17" s="1"/>
  <c r="H16" i="17"/>
  <c r="AG16" i="17" s="1"/>
  <c r="I16" i="17"/>
  <c r="J16" i="17"/>
  <c r="K16" i="17"/>
  <c r="L16" i="17"/>
  <c r="M16" i="17"/>
  <c r="N16" i="17"/>
  <c r="O16" i="17"/>
  <c r="P16" i="17"/>
  <c r="Q16" i="17"/>
  <c r="AE16" i="17" s="1"/>
  <c r="R16" i="17"/>
  <c r="S16" i="17"/>
  <c r="T16" i="17"/>
  <c r="B17" i="17"/>
  <c r="Z17" i="17" s="1"/>
  <c r="AL17" i="17" s="1"/>
  <c r="C17" i="17"/>
  <c r="AA17" i="17" s="1"/>
  <c r="D17" i="17"/>
  <c r="AB17" i="17" s="1"/>
  <c r="E17" i="17"/>
  <c r="AD17" i="17" s="1"/>
  <c r="F17" i="17"/>
  <c r="G17" i="17"/>
  <c r="AF17" i="17" s="1"/>
  <c r="H17" i="17"/>
  <c r="AG17" i="17" s="1"/>
  <c r="I17" i="17"/>
  <c r="J17" i="17"/>
  <c r="K17" i="17"/>
  <c r="L17" i="17"/>
  <c r="M17" i="17"/>
  <c r="N17" i="17"/>
  <c r="O17" i="17"/>
  <c r="P17" i="17"/>
  <c r="Q17" i="17"/>
  <c r="AE17" i="17" s="1"/>
  <c r="R17" i="17"/>
  <c r="S17" i="17"/>
  <c r="T17" i="17"/>
  <c r="B18" i="17"/>
  <c r="Z18" i="17" s="1"/>
  <c r="AL18" i="17" s="1"/>
  <c r="C18" i="17"/>
  <c r="AA18" i="17" s="1"/>
  <c r="D18" i="17"/>
  <c r="AB18" i="17" s="1"/>
  <c r="E18" i="17"/>
  <c r="AD18" i="17" s="1"/>
  <c r="F18" i="17"/>
  <c r="G18" i="17"/>
  <c r="AF18" i="17" s="1"/>
  <c r="H18" i="17"/>
  <c r="AG18" i="17" s="1"/>
  <c r="I18" i="17"/>
  <c r="J18" i="17"/>
  <c r="K18" i="17"/>
  <c r="L18" i="17"/>
  <c r="M18" i="17"/>
  <c r="N18" i="17"/>
  <c r="O18" i="17"/>
  <c r="P18" i="17"/>
  <c r="Q18" i="17"/>
  <c r="AE18" i="17" s="1"/>
  <c r="R18" i="17"/>
  <c r="S18" i="17"/>
  <c r="T18" i="17"/>
  <c r="B19" i="17"/>
  <c r="Z19" i="17" s="1"/>
  <c r="C19" i="17"/>
  <c r="AA19" i="17" s="1"/>
  <c r="D19" i="17"/>
  <c r="AB19" i="17" s="1"/>
  <c r="E19" i="17"/>
  <c r="AD19" i="17" s="1"/>
  <c r="F19" i="17"/>
  <c r="G19" i="17"/>
  <c r="AF19" i="17" s="1"/>
  <c r="H19" i="17"/>
  <c r="AG19" i="17" s="1"/>
  <c r="I19" i="17"/>
  <c r="J19" i="17"/>
  <c r="K19" i="17"/>
  <c r="L19" i="17"/>
  <c r="M19" i="17"/>
  <c r="N19" i="17"/>
  <c r="O19" i="17"/>
  <c r="P19" i="17"/>
  <c r="Q19" i="17"/>
  <c r="AE19" i="17" s="1"/>
  <c r="R19" i="17"/>
  <c r="S19" i="17"/>
  <c r="T19" i="17"/>
  <c r="B20" i="17"/>
  <c r="Z20" i="17" s="1"/>
  <c r="AL20" i="17" s="1"/>
  <c r="C20" i="17"/>
  <c r="AA20" i="17" s="1"/>
  <c r="D20" i="17"/>
  <c r="AB20" i="17" s="1"/>
  <c r="E20" i="17"/>
  <c r="AD20" i="17" s="1"/>
  <c r="F20" i="17"/>
  <c r="G20" i="17"/>
  <c r="AF20" i="17" s="1"/>
  <c r="H20" i="17"/>
  <c r="AG20" i="17" s="1"/>
  <c r="I20" i="17"/>
  <c r="J20" i="17"/>
  <c r="K20" i="17"/>
  <c r="L20" i="17"/>
  <c r="M20" i="17"/>
  <c r="N20" i="17"/>
  <c r="O20" i="17"/>
  <c r="P20" i="17"/>
  <c r="Q20" i="17"/>
  <c r="AE20" i="17" s="1"/>
  <c r="R20" i="17"/>
  <c r="S20" i="17"/>
  <c r="T20" i="17"/>
  <c r="B21" i="17"/>
  <c r="Z21" i="17" s="1"/>
  <c r="AL21" i="17" s="1"/>
  <c r="C21" i="17"/>
  <c r="AA21" i="17" s="1"/>
  <c r="D21" i="17"/>
  <c r="AB21" i="17" s="1"/>
  <c r="E21" i="17"/>
  <c r="AD21" i="17" s="1"/>
  <c r="F21" i="17"/>
  <c r="G21" i="17"/>
  <c r="AF21" i="17" s="1"/>
  <c r="H21" i="17"/>
  <c r="AG21" i="17" s="1"/>
  <c r="I21" i="17"/>
  <c r="J21" i="17"/>
  <c r="K21" i="17"/>
  <c r="L21" i="17"/>
  <c r="M21" i="17"/>
  <c r="N21" i="17"/>
  <c r="O21" i="17"/>
  <c r="P21" i="17"/>
  <c r="Q21" i="17"/>
  <c r="AE21" i="17" s="1"/>
  <c r="R21" i="17"/>
  <c r="S21" i="17"/>
  <c r="T21" i="17"/>
  <c r="B22" i="17"/>
  <c r="Z22" i="17" s="1"/>
  <c r="AL22" i="17" s="1"/>
  <c r="C22" i="17"/>
  <c r="AA22" i="17" s="1"/>
  <c r="D22" i="17"/>
  <c r="AB22" i="17" s="1"/>
  <c r="E22" i="17"/>
  <c r="AD22" i="17" s="1"/>
  <c r="F22" i="17"/>
  <c r="G22" i="17"/>
  <c r="AF22" i="17" s="1"/>
  <c r="H22" i="17"/>
  <c r="AG22" i="17" s="1"/>
  <c r="I22" i="17"/>
  <c r="J22" i="17"/>
  <c r="K22" i="17"/>
  <c r="L22" i="17"/>
  <c r="M22" i="17"/>
  <c r="N22" i="17"/>
  <c r="O22" i="17"/>
  <c r="P22" i="17"/>
  <c r="Q22" i="17"/>
  <c r="AE22" i="17" s="1"/>
  <c r="R22" i="17"/>
  <c r="S22" i="17"/>
  <c r="T22" i="17"/>
  <c r="B23" i="17"/>
  <c r="Z23" i="17" s="1"/>
  <c r="AL23" i="17" s="1"/>
  <c r="C23" i="17"/>
  <c r="AA23" i="17" s="1"/>
  <c r="D23" i="17"/>
  <c r="AB23" i="17" s="1"/>
  <c r="E23" i="17"/>
  <c r="AD23" i="17" s="1"/>
  <c r="F23" i="17"/>
  <c r="G23" i="17"/>
  <c r="AF23" i="17" s="1"/>
  <c r="H23" i="17"/>
  <c r="AG23" i="17" s="1"/>
  <c r="I23" i="17"/>
  <c r="J23" i="17"/>
  <c r="K23" i="17"/>
  <c r="L23" i="17"/>
  <c r="M23" i="17"/>
  <c r="N23" i="17"/>
  <c r="O23" i="17"/>
  <c r="P23" i="17"/>
  <c r="Q23" i="17"/>
  <c r="AE23" i="17" s="1"/>
  <c r="R23" i="17"/>
  <c r="S23" i="17"/>
  <c r="T23" i="17"/>
  <c r="B24" i="17"/>
  <c r="Z24" i="17" s="1"/>
  <c r="AL24" i="17" s="1"/>
  <c r="C24" i="17"/>
  <c r="AA24" i="17" s="1"/>
  <c r="D24" i="17"/>
  <c r="AB24" i="17" s="1"/>
  <c r="E24" i="17"/>
  <c r="AD24" i="17" s="1"/>
  <c r="F24" i="17"/>
  <c r="G24" i="17"/>
  <c r="AF24" i="17" s="1"/>
  <c r="H24" i="17"/>
  <c r="AG24" i="17" s="1"/>
  <c r="I24" i="17"/>
  <c r="J24" i="17"/>
  <c r="K24" i="17"/>
  <c r="L24" i="17"/>
  <c r="M24" i="17"/>
  <c r="N24" i="17"/>
  <c r="O24" i="17"/>
  <c r="P24" i="17"/>
  <c r="Q24" i="17"/>
  <c r="AE24" i="17" s="1"/>
  <c r="R24" i="17"/>
  <c r="S24" i="17"/>
  <c r="T24" i="17"/>
  <c r="B25" i="17"/>
  <c r="Z25" i="17" s="1"/>
  <c r="C25" i="17"/>
  <c r="AA25" i="17" s="1"/>
  <c r="D25" i="17"/>
  <c r="AB25" i="17" s="1"/>
  <c r="E25" i="17"/>
  <c r="AD25" i="17" s="1"/>
  <c r="F25" i="17"/>
  <c r="G25" i="17"/>
  <c r="AF25" i="17" s="1"/>
  <c r="H25" i="17"/>
  <c r="AG25" i="17" s="1"/>
  <c r="I25" i="17"/>
  <c r="J25" i="17"/>
  <c r="K25" i="17"/>
  <c r="L25" i="17"/>
  <c r="M25" i="17"/>
  <c r="N25" i="17"/>
  <c r="O25" i="17"/>
  <c r="P25" i="17"/>
  <c r="Q25" i="17"/>
  <c r="AE25" i="17" s="1"/>
  <c r="R25" i="17"/>
  <c r="S25" i="17"/>
  <c r="T25" i="17"/>
  <c r="B26" i="17"/>
  <c r="Z26" i="17" s="1"/>
  <c r="AL26" i="17" s="1"/>
  <c r="C26" i="17"/>
  <c r="AA26" i="17" s="1"/>
  <c r="D26" i="17"/>
  <c r="AB26" i="17" s="1"/>
  <c r="E26" i="17"/>
  <c r="AD26" i="17" s="1"/>
  <c r="F26" i="17"/>
  <c r="G26" i="17"/>
  <c r="AF26" i="17" s="1"/>
  <c r="H26" i="17"/>
  <c r="AG26" i="17" s="1"/>
  <c r="I26" i="17"/>
  <c r="J26" i="17"/>
  <c r="K26" i="17"/>
  <c r="L26" i="17"/>
  <c r="M26" i="17"/>
  <c r="N26" i="17"/>
  <c r="O26" i="17"/>
  <c r="P26" i="17"/>
  <c r="Q26" i="17"/>
  <c r="AE26" i="17" s="1"/>
  <c r="R26" i="17"/>
  <c r="S26" i="17"/>
  <c r="T26" i="17"/>
  <c r="B27" i="17"/>
  <c r="Z27" i="17" s="1"/>
  <c r="AL27" i="17" s="1"/>
  <c r="C27" i="17"/>
  <c r="AA27" i="17" s="1"/>
  <c r="D27" i="17"/>
  <c r="AB27" i="17" s="1"/>
  <c r="E27" i="17"/>
  <c r="AD27" i="17" s="1"/>
  <c r="F27" i="17"/>
  <c r="G27" i="17"/>
  <c r="AF27" i="17" s="1"/>
  <c r="H27" i="17"/>
  <c r="AG27" i="17" s="1"/>
  <c r="I27" i="17"/>
  <c r="J27" i="17"/>
  <c r="K27" i="17"/>
  <c r="L27" i="17"/>
  <c r="M27" i="17"/>
  <c r="N27" i="17"/>
  <c r="O27" i="17"/>
  <c r="P27" i="17"/>
  <c r="Q27" i="17"/>
  <c r="AE27" i="17" s="1"/>
  <c r="R27" i="17"/>
  <c r="S27" i="17"/>
  <c r="T27" i="17"/>
  <c r="B28" i="17"/>
  <c r="Z28" i="17" s="1"/>
  <c r="AL28" i="17" s="1"/>
  <c r="C28" i="17"/>
  <c r="AA28" i="17" s="1"/>
  <c r="D28" i="17"/>
  <c r="AB28" i="17" s="1"/>
  <c r="E28" i="17"/>
  <c r="AD28" i="17" s="1"/>
  <c r="F28" i="17"/>
  <c r="G28" i="17"/>
  <c r="AF28" i="17" s="1"/>
  <c r="H28" i="17"/>
  <c r="AG28" i="17" s="1"/>
  <c r="I28" i="17"/>
  <c r="J28" i="17"/>
  <c r="K28" i="17"/>
  <c r="L28" i="17"/>
  <c r="M28" i="17"/>
  <c r="N28" i="17"/>
  <c r="O28" i="17"/>
  <c r="P28" i="17"/>
  <c r="Q28" i="17"/>
  <c r="AE28" i="17" s="1"/>
  <c r="R28" i="17"/>
  <c r="S28" i="17"/>
  <c r="T28" i="17"/>
  <c r="B29" i="17"/>
  <c r="Z29" i="17" s="1"/>
  <c r="AL29" i="17" s="1"/>
  <c r="C29" i="17"/>
  <c r="AA29" i="17" s="1"/>
  <c r="D29" i="17"/>
  <c r="AB29" i="17" s="1"/>
  <c r="E29" i="17"/>
  <c r="AD29" i="17" s="1"/>
  <c r="F29" i="17"/>
  <c r="G29" i="17"/>
  <c r="AF29" i="17" s="1"/>
  <c r="H29" i="17"/>
  <c r="AG29" i="17" s="1"/>
  <c r="I29" i="17"/>
  <c r="J29" i="17"/>
  <c r="K29" i="17"/>
  <c r="L29" i="17"/>
  <c r="M29" i="17"/>
  <c r="N29" i="17"/>
  <c r="O29" i="17"/>
  <c r="P29" i="17"/>
  <c r="Q29" i="17"/>
  <c r="AE29" i="17" s="1"/>
  <c r="R29" i="17"/>
  <c r="S29" i="17"/>
  <c r="T29" i="17"/>
  <c r="B30" i="17"/>
  <c r="Z30" i="17" s="1"/>
  <c r="AL30" i="17" s="1"/>
  <c r="C30" i="17"/>
  <c r="AA30" i="17" s="1"/>
  <c r="D30" i="17"/>
  <c r="AB30" i="17" s="1"/>
  <c r="E30" i="17"/>
  <c r="AD30" i="17" s="1"/>
  <c r="F30" i="17"/>
  <c r="G30" i="17"/>
  <c r="AF30" i="17" s="1"/>
  <c r="H30" i="17"/>
  <c r="AG30" i="17" s="1"/>
  <c r="I30" i="17"/>
  <c r="J30" i="17"/>
  <c r="K30" i="17"/>
  <c r="L30" i="17"/>
  <c r="M30" i="17"/>
  <c r="N30" i="17"/>
  <c r="O30" i="17"/>
  <c r="P30" i="17"/>
  <c r="Q30" i="17"/>
  <c r="AE30" i="17" s="1"/>
  <c r="R30" i="17"/>
  <c r="S30" i="17"/>
  <c r="T30" i="17"/>
  <c r="B31" i="17"/>
  <c r="Z31" i="17" s="1"/>
  <c r="AL31" i="17" s="1"/>
  <c r="C31" i="17"/>
  <c r="AA31" i="17" s="1"/>
  <c r="D31" i="17"/>
  <c r="AB31" i="17" s="1"/>
  <c r="E31" i="17"/>
  <c r="AD31" i="17" s="1"/>
  <c r="F31" i="17"/>
  <c r="G31" i="17"/>
  <c r="AF31" i="17" s="1"/>
  <c r="H31" i="17"/>
  <c r="AG31" i="17" s="1"/>
  <c r="I31" i="17"/>
  <c r="J31" i="17"/>
  <c r="K31" i="17"/>
  <c r="L31" i="17"/>
  <c r="M31" i="17"/>
  <c r="N31" i="17"/>
  <c r="O31" i="17"/>
  <c r="P31" i="17"/>
  <c r="Q31" i="17"/>
  <c r="AE31" i="17" s="1"/>
  <c r="R31" i="17"/>
  <c r="S31" i="17"/>
  <c r="T31" i="17"/>
  <c r="B32" i="17"/>
  <c r="Z32" i="17" s="1"/>
  <c r="AL32" i="17" s="1"/>
  <c r="C32" i="17"/>
  <c r="AA32" i="17" s="1"/>
  <c r="D32" i="17"/>
  <c r="AB32" i="17" s="1"/>
  <c r="E32" i="17"/>
  <c r="AD32" i="17" s="1"/>
  <c r="F32" i="17"/>
  <c r="G32" i="17"/>
  <c r="AF32" i="17" s="1"/>
  <c r="H32" i="17"/>
  <c r="AG32" i="17" s="1"/>
  <c r="I32" i="17"/>
  <c r="J32" i="17"/>
  <c r="K32" i="17"/>
  <c r="L32" i="17"/>
  <c r="M32" i="17"/>
  <c r="N32" i="17"/>
  <c r="O32" i="17"/>
  <c r="P32" i="17"/>
  <c r="Q32" i="17"/>
  <c r="AE32" i="17" s="1"/>
  <c r="R32" i="17"/>
  <c r="S32" i="17"/>
  <c r="T32" i="17"/>
  <c r="B33" i="17"/>
  <c r="Z33" i="17" s="1"/>
  <c r="AL33" i="17" s="1"/>
  <c r="C33" i="17"/>
  <c r="AA33" i="17" s="1"/>
  <c r="D33" i="17"/>
  <c r="AB33" i="17" s="1"/>
  <c r="E33" i="17"/>
  <c r="AD33" i="17" s="1"/>
  <c r="F33" i="17"/>
  <c r="G33" i="17"/>
  <c r="AF33" i="17" s="1"/>
  <c r="H33" i="17"/>
  <c r="AG33" i="17" s="1"/>
  <c r="I33" i="17"/>
  <c r="J33" i="17"/>
  <c r="K33" i="17"/>
  <c r="L33" i="17"/>
  <c r="M33" i="17"/>
  <c r="N33" i="17"/>
  <c r="O33" i="17"/>
  <c r="P33" i="17"/>
  <c r="Q33" i="17"/>
  <c r="AE33" i="17" s="1"/>
  <c r="R33" i="17"/>
  <c r="S33" i="17"/>
  <c r="T33" i="17"/>
  <c r="B34" i="17"/>
  <c r="Z34" i="17" s="1"/>
  <c r="AL34" i="17" s="1"/>
  <c r="C34" i="17"/>
  <c r="AA34" i="17" s="1"/>
  <c r="D34" i="17"/>
  <c r="AB34" i="17" s="1"/>
  <c r="E34" i="17"/>
  <c r="AD34" i="17" s="1"/>
  <c r="F34" i="17"/>
  <c r="G34" i="17"/>
  <c r="AF34" i="17" s="1"/>
  <c r="H34" i="17"/>
  <c r="AG34" i="17" s="1"/>
  <c r="I34" i="17"/>
  <c r="J34" i="17"/>
  <c r="K34" i="17"/>
  <c r="L34" i="17"/>
  <c r="M34" i="17"/>
  <c r="N34" i="17"/>
  <c r="O34" i="17"/>
  <c r="P34" i="17"/>
  <c r="Q34" i="17"/>
  <c r="AE34" i="17" s="1"/>
  <c r="R34" i="17"/>
  <c r="S34" i="17"/>
  <c r="T34" i="17"/>
  <c r="B35" i="17"/>
  <c r="Z35" i="17" s="1"/>
  <c r="AL35" i="17" s="1"/>
  <c r="C35" i="17"/>
  <c r="AA35" i="17" s="1"/>
  <c r="D35" i="17"/>
  <c r="AB35" i="17" s="1"/>
  <c r="E35" i="17"/>
  <c r="AD35" i="17" s="1"/>
  <c r="F35" i="17"/>
  <c r="G35" i="17"/>
  <c r="AF35" i="17" s="1"/>
  <c r="H35" i="17"/>
  <c r="AG35" i="17" s="1"/>
  <c r="I35" i="17"/>
  <c r="J35" i="17"/>
  <c r="K35" i="17"/>
  <c r="L35" i="17"/>
  <c r="M35" i="17"/>
  <c r="N35" i="17"/>
  <c r="O35" i="17"/>
  <c r="P35" i="17"/>
  <c r="Q35" i="17"/>
  <c r="AE35" i="17" s="1"/>
  <c r="R35" i="17"/>
  <c r="S35" i="17"/>
  <c r="T35" i="17"/>
  <c r="B36" i="17"/>
  <c r="Z36" i="17" s="1"/>
  <c r="AL36" i="17" s="1"/>
  <c r="C36" i="17"/>
  <c r="AA36" i="17" s="1"/>
  <c r="D36" i="17"/>
  <c r="AB36" i="17" s="1"/>
  <c r="E36" i="17"/>
  <c r="AD36" i="17" s="1"/>
  <c r="F36" i="17"/>
  <c r="G36" i="17"/>
  <c r="AF36" i="17" s="1"/>
  <c r="H36" i="17"/>
  <c r="AG36" i="17" s="1"/>
  <c r="I36" i="17"/>
  <c r="J36" i="17"/>
  <c r="K36" i="17"/>
  <c r="L36" i="17"/>
  <c r="M36" i="17"/>
  <c r="N36" i="17"/>
  <c r="O36" i="17"/>
  <c r="P36" i="17"/>
  <c r="Q36" i="17"/>
  <c r="AE36" i="17" s="1"/>
  <c r="R36" i="17"/>
  <c r="S36" i="17"/>
  <c r="T36" i="17"/>
  <c r="B37" i="17"/>
  <c r="Z37" i="17" s="1"/>
  <c r="AL37" i="17" s="1"/>
  <c r="C37" i="17"/>
  <c r="AA37" i="17" s="1"/>
  <c r="D37" i="17"/>
  <c r="AB37" i="17" s="1"/>
  <c r="E37" i="17"/>
  <c r="AD37" i="17" s="1"/>
  <c r="F37" i="17"/>
  <c r="G37" i="17"/>
  <c r="AF37" i="17" s="1"/>
  <c r="H37" i="17"/>
  <c r="AG37" i="17" s="1"/>
  <c r="I37" i="17"/>
  <c r="J37" i="17"/>
  <c r="K37" i="17"/>
  <c r="L37" i="17"/>
  <c r="M37" i="17"/>
  <c r="N37" i="17"/>
  <c r="O37" i="17"/>
  <c r="P37" i="17"/>
  <c r="Q37" i="17"/>
  <c r="AE37" i="17" s="1"/>
  <c r="R37" i="17"/>
  <c r="S37" i="17"/>
  <c r="T37" i="17"/>
  <c r="B38" i="17"/>
  <c r="Z38" i="17" s="1"/>
  <c r="AL38" i="17" s="1"/>
  <c r="C38" i="17"/>
  <c r="AA38" i="17" s="1"/>
  <c r="D38" i="17"/>
  <c r="AB38" i="17" s="1"/>
  <c r="E38" i="17"/>
  <c r="AD38" i="17" s="1"/>
  <c r="F38" i="17"/>
  <c r="G38" i="17"/>
  <c r="AF38" i="17" s="1"/>
  <c r="H38" i="17"/>
  <c r="AG38" i="17" s="1"/>
  <c r="I38" i="17"/>
  <c r="J38" i="17"/>
  <c r="K38" i="17"/>
  <c r="L38" i="17"/>
  <c r="M38" i="17"/>
  <c r="N38" i="17"/>
  <c r="O38" i="17"/>
  <c r="P38" i="17"/>
  <c r="Q38" i="17"/>
  <c r="AE38" i="17" s="1"/>
  <c r="R38" i="17"/>
  <c r="S38" i="17"/>
  <c r="T38" i="17"/>
  <c r="B39" i="17"/>
  <c r="Z39" i="17" s="1"/>
  <c r="AL39" i="17" s="1"/>
  <c r="C39" i="17"/>
  <c r="AA39" i="17" s="1"/>
  <c r="D39" i="17"/>
  <c r="AB39" i="17" s="1"/>
  <c r="E39" i="17"/>
  <c r="AD39" i="17" s="1"/>
  <c r="F39" i="17"/>
  <c r="G39" i="17"/>
  <c r="AF39" i="17" s="1"/>
  <c r="H39" i="17"/>
  <c r="AG39" i="17" s="1"/>
  <c r="I39" i="17"/>
  <c r="J39" i="17"/>
  <c r="K39" i="17"/>
  <c r="L39" i="17"/>
  <c r="M39" i="17"/>
  <c r="N39" i="17"/>
  <c r="O39" i="17"/>
  <c r="P39" i="17"/>
  <c r="Q39" i="17"/>
  <c r="AE39" i="17" s="1"/>
  <c r="R39" i="17"/>
  <c r="S39" i="17"/>
  <c r="T39" i="17"/>
  <c r="B40" i="17"/>
  <c r="Z40" i="17" s="1"/>
  <c r="AL40" i="17" s="1"/>
  <c r="C40" i="17"/>
  <c r="AA40" i="17" s="1"/>
  <c r="D40" i="17"/>
  <c r="AB40" i="17" s="1"/>
  <c r="E40" i="17"/>
  <c r="AD40" i="17" s="1"/>
  <c r="F40" i="17"/>
  <c r="G40" i="17"/>
  <c r="AF40" i="17" s="1"/>
  <c r="H40" i="17"/>
  <c r="AG40" i="17" s="1"/>
  <c r="I40" i="17"/>
  <c r="J40" i="17"/>
  <c r="K40" i="17"/>
  <c r="L40" i="17"/>
  <c r="M40" i="17"/>
  <c r="N40" i="17"/>
  <c r="O40" i="17"/>
  <c r="P40" i="17"/>
  <c r="Q40" i="17"/>
  <c r="AE40" i="17" s="1"/>
  <c r="R40" i="17"/>
  <c r="S40" i="17"/>
  <c r="T40" i="17"/>
  <c r="B41" i="17"/>
  <c r="Z41" i="17" s="1"/>
  <c r="AL41" i="17" s="1"/>
  <c r="C41" i="17"/>
  <c r="AA41" i="17" s="1"/>
  <c r="D41" i="17"/>
  <c r="AB41" i="17" s="1"/>
  <c r="E41" i="17"/>
  <c r="AD41" i="17" s="1"/>
  <c r="F41" i="17"/>
  <c r="G41" i="17"/>
  <c r="AF41" i="17" s="1"/>
  <c r="H41" i="17"/>
  <c r="AG41" i="17" s="1"/>
  <c r="I41" i="17"/>
  <c r="J41" i="17"/>
  <c r="K41" i="17"/>
  <c r="L41" i="17"/>
  <c r="M41" i="17"/>
  <c r="N41" i="17"/>
  <c r="O41" i="17"/>
  <c r="P41" i="17"/>
  <c r="Q41" i="17"/>
  <c r="AE41" i="17" s="1"/>
  <c r="R41" i="17"/>
  <c r="S41" i="17"/>
  <c r="T41" i="17"/>
  <c r="B42" i="17"/>
  <c r="Z42" i="17" s="1"/>
  <c r="AL42" i="17" s="1"/>
  <c r="C42" i="17"/>
  <c r="AA42" i="17" s="1"/>
  <c r="D42" i="17"/>
  <c r="AB42" i="17" s="1"/>
  <c r="E42" i="17"/>
  <c r="AD42" i="17" s="1"/>
  <c r="AK42" i="17" s="1"/>
  <c r="F42" i="17"/>
  <c r="G42" i="17"/>
  <c r="AF42" i="17" s="1"/>
  <c r="H42" i="17"/>
  <c r="AG42" i="17" s="1"/>
  <c r="I42" i="17"/>
  <c r="J42" i="17"/>
  <c r="K42" i="17"/>
  <c r="L42" i="17"/>
  <c r="M42" i="17"/>
  <c r="N42" i="17"/>
  <c r="O42" i="17"/>
  <c r="P42" i="17"/>
  <c r="Q42" i="17"/>
  <c r="AE42" i="17" s="1"/>
  <c r="R42" i="17"/>
  <c r="S42" i="17"/>
  <c r="T42" i="17"/>
  <c r="B43" i="17"/>
  <c r="Z43" i="17" s="1"/>
  <c r="AL43" i="17" s="1"/>
  <c r="C43" i="17"/>
  <c r="AA43" i="17" s="1"/>
  <c r="D43" i="17"/>
  <c r="AB43" i="17" s="1"/>
  <c r="E43" i="17"/>
  <c r="AD43" i="17" s="1"/>
  <c r="F43" i="17"/>
  <c r="G43" i="17"/>
  <c r="AF43" i="17" s="1"/>
  <c r="H43" i="17"/>
  <c r="AG43" i="17" s="1"/>
  <c r="I43" i="17"/>
  <c r="J43" i="17"/>
  <c r="K43" i="17"/>
  <c r="L43" i="17"/>
  <c r="M43" i="17"/>
  <c r="N43" i="17"/>
  <c r="O43" i="17"/>
  <c r="P43" i="17"/>
  <c r="Q43" i="17"/>
  <c r="AE43" i="17" s="1"/>
  <c r="R43" i="17"/>
  <c r="S43" i="17"/>
  <c r="T43" i="17"/>
  <c r="B44" i="17"/>
  <c r="Z44" i="17" s="1"/>
  <c r="AL44" i="17" s="1"/>
  <c r="C44" i="17"/>
  <c r="AA44" i="17" s="1"/>
  <c r="D44" i="17"/>
  <c r="AB44" i="17" s="1"/>
  <c r="E44" i="17"/>
  <c r="AD44" i="17" s="1"/>
  <c r="F44" i="17"/>
  <c r="G44" i="17"/>
  <c r="AF44" i="17" s="1"/>
  <c r="H44" i="17"/>
  <c r="AG44" i="17" s="1"/>
  <c r="I44" i="17"/>
  <c r="J44" i="17"/>
  <c r="K44" i="17"/>
  <c r="L44" i="17"/>
  <c r="M44" i="17"/>
  <c r="N44" i="17"/>
  <c r="O44" i="17"/>
  <c r="P44" i="17"/>
  <c r="Q44" i="17"/>
  <c r="AE44" i="17" s="1"/>
  <c r="R44" i="17"/>
  <c r="S44" i="17"/>
  <c r="T44" i="17"/>
  <c r="B45" i="17"/>
  <c r="Z45" i="17" s="1"/>
  <c r="AL45" i="17" s="1"/>
  <c r="C45" i="17"/>
  <c r="AA45" i="17" s="1"/>
  <c r="D45" i="17"/>
  <c r="AB45" i="17" s="1"/>
  <c r="E45" i="17"/>
  <c r="AD45" i="17" s="1"/>
  <c r="F45" i="17"/>
  <c r="G45" i="17"/>
  <c r="AF45" i="17" s="1"/>
  <c r="H45" i="17"/>
  <c r="AG45" i="17" s="1"/>
  <c r="I45" i="17"/>
  <c r="J45" i="17"/>
  <c r="K45" i="17"/>
  <c r="L45" i="17"/>
  <c r="M45" i="17"/>
  <c r="N45" i="17"/>
  <c r="O45" i="17"/>
  <c r="P45" i="17"/>
  <c r="Q45" i="17"/>
  <c r="AE45" i="17" s="1"/>
  <c r="R45" i="17"/>
  <c r="S45" i="17"/>
  <c r="T45" i="17"/>
  <c r="B46" i="17"/>
  <c r="Z46" i="17" s="1"/>
  <c r="AL46" i="17" s="1"/>
  <c r="C46" i="17"/>
  <c r="AA46" i="17" s="1"/>
  <c r="D46" i="17"/>
  <c r="AB46" i="17" s="1"/>
  <c r="E46" i="17"/>
  <c r="AD46" i="17" s="1"/>
  <c r="F46" i="17"/>
  <c r="G46" i="17"/>
  <c r="AF46" i="17" s="1"/>
  <c r="H46" i="17"/>
  <c r="AG46" i="17" s="1"/>
  <c r="I46" i="17"/>
  <c r="J46" i="17"/>
  <c r="K46" i="17"/>
  <c r="L46" i="17"/>
  <c r="M46" i="17"/>
  <c r="N46" i="17"/>
  <c r="O46" i="17"/>
  <c r="P46" i="17"/>
  <c r="Q46" i="17"/>
  <c r="AE46" i="17" s="1"/>
  <c r="R46" i="17"/>
  <c r="S46" i="17"/>
  <c r="T46" i="17"/>
  <c r="B47" i="17"/>
  <c r="Z47" i="17" s="1"/>
  <c r="AL47" i="17" s="1"/>
  <c r="C47" i="17"/>
  <c r="AA47" i="17" s="1"/>
  <c r="D47" i="17"/>
  <c r="AB47" i="17" s="1"/>
  <c r="E47" i="17"/>
  <c r="AD47" i="17" s="1"/>
  <c r="F47" i="17"/>
  <c r="G47" i="17"/>
  <c r="AF47" i="17" s="1"/>
  <c r="H47" i="17"/>
  <c r="AG47" i="17" s="1"/>
  <c r="I47" i="17"/>
  <c r="J47" i="17"/>
  <c r="K47" i="17"/>
  <c r="L47" i="17"/>
  <c r="M47" i="17"/>
  <c r="N47" i="17"/>
  <c r="O47" i="17"/>
  <c r="P47" i="17"/>
  <c r="Q47" i="17"/>
  <c r="AE47" i="17" s="1"/>
  <c r="R47" i="17"/>
  <c r="S47" i="17"/>
  <c r="T47" i="17"/>
  <c r="B48" i="17"/>
  <c r="Z48" i="17" s="1"/>
  <c r="AL48" i="17" s="1"/>
  <c r="C48" i="17"/>
  <c r="AA48" i="17" s="1"/>
  <c r="D48" i="17"/>
  <c r="AB48" i="17" s="1"/>
  <c r="E48" i="17"/>
  <c r="AD48" i="17" s="1"/>
  <c r="F48" i="17"/>
  <c r="G48" i="17"/>
  <c r="AF48" i="17" s="1"/>
  <c r="H48" i="17"/>
  <c r="AG48" i="17" s="1"/>
  <c r="I48" i="17"/>
  <c r="J48" i="17"/>
  <c r="K48" i="17"/>
  <c r="L48" i="17"/>
  <c r="M48" i="17"/>
  <c r="N48" i="17"/>
  <c r="O48" i="17"/>
  <c r="P48" i="17"/>
  <c r="Q48" i="17"/>
  <c r="AE48" i="17" s="1"/>
  <c r="R48" i="17"/>
  <c r="S48" i="17"/>
  <c r="T48" i="17"/>
  <c r="B49" i="17"/>
  <c r="Z49" i="17" s="1"/>
  <c r="AL49" i="17" s="1"/>
  <c r="C49" i="17"/>
  <c r="AA49" i="17" s="1"/>
  <c r="D49" i="17"/>
  <c r="AB49" i="17" s="1"/>
  <c r="E49" i="17"/>
  <c r="AD49" i="17" s="1"/>
  <c r="F49" i="17"/>
  <c r="G49" i="17"/>
  <c r="AF49" i="17" s="1"/>
  <c r="H49" i="17"/>
  <c r="AG49" i="17" s="1"/>
  <c r="I49" i="17"/>
  <c r="J49" i="17"/>
  <c r="K49" i="17"/>
  <c r="L49" i="17"/>
  <c r="M49" i="17"/>
  <c r="N49" i="17"/>
  <c r="O49" i="17"/>
  <c r="P49" i="17"/>
  <c r="Q49" i="17"/>
  <c r="AE49" i="17" s="1"/>
  <c r="R49" i="17"/>
  <c r="S49" i="17"/>
  <c r="T49" i="17"/>
  <c r="B50" i="17"/>
  <c r="Z50" i="17" s="1"/>
  <c r="AL50" i="17" s="1"/>
  <c r="C50" i="17"/>
  <c r="AA50" i="17" s="1"/>
  <c r="D50" i="17"/>
  <c r="AB50" i="17" s="1"/>
  <c r="E50" i="17"/>
  <c r="AD50" i="17" s="1"/>
  <c r="F50" i="17"/>
  <c r="G50" i="17"/>
  <c r="AF50" i="17" s="1"/>
  <c r="H50" i="17"/>
  <c r="AG50" i="17" s="1"/>
  <c r="I50" i="17"/>
  <c r="J50" i="17"/>
  <c r="K50" i="17"/>
  <c r="L50" i="17"/>
  <c r="M50" i="17"/>
  <c r="N50" i="17"/>
  <c r="O50" i="17"/>
  <c r="P50" i="17"/>
  <c r="Q50" i="17"/>
  <c r="AE50" i="17" s="1"/>
  <c r="R50" i="17"/>
  <c r="S50" i="17"/>
  <c r="T50" i="17"/>
  <c r="B51" i="17"/>
  <c r="Z51" i="17" s="1"/>
  <c r="AL51" i="17" s="1"/>
  <c r="C51" i="17"/>
  <c r="AA51" i="17" s="1"/>
  <c r="D51" i="17"/>
  <c r="AB51" i="17" s="1"/>
  <c r="E51" i="17"/>
  <c r="AD51" i="17" s="1"/>
  <c r="F51" i="17"/>
  <c r="G51" i="17"/>
  <c r="AF51" i="17" s="1"/>
  <c r="H51" i="17"/>
  <c r="AG51" i="17" s="1"/>
  <c r="I51" i="17"/>
  <c r="J51" i="17"/>
  <c r="K51" i="17"/>
  <c r="L51" i="17"/>
  <c r="M51" i="17"/>
  <c r="N51" i="17"/>
  <c r="O51" i="17"/>
  <c r="P51" i="17"/>
  <c r="Q51" i="17"/>
  <c r="AE51" i="17" s="1"/>
  <c r="R51" i="17"/>
  <c r="S51" i="17"/>
  <c r="T51" i="17"/>
  <c r="B52" i="17"/>
  <c r="Z52" i="17" s="1"/>
  <c r="AL52" i="17" s="1"/>
  <c r="C52" i="17"/>
  <c r="AA52" i="17" s="1"/>
  <c r="D52" i="17"/>
  <c r="AB52" i="17" s="1"/>
  <c r="E52" i="17"/>
  <c r="AD52" i="17" s="1"/>
  <c r="F52" i="17"/>
  <c r="G52" i="17"/>
  <c r="AF52" i="17" s="1"/>
  <c r="H52" i="17"/>
  <c r="AG52" i="17" s="1"/>
  <c r="I52" i="17"/>
  <c r="J52" i="17"/>
  <c r="K52" i="17"/>
  <c r="L52" i="17"/>
  <c r="M52" i="17"/>
  <c r="N52" i="17"/>
  <c r="O52" i="17"/>
  <c r="P52" i="17"/>
  <c r="Q52" i="17"/>
  <c r="AE52" i="17" s="1"/>
  <c r="R52" i="17"/>
  <c r="S52" i="17"/>
  <c r="T52" i="17"/>
  <c r="B53" i="17"/>
  <c r="Z53" i="17" s="1"/>
  <c r="AL53" i="17" s="1"/>
  <c r="C53" i="17"/>
  <c r="AA53" i="17" s="1"/>
  <c r="D53" i="17"/>
  <c r="AB53" i="17" s="1"/>
  <c r="E53" i="17"/>
  <c r="AD53" i="17" s="1"/>
  <c r="F53" i="17"/>
  <c r="G53" i="17"/>
  <c r="AF53" i="17" s="1"/>
  <c r="H53" i="17"/>
  <c r="AG53" i="17" s="1"/>
  <c r="I53" i="17"/>
  <c r="J53" i="17"/>
  <c r="K53" i="17"/>
  <c r="L53" i="17"/>
  <c r="M53" i="17"/>
  <c r="N53" i="17"/>
  <c r="O53" i="17"/>
  <c r="P53" i="17"/>
  <c r="Q53" i="17"/>
  <c r="AE53" i="17" s="1"/>
  <c r="R53" i="17"/>
  <c r="S53" i="17"/>
  <c r="T53" i="17"/>
  <c r="B54" i="17"/>
  <c r="Z54" i="17" s="1"/>
  <c r="AL54" i="17" s="1"/>
  <c r="C54" i="17"/>
  <c r="AA54" i="17" s="1"/>
  <c r="D54" i="17"/>
  <c r="AB54" i="17" s="1"/>
  <c r="E54" i="17"/>
  <c r="AD54" i="17" s="1"/>
  <c r="F54" i="17"/>
  <c r="G54" i="17"/>
  <c r="AF54" i="17" s="1"/>
  <c r="H54" i="17"/>
  <c r="AG54" i="17" s="1"/>
  <c r="I54" i="17"/>
  <c r="J54" i="17"/>
  <c r="K54" i="17"/>
  <c r="L54" i="17"/>
  <c r="M54" i="17"/>
  <c r="N54" i="17"/>
  <c r="O54" i="17"/>
  <c r="P54" i="17"/>
  <c r="Q54" i="17"/>
  <c r="AE54" i="17" s="1"/>
  <c r="R54" i="17"/>
  <c r="S54" i="17"/>
  <c r="T54" i="17"/>
  <c r="B55" i="17"/>
  <c r="Z55" i="17" s="1"/>
  <c r="AL55" i="17" s="1"/>
  <c r="C55" i="17"/>
  <c r="AA55" i="17" s="1"/>
  <c r="D55" i="17"/>
  <c r="AB55" i="17" s="1"/>
  <c r="AK55" i="17" s="1"/>
  <c r="E55" i="17"/>
  <c r="AD55" i="17" s="1"/>
  <c r="F55" i="17"/>
  <c r="G55" i="17"/>
  <c r="AF55" i="17" s="1"/>
  <c r="H55" i="17"/>
  <c r="AG55" i="17" s="1"/>
  <c r="I55" i="17"/>
  <c r="J55" i="17"/>
  <c r="K55" i="17"/>
  <c r="L55" i="17"/>
  <c r="M55" i="17"/>
  <c r="N55" i="17"/>
  <c r="O55" i="17"/>
  <c r="P55" i="17"/>
  <c r="Q55" i="17"/>
  <c r="AE55" i="17" s="1"/>
  <c r="R55" i="17"/>
  <c r="S55" i="17"/>
  <c r="T55" i="17"/>
  <c r="B56" i="17"/>
  <c r="Z56" i="17" s="1"/>
  <c r="AL56" i="17" s="1"/>
  <c r="C56" i="17"/>
  <c r="AA56" i="17" s="1"/>
  <c r="D56" i="17"/>
  <c r="AB56" i="17" s="1"/>
  <c r="E56" i="17"/>
  <c r="AD56" i="17" s="1"/>
  <c r="F56" i="17"/>
  <c r="G56" i="17"/>
  <c r="AF56" i="17" s="1"/>
  <c r="H56" i="17"/>
  <c r="AG56" i="17" s="1"/>
  <c r="I56" i="17"/>
  <c r="J56" i="17"/>
  <c r="K56" i="17"/>
  <c r="L56" i="17"/>
  <c r="M56" i="17"/>
  <c r="N56" i="17"/>
  <c r="O56" i="17"/>
  <c r="P56" i="17"/>
  <c r="Q56" i="17"/>
  <c r="AE56" i="17" s="1"/>
  <c r="R56" i="17"/>
  <c r="S56" i="17"/>
  <c r="T56" i="17"/>
  <c r="B57" i="17"/>
  <c r="Z57" i="17" s="1"/>
  <c r="AL57" i="17" s="1"/>
  <c r="C57" i="17"/>
  <c r="AA57" i="17" s="1"/>
  <c r="D57" i="17"/>
  <c r="AB57" i="17" s="1"/>
  <c r="E57" i="17"/>
  <c r="AD57" i="17" s="1"/>
  <c r="F57" i="17"/>
  <c r="G57" i="17"/>
  <c r="AF57" i="17" s="1"/>
  <c r="H57" i="17"/>
  <c r="AG57" i="17" s="1"/>
  <c r="I57" i="17"/>
  <c r="J57" i="17"/>
  <c r="K57" i="17"/>
  <c r="L57" i="17"/>
  <c r="M57" i="17"/>
  <c r="N57" i="17"/>
  <c r="O57" i="17"/>
  <c r="P57" i="17"/>
  <c r="Q57" i="17"/>
  <c r="AE57" i="17" s="1"/>
  <c r="R57" i="17"/>
  <c r="S57" i="17"/>
  <c r="T57" i="17"/>
  <c r="B58" i="17"/>
  <c r="Z58" i="17" s="1"/>
  <c r="AL58" i="17" s="1"/>
  <c r="C58" i="17"/>
  <c r="AA58" i="17" s="1"/>
  <c r="D58" i="17"/>
  <c r="AB58" i="17" s="1"/>
  <c r="E58" i="17"/>
  <c r="AD58" i="17" s="1"/>
  <c r="F58" i="17"/>
  <c r="G58" i="17"/>
  <c r="AF58" i="17" s="1"/>
  <c r="H58" i="17"/>
  <c r="AG58" i="17" s="1"/>
  <c r="I58" i="17"/>
  <c r="J58" i="17"/>
  <c r="K58" i="17"/>
  <c r="L58" i="17"/>
  <c r="M58" i="17"/>
  <c r="N58" i="17"/>
  <c r="O58" i="17"/>
  <c r="P58" i="17"/>
  <c r="Q58" i="17"/>
  <c r="AE58" i="17" s="1"/>
  <c r="R58" i="17"/>
  <c r="S58" i="17"/>
  <c r="T58" i="17"/>
  <c r="B59" i="17"/>
  <c r="Z59" i="17" s="1"/>
  <c r="AL59" i="17" s="1"/>
  <c r="C59" i="17"/>
  <c r="AA59" i="17" s="1"/>
  <c r="D59" i="17"/>
  <c r="AB59" i="17" s="1"/>
  <c r="E59" i="17"/>
  <c r="AD59" i="17" s="1"/>
  <c r="F59" i="17"/>
  <c r="G59" i="17"/>
  <c r="AF59" i="17" s="1"/>
  <c r="H59" i="17"/>
  <c r="AG59" i="17" s="1"/>
  <c r="I59" i="17"/>
  <c r="J59" i="17"/>
  <c r="K59" i="17"/>
  <c r="L59" i="17"/>
  <c r="M59" i="17"/>
  <c r="N59" i="17"/>
  <c r="O59" i="17"/>
  <c r="P59" i="17"/>
  <c r="Q59" i="17"/>
  <c r="AE59" i="17" s="1"/>
  <c r="R59" i="17"/>
  <c r="S59" i="17"/>
  <c r="T59" i="17"/>
  <c r="B60" i="17"/>
  <c r="Z60" i="17" s="1"/>
  <c r="AL60" i="17" s="1"/>
  <c r="C60" i="17"/>
  <c r="AA60" i="17" s="1"/>
  <c r="D60" i="17"/>
  <c r="AB60" i="17" s="1"/>
  <c r="E60" i="17"/>
  <c r="AD60" i="17" s="1"/>
  <c r="F60" i="17"/>
  <c r="G60" i="17"/>
  <c r="AF60" i="17" s="1"/>
  <c r="H60" i="17"/>
  <c r="AG60" i="17" s="1"/>
  <c r="I60" i="17"/>
  <c r="J60" i="17"/>
  <c r="K60" i="17"/>
  <c r="L60" i="17"/>
  <c r="M60" i="17"/>
  <c r="N60" i="17"/>
  <c r="O60" i="17"/>
  <c r="P60" i="17"/>
  <c r="Q60" i="17"/>
  <c r="AE60" i="17" s="1"/>
  <c r="R60" i="17"/>
  <c r="S60" i="17"/>
  <c r="T60" i="17"/>
  <c r="B61" i="17"/>
  <c r="Z61" i="17" s="1"/>
  <c r="AL61" i="17" s="1"/>
  <c r="C61" i="17"/>
  <c r="AA61" i="17" s="1"/>
  <c r="D61" i="17"/>
  <c r="AB61" i="17" s="1"/>
  <c r="E61" i="17"/>
  <c r="AD61" i="17" s="1"/>
  <c r="F61" i="17"/>
  <c r="G61" i="17"/>
  <c r="AF61" i="17" s="1"/>
  <c r="H61" i="17"/>
  <c r="AG61" i="17" s="1"/>
  <c r="I61" i="17"/>
  <c r="J61" i="17"/>
  <c r="K61" i="17"/>
  <c r="L61" i="17"/>
  <c r="M61" i="17"/>
  <c r="N61" i="17"/>
  <c r="O61" i="17"/>
  <c r="P61" i="17"/>
  <c r="Q61" i="17"/>
  <c r="AE61" i="17" s="1"/>
  <c r="R61" i="17"/>
  <c r="S61" i="17"/>
  <c r="T61" i="17"/>
  <c r="B62" i="17"/>
  <c r="Z62" i="17" s="1"/>
  <c r="AL62" i="17" s="1"/>
  <c r="C62" i="17"/>
  <c r="AA62" i="17" s="1"/>
  <c r="D62" i="17"/>
  <c r="AB62" i="17" s="1"/>
  <c r="E62" i="17"/>
  <c r="AD62" i="17" s="1"/>
  <c r="F62" i="17"/>
  <c r="G62" i="17"/>
  <c r="AF62" i="17" s="1"/>
  <c r="H62" i="17"/>
  <c r="AG62" i="17" s="1"/>
  <c r="I62" i="17"/>
  <c r="J62" i="17"/>
  <c r="K62" i="17"/>
  <c r="L62" i="17"/>
  <c r="M62" i="17"/>
  <c r="N62" i="17"/>
  <c r="O62" i="17"/>
  <c r="P62" i="17"/>
  <c r="Q62" i="17"/>
  <c r="AE62" i="17" s="1"/>
  <c r="R62" i="17"/>
  <c r="S62" i="17"/>
  <c r="T62" i="17"/>
  <c r="B63" i="17"/>
  <c r="Z63" i="17" s="1"/>
  <c r="AL63" i="17" s="1"/>
  <c r="C63" i="17"/>
  <c r="AA63" i="17" s="1"/>
  <c r="D63" i="17"/>
  <c r="AB63" i="17" s="1"/>
  <c r="E63" i="17"/>
  <c r="AD63" i="17" s="1"/>
  <c r="F63" i="17"/>
  <c r="G63" i="17"/>
  <c r="AF63" i="17" s="1"/>
  <c r="H63" i="17"/>
  <c r="AG63" i="17" s="1"/>
  <c r="I63" i="17"/>
  <c r="J63" i="17"/>
  <c r="K63" i="17"/>
  <c r="L63" i="17"/>
  <c r="M63" i="17"/>
  <c r="N63" i="17"/>
  <c r="O63" i="17"/>
  <c r="P63" i="17"/>
  <c r="Q63" i="17"/>
  <c r="AE63" i="17" s="1"/>
  <c r="R63" i="17"/>
  <c r="S63" i="17"/>
  <c r="T63" i="17"/>
  <c r="B64" i="17"/>
  <c r="Z64" i="17" s="1"/>
  <c r="AL64" i="17" s="1"/>
  <c r="C64" i="17"/>
  <c r="AA64" i="17" s="1"/>
  <c r="D64" i="17"/>
  <c r="AB64" i="17" s="1"/>
  <c r="E64" i="17"/>
  <c r="AD64" i="17" s="1"/>
  <c r="F64" i="17"/>
  <c r="G64" i="17"/>
  <c r="AF64" i="17" s="1"/>
  <c r="H64" i="17"/>
  <c r="AG64" i="17" s="1"/>
  <c r="I64" i="17"/>
  <c r="J64" i="17"/>
  <c r="K64" i="17"/>
  <c r="L64" i="17"/>
  <c r="M64" i="17"/>
  <c r="N64" i="17"/>
  <c r="O64" i="17"/>
  <c r="P64" i="17"/>
  <c r="Q64" i="17"/>
  <c r="AE64" i="17" s="1"/>
  <c r="R64" i="17"/>
  <c r="S64" i="17"/>
  <c r="T64" i="17"/>
  <c r="B65" i="17"/>
  <c r="Z65" i="17" s="1"/>
  <c r="AL65" i="17" s="1"/>
  <c r="C65" i="17"/>
  <c r="AA65" i="17" s="1"/>
  <c r="D65" i="17"/>
  <c r="AB65" i="17" s="1"/>
  <c r="E65" i="17"/>
  <c r="AD65" i="17" s="1"/>
  <c r="F65" i="17"/>
  <c r="G65" i="17"/>
  <c r="AF65" i="17" s="1"/>
  <c r="H65" i="17"/>
  <c r="AG65" i="17" s="1"/>
  <c r="I65" i="17"/>
  <c r="J65" i="17"/>
  <c r="K65" i="17"/>
  <c r="L65" i="17"/>
  <c r="M65" i="17"/>
  <c r="N65" i="17"/>
  <c r="O65" i="17"/>
  <c r="P65" i="17"/>
  <c r="Q65" i="17"/>
  <c r="AE65" i="17" s="1"/>
  <c r="R65" i="17"/>
  <c r="S65" i="17"/>
  <c r="T65" i="17"/>
  <c r="B66" i="17"/>
  <c r="Z66" i="17" s="1"/>
  <c r="AL66" i="17" s="1"/>
  <c r="C66" i="17"/>
  <c r="AA66" i="17" s="1"/>
  <c r="D66" i="17"/>
  <c r="AB66" i="17" s="1"/>
  <c r="E66" i="17"/>
  <c r="AD66" i="17" s="1"/>
  <c r="F66" i="17"/>
  <c r="G66" i="17"/>
  <c r="AF66" i="17" s="1"/>
  <c r="H66" i="17"/>
  <c r="AG66" i="17" s="1"/>
  <c r="I66" i="17"/>
  <c r="J66" i="17"/>
  <c r="K66" i="17"/>
  <c r="L66" i="17"/>
  <c r="M66" i="17"/>
  <c r="N66" i="17"/>
  <c r="O66" i="17"/>
  <c r="P66" i="17"/>
  <c r="Q66" i="17"/>
  <c r="AE66" i="17" s="1"/>
  <c r="R66" i="17"/>
  <c r="S66" i="17"/>
  <c r="T66" i="17"/>
  <c r="B67" i="17"/>
  <c r="Z67" i="17" s="1"/>
  <c r="AL67" i="17" s="1"/>
  <c r="C67" i="17"/>
  <c r="AA67" i="17" s="1"/>
  <c r="D67" i="17"/>
  <c r="AB67" i="17" s="1"/>
  <c r="E67" i="17"/>
  <c r="AD67" i="17" s="1"/>
  <c r="F67" i="17"/>
  <c r="G67" i="17"/>
  <c r="AF67" i="17" s="1"/>
  <c r="H67" i="17"/>
  <c r="AG67" i="17" s="1"/>
  <c r="I67" i="17"/>
  <c r="J67" i="17"/>
  <c r="K67" i="17"/>
  <c r="L67" i="17"/>
  <c r="M67" i="17"/>
  <c r="N67" i="17"/>
  <c r="O67" i="17"/>
  <c r="P67" i="17"/>
  <c r="Q67" i="17"/>
  <c r="AE67" i="17" s="1"/>
  <c r="R67" i="17"/>
  <c r="S67" i="17"/>
  <c r="T67" i="17"/>
  <c r="B68" i="17"/>
  <c r="Z68" i="17" s="1"/>
  <c r="AL68" i="17" s="1"/>
  <c r="C68" i="17"/>
  <c r="AA68" i="17" s="1"/>
  <c r="D68" i="17"/>
  <c r="AB68" i="17" s="1"/>
  <c r="E68" i="17"/>
  <c r="AD68" i="17" s="1"/>
  <c r="F68" i="17"/>
  <c r="G68" i="17"/>
  <c r="AF68" i="17" s="1"/>
  <c r="H68" i="17"/>
  <c r="AG68" i="17" s="1"/>
  <c r="I68" i="17"/>
  <c r="J68" i="17"/>
  <c r="K68" i="17"/>
  <c r="L68" i="17"/>
  <c r="M68" i="17"/>
  <c r="N68" i="17"/>
  <c r="O68" i="17"/>
  <c r="P68" i="17"/>
  <c r="Q68" i="17"/>
  <c r="AE68" i="17" s="1"/>
  <c r="R68" i="17"/>
  <c r="S68" i="17"/>
  <c r="T68" i="17"/>
  <c r="B69" i="17"/>
  <c r="Z69" i="17" s="1"/>
  <c r="AL69" i="17" s="1"/>
  <c r="C69" i="17"/>
  <c r="AA69" i="17" s="1"/>
  <c r="D69" i="17"/>
  <c r="AB69" i="17" s="1"/>
  <c r="E69" i="17"/>
  <c r="AD69" i="17" s="1"/>
  <c r="F69" i="17"/>
  <c r="G69" i="17"/>
  <c r="AF69" i="17" s="1"/>
  <c r="H69" i="17"/>
  <c r="AG69" i="17" s="1"/>
  <c r="I69" i="17"/>
  <c r="J69" i="17"/>
  <c r="K69" i="17"/>
  <c r="L69" i="17"/>
  <c r="M69" i="17"/>
  <c r="N69" i="17"/>
  <c r="O69" i="17"/>
  <c r="P69" i="17"/>
  <c r="Q69" i="17"/>
  <c r="AE69" i="17" s="1"/>
  <c r="R69" i="17"/>
  <c r="S69" i="17"/>
  <c r="T69" i="17"/>
  <c r="B70" i="17"/>
  <c r="Z70" i="17" s="1"/>
  <c r="AL70" i="17" s="1"/>
  <c r="C70" i="17"/>
  <c r="AA70" i="17" s="1"/>
  <c r="D70" i="17"/>
  <c r="AB70" i="17" s="1"/>
  <c r="E70" i="17"/>
  <c r="AD70" i="17" s="1"/>
  <c r="F70" i="17"/>
  <c r="G70" i="17"/>
  <c r="AF70" i="17" s="1"/>
  <c r="H70" i="17"/>
  <c r="AG70" i="17" s="1"/>
  <c r="I70" i="17"/>
  <c r="J70" i="17"/>
  <c r="K70" i="17"/>
  <c r="L70" i="17"/>
  <c r="M70" i="17"/>
  <c r="N70" i="17"/>
  <c r="O70" i="17"/>
  <c r="P70" i="17"/>
  <c r="Q70" i="17"/>
  <c r="AE70" i="17" s="1"/>
  <c r="R70" i="17"/>
  <c r="S70" i="17"/>
  <c r="T70" i="17"/>
  <c r="B71" i="17"/>
  <c r="Z71" i="17" s="1"/>
  <c r="AL71" i="17" s="1"/>
  <c r="C71" i="17"/>
  <c r="AA71" i="17" s="1"/>
  <c r="D71" i="17"/>
  <c r="AB71" i="17" s="1"/>
  <c r="E71" i="17"/>
  <c r="AD71" i="17" s="1"/>
  <c r="F71" i="17"/>
  <c r="G71" i="17"/>
  <c r="AF71" i="17" s="1"/>
  <c r="H71" i="17"/>
  <c r="AG71" i="17" s="1"/>
  <c r="I71" i="17"/>
  <c r="J71" i="17"/>
  <c r="K71" i="17"/>
  <c r="L71" i="17"/>
  <c r="M71" i="17"/>
  <c r="N71" i="17"/>
  <c r="O71" i="17"/>
  <c r="P71" i="17"/>
  <c r="Q71" i="17"/>
  <c r="AE71" i="17" s="1"/>
  <c r="R71" i="17"/>
  <c r="S71" i="17"/>
  <c r="T71" i="17"/>
  <c r="B72" i="17"/>
  <c r="Z72" i="17" s="1"/>
  <c r="AL72" i="17" s="1"/>
  <c r="C72" i="17"/>
  <c r="AA72" i="17" s="1"/>
  <c r="D72" i="17"/>
  <c r="AB72" i="17" s="1"/>
  <c r="E72" i="17"/>
  <c r="AD72" i="17" s="1"/>
  <c r="F72" i="17"/>
  <c r="G72" i="17"/>
  <c r="AF72" i="17" s="1"/>
  <c r="H72" i="17"/>
  <c r="AG72" i="17" s="1"/>
  <c r="I72" i="17"/>
  <c r="J72" i="17"/>
  <c r="K72" i="17"/>
  <c r="L72" i="17"/>
  <c r="M72" i="17"/>
  <c r="N72" i="17"/>
  <c r="O72" i="17"/>
  <c r="P72" i="17"/>
  <c r="Q72" i="17"/>
  <c r="AE72" i="17" s="1"/>
  <c r="R72" i="17"/>
  <c r="S72" i="17"/>
  <c r="T72" i="17"/>
  <c r="B73" i="17"/>
  <c r="Z73" i="17" s="1"/>
  <c r="AL73" i="17" s="1"/>
  <c r="C73" i="17"/>
  <c r="AA73" i="17" s="1"/>
  <c r="D73" i="17"/>
  <c r="AB73" i="17" s="1"/>
  <c r="E73" i="17"/>
  <c r="AD73" i="17" s="1"/>
  <c r="F73" i="17"/>
  <c r="G73" i="17"/>
  <c r="AF73" i="17" s="1"/>
  <c r="H73" i="17"/>
  <c r="AG73" i="17" s="1"/>
  <c r="I73" i="17"/>
  <c r="J73" i="17"/>
  <c r="K73" i="17"/>
  <c r="L73" i="17"/>
  <c r="M73" i="17"/>
  <c r="N73" i="17"/>
  <c r="O73" i="17"/>
  <c r="P73" i="17"/>
  <c r="Q73" i="17"/>
  <c r="AE73" i="17" s="1"/>
  <c r="R73" i="17"/>
  <c r="S73" i="17"/>
  <c r="T73" i="17"/>
  <c r="B74" i="17"/>
  <c r="Z74" i="17" s="1"/>
  <c r="AL74" i="17" s="1"/>
  <c r="C74" i="17"/>
  <c r="AA74" i="17" s="1"/>
  <c r="D74" i="17"/>
  <c r="AB74" i="17" s="1"/>
  <c r="E74" i="17"/>
  <c r="AD74" i="17" s="1"/>
  <c r="F74" i="17"/>
  <c r="G74" i="17"/>
  <c r="AF74" i="17" s="1"/>
  <c r="H74" i="17"/>
  <c r="AG74" i="17" s="1"/>
  <c r="I74" i="17"/>
  <c r="J74" i="17"/>
  <c r="K74" i="17"/>
  <c r="L74" i="17"/>
  <c r="M74" i="17"/>
  <c r="N74" i="17"/>
  <c r="O74" i="17"/>
  <c r="P74" i="17"/>
  <c r="Q74" i="17"/>
  <c r="AE74" i="17" s="1"/>
  <c r="R74" i="17"/>
  <c r="S74" i="17"/>
  <c r="T74" i="17"/>
  <c r="B75" i="17"/>
  <c r="Z75" i="17" s="1"/>
  <c r="AL75" i="17" s="1"/>
  <c r="C75" i="17"/>
  <c r="AA75" i="17" s="1"/>
  <c r="D75" i="17"/>
  <c r="AB75" i="17" s="1"/>
  <c r="E75" i="17"/>
  <c r="AD75" i="17" s="1"/>
  <c r="F75" i="17"/>
  <c r="G75" i="17"/>
  <c r="AF75" i="17" s="1"/>
  <c r="H75" i="17"/>
  <c r="AG75" i="17" s="1"/>
  <c r="I75" i="17"/>
  <c r="J75" i="17"/>
  <c r="K75" i="17"/>
  <c r="L75" i="17"/>
  <c r="M75" i="17"/>
  <c r="N75" i="17"/>
  <c r="O75" i="17"/>
  <c r="P75" i="17"/>
  <c r="Q75" i="17"/>
  <c r="AE75" i="17" s="1"/>
  <c r="R75" i="17"/>
  <c r="S75" i="17"/>
  <c r="T75" i="17"/>
  <c r="B76" i="17"/>
  <c r="Z76" i="17" s="1"/>
  <c r="AL76" i="17" s="1"/>
  <c r="C76" i="17"/>
  <c r="AA76" i="17" s="1"/>
  <c r="D76" i="17"/>
  <c r="AB76" i="17" s="1"/>
  <c r="E76" i="17"/>
  <c r="AD76" i="17" s="1"/>
  <c r="F76" i="17"/>
  <c r="G76" i="17"/>
  <c r="AF76" i="17" s="1"/>
  <c r="H76" i="17"/>
  <c r="AG76" i="17" s="1"/>
  <c r="I76" i="17"/>
  <c r="J76" i="17"/>
  <c r="K76" i="17"/>
  <c r="L76" i="17"/>
  <c r="M76" i="17"/>
  <c r="N76" i="17"/>
  <c r="O76" i="17"/>
  <c r="P76" i="17"/>
  <c r="Q76" i="17"/>
  <c r="AE76" i="17" s="1"/>
  <c r="R76" i="17"/>
  <c r="S76" i="17"/>
  <c r="T76" i="17"/>
  <c r="B77" i="17"/>
  <c r="Z77" i="17" s="1"/>
  <c r="AL77" i="17" s="1"/>
  <c r="C77" i="17"/>
  <c r="AA77" i="17" s="1"/>
  <c r="D77" i="17"/>
  <c r="AB77" i="17" s="1"/>
  <c r="E77" i="17"/>
  <c r="AD77" i="17" s="1"/>
  <c r="F77" i="17"/>
  <c r="G77" i="17"/>
  <c r="AF77" i="17" s="1"/>
  <c r="H77" i="17"/>
  <c r="AG77" i="17" s="1"/>
  <c r="I77" i="17"/>
  <c r="J77" i="17"/>
  <c r="K77" i="17"/>
  <c r="L77" i="17"/>
  <c r="M77" i="17"/>
  <c r="N77" i="17"/>
  <c r="O77" i="17"/>
  <c r="P77" i="17"/>
  <c r="Q77" i="17"/>
  <c r="AE77" i="17" s="1"/>
  <c r="R77" i="17"/>
  <c r="S77" i="17"/>
  <c r="T77" i="17"/>
  <c r="B78" i="17"/>
  <c r="Z78" i="17" s="1"/>
  <c r="AL78" i="17" s="1"/>
  <c r="C78" i="17"/>
  <c r="AA78" i="17" s="1"/>
  <c r="D78" i="17"/>
  <c r="AB78" i="17" s="1"/>
  <c r="E78" i="17"/>
  <c r="AD78" i="17" s="1"/>
  <c r="F78" i="17"/>
  <c r="G78" i="17"/>
  <c r="AF78" i="17" s="1"/>
  <c r="H78" i="17"/>
  <c r="AG78" i="17" s="1"/>
  <c r="I78" i="17"/>
  <c r="J78" i="17"/>
  <c r="K78" i="17"/>
  <c r="L78" i="17"/>
  <c r="M78" i="17"/>
  <c r="N78" i="17"/>
  <c r="O78" i="17"/>
  <c r="P78" i="17"/>
  <c r="Q78" i="17"/>
  <c r="AE78" i="17" s="1"/>
  <c r="R78" i="17"/>
  <c r="S78" i="17"/>
  <c r="T78" i="17"/>
  <c r="B79" i="17"/>
  <c r="Z79" i="17" s="1"/>
  <c r="AL79" i="17" s="1"/>
  <c r="C79" i="17"/>
  <c r="AA79" i="17" s="1"/>
  <c r="D79" i="17"/>
  <c r="AB79" i="17" s="1"/>
  <c r="E79" i="17"/>
  <c r="AD79" i="17" s="1"/>
  <c r="F79" i="17"/>
  <c r="G79" i="17"/>
  <c r="AF79" i="17" s="1"/>
  <c r="H79" i="17"/>
  <c r="AG79" i="17" s="1"/>
  <c r="I79" i="17"/>
  <c r="J79" i="17"/>
  <c r="K79" i="17"/>
  <c r="L79" i="17"/>
  <c r="M79" i="17"/>
  <c r="N79" i="17"/>
  <c r="O79" i="17"/>
  <c r="P79" i="17"/>
  <c r="Q79" i="17"/>
  <c r="AE79" i="17" s="1"/>
  <c r="R79" i="17"/>
  <c r="S79" i="17"/>
  <c r="T79" i="17"/>
  <c r="B80" i="17"/>
  <c r="Z80" i="17" s="1"/>
  <c r="AL80" i="17" s="1"/>
  <c r="C80" i="17"/>
  <c r="AA80" i="17" s="1"/>
  <c r="D80" i="17"/>
  <c r="AB80" i="17" s="1"/>
  <c r="E80" i="17"/>
  <c r="AD80" i="17" s="1"/>
  <c r="F80" i="17"/>
  <c r="G80" i="17"/>
  <c r="AF80" i="17" s="1"/>
  <c r="H80" i="17"/>
  <c r="AG80" i="17" s="1"/>
  <c r="I80" i="17"/>
  <c r="J80" i="17"/>
  <c r="K80" i="17"/>
  <c r="L80" i="17"/>
  <c r="M80" i="17"/>
  <c r="N80" i="17"/>
  <c r="O80" i="17"/>
  <c r="P80" i="17"/>
  <c r="Q80" i="17"/>
  <c r="AE80" i="17" s="1"/>
  <c r="R80" i="17"/>
  <c r="S80" i="17"/>
  <c r="T80" i="17"/>
  <c r="B81" i="17"/>
  <c r="Z81" i="17" s="1"/>
  <c r="AL81" i="17" s="1"/>
  <c r="C81" i="17"/>
  <c r="AA81" i="17" s="1"/>
  <c r="D81" i="17"/>
  <c r="AB81" i="17" s="1"/>
  <c r="E81" i="17"/>
  <c r="AD81" i="17" s="1"/>
  <c r="F81" i="17"/>
  <c r="G81" i="17"/>
  <c r="AF81" i="17" s="1"/>
  <c r="H81" i="17"/>
  <c r="AG81" i="17" s="1"/>
  <c r="I81" i="17"/>
  <c r="J81" i="17"/>
  <c r="K81" i="17"/>
  <c r="L81" i="17"/>
  <c r="M81" i="17"/>
  <c r="N81" i="17"/>
  <c r="O81" i="17"/>
  <c r="P81" i="17"/>
  <c r="Q81" i="17"/>
  <c r="AE81" i="17" s="1"/>
  <c r="R81" i="17"/>
  <c r="S81" i="17"/>
  <c r="T81" i="17"/>
  <c r="B82" i="17"/>
  <c r="Z82" i="17" s="1"/>
  <c r="AL82" i="17" s="1"/>
  <c r="C82" i="17"/>
  <c r="AA82" i="17" s="1"/>
  <c r="D82" i="17"/>
  <c r="AB82" i="17" s="1"/>
  <c r="E82" i="17"/>
  <c r="AD82" i="17" s="1"/>
  <c r="F82" i="17"/>
  <c r="G82" i="17"/>
  <c r="AF82" i="17" s="1"/>
  <c r="H82" i="17"/>
  <c r="AG82" i="17" s="1"/>
  <c r="I82" i="17"/>
  <c r="J82" i="17"/>
  <c r="K82" i="17"/>
  <c r="L82" i="17"/>
  <c r="M82" i="17"/>
  <c r="N82" i="17"/>
  <c r="O82" i="17"/>
  <c r="P82" i="17"/>
  <c r="Q82" i="17"/>
  <c r="AE82" i="17" s="1"/>
  <c r="R82" i="17"/>
  <c r="S82" i="17"/>
  <c r="T82" i="17"/>
  <c r="B83" i="17"/>
  <c r="Z83" i="17" s="1"/>
  <c r="AL83" i="17" s="1"/>
  <c r="C83" i="17"/>
  <c r="AA83" i="17" s="1"/>
  <c r="D83" i="17"/>
  <c r="AB83" i="17" s="1"/>
  <c r="E83" i="17"/>
  <c r="AD83" i="17" s="1"/>
  <c r="F83" i="17"/>
  <c r="G83" i="17"/>
  <c r="AF83" i="17" s="1"/>
  <c r="H83" i="17"/>
  <c r="AG83" i="17" s="1"/>
  <c r="I83" i="17"/>
  <c r="J83" i="17"/>
  <c r="K83" i="17"/>
  <c r="L83" i="17"/>
  <c r="M83" i="17"/>
  <c r="N83" i="17"/>
  <c r="O83" i="17"/>
  <c r="P83" i="17"/>
  <c r="Q83" i="17"/>
  <c r="AE83" i="17" s="1"/>
  <c r="R83" i="17"/>
  <c r="S83" i="17"/>
  <c r="T83" i="17"/>
  <c r="B84" i="17"/>
  <c r="Z84" i="17" s="1"/>
  <c r="AL84" i="17" s="1"/>
  <c r="C84" i="17"/>
  <c r="AA84" i="17" s="1"/>
  <c r="D84" i="17"/>
  <c r="AB84" i="17" s="1"/>
  <c r="E84" i="17"/>
  <c r="AD84" i="17" s="1"/>
  <c r="F84" i="17"/>
  <c r="G84" i="17"/>
  <c r="AF84" i="17" s="1"/>
  <c r="H84" i="17"/>
  <c r="AG84" i="17" s="1"/>
  <c r="I84" i="17"/>
  <c r="J84" i="17"/>
  <c r="K84" i="17"/>
  <c r="L84" i="17"/>
  <c r="M84" i="17"/>
  <c r="N84" i="17"/>
  <c r="O84" i="17"/>
  <c r="P84" i="17"/>
  <c r="Q84" i="17"/>
  <c r="AE84" i="17" s="1"/>
  <c r="R84" i="17"/>
  <c r="S84" i="17"/>
  <c r="T84" i="17"/>
  <c r="B85" i="17"/>
  <c r="Z85" i="17" s="1"/>
  <c r="C85" i="17"/>
  <c r="AA85" i="17" s="1"/>
  <c r="D85" i="17"/>
  <c r="AB85" i="17" s="1"/>
  <c r="AK85" i="17" s="1"/>
  <c r="E85" i="17"/>
  <c r="AD85" i="17" s="1"/>
  <c r="F85" i="17"/>
  <c r="G85" i="17"/>
  <c r="AF85" i="17" s="1"/>
  <c r="H85" i="17"/>
  <c r="AG85" i="17" s="1"/>
  <c r="I85" i="17"/>
  <c r="J85" i="17"/>
  <c r="K85" i="17"/>
  <c r="L85" i="17"/>
  <c r="M85" i="17"/>
  <c r="N85" i="17"/>
  <c r="O85" i="17"/>
  <c r="P85" i="17"/>
  <c r="Q85" i="17"/>
  <c r="AE85" i="17" s="1"/>
  <c r="R85" i="17"/>
  <c r="S85" i="17"/>
  <c r="T85" i="17"/>
  <c r="B86" i="17"/>
  <c r="Z86" i="17" s="1"/>
  <c r="AL86" i="17" s="1"/>
  <c r="C86" i="17"/>
  <c r="AA86" i="17" s="1"/>
  <c r="D86" i="17"/>
  <c r="AB86" i="17" s="1"/>
  <c r="E86" i="17"/>
  <c r="AD86" i="17" s="1"/>
  <c r="F86" i="17"/>
  <c r="G86" i="17"/>
  <c r="AF86" i="17" s="1"/>
  <c r="H86" i="17"/>
  <c r="AG86" i="17" s="1"/>
  <c r="I86" i="17"/>
  <c r="J86" i="17"/>
  <c r="K86" i="17"/>
  <c r="L86" i="17"/>
  <c r="M86" i="17"/>
  <c r="N86" i="17"/>
  <c r="O86" i="17"/>
  <c r="P86" i="17"/>
  <c r="Q86" i="17"/>
  <c r="AE86" i="17" s="1"/>
  <c r="R86" i="17"/>
  <c r="S86" i="17"/>
  <c r="T86" i="17"/>
  <c r="B87" i="17"/>
  <c r="Z87" i="17" s="1"/>
  <c r="AL87" i="17" s="1"/>
  <c r="C87" i="17"/>
  <c r="AA87" i="17" s="1"/>
  <c r="D87" i="17"/>
  <c r="AB87" i="17" s="1"/>
  <c r="E87" i="17"/>
  <c r="AD87" i="17" s="1"/>
  <c r="F87" i="17"/>
  <c r="G87" i="17"/>
  <c r="AF87" i="17" s="1"/>
  <c r="H87" i="17"/>
  <c r="AG87" i="17" s="1"/>
  <c r="I87" i="17"/>
  <c r="J87" i="17"/>
  <c r="K87" i="17"/>
  <c r="L87" i="17"/>
  <c r="M87" i="17"/>
  <c r="N87" i="17"/>
  <c r="O87" i="17"/>
  <c r="P87" i="17"/>
  <c r="Q87" i="17"/>
  <c r="AE87" i="17" s="1"/>
  <c r="R87" i="17"/>
  <c r="S87" i="17"/>
  <c r="T87" i="17"/>
  <c r="B88" i="17"/>
  <c r="Z88" i="17" s="1"/>
  <c r="AL88" i="17" s="1"/>
  <c r="C88" i="17"/>
  <c r="AA88" i="17" s="1"/>
  <c r="D88" i="17"/>
  <c r="AB88" i="17" s="1"/>
  <c r="E88" i="17"/>
  <c r="AD88" i="17" s="1"/>
  <c r="F88" i="17"/>
  <c r="G88" i="17"/>
  <c r="AF88" i="17" s="1"/>
  <c r="H88" i="17"/>
  <c r="AG88" i="17" s="1"/>
  <c r="I88" i="17"/>
  <c r="J88" i="17"/>
  <c r="K88" i="17"/>
  <c r="L88" i="17"/>
  <c r="M88" i="17"/>
  <c r="N88" i="17"/>
  <c r="O88" i="17"/>
  <c r="P88" i="17"/>
  <c r="Q88" i="17"/>
  <c r="AE88" i="17" s="1"/>
  <c r="R88" i="17"/>
  <c r="S88" i="17"/>
  <c r="T88" i="17"/>
  <c r="B89" i="17"/>
  <c r="Z89" i="17" s="1"/>
  <c r="AL89" i="17" s="1"/>
  <c r="C89" i="17"/>
  <c r="AA89" i="17" s="1"/>
  <c r="D89" i="17"/>
  <c r="AB89" i="17" s="1"/>
  <c r="E89" i="17"/>
  <c r="AD89" i="17" s="1"/>
  <c r="F89" i="17"/>
  <c r="G89" i="17"/>
  <c r="AF89" i="17" s="1"/>
  <c r="H89" i="17"/>
  <c r="AG89" i="17" s="1"/>
  <c r="I89" i="17"/>
  <c r="J89" i="17"/>
  <c r="K89" i="17"/>
  <c r="L89" i="17"/>
  <c r="M89" i="17"/>
  <c r="N89" i="17"/>
  <c r="O89" i="17"/>
  <c r="P89" i="17"/>
  <c r="Q89" i="17"/>
  <c r="AE89" i="17" s="1"/>
  <c r="R89" i="17"/>
  <c r="S89" i="17"/>
  <c r="T89" i="17"/>
  <c r="B90" i="17"/>
  <c r="Z90" i="17" s="1"/>
  <c r="AL90" i="17" s="1"/>
  <c r="C90" i="17"/>
  <c r="AA90" i="17" s="1"/>
  <c r="D90" i="17"/>
  <c r="AB90" i="17" s="1"/>
  <c r="E90" i="17"/>
  <c r="AD90" i="17" s="1"/>
  <c r="F90" i="17"/>
  <c r="G90" i="17"/>
  <c r="AF90" i="17" s="1"/>
  <c r="H90" i="17"/>
  <c r="AG90" i="17" s="1"/>
  <c r="I90" i="17"/>
  <c r="J90" i="17"/>
  <c r="K90" i="17"/>
  <c r="L90" i="17"/>
  <c r="M90" i="17"/>
  <c r="N90" i="17"/>
  <c r="O90" i="17"/>
  <c r="P90" i="17"/>
  <c r="Q90" i="17"/>
  <c r="AE90" i="17" s="1"/>
  <c r="R90" i="17"/>
  <c r="S90" i="17"/>
  <c r="T90" i="17"/>
  <c r="B91" i="17"/>
  <c r="Z91" i="17" s="1"/>
  <c r="AL91" i="17" s="1"/>
  <c r="C91" i="17"/>
  <c r="AA91" i="17" s="1"/>
  <c r="D91" i="17"/>
  <c r="AB91" i="17" s="1"/>
  <c r="AK91" i="17" s="1"/>
  <c r="E91" i="17"/>
  <c r="AD91" i="17" s="1"/>
  <c r="F91" i="17"/>
  <c r="G91" i="17"/>
  <c r="AF91" i="17" s="1"/>
  <c r="H91" i="17"/>
  <c r="AG91" i="17" s="1"/>
  <c r="I91" i="17"/>
  <c r="J91" i="17"/>
  <c r="K91" i="17"/>
  <c r="L91" i="17"/>
  <c r="M91" i="17"/>
  <c r="N91" i="17"/>
  <c r="O91" i="17"/>
  <c r="P91" i="17"/>
  <c r="Q91" i="17"/>
  <c r="AE91" i="17" s="1"/>
  <c r="R91" i="17"/>
  <c r="S91" i="17"/>
  <c r="T91" i="17"/>
  <c r="B92" i="17"/>
  <c r="Z92" i="17" s="1"/>
  <c r="AL92" i="17" s="1"/>
  <c r="C92" i="17"/>
  <c r="AA92" i="17" s="1"/>
  <c r="D92" i="17"/>
  <c r="AB92" i="17" s="1"/>
  <c r="E92" i="17"/>
  <c r="AD92" i="17" s="1"/>
  <c r="F92" i="17"/>
  <c r="G92" i="17"/>
  <c r="AF92" i="17" s="1"/>
  <c r="H92" i="17"/>
  <c r="AG92" i="17" s="1"/>
  <c r="I92" i="17"/>
  <c r="J92" i="17"/>
  <c r="K92" i="17"/>
  <c r="L92" i="17"/>
  <c r="M92" i="17"/>
  <c r="N92" i="17"/>
  <c r="O92" i="17"/>
  <c r="P92" i="17"/>
  <c r="Q92" i="17"/>
  <c r="AE92" i="17" s="1"/>
  <c r="R92" i="17"/>
  <c r="S92" i="17"/>
  <c r="T92" i="17"/>
  <c r="B93" i="17"/>
  <c r="Z93" i="17" s="1"/>
  <c r="AL93" i="17" s="1"/>
  <c r="C93" i="17"/>
  <c r="AA93" i="17" s="1"/>
  <c r="D93" i="17"/>
  <c r="AB93" i="17" s="1"/>
  <c r="E93" i="17"/>
  <c r="AD93" i="17" s="1"/>
  <c r="F93" i="17"/>
  <c r="G93" i="17"/>
  <c r="AF93" i="17" s="1"/>
  <c r="H93" i="17"/>
  <c r="AG93" i="17" s="1"/>
  <c r="I93" i="17"/>
  <c r="J93" i="17"/>
  <c r="K93" i="17"/>
  <c r="L93" i="17"/>
  <c r="M93" i="17"/>
  <c r="N93" i="17"/>
  <c r="O93" i="17"/>
  <c r="P93" i="17"/>
  <c r="Q93" i="17"/>
  <c r="AE93" i="17" s="1"/>
  <c r="R93" i="17"/>
  <c r="S93" i="17"/>
  <c r="T93" i="17"/>
  <c r="B94" i="17"/>
  <c r="Z94" i="17" s="1"/>
  <c r="AL94" i="17" s="1"/>
  <c r="C94" i="17"/>
  <c r="AA94" i="17" s="1"/>
  <c r="D94" i="17"/>
  <c r="AB94" i="17" s="1"/>
  <c r="E94" i="17"/>
  <c r="AD94" i="17" s="1"/>
  <c r="F94" i="17"/>
  <c r="G94" i="17"/>
  <c r="AF94" i="17" s="1"/>
  <c r="H94" i="17"/>
  <c r="AG94" i="17" s="1"/>
  <c r="I94" i="17"/>
  <c r="J94" i="17"/>
  <c r="K94" i="17"/>
  <c r="L94" i="17"/>
  <c r="M94" i="17"/>
  <c r="N94" i="17"/>
  <c r="O94" i="17"/>
  <c r="P94" i="17"/>
  <c r="Q94" i="17"/>
  <c r="AE94" i="17" s="1"/>
  <c r="R94" i="17"/>
  <c r="S94" i="17"/>
  <c r="T94" i="17"/>
  <c r="B95" i="17"/>
  <c r="Z95" i="17" s="1"/>
  <c r="AL95" i="17" s="1"/>
  <c r="C95" i="17"/>
  <c r="AA95" i="17" s="1"/>
  <c r="D95" i="17"/>
  <c r="AB95" i="17" s="1"/>
  <c r="E95" i="17"/>
  <c r="AD95" i="17" s="1"/>
  <c r="F95" i="17"/>
  <c r="G95" i="17"/>
  <c r="AF95" i="17" s="1"/>
  <c r="H95" i="17"/>
  <c r="AG95" i="17" s="1"/>
  <c r="I95" i="17"/>
  <c r="J95" i="17"/>
  <c r="K95" i="17"/>
  <c r="L95" i="17"/>
  <c r="M95" i="17"/>
  <c r="N95" i="17"/>
  <c r="O95" i="17"/>
  <c r="P95" i="17"/>
  <c r="Q95" i="17"/>
  <c r="AE95" i="17" s="1"/>
  <c r="R95" i="17"/>
  <c r="S95" i="17"/>
  <c r="T95" i="17"/>
  <c r="B96" i="17"/>
  <c r="Z96" i="17" s="1"/>
  <c r="AL96" i="17" s="1"/>
  <c r="C96" i="17"/>
  <c r="AA96" i="17" s="1"/>
  <c r="D96" i="17"/>
  <c r="AB96" i="17" s="1"/>
  <c r="E96" i="17"/>
  <c r="AD96" i="17" s="1"/>
  <c r="F96" i="17"/>
  <c r="G96" i="17"/>
  <c r="AF96" i="17" s="1"/>
  <c r="H96" i="17"/>
  <c r="AG96" i="17" s="1"/>
  <c r="I96" i="17"/>
  <c r="J96" i="17"/>
  <c r="K96" i="17"/>
  <c r="L96" i="17"/>
  <c r="M96" i="17"/>
  <c r="N96" i="17"/>
  <c r="O96" i="17"/>
  <c r="P96" i="17"/>
  <c r="Q96" i="17"/>
  <c r="AE96" i="17" s="1"/>
  <c r="R96" i="17"/>
  <c r="S96" i="17"/>
  <c r="T96" i="17"/>
  <c r="B97" i="17"/>
  <c r="Z97" i="17" s="1"/>
  <c r="AL97" i="17" s="1"/>
  <c r="C97" i="17"/>
  <c r="AA97" i="17" s="1"/>
  <c r="D97" i="17"/>
  <c r="AB97" i="17" s="1"/>
  <c r="AK97" i="17" s="1"/>
  <c r="E97" i="17"/>
  <c r="AD97" i="17" s="1"/>
  <c r="F97" i="17"/>
  <c r="G97" i="17"/>
  <c r="AF97" i="17" s="1"/>
  <c r="H97" i="17"/>
  <c r="AG97" i="17" s="1"/>
  <c r="I97" i="17"/>
  <c r="J97" i="17"/>
  <c r="K97" i="17"/>
  <c r="L97" i="17"/>
  <c r="M97" i="17"/>
  <c r="N97" i="17"/>
  <c r="O97" i="17"/>
  <c r="P97" i="17"/>
  <c r="Q97" i="17"/>
  <c r="AE97" i="17" s="1"/>
  <c r="R97" i="17"/>
  <c r="S97" i="17"/>
  <c r="T97" i="17"/>
  <c r="B98" i="17"/>
  <c r="Z98" i="17" s="1"/>
  <c r="AL98" i="17" s="1"/>
  <c r="C98" i="17"/>
  <c r="AA98" i="17" s="1"/>
  <c r="D98" i="17"/>
  <c r="AB98" i="17" s="1"/>
  <c r="E98" i="17"/>
  <c r="AD98" i="17" s="1"/>
  <c r="F98" i="17"/>
  <c r="G98" i="17"/>
  <c r="AF98" i="17" s="1"/>
  <c r="H98" i="17"/>
  <c r="AG98" i="17" s="1"/>
  <c r="I98" i="17"/>
  <c r="J98" i="17"/>
  <c r="K98" i="17"/>
  <c r="L98" i="17"/>
  <c r="M98" i="17"/>
  <c r="N98" i="17"/>
  <c r="O98" i="17"/>
  <c r="P98" i="17"/>
  <c r="Q98" i="17"/>
  <c r="AE98" i="17" s="1"/>
  <c r="R98" i="17"/>
  <c r="S98" i="17"/>
  <c r="T98" i="17"/>
  <c r="B99" i="17"/>
  <c r="Z99" i="17" s="1"/>
  <c r="AL99" i="17" s="1"/>
  <c r="C99" i="17"/>
  <c r="AA99" i="17" s="1"/>
  <c r="D99" i="17"/>
  <c r="AB99" i="17" s="1"/>
  <c r="E99" i="17"/>
  <c r="AD99" i="17" s="1"/>
  <c r="F99" i="17"/>
  <c r="G99" i="17"/>
  <c r="AF99" i="17" s="1"/>
  <c r="H99" i="17"/>
  <c r="AG99" i="17" s="1"/>
  <c r="I99" i="17"/>
  <c r="J99" i="17"/>
  <c r="K99" i="17"/>
  <c r="L99" i="17"/>
  <c r="M99" i="17"/>
  <c r="N99" i="17"/>
  <c r="O99" i="17"/>
  <c r="P99" i="17"/>
  <c r="Q99" i="17"/>
  <c r="AE99" i="17" s="1"/>
  <c r="R99" i="17"/>
  <c r="S99" i="17"/>
  <c r="T99" i="17"/>
  <c r="B100" i="17"/>
  <c r="Z100" i="17" s="1"/>
  <c r="AL100" i="17" s="1"/>
  <c r="C100" i="17"/>
  <c r="AA100" i="17" s="1"/>
  <c r="D100" i="17"/>
  <c r="AB100" i="17" s="1"/>
  <c r="E100" i="17"/>
  <c r="AD100" i="17" s="1"/>
  <c r="F100" i="17"/>
  <c r="G100" i="17"/>
  <c r="AF100" i="17" s="1"/>
  <c r="H100" i="17"/>
  <c r="AG100" i="17" s="1"/>
  <c r="I100" i="17"/>
  <c r="J100" i="17"/>
  <c r="K100" i="17"/>
  <c r="L100" i="17"/>
  <c r="M100" i="17"/>
  <c r="N100" i="17"/>
  <c r="O100" i="17"/>
  <c r="P100" i="17"/>
  <c r="Q100" i="17"/>
  <c r="AE100" i="17" s="1"/>
  <c r="R100" i="17"/>
  <c r="S100" i="17"/>
  <c r="T100" i="17"/>
  <c r="B101" i="17"/>
  <c r="Z101" i="17" s="1"/>
  <c r="AL101" i="17" s="1"/>
  <c r="C101" i="17"/>
  <c r="AA101" i="17" s="1"/>
  <c r="D101" i="17"/>
  <c r="AB101" i="17" s="1"/>
  <c r="E101" i="17"/>
  <c r="AD101" i="17" s="1"/>
  <c r="F101" i="17"/>
  <c r="G101" i="17"/>
  <c r="AF101" i="17" s="1"/>
  <c r="H101" i="17"/>
  <c r="AG101" i="17" s="1"/>
  <c r="I101" i="17"/>
  <c r="J101" i="17"/>
  <c r="K101" i="17"/>
  <c r="L101" i="17"/>
  <c r="M101" i="17"/>
  <c r="N101" i="17"/>
  <c r="O101" i="17"/>
  <c r="P101" i="17"/>
  <c r="Q101" i="17"/>
  <c r="AE101" i="17" s="1"/>
  <c r="R101" i="17"/>
  <c r="S101" i="17"/>
  <c r="T101" i="17"/>
  <c r="B102" i="17"/>
  <c r="Z102" i="17" s="1"/>
  <c r="AL102" i="17" s="1"/>
  <c r="C102" i="17"/>
  <c r="AA102" i="17" s="1"/>
  <c r="D102" i="17"/>
  <c r="AB102" i="17" s="1"/>
  <c r="E102" i="17"/>
  <c r="AD102" i="17" s="1"/>
  <c r="F102" i="17"/>
  <c r="G102" i="17"/>
  <c r="AF102" i="17" s="1"/>
  <c r="H102" i="17"/>
  <c r="AG102" i="17" s="1"/>
  <c r="I102" i="17"/>
  <c r="J102" i="17"/>
  <c r="K102" i="17"/>
  <c r="L102" i="17"/>
  <c r="M102" i="17"/>
  <c r="N102" i="17"/>
  <c r="O102" i="17"/>
  <c r="P102" i="17"/>
  <c r="Q102" i="17"/>
  <c r="AE102" i="17" s="1"/>
  <c r="R102" i="17"/>
  <c r="S102" i="17"/>
  <c r="T102" i="17"/>
  <c r="B103" i="17"/>
  <c r="Z103" i="17" s="1"/>
  <c r="C103" i="17"/>
  <c r="AA103" i="17" s="1"/>
  <c r="D103" i="17"/>
  <c r="AB103" i="17" s="1"/>
  <c r="E103" i="17"/>
  <c r="AD103" i="17" s="1"/>
  <c r="F103" i="17"/>
  <c r="G103" i="17"/>
  <c r="AF103" i="17" s="1"/>
  <c r="H103" i="17"/>
  <c r="AG103" i="17" s="1"/>
  <c r="I103" i="17"/>
  <c r="J103" i="17"/>
  <c r="K103" i="17"/>
  <c r="L103" i="17"/>
  <c r="M103" i="17"/>
  <c r="N103" i="17"/>
  <c r="O103" i="17"/>
  <c r="P103" i="17"/>
  <c r="Q103" i="17"/>
  <c r="AE103" i="17" s="1"/>
  <c r="R103" i="17"/>
  <c r="S103" i="17"/>
  <c r="T103" i="17"/>
  <c r="B104" i="17"/>
  <c r="Z104" i="17" s="1"/>
  <c r="AL104" i="17" s="1"/>
  <c r="C104" i="17"/>
  <c r="AA104" i="17" s="1"/>
  <c r="D104" i="17"/>
  <c r="AB104" i="17" s="1"/>
  <c r="E104" i="17"/>
  <c r="AD104" i="17" s="1"/>
  <c r="F104" i="17"/>
  <c r="G104" i="17"/>
  <c r="AF104" i="17" s="1"/>
  <c r="H104" i="17"/>
  <c r="AG104" i="17" s="1"/>
  <c r="I104" i="17"/>
  <c r="J104" i="17"/>
  <c r="K104" i="17"/>
  <c r="L104" i="17"/>
  <c r="M104" i="17"/>
  <c r="N104" i="17"/>
  <c r="O104" i="17"/>
  <c r="P104" i="17"/>
  <c r="Q104" i="17"/>
  <c r="AE104" i="17" s="1"/>
  <c r="R104" i="17"/>
  <c r="S104" i="17"/>
  <c r="T104" i="17"/>
  <c r="B105" i="17"/>
  <c r="Z105" i="17" s="1"/>
  <c r="AL105" i="17" s="1"/>
  <c r="C105" i="17"/>
  <c r="AA105" i="17" s="1"/>
  <c r="D105" i="17"/>
  <c r="AB105" i="17" s="1"/>
  <c r="E105" i="17"/>
  <c r="AD105" i="17" s="1"/>
  <c r="F105" i="17"/>
  <c r="G105" i="17"/>
  <c r="AF105" i="17" s="1"/>
  <c r="H105" i="17"/>
  <c r="AG105" i="17" s="1"/>
  <c r="I105" i="17"/>
  <c r="J105" i="17"/>
  <c r="K105" i="17"/>
  <c r="L105" i="17"/>
  <c r="M105" i="17"/>
  <c r="N105" i="17"/>
  <c r="O105" i="17"/>
  <c r="P105" i="17"/>
  <c r="Q105" i="17"/>
  <c r="AE105" i="17" s="1"/>
  <c r="R105" i="17"/>
  <c r="S105" i="17"/>
  <c r="T105" i="17"/>
  <c r="B106" i="17"/>
  <c r="Z106" i="17" s="1"/>
  <c r="AL106" i="17" s="1"/>
  <c r="C106" i="17"/>
  <c r="AA106" i="17" s="1"/>
  <c r="D106" i="17"/>
  <c r="AB106" i="17" s="1"/>
  <c r="E106" i="17"/>
  <c r="AD106" i="17" s="1"/>
  <c r="F106" i="17"/>
  <c r="G106" i="17"/>
  <c r="AF106" i="17" s="1"/>
  <c r="H106" i="17"/>
  <c r="AG106" i="17" s="1"/>
  <c r="I106" i="17"/>
  <c r="J106" i="17"/>
  <c r="K106" i="17"/>
  <c r="L106" i="17"/>
  <c r="M106" i="17"/>
  <c r="N106" i="17"/>
  <c r="O106" i="17"/>
  <c r="P106" i="17"/>
  <c r="Q106" i="17"/>
  <c r="AE106" i="17" s="1"/>
  <c r="R106" i="17"/>
  <c r="S106" i="17"/>
  <c r="T106" i="17"/>
  <c r="B107" i="17"/>
  <c r="Z107" i="17" s="1"/>
  <c r="AL107" i="17" s="1"/>
  <c r="C107" i="17"/>
  <c r="AA107" i="17" s="1"/>
  <c r="D107" i="17"/>
  <c r="AB107" i="17" s="1"/>
  <c r="E107" i="17"/>
  <c r="AD107" i="17" s="1"/>
  <c r="F107" i="17"/>
  <c r="G107" i="17"/>
  <c r="AF107" i="17" s="1"/>
  <c r="H107" i="17"/>
  <c r="AG107" i="17" s="1"/>
  <c r="I107" i="17"/>
  <c r="J107" i="17"/>
  <c r="K107" i="17"/>
  <c r="L107" i="17"/>
  <c r="M107" i="17"/>
  <c r="N107" i="17"/>
  <c r="O107" i="17"/>
  <c r="P107" i="17"/>
  <c r="Q107" i="17"/>
  <c r="AE107" i="17" s="1"/>
  <c r="R107" i="17"/>
  <c r="S107" i="17"/>
  <c r="T107" i="17"/>
  <c r="B108" i="17"/>
  <c r="Z108" i="17" s="1"/>
  <c r="AL108" i="17" s="1"/>
  <c r="C108" i="17"/>
  <c r="AA108" i="17" s="1"/>
  <c r="D108" i="17"/>
  <c r="AB108" i="17" s="1"/>
  <c r="E108" i="17"/>
  <c r="AD108" i="17" s="1"/>
  <c r="F108" i="17"/>
  <c r="G108" i="17"/>
  <c r="AF108" i="17" s="1"/>
  <c r="H108" i="17"/>
  <c r="AG108" i="17" s="1"/>
  <c r="I108" i="17"/>
  <c r="J108" i="17"/>
  <c r="K108" i="17"/>
  <c r="L108" i="17"/>
  <c r="M108" i="17"/>
  <c r="N108" i="17"/>
  <c r="O108" i="17"/>
  <c r="P108" i="17"/>
  <c r="Q108" i="17"/>
  <c r="AE108" i="17" s="1"/>
  <c r="R108" i="17"/>
  <c r="S108" i="17"/>
  <c r="T108" i="17"/>
  <c r="B109" i="17"/>
  <c r="Z109" i="17" s="1"/>
  <c r="AL109" i="17" s="1"/>
  <c r="C109" i="17"/>
  <c r="AA109" i="17" s="1"/>
  <c r="D109" i="17"/>
  <c r="AB109" i="17" s="1"/>
  <c r="E109" i="17"/>
  <c r="AD109" i="17" s="1"/>
  <c r="F109" i="17"/>
  <c r="G109" i="17"/>
  <c r="AF109" i="17" s="1"/>
  <c r="H109" i="17"/>
  <c r="AG109" i="17" s="1"/>
  <c r="I109" i="17"/>
  <c r="J109" i="17"/>
  <c r="K109" i="17"/>
  <c r="L109" i="17"/>
  <c r="M109" i="17"/>
  <c r="N109" i="17"/>
  <c r="O109" i="17"/>
  <c r="P109" i="17"/>
  <c r="Q109" i="17"/>
  <c r="AE109" i="17" s="1"/>
  <c r="R109" i="17"/>
  <c r="S109" i="17"/>
  <c r="T109" i="17"/>
  <c r="B110" i="17"/>
  <c r="Z110" i="17" s="1"/>
  <c r="AL110" i="17" s="1"/>
  <c r="C110" i="17"/>
  <c r="AA110" i="17" s="1"/>
  <c r="D110" i="17"/>
  <c r="AB110" i="17" s="1"/>
  <c r="E110" i="17"/>
  <c r="AD110" i="17" s="1"/>
  <c r="F110" i="17"/>
  <c r="G110" i="17"/>
  <c r="AF110" i="17" s="1"/>
  <c r="H110" i="17"/>
  <c r="AG110" i="17" s="1"/>
  <c r="I110" i="17"/>
  <c r="J110" i="17"/>
  <c r="K110" i="17"/>
  <c r="L110" i="17"/>
  <c r="M110" i="17"/>
  <c r="N110" i="17"/>
  <c r="O110" i="17"/>
  <c r="P110" i="17"/>
  <c r="Q110" i="17"/>
  <c r="AE110" i="17" s="1"/>
  <c r="R110" i="17"/>
  <c r="S110" i="17"/>
  <c r="T110" i="17"/>
  <c r="B111" i="17"/>
  <c r="Z111" i="17" s="1"/>
  <c r="AL111" i="17" s="1"/>
  <c r="C111" i="17"/>
  <c r="AA111" i="17" s="1"/>
  <c r="D111" i="17"/>
  <c r="AB111" i="17" s="1"/>
  <c r="E111" i="17"/>
  <c r="AD111" i="17" s="1"/>
  <c r="F111" i="17"/>
  <c r="G111" i="17"/>
  <c r="AF111" i="17" s="1"/>
  <c r="H111" i="17"/>
  <c r="AG111" i="17" s="1"/>
  <c r="I111" i="17"/>
  <c r="J111" i="17"/>
  <c r="K111" i="17"/>
  <c r="L111" i="17"/>
  <c r="M111" i="17"/>
  <c r="N111" i="17"/>
  <c r="O111" i="17"/>
  <c r="P111" i="17"/>
  <c r="Q111" i="17"/>
  <c r="AE111" i="17" s="1"/>
  <c r="R111" i="17"/>
  <c r="S111" i="17"/>
  <c r="T111" i="17"/>
  <c r="B112" i="17"/>
  <c r="Z112" i="17" s="1"/>
  <c r="AL112" i="17" s="1"/>
  <c r="C112" i="17"/>
  <c r="AA112" i="17" s="1"/>
  <c r="D112" i="17"/>
  <c r="AB112" i="17" s="1"/>
  <c r="E112" i="17"/>
  <c r="AD112" i="17" s="1"/>
  <c r="F112" i="17"/>
  <c r="G112" i="17"/>
  <c r="AF112" i="17" s="1"/>
  <c r="H112" i="17"/>
  <c r="AG112" i="17" s="1"/>
  <c r="I112" i="17"/>
  <c r="J112" i="17"/>
  <c r="K112" i="17"/>
  <c r="L112" i="17"/>
  <c r="M112" i="17"/>
  <c r="N112" i="17"/>
  <c r="O112" i="17"/>
  <c r="P112" i="17"/>
  <c r="Q112" i="17"/>
  <c r="AE112" i="17" s="1"/>
  <c r="R112" i="17"/>
  <c r="S112" i="17"/>
  <c r="T112" i="17"/>
  <c r="B113" i="17"/>
  <c r="Z113" i="17" s="1"/>
  <c r="AL113" i="17" s="1"/>
  <c r="C113" i="17"/>
  <c r="AA113" i="17" s="1"/>
  <c r="D113" i="17"/>
  <c r="AB113" i="17" s="1"/>
  <c r="E113" i="17"/>
  <c r="AD113" i="17" s="1"/>
  <c r="F113" i="17"/>
  <c r="G113" i="17"/>
  <c r="AF113" i="17" s="1"/>
  <c r="H113" i="17"/>
  <c r="AG113" i="17" s="1"/>
  <c r="I113" i="17"/>
  <c r="J113" i="17"/>
  <c r="K113" i="17"/>
  <c r="L113" i="17"/>
  <c r="M113" i="17"/>
  <c r="N113" i="17"/>
  <c r="O113" i="17"/>
  <c r="P113" i="17"/>
  <c r="Q113" i="17"/>
  <c r="AE113" i="17" s="1"/>
  <c r="R113" i="17"/>
  <c r="S113" i="17"/>
  <c r="T113" i="17"/>
  <c r="B114" i="17"/>
  <c r="Z114" i="17" s="1"/>
  <c r="AL114" i="17" s="1"/>
  <c r="C114" i="17"/>
  <c r="AA114" i="17" s="1"/>
  <c r="D114" i="17"/>
  <c r="AB114" i="17" s="1"/>
  <c r="E114" i="17"/>
  <c r="AD114" i="17" s="1"/>
  <c r="AK114" i="17" s="1"/>
  <c r="F114" i="17"/>
  <c r="G114" i="17"/>
  <c r="AF114" i="17" s="1"/>
  <c r="H114" i="17"/>
  <c r="AG114" i="17" s="1"/>
  <c r="I114" i="17"/>
  <c r="J114" i="17"/>
  <c r="K114" i="17"/>
  <c r="L114" i="17"/>
  <c r="M114" i="17"/>
  <c r="N114" i="17"/>
  <c r="O114" i="17"/>
  <c r="P114" i="17"/>
  <c r="Q114" i="17"/>
  <c r="AE114" i="17" s="1"/>
  <c r="R114" i="17"/>
  <c r="S114" i="17"/>
  <c r="T114" i="17"/>
  <c r="B115" i="17"/>
  <c r="Z115" i="17" s="1"/>
  <c r="AL115" i="17" s="1"/>
  <c r="C115" i="17"/>
  <c r="AA115" i="17" s="1"/>
  <c r="D115" i="17"/>
  <c r="AB115" i="17" s="1"/>
  <c r="E115" i="17"/>
  <c r="AD115" i="17" s="1"/>
  <c r="F115" i="17"/>
  <c r="G115" i="17"/>
  <c r="AF115" i="17" s="1"/>
  <c r="H115" i="17"/>
  <c r="AG115" i="17" s="1"/>
  <c r="I115" i="17"/>
  <c r="J115" i="17"/>
  <c r="K115" i="17"/>
  <c r="L115" i="17"/>
  <c r="M115" i="17"/>
  <c r="N115" i="17"/>
  <c r="O115" i="17"/>
  <c r="P115" i="17"/>
  <c r="Q115" i="17"/>
  <c r="AE115" i="17" s="1"/>
  <c r="R115" i="17"/>
  <c r="S115" i="17"/>
  <c r="T115" i="17"/>
  <c r="B116" i="17"/>
  <c r="Z116" i="17" s="1"/>
  <c r="AL116" i="17" s="1"/>
  <c r="C116" i="17"/>
  <c r="AA116" i="17" s="1"/>
  <c r="D116" i="17"/>
  <c r="AB116" i="17" s="1"/>
  <c r="E116" i="17"/>
  <c r="AD116" i="17" s="1"/>
  <c r="F116" i="17"/>
  <c r="G116" i="17"/>
  <c r="AF116" i="17" s="1"/>
  <c r="H116" i="17"/>
  <c r="AG116" i="17" s="1"/>
  <c r="I116" i="17"/>
  <c r="J116" i="17"/>
  <c r="K116" i="17"/>
  <c r="L116" i="17"/>
  <c r="M116" i="17"/>
  <c r="N116" i="17"/>
  <c r="O116" i="17"/>
  <c r="P116" i="17"/>
  <c r="Q116" i="17"/>
  <c r="AE116" i="17" s="1"/>
  <c r="R116" i="17"/>
  <c r="S116" i="17"/>
  <c r="T116" i="17"/>
  <c r="B117" i="17"/>
  <c r="Z117" i="17" s="1"/>
  <c r="AL117" i="17" s="1"/>
  <c r="C117" i="17"/>
  <c r="AA117" i="17" s="1"/>
  <c r="D117" i="17"/>
  <c r="AB117" i="17" s="1"/>
  <c r="E117" i="17"/>
  <c r="AD117" i="17" s="1"/>
  <c r="F117" i="17"/>
  <c r="G117" i="17"/>
  <c r="AF117" i="17" s="1"/>
  <c r="H117" i="17"/>
  <c r="AG117" i="17" s="1"/>
  <c r="I117" i="17"/>
  <c r="J117" i="17"/>
  <c r="K117" i="17"/>
  <c r="L117" i="17"/>
  <c r="M117" i="17"/>
  <c r="N117" i="17"/>
  <c r="O117" i="17"/>
  <c r="P117" i="17"/>
  <c r="Q117" i="17"/>
  <c r="AE117" i="17" s="1"/>
  <c r="R117" i="17"/>
  <c r="S117" i="17"/>
  <c r="T117" i="17"/>
  <c r="B118" i="17"/>
  <c r="Z118" i="17" s="1"/>
  <c r="AL118" i="17" s="1"/>
  <c r="C118" i="17"/>
  <c r="AA118" i="17" s="1"/>
  <c r="D118" i="17"/>
  <c r="AB118" i="17" s="1"/>
  <c r="AK118" i="17" s="1"/>
  <c r="E118" i="17"/>
  <c r="AD118" i="17" s="1"/>
  <c r="F118" i="17"/>
  <c r="G118" i="17"/>
  <c r="AF118" i="17" s="1"/>
  <c r="H118" i="17"/>
  <c r="AG118" i="17" s="1"/>
  <c r="I118" i="17"/>
  <c r="J118" i="17"/>
  <c r="K118" i="17"/>
  <c r="L118" i="17"/>
  <c r="M118" i="17"/>
  <c r="N118" i="17"/>
  <c r="O118" i="17"/>
  <c r="P118" i="17"/>
  <c r="Q118" i="17"/>
  <c r="AE118" i="17" s="1"/>
  <c r="R118" i="17"/>
  <c r="S118" i="17"/>
  <c r="T118" i="17"/>
  <c r="B119" i="17"/>
  <c r="Z119" i="17" s="1"/>
  <c r="AL119" i="17" s="1"/>
  <c r="C119" i="17"/>
  <c r="AA119" i="17" s="1"/>
  <c r="D119" i="17"/>
  <c r="AB119" i="17" s="1"/>
  <c r="E119" i="17"/>
  <c r="AD119" i="17" s="1"/>
  <c r="F119" i="17"/>
  <c r="G119" i="17"/>
  <c r="AF119" i="17" s="1"/>
  <c r="H119" i="17"/>
  <c r="AG119" i="17" s="1"/>
  <c r="I119" i="17"/>
  <c r="J119" i="17"/>
  <c r="K119" i="17"/>
  <c r="L119" i="17"/>
  <c r="M119" i="17"/>
  <c r="N119" i="17"/>
  <c r="O119" i="17"/>
  <c r="P119" i="17"/>
  <c r="Q119" i="17"/>
  <c r="AE119" i="17" s="1"/>
  <c r="R119" i="17"/>
  <c r="S119" i="17"/>
  <c r="T119" i="17"/>
  <c r="B120" i="17"/>
  <c r="Z120" i="17" s="1"/>
  <c r="AL120" i="17" s="1"/>
  <c r="C120" i="17"/>
  <c r="AA120" i="17" s="1"/>
  <c r="D120" i="17"/>
  <c r="AB120" i="17" s="1"/>
  <c r="E120" i="17"/>
  <c r="AD120" i="17" s="1"/>
  <c r="F120" i="17"/>
  <c r="G120" i="17"/>
  <c r="AF120" i="17" s="1"/>
  <c r="H120" i="17"/>
  <c r="AG120" i="17" s="1"/>
  <c r="I120" i="17"/>
  <c r="J120" i="17"/>
  <c r="K120" i="17"/>
  <c r="L120" i="17"/>
  <c r="M120" i="17"/>
  <c r="N120" i="17"/>
  <c r="O120" i="17"/>
  <c r="P120" i="17"/>
  <c r="Q120" i="17"/>
  <c r="AE120" i="17" s="1"/>
  <c r="R120" i="17"/>
  <c r="S120" i="17"/>
  <c r="T120" i="17"/>
  <c r="B121" i="17"/>
  <c r="Z121" i="17" s="1"/>
  <c r="AL121" i="17" s="1"/>
  <c r="C121" i="17"/>
  <c r="AA121" i="17" s="1"/>
  <c r="D121" i="17"/>
  <c r="AB121" i="17" s="1"/>
  <c r="E121" i="17"/>
  <c r="AD121" i="17" s="1"/>
  <c r="F121" i="17"/>
  <c r="G121" i="17"/>
  <c r="AF121" i="17" s="1"/>
  <c r="H121" i="17"/>
  <c r="AG121" i="17" s="1"/>
  <c r="I121" i="17"/>
  <c r="J121" i="17"/>
  <c r="K121" i="17"/>
  <c r="L121" i="17"/>
  <c r="M121" i="17"/>
  <c r="N121" i="17"/>
  <c r="O121" i="17"/>
  <c r="P121" i="17"/>
  <c r="Q121" i="17"/>
  <c r="AE121" i="17" s="1"/>
  <c r="R121" i="17"/>
  <c r="S121" i="17"/>
  <c r="T121" i="17"/>
  <c r="B122" i="17"/>
  <c r="Z122" i="17" s="1"/>
  <c r="AL122" i="17" s="1"/>
  <c r="C122" i="17"/>
  <c r="AA122" i="17" s="1"/>
  <c r="D122" i="17"/>
  <c r="AB122" i="17" s="1"/>
  <c r="E122" i="17"/>
  <c r="AD122" i="17" s="1"/>
  <c r="F122" i="17"/>
  <c r="G122" i="17"/>
  <c r="AF122" i="17" s="1"/>
  <c r="H122" i="17"/>
  <c r="AG122" i="17" s="1"/>
  <c r="I122" i="17"/>
  <c r="J122" i="17"/>
  <c r="K122" i="17"/>
  <c r="L122" i="17"/>
  <c r="M122" i="17"/>
  <c r="N122" i="17"/>
  <c r="O122" i="17"/>
  <c r="P122" i="17"/>
  <c r="Q122" i="17"/>
  <c r="AE122" i="17" s="1"/>
  <c r="R122" i="17"/>
  <c r="S122" i="17"/>
  <c r="T122" i="17"/>
  <c r="B123" i="17"/>
  <c r="Z123" i="17" s="1"/>
  <c r="AL123" i="17" s="1"/>
  <c r="C123" i="17"/>
  <c r="AA123" i="17" s="1"/>
  <c r="D123" i="17"/>
  <c r="AB123" i="17" s="1"/>
  <c r="E123" i="17"/>
  <c r="AD123" i="17" s="1"/>
  <c r="F123" i="17"/>
  <c r="G123" i="17"/>
  <c r="AF123" i="17" s="1"/>
  <c r="H123" i="17"/>
  <c r="AG123" i="17" s="1"/>
  <c r="I123" i="17"/>
  <c r="J123" i="17"/>
  <c r="K123" i="17"/>
  <c r="L123" i="17"/>
  <c r="M123" i="17"/>
  <c r="N123" i="17"/>
  <c r="O123" i="17"/>
  <c r="P123" i="17"/>
  <c r="Q123" i="17"/>
  <c r="AE123" i="17" s="1"/>
  <c r="R123" i="17"/>
  <c r="S123" i="17"/>
  <c r="T123" i="17"/>
  <c r="B124" i="17"/>
  <c r="Z124" i="17" s="1"/>
  <c r="AL124" i="17" s="1"/>
  <c r="C124" i="17"/>
  <c r="AA124" i="17" s="1"/>
  <c r="D124" i="17"/>
  <c r="AB124" i="17" s="1"/>
  <c r="E124" i="17"/>
  <c r="AD124" i="17" s="1"/>
  <c r="F124" i="17"/>
  <c r="G124" i="17"/>
  <c r="AF124" i="17" s="1"/>
  <c r="H124" i="17"/>
  <c r="AG124" i="17" s="1"/>
  <c r="I124" i="17"/>
  <c r="J124" i="17"/>
  <c r="K124" i="17"/>
  <c r="L124" i="17"/>
  <c r="M124" i="17"/>
  <c r="N124" i="17"/>
  <c r="O124" i="17"/>
  <c r="P124" i="17"/>
  <c r="Q124" i="17"/>
  <c r="AE124" i="17" s="1"/>
  <c r="R124" i="17"/>
  <c r="S124" i="17"/>
  <c r="T124" i="17"/>
  <c r="B125" i="17"/>
  <c r="Z125" i="17" s="1"/>
  <c r="AL125" i="17" s="1"/>
  <c r="C125" i="17"/>
  <c r="AA125" i="17" s="1"/>
  <c r="D125" i="17"/>
  <c r="AB125" i="17" s="1"/>
  <c r="E125" i="17"/>
  <c r="AD125" i="17" s="1"/>
  <c r="F125" i="17"/>
  <c r="G125" i="17"/>
  <c r="AF125" i="17" s="1"/>
  <c r="H125" i="17"/>
  <c r="AG125" i="17" s="1"/>
  <c r="I125" i="17"/>
  <c r="J125" i="17"/>
  <c r="K125" i="17"/>
  <c r="L125" i="17"/>
  <c r="M125" i="17"/>
  <c r="N125" i="17"/>
  <c r="O125" i="17"/>
  <c r="P125" i="17"/>
  <c r="Q125" i="17"/>
  <c r="AE125" i="17" s="1"/>
  <c r="R125" i="17"/>
  <c r="S125" i="17"/>
  <c r="T125" i="17"/>
  <c r="B126" i="17"/>
  <c r="Z126" i="17" s="1"/>
  <c r="AL126" i="17" s="1"/>
  <c r="C126" i="17"/>
  <c r="AA126" i="17" s="1"/>
  <c r="D126" i="17"/>
  <c r="AB126" i="17" s="1"/>
  <c r="E126" i="17"/>
  <c r="AD126" i="17" s="1"/>
  <c r="F126" i="17"/>
  <c r="G126" i="17"/>
  <c r="AF126" i="17" s="1"/>
  <c r="H126" i="17"/>
  <c r="AG126" i="17" s="1"/>
  <c r="I126" i="17"/>
  <c r="J126" i="17"/>
  <c r="K126" i="17"/>
  <c r="L126" i="17"/>
  <c r="M126" i="17"/>
  <c r="N126" i="17"/>
  <c r="O126" i="17"/>
  <c r="P126" i="17"/>
  <c r="Q126" i="17"/>
  <c r="AE126" i="17" s="1"/>
  <c r="R126" i="17"/>
  <c r="S126" i="17"/>
  <c r="T126" i="17"/>
  <c r="B127" i="17"/>
  <c r="Z127" i="17" s="1"/>
  <c r="AL127" i="17" s="1"/>
  <c r="C127" i="17"/>
  <c r="AA127" i="17" s="1"/>
  <c r="D127" i="17"/>
  <c r="AB127" i="17" s="1"/>
  <c r="E127" i="17"/>
  <c r="AD127" i="17" s="1"/>
  <c r="F127" i="17"/>
  <c r="G127" i="17"/>
  <c r="AF127" i="17" s="1"/>
  <c r="H127" i="17"/>
  <c r="AG127" i="17" s="1"/>
  <c r="I127" i="17"/>
  <c r="J127" i="17"/>
  <c r="K127" i="17"/>
  <c r="L127" i="17"/>
  <c r="M127" i="17"/>
  <c r="N127" i="17"/>
  <c r="O127" i="17"/>
  <c r="P127" i="17"/>
  <c r="Q127" i="17"/>
  <c r="AE127" i="17" s="1"/>
  <c r="R127" i="17"/>
  <c r="S127" i="17"/>
  <c r="T127" i="17"/>
  <c r="B128" i="17"/>
  <c r="Z128" i="17" s="1"/>
  <c r="AL128" i="17" s="1"/>
  <c r="C128" i="17"/>
  <c r="AA128" i="17" s="1"/>
  <c r="D128" i="17"/>
  <c r="AB128" i="17" s="1"/>
  <c r="E128" i="17"/>
  <c r="AD128" i="17" s="1"/>
  <c r="F128" i="17"/>
  <c r="G128" i="17"/>
  <c r="AF128" i="17" s="1"/>
  <c r="H128" i="17"/>
  <c r="AG128" i="17" s="1"/>
  <c r="I128" i="17"/>
  <c r="J128" i="17"/>
  <c r="K128" i="17"/>
  <c r="L128" i="17"/>
  <c r="M128" i="17"/>
  <c r="N128" i="17"/>
  <c r="O128" i="17"/>
  <c r="P128" i="17"/>
  <c r="Q128" i="17"/>
  <c r="AE128" i="17" s="1"/>
  <c r="R128" i="17"/>
  <c r="S128" i="17"/>
  <c r="T128" i="17"/>
  <c r="B129" i="17"/>
  <c r="Z129" i="17" s="1"/>
  <c r="AL129" i="17" s="1"/>
  <c r="C129" i="17"/>
  <c r="AA129" i="17" s="1"/>
  <c r="D129" i="17"/>
  <c r="AB129" i="17" s="1"/>
  <c r="E129" i="17"/>
  <c r="AD129" i="17" s="1"/>
  <c r="F129" i="17"/>
  <c r="G129" i="17"/>
  <c r="AF129" i="17" s="1"/>
  <c r="H129" i="17"/>
  <c r="AG129" i="17" s="1"/>
  <c r="I129" i="17"/>
  <c r="J129" i="17"/>
  <c r="K129" i="17"/>
  <c r="L129" i="17"/>
  <c r="M129" i="17"/>
  <c r="N129" i="17"/>
  <c r="O129" i="17"/>
  <c r="P129" i="17"/>
  <c r="Q129" i="17"/>
  <c r="AE129" i="17" s="1"/>
  <c r="R129" i="17"/>
  <c r="S129" i="17"/>
  <c r="T129" i="17"/>
  <c r="B130" i="17"/>
  <c r="Z130" i="17" s="1"/>
  <c r="AL130" i="17" s="1"/>
  <c r="C130" i="17"/>
  <c r="AA130" i="17" s="1"/>
  <c r="D130" i="17"/>
  <c r="AB130" i="17" s="1"/>
  <c r="AK130" i="17" s="1"/>
  <c r="E130" i="17"/>
  <c r="AD130" i="17" s="1"/>
  <c r="F130" i="17"/>
  <c r="G130" i="17"/>
  <c r="AF130" i="17" s="1"/>
  <c r="H130" i="17"/>
  <c r="AG130" i="17" s="1"/>
  <c r="I130" i="17"/>
  <c r="J130" i="17"/>
  <c r="K130" i="17"/>
  <c r="L130" i="17"/>
  <c r="M130" i="17"/>
  <c r="N130" i="17"/>
  <c r="O130" i="17"/>
  <c r="P130" i="17"/>
  <c r="Q130" i="17"/>
  <c r="AE130" i="17" s="1"/>
  <c r="R130" i="17"/>
  <c r="S130" i="17"/>
  <c r="T130" i="17"/>
  <c r="B131" i="17"/>
  <c r="Z131" i="17" s="1"/>
  <c r="AL131" i="17" s="1"/>
  <c r="C131" i="17"/>
  <c r="AA131" i="17" s="1"/>
  <c r="D131" i="17"/>
  <c r="AB131" i="17" s="1"/>
  <c r="E131" i="17"/>
  <c r="AD131" i="17" s="1"/>
  <c r="F131" i="17"/>
  <c r="G131" i="17"/>
  <c r="AF131" i="17" s="1"/>
  <c r="H131" i="17"/>
  <c r="AG131" i="17" s="1"/>
  <c r="I131" i="17"/>
  <c r="J131" i="17"/>
  <c r="K131" i="17"/>
  <c r="L131" i="17"/>
  <c r="M131" i="17"/>
  <c r="N131" i="17"/>
  <c r="O131" i="17"/>
  <c r="P131" i="17"/>
  <c r="Q131" i="17"/>
  <c r="AE131" i="17" s="1"/>
  <c r="R131" i="17"/>
  <c r="S131" i="17"/>
  <c r="T131" i="17"/>
  <c r="B132" i="17"/>
  <c r="Z132" i="17" s="1"/>
  <c r="AL132" i="17" s="1"/>
  <c r="C132" i="17"/>
  <c r="AA132" i="17" s="1"/>
  <c r="D132" i="17"/>
  <c r="AB132" i="17" s="1"/>
  <c r="E132" i="17"/>
  <c r="AD132" i="17" s="1"/>
  <c r="F132" i="17"/>
  <c r="G132" i="17"/>
  <c r="AF132" i="17" s="1"/>
  <c r="H132" i="17"/>
  <c r="AG132" i="17" s="1"/>
  <c r="I132" i="17"/>
  <c r="J132" i="17"/>
  <c r="K132" i="17"/>
  <c r="L132" i="17"/>
  <c r="M132" i="17"/>
  <c r="N132" i="17"/>
  <c r="O132" i="17"/>
  <c r="P132" i="17"/>
  <c r="Q132" i="17"/>
  <c r="AE132" i="17" s="1"/>
  <c r="R132" i="17"/>
  <c r="S132" i="17"/>
  <c r="T132" i="17"/>
  <c r="C1" i="17"/>
  <c r="D1" i="17"/>
  <c r="E1" i="17"/>
  <c r="F1" i="17"/>
  <c r="G1" i="17"/>
  <c r="H1" i="17"/>
  <c r="I1" i="17"/>
  <c r="J1" i="17"/>
  <c r="K1" i="17"/>
  <c r="L1" i="17"/>
  <c r="M1" i="17"/>
  <c r="N1" i="17"/>
  <c r="O1" i="17"/>
  <c r="P1" i="17"/>
  <c r="Q1" i="17"/>
  <c r="R1" i="17"/>
  <c r="S1" i="17"/>
  <c r="T1" i="17"/>
  <c r="B1" i="17"/>
  <c r="Y132" i="17"/>
  <c r="Y131" i="17"/>
  <c r="Y130" i="17"/>
  <c r="Y129" i="17"/>
  <c r="Y128" i="17"/>
  <c r="Y127" i="17"/>
  <c r="Y126" i="17"/>
  <c r="Y125" i="17"/>
  <c r="Y124" i="17"/>
  <c r="Y123" i="17"/>
  <c r="Y122" i="17"/>
  <c r="Y121" i="17"/>
  <c r="Y120" i="17"/>
  <c r="Y119" i="17"/>
  <c r="Y118" i="17"/>
  <c r="Y117" i="17"/>
  <c r="Y116" i="17"/>
  <c r="Y115" i="17"/>
  <c r="Y114" i="17"/>
  <c r="Y113" i="17"/>
  <c r="Y112" i="17"/>
  <c r="Y111" i="17"/>
  <c r="Y110" i="17"/>
  <c r="Y109" i="17"/>
  <c r="Y108" i="17"/>
  <c r="Y107" i="17"/>
  <c r="Y106" i="17"/>
  <c r="Y105" i="17"/>
  <c r="Y104" i="17"/>
  <c r="Y103" i="17"/>
  <c r="Y102" i="17"/>
  <c r="Y101" i="17"/>
  <c r="Y100" i="17"/>
  <c r="Y99" i="17"/>
  <c r="Y98" i="17"/>
  <c r="Y97" i="17"/>
  <c r="Y96" i="17"/>
  <c r="Y95" i="17"/>
  <c r="Y94" i="17"/>
  <c r="Y93" i="17"/>
  <c r="Y92" i="17"/>
  <c r="Y91" i="17"/>
  <c r="Y90" i="17"/>
  <c r="Y89" i="17"/>
  <c r="Y88" i="17"/>
  <c r="Y87" i="17"/>
  <c r="Y86" i="17"/>
  <c r="Y85" i="17"/>
  <c r="Y84" i="17"/>
  <c r="Y83" i="17"/>
  <c r="Y82" i="17"/>
  <c r="Y81" i="17"/>
  <c r="Y80" i="17"/>
  <c r="Y79" i="17"/>
  <c r="Y78" i="17"/>
  <c r="Y77" i="17"/>
  <c r="Y76" i="17"/>
  <c r="Y75" i="17"/>
  <c r="Y74" i="17"/>
  <c r="Y73" i="17"/>
  <c r="Y72" i="17"/>
  <c r="Y71" i="17"/>
  <c r="Y70" i="17"/>
  <c r="Y69" i="17"/>
  <c r="Y68" i="17"/>
  <c r="Y67" i="17"/>
  <c r="Y66" i="17"/>
  <c r="Y65" i="17"/>
  <c r="Y64" i="17"/>
  <c r="Y63" i="17"/>
  <c r="Y62" i="17"/>
  <c r="Y61" i="17"/>
  <c r="Y60" i="17"/>
  <c r="Y59" i="17"/>
  <c r="Y58" i="17"/>
  <c r="Y57" i="17"/>
  <c r="Y56" i="17"/>
  <c r="Y55" i="17"/>
  <c r="Y54" i="17"/>
  <c r="Y53" i="17"/>
  <c r="Y52" i="17"/>
  <c r="Y51" i="17"/>
  <c r="Y50" i="17"/>
  <c r="Y49" i="17"/>
  <c r="Y48" i="17"/>
  <c r="Y47" i="17"/>
  <c r="Y46" i="17"/>
  <c r="Y45" i="17"/>
  <c r="Y44" i="17"/>
  <c r="Y43" i="17"/>
  <c r="Y42" i="17"/>
  <c r="Y41" i="17"/>
  <c r="Y40" i="17"/>
  <c r="Y39" i="17"/>
  <c r="Y38" i="17"/>
  <c r="Y37" i="17"/>
  <c r="Y36" i="17"/>
  <c r="Y35" i="17"/>
  <c r="Y34" i="17"/>
  <c r="Y33" i="17"/>
  <c r="Y32" i="17"/>
  <c r="Y31" i="17"/>
  <c r="Y30" i="17"/>
  <c r="Y29" i="17"/>
  <c r="Y28" i="17"/>
  <c r="Y27" i="17"/>
  <c r="Y26" i="17"/>
  <c r="Y25" i="17"/>
  <c r="Y24" i="17"/>
  <c r="Y23" i="17"/>
  <c r="Y22" i="17"/>
  <c r="Y21" i="17"/>
  <c r="Y20" i="17"/>
  <c r="Y19" i="17"/>
  <c r="Y18" i="17"/>
  <c r="Y17" i="17"/>
  <c r="Y16" i="17"/>
  <c r="Y15" i="17"/>
  <c r="Y14" i="17"/>
  <c r="Y13" i="17"/>
  <c r="Y12" i="17"/>
  <c r="Y11" i="17"/>
  <c r="Y10" i="17"/>
  <c r="Y9" i="17"/>
  <c r="Y8" i="17"/>
  <c r="Y7" i="17"/>
  <c r="Y6" i="17"/>
  <c r="Y5" i="17"/>
  <c r="Y4" i="17"/>
  <c r="Y3" i="17"/>
  <c r="Y2" i="17"/>
  <c r="B3" i="15"/>
  <c r="C3" i="15"/>
  <c r="D3" i="15"/>
  <c r="B4" i="15"/>
  <c r="C4" i="15"/>
  <c r="D4" i="15"/>
  <c r="B5" i="15"/>
  <c r="C5" i="15"/>
  <c r="D5" i="15"/>
  <c r="B6" i="15"/>
  <c r="C6" i="15"/>
  <c r="D6" i="15"/>
  <c r="B7" i="15"/>
  <c r="C7" i="15"/>
  <c r="D7" i="15"/>
  <c r="B8" i="15"/>
  <c r="C8" i="15"/>
  <c r="D8" i="15"/>
  <c r="B9" i="15"/>
  <c r="C9" i="15"/>
  <c r="D9" i="15"/>
  <c r="B10" i="15"/>
  <c r="C10" i="15"/>
  <c r="D10" i="15"/>
  <c r="B11" i="15"/>
  <c r="C11" i="15"/>
  <c r="D11" i="15"/>
  <c r="B12" i="15"/>
  <c r="C12" i="15"/>
  <c r="D12" i="15"/>
  <c r="B13" i="15"/>
  <c r="C13" i="15"/>
  <c r="D13" i="15"/>
  <c r="B14" i="15"/>
  <c r="C14" i="15"/>
  <c r="D14" i="15"/>
  <c r="B15" i="15"/>
  <c r="C15" i="15"/>
  <c r="D15" i="15"/>
  <c r="B16" i="15"/>
  <c r="C16" i="15"/>
  <c r="D16" i="15"/>
  <c r="B17" i="15"/>
  <c r="C17" i="15"/>
  <c r="D17" i="15"/>
  <c r="B18" i="15"/>
  <c r="C18" i="15"/>
  <c r="D18" i="15"/>
  <c r="B19" i="15"/>
  <c r="C19" i="15"/>
  <c r="D19" i="15"/>
  <c r="B20" i="15"/>
  <c r="C20" i="15"/>
  <c r="D20" i="15"/>
  <c r="B21" i="15"/>
  <c r="C21" i="15"/>
  <c r="D21" i="15"/>
  <c r="B22" i="15"/>
  <c r="C22" i="15"/>
  <c r="D22" i="15"/>
  <c r="B23" i="15"/>
  <c r="C23" i="15"/>
  <c r="D23" i="15"/>
  <c r="B24" i="15"/>
  <c r="C24" i="15"/>
  <c r="D24" i="15"/>
  <c r="B25" i="15"/>
  <c r="C25" i="15"/>
  <c r="D25" i="15"/>
  <c r="B26" i="15"/>
  <c r="C26" i="15"/>
  <c r="D26" i="15"/>
  <c r="B27" i="15"/>
  <c r="C27" i="15"/>
  <c r="D27" i="15"/>
  <c r="B28" i="15"/>
  <c r="C28" i="15"/>
  <c r="D28" i="15"/>
  <c r="B29" i="15"/>
  <c r="C29" i="15"/>
  <c r="D29" i="15"/>
  <c r="B30" i="15"/>
  <c r="C30" i="15"/>
  <c r="D30" i="15"/>
  <c r="B31" i="15"/>
  <c r="C31" i="15"/>
  <c r="D31" i="15"/>
  <c r="B32" i="15"/>
  <c r="C32" i="15"/>
  <c r="D32" i="15"/>
  <c r="B33" i="15"/>
  <c r="C33" i="15"/>
  <c r="D33" i="15"/>
  <c r="B34" i="15"/>
  <c r="C34" i="15"/>
  <c r="D34" i="15"/>
  <c r="B35" i="15"/>
  <c r="C35" i="15"/>
  <c r="D35" i="15"/>
  <c r="B36" i="15"/>
  <c r="C36" i="15"/>
  <c r="D36" i="15"/>
  <c r="B37" i="15"/>
  <c r="C37" i="15"/>
  <c r="D37" i="15"/>
  <c r="B38" i="15"/>
  <c r="C38" i="15"/>
  <c r="D38" i="15"/>
  <c r="B39" i="15"/>
  <c r="C39" i="15"/>
  <c r="D39" i="15"/>
  <c r="B40" i="15"/>
  <c r="C40" i="15"/>
  <c r="D40" i="15"/>
  <c r="B41" i="15"/>
  <c r="C41" i="15"/>
  <c r="D41" i="15"/>
  <c r="B42" i="15"/>
  <c r="C42" i="15"/>
  <c r="D42" i="15"/>
  <c r="B43" i="15"/>
  <c r="C43" i="15"/>
  <c r="D43" i="15"/>
  <c r="B44" i="15"/>
  <c r="C44" i="15"/>
  <c r="D44" i="15"/>
  <c r="B45" i="15"/>
  <c r="C45" i="15"/>
  <c r="D45" i="15"/>
  <c r="B46" i="15"/>
  <c r="C46" i="15"/>
  <c r="D46" i="15"/>
  <c r="B47" i="15"/>
  <c r="C47" i="15"/>
  <c r="D47" i="15"/>
  <c r="B48" i="15"/>
  <c r="C48" i="15"/>
  <c r="D48" i="15"/>
  <c r="B49" i="15"/>
  <c r="C49" i="15"/>
  <c r="D49" i="15"/>
  <c r="B50" i="15"/>
  <c r="C50" i="15"/>
  <c r="D50" i="15"/>
  <c r="B51" i="15"/>
  <c r="C51" i="15"/>
  <c r="D51" i="15"/>
  <c r="B52" i="15"/>
  <c r="C52" i="15"/>
  <c r="D52" i="15"/>
  <c r="B53" i="15"/>
  <c r="C53" i="15"/>
  <c r="D53" i="15"/>
  <c r="B54" i="15"/>
  <c r="C54" i="15"/>
  <c r="D54" i="15"/>
  <c r="B55" i="15"/>
  <c r="C55" i="15"/>
  <c r="D55" i="15"/>
  <c r="B56" i="15"/>
  <c r="C56" i="15"/>
  <c r="D56" i="15"/>
  <c r="B57" i="15"/>
  <c r="C57" i="15"/>
  <c r="D57" i="15"/>
  <c r="B58" i="15"/>
  <c r="C58" i="15"/>
  <c r="D58" i="15"/>
  <c r="B59" i="15"/>
  <c r="C59" i="15"/>
  <c r="D59" i="15"/>
  <c r="B60" i="15"/>
  <c r="C60" i="15"/>
  <c r="D60" i="15"/>
  <c r="B61" i="15"/>
  <c r="C61" i="15"/>
  <c r="D61" i="15"/>
  <c r="B62" i="15"/>
  <c r="C62" i="15"/>
  <c r="D62" i="15"/>
  <c r="B63" i="15"/>
  <c r="C63" i="15"/>
  <c r="D63" i="15"/>
  <c r="B64" i="15"/>
  <c r="C64" i="15"/>
  <c r="D64" i="15"/>
  <c r="B65" i="15"/>
  <c r="C65" i="15"/>
  <c r="D65" i="15"/>
  <c r="B66" i="15"/>
  <c r="C66" i="15"/>
  <c r="D66" i="15"/>
  <c r="B67" i="15"/>
  <c r="C67" i="15"/>
  <c r="D67" i="15"/>
  <c r="B68" i="15"/>
  <c r="C68" i="15"/>
  <c r="D68" i="15"/>
  <c r="B69" i="15"/>
  <c r="C69" i="15"/>
  <c r="D69" i="15"/>
  <c r="B70" i="15"/>
  <c r="C70" i="15"/>
  <c r="D70" i="15"/>
  <c r="B71" i="15"/>
  <c r="C71" i="15"/>
  <c r="D71" i="15"/>
  <c r="B72" i="15"/>
  <c r="C72" i="15"/>
  <c r="D72" i="15"/>
  <c r="B73" i="15"/>
  <c r="C73" i="15"/>
  <c r="D73" i="15"/>
  <c r="B74" i="15"/>
  <c r="C74" i="15"/>
  <c r="D74" i="15"/>
  <c r="B75" i="15"/>
  <c r="C75" i="15"/>
  <c r="D75" i="15"/>
  <c r="B76" i="15"/>
  <c r="C76" i="15"/>
  <c r="D76" i="15"/>
  <c r="B77" i="15"/>
  <c r="C77" i="15"/>
  <c r="D77" i="15"/>
  <c r="B78" i="15"/>
  <c r="C78" i="15"/>
  <c r="D78" i="15"/>
  <c r="B79" i="15"/>
  <c r="C79" i="15"/>
  <c r="D79" i="15"/>
  <c r="B80" i="15"/>
  <c r="C80" i="15"/>
  <c r="D80" i="15"/>
  <c r="B81" i="15"/>
  <c r="C81" i="15"/>
  <c r="D81" i="15"/>
  <c r="B82" i="15"/>
  <c r="C82" i="15"/>
  <c r="D82" i="15"/>
  <c r="B83" i="15"/>
  <c r="C83" i="15"/>
  <c r="D83" i="15"/>
  <c r="B84" i="15"/>
  <c r="C84" i="15"/>
  <c r="D84" i="15"/>
  <c r="B85" i="15"/>
  <c r="C85" i="15"/>
  <c r="D85" i="15"/>
  <c r="B86" i="15"/>
  <c r="C86" i="15"/>
  <c r="D86" i="15"/>
  <c r="B87" i="15"/>
  <c r="C87" i="15"/>
  <c r="D87" i="15"/>
  <c r="B88" i="15"/>
  <c r="C88" i="15"/>
  <c r="D88" i="15"/>
  <c r="B89" i="15"/>
  <c r="C89" i="15"/>
  <c r="D89" i="15"/>
  <c r="B90" i="15"/>
  <c r="C90" i="15"/>
  <c r="D90" i="15"/>
  <c r="B91" i="15"/>
  <c r="C91" i="15"/>
  <c r="D91" i="15"/>
  <c r="B92" i="15"/>
  <c r="C92" i="15"/>
  <c r="D92" i="15"/>
  <c r="B93" i="15"/>
  <c r="C93" i="15"/>
  <c r="D93" i="15"/>
  <c r="B94" i="15"/>
  <c r="C94" i="15"/>
  <c r="D94" i="15"/>
  <c r="B95" i="15"/>
  <c r="C95" i="15"/>
  <c r="D95" i="15"/>
  <c r="B96" i="15"/>
  <c r="C96" i="15"/>
  <c r="D96" i="15"/>
  <c r="B97" i="15"/>
  <c r="C97" i="15"/>
  <c r="D97" i="15"/>
  <c r="B98" i="15"/>
  <c r="C98" i="15"/>
  <c r="D98" i="15"/>
  <c r="B99" i="15"/>
  <c r="C99" i="15"/>
  <c r="D99" i="15"/>
  <c r="B100" i="15"/>
  <c r="C100" i="15"/>
  <c r="D100" i="15"/>
  <c r="B101" i="15"/>
  <c r="C101" i="15"/>
  <c r="D101" i="15"/>
  <c r="B102" i="15"/>
  <c r="C102" i="15"/>
  <c r="D102" i="15"/>
  <c r="B103" i="15"/>
  <c r="C103" i="15"/>
  <c r="D103" i="15"/>
  <c r="B104" i="15"/>
  <c r="C104" i="15"/>
  <c r="D104" i="15"/>
  <c r="B105" i="15"/>
  <c r="C105" i="15"/>
  <c r="D105" i="15"/>
  <c r="B106" i="15"/>
  <c r="C106" i="15"/>
  <c r="D106" i="15"/>
  <c r="B107" i="15"/>
  <c r="C107" i="15"/>
  <c r="D107" i="15"/>
  <c r="B108" i="15"/>
  <c r="C108" i="15"/>
  <c r="D108" i="15"/>
  <c r="B109" i="15"/>
  <c r="C109" i="15"/>
  <c r="D109" i="15"/>
  <c r="B110" i="15"/>
  <c r="C110" i="15"/>
  <c r="D110" i="15"/>
  <c r="B111" i="15"/>
  <c r="C111" i="15"/>
  <c r="D111" i="15"/>
  <c r="B112" i="15"/>
  <c r="C112" i="15"/>
  <c r="D112" i="15"/>
  <c r="B113" i="15"/>
  <c r="C113" i="15"/>
  <c r="D113" i="15"/>
  <c r="B114" i="15"/>
  <c r="C114" i="15"/>
  <c r="D114" i="15"/>
  <c r="B115" i="15"/>
  <c r="C115" i="15"/>
  <c r="D115" i="15"/>
  <c r="B116" i="15"/>
  <c r="C116" i="15"/>
  <c r="D116" i="15"/>
  <c r="B117" i="15"/>
  <c r="C117" i="15"/>
  <c r="D117" i="15"/>
  <c r="B118" i="15"/>
  <c r="C118" i="15"/>
  <c r="D118" i="15"/>
  <c r="B119" i="15"/>
  <c r="C119" i="15"/>
  <c r="D119" i="15"/>
  <c r="B120" i="15"/>
  <c r="C120" i="15"/>
  <c r="D120" i="15"/>
  <c r="B121" i="15"/>
  <c r="C121" i="15"/>
  <c r="D121" i="15"/>
  <c r="B122" i="15"/>
  <c r="C122" i="15"/>
  <c r="D122" i="15"/>
  <c r="B123" i="15"/>
  <c r="C123" i="15"/>
  <c r="D123" i="15"/>
  <c r="B124" i="15"/>
  <c r="C124" i="15"/>
  <c r="D124" i="15"/>
  <c r="B125" i="15"/>
  <c r="C125" i="15"/>
  <c r="D125" i="15"/>
  <c r="B126" i="15"/>
  <c r="C126" i="15"/>
  <c r="D126" i="15"/>
  <c r="B127" i="15"/>
  <c r="C127" i="15"/>
  <c r="D127" i="15"/>
  <c r="B128" i="15"/>
  <c r="C128" i="15"/>
  <c r="D128" i="15"/>
  <c r="B129" i="15"/>
  <c r="C129" i="15"/>
  <c r="D129" i="15"/>
  <c r="B130" i="15"/>
  <c r="C130" i="15"/>
  <c r="D130" i="15"/>
  <c r="B131" i="15"/>
  <c r="C131" i="15"/>
  <c r="D131" i="15"/>
  <c r="B132" i="15"/>
  <c r="C132" i="15"/>
  <c r="D132" i="15"/>
  <c r="B133" i="15"/>
  <c r="C133" i="15"/>
  <c r="D133" i="15"/>
  <c r="B134" i="15"/>
  <c r="C134" i="15"/>
  <c r="D134" i="15"/>
  <c r="B135" i="15"/>
  <c r="C135" i="15"/>
  <c r="D135" i="15"/>
  <c r="B136" i="15"/>
  <c r="C136" i="15"/>
  <c r="D136" i="15"/>
  <c r="B137" i="15"/>
  <c r="C137" i="15"/>
  <c r="D137" i="15"/>
  <c r="B138" i="15"/>
  <c r="C138" i="15"/>
  <c r="D138" i="15"/>
  <c r="B139" i="15"/>
  <c r="C139" i="15"/>
  <c r="D139" i="15"/>
  <c r="B140" i="15"/>
  <c r="C140" i="15"/>
  <c r="D140" i="15"/>
  <c r="B141" i="15"/>
  <c r="C141" i="15"/>
  <c r="D141" i="15"/>
  <c r="B142" i="15"/>
  <c r="C142" i="15"/>
  <c r="D142" i="15"/>
  <c r="B143" i="15"/>
  <c r="C143" i="15"/>
  <c r="D143" i="15"/>
  <c r="B144" i="15"/>
  <c r="C144" i="15"/>
  <c r="D144" i="15"/>
  <c r="B145" i="15"/>
  <c r="C145" i="15"/>
  <c r="D145" i="15"/>
  <c r="B146" i="15"/>
  <c r="C146" i="15"/>
  <c r="D146" i="15"/>
  <c r="B147" i="15"/>
  <c r="C147" i="15"/>
  <c r="D147" i="15"/>
  <c r="B148" i="15"/>
  <c r="C148" i="15"/>
  <c r="D148" i="15"/>
  <c r="B149" i="15"/>
  <c r="C149" i="15"/>
  <c r="D149" i="15"/>
  <c r="B150" i="15"/>
  <c r="C150" i="15"/>
  <c r="D150" i="15"/>
  <c r="B151" i="15"/>
  <c r="C151" i="15"/>
  <c r="D151" i="15"/>
  <c r="B152" i="15"/>
  <c r="C152" i="15"/>
  <c r="D152" i="15"/>
  <c r="B153" i="15"/>
  <c r="C153" i="15"/>
  <c r="D153" i="15"/>
  <c r="B154" i="15"/>
  <c r="C154" i="15"/>
  <c r="D154" i="15"/>
  <c r="B155" i="15"/>
  <c r="C155" i="15"/>
  <c r="D155" i="15"/>
  <c r="B156" i="15"/>
  <c r="C156" i="15"/>
  <c r="D156" i="15"/>
  <c r="B157" i="15"/>
  <c r="C157" i="15"/>
  <c r="D157" i="15"/>
  <c r="B158" i="15"/>
  <c r="C158" i="15"/>
  <c r="D158" i="15"/>
  <c r="B159" i="15"/>
  <c r="C159" i="15"/>
  <c r="D159" i="15"/>
  <c r="B160" i="15"/>
  <c r="C160" i="15"/>
  <c r="D160" i="15"/>
  <c r="B161" i="15"/>
  <c r="C161" i="15"/>
  <c r="D161" i="15"/>
  <c r="B162" i="15"/>
  <c r="C162" i="15"/>
  <c r="D162" i="15"/>
  <c r="B163" i="15"/>
  <c r="C163" i="15"/>
  <c r="D163" i="15"/>
  <c r="B164" i="15"/>
  <c r="C164" i="15"/>
  <c r="D164" i="15"/>
  <c r="B165" i="15"/>
  <c r="C165" i="15"/>
  <c r="D165" i="15"/>
  <c r="B166" i="15"/>
  <c r="C166" i="15"/>
  <c r="D166" i="15"/>
  <c r="B167" i="15"/>
  <c r="C167" i="15"/>
  <c r="D167" i="15"/>
  <c r="B168" i="15"/>
  <c r="C168" i="15"/>
  <c r="D168" i="15"/>
  <c r="B169" i="15"/>
  <c r="C169" i="15"/>
  <c r="D169" i="15"/>
  <c r="B170" i="15"/>
  <c r="C170" i="15"/>
  <c r="D170" i="15"/>
  <c r="B171" i="15"/>
  <c r="C171" i="15"/>
  <c r="D171" i="15"/>
  <c r="B172" i="15"/>
  <c r="C172" i="15"/>
  <c r="D172" i="15"/>
  <c r="B173" i="15"/>
  <c r="C173" i="15"/>
  <c r="D173" i="15"/>
  <c r="B174" i="15"/>
  <c r="C174" i="15"/>
  <c r="D174" i="15"/>
  <c r="B175" i="15"/>
  <c r="C175" i="15"/>
  <c r="D175" i="15"/>
  <c r="B176" i="15"/>
  <c r="C176" i="15"/>
  <c r="D176" i="15"/>
  <c r="B177" i="15"/>
  <c r="C177" i="15"/>
  <c r="D177" i="15"/>
  <c r="B178" i="15"/>
  <c r="C178" i="15"/>
  <c r="D178" i="15"/>
  <c r="B179" i="15"/>
  <c r="C179" i="15"/>
  <c r="D179" i="15"/>
  <c r="B180" i="15"/>
  <c r="C180" i="15"/>
  <c r="D180" i="15"/>
  <c r="B181" i="15"/>
  <c r="C181" i="15"/>
  <c r="D181" i="15"/>
  <c r="B182" i="15"/>
  <c r="C182" i="15"/>
  <c r="D182" i="15"/>
  <c r="B183" i="15"/>
  <c r="C183" i="15"/>
  <c r="D183" i="15"/>
  <c r="B184" i="15"/>
  <c r="C184" i="15"/>
  <c r="D184" i="15"/>
  <c r="B185" i="15"/>
  <c r="E185" i="15" s="1"/>
  <c r="C185" i="15"/>
  <c r="F185" i="15" s="1"/>
  <c r="D185" i="15"/>
  <c r="G185" i="15" s="1"/>
  <c r="B186" i="15"/>
  <c r="C186" i="15"/>
  <c r="D186" i="15"/>
  <c r="B187" i="15"/>
  <c r="E187" i="15" s="1"/>
  <c r="C187" i="15"/>
  <c r="F187" i="15" s="1"/>
  <c r="D187" i="15"/>
  <c r="G187" i="15" s="1"/>
  <c r="B188" i="15"/>
  <c r="C188" i="15"/>
  <c r="D188" i="15"/>
  <c r="B189" i="15"/>
  <c r="E189" i="15" s="1"/>
  <c r="C189" i="15"/>
  <c r="F189" i="15" s="1"/>
  <c r="D189" i="15"/>
  <c r="G189" i="15" s="1"/>
  <c r="B190" i="15"/>
  <c r="C190" i="15"/>
  <c r="D190" i="15"/>
  <c r="B191" i="15"/>
  <c r="E191" i="15" s="1"/>
  <c r="C191" i="15"/>
  <c r="F191" i="15" s="1"/>
  <c r="D191" i="15"/>
  <c r="G191" i="15" s="1"/>
  <c r="B192" i="15"/>
  <c r="C192" i="15"/>
  <c r="D192" i="15"/>
  <c r="B193" i="15"/>
  <c r="E193" i="15" s="1"/>
  <c r="C193" i="15"/>
  <c r="F193" i="15" s="1"/>
  <c r="D193" i="15"/>
  <c r="G193" i="15" s="1"/>
  <c r="B194" i="15"/>
  <c r="C194" i="15"/>
  <c r="D194" i="15"/>
  <c r="B195" i="15"/>
  <c r="E195" i="15" s="1"/>
  <c r="C195" i="15"/>
  <c r="F195" i="15" s="1"/>
  <c r="D195" i="15"/>
  <c r="G195" i="15" s="1"/>
  <c r="B196" i="15"/>
  <c r="C196" i="15"/>
  <c r="D196" i="15"/>
  <c r="B197" i="15"/>
  <c r="E197" i="15" s="1"/>
  <c r="C197" i="15"/>
  <c r="F197" i="15" s="1"/>
  <c r="D197" i="15"/>
  <c r="G197" i="15" s="1"/>
  <c r="B198" i="15"/>
  <c r="C198" i="15"/>
  <c r="D198" i="15"/>
  <c r="B199" i="15"/>
  <c r="E199" i="15" s="1"/>
  <c r="C199" i="15"/>
  <c r="F199" i="15" s="1"/>
  <c r="D199" i="15"/>
  <c r="G199" i="15" s="1"/>
  <c r="B200" i="15"/>
  <c r="C200" i="15"/>
  <c r="D200" i="15"/>
  <c r="B201" i="15"/>
  <c r="E201" i="15" s="1"/>
  <c r="C201" i="15"/>
  <c r="F201" i="15" s="1"/>
  <c r="D201" i="15"/>
  <c r="G201" i="15" s="1"/>
  <c r="B202" i="15"/>
  <c r="C202" i="15"/>
  <c r="D202" i="15"/>
  <c r="B203" i="15"/>
  <c r="E203" i="15" s="1"/>
  <c r="C203" i="15"/>
  <c r="F203" i="15" s="1"/>
  <c r="D203" i="15"/>
  <c r="G203" i="15" s="1"/>
  <c r="B204" i="15"/>
  <c r="C204" i="15"/>
  <c r="D204" i="15"/>
  <c r="B205" i="15"/>
  <c r="E205" i="15" s="1"/>
  <c r="C205" i="15"/>
  <c r="F205" i="15" s="1"/>
  <c r="D205" i="15"/>
  <c r="G205" i="15" s="1"/>
  <c r="B206" i="15"/>
  <c r="C206" i="15"/>
  <c r="D206" i="15"/>
  <c r="B207" i="15"/>
  <c r="E207" i="15" s="1"/>
  <c r="C207" i="15"/>
  <c r="F207" i="15" s="1"/>
  <c r="D207" i="15"/>
  <c r="G207" i="15" s="1"/>
  <c r="B208" i="15"/>
  <c r="C208" i="15"/>
  <c r="D208" i="15"/>
  <c r="B209" i="15"/>
  <c r="E209" i="15" s="1"/>
  <c r="C209" i="15"/>
  <c r="F209" i="15" s="1"/>
  <c r="D209" i="15"/>
  <c r="G209" i="15" s="1"/>
  <c r="B210" i="15"/>
  <c r="C210" i="15"/>
  <c r="D210" i="15"/>
  <c r="B211" i="15"/>
  <c r="E211" i="15" s="1"/>
  <c r="C211" i="15"/>
  <c r="F211" i="15" s="1"/>
  <c r="D211" i="15"/>
  <c r="G211" i="15" s="1"/>
  <c r="B212" i="15"/>
  <c r="C212" i="15"/>
  <c r="D212" i="15"/>
  <c r="B213" i="15"/>
  <c r="E213" i="15" s="1"/>
  <c r="C213" i="15"/>
  <c r="F213" i="15" s="1"/>
  <c r="D213" i="15"/>
  <c r="G213" i="15" s="1"/>
  <c r="B214" i="15"/>
  <c r="C214" i="15"/>
  <c r="D214" i="15"/>
  <c r="B215" i="15"/>
  <c r="E215" i="15" s="1"/>
  <c r="C215" i="15"/>
  <c r="F215" i="15" s="1"/>
  <c r="D215" i="15"/>
  <c r="G215" i="15" s="1"/>
  <c r="B216" i="15"/>
  <c r="C216" i="15"/>
  <c r="D216" i="15"/>
  <c r="B217" i="15"/>
  <c r="E217" i="15" s="1"/>
  <c r="C217" i="15"/>
  <c r="F217" i="15" s="1"/>
  <c r="D217" i="15"/>
  <c r="G217" i="15" s="1"/>
  <c r="B218" i="15"/>
  <c r="C218" i="15"/>
  <c r="D218" i="15"/>
  <c r="B219" i="15"/>
  <c r="E219" i="15" s="1"/>
  <c r="C219" i="15"/>
  <c r="F219" i="15" s="1"/>
  <c r="D219" i="15"/>
  <c r="G219" i="15" s="1"/>
  <c r="B220" i="15"/>
  <c r="C220" i="15"/>
  <c r="D220" i="15"/>
  <c r="B221" i="15"/>
  <c r="E221" i="15" s="1"/>
  <c r="C221" i="15"/>
  <c r="F221" i="15" s="1"/>
  <c r="D221" i="15"/>
  <c r="G221" i="15" s="1"/>
  <c r="B222" i="15"/>
  <c r="C222" i="15"/>
  <c r="D222" i="15"/>
  <c r="B223" i="15"/>
  <c r="E223" i="15" s="1"/>
  <c r="C223" i="15"/>
  <c r="F223" i="15" s="1"/>
  <c r="D223" i="15"/>
  <c r="G223" i="15" s="1"/>
  <c r="B224" i="15"/>
  <c r="C224" i="15"/>
  <c r="D224" i="15"/>
  <c r="B225" i="15"/>
  <c r="E225" i="15" s="1"/>
  <c r="C225" i="15"/>
  <c r="F225" i="15" s="1"/>
  <c r="D225" i="15"/>
  <c r="G225" i="15" s="1"/>
  <c r="B226" i="15"/>
  <c r="C226" i="15"/>
  <c r="D226" i="15"/>
  <c r="B227" i="15"/>
  <c r="E227" i="15" s="1"/>
  <c r="C227" i="15"/>
  <c r="F227" i="15" s="1"/>
  <c r="D227" i="15"/>
  <c r="G227" i="15" s="1"/>
  <c r="B228" i="15"/>
  <c r="C228" i="15"/>
  <c r="D228" i="15"/>
  <c r="B229" i="15"/>
  <c r="E229" i="15" s="1"/>
  <c r="C229" i="15"/>
  <c r="F229" i="15" s="1"/>
  <c r="D229" i="15"/>
  <c r="G229" i="15" s="1"/>
  <c r="B230" i="15"/>
  <c r="C230" i="15"/>
  <c r="D230" i="15"/>
  <c r="B231" i="15"/>
  <c r="E231" i="15" s="1"/>
  <c r="C231" i="15"/>
  <c r="F231" i="15" s="1"/>
  <c r="D231" i="15"/>
  <c r="G231" i="15" s="1"/>
  <c r="B232" i="15"/>
  <c r="C232" i="15"/>
  <c r="D232" i="15"/>
  <c r="B233" i="15"/>
  <c r="E233" i="15" s="1"/>
  <c r="C233" i="15"/>
  <c r="F233" i="15" s="1"/>
  <c r="D233" i="15"/>
  <c r="G233" i="15" s="1"/>
  <c r="B234" i="15"/>
  <c r="C234" i="15"/>
  <c r="D234" i="15"/>
  <c r="B235" i="15"/>
  <c r="E235" i="15" s="1"/>
  <c r="C235" i="15"/>
  <c r="F235" i="15" s="1"/>
  <c r="D235" i="15"/>
  <c r="G235" i="15" s="1"/>
  <c r="B236" i="15"/>
  <c r="C236" i="15"/>
  <c r="D236" i="15"/>
  <c r="B237" i="15"/>
  <c r="E237" i="15" s="1"/>
  <c r="C237" i="15"/>
  <c r="F237" i="15" s="1"/>
  <c r="D237" i="15"/>
  <c r="G237" i="15" s="1"/>
  <c r="B238" i="15"/>
  <c r="C238" i="15"/>
  <c r="D238" i="15"/>
  <c r="B239" i="15"/>
  <c r="E239" i="15" s="1"/>
  <c r="C239" i="15"/>
  <c r="F239" i="15" s="1"/>
  <c r="D239" i="15"/>
  <c r="G239" i="15" s="1"/>
  <c r="B240" i="15"/>
  <c r="C240" i="15"/>
  <c r="D240" i="15"/>
  <c r="B241" i="15"/>
  <c r="E241" i="15" s="1"/>
  <c r="C241" i="15"/>
  <c r="F241" i="15" s="1"/>
  <c r="D241" i="15"/>
  <c r="G241" i="15" s="1"/>
  <c r="B242" i="15"/>
  <c r="C242" i="15"/>
  <c r="D242" i="15"/>
  <c r="B243" i="15"/>
  <c r="E243" i="15" s="1"/>
  <c r="C243" i="15"/>
  <c r="F243" i="15" s="1"/>
  <c r="D243" i="15"/>
  <c r="G243" i="15" s="1"/>
  <c r="B244" i="15"/>
  <c r="C244" i="15"/>
  <c r="D244" i="15"/>
  <c r="B245" i="15"/>
  <c r="E245" i="15" s="1"/>
  <c r="C245" i="15"/>
  <c r="F245" i="15" s="1"/>
  <c r="D245" i="15"/>
  <c r="G245" i="15" s="1"/>
  <c r="B246" i="15"/>
  <c r="C246" i="15"/>
  <c r="D246" i="15"/>
  <c r="B247" i="15"/>
  <c r="E247" i="15" s="1"/>
  <c r="C247" i="15"/>
  <c r="F247" i="15" s="1"/>
  <c r="D247" i="15"/>
  <c r="G247" i="15" s="1"/>
  <c r="B248" i="15"/>
  <c r="C248" i="15"/>
  <c r="D248" i="15"/>
  <c r="B249" i="15"/>
  <c r="E249" i="15" s="1"/>
  <c r="C249" i="15"/>
  <c r="F249" i="15" s="1"/>
  <c r="D249" i="15"/>
  <c r="G249" i="15" s="1"/>
  <c r="B250" i="15"/>
  <c r="C250" i="15"/>
  <c r="D250" i="15"/>
  <c r="B251" i="15"/>
  <c r="E251" i="15" s="1"/>
  <c r="C251" i="15"/>
  <c r="F251" i="15" s="1"/>
  <c r="D251" i="15"/>
  <c r="G251" i="15" s="1"/>
  <c r="B252" i="15"/>
  <c r="C252" i="15"/>
  <c r="D252" i="15"/>
  <c r="B253" i="15"/>
  <c r="E253" i="15" s="1"/>
  <c r="C253" i="15"/>
  <c r="F253" i="15" s="1"/>
  <c r="D253" i="15"/>
  <c r="G253" i="15" s="1"/>
  <c r="B254" i="15"/>
  <c r="C254" i="15"/>
  <c r="D254" i="15"/>
  <c r="B255" i="15"/>
  <c r="E255" i="15" s="1"/>
  <c r="C255" i="15"/>
  <c r="F255" i="15" s="1"/>
  <c r="D255" i="15"/>
  <c r="G255" i="15" s="1"/>
  <c r="B256" i="15"/>
  <c r="C256" i="15"/>
  <c r="D256" i="15"/>
  <c r="B257" i="15"/>
  <c r="E257" i="15" s="1"/>
  <c r="C257" i="15"/>
  <c r="F257" i="15" s="1"/>
  <c r="D257" i="15"/>
  <c r="G257" i="15" s="1"/>
  <c r="B258" i="15"/>
  <c r="C258" i="15"/>
  <c r="D258" i="15"/>
  <c r="B259" i="15"/>
  <c r="E259" i="15" s="1"/>
  <c r="C259" i="15"/>
  <c r="F259" i="15" s="1"/>
  <c r="D259" i="15"/>
  <c r="G259" i="15" s="1"/>
  <c r="D2" i="15"/>
  <c r="C2" i="15"/>
  <c r="B2" i="15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6" i="12"/>
  <c r="E30" i="12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55" i="11"/>
  <c r="H56" i="11"/>
  <c r="I56" i="11"/>
  <c r="J56" i="11"/>
  <c r="K56" i="11"/>
  <c r="H57" i="11"/>
  <c r="I57" i="11"/>
  <c r="J57" i="11"/>
  <c r="K57" i="11"/>
  <c r="H58" i="11"/>
  <c r="I58" i="11"/>
  <c r="J58" i="11"/>
  <c r="K58" i="11"/>
  <c r="H59" i="11"/>
  <c r="I59" i="11"/>
  <c r="J59" i="11"/>
  <c r="K59" i="11"/>
  <c r="H60" i="11"/>
  <c r="I60" i="11"/>
  <c r="J60" i="11"/>
  <c r="K60" i="11"/>
  <c r="H61" i="11"/>
  <c r="I61" i="11"/>
  <c r="J61" i="11"/>
  <c r="K61" i="11"/>
  <c r="H62" i="11"/>
  <c r="I62" i="11"/>
  <c r="J62" i="11"/>
  <c r="K62" i="11"/>
  <c r="H63" i="11"/>
  <c r="I63" i="11"/>
  <c r="J63" i="11"/>
  <c r="K63" i="11"/>
  <c r="H64" i="11"/>
  <c r="I64" i="11"/>
  <c r="J64" i="11"/>
  <c r="K64" i="11"/>
  <c r="H65" i="11"/>
  <c r="I65" i="11"/>
  <c r="J65" i="11"/>
  <c r="K65" i="11"/>
  <c r="H66" i="11"/>
  <c r="I66" i="11"/>
  <c r="J66" i="11"/>
  <c r="K66" i="11"/>
  <c r="H67" i="11"/>
  <c r="I67" i="11"/>
  <c r="J67" i="11"/>
  <c r="K67" i="11"/>
  <c r="H68" i="11"/>
  <c r="I68" i="11"/>
  <c r="J68" i="11"/>
  <c r="K68" i="11"/>
  <c r="H69" i="11"/>
  <c r="I69" i="11"/>
  <c r="J69" i="11"/>
  <c r="K69" i="11"/>
  <c r="H70" i="11"/>
  <c r="I70" i="11"/>
  <c r="J70" i="11"/>
  <c r="K70" i="11"/>
  <c r="H71" i="11"/>
  <c r="I71" i="11"/>
  <c r="J71" i="11"/>
  <c r="K71" i="11"/>
  <c r="H72" i="11"/>
  <c r="I72" i="11"/>
  <c r="J72" i="11"/>
  <c r="K72" i="11"/>
  <c r="H73" i="11"/>
  <c r="I73" i="11"/>
  <c r="J73" i="11"/>
  <c r="K73" i="11"/>
  <c r="H74" i="11"/>
  <c r="I74" i="11"/>
  <c r="J74" i="11"/>
  <c r="K74" i="11"/>
  <c r="H75" i="11"/>
  <c r="I75" i="11"/>
  <c r="J75" i="11"/>
  <c r="K75" i="11"/>
  <c r="H76" i="11"/>
  <c r="I76" i="11"/>
  <c r="J76" i="11"/>
  <c r="K76" i="11"/>
  <c r="H77" i="11"/>
  <c r="I77" i="11"/>
  <c r="J77" i="11"/>
  <c r="K77" i="11"/>
  <c r="H78" i="11"/>
  <c r="I78" i="11"/>
  <c r="J78" i="11"/>
  <c r="K78" i="11"/>
  <c r="H79" i="11"/>
  <c r="I79" i="11"/>
  <c r="J79" i="11"/>
  <c r="K79" i="11"/>
  <c r="H80" i="11"/>
  <c r="I80" i="11"/>
  <c r="J80" i="11"/>
  <c r="K80" i="11"/>
  <c r="H81" i="11"/>
  <c r="I81" i="11"/>
  <c r="J81" i="11"/>
  <c r="K81" i="11"/>
  <c r="H82" i="11"/>
  <c r="I82" i="11"/>
  <c r="J82" i="11"/>
  <c r="K82" i="11"/>
  <c r="H83" i="11"/>
  <c r="I83" i="11"/>
  <c r="J83" i="11"/>
  <c r="K83" i="11"/>
  <c r="H84" i="11"/>
  <c r="I84" i="11"/>
  <c r="J84" i="11"/>
  <c r="K84" i="11"/>
  <c r="H85" i="11"/>
  <c r="I85" i="11"/>
  <c r="J85" i="11"/>
  <c r="K85" i="11"/>
  <c r="H86" i="11"/>
  <c r="I86" i="11"/>
  <c r="J86" i="11"/>
  <c r="K86" i="11"/>
  <c r="H87" i="11"/>
  <c r="I87" i="11"/>
  <c r="J87" i="11"/>
  <c r="K87" i="11"/>
  <c r="H88" i="11"/>
  <c r="I88" i="11"/>
  <c r="J88" i="11"/>
  <c r="K88" i="11"/>
  <c r="H89" i="11"/>
  <c r="I89" i="11"/>
  <c r="J89" i="11"/>
  <c r="K89" i="11"/>
  <c r="H90" i="11"/>
  <c r="I90" i="11"/>
  <c r="J90" i="11"/>
  <c r="K90" i="11"/>
  <c r="H91" i="11"/>
  <c r="I91" i="11"/>
  <c r="J91" i="11"/>
  <c r="K91" i="11"/>
  <c r="H92" i="11"/>
  <c r="I92" i="11"/>
  <c r="J92" i="11"/>
  <c r="K92" i="11"/>
  <c r="H93" i="11"/>
  <c r="I93" i="11"/>
  <c r="J93" i="11"/>
  <c r="K93" i="11"/>
  <c r="H94" i="11"/>
  <c r="I94" i="11"/>
  <c r="J94" i="11"/>
  <c r="K94" i="11"/>
  <c r="H95" i="11"/>
  <c r="I95" i="11"/>
  <c r="J95" i="11"/>
  <c r="K95" i="11"/>
  <c r="H96" i="11"/>
  <c r="I96" i="11"/>
  <c r="J96" i="11"/>
  <c r="K96" i="11"/>
  <c r="H97" i="11"/>
  <c r="I97" i="11"/>
  <c r="J97" i="11"/>
  <c r="K97" i="11"/>
  <c r="H98" i="11"/>
  <c r="I98" i="11"/>
  <c r="J98" i="11"/>
  <c r="K98" i="11"/>
  <c r="H99" i="11"/>
  <c r="I99" i="11"/>
  <c r="J99" i="11"/>
  <c r="K99" i="11"/>
  <c r="H100" i="11"/>
  <c r="I100" i="11"/>
  <c r="J100" i="11"/>
  <c r="K100" i="11"/>
  <c r="H101" i="11"/>
  <c r="I101" i="11"/>
  <c r="J101" i="11"/>
  <c r="K101" i="11"/>
  <c r="H102" i="11"/>
  <c r="I102" i="11"/>
  <c r="J102" i="11"/>
  <c r="K102" i="11"/>
  <c r="H103" i="11"/>
  <c r="I103" i="11"/>
  <c r="J103" i="11"/>
  <c r="K103" i="11"/>
  <c r="H104" i="11"/>
  <c r="I104" i="11"/>
  <c r="J104" i="11"/>
  <c r="K104" i="11"/>
  <c r="H105" i="11"/>
  <c r="I105" i="11"/>
  <c r="J105" i="11"/>
  <c r="K105" i="11"/>
  <c r="H106" i="11"/>
  <c r="I106" i="11"/>
  <c r="J106" i="11"/>
  <c r="K106" i="11"/>
  <c r="H107" i="11"/>
  <c r="I107" i="11"/>
  <c r="J107" i="11"/>
  <c r="K107" i="11"/>
  <c r="H108" i="11"/>
  <c r="I108" i="11"/>
  <c r="J108" i="11"/>
  <c r="K108" i="11"/>
  <c r="H109" i="11"/>
  <c r="I109" i="11"/>
  <c r="J109" i="11"/>
  <c r="K109" i="11"/>
  <c r="H110" i="11"/>
  <c r="I110" i="11"/>
  <c r="J110" i="11"/>
  <c r="K110" i="11"/>
  <c r="H111" i="11"/>
  <c r="I111" i="11"/>
  <c r="J111" i="11"/>
  <c r="K111" i="11"/>
  <c r="H112" i="11"/>
  <c r="I112" i="11"/>
  <c r="J112" i="11"/>
  <c r="K112" i="11"/>
  <c r="H113" i="11"/>
  <c r="I113" i="11"/>
  <c r="J113" i="11"/>
  <c r="K113" i="11"/>
  <c r="H114" i="11"/>
  <c r="I114" i="11"/>
  <c r="J114" i="11"/>
  <c r="K114" i="11"/>
  <c r="H115" i="11"/>
  <c r="I115" i="11"/>
  <c r="J115" i="11"/>
  <c r="K115" i="11"/>
  <c r="H116" i="11"/>
  <c r="I116" i="11"/>
  <c r="J116" i="11"/>
  <c r="K116" i="11"/>
  <c r="H117" i="11"/>
  <c r="I117" i="11"/>
  <c r="J117" i="11"/>
  <c r="K117" i="11"/>
  <c r="H118" i="11"/>
  <c r="I118" i="11"/>
  <c r="J118" i="11"/>
  <c r="K118" i="11"/>
  <c r="H119" i="11"/>
  <c r="I119" i="11"/>
  <c r="J119" i="11"/>
  <c r="K119" i="11"/>
  <c r="H120" i="11"/>
  <c r="I120" i="11"/>
  <c r="J120" i="11"/>
  <c r="K120" i="11"/>
  <c r="H121" i="11"/>
  <c r="I121" i="11"/>
  <c r="J121" i="11"/>
  <c r="K121" i="11"/>
  <c r="H122" i="11"/>
  <c r="I122" i="11"/>
  <c r="J122" i="11"/>
  <c r="K122" i="11"/>
  <c r="H123" i="11"/>
  <c r="I123" i="11"/>
  <c r="J123" i="11"/>
  <c r="K123" i="11"/>
  <c r="H124" i="11"/>
  <c r="I124" i="11"/>
  <c r="J124" i="11"/>
  <c r="K124" i="11"/>
  <c r="H125" i="11"/>
  <c r="I125" i="11"/>
  <c r="J125" i="11"/>
  <c r="K125" i="11"/>
  <c r="H126" i="11"/>
  <c r="I126" i="11"/>
  <c r="J126" i="11"/>
  <c r="K126" i="11"/>
  <c r="H127" i="11"/>
  <c r="I127" i="11"/>
  <c r="J127" i="11"/>
  <c r="K127" i="11"/>
  <c r="H128" i="11"/>
  <c r="I128" i="11"/>
  <c r="J128" i="11"/>
  <c r="K128" i="11"/>
  <c r="H129" i="11"/>
  <c r="I129" i="11"/>
  <c r="J129" i="11"/>
  <c r="K129" i="11"/>
  <c r="H130" i="11"/>
  <c r="I130" i="11"/>
  <c r="J130" i="11"/>
  <c r="K130" i="11"/>
  <c r="H131" i="11"/>
  <c r="I131" i="11"/>
  <c r="J131" i="11"/>
  <c r="K131" i="11"/>
  <c r="H132" i="11"/>
  <c r="I132" i="11"/>
  <c r="J132" i="11"/>
  <c r="K132" i="11"/>
  <c r="H133" i="11"/>
  <c r="I133" i="11"/>
  <c r="J133" i="11"/>
  <c r="K133" i="11"/>
  <c r="H134" i="11"/>
  <c r="I134" i="11"/>
  <c r="J134" i="11"/>
  <c r="K134" i="11"/>
  <c r="H135" i="11"/>
  <c r="I135" i="11"/>
  <c r="J135" i="11"/>
  <c r="K135" i="11"/>
  <c r="H136" i="11"/>
  <c r="I136" i="11"/>
  <c r="J136" i="11"/>
  <c r="K136" i="11"/>
  <c r="H137" i="11"/>
  <c r="I137" i="11"/>
  <c r="J137" i="11"/>
  <c r="K137" i="11"/>
  <c r="H138" i="11"/>
  <c r="I138" i="11"/>
  <c r="J138" i="11"/>
  <c r="K138" i="11"/>
  <c r="H139" i="11"/>
  <c r="I139" i="11"/>
  <c r="J139" i="11"/>
  <c r="K139" i="11"/>
  <c r="H140" i="11"/>
  <c r="I140" i="11"/>
  <c r="J140" i="11"/>
  <c r="K140" i="11"/>
  <c r="H141" i="11"/>
  <c r="I141" i="11"/>
  <c r="J141" i="11"/>
  <c r="K141" i="11"/>
  <c r="H142" i="11"/>
  <c r="I142" i="11"/>
  <c r="J142" i="11"/>
  <c r="K142" i="11"/>
  <c r="H143" i="11"/>
  <c r="I143" i="11"/>
  <c r="J143" i="11"/>
  <c r="K143" i="11"/>
  <c r="H144" i="11"/>
  <c r="I144" i="11"/>
  <c r="J144" i="11"/>
  <c r="K144" i="11"/>
  <c r="H145" i="11"/>
  <c r="I145" i="11"/>
  <c r="J145" i="11"/>
  <c r="K145" i="11"/>
  <c r="H146" i="11"/>
  <c r="I146" i="11"/>
  <c r="J146" i="11"/>
  <c r="K146" i="11"/>
  <c r="H147" i="11"/>
  <c r="I147" i="11"/>
  <c r="J147" i="11"/>
  <c r="K147" i="11"/>
  <c r="H148" i="11"/>
  <c r="I148" i="11"/>
  <c r="J148" i="11"/>
  <c r="K148" i="11"/>
  <c r="H149" i="11"/>
  <c r="I149" i="11"/>
  <c r="J149" i="11"/>
  <c r="K149" i="11"/>
  <c r="H150" i="11"/>
  <c r="I150" i="11"/>
  <c r="J150" i="11"/>
  <c r="K150" i="11"/>
  <c r="H151" i="11"/>
  <c r="I151" i="11"/>
  <c r="J151" i="11"/>
  <c r="K151" i="11"/>
  <c r="H152" i="11"/>
  <c r="I152" i="11"/>
  <c r="J152" i="11"/>
  <c r="K152" i="11"/>
  <c r="H153" i="11"/>
  <c r="I153" i="11"/>
  <c r="J153" i="11"/>
  <c r="K153" i="11"/>
  <c r="H154" i="11"/>
  <c r="I154" i="11"/>
  <c r="J154" i="11"/>
  <c r="K154" i="11"/>
  <c r="H155" i="11"/>
  <c r="I155" i="11"/>
  <c r="J155" i="11"/>
  <c r="K155" i="11"/>
  <c r="H156" i="11"/>
  <c r="I156" i="11"/>
  <c r="J156" i="11"/>
  <c r="K156" i="11"/>
  <c r="H157" i="11"/>
  <c r="I157" i="11"/>
  <c r="J157" i="11"/>
  <c r="K157" i="11"/>
  <c r="H158" i="11"/>
  <c r="I158" i="11"/>
  <c r="J158" i="11"/>
  <c r="K158" i="11"/>
  <c r="H159" i="11"/>
  <c r="I159" i="11"/>
  <c r="J159" i="11"/>
  <c r="K159" i="11"/>
  <c r="H160" i="11"/>
  <c r="I160" i="11"/>
  <c r="J160" i="11"/>
  <c r="K160" i="11"/>
  <c r="H161" i="11"/>
  <c r="I161" i="11"/>
  <c r="J161" i="11"/>
  <c r="K161" i="11"/>
  <c r="H162" i="11"/>
  <c r="I162" i="11"/>
  <c r="J162" i="11"/>
  <c r="K162" i="11"/>
  <c r="H163" i="11"/>
  <c r="I163" i="11"/>
  <c r="J163" i="11"/>
  <c r="K163" i="11"/>
  <c r="H164" i="11"/>
  <c r="I164" i="11"/>
  <c r="J164" i="11"/>
  <c r="K164" i="11"/>
  <c r="H165" i="11"/>
  <c r="I165" i="11"/>
  <c r="J165" i="11"/>
  <c r="K165" i="11"/>
  <c r="H166" i="11"/>
  <c r="I166" i="11"/>
  <c r="J166" i="11"/>
  <c r="K166" i="11"/>
  <c r="H167" i="11"/>
  <c r="I167" i="11"/>
  <c r="J167" i="11"/>
  <c r="K167" i="11"/>
  <c r="H168" i="11"/>
  <c r="I168" i="11"/>
  <c r="J168" i="11"/>
  <c r="K168" i="11"/>
  <c r="H169" i="11"/>
  <c r="I169" i="11"/>
  <c r="J169" i="11"/>
  <c r="K169" i="11"/>
  <c r="H170" i="11"/>
  <c r="I170" i="11"/>
  <c r="J170" i="11"/>
  <c r="K170" i="11"/>
  <c r="H171" i="11"/>
  <c r="I171" i="11"/>
  <c r="J171" i="11"/>
  <c r="K171" i="11"/>
  <c r="H172" i="11"/>
  <c r="I172" i="11"/>
  <c r="J172" i="11"/>
  <c r="K172" i="11"/>
  <c r="H173" i="11"/>
  <c r="I173" i="11"/>
  <c r="J173" i="11"/>
  <c r="K173" i="11"/>
  <c r="H174" i="11"/>
  <c r="I174" i="11"/>
  <c r="J174" i="11"/>
  <c r="K174" i="11"/>
  <c r="H175" i="11"/>
  <c r="I175" i="11"/>
  <c r="J175" i="11"/>
  <c r="K175" i="11"/>
  <c r="H176" i="11"/>
  <c r="I176" i="11"/>
  <c r="J176" i="11"/>
  <c r="K176" i="11"/>
  <c r="H177" i="11"/>
  <c r="I177" i="11"/>
  <c r="J177" i="11"/>
  <c r="K177" i="11"/>
  <c r="H178" i="11"/>
  <c r="I178" i="11"/>
  <c r="J178" i="11"/>
  <c r="K178" i="11"/>
  <c r="H179" i="11"/>
  <c r="I179" i="11"/>
  <c r="J179" i="11"/>
  <c r="K179" i="11"/>
  <c r="H180" i="11"/>
  <c r="I180" i="11"/>
  <c r="J180" i="11"/>
  <c r="K180" i="11"/>
  <c r="H181" i="11"/>
  <c r="I181" i="11"/>
  <c r="J181" i="11"/>
  <c r="K181" i="11"/>
  <c r="H182" i="11"/>
  <c r="I182" i="11"/>
  <c r="J182" i="11"/>
  <c r="K182" i="11"/>
  <c r="H183" i="11"/>
  <c r="I183" i="11"/>
  <c r="J183" i="11"/>
  <c r="K183" i="11"/>
  <c r="H184" i="11"/>
  <c r="I184" i="11"/>
  <c r="J184" i="11"/>
  <c r="K184" i="11"/>
  <c r="H185" i="11"/>
  <c r="I185" i="11"/>
  <c r="J185" i="11"/>
  <c r="K185" i="11"/>
  <c r="H186" i="11"/>
  <c r="I186" i="11"/>
  <c r="J186" i="11"/>
  <c r="K186" i="11"/>
  <c r="H187" i="11"/>
  <c r="I187" i="11"/>
  <c r="J187" i="11"/>
  <c r="K187" i="11"/>
  <c r="H188" i="11"/>
  <c r="I188" i="11"/>
  <c r="J188" i="11"/>
  <c r="K188" i="11"/>
  <c r="H189" i="11"/>
  <c r="I189" i="11"/>
  <c r="J189" i="11"/>
  <c r="K189" i="11"/>
  <c r="H190" i="11"/>
  <c r="I190" i="11"/>
  <c r="J190" i="11"/>
  <c r="K190" i="11"/>
  <c r="H191" i="11"/>
  <c r="I191" i="11"/>
  <c r="J191" i="11"/>
  <c r="K191" i="11"/>
  <c r="H192" i="11"/>
  <c r="I192" i="11"/>
  <c r="J192" i="11"/>
  <c r="K192" i="11"/>
  <c r="H193" i="11"/>
  <c r="I193" i="11"/>
  <c r="J193" i="11"/>
  <c r="K193" i="11"/>
  <c r="H194" i="11"/>
  <c r="I194" i="11"/>
  <c r="J194" i="11"/>
  <c r="K194" i="11"/>
  <c r="H195" i="11"/>
  <c r="I195" i="11"/>
  <c r="J195" i="11"/>
  <c r="K195" i="11"/>
  <c r="H196" i="11"/>
  <c r="I196" i="11"/>
  <c r="J196" i="11"/>
  <c r="K196" i="11"/>
  <c r="H197" i="11"/>
  <c r="I197" i="11"/>
  <c r="J197" i="11"/>
  <c r="K197" i="11"/>
  <c r="H198" i="11"/>
  <c r="I198" i="11"/>
  <c r="J198" i="11"/>
  <c r="K198" i="11"/>
  <c r="H199" i="11"/>
  <c r="I199" i="11"/>
  <c r="J199" i="11"/>
  <c r="K199" i="11"/>
  <c r="H200" i="11"/>
  <c r="I200" i="11"/>
  <c r="J200" i="11"/>
  <c r="K200" i="11"/>
  <c r="H201" i="11"/>
  <c r="I201" i="11"/>
  <c r="J201" i="11"/>
  <c r="K201" i="11"/>
  <c r="H202" i="11"/>
  <c r="I202" i="11"/>
  <c r="J202" i="11"/>
  <c r="K202" i="11"/>
  <c r="H203" i="11"/>
  <c r="I203" i="11"/>
  <c r="J203" i="11"/>
  <c r="K203" i="11"/>
  <c r="H204" i="11"/>
  <c r="I204" i="11"/>
  <c r="J204" i="11"/>
  <c r="K204" i="11"/>
  <c r="H205" i="11"/>
  <c r="I205" i="11"/>
  <c r="J205" i="11"/>
  <c r="K205" i="11"/>
  <c r="H206" i="11"/>
  <c r="I206" i="11"/>
  <c r="J206" i="11"/>
  <c r="K206" i="11"/>
  <c r="H207" i="11"/>
  <c r="I207" i="11"/>
  <c r="J207" i="11"/>
  <c r="K207" i="11"/>
  <c r="H208" i="11"/>
  <c r="I208" i="11"/>
  <c r="J208" i="11"/>
  <c r="K208" i="11"/>
  <c r="H209" i="11"/>
  <c r="I209" i="11"/>
  <c r="J209" i="11"/>
  <c r="K209" i="11"/>
  <c r="H210" i="11"/>
  <c r="I210" i="11"/>
  <c r="J210" i="11"/>
  <c r="K210" i="11"/>
  <c r="H211" i="11"/>
  <c r="I211" i="11"/>
  <c r="J211" i="11"/>
  <c r="K211" i="11"/>
  <c r="H212" i="11"/>
  <c r="I212" i="11"/>
  <c r="J212" i="11"/>
  <c r="K212" i="11"/>
  <c r="H213" i="11"/>
  <c r="I213" i="11"/>
  <c r="J213" i="11"/>
  <c r="K213" i="11"/>
  <c r="H214" i="11"/>
  <c r="I214" i="11"/>
  <c r="J214" i="11"/>
  <c r="K214" i="11"/>
  <c r="H215" i="11"/>
  <c r="I215" i="11"/>
  <c r="J215" i="11"/>
  <c r="K215" i="11"/>
  <c r="H216" i="11"/>
  <c r="I216" i="11"/>
  <c r="J216" i="11"/>
  <c r="K216" i="11"/>
  <c r="H217" i="11"/>
  <c r="I217" i="11"/>
  <c r="J217" i="11"/>
  <c r="K217" i="11"/>
  <c r="H218" i="11"/>
  <c r="I218" i="11"/>
  <c r="J218" i="11"/>
  <c r="K218" i="11"/>
  <c r="H219" i="11"/>
  <c r="I219" i="11"/>
  <c r="J219" i="11"/>
  <c r="K219" i="11"/>
  <c r="H220" i="11"/>
  <c r="I220" i="11"/>
  <c r="J220" i="11"/>
  <c r="K220" i="11"/>
  <c r="H221" i="11"/>
  <c r="I221" i="11"/>
  <c r="J221" i="11"/>
  <c r="K221" i="11"/>
  <c r="H222" i="11"/>
  <c r="I222" i="11"/>
  <c r="J222" i="11"/>
  <c r="K222" i="11"/>
  <c r="H223" i="11"/>
  <c r="I223" i="11"/>
  <c r="J223" i="11"/>
  <c r="K223" i="11"/>
  <c r="H224" i="11"/>
  <c r="I224" i="11"/>
  <c r="J224" i="11"/>
  <c r="K224" i="11"/>
  <c r="H225" i="11"/>
  <c r="I225" i="11"/>
  <c r="J225" i="11"/>
  <c r="K225" i="11"/>
  <c r="H226" i="11"/>
  <c r="I226" i="11"/>
  <c r="J226" i="11"/>
  <c r="K226" i="11"/>
  <c r="H227" i="11"/>
  <c r="I227" i="11"/>
  <c r="J227" i="11"/>
  <c r="K227" i="11"/>
  <c r="H228" i="11"/>
  <c r="I228" i="11"/>
  <c r="J228" i="11"/>
  <c r="K228" i="11"/>
  <c r="H229" i="11"/>
  <c r="I229" i="11"/>
  <c r="J229" i="11"/>
  <c r="K229" i="11"/>
  <c r="H230" i="11"/>
  <c r="I230" i="11"/>
  <c r="J230" i="11"/>
  <c r="K230" i="11"/>
  <c r="H231" i="11"/>
  <c r="I231" i="11"/>
  <c r="J231" i="11"/>
  <c r="K231" i="11"/>
  <c r="H232" i="11"/>
  <c r="I232" i="11"/>
  <c r="J232" i="11"/>
  <c r="K232" i="11"/>
  <c r="H233" i="11"/>
  <c r="I233" i="11"/>
  <c r="J233" i="11"/>
  <c r="K233" i="11"/>
  <c r="H234" i="11"/>
  <c r="I234" i="11"/>
  <c r="J234" i="11"/>
  <c r="K234" i="11"/>
  <c r="H235" i="11"/>
  <c r="I235" i="11"/>
  <c r="J235" i="11"/>
  <c r="K235" i="11"/>
  <c r="H236" i="11"/>
  <c r="I236" i="11"/>
  <c r="J236" i="11"/>
  <c r="K236" i="11"/>
  <c r="H237" i="11"/>
  <c r="I237" i="11"/>
  <c r="J237" i="11"/>
  <c r="K237" i="11"/>
  <c r="H238" i="11"/>
  <c r="I238" i="11"/>
  <c r="J238" i="11"/>
  <c r="K238" i="11"/>
  <c r="H239" i="11"/>
  <c r="I239" i="11"/>
  <c r="J239" i="11"/>
  <c r="K239" i="11"/>
  <c r="H240" i="11"/>
  <c r="I240" i="11"/>
  <c r="J240" i="11"/>
  <c r="K240" i="11"/>
  <c r="H241" i="11"/>
  <c r="I241" i="11"/>
  <c r="J241" i="11"/>
  <c r="K241" i="11"/>
  <c r="H242" i="11"/>
  <c r="I242" i="11"/>
  <c r="J242" i="11"/>
  <c r="K242" i="11"/>
  <c r="H243" i="11"/>
  <c r="I243" i="11"/>
  <c r="J243" i="11"/>
  <c r="K243" i="11"/>
  <c r="H244" i="11"/>
  <c r="I244" i="11"/>
  <c r="J244" i="11"/>
  <c r="K244" i="11"/>
  <c r="H245" i="11"/>
  <c r="I245" i="11"/>
  <c r="J245" i="11"/>
  <c r="K245" i="11"/>
  <c r="H246" i="11"/>
  <c r="I246" i="11"/>
  <c r="J246" i="11"/>
  <c r="K246" i="11"/>
  <c r="H247" i="11"/>
  <c r="I247" i="11"/>
  <c r="J247" i="11"/>
  <c r="K247" i="11"/>
  <c r="H248" i="11"/>
  <c r="I248" i="11"/>
  <c r="J248" i="11"/>
  <c r="K248" i="11"/>
  <c r="H249" i="11"/>
  <c r="I249" i="11"/>
  <c r="J249" i="11"/>
  <c r="K249" i="11"/>
  <c r="H250" i="11"/>
  <c r="I250" i="11"/>
  <c r="J250" i="11"/>
  <c r="K250" i="11"/>
  <c r="H251" i="11"/>
  <c r="I251" i="11"/>
  <c r="J251" i="11"/>
  <c r="K251" i="11"/>
  <c r="H252" i="11"/>
  <c r="I252" i="11"/>
  <c r="J252" i="11"/>
  <c r="K252" i="11"/>
  <c r="H253" i="11"/>
  <c r="I253" i="11"/>
  <c r="J253" i="11"/>
  <c r="K253" i="11"/>
  <c r="H254" i="11"/>
  <c r="I254" i="11"/>
  <c r="J254" i="11"/>
  <c r="K254" i="11"/>
  <c r="H255" i="11"/>
  <c r="I255" i="11"/>
  <c r="J255" i="11"/>
  <c r="K255" i="11"/>
  <c r="H256" i="11"/>
  <c r="I256" i="11"/>
  <c r="J256" i="11"/>
  <c r="K256" i="11"/>
  <c r="H257" i="11"/>
  <c r="I257" i="11"/>
  <c r="J257" i="11"/>
  <c r="K257" i="11"/>
  <c r="H258" i="11"/>
  <c r="I258" i="11"/>
  <c r="J258" i="11"/>
  <c r="K258" i="11"/>
  <c r="H259" i="11"/>
  <c r="I259" i="11"/>
  <c r="J259" i="11"/>
  <c r="K259" i="11"/>
  <c r="H260" i="11"/>
  <c r="I260" i="11"/>
  <c r="J260" i="11"/>
  <c r="K260" i="11"/>
  <c r="H261" i="11"/>
  <c r="I261" i="11"/>
  <c r="J261" i="11"/>
  <c r="K261" i="11"/>
  <c r="H262" i="11"/>
  <c r="I262" i="11"/>
  <c r="J262" i="11"/>
  <c r="K262" i="11"/>
  <c r="H263" i="11"/>
  <c r="I263" i="11"/>
  <c r="J263" i="11"/>
  <c r="K263" i="11"/>
  <c r="H264" i="11"/>
  <c r="I264" i="11"/>
  <c r="J264" i="11"/>
  <c r="K264" i="11"/>
  <c r="H265" i="11"/>
  <c r="I265" i="11"/>
  <c r="J265" i="11"/>
  <c r="K265" i="11"/>
  <c r="H266" i="11"/>
  <c r="I266" i="11"/>
  <c r="J266" i="11"/>
  <c r="K266" i="11"/>
  <c r="H267" i="11"/>
  <c r="I267" i="11"/>
  <c r="J267" i="11"/>
  <c r="K267" i="11"/>
  <c r="H268" i="11"/>
  <c r="I268" i="11"/>
  <c r="J268" i="11"/>
  <c r="K268" i="11"/>
  <c r="H269" i="11"/>
  <c r="I269" i="11"/>
  <c r="J269" i="11"/>
  <c r="K269" i="11"/>
  <c r="H270" i="11"/>
  <c r="I270" i="11"/>
  <c r="J270" i="11"/>
  <c r="K270" i="11"/>
  <c r="H271" i="11"/>
  <c r="I271" i="11"/>
  <c r="J271" i="11"/>
  <c r="K271" i="11"/>
  <c r="H272" i="11"/>
  <c r="I272" i="11"/>
  <c r="J272" i="11"/>
  <c r="K272" i="11"/>
  <c r="H273" i="11"/>
  <c r="I273" i="11"/>
  <c r="J273" i="11"/>
  <c r="K273" i="11"/>
  <c r="H274" i="11"/>
  <c r="I274" i="11"/>
  <c r="J274" i="11"/>
  <c r="K274" i="11"/>
  <c r="H275" i="11"/>
  <c r="I275" i="11"/>
  <c r="J275" i="11"/>
  <c r="K275" i="11"/>
  <c r="H276" i="11"/>
  <c r="I276" i="11"/>
  <c r="J276" i="11"/>
  <c r="K276" i="11"/>
  <c r="H277" i="11"/>
  <c r="I277" i="11"/>
  <c r="J277" i="11"/>
  <c r="K277" i="11"/>
  <c r="H278" i="11"/>
  <c r="I278" i="11"/>
  <c r="J278" i="11"/>
  <c r="K278" i="11"/>
  <c r="H279" i="11"/>
  <c r="I279" i="11"/>
  <c r="J279" i="11"/>
  <c r="K279" i="11"/>
  <c r="H280" i="11"/>
  <c r="I280" i="11"/>
  <c r="J280" i="11"/>
  <c r="K280" i="11"/>
  <c r="H281" i="11"/>
  <c r="I281" i="11"/>
  <c r="J281" i="11"/>
  <c r="K281" i="11"/>
  <c r="H282" i="11"/>
  <c r="I282" i="11"/>
  <c r="J282" i="11"/>
  <c r="K282" i="11"/>
  <c r="H283" i="11"/>
  <c r="I283" i="11"/>
  <c r="J283" i="11"/>
  <c r="K283" i="11"/>
  <c r="H284" i="11"/>
  <c r="I284" i="11"/>
  <c r="J284" i="11"/>
  <c r="K284" i="11"/>
  <c r="H285" i="11"/>
  <c r="I285" i="11"/>
  <c r="J285" i="11"/>
  <c r="K285" i="11"/>
  <c r="H286" i="11"/>
  <c r="I286" i="11"/>
  <c r="J286" i="11"/>
  <c r="K286" i="11"/>
  <c r="H287" i="11"/>
  <c r="I287" i="11"/>
  <c r="J287" i="11"/>
  <c r="K287" i="11"/>
  <c r="H288" i="11"/>
  <c r="I288" i="11"/>
  <c r="J288" i="11"/>
  <c r="K288" i="11"/>
  <c r="H289" i="11"/>
  <c r="I289" i="11"/>
  <c r="J289" i="11"/>
  <c r="K289" i="11"/>
  <c r="H290" i="11"/>
  <c r="I290" i="11"/>
  <c r="J290" i="11"/>
  <c r="K290" i="11"/>
  <c r="H291" i="11"/>
  <c r="I291" i="11"/>
  <c r="J291" i="11"/>
  <c r="K291" i="11"/>
  <c r="H292" i="11"/>
  <c r="I292" i="11"/>
  <c r="J292" i="11"/>
  <c r="K292" i="11"/>
  <c r="H293" i="11"/>
  <c r="I293" i="11"/>
  <c r="J293" i="11"/>
  <c r="K293" i="11"/>
  <c r="H294" i="11"/>
  <c r="I294" i="11"/>
  <c r="J294" i="11"/>
  <c r="K294" i="11"/>
  <c r="H295" i="11"/>
  <c r="I295" i="11"/>
  <c r="J295" i="11"/>
  <c r="K295" i="11"/>
  <c r="H296" i="11"/>
  <c r="I296" i="11"/>
  <c r="J296" i="11"/>
  <c r="K296" i="11"/>
  <c r="H297" i="11"/>
  <c r="I297" i="11"/>
  <c r="J297" i="11"/>
  <c r="K297" i="11"/>
  <c r="H298" i="11"/>
  <c r="I298" i="11"/>
  <c r="J298" i="11"/>
  <c r="K298" i="11"/>
  <c r="H299" i="11"/>
  <c r="I299" i="11"/>
  <c r="J299" i="11"/>
  <c r="K299" i="11"/>
  <c r="H300" i="11"/>
  <c r="I300" i="11"/>
  <c r="J300" i="11"/>
  <c r="K300" i="11"/>
  <c r="H301" i="11"/>
  <c r="I301" i="11"/>
  <c r="J301" i="11"/>
  <c r="K301" i="11"/>
  <c r="H302" i="11"/>
  <c r="I302" i="11"/>
  <c r="J302" i="11"/>
  <c r="K302" i="11"/>
  <c r="H303" i="11"/>
  <c r="I303" i="11"/>
  <c r="J303" i="11"/>
  <c r="K303" i="11"/>
  <c r="H304" i="11"/>
  <c r="I304" i="11"/>
  <c r="J304" i="11"/>
  <c r="K304" i="11"/>
  <c r="H305" i="11"/>
  <c r="I305" i="11"/>
  <c r="J305" i="11"/>
  <c r="K305" i="11"/>
  <c r="H306" i="11"/>
  <c r="I306" i="11"/>
  <c r="J306" i="11"/>
  <c r="K306" i="11"/>
  <c r="H307" i="11"/>
  <c r="I307" i="11"/>
  <c r="J307" i="11"/>
  <c r="K307" i="11"/>
  <c r="H308" i="11"/>
  <c r="I308" i="11"/>
  <c r="J308" i="11"/>
  <c r="K308" i="11"/>
  <c r="H309" i="11"/>
  <c r="I309" i="11"/>
  <c r="J309" i="11"/>
  <c r="K309" i="11"/>
  <c r="H310" i="11"/>
  <c r="I310" i="11"/>
  <c r="J310" i="11"/>
  <c r="K310" i="11"/>
  <c r="H311" i="11"/>
  <c r="I311" i="11"/>
  <c r="J311" i="11"/>
  <c r="K311" i="11"/>
  <c r="H312" i="11"/>
  <c r="I312" i="11"/>
  <c r="J312" i="11"/>
  <c r="K312" i="11"/>
  <c r="A3" i="12"/>
  <c r="B3" i="12"/>
  <c r="C3" i="12"/>
  <c r="A4" i="12"/>
  <c r="B4" i="12"/>
  <c r="C4" i="12"/>
  <c r="A5" i="12"/>
  <c r="B5" i="12"/>
  <c r="C5" i="12"/>
  <c r="A6" i="12"/>
  <c r="B6" i="12"/>
  <c r="C6" i="12"/>
  <c r="A7" i="12"/>
  <c r="B7" i="12"/>
  <c r="C7" i="12"/>
  <c r="A8" i="12"/>
  <c r="B8" i="12"/>
  <c r="C8" i="12"/>
  <c r="A9" i="12"/>
  <c r="B9" i="12"/>
  <c r="C9" i="12"/>
  <c r="A10" i="12"/>
  <c r="B10" i="12"/>
  <c r="C10" i="12"/>
  <c r="A11" i="12"/>
  <c r="B11" i="12"/>
  <c r="C11" i="12"/>
  <c r="A12" i="12"/>
  <c r="B12" i="12"/>
  <c r="C12" i="12"/>
  <c r="A13" i="12"/>
  <c r="B13" i="12"/>
  <c r="C13" i="12"/>
  <c r="A14" i="12"/>
  <c r="B14" i="12"/>
  <c r="C14" i="12"/>
  <c r="A15" i="12"/>
  <c r="B15" i="12"/>
  <c r="C15" i="12"/>
  <c r="A16" i="12"/>
  <c r="B16" i="12"/>
  <c r="C16" i="12"/>
  <c r="A17" i="12"/>
  <c r="B17" i="12"/>
  <c r="C17" i="12"/>
  <c r="A18" i="12"/>
  <c r="B18" i="12"/>
  <c r="C18" i="12"/>
  <c r="A19" i="12"/>
  <c r="B19" i="12"/>
  <c r="C19" i="12"/>
  <c r="A20" i="12"/>
  <c r="B20" i="12"/>
  <c r="C20" i="12"/>
  <c r="A21" i="12"/>
  <c r="B21" i="12"/>
  <c r="C21" i="12"/>
  <c r="A22" i="12"/>
  <c r="B22" i="12"/>
  <c r="C22" i="12"/>
  <c r="A23" i="12"/>
  <c r="B23" i="12"/>
  <c r="C23" i="12"/>
  <c r="A24" i="12"/>
  <c r="B24" i="12"/>
  <c r="C24" i="12"/>
  <c r="A25" i="12"/>
  <c r="B25" i="12"/>
  <c r="C25" i="12"/>
  <c r="A26" i="12"/>
  <c r="B26" i="12"/>
  <c r="C26" i="12"/>
  <c r="A27" i="12"/>
  <c r="B27" i="12"/>
  <c r="C27" i="12"/>
  <c r="A28" i="12"/>
  <c r="B28" i="12"/>
  <c r="C28" i="12"/>
  <c r="A29" i="12"/>
  <c r="B29" i="12"/>
  <c r="C29" i="12"/>
  <c r="A30" i="12"/>
  <c r="B30" i="12"/>
  <c r="C30" i="12"/>
  <c r="A31" i="12"/>
  <c r="B31" i="12"/>
  <c r="C31" i="12"/>
  <c r="A32" i="12"/>
  <c r="B32" i="12"/>
  <c r="C32" i="12"/>
  <c r="A33" i="12"/>
  <c r="B33" i="12"/>
  <c r="C33" i="12"/>
  <c r="A34" i="12"/>
  <c r="B34" i="12"/>
  <c r="C34" i="12"/>
  <c r="A35" i="12"/>
  <c r="B35" i="12"/>
  <c r="C35" i="12"/>
  <c r="A36" i="12"/>
  <c r="B36" i="12"/>
  <c r="C36" i="12"/>
  <c r="A37" i="12"/>
  <c r="B37" i="12"/>
  <c r="C37" i="12"/>
  <c r="A38" i="12"/>
  <c r="B38" i="12"/>
  <c r="C38" i="12"/>
  <c r="A39" i="12"/>
  <c r="B39" i="12"/>
  <c r="C39" i="12"/>
  <c r="A40" i="12"/>
  <c r="B40" i="12"/>
  <c r="C40" i="12"/>
  <c r="A41" i="12"/>
  <c r="B41" i="12"/>
  <c r="C41" i="12"/>
  <c r="A42" i="12"/>
  <c r="B42" i="12"/>
  <c r="C42" i="12"/>
  <c r="A43" i="12"/>
  <c r="B43" i="12"/>
  <c r="C43" i="12"/>
  <c r="A44" i="12"/>
  <c r="B44" i="12"/>
  <c r="C44" i="12"/>
  <c r="A45" i="12"/>
  <c r="B45" i="12"/>
  <c r="C45" i="12"/>
  <c r="A46" i="12"/>
  <c r="B46" i="12"/>
  <c r="C46" i="12"/>
  <c r="A47" i="12"/>
  <c r="B47" i="12"/>
  <c r="C47" i="12"/>
  <c r="A48" i="12"/>
  <c r="B48" i="12"/>
  <c r="C48" i="12"/>
  <c r="A49" i="12"/>
  <c r="B49" i="12"/>
  <c r="C49" i="12"/>
  <c r="A50" i="12"/>
  <c r="B50" i="12"/>
  <c r="C50" i="12"/>
  <c r="A51" i="12"/>
  <c r="B51" i="12"/>
  <c r="C51" i="12"/>
  <c r="A52" i="12"/>
  <c r="B52" i="12"/>
  <c r="C52" i="12"/>
  <c r="A53" i="12"/>
  <c r="B53" i="12"/>
  <c r="C53" i="12"/>
  <c r="A54" i="12"/>
  <c r="B54" i="12"/>
  <c r="C54" i="12"/>
  <c r="A55" i="12"/>
  <c r="B55" i="12"/>
  <c r="C55" i="12"/>
  <c r="A56" i="12"/>
  <c r="B56" i="12"/>
  <c r="C56" i="12"/>
  <c r="A57" i="12"/>
  <c r="B57" i="12"/>
  <c r="C57" i="12"/>
  <c r="A58" i="12"/>
  <c r="B58" i="12"/>
  <c r="C58" i="12"/>
  <c r="A59" i="12"/>
  <c r="B59" i="12"/>
  <c r="C59" i="12"/>
  <c r="A60" i="12"/>
  <c r="B60" i="12"/>
  <c r="C60" i="12"/>
  <c r="A61" i="12"/>
  <c r="B61" i="12"/>
  <c r="C61" i="12"/>
  <c r="A62" i="12"/>
  <c r="B62" i="12"/>
  <c r="C62" i="12"/>
  <c r="A63" i="12"/>
  <c r="B63" i="12"/>
  <c r="C63" i="12"/>
  <c r="A64" i="12"/>
  <c r="B64" i="12"/>
  <c r="C64" i="12"/>
  <c r="A65" i="12"/>
  <c r="B65" i="12"/>
  <c r="C65" i="12"/>
  <c r="A66" i="12"/>
  <c r="B66" i="12"/>
  <c r="C66" i="12"/>
  <c r="A67" i="12"/>
  <c r="B67" i="12"/>
  <c r="C67" i="12"/>
  <c r="A68" i="12"/>
  <c r="B68" i="12"/>
  <c r="C68" i="12"/>
  <c r="A69" i="12"/>
  <c r="B69" i="12"/>
  <c r="C69" i="12"/>
  <c r="A70" i="12"/>
  <c r="B70" i="12"/>
  <c r="C70" i="12"/>
  <c r="A71" i="12"/>
  <c r="B71" i="12"/>
  <c r="C71" i="12"/>
  <c r="A72" i="12"/>
  <c r="B72" i="12"/>
  <c r="C72" i="12"/>
  <c r="A73" i="12"/>
  <c r="B73" i="12"/>
  <c r="C73" i="12"/>
  <c r="A74" i="12"/>
  <c r="B74" i="12"/>
  <c r="C74" i="12"/>
  <c r="A75" i="12"/>
  <c r="B75" i="12"/>
  <c r="C75" i="12"/>
  <c r="A76" i="12"/>
  <c r="B76" i="12"/>
  <c r="C76" i="12"/>
  <c r="A77" i="12"/>
  <c r="B77" i="12"/>
  <c r="C77" i="12"/>
  <c r="A78" i="12"/>
  <c r="B78" i="12"/>
  <c r="C78" i="12"/>
  <c r="A79" i="12"/>
  <c r="B79" i="12"/>
  <c r="C79" i="12"/>
  <c r="A80" i="12"/>
  <c r="B80" i="12"/>
  <c r="C80" i="12"/>
  <c r="A81" i="12"/>
  <c r="B81" i="12"/>
  <c r="C81" i="12"/>
  <c r="A82" i="12"/>
  <c r="B82" i="12"/>
  <c r="C82" i="12"/>
  <c r="A83" i="12"/>
  <c r="B83" i="12"/>
  <c r="C83" i="12"/>
  <c r="A84" i="12"/>
  <c r="B84" i="12"/>
  <c r="C84" i="12"/>
  <c r="A85" i="12"/>
  <c r="B85" i="12"/>
  <c r="C85" i="12"/>
  <c r="A86" i="12"/>
  <c r="B86" i="12"/>
  <c r="C86" i="12"/>
  <c r="A87" i="12"/>
  <c r="B87" i="12"/>
  <c r="C87" i="12"/>
  <c r="A88" i="12"/>
  <c r="B88" i="12"/>
  <c r="C88" i="12"/>
  <c r="A89" i="12"/>
  <c r="B89" i="12"/>
  <c r="C89" i="12"/>
  <c r="A90" i="12"/>
  <c r="B90" i="12"/>
  <c r="C90" i="12"/>
  <c r="A91" i="12"/>
  <c r="B91" i="12"/>
  <c r="C91" i="12"/>
  <c r="A92" i="12"/>
  <c r="B92" i="12"/>
  <c r="C92" i="12"/>
  <c r="A93" i="12"/>
  <c r="B93" i="12"/>
  <c r="C93" i="12"/>
  <c r="A94" i="12"/>
  <c r="B94" i="12"/>
  <c r="C94" i="12"/>
  <c r="A95" i="12"/>
  <c r="B95" i="12"/>
  <c r="C95" i="12"/>
  <c r="A96" i="12"/>
  <c r="B96" i="12"/>
  <c r="C96" i="12"/>
  <c r="A97" i="12"/>
  <c r="B97" i="12"/>
  <c r="C97" i="12"/>
  <c r="A98" i="12"/>
  <c r="B98" i="12"/>
  <c r="C98" i="12"/>
  <c r="A99" i="12"/>
  <c r="B99" i="12"/>
  <c r="C99" i="12"/>
  <c r="A100" i="12"/>
  <c r="B100" i="12"/>
  <c r="C100" i="12"/>
  <c r="A101" i="12"/>
  <c r="B101" i="12"/>
  <c r="C101" i="12"/>
  <c r="A102" i="12"/>
  <c r="B102" i="12"/>
  <c r="C102" i="12"/>
  <c r="A103" i="12"/>
  <c r="B103" i="12"/>
  <c r="C103" i="12"/>
  <c r="A104" i="12"/>
  <c r="B104" i="12"/>
  <c r="C104" i="12"/>
  <c r="A105" i="12"/>
  <c r="B105" i="12"/>
  <c r="C105" i="12"/>
  <c r="A106" i="12"/>
  <c r="B106" i="12"/>
  <c r="C106" i="12"/>
  <c r="A107" i="12"/>
  <c r="B107" i="12"/>
  <c r="C107" i="12"/>
  <c r="A108" i="12"/>
  <c r="B108" i="12"/>
  <c r="C108" i="12"/>
  <c r="A109" i="12"/>
  <c r="B109" i="12"/>
  <c r="C109" i="12"/>
  <c r="A110" i="12"/>
  <c r="B110" i="12"/>
  <c r="C110" i="12"/>
  <c r="A111" i="12"/>
  <c r="B111" i="12"/>
  <c r="C111" i="12"/>
  <c r="A112" i="12"/>
  <c r="B112" i="12"/>
  <c r="C112" i="12"/>
  <c r="A113" i="12"/>
  <c r="B113" i="12"/>
  <c r="C113" i="12"/>
  <c r="A114" i="12"/>
  <c r="B114" i="12"/>
  <c r="C114" i="12"/>
  <c r="A115" i="12"/>
  <c r="B115" i="12"/>
  <c r="C115" i="12"/>
  <c r="A116" i="12"/>
  <c r="B116" i="12"/>
  <c r="C116" i="12"/>
  <c r="A117" i="12"/>
  <c r="B117" i="12"/>
  <c r="C117" i="12"/>
  <c r="A118" i="12"/>
  <c r="B118" i="12"/>
  <c r="C118" i="12"/>
  <c r="A119" i="12"/>
  <c r="B119" i="12"/>
  <c r="C119" i="12"/>
  <c r="A120" i="12"/>
  <c r="B120" i="12"/>
  <c r="C120" i="12"/>
  <c r="A121" i="12"/>
  <c r="B121" i="12"/>
  <c r="C121" i="12"/>
  <c r="A122" i="12"/>
  <c r="B122" i="12"/>
  <c r="C122" i="12"/>
  <c r="A123" i="12"/>
  <c r="B123" i="12"/>
  <c r="C123" i="12"/>
  <c r="A124" i="12"/>
  <c r="B124" i="12"/>
  <c r="C124" i="12"/>
  <c r="A125" i="12"/>
  <c r="B125" i="12"/>
  <c r="C125" i="12"/>
  <c r="A126" i="12"/>
  <c r="B126" i="12"/>
  <c r="C126" i="12"/>
  <c r="A127" i="12"/>
  <c r="B127" i="12"/>
  <c r="C127" i="12"/>
  <c r="A128" i="12"/>
  <c r="B128" i="12"/>
  <c r="C128" i="12"/>
  <c r="A129" i="12"/>
  <c r="B129" i="12"/>
  <c r="C129" i="12"/>
  <c r="A130" i="12"/>
  <c r="B130" i="12"/>
  <c r="C130" i="12"/>
  <c r="A131" i="12"/>
  <c r="B131" i="12"/>
  <c r="C131" i="12"/>
  <c r="A132" i="12"/>
  <c r="B132" i="12"/>
  <c r="C132" i="12"/>
  <c r="A133" i="12"/>
  <c r="B133" i="12"/>
  <c r="C133" i="12"/>
  <c r="A134" i="12"/>
  <c r="B134" i="12"/>
  <c r="C134" i="12"/>
  <c r="A135" i="12"/>
  <c r="B135" i="12"/>
  <c r="C135" i="12"/>
  <c r="A136" i="12"/>
  <c r="B136" i="12"/>
  <c r="C136" i="12"/>
  <c r="A137" i="12"/>
  <c r="B137" i="12"/>
  <c r="C137" i="12"/>
  <c r="A138" i="12"/>
  <c r="B138" i="12"/>
  <c r="C138" i="12"/>
  <c r="A139" i="12"/>
  <c r="B139" i="12"/>
  <c r="C139" i="12"/>
  <c r="A140" i="12"/>
  <c r="B140" i="12"/>
  <c r="C140" i="12"/>
  <c r="A141" i="12"/>
  <c r="B141" i="12"/>
  <c r="C141" i="12"/>
  <c r="A142" i="12"/>
  <c r="B142" i="12"/>
  <c r="C142" i="12"/>
  <c r="A143" i="12"/>
  <c r="B143" i="12"/>
  <c r="C143" i="12"/>
  <c r="A144" i="12"/>
  <c r="B144" i="12"/>
  <c r="C144" i="12"/>
  <c r="A145" i="12"/>
  <c r="B145" i="12"/>
  <c r="C145" i="12"/>
  <c r="A146" i="12"/>
  <c r="B146" i="12"/>
  <c r="C146" i="12"/>
  <c r="A147" i="12"/>
  <c r="B147" i="12"/>
  <c r="C147" i="12"/>
  <c r="A148" i="12"/>
  <c r="B148" i="12"/>
  <c r="C148" i="12"/>
  <c r="A149" i="12"/>
  <c r="B149" i="12"/>
  <c r="C149" i="12"/>
  <c r="A150" i="12"/>
  <c r="B150" i="12"/>
  <c r="C150" i="12"/>
  <c r="A151" i="12"/>
  <c r="B151" i="12"/>
  <c r="C151" i="12"/>
  <c r="A152" i="12"/>
  <c r="B152" i="12"/>
  <c r="C152" i="12"/>
  <c r="A153" i="12"/>
  <c r="B153" i="12"/>
  <c r="C153" i="12"/>
  <c r="A154" i="12"/>
  <c r="B154" i="12"/>
  <c r="C154" i="12"/>
  <c r="A155" i="12"/>
  <c r="B155" i="12"/>
  <c r="C155" i="12"/>
  <c r="A156" i="12"/>
  <c r="B156" i="12"/>
  <c r="C156" i="12"/>
  <c r="A157" i="12"/>
  <c r="B157" i="12"/>
  <c r="C157" i="12"/>
  <c r="A158" i="12"/>
  <c r="B158" i="12"/>
  <c r="C158" i="12"/>
  <c r="A159" i="12"/>
  <c r="B159" i="12"/>
  <c r="C159" i="12"/>
  <c r="A160" i="12"/>
  <c r="B160" i="12"/>
  <c r="C160" i="12"/>
  <c r="A161" i="12"/>
  <c r="B161" i="12"/>
  <c r="C161" i="12"/>
  <c r="A162" i="12"/>
  <c r="B162" i="12"/>
  <c r="C162" i="12"/>
  <c r="A163" i="12"/>
  <c r="B163" i="12"/>
  <c r="C163" i="12"/>
  <c r="A164" i="12"/>
  <c r="B164" i="12"/>
  <c r="C164" i="12"/>
  <c r="A165" i="12"/>
  <c r="B165" i="12"/>
  <c r="C165" i="12"/>
  <c r="A166" i="12"/>
  <c r="B166" i="12"/>
  <c r="C166" i="12"/>
  <c r="A167" i="12"/>
  <c r="B167" i="12"/>
  <c r="C167" i="12"/>
  <c r="A168" i="12"/>
  <c r="B168" i="12"/>
  <c r="C168" i="12"/>
  <c r="A169" i="12"/>
  <c r="B169" i="12"/>
  <c r="C169" i="12"/>
  <c r="A170" i="12"/>
  <c r="B170" i="12"/>
  <c r="C170" i="12"/>
  <c r="A171" i="12"/>
  <c r="B171" i="12"/>
  <c r="C171" i="12"/>
  <c r="A172" i="12"/>
  <c r="B172" i="12"/>
  <c r="C172" i="12"/>
  <c r="A173" i="12"/>
  <c r="B173" i="12"/>
  <c r="C173" i="12"/>
  <c r="A174" i="12"/>
  <c r="B174" i="12"/>
  <c r="C174" i="12"/>
  <c r="A175" i="12"/>
  <c r="B175" i="12"/>
  <c r="C175" i="12"/>
  <c r="A176" i="12"/>
  <c r="B176" i="12"/>
  <c r="C176" i="12"/>
  <c r="A177" i="12"/>
  <c r="B177" i="12"/>
  <c r="C177" i="12"/>
  <c r="A178" i="12"/>
  <c r="B178" i="12"/>
  <c r="C178" i="12"/>
  <c r="A179" i="12"/>
  <c r="B179" i="12"/>
  <c r="C179" i="12"/>
  <c r="A180" i="12"/>
  <c r="B180" i="12"/>
  <c r="C180" i="12"/>
  <c r="A181" i="12"/>
  <c r="B181" i="12"/>
  <c r="C181" i="12"/>
  <c r="A182" i="12"/>
  <c r="B182" i="12"/>
  <c r="C182" i="12"/>
  <c r="A183" i="12"/>
  <c r="B183" i="12"/>
  <c r="C183" i="12"/>
  <c r="A184" i="12"/>
  <c r="B184" i="12"/>
  <c r="C184" i="12"/>
  <c r="A185" i="12"/>
  <c r="B185" i="12"/>
  <c r="C185" i="12"/>
  <c r="A186" i="12"/>
  <c r="B186" i="12"/>
  <c r="C186" i="12"/>
  <c r="A187" i="12"/>
  <c r="B187" i="12"/>
  <c r="C187" i="12"/>
  <c r="A188" i="12"/>
  <c r="B188" i="12"/>
  <c r="C188" i="12"/>
  <c r="A189" i="12"/>
  <c r="B189" i="12"/>
  <c r="C189" i="12"/>
  <c r="A190" i="12"/>
  <c r="B190" i="12"/>
  <c r="C190" i="12"/>
  <c r="A191" i="12"/>
  <c r="B191" i="12"/>
  <c r="C191" i="12"/>
  <c r="A192" i="12"/>
  <c r="B192" i="12"/>
  <c r="C192" i="12"/>
  <c r="A193" i="12"/>
  <c r="B193" i="12"/>
  <c r="C193" i="12"/>
  <c r="A194" i="12"/>
  <c r="B194" i="12"/>
  <c r="C194" i="12"/>
  <c r="A195" i="12"/>
  <c r="B195" i="12"/>
  <c r="C195" i="12"/>
  <c r="A196" i="12"/>
  <c r="B196" i="12"/>
  <c r="C196" i="12"/>
  <c r="A197" i="12"/>
  <c r="B197" i="12"/>
  <c r="C197" i="12"/>
  <c r="A198" i="12"/>
  <c r="B198" i="12"/>
  <c r="C198" i="12"/>
  <c r="A199" i="12"/>
  <c r="B199" i="12"/>
  <c r="C199" i="12"/>
  <c r="A200" i="12"/>
  <c r="B200" i="12"/>
  <c r="C200" i="12"/>
  <c r="A201" i="12"/>
  <c r="B201" i="12"/>
  <c r="C201" i="12"/>
  <c r="A202" i="12"/>
  <c r="B202" i="12"/>
  <c r="C202" i="12"/>
  <c r="A203" i="12"/>
  <c r="B203" i="12"/>
  <c r="C203" i="12"/>
  <c r="A204" i="12"/>
  <c r="B204" i="12"/>
  <c r="C204" i="12"/>
  <c r="A205" i="12"/>
  <c r="B205" i="12"/>
  <c r="C205" i="12"/>
  <c r="A206" i="12"/>
  <c r="B206" i="12"/>
  <c r="C206" i="12"/>
  <c r="A207" i="12"/>
  <c r="B207" i="12"/>
  <c r="C207" i="12"/>
  <c r="A208" i="12"/>
  <c r="B208" i="12"/>
  <c r="C208" i="12"/>
  <c r="A209" i="12"/>
  <c r="B209" i="12"/>
  <c r="C209" i="12"/>
  <c r="A210" i="12"/>
  <c r="B210" i="12"/>
  <c r="C210" i="12"/>
  <c r="A211" i="12"/>
  <c r="B211" i="12"/>
  <c r="C211" i="12"/>
  <c r="A212" i="12"/>
  <c r="B212" i="12"/>
  <c r="C212" i="12"/>
  <c r="A213" i="12"/>
  <c r="B213" i="12"/>
  <c r="C213" i="12"/>
  <c r="A214" i="12"/>
  <c r="B214" i="12"/>
  <c r="C214" i="12"/>
  <c r="A215" i="12"/>
  <c r="B215" i="12"/>
  <c r="C215" i="12"/>
  <c r="A216" i="12"/>
  <c r="B216" i="12"/>
  <c r="C216" i="12"/>
  <c r="A217" i="12"/>
  <c r="B217" i="12"/>
  <c r="C217" i="12"/>
  <c r="A218" i="12"/>
  <c r="B218" i="12"/>
  <c r="C218" i="12"/>
  <c r="A219" i="12"/>
  <c r="B219" i="12"/>
  <c r="C219" i="12"/>
  <c r="A220" i="12"/>
  <c r="B220" i="12"/>
  <c r="C220" i="12"/>
  <c r="A221" i="12"/>
  <c r="B221" i="12"/>
  <c r="C221" i="12"/>
  <c r="A222" i="12"/>
  <c r="B222" i="12"/>
  <c r="C222" i="12"/>
  <c r="A223" i="12"/>
  <c r="B223" i="12"/>
  <c r="C223" i="12"/>
  <c r="A224" i="12"/>
  <c r="B224" i="12"/>
  <c r="C224" i="12"/>
  <c r="A225" i="12"/>
  <c r="B225" i="12"/>
  <c r="C225" i="12"/>
  <c r="A226" i="12"/>
  <c r="B226" i="12"/>
  <c r="C226" i="12"/>
  <c r="A227" i="12"/>
  <c r="B227" i="12"/>
  <c r="C227" i="12"/>
  <c r="A228" i="12"/>
  <c r="B228" i="12"/>
  <c r="C228" i="12"/>
  <c r="A229" i="12"/>
  <c r="B229" i="12"/>
  <c r="C229" i="12"/>
  <c r="A230" i="12"/>
  <c r="B230" i="12"/>
  <c r="C230" i="12"/>
  <c r="A231" i="12"/>
  <c r="B231" i="12"/>
  <c r="C231" i="12"/>
  <c r="A232" i="12"/>
  <c r="B232" i="12"/>
  <c r="C232" i="12"/>
  <c r="A233" i="12"/>
  <c r="B233" i="12"/>
  <c r="C233" i="12"/>
  <c r="A234" i="12"/>
  <c r="B234" i="12"/>
  <c r="C234" i="12"/>
  <c r="A235" i="12"/>
  <c r="B235" i="12"/>
  <c r="C235" i="12"/>
  <c r="A236" i="12"/>
  <c r="B236" i="12"/>
  <c r="C236" i="12"/>
  <c r="A237" i="12"/>
  <c r="B237" i="12"/>
  <c r="C237" i="12"/>
  <c r="A238" i="12"/>
  <c r="B238" i="12"/>
  <c r="C238" i="12"/>
  <c r="A239" i="12"/>
  <c r="B239" i="12"/>
  <c r="C239" i="12"/>
  <c r="A240" i="12"/>
  <c r="B240" i="12"/>
  <c r="C240" i="12"/>
  <c r="A241" i="12"/>
  <c r="B241" i="12"/>
  <c r="C241" i="12"/>
  <c r="A242" i="12"/>
  <c r="B242" i="12"/>
  <c r="C242" i="12"/>
  <c r="A243" i="12"/>
  <c r="B243" i="12"/>
  <c r="C243" i="12"/>
  <c r="A244" i="12"/>
  <c r="B244" i="12"/>
  <c r="C244" i="12"/>
  <c r="A245" i="12"/>
  <c r="B245" i="12"/>
  <c r="C245" i="12"/>
  <c r="A246" i="12"/>
  <c r="B246" i="12"/>
  <c r="C246" i="12"/>
  <c r="A247" i="12"/>
  <c r="B247" i="12"/>
  <c r="C247" i="12"/>
  <c r="A248" i="12"/>
  <c r="B248" i="12"/>
  <c r="C248" i="12"/>
  <c r="A249" i="12"/>
  <c r="B249" i="12"/>
  <c r="C249" i="12"/>
  <c r="A250" i="12"/>
  <c r="B250" i="12"/>
  <c r="C250" i="12"/>
  <c r="A251" i="12"/>
  <c r="B251" i="12"/>
  <c r="C251" i="12"/>
  <c r="A252" i="12"/>
  <c r="B252" i="12"/>
  <c r="C252" i="12"/>
  <c r="A253" i="12"/>
  <c r="B253" i="12"/>
  <c r="C253" i="12"/>
  <c r="A254" i="12"/>
  <c r="B254" i="12"/>
  <c r="C254" i="12"/>
  <c r="A255" i="12"/>
  <c r="B255" i="12"/>
  <c r="C255" i="12"/>
  <c r="A256" i="12"/>
  <c r="B256" i="12"/>
  <c r="C256" i="12"/>
  <c r="A257" i="12"/>
  <c r="B257" i="12"/>
  <c r="C257" i="12"/>
  <c r="A258" i="12"/>
  <c r="B258" i="12"/>
  <c r="C258" i="12"/>
  <c r="A259" i="12"/>
  <c r="B259" i="12"/>
  <c r="C259" i="12"/>
  <c r="A260" i="12"/>
  <c r="B260" i="12"/>
  <c r="C260" i="12"/>
  <c r="C2" i="12"/>
  <c r="B2" i="12"/>
  <c r="A2" i="12"/>
  <c r="K315" i="11"/>
  <c r="J315" i="11"/>
  <c r="G315" i="11"/>
  <c r="K314" i="11"/>
  <c r="J314" i="11"/>
  <c r="G314" i="11"/>
  <c r="K313" i="11"/>
  <c r="J313" i="11"/>
  <c r="G313" i="11"/>
  <c r="G312" i="11"/>
  <c r="G311" i="11"/>
  <c r="G310" i="11"/>
  <c r="G309" i="11"/>
  <c r="G308" i="11"/>
  <c r="G307" i="11"/>
  <c r="G306" i="11"/>
  <c r="G305" i="11"/>
  <c r="G304" i="11"/>
  <c r="G303" i="11"/>
  <c r="G302" i="11"/>
  <c r="G301" i="11"/>
  <c r="G300" i="11"/>
  <c r="G299" i="11"/>
  <c r="G298" i="11"/>
  <c r="G297" i="11"/>
  <c r="G296" i="11"/>
  <c r="G295" i="11"/>
  <c r="G294" i="11"/>
  <c r="G293" i="11"/>
  <c r="G292" i="11"/>
  <c r="G291" i="11"/>
  <c r="G290" i="11"/>
  <c r="G289" i="11"/>
  <c r="G288" i="11"/>
  <c r="G287" i="11"/>
  <c r="G286" i="11"/>
  <c r="G285" i="11"/>
  <c r="G284" i="11"/>
  <c r="G283" i="11"/>
  <c r="G282" i="11"/>
  <c r="G281" i="11"/>
  <c r="G280" i="11"/>
  <c r="G279" i="11"/>
  <c r="G278" i="11"/>
  <c r="G277" i="11"/>
  <c r="G276" i="11"/>
  <c r="G275" i="11"/>
  <c r="G274" i="11"/>
  <c r="G273" i="11"/>
  <c r="G272" i="11"/>
  <c r="G271" i="11"/>
  <c r="G270" i="11"/>
  <c r="G269" i="11"/>
  <c r="G268" i="11"/>
  <c r="G267" i="11"/>
  <c r="G266" i="11"/>
  <c r="G265" i="11"/>
  <c r="G264" i="11"/>
  <c r="G263" i="11"/>
  <c r="G262" i="11"/>
  <c r="G261" i="11"/>
  <c r="G260" i="11"/>
  <c r="G259" i="11"/>
  <c r="G258" i="11"/>
  <c r="G257" i="11"/>
  <c r="G256" i="11"/>
  <c r="G255" i="11"/>
  <c r="G254" i="11"/>
  <c r="G253" i="11"/>
  <c r="G252" i="11"/>
  <c r="G251" i="11"/>
  <c r="G250" i="11"/>
  <c r="G249" i="11"/>
  <c r="G248" i="11"/>
  <c r="G247" i="11"/>
  <c r="G246" i="11"/>
  <c r="G245" i="11"/>
  <c r="G244" i="11"/>
  <c r="G243" i="11"/>
  <c r="G242" i="11"/>
  <c r="G241" i="11"/>
  <c r="G240" i="11"/>
  <c r="G239" i="11"/>
  <c r="G238" i="11"/>
  <c r="G237" i="11"/>
  <c r="G236" i="11"/>
  <c r="G235" i="11"/>
  <c r="G234" i="11"/>
  <c r="G233" i="11"/>
  <c r="G232" i="11"/>
  <c r="G231" i="11"/>
  <c r="G230" i="11"/>
  <c r="G229" i="11"/>
  <c r="G228" i="11"/>
  <c r="G227" i="11"/>
  <c r="G226" i="11"/>
  <c r="G225" i="11"/>
  <c r="G224" i="11"/>
  <c r="G223" i="11"/>
  <c r="G222" i="11"/>
  <c r="G221" i="11"/>
  <c r="G220" i="11"/>
  <c r="G219" i="11"/>
  <c r="G218" i="11"/>
  <c r="G217" i="11"/>
  <c r="G216" i="11"/>
  <c r="G215" i="11"/>
  <c r="G214" i="11"/>
  <c r="G213" i="11"/>
  <c r="G212" i="11"/>
  <c r="G211" i="11"/>
  <c r="G210" i="11"/>
  <c r="G209" i="11"/>
  <c r="G208" i="11"/>
  <c r="G207" i="11"/>
  <c r="G206" i="11"/>
  <c r="G205" i="11"/>
  <c r="G204" i="11"/>
  <c r="G203" i="11"/>
  <c r="G202" i="11"/>
  <c r="G201" i="11"/>
  <c r="G200" i="11"/>
  <c r="G199" i="11"/>
  <c r="G198" i="11"/>
  <c r="G197" i="11"/>
  <c r="G196" i="11"/>
  <c r="G195" i="11"/>
  <c r="G194" i="11"/>
  <c r="G193" i="11"/>
  <c r="G192" i="11"/>
  <c r="G191" i="11"/>
  <c r="G190" i="11"/>
  <c r="G189" i="11"/>
  <c r="G188" i="11"/>
  <c r="G187" i="11"/>
  <c r="G186" i="11"/>
  <c r="G185" i="11"/>
  <c r="G184" i="11"/>
  <c r="G183" i="11"/>
  <c r="G182" i="11"/>
  <c r="G181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K55" i="11"/>
  <c r="J55" i="11"/>
  <c r="I55" i="11"/>
  <c r="H55" i="11"/>
  <c r="G54" i="11"/>
  <c r="G53" i="11"/>
  <c r="B263" i="12" l="1"/>
  <c r="E263" i="12"/>
  <c r="C263" i="12"/>
  <c r="D263" i="12"/>
  <c r="AQ111" i="18"/>
  <c r="AO38" i="18"/>
  <c r="AR54" i="18"/>
  <c r="AP37" i="18"/>
  <c r="AP46" i="18"/>
  <c r="AO105" i="18"/>
  <c r="AP127" i="18"/>
  <c r="AO120" i="18"/>
  <c r="AP75" i="18"/>
  <c r="AQ25" i="18"/>
  <c r="AP92" i="18"/>
  <c r="AP91" i="18"/>
  <c r="AQ38" i="18"/>
  <c r="AS38" i="18"/>
  <c r="AO127" i="18"/>
  <c r="AQ42" i="18"/>
  <c r="AQ55" i="18"/>
  <c r="AR77" i="18"/>
  <c r="AR113" i="18"/>
  <c r="AR93" i="18"/>
  <c r="AR66" i="18"/>
  <c r="AR112" i="18"/>
  <c r="AR75" i="18"/>
  <c r="AQ54" i="18"/>
  <c r="AP30" i="18"/>
  <c r="AP29" i="18"/>
  <c r="AP54" i="18"/>
  <c r="AO78" i="18"/>
  <c r="AS95" i="18"/>
  <c r="AQ78" i="18"/>
  <c r="AR24" i="18"/>
  <c r="AR55" i="18"/>
  <c r="AP106" i="18"/>
  <c r="AQ132" i="18"/>
  <c r="AP61" i="18"/>
  <c r="AQ127" i="18"/>
  <c r="AR132" i="18"/>
  <c r="AO50" i="18"/>
  <c r="AQ46" i="18"/>
  <c r="AO125" i="18"/>
  <c r="AP70" i="18"/>
  <c r="AP28" i="18"/>
  <c r="AR119" i="18"/>
  <c r="AP7" i="18"/>
  <c r="AQ6" i="18"/>
  <c r="AR71" i="18"/>
  <c r="AR34" i="18"/>
  <c r="AP77" i="18"/>
  <c r="AQ29" i="18"/>
  <c r="AP42" i="18"/>
  <c r="AR44" i="18"/>
  <c r="AR35" i="18"/>
  <c r="AR78" i="18"/>
  <c r="AR72" i="18"/>
  <c r="AS62" i="18"/>
  <c r="AQ67" i="18"/>
  <c r="AR131" i="18"/>
  <c r="AQ45" i="18"/>
  <c r="AR102" i="18"/>
  <c r="AQ7" i="18"/>
  <c r="AP26" i="18"/>
  <c r="AO54" i="18"/>
  <c r="AO87" i="18"/>
  <c r="AS88" i="18"/>
  <c r="AR74" i="18"/>
  <c r="AO45" i="18"/>
  <c r="AP68" i="18"/>
  <c r="AP35" i="18"/>
  <c r="AP93" i="18"/>
  <c r="AS78" i="18"/>
  <c r="AR120" i="18"/>
  <c r="AS100" i="18"/>
  <c r="AR100" i="18"/>
  <c r="AO100" i="18"/>
  <c r="AP100" i="18"/>
  <c r="AS128" i="18"/>
  <c r="AO128" i="18"/>
  <c r="AO129" i="18"/>
  <c r="AS17" i="18"/>
  <c r="AO17" i="18"/>
  <c r="AR18" i="18"/>
  <c r="AR17" i="18"/>
  <c r="AS32" i="18"/>
  <c r="AO32" i="18"/>
  <c r="AP32" i="18"/>
  <c r="AS116" i="18"/>
  <c r="AQ116" i="18"/>
  <c r="AO116" i="18"/>
  <c r="AP116" i="18"/>
  <c r="AS21" i="18"/>
  <c r="AR21" i="18"/>
  <c r="AP21" i="18"/>
  <c r="AR107" i="18"/>
  <c r="AS3" i="18"/>
  <c r="AQ3" i="18"/>
  <c r="AR3" i="18"/>
  <c r="AO3" i="18"/>
  <c r="AP4" i="18"/>
  <c r="AP110" i="18"/>
  <c r="AS19" i="18"/>
  <c r="AQ19" i="18"/>
  <c r="AR19" i="18"/>
  <c r="AP101" i="18"/>
  <c r="AS22" i="18"/>
  <c r="AQ65" i="18"/>
  <c r="AS108" i="18"/>
  <c r="AR76" i="18"/>
  <c r="AP20" i="18"/>
  <c r="AP38" i="18"/>
  <c r="AS46" i="18"/>
  <c r="AO46" i="18"/>
  <c r="AO63" i="18"/>
  <c r="AP84" i="18"/>
  <c r="AS125" i="18"/>
  <c r="AP126" i="18"/>
  <c r="AP125" i="18"/>
  <c r="AQ125" i="18"/>
  <c r="AO110" i="18"/>
  <c r="AP108" i="18"/>
  <c r="AQ105" i="18"/>
  <c r="AQ89" i="18"/>
  <c r="AS114" i="18"/>
  <c r="AQ114" i="18"/>
  <c r="AP22" i="18"/>
  <c r="AP76" i="18"/>
  <c r="AS16" i="18"/>
  <c r="AO16" i="18"/>
  <c r="AP16" i="18"/>
  <c r="AR16" i="18"/>
  <c r="AP41" i="18"/>
  <c r="AP65" i="18"/>
  <c r="AR68" i="18"/>
  <c r="AO96" i="18"/>
  <c r="AR114" i="18"/>
  <c r="AR110" i="18"/>
  <c r="AS11" i="18"/>
  <c r="AR11" i="18"/>
  <c r="AP12" i="18"/>
  <c r="AO21" i="18"/>
  <c r="AQ112" i="18"/>
  <c r="AS117" i="18"/>
  <c r="AS86" i="18"/>
  <c r="AR96" i="18"/>
  <c r="AP17" i="18"/>
  <c r="AQ66" i="18"/>
  <c r="AQ32" i="18"/>
  <c r="AP69" i="18"/>
  <c r="AQ100" i="18"/>
  <c r="AS103" i="18"/>
  <c r="AQ103" i="18"/>
  <c r="AP103" i="18"/>
  <c r="AR103" i="18"/>
  <c r="AP128" i="18"/>
  <c r="AR111" i="18"/>
  <c r="AO19" i="18"/>
  <c r="AO126" i="18"/>
  <c r="AR69" i="18"/>
  <c r="AR101" i="18"/>
  <c r="AQ18" i="18"/>
  <c r="AR65" i="18"/>
  <c r="AS69" i="18"/>
  <c r="AQ69" i="18"/>
  <c r="AS73" i="18"/>
  <c r="AQ97" i="18"/>
  <c r="AS97" i="18"/>
  <c r="AP114" i="18"/>
  <c r="AR99" i="18"/>
  <c r="AP89" i="18"/>
  <c r="AQ26" i="18"/>
  <c r="AP58" i="18"/>
  <c r="AO117" i="18"/>
  <c r="AR67" i="18"/>
  <c r="AP129" i="18"/>
  <c r="AO75" i="18"/>
  <c r="AP97" i="18"/>
  <c r="AP19" i="18"/>
  <c r="AS39" i="18"/>
  <c r="AR39" i="18"/>
  <c r="AQ128" i="18"/>
  <c r="AQ33" i="18"/>
  <c r="AN48" i="18"/>
  <c r="AR48" i="18" s="1"/>
  <c r="AS52" i="18"/>
  <c r="AO52" i="18"/>
  <c r="AS70" i="18"/>
  <c r="AQ70" i="18"/>
  <c r="AS105" i="18"/>
  <c r="AR105" i="18"/>
  <c r="AS40" i="18"/>
  <c r="AQ40" i="18"/>
  <c r="AO4" i="18"/>
  <c r="AQ85" i="18"/>
  <c r="AQ110" i="18"/>
  <c r="AS85" i="18"/>
  <c r="AS34" i="18"/>
  <c r="AQ34" i="18"/>
  <c r="AS59" i="18"/>
  <c r="AQ59" i="18"/>
  <c r="AS20" i="18"/>
  <c r="AR20" i="18"/>
  <c r="AS64" i="18"/>
  <c r="AO64" i="18"/>
  <c r="AQ21" i="18"/>
  <c r="AS47" i="18"/>
  <c r="AR47" i="18"/>
  <c r="AR97" i="18"/>
  <c r="AR106" i="18"/>
  <c r="AS124" i="18"/>
  <c r="AR124" i="18"/>
  <c r="AO39" i="18"/>
  <c r="AO88" i="18"/>
  <c r="AQ22" i="18"/>
  <c r="AR60" i="18"/>
  <c r="AS27" i="18"/>
  <c r="AP27" i="18"/>
  <c r="AQ27" i="18"/>
  <c r="AQ86" i="18"/>
  <c r="AP88" i="18"/>
  <c r="AQ107" i="18"/>
  <c r="AP124" i="18"/>
  <c r="AS43" i="18"/>
  <c r="AO43" i="18"/>
  <c r="AQ44" i="18"/>
  <c r="AP33" i="18"/>
  <c r="AS104" i="18"/>
  <c r="AP104" i="18"/>
  <c r="AS33" i="18"/>
  <c r="AR33" i="18"/>
  <c r="AQ11" i="18"/>
  <c r="AP39" i="18"/>
  <c r="AO70" i="18"/>
  <c r="AQ102" i="18"/>
  <c r="AS81" i="18"/>
  <c r="AQ82" i="18"/>
  <c r="AR115" i="18"/>
  <c r="AP105" i="18"/>
  <c r="AO132" i="18"/>
  <c r="AP59" i="18"/>
  <c r="AR128" i="18"/>
  <c r="AS126" i="18"/>
  <c r="AP73" i="18"/>
  <c r="AR117" i="18"/>
  <c r="AS60" i="18"/>
  <c r="AP18" i="18"/>
  <c r="AR64" i="18"/>
  <c r="AS76" i="18"/>
  <c r="AO76" i="18"/>
  <c r="AQ76" i="18"/>
  <c r="AS25" i="18"/>
  <c r="AO25" i="18"/>
  <c r="AP25" i="18"/>
  <c r="AR85" i="18"/>
  <c r="AQ129" i="18"/>
  <c r="AQ39" i="18"/>
  <c r="AO97" i="18"/>
  <c r="AS37" i="18"/>
  <c r="AQ37" i="18"/>
  <c r="AO37" i="18"/>
  <c r="AS5" i="18"/>
  <c r="AP5" i="18"/>
  <c r="AR5" i="18"/>
  <c r="AP40" i="18"/>
  <c r="AS72" i="18"/>
  <c r="AO72" i="18"/>
  <c r="AO71" i="18"/>
  <c r="AS79" i="18"/>
  <c r="AO80" i="18"/>
  <c r="AP79" i="18"/>
  <c r="AR79" i="18"/>
  <c r="AP80" i="18"/>
  <c r="AO79" i="18"/>
  <c r="AQ95" i="18"/>
  <c r="AO85" i="18"/>
  <c r="AS129" i="18"/>
  <c r="AS75" i="18"/>
  <c r="AQ75" i="18"/>
  <c r="AO20" i="18"/>
  <c r="AP60" i="18"/>
  <c r="AS119" i="18"/>
  <c r="AP120" i="18"/>
  <c r="AQ119" i="18"/>
  <c r="AO40" i="18"/>
  <c r="AS23" i="18"/>
  <c r="AO23" i="18"/>
  <c r="AR23" i="18"/>
  <c r="AQ24" i="18"/>
  <c r="AO24" i="18"/>
  <c r="AS41" i="18"/>
  <c r="AO41" i="18"/>
  <c r="AS66" i="18"/>
  <c r="AO66" i="18"/>
  <c r="AQ53" i="18"/>
  <c r="AR80" i="18"/>
  <c r="AQ106" i="18"/>
  <c r="AQ101" i="18"/>
  <c r="AQ120" i="18"/>
  <c r="AO124" i="18"/>
  <c r="AR38" i="18"/>
  <c r="AQ79" i="18"/>
  <c r="AS6" i="18"/>
  <c r="AP6" i="18"/>
  <c r="AR6" i="18"/>
  <c r="AO6" i="18"/>
  <c r="AQ52" i="18"/>
  <c r="AQ4" i="18"/>
  <c r="AQ73" i="18"/>
  <c r="AR42" i="18"/>
  <c r="AO27" i="18"/>
  <c r="AR53" i="18"/>
  <c r="AP86" i="18"/>
  <c r="AP115" i="18"/>
  <c r="AS113" i="18"/>
  <c r="AQ113" i="18"/>
  <c r="AR129" i="18"/>
  <c r="AQ12" i="18"/>
  <c r="AP3" i="18"/>
  <c r="AP66" i="18"/>
  <c r="AP47" i="18"/>
  <c r="AR59" i="18"/>
  <c r="AS24" i="18"/>
  <c r="AO33" i="18"/>
  <c r="AS44" i="18"/>
  <c r="AP44" i="18"/>
  <c r="AQ43" i="18"/>
  <c r="AO77" i="18"/>
  <c r="AO81" i="18"/>
  <c r="AS120" i="18"/>
  <c r="AR126" i="18"/>
  <c r="AQ117" i="18"/>
  <c r="AS29" i="18"/>
  <c r="AR30" i="18"/>
  <c r="AR29" i="18"/>
  <c r="AO30" i="18"/>
  <c r="AO29" i="18"/>
  <c r="AS42" i="18"/>
  <c r="AS92" i="18"/>
  <c r="AO92" i="18"/>
  <c r="AQ92" i="18"/>
  <c r="AR108" i="18"/>
  <c r="AO22" i="18"/>
  <c r="AO108" i="18"/>
  <c r="AP96" i="18"/>
  <c r="AS84" i="18"/>
  <c r="AO84" i="18"/>
  <c r="AP63" i="18"/>
  <c r="AQ84" i="18"/>
  <c r="AS94" i="18"/>
  <c r="AP94" i="18"/>
  <c r="AR94" i="18"/>
  <c r="AR116" i="18"/>
  <c r="AR26" i="18"/>
  <c r="AS74" i="18"/>
  <c r="AQ74" i="18"/>
  <c r="AP74" i="18"/>
  <c r="AS118" i="18"/>
  <c r="AP118" i="18"/>
  <c r="AR118" i="18"/>
  <c r="AQ96" i="18"/>
  <c r="AS132" i="18"/>
  <c r="AP132" i="18"/>
  <c r="AP119" i="18"/>
  <c r="AR4" i="18"/>
  <c r="AO18" i="18"/>
  <c r="AS89" i="18"/>
  <c r="AR70" i="18"/>
  <c r="AO5" i="18"/>
  <c r="AP85" i="18"/>
  <c r="AS71" i="18"/>
  <c r="AQ71" i="18"/>
  <c r="AQ94" i="18"/>
  <c r="AP117" i="18"/>
  <c r="AP107" i="18"/>
  <c r="AS101" i="18"/>
  <c r="AO101" i="18"/>
  <c r="AS4" i="18"/>
  <c r="AP64" i="18"/>
  <c r="AS111" i="18"/>
  <c r="AP111" i="18"/>
  <c r="AO111" i="18"/>
  <c r="AS14" i="18"/>
  <c r="AR14" i="18"/>
  <c r="AO14" i="18"/>
  <c r="AP15" i="18"/>
  <c r="AR15" i="18"/>
  <c r="AO15" i="18"/>
  <c r="AQ15" i="18"/>
  <c r="AP14" i="18"/>
  <c r="AS26" i="18"/>
  <c r="AO26" i="18"/>
  <c r="AR46" i="18"/>
  <c r="AO47" i="18"/>
  <c r="AS53" i="18"/>
  <c r="AO53" i="18"/>
  <c r="AQ64" i="18"/>
  <c r="AR88" i="18"/>
  <c r="AS80" i="18"/>
  <c r="AR73" i="18"/>
  <c r="AS91" i="18"/>
  <c r="AR91" i="18"/>
  <c r="AO107" i="18"/>
  <c r="AQ118" i="18"/>
  <c r="AS18" i="18"/>
  <c r="AQ77" i="18"/>
  <c r="AQ60" i="18"/>
  <c r="AS102" i="18"/>
  <c r="AQ20" i="18"/>
  <c r="AR62" i="18"/>
  <c r="AS28" i="18"/>
  <c r="AR28" i="18"/>
  <c r="AO28" i="18"/>
  <c r="AR52" i="18"/>
  <c r="AS57" i="18"/>
  <c r="AQ57" i="18"/>
  <c r="AQ58" i="18"/>
  <c r="AO58" i="18"/>
  <c r="AQ63" i="18"/>
  <c r="AR104" i="18"/>
  <c r="AR92" i="18"/>
  <c r="AO95" i="18"/>
  <c r="AS131" i="18"/>
  <c r="AQ131" i="18"/>
  <c r="AQ126" i="18"/>
  <c r="AQ14" i="18"/>
  <c r="AQ28" i="18"/>
  <c r="AR63" i="18"/>
  <c r="AR43" i="18"/>
  <c r="AR45" i="18"/>
  <c r="AR32" i="18"/>
  <c r="AS51" i="18"/>
  <c r="AR51" i="18"/>
  <c r="AQ51" i="18"/>
  <c r="AO44" i="18"/>
  <c r="AO65" i="18"/>
  <c r="AP87" i="18"/>
  <c r="AS77" i="18"/>
  <c r="AR87" i="18"/>
  <c r="AR95" i="18"/>
  <c r="AQ17" i="18"/>
  <c r="AS106" i="18"/>
  <c r="AS35" i="18"/>
  <c r="AP36" i="18"/>
  <c r="AS112" i="18"/>
  <c r="AP112" i="18"/>
  <c r="AP131" i="18"/>
  <c r="AR22" i="18"/>
  <c r="AQ108" i="18"/>
  <c r="AQ115" i="18"/>
  <c r="AO12" i="18"/>
  <c r="AS54" i="18"/>
  <c r="AP53" i="18"/>
  <c r="AO60" i="18"/>
  <c r="AO102" i="18"/>
  <c r="AK81" i="17"/>
  <c r="AK63" i="17"/>
  <c r="AK126" i="17"/>
  <c r="AK60" i="17"/>
  <c r="AK122" i="17"/>
  <c r="AK110" i="17"/>
  <c r="AK79" i="17"/>
  <c r="AK26" i="17"/>
  <c r="AK120" i="17"/>
  <c r="AK108" i="17"/>
  <c r="AK72" i="17"/>
  <c r="AK12" i="17"/>
  <c r="AK121" i="17"/>
  <c r="AK103" i="17"/>
  <c r="AK37" i="17"/>
  <c r="AK132" i="17"/>
  <c r="AK90" i="17"/>
  <c r="AK54" i="17"/>
  <c r="AK30" i="17"/>
  <c r="AK127" i="17"/>
  <c r="AK115" i="17"/>
  <c r="AK73" i="17"/>
  <c r="AK96" i="17"/>
  <c r="AK78" i="17"/>
  <c r="AK36" i="17"/>
  <c r="AK18" i="17"/>
  <c r="AK41" i="17"/>
  <c r="AK125" i="17"/>
  <c r="AK119" i="17"/>
  <c r="AK112" i="17"/>
  <c r="AK106" i="17"/>
  <c r="AK95" i="17"/>
  <c r="AK109" i="17"/>
  <c r="AK67" i="17"/>
  <c r="AK31" i="17"/>
  <c r="AK102" i="17"/>
  <c r="AK84" i="17"/>
  <c r="AK48" i="17"/>
  <c r="AK24" i="17"/>
  <c r="AK6" i="17"/>
  <c r="AK23" i="17"/>
  <c r="AK5" i="17"/>
  <c r="AK131" i="17"/>
  <c r="AK124" i="17"/>
  <c r="AK113" i="17"/>
  <c r="AK107" i="17"/>
  <c r="AK101" i="17"/>
  <c r="AK100" i="17"/>
  <c r="AK94" i="17"/>
  <c r="AK88" i="17"/>
  <c r="AK83" i="17"/>
  <c r="AK82" i="17"/>
  <c r="AK77" i="17"/>
  <c r="AK76" i="17"/>
  <c r="AK71" i="17"/>
  <c r="AK70" i="17"/>
  <c r="AK64" i="17"/>
  <c r="AK59" i="17"/>
  <c r="AK58" i="17"/>
  <c r="AK53" i="17"/>
  <c r="AK52" i="17"/>
  <c r="AK46" i="17"/>
  <c r="AK40" i="17"/>
  <c r="AK35" i="17"/>
  <c r="AK34" i="17"/>
  <c r="AK28" i="17"/>
  <c r="AK22" i="17"/>
  <c r="AK17" i="17"/>
  <c r="AK116" i="17"/>
  <c r="AK104" i="17"/>
  <c r="AK99" i="17"/>
  <c r="AK56" i="17"/>
  <c r="AK45" i="17"/>
  <c r="AK15" i="17"/>
  <c r="AK9" i="17"/>
  <c r="AK3" i="17"/>
  <c r="AK2" i="17"/>
  <c r="AK16" i="17"/>
  <c r="AK10" i="17"/>
  <c r="AK4" i="17"/>
  <c r="AK123" i="17"/>
  <c r="AK117" i="17"/>
  <c r="AK111" i="17"/>
  <c r="AK93" i="17"/>
  <c r="AK75" i="17"/>
  <c r="AK69" i="17"/>
  <c r="AK51" i="17"/>
  <c r="AK39" i="17"/>
  <c r="AK33" i="17"/>
  <c r="AK27" i="17"/>
  <c r="AK21" i="17"/>
  <c r="AK129" i="17"/>
  <c r="AK105" i="17"/>
  <c r="AK87" i="17"/>
  <c r="AK57" i="17"/>
  <c r="AK128" i="17"/>
  <c r="AK98" i="17"/>
  <c r="AK92" i="17"/>
  <c r="AK86" i="17"/>
  <c r="AK80" i="17"/>
  <c r="AK74" i="17"/>
  <c r="AK62" i="17"/>
  <c r="AK68" i="17"/>
  <c r="AK50" i="17"/>
  <c r="AK44" i="17"/>
  <c r="AK38" i="17"/>
  <c r="AK32" i="17"/>
  <c r="AK20" i="17"/>
  <c r="AK14" i="17"/>
  <c r="AK8" i="17"/>
  <c r="AK61" i="17"/>
  <c r="AK49" i="17"/>
  <c r="AK43" i="17"/>
  <c r="AK25" i="17"/>
  <c r="AK19" i="17"/>
  <c r="AK13" i="17"/>
  <c r="AK7" i="17"/>
  <c r="AK66" i="17"/>
  <c r="AK65" i="17"/>
  <c r="AK47" i="17"/>
  <c r="AK29" i="17"/>
  <c r="AK11" i="17"/>
  <c r="AC106" i="17"/>
  <c r="AJ106" i="17" s="1"/>
  <c r="AC94" i="17"/>
  <c r="AJ94" i="17" s="1"/>
  <c r="AC88" i="17"/>
  <c r="AJ88" i="17" s="1"/>
  <c r="AC82" i="17"/>
  <c r="AJ82" i="17" s="1"/>
  <c r="G258" i="15"/>
  <c r="G254" i="15"/>
  <c r="G250" i="15"/>
  <c r="G248" i="15"/>
  <c r="G246" i="15"/>
  <c r="G242" i="15"/>
  <c r="G240" i="15"/>
  <c r="G238" i="15"/>
  <c r="G236" i="15"/>
  <c r="G234" i="15"/>
  <c r="G232" i="15"/>
  <c r="G230" i="15"/>
  <c r="G228" i="15"/>
  <c r="G226" i="15"/>
  <c r="G224" i="15"/>
  <c r="G222" i="15"/>
  <c r="G220" i="15"/>
  <c r="G218" i="15"/>
  <c r="G216" i="15"/>
  <c r="G214" i="15"/>
  <c r="G212" i="15"/>
  <c r="G210" i="15"/>
  <c r="G208" i="15"/>
  <c r="G206" i="15"/>
  <c r="G204" i="15"/>
  <c r="G202" i="15"/>
  <c r="G200" i="15"/>
  <c r="G198" i="15"/>
  <c r="G196" i="15"/>
  <c r="G194" i="15"/>
  <c r="G192" i="15"/>
  <c r="F210" i="15"/>
  <c r="G256" i="15"/>
  <c r="G252" i="15"/>
  <c r="G244" i="15"/>
  <c r="E258" i="15"/>
  <c r="E256" i="15"/>
  <c r="E254" i="15"/>
  <c r="E252" i="15"/>
  <c r="E250" i="15"/>
  <c r="E248" i="15"/>
  <c r="E246" i="15"/>
  <c r="E244" i="15"/>
  <c r="E242" i="15"/>
  <c r="E240" i="15"/>
  <c r="E238" i="15"/>
  <c r="E236" i="15"/>
  <c r="E234" i="15"/>
  <c r="E232" i="15"/>
  <c r="E230" i="15"/>
  <c r="E228" i="15"/>
  <c r="E226" i="15"/>
  <c r="E224" i="15"/>
  <c r="E222" i="15"/>
  <c r="E220" i="15"/>
  <c r="E218" i="15"/>
  <c r="E216" i="15"/>
  <c r="E214" i="15"/>
  <c r="E212" i="15"/>
  <c r="E210" i="15"/>
  <c r="E208" i="15"/>
  <c r="E206" i="15"/>
  <c r="E204" i="15"/>
  <c r="E202" i="15"/>
  <c r="E200" i="15"/>
  <c r="E198" i="15"/>
  <c r="E196" i="15"/>
  <c r="E194" i="15"/>
  <c r="E192" i="15"/>
  <c r="E190" i="15"/>
  <c r="E188" i="15"/>
  <c r="E186" i="15"/>
  <c r="F246" i="15"/>
  <c r="F192" i="15"/>
  <c r="F228" i="15"/>
  <c r="G190" i="15"/>
  <c r="G188" i="15"/>
  <c r="G186" i="15"/>
  <c r="F258" i="15"/>
  <c r="F256" i="15"/>
  <c r="F254" i="15"/>
  <c r="F252" i="15"/>
  <c r="F250" i="15"/>
  <c r="F248" i="15"/>
  <c r="F244" i="15"/>
  <c r="F242" i="15"/>
  <c r="F240" i="15"/>
  <c r="F238" i="15"/>
  <c r="F236" i="15"/>
  <c r="F234" i="15"/>
  <c r="F232" i="15"/>
  <c r="F230" i="15"/>
  <c r="F226" i="15"/>
  <c r="F224" i="15"/>
  <c r="F222" i="15"/>
  <c r="F220" i="15"/>
  <c r="F218" i="15"/>
  <c r="F216" i="15"/>
  <c r="F214" i="15"/>
  <c r="F212" i="15"/>
  <c r="F208" i="15"/>
  <c r="F206" i="15"/>
  <c r="F204" i="15"/>
  <c r="F202" i="15"/>
  <c r="F200" i="15"/>
  <c r="F198" i="15"/>
  <c r="F196" i="15"/>
  <c r="F194" i="15"/>
  <c r="F190" i="15"/>
  <c r="F188" i="15"/>
  <c r="F186" i="15"/>
  <c r="AC126" i="17"/>
  <c r="AJ126" i="17" s="1"/>
  <c r="AC129" i="17"/>
  <c r="AJ129" i="17" s="1"/>
  <c r="AC90" i="17"/>
  <c r="AJ90" i="17" s="1"/>
  <c r="AC87" i="17"/>
  <c r="AJ87" i="17" s="1"/>
  <c r="AC128" i="17"/>
  <c r="AJ128" i="17" s="1"/>
  <c r="AC116" i="17"/>
  <c r="AJ116" i="17" s="1"/>
  <c r="AC98" i="17"/>
  <c r="AJ98" i="17" s="1"/>
  <c r="AC80" i="17"/>
  <c r="AJ80" i="17" s="1"/>
  <c r="AC32" i="17"/>
  <c r="AJ32" i="17" s="1"/>
  <c r="AC14" i="17"/>
  <c r="AJ14" i="17" s="1"/>
  <c r="AC2" i="17"/>
  <c r="AJ2" i="17" s="1"/>
  <c r="AC110" i="17"/>
  <c r="AJ110" i="17" s="1"/>
  <c r="AC92" i="17"/>
  <c r="AJ92" i="17" s="1"/>
  <c r="AC74" i="17"/>
  <c r="AJ74" i="17" s="1"/>
  <c r="AC56" i="17"/>
  <c r="AJ56" i="17" s="1"/>
  <c r="AC44" i="17"/>
  <c r="AJ44" i="17" s="1"/>
  <c r="AC26" i="17"/>
  <c r="AJ26" i="17" s="1"/>
  <c r="AC8" i="17"/>
  <c r="AJ8" i="17" s="1"/>
  <c r="AH5" i="17"/>
  <c r="AM5" i="17" s="1"/>
  <c r="AC101" i="17"/>
  <c r="AJ101" i="17" s="1"/>
  <c r="AC122" i="17"/>
  <c r="AJ122" i="17" s="1"/>
  <c r="AC104" i="17"/>
  <c r="AJ104" i="17" s="1"/>
  <c r="AC86" i="17"/>
  <c r="AJ86" i="17" s="1"/>
  <c r="AC68" i="17"/>
  <c r="AJ68" i="17" s="1"/>
  <c r="AC62" i="17"/>
  <c r="AJ62" i="17" s="1"/>
  <c r="AC50" i="17"/>
  <c r="AJ50" i="17" s="1"/>
  <c r="AC38" i="17"/>
  <c r="AJ38" i="17" s="1"/>
  <c r="AC20" i="17"/>
  <c r="AJ20" i="17" s="1"/>
  <c r="AH130" i="17"/>
  <c r="AM130" i="17" s="1"/>
  <c r="AH118" i="17"/>
  <c r="AM118" i="17" s="1"/>
  <c r="AH112" i="17"/>
  <c r="AM112" i="17" s="1"/>
  <c r="AC108" i="17"/>
  <c r="AJ108" i="17" s="1"/>
  <c r="AH100" i="17"/>
  <c r="AM100" i="17" s="1"/>
  <c r="AH88" i="17"/>
  <c r="AM88" i="17" s="1"/>
  <c r="AC78" i="17"/>
  <c r="AJ78" i="17" s="1"/>
  <c r="AH76" i="17"/>
  <c r="AM76" i="17" s="1"/>
  <c r="AH70" i="17"/>
  <c r="AM70" i="17" s="1"/>
  <c r="AC60" i="17"/>
  <c r="AJ60" i="17" s="1"/>
  <c r="AH58" i="17"/>
  <c r="AM58" i="17" s="1"/>
  <c r="AH124" i="17"/>
  <c r="AM124" i="17" s="1"/>
  <c r="AC114" i="17"/>
  <c r="AJ114" i="17" s="1"/>
  <c r="AH106" i="17"/>
  <c r="AH94" i="17"/>
  <c r="AH82" i="17"/>
  <c r="AM82" i="17" s="1"/>
  <c r="AH64" i="17"/>
  <c r="AM64" i="17" s="1"/>
  <c r="AH52" i="17"/>
  <c r="AM52" i="17" s="1"/>
  <c r="AH40" i="17"/>
  <c r="AM40" i="17" s="1"/>
  <c r="AC30" i="17"/>
  <c r="AJ30" i="17" s="1"/>
  <c r="AH22" i="17"/>
  <c r="AM22" i="17" s="1"/>
  <c r="AH16" i="17"/>
  <c r="AM16" i="17" s="1"/>
  <c r="AH10" i="17"/>
  <c r="AM10" i="17" s="1"/>
  <c r="AC131" i="17"/>
  <c r="AJ131" i="17" s="1"/>
  <c r="AH128" i="17"/>
  <c r="AM128" i="17" s="1"/>
  <c r="AH123" i="17"/>
  <c r="AM123" i="17" s="1"/>
  <c r="AC119" i="17"/>
  <c r="AJ119" i="17" s="1"/>
  <c r="AH116" i="17"/>
  <c r="AM116" i="17" s="1"/>
  <c r="AH111" i="17"/>
  <c r="AM111" i="17" s="1"/>
  <c r="AC107" i="17"/>
  <c r="AJ107" i="17" s="1"/>
  <c r="AH104" i="17"/>
  <c r="AM104" i="17" s="1"/>
  <c r="AH98" i="17"/>
  <c r="AM98" i="17" s="1"/>
  <c r="AH93" i="17"/>
  <c r="AM93" i="17" s="1"/>
  <c r="AC89" i="17"/>
  <c r="AJ89" i="17" s="1"/>
  <c r="AH86" i="17"/>
  <c r="AM86" i="17" s="1"/>
  <c r="AH81" i="17"/>
  <c r="AM81" i="17" s="1"/>
  <c r="AC77" i="17"/>
  <c r="AJ77" i="17" s="1"/>
  <c r="AH74" i="17"/>
  <c r="AM74" i="17" s="1"/>
  <c r="AH69" i="17"/>
  <c r="AM69" i="17" s="1"/>
  <c r="AC65" i="17"/>
  <c r="AJ65" i="17" s="1"/>
  <c r="AH62" i="17"/>
  <c r="AM62" i="17" s="1"/>
  <c r="AH57" i="17"/>
  <c r="AM57" i="17" s="1"/>
  <c r="AC53" i="17"/>
  <c r="AJ53" i="17" s="1"/>
  <c r="AH50" i="17"/>
  <c r="AM50" i="17" s="1"/>
  <c r="AH45" i="17"/>
  <c r="AM45" i="17" s="1"/>
  <c r="AC41" i="17"/>
  <c r="AJ41" i="17" s="1"/>
  <c r="AH132" i="17"/>
  <c r="AM132" i="17" s="1"/>
  <c r="AH131" i="17"/>
  <c r="AM131" i="17" s="1"/>
  <c r="AH126" i="17"/>
  <c r="AH125" i="17"/>
  <c r="AM125" i="17" s="1"/>
  <c r="AH120" i="17"/>
  <c r="AM120" i="17" s="1"/>
  <c r="AH119" i="17"/>
  <c r="AM119" i="17" s="1"/>
  <c r="AH114" i="17"/>
  <c r="AM114" i="17" s="1"/>
  <c r="AH113" i="17"/>
  <c r="AM113" i="17" s="1"/>
  <c r="AH108" i="17"/>
  <c r="AM108" i="17" s="1"/>
  <c r="AH107" i="17"/>
  <c r="AM107" i="17" s="1"/>
  <c r="AC103" i="17"/>
  <c r="AJ103" i="17" s="1"/>
  <c r="AH102" i="17"/>
  <c r="AM102" i="17" s="1"/>
  <c r="AH101" i="17"/>
  <c r="AM101" i="17" s="1"/>
  <c r="AH96" i="17"/>
  <c r="AM96" i="17" s="1"/>
  <c r="AH95" i="17"/>
  <c r="AM95" i="17" s="1"/>
  <c r="AH90" i="17"/>
  <c r="AM90" i="17" s="1"/>
  <c r="AH89" i="17"/>
  <c r="AM89" i="17" s="1"/>
  <c r="AH84" i="17"/>
  <c r="AM84" i="17" s="1"/>
  <c r="AH83" i="17"/>
  <c r="AM83" i="17" s="1"/>
  <c r="AH78" i="17"/>
  <c r="AM78" i="17" s="1"/>
  <c r="AH77" i="17"/>
  <c r="AM77" i="17" s="1"/>
  <c r="AH72" i="17"/>
  <c r="AM72" i="17" s="1"/>
  <c r="AH71" i="17"/>
  <c r="AM71" i="17" s="1"/>
  <c r="AH66" i="17"/>
  <c r="AM66" i="17" s="1"/>
  <c r="AH65" i="17"/>
  <c r="AM65" i="17" s="1"/>
  <c r="AH60" i="17"/>
  <c r="AM60" i="17" s="1"/>
  <c r="AH59" i="17"/>
  <c r="AM59" i="17" s="1"/>
  <c r="AH54" i="17"/>
  <c r="AM54" i="17" s="1"/>
  <c r="AH53" i="17"/>
  <c r="AM53" i="17" s="1"/>
  <c r="AH48" i="17"/>
  <c r="AM48" i="17" s="1"/>
  <c r="AH47" i="17"/>
  <c r="AM47" i="17" s="1"/>
  <c r="AH42" i="17"/>
  <c r="AM42" i="17" s="1"/>
  <c r="AH41" i="17"/>
  <c r="AM41" i="17" s="1"/>
  <c r="AH36" i="17"/>
  <c r="AM36" i="17" s="1"/>
  <c r="AH35" i="17"/>
  <c r="AM35" i="17" s="1"/>
  <c r="AH30" i="17"/>
  <c r="AM30" i="17" s="1"/>
  <c r="AH29" i="17"/>
  <c r="AM29" i="17" s="1"/>
  <c r="AH24" i="17"/>
  <c r="AM24" i="17" s="1"/>
  <c r="AH23" i="17"/>
  <c r="AM23" i="17" s="1"/>
  <c r="AH18" i="17"/>
  <c r="AM18" i="17" s="1"/>
  <c r="AH17" i="17"/>
  <c r="AM17" i="17" s="1"/>
  <c r="AH12" i="17"/>
  <c r="AM12" i="17" s="1"/>
  <c r="AH11" i="17"/>
  <c r="AM11" i="17" s="1"/>
  <c r="AH6" i="17"/>
  <c r="AM6" i="17" s="1"/>
  <c r="AH46" i="17"/>
  <c r="AM46" i="17" s="1"/>
  <c r="AH34" i="17"/>
  <c r="AM34" i="17" s="1"/>
  <c r="AH28" i="17"/>
  <c r="AM28" i="17" s="1"/>
  <c r="AH4" i="17"/>
  <c r="AM4" i="17" s="1"/>
  <c r="AH129" i="17"/>
  <c r="AM129" i="17" s="1"/>
  <c r="AC125" i="17"/>
  <c r="AJ125" i="17" s="1"/>
  <c r="AH122" i="17"/>
  <c r="AM122" i="17" s="1"/>
  <c r="AH117" i="17"/>
  <c r="AM117" i="17" s="1"/>
  <c r="AC113" i="17"/>
  <c r="AJ113" i="17" s="1"/>
  <c r="AH110" i="17"/>
  <c r="AM110" i="17" s="1"/>
  <c r="AH105" i="17"/>
  <c r="AM105" i="17" s="1"/>
  <c r="AH99" i="17"/>
  <c r="AM99" i="17" s="1"/>
  <c r="AC95" i="17"/>
  <c r="AH92" i="17"/>
  <c r="AM92" i="17" s="1"/>
  <c r="AH87" i="17"/>
  <c r="AM87" i="17" s="1"/>
  <c r="AC83" i="17"/>
  <c r="AJ83" i="17" s="1"/>
  <c r="AH80" i="17"/>
  <c r="AM80" i="17" s="1"/>
  <c r="AH75" i="17"/>
  <c r="AM75" i="17" s="1"/>
  <c r="AC71" i="17"/>
  <c r="AH68" i="17"/>
  <c r="AM68" i="17" s="1"/>
  <c r="AH63" i="17"/>
  <c r="AM63" i="17" s="1"/>
  <c r="AC59" i="17"/>
  <c r="AJ59" i="17" s="1"/>
  <c r="AH56" i="17"/>
  <c r="AH51" i="17"/>
  <c r="AM51" i="17" s="1"/>
  <c r="AC47" i="17"/>
  <c r="AJ47" i="17" s="1"/>
  <c r="AH44" i="17"/>
  <c r="AM44" i="17" s="1"/>
  <c r="AH39" i="17"/>
  <c r="AM39" i="17" s="1"/>
  <c r="AH38" i="17"/>
  <c r="AM38" i="17" s="1"/>
  <c r="AH33" i="17"/>
  <c r="AM33" i="17" s="1"/>
  <c r="AH32" i="17"/>
  <c r="AM32" i="17" s="1"/>
  <c r="AH27" i="17"/>
  <c r="AM27" i="17" s="1"/>
  <c r="AH26" i="17"/>
  <c r="AM26" i="17" s="1"/>
  <c r="AH21" i="17"/>
  <c r="AM21" i="17" s="1"/>
  <c r="AH20" i="17"/>
  <c r="AM20" i="17" s="1"/>
  <c r="AH15" i="17"/>
  <c r="AM15" i="17" s="1"/>
  <c r="AH14" i="17"/>
  <c r="AC11" i="17"/>
  <c r="AH9" i="17"/>
  <c r="AM9" i="17" s="1"/>
  <c r="AC5" i="17"/>
  <c r="AH3" i="17"/>
  <c r="AM3" i="17" s="1"/>
  <c r="AC124" i="17"/>
  <c r="AJ124" i="17" s="1"/>
  <c r="AC118" i="17"/>
  <c r="AJ118" i="17" s="1"/>
  <c r="AH8" i="17"/>
  <c r="AM8" i="17" s="1"/>
  <c r="AH127" i="17"/>
  <c r="AM127" i="17" s="1"/>
  <c r="AH121" i="17"/>
  <c r="AM121" i="17" s="1"/>
  <c r="AH115" i="17"/>
  <c r="AM115" i="17" s="1"/>
  <c r="AC111" i="17"/>
  <c r="AH109" i="17"/>
  <c r="AM109" i="17" s="1"/>
  <c r="AH103" i="17"/>
  <c r="AM103" i="17" s="1"/>
  <c r="AC99" i="17"/>
  <c r="AJ99" i="17" s="1"/>
  <c r="AH97" i="17"/>
  <c r="AM97" i="17" s="1"/>
  <c r="AH91" i="17"/>
  <c r="AM91" i="17" s="1"/>
  <c r="AH85" i="17"/>
  <c r="AM85" i="17" s="1"/>
  <c r="AH79" i="17"/>
  <c r="AM79" i="17" s="1"/>
  <c r="AC75" i="17"/>
  <c r="AJ75" i="17" s="1"/>
  <c r="AH73" i="17"/>
  <c r="AM73" i="17" s="1"/>
  <c r="AC69" i="17"/>
  <c r="AH67" i="17"/>
  <c r="AM67" i="17" s="1"/>
  <c r="AH61" i="17"/>
  <c r="AM61" i="17" s="1"/>
  <c r="AH55" i="17"/>
  <c r="AM55" i="17" s="1"/>
  <c r="AH49" i="17"/>
  <c r="AM49" i="17" s="1"/>
  <c r="AH43" i="17"/>
  <c r="AM43" i="17" s="1"/>
  <c r="AH37" i="17"/>
  <c r="AM37" i="17" s="1"/>
  <c r="AH31" i="17"/>
  <c r="AM31" i="17" s="1"/>
  <c r="AH25" i="17"/>
  <c r="AM25" i="17" s="1"/>
  <c r="AH19" i="17"/>
  <c r="AM19" i="17" s="1"/>
  <c r="AH13" i="17"/>
  <c r="AM13" i="17" s="1"/>
  <c r="AH7" i="17"/>
  <c r="AM7" i="17" s="1"/>
  <c r="AC115" i="17"/>
  <c r="AJ115" i="17" s="1"/>
  <c r="AC91" i="17"/>
  <c r="AJ91" i="17" s="1"/>
  <c r="AC79" i="17"/>
  <c r="AJ79" i="17" s="1"/>
  <c r="AC25" i="17"/>
  <c r="AJ25" i="17" s="1"/>
  <c r="AC19" i="17"/>
  <c r="AJ19" i="17" s="1"/>
  <c r="AC13" i="17"/>
  <c r="AJ13" i="17" s="1"/>
  <c r="AC7" i="17"/>
  <c r="AJ7" i="17" s="1"/>
  <c r="AC132" i="17"/>
  <c r="AJ132" i="17" s="1"/>
  <c r="AC96" i="17"/>
  <c r="AJ96" i="17" s="1"/>
  <c r="AC105" i="17"/>
  <c r="AJ105" i="17" s="1"/>
  <c r="AC123" i="17"/>
  <c r="AJ123" i="17" s="1"/>
  <c r="AC3" i="17"/>
  <c r="AJ3" i="17" s="1"/>
  <c r="AC49" i="17"/>
  <c r="AJ49" i="17" s="1"/>
  <c r="AC43" i="17"/>
  <c r="AJ43" i="17" s="1"/>
  <c r="AC109" i="17"/>
  <c r="AJ109" i="17" s="1"/>
  <c r="AC67" i="17"/>
  <c r="AJ67" i="17" s="1"/>
  <c r="AC55" i="17"/>
  <c r="AJ55" i="17" s="1"/>
  <c r="AC37" i="17"/>
  <c r="AJ37" i="17" s="1"/>
  <c r="AC120" i="17"/>
  <c r="AJ120" i="17" s="1"/>
  <c r="AC102" i="17"/>
  <c r="AJ102" i="17" s="1"/>
  <c r="AC84" i="17"/>
  <c r="AJ84" i="17" s="1"/>
  <c r="AC72" i="17"/>
  <c r="AJ72" i="17" s="1"/>
  <c r="AC66" i="17"/>
  <c r="AJ66" i="17" s="1"/>
  <c r="AC54" i="17"/>
  <c r="AJ54" i="17" s="1"/>
  <c r="AC48" i="17"/>
  <c r="AJ48" i="17" s="1"/>
  <c r="AC42" i="17"/>
  <c r="AJ42" i="17" s="1"/>
  <c r="AC36" i="17"/>
  <c r="AJ36" i="17" s="1"/>
  <c r="AC24" i="17"/>
  <c r="AJ24" i="17" s="1"/>
  <c r="AC18" i="17"/>
  <c r="AJ18" i="17" s="1"/>
  <c r="AC12" i="17"/>
  <c r="AJ12" i="17" s="1"/>
  <c r="AC6" i="17"/>
  <c r="AJ6" i="17" s="1"/>
  <c r="AC127" i="17"/>
  <c r="AJ127" i="17" s="1"/>
  <c r="AC121" i="17"/>
  <c r="AJ121" i="17" s="1"/>
  <c r="AC85" i="17"/>
  <c r="AJ85" i="17" s="1"/>
  <c r="AC73" i="17"/>
  <c r="AJ73" i="17" s="1"/>
  <c r="AC61" i="17"/>
  <c r="AJ61" i="17" s="1"/>
  <c r="AC31" i="17"/>
  <c r="AJ31" i="17" s="1"/>
  <c r="AC35" i="17"/>
  <c r="AJ35" i="17" s="1"/>
  <c r="AC29" i="17"/>
  <c r="AJ29" i="17" s="1"/>
  <c r="AC23" i="17"/>
  <c r="AJ23" i="17" s="1"/>
  <c r="AC17" i="17"/>
  <c r="AJ17" i="17" s="1"/>
  <c r="AC97" i="17"/>
  <c r="AJ97" i="17" s="1"/>
  <c r="AC130" i="17"/>
  <c r="AJ130" i="17" s="1"/>
  <c r="AC112" i="17"/>
  <c r="AJ112" i="17" s="1"/>
  <c r="AC28" i="17"/>
  <c r="AJ28" i="17" s="1"/>
  <c r="AC22" i="17"/>
  <c r="AJ22" i="17" s="1"/>
  <c r="AC100" i="17"/>
  <c r="AC76" i="17"/>
  <c r="AJ76" i="17" s="1"/>
  <c r="AC70" i="17"/>
  <c r="AJ70" i="17" s="1"/>
  <c r="AC64" i="17"/>
  <c r="AJ64" i="17" s="1"/>
  <c r="AC58" i="17"/>
  <c r="AJ58" i="17" s="1"/>
  <c r="AC52" i="17"/>
  <c r="AJ52" i="17" s="1"/>
  <c r="AC40" i="17"/>
  <c r="AJ40" i="17" s="1"/>
  <c r="AC34" i="17"/>
  <c r="AJ34" i="17" s="1"/>
  <c r="AC16" i="17"/>
  <c r="AJ16" i="17" s="1"/>
  <c r="AC46" i="17"/>
  <c r="AJ46" i="17" s="1"/>
  <c r="AC10" i="17"/>
  <c r="AJ10" i="17" s="1"/>
  <c r="AC117" i="17"/>
  <c r="AJ117" i="17" s="1"/>
  <c r="AC93" i="17"/>
  <c r="AJ93" i="17" s="1"/>
  <c r="AC81" i="17"/>
  <c r="AJ81" i="17" s="1"/>
  <c r="AC63" i="17"/>
  <c r="AJ63" i="17" s="1"/>
  <c r="AC57" i="17"/>
  <c r="AJ57" i="17" s="1"/>
  <c r="AC51" i="17"/>
  <c r="AJ51" i="17" s="1"/>
  <c r="AC45" i="17"/>
  <c r="AJ45" i="17" s="1"/>
  <c r="AC39" i="17"/>
  <c r="AC33" i="17"/>
  <c r="AJ33" i="17" s="1"/>
  <c r="AC27" i="17"/>
  <c r="AJ27" i="17" s="1"/>
  <c r="AC21" i="17"/>
  <c r="AJ21" i="17" s="1"/>
  <c r="AC15" i="17"/>
  <c r="AC9" i="17"/>
  <c r="AJ9" i="17" s="1"/>
  <c r="AC4" i="17"/>
  <c r="AJ4" i="17" s="1"/>
  <c r="AH2" i="17"/>
  <c r="AM2" i="17" s="1"/>
  <c r="AR49" i="18" l="1"/>
  <c r="AS48" i="18"/>
  <c r="AQ48" i="18"/>
  <c r="AS49" i="18"/>
  <c r="AP48" i="18"/>
  <c r="AO49" i="18"/>
  <c r="AO48" i="18"/>
  <c r="AP49" i="18"/>
  <c r="AQ49" i="18"/>
  <c r="AO79" i="17"/>
  <c r="AR3" i="17"/>
  <c r="AR121" i="17"/>
  <c r="AR25" i="17"/>
  <c r="AR80" i="17"/>
  <c r="AR91" i="17"/>
  <c r="AR20" i="17"/>
  <c r="AO65" i="17"/>
  <c r="AR90" i="17"/>
  <c r="AR61" i="17"/>
  <c r="AR132" i="17"/>
  <c r="AR115" i="17"/>
  <c r="AR37" i="17"/>
  <c r="AR93" i="17"/>
  <c r="AO37" i="17"/>
  <c r="AO122" i="17"/>
  <c r="AP25" i="17"/>
  <c r="AP20" i="17"/>
  <c r="AP93" i="17"/>
  <c r="AP102" i="17"/>
  <c r="AO80" i="17"/>
  <c r="AP74" i="17"/>
  <c r="AP77" i="17"/>
  <c r="AP90" i="17"/>
  <c r="AP38" i="17"/>
  <c r="AP3" i="17"/>
  <c r="AP79" i="17"/>
  <c r="AP123" i="17"/>
  <c r="AP113" i="17"/>
  <c r="AP37" i="17"/>
  <c r="AR123" i="17"/>
  <c r="AR76" i="17"/>
  <c r="AO17" i="17"/>
  <c r="AO18" i="17"/>
  <c r="AO19" i="17"/>
  <c r="AR122" i="17"/>
  <c r="AR77" i="17"/>
  <c r="AP17" i="17"/>
  <c r="AP46" i="17"/>
  <c r="AP18" i="17"/>
  <c r="AO25" i="17"/>
  <c r="AR19" i="17"/>
  <c r="AR75" i="17"/>
  <c r="AR131" i="17"/>
  <c r="AO20" i="17"/>
  <c r="AP29" i="17"/>
  <c r="AP19" i="17"/>
  <c r="AP75" i="17"/>
  <c r="AP131" i="17"/>
  <c r="AP121" i="17"/>
  <c r="AN47" i="17"/>
  <c r="AI71" i="17"/>
  <c r="AJ71" i="17"/>
  <c r="AI95" i="17"/>
  <c r="AJ95" i="17"/>
  <c r="AN114" i="17"/>
  <c r="AN86" i="17"/>
  <c r="AO86" i="17" s="1"/>
  <c r="AN26" i="17"/>
  <c r="AN2" i="17"/>
  <c r="AN128" i="17"/>
  <c r="AN45" i="17"/>
  <c r="AN52" i="17"/>
  <c r="AN23" i="17"/>
  <c r="AN85" i="17"/>
  <c r="AN72" i="17"/>
  <c r="AO73" i="17" s="1"/>
  <c r="AN105" i="17"/>
  <c r="AN25" i="17"/>
  <c r="AN118" i="17"/>
  <c r="AI14" i="17"/>
  <c r="AM14" i="17"/>
  <c r="AN125" i="17"/>
  <c r="AN107" i="17"/>
  <c r="AN131" i="17"/>
  <c r="AN29" i="17"/>
  <c r="AI56" i="17"/>
  <c r="AM56" i="17"/>
  <c r="AN38" i="17"/>
  <c r="AN122" i="17"/>
  <c r="AP122" i="17" s="1"/>
  <c r="AN32" i="17"/>
  <c r="AN90" i="17"/>
  <c r="AN82" i="17"/>
  <c r="AN27" i="17"/>
  <c r="AR28" i="17" s="1"/>
  <c r="AN4" i="17"/>
  <c r="AI39" i="17"/>
  <c r="AJ39" i="17"/>
  <c r="AN93" i="17"/>
  <c r="AN40" i="17"/>
  <c r="AI100" i="17"/>
  <c r="AJ100" i="17"/>
  <c r="AN17" i="17"/>
  <c r="AR17" i="17" s="1"/>
  <c r="AN73" i="17"/>
  <c r="AP73" i="17" s="1"/>
  <c r="AN18" i="17"/>
  <c r="AN66" i="17"/>
  <c r="AN55" i="17"/>
  <c r="AR55" i="17" s="1"/>
  <c r="AN123" i="17"/>
  <c r="AN19" i="17"/>
  <c r="AN75" i="17"/>
  <c r="AI11" i="17"/>
  <c r="AJ11" i="17"/>
  <c r="AI126" i="17"/>
  <c r="AM126" i="17"/>
  <c r="AN53" i="17"/>
  <c r="AP53" i="17" s="1"/>
  <c r="AN77" i="17"/>
  <c r="AO77" i="17" s="1"/>
  <c r="AN78" i="17"/>
  <c r="AN9" i="17"/>
  <c r="AN117" i="17"/>
  <c r="AN22" i="17"/>
  <c r="AN24" i="17"/>
  <c r="AN67" i="17"/>
  <c r="AN20" i="17"/>
  <c r="AN104" i="17"/>
  <c r="AN44" i="17"/>
  <c r="AR44" i="17" s="1"/>
  <c r="AN87" i="17"/>
  <c r="AI15" i="17"/>
  <c r="AJ15" i="17"/>
  <c r="AN51" i="17"/>
  <c r="AN10" i="17"/>
  <c r="AR10" i="17" s="1"/>
  <c r="AN58" i="17"/>
  <c r="AR58" i="17" s="1"/>
  <c r="AN28" i="17"/>
  <c r="AN121" i="17"/>
  <c r="AO121" i="17" s="1"/>
  <c r="AN36" i="17"/>
  <c r="AN84" i="17"/>
  <c r="AN109" i="17"/>
  <c r="AN96" i="17"/>
  <c r="AR97" i="17" s="1"/>
  <c r="AN79" i="17"/>
  <c r="AI111" i="17"/>
  <c r="AJ111" i="17"/>
  <c r="AN124" i="17"/>
  <c r="AN21" i="17"/>
  <c r="AN57" i="17"/>
  <c r="AN46" i="17"/>
  <c r="AN64" i="17"/>
  <c r="AN112" i="17"/>
  <c r="AN35" i="17"/>
  <c r="AN127" i="17"/>
  <c r="AN42" i="17"/>
  <c r="AN102" i="17"/>
  <c r="AR102" i="17" s="1"/>
  <c r="AN43" i="17"/>
  <c r="AN132" i="17"/>
  <c r="AN91" i="17"/>
  <c r="AN59" i="17"/>
  <c r="AN83" i="17"/>
  <c r="AN41" i="17"/>
  <c r="AN65" i="17"/>
  <c r="AR65" i="17" s="1"/>
  <c r="AN89" i="17"/>
  <c r="AN60" i="17"/>
  <c r="AN108" i="17"/>
  <c r="AN50" i="17"/>
  <c r="AR51" i="17" s="1"/>
  <c r="AN101" i="17"/>
  <c r="AN74" i="17"/>
  <c r="AR74" i="17" s="1"/>
  <c r="AN80" i="17"/>
  <c r="AN129" i="17"/>
  <c r="AP129" i="17" s="1"/>
  <c r="AN88" i="17"/>
  <c r="AN63" i="17"/>
  <c r="AR64" i="17" s="1"/>
  <c r="AN16" i="17"/>
  <c r="AN70" i="17"/>
  <c r="AN130" i="17"/>
  <c r="AN31" i="17"/>
  <c r="AN6" i="17"/>
  <c r="AN48" i="17"/>
  <c r="AP49" i="17" s="1"/>
  <c r="AN120" i="17"/>
  <c r="AN49" i="17"/>
  <c r="AN7" i="17"/>
  <c r="AN115" i="17"/>
  <c r="AI69" i="17"/>
  <c r="AJ69" i="17"/>
  <c r="AI5" i="17"/>
  <c r="AJ5" i="17"/>
  <c r="AN113" i="17"/>
  <c r="AN103" i="17"/>
  <c r="AN119" i="17"/>
  <c r="AI94" i="17"/>
  <c r="AM94" i="17"/>
  <c r="AN62" i="17"/>
  <c r="AN92" i="17"/>
  <c r="AN98" i="17"/>
  <c r="AN33" i="17"/>
  <c r="AN81" i="17"/>
  <c r="AP81" i="17" s="1"/>
  <c r="AN34" i="17"/>
  <c r="AN76" i="17"/>
  <c r="AP76" i="17" s="1"/>
  <c r="AN97" i="17"/>
  <c r="AN61" i="17"/>
  <c r="AN12" i="17"/>
  <c r="AR13" i="17" s="1"/>
  <c r="AN54" i="17"/>
  <c r="AN37" i="17"/>
  <c r="AN3" i="17"/>
  <c r="AO3" i="17" s="1"/>
  <c r="AN13" i="17"/>
  <c r="AN99" i="17"/>
  <c r="AN30" i="17"/>
  <c r="AI106" i="17"/>
  <c r="AM106" i="17"/>
  <c r="AN68" i="17"/>
  <c r="AR68" i="17" s="1"/>
  <c r="AN8" i="17"/>
  <c r="AN110" i="17"/>
  <c r="AN116" i="17"/>
  <c r="AN106" i="17"/>
  <c r="AI92" i="17"/>
  <c r="AI114" i="17"/>
  <c r="AI91" i="17"/>
  <c r="AI105" i="17"/>
  <c r="AI90" i="17"/>
  <c r="AI44" i="17"/>
  <c r="AI25" i="17"/>
  <c r="AI13" i="17"/>
  <c r="AI74" i="17"/>
  <c r="AI79" i="17"/>
  <c r="AI32" i="17"/>
  <c r="AI88" i="17"/>
  <c r="AI82" i="17"/>
  <c r="AI8" i="17"/>
  <c r="AI35" i="17"/>
  <c r="AI84" i="17"/>
  <c r="AI68" i="17"/>
  <c r="AI77" i="17"/>
  <c r="AI33" i="17"/>
  <c r="AI4" i="17"/>
  <c r="AI26" i="17"/>
  <c r="AI9" i="17"/>
  <c r="AI102" i="17"/>
  <c r="AI129" i="17"/>
  <c r="AI38" i="17"/>
  <c r="AI72" i="17"/>
  <c r="AI128" i="17"/>
  <c r="AI104" i="17"/>
  <c r="AI63" i="17"/>
  <c r="AI119" i="17"/>
  <c r="AI40" i="17"/>
  <c r="AI52" i="17"/>
  <c r="AI73" i="17"/>
  <c r="AI122" i="17"/>
  <c r="AI46" i="17"/>
  <c r="AI7" i="17"/>
  <c r="AI87" i="17"/>
  <c r="AI113" i="17"/>
  <c r="AI53" i="17"/>
  <c r="AI103" i="17"/>
  <c r="AI98" i="17"/>
  <c r="AI45" i="17"/>
  <c r="AI93" i="17"/>
  <c r="AI43" i="17"/>
  <c r="AI22" i="17"/>
  <c r="AI130" i="17"/>
  <c r="AI17" i="17"/>
  <c r="AI18" i="17"/>
  <c r="AI49" i="17"/>
  <c r="AI118" i="17"/>
  <c r="AI75" i="17"/>
  <c r="AI99" i="17"/>
  <c r="AI125" i="17"/>
  <c r="AI78" i="17"/>
  <c r="AI107" i="17"/>
  <c r="AI117" i="17"/>
  <c r="AI23" i="17"/>
  <c r="AI55" i="17"/>
  <c r="AI47" i="17"/>
  <c r="AI86" i="17"/>
  <c r="AI2" i="17"/>
  <c r="AI27" i="17"/>
  <c r="AI34" i="17"/>
  <c r="AI76" i="17"/>
  <c r="AI61" i="17"/>
  <c r="AI127" i="17"/>
  <c r="AI36" i="17"/>
  <c r="AI3" i="17"/>
  <c r="AI20" i="17"/>
  <c r="AI59" i="17"/>
  <c r="AI110" i="17"/>
  <c r="AI30" i="17"/>
  <c r="AI41" i="17"/>
  <c r="AI65" i="17"/>
  <c r="AI89" i="17"/>
  <c r="AI116" i="17"/>
  <c r="AI108" i="17"/>
  <c r="AI50" i="17"/>
  <c r="AI31" i="17"/>
  <c r="AI42" i="17"/>
  <c r="AI60" i="17"/>
  <c r="AI131" i="17"/>
  <c r="AI28" i="17"/>
  <c r="AI66" i="17"/>
  <c r="AI120" i="17"/>
  <c r="AI96" i="17"/>
  <c r="AI124" i="17"/>
  <c r="AI80" i="17"/>
  <c r="AI83" i="17"/>
  <c r="AI101" i="17"/>
  <c r="AI132" i="17"/>
  <c r="AI62" i="17"/>
  <c r="AI21" i="17"/>
  <c r="AI57" i="17"/>
  <c r="AI67" i="17"/>
  <c r="AI97" i="17"/>
  <c r="AI12" i="17"/>
  <c r="AI54" i="17"/>
  <c r="AI123" i="17"/>
  <c r="AI85" i="17"/>
  <c r="AI58" i="17"/>
  <c r="AI48" i="17"/>
  <c r="AI51" i="17"/>
  <c r="AI10" i="17"/>
  <c r="AI64" i="17"/>
  <c r="AI37" i="17"/>
  <c r="AI6" i="17"/>
  <c r="AI29" i="17"/>
  <c r="AI16" i="17"/>
  <c r="AI109" i="17"/>
  <c r="AI115" i="17"/>
  <c r="AI81" i="17"/>
  <c r="AI70" i="17"/>
  <c r="AI112" i="17"/>
  <c r="AI121" i="17"/>
  <c r="AI24" i="17"/>
  <c r="AI19" i="17"/>
  <c r="AS106" i="17" l="1"/>
  <c r="AQ106" i="17"/>
  <c r="AP107" i="17"/>
  <c r="AP106" i="17"/>
  <c r="AR107" i="17"/>
  <c r="AS85" i="17"/>
  <c r="AQ85" i="17"/>
  <c r="AP85" i="17"/>
  <c r="AS26" i="17"/>
  <c r="AQ26" i="17"/>
  <c r="AR26" i="17"/>
  <c r="AP26" i="17"/>
  <c r="AO106" i="17"/>
  <c r="AS110" i="17"/>
  <c r="AQ110" i="17"/>
  <c r="AR110" i="17"/>
  <c r="AP110" i="17"/>
  <c r="AO110" i="17"/>
  <c r="AS60" i="17"/>
  <c r="AQ60" i="17"/>
  <c r="AP60" i="17"/>
  <c r="AO87" i="17"/>
  <c r="AP130" i="17"/>
  <c r="AR63" i="17"/>
  <c r="AP10" i="17"/>
  <c r="AO45" i="17"/>
  <c r="AS54" i="17"/>
  <c r="AQ54" i="17"/>
  <c r="AO54" i="17"/>
  <c r="AP54" i="17"/>
  <c r="AR54" i="17"/>
  <c r="AS81" i="17"/>
  <c r="AQ81" i="17"/>
  <c r="AO81" i="17"/>
  <c r="AS63" i="17"/>
  <c r="AQ63" i="17"/>
  <c r="AO63" i="17"/>
  <c r="AP63" i="17"/>
  <c r="AS50" i="17"/>
  <c r="AQ50" i="17"/>
  <c r="AO50" i="17"/>
  <c r="AR50" i="17"/>
  <c r="AS83" i="17"/>
  <c r="AQ83" i="17"/>
  <c r="AO83" i="17"/>
  <c r="AR83" i="17"/>
  <c r="AS42" i="17"/>
  <c r="AP42" i="17"/>
  <c r="AQ42" i="17"/>
  <c r="AO43" i="17"/>
  <c r="AO42" i="17"/>
  <c r="AR43" i="17"/>
  <c r="AS96" i="17"/>
  <c r="AQ96" i="17"/>
  <c r="AO97" i="17"/>
  <c r="AS58" i="17"/>
  <c r="AQ58" i="17"/>
  <c r="AO58" i="17"/>
  <c r="AP58" i="17"/>
  <c r="AS116" i="17"/>
  <c r="AQ116" i="17"/>
  <c r="AP116" i="17"/>
  <c r="AO116" i="17"/>
  <c r="AS30" i="17"/>
  <c r="AQ30" i="17"/>
  <c r="AR30" i="17"/>
  <c r="AQ12" i="17"/>
  <c r="AR12" i="17"/>
  <c r="AS33" i="17"/>
  <c r="AQ33" i="17"/>
  <c r="AR34" i="17"/>
  <c r="AS119" i="17"/>
  <c r="AQ119" i="17"/>
  <c r="AR119" i="17"/>
  <c r="AP119" i="17"/>
  <c r="AP120" i="17"/>
  <c r="AQ6" i="17"/>
  <c r="AR6" i="17"/>
  <c r="AS88" i="17"/>
  <c r="AQ88" i="17"/>
  <c r="AP88" i="17"/>
  <c r="AO89" i="17"/>
  <c r="AS108" i="17"/>
  <c r="AQ108" i="17"/>
  <c r="AP108" i="17"/>
  <c r="AR108" i="17"/>
  <c r="AS59" i="17"/>
  <c r="AQ59" i="17"/>
  <c r="AP59" i="17"/>
  <c r="AS127" i="17"/>
  <c r="AQ127" i="17"/>
  <c r="AS21" i="17"/>
  <c r="AQ21" i="17"/>
  <c r="AO21" i="17"/>
  <c r="AR21" i="17"/>
  <c r="AS109" i="17"/>
  <c r="AQ109" i="17"/>
  <c r="AP109" i="17"/>
  <c r="AR109" i="17"/>
  <c r="AO109" i="17"/>
  <c r="AS10" i="17"/>
  <c r="AQ10" i="17"/>
  <c r="AO10" i="17"/>
  <c r="AS44" i="17"/>
  <c r="AQ44" i="17"/>
  <c r="AP44" i="17"/>
  <c r="AO44" i="17"/>
  <c r="AR45" i="17"/>
  <c r="AS117" i="17"/>
  <c r="AQ117" i="17"/>
  <c r="AR117" i="17"/>
  <c r="AO117" i="17"/>
  <c r="AP117" i="17"/>
  <c r="AS55" i="17"/>
  <c r="AQ55" i="17"/>
  <c r="AO55" i="17"/>
  <c r="AS27" i="17"/>
  <c r="AQ27" i="17"/>
  <c r="AO27" i="17"/>
  <c r="AP27" i="17"/>
  <c r="AO85" i="17"/>
  <c r="AP83" i="17"/>
  <c r="AO119" i="17"/>
  <c r="AS99" i="17"/>
  <c r="AQ99" i="17"/>
  <c r="AR99" i="17"/>
  <c r="AP99" i="17"/>
  <c r="AS61" i="17"/>
  <c r="AQ61" i="17"/>
  <c r="AP61" i="17"/>
  <c r="AO61" i="17"/>
  <c r="AR62" i="17"/>
  <c r="AS98" i="17"/>
  <c r="AQ98" i="17"/>
  <c r="AO98" i="17"/>
  <c r="AR98" i="17"/>
  <c r="AP98" i="17"/>
  <c r="AS103" i="17"/>
  <c r="AQ103" i="17"/>
  <c r="AP103" i="17"/>
  <c r="AO103" i="17"/>
  <c r="AR103" i="17"/>
  <c r="AS115" i="17"/>
  <c r="AQ115" i="17"/>
  <c r="AO115" i="17"/>
  <c r="AS31" i="17"/>
  <c r="AQ31" i="17"/>
  <c r="AO31" i="17"/>
  <c r="AP31" i="17"/>
  <c r="AS129" i="17"/>
  <c r="AQ129" i="17"/>
  <c r="AR129" i="17"/>
  <c r="AS91" i="17"/>
  <c r="AQ91" i="17"/>
  <c r="AP91" i="17"/>
  <c r="AO91" i="17"/>
  <c r="AS35" i="17"/>
  <c r="AQ35" i="17"/>
  <c r="AP35" i="17"/>
  <c r="AO35" i="17"/>
  <c r="AR35" i="17"/>
  <c r="AS124" i="17"/>
  <c r="AQ124" i="17"/>
  <c r="AP124" i="17"/>
  <c r="AS84" i="17"/>
  <c r="AQ84" i="17"/>
  <c r="AP84" i="17"/>
  <c r="AO84" i="17"/>
  <c r="AR84" i="17"/>
  <c r="AS51" i="17"/>
  <c r="AQ51" i="17"/>
  <c r="AO51" i="17"/>
  <c r="AS104" i="17"/>
  <c r="AQ104" i="17"/>
  <c r="AO104" i="17"/>
  <c r="AS9" i="17"/>
  <c r="AQ9" i="17"/>
  <c r="AP9" i="17"/>
  <c r="AR9" i="17"/>
  <c r="AO11" i="17"/>
  <c r="AS66" i="17"/>
  <c r="AQ66" i="17"/>
  <c r="AO66" i="17"/>
  <c r="AR67" i="17"/>
  <c r="AR66" i="17"/>
  <c r="AP66" i="17"/>
  <c r="AP40" i="17"/>
  <c r="AS82" i="17"/>
  <c r="AQ82" i="17"/>
  <c r="AO82" i="17"/>
  <c r="AP82" i="17"/>
  <c r="AS23" i="17"/>
  <c r="AQ23" i="17"/>
  <c r="AP23" i="17"/>
  <c r="AR23" i="17"/>
  <c r="AS86" i="17"/>
  <c r="AQ86" i="17"/>
  <c r="AP86" i="17"/>
  <c r="AR86" i="17"/>
  <c r="AS47" i="17"/>
  <c r="AQ47" i="17"/>
  <c r="AR47" i="17"/>
  <c r="AP47" i="17"/>
  <c r="AR32" i="17"/>
  <c r="AR59" i="17"/>
  <c r="AR31" i="17"/>
  <c r="AR125" i="17"/>
  <c r="AP89" i="17"/>
  <c r="AR60" i="17"/>
  <c r="AR40" i="17"/>
  <c r="AO6" i="17"/>
  <c r="AP43" i="17"/>
  <c r="AO64" i="17"/>
  <c r="AO67" i="17"/>
  <c r="AP32" i="17"/>
  <c r="AR88" i="17"/>
  <c r="AR42" i="17"/>
  <c r="AP92" i="17"/>
  <c r="AR128" i="17"/>
  <c r="AO47" i="17"/>
  <c r="AP51" i="17"/>
  <c r="AP67" i="17"/>
  <c r="AO92" i="17"/>
  <c r="AP33" i="17"/>
  <c r="AO108" i="17"/>
  <c r="AO9" i="17"/>
  <c r="AO7" i="17"/>
  <c r="AO99" i="17"/>
  <c r="AR33" i="17"/>
  <c r="AS48" i="17"/>
  <c r="AQ48" i="17"/>
  <c r="AR48" i="17"/>
  <c r="AO48" i="17"/>
  <c r="AP48" i="17"/>
  <c r="AO49" i="17"/>
  <c r="AO26" i="17"/>
  <c r="AO30" i="17"/>
  <c r="AO88" i="17"/>
  <c r="AR118" i="17"/>
  <c r="AO23" i="17"/>
  <c r="AP64" i="17"/>
  <c r="AO129" i="17"/>
  <c r="AR120" i="17"/>
  <c r="AO57" i="17"/>
  <c r="AO34" i="17"/>
  <c r="AO120" i="17"/>
  <c r="AP41" i="17"/>
  <c r="AO28" i="17"/>
  <c r="AR87" i="17"/>
  <c r="AO105" i="17"/>
  <c r="AP128" i="17"/>
  <c r="AP30" i="17"/>
  <c r="AP21" i="17"/>
  <c r="AR124" i="17"/>
  <c r="AR24" i="17"/>
  <c r="AP50" i="17"/>
  <c r="AR104" i="17"/>
  <c r="AR27" i="17"/>
  <c r="AP115" i="17"/>
  <c r="AP105" i="17"/>
  <c r="AP6" i="17"/>
  <c r="AP55" i="17"/>
  <c r="AO60" i="17"/>
  <c r="AR7" i="17"/>
  <c r="AR116" i="17"/>
  <c r="AO13" i="17"/>
  <c r="AO124" i="17"/>
  <c r="AO33" i="17"/>
  <c r="AR82" i="17"/>
  <c r="AR85" i="17"/>
  <c r="AN14" i="17"/>
  <c r="AR14" i="17" s="1"/>
  <c r="AS22" i="17"/>
  <c r="AQ22" i="17"/>
  <c r="AR22" i="17"/>
  <c r="AP22" i="17"/>
  <c r="AO22" i="17"/>
  <c r="AR126" i="17"/>
  <c r="AS123" i="17"/>
  <c r="AQ123" i="17"/>
  <c r="AO123" i="17"/>
  <c r="AS4" i="17"/>
  <c r="AQ4" i="17"/>
  <c r="AR4" i="17"/>
  <c r="AO4" i="17"/>
  <c r="AP4" i="17"/>
  <c r="AS38" i="17"/>
  <c r="AQ38" i="17"/>
  <c r="AR38" i="17"/>
  <c r="AO38" i="17"/>
  <c r="AS125" i="17"/>
  <c r="AQ125" i="17"/>
  <c r="AP125" i="17"/>
  <c r="AO125" i="17"/>
  <c r="AS72" i="17"/>
  <c r="AQ72" i="17"/>
  <c r="AO72" i="17"/>
  <c r="AR81" i="17"/>
  <c r="AO24" i="17"/>
  <c r="AO128" i="17"/>
  <c r="AR49" i="17"/>
  <c r="AP7" i="17"/>
  <c r="AP104" i="17"/>
  <c r="AP12" i="17"/>
  <c r="AO41" i="17"/>
  <c r="AO62" i="17"/>
  <c r="AO59" i="17"/>
  <c r="AS8" i="17"/>
  <c r="AQ8" i="17"/>
  <c r="AS13" i="17"/>
  <c r="AQ13" i="17"/>
  <c r="AS97" i="17"/>
  <c r="AQ97" i="17"/>
  <c r="AS92" i="17"/>
  <c r="AQ92" i="17"/>
  <c r="AS113" i="17"/>
  <c r="AQ113" i="17"/>
  <c r="AS7" i="17"/>
  <c r="AQ7" i="17"/>
  <c r="AS130" i="17"/>
  <c r="AQ130" i="17"/>
  <c r="AS80" i="17"/>
  <c r="AQ80" i="17"/>
  <c r="AS89" i="17"/>
  <c r="AQ89" i="17"/>
  <c r="AS132" i="17"/>
  <c r="AQ132" i="17"/>
  <c r="AS112" i="17"/>
  <c r="AS36" i="17"/>
  <c r="AQ36" i="17"/>
  <c r="AS20" i="17"/>
  <c r="AQ20" i="17"/>
  <c r="AS78" i="17"/>
  <c r="AQ78" i="17"/>
  <c r="AS18" i="17"/>
  <c r="AQ18" i="17"/>
  <c r="AS93" i="17"/>
  <c r="AQ93" i="17"/>
  <c r="AS90" i="17"/>
  <c r="AQ90" i="17"/>
  <c r="AS29" i="17"/>
  <c r="AQ29" i="17"/>
  <c r="AS118" i="17"/>
  <c r="AQ118" i="17"/>
  <c r="AS52" i="17"/>
  <c r="AQ52" i="17"/>
  <c r="AS114" i="17"/>
  <c r="AQ114" i="17"/>
  <c r="AP97" i="17"/>
  <c r="AP36" i="17"/>
  <c r="AP52" i="17"/>
  <c r="AR52" i="17"/>
  <c r="AR113" i="17"/>
  <c r="AO118" i="17"/>
  <c r="AP8" i="17"/>
  <c r="AR130" i="17"/>
  <c r="AR41" i="17"/>
  <c r="AR8" i="17"/>
  <c r="AP132" i="17"/>
  <c r="AP34" i="17"/>
  <c r="AO74" i="17"/>
  <c r="AO130" i="17"/>
  <c r="AO36" i="17"/>
  <c r="AR18" i="17"/>
  <c r="AR89" i="17"/>
  <c r="AO102" i="17"/>
  <c r="AR114" i="17"/>
  <c r="AO132" i="17"/>
  <c r="AS68" i="17"/>
  <c r="AQ68" i="17"/>
  <c r="AS3" i="17"/>
  <c r="AQ3" i="17"/>
  <c r="AS76" i="17"/>
  <c r="AQ76" i="17"/>
  <c r="AS62" i="17"/>
  <c r="AQ62" i="17"/>
  <c r="AO39" i="17"/>
  <c r="AS32" i="17"/>
  <c r="AQ32" i="17"/>
  <c r="AS131" i="17"/>
  <c r="AQ131" i="17"/>
  <c r="AS25" i="17"/>
  <c r="AQ25" i="17"/>
  <c r="AS45" i="17"/>
  <c r="AQ45" i="17"/>
  <c r="AP68" i="17"/>
  <c r="AO131" i="17"/>
  <c r="AP13" i="17"/>
  <c r="AO78" i="17"/>
  <c r="AO53" i="17"/>
  <c r="AO93" i="17"/>
  <c r="AO8" i="17"/>
  <c r="AP87" i="17"/>
  <c r="AP78" i="17"/>
  <c r="AO90" i="17"/>
  <c r="AO52" i="17"/>
  <c r="AR29" i="17"/>
  <c r="AR92" i="17"/>
  <c r="AR36" i="17"/>
  <c r="AO29" i="17"/>
  <c r="AO5" i="17"/>
  <c r="AS49" i="17"/>
  <c r="AQ49" i="17"/>
  <c r="AS74" i="17"/>
  <c r="AQ74" i="17"/>
  <c r="AS65" i="17"/>
  <c r="AQ65" i="17"/>
  <c r="AS43" i="17"/>
  <c r="AQ43" i="17"/>
  <c r="AS64" i="17"/>
  <c r="AQ64" i="17"/>
  <c r="AS121" i="17"/>
  <c r="AQ121" i="17"/>
  <c r="AS67" i="17"/>
  <c r="AQ67" i="17"/>
  <c r="AS77" i="17"/>
  <c r="AQ77" i="17"/>
  <c r="AS75" i="17"/>
  <c r="AQ75" i="17"/>
  <c r="AS73" i="17"/>
  <c r="AQ73" i="17"/>
  <c r="AR106" i="17"/>
  <c r="AS37" i="17"/>
  <c r="AQ37" i="17"/>
  <c r="AS34" i="17"/>
  <c r="AQ34" i="17"/>
  <c r="AN94" i="17"/>
  <c r="AR94" i="17"/>
  <c r="AS120" i="17"/>
  <c r="AQ120" i="17"/>
  <c r="AS41" i="17"/>
  <c r="AQ41" i="17"/>
  <c r="AS102" i="17"/>
  <c r="AQ102" i="17"/>
  <c r="AS46" i="17"/>
  <c r="AQ46" i="17"/>
  <c r="AS79" i="17"/>
  <c r="AQ79" i="17"/>
  <c r="AS28" i="17"/>
  <c r="AQ28" i="17"/>
  <c r="AS87" i="17"/>
  <c r="AQ87" i="17"/>
  <c r="AS24" i="17"/>
  <c r="AQ24" i="17"/>
  <c r="AS53" i="17"/>
  <c r="AQ53" i="17"/>
  <c r="AS19" i="17"/>
  <c r="AQ19" i="17"/>
  <c r="AS17" i="17"/>
  <c r="AQ17" i="17"/>
  <c r="AS122" i="17"/>
  <c r="AQ122" i="17"/>
  <c r="AS107" i="17"/>
  <c r="AQ107" i="17"/>
  <c r="AS105" i="17"/>
  <c r="AQ105" i="17"/>
  <c r="AS128" i="17"/>
  <c r="AQ128" i="17"/>
  <c r="AP114" i="17"/>
  <c r="AP45" i="17"/>
  <c r="AO107" i="17"/>
  <c r="AR78" i="17"/>
  <c r="AR79" i="17"/>
  <c r="AO114" i="17"/>
  <c r="AR46" i="17"/>
  <c r="AO75" i="17"/>
  <c r="AP24" i="17"/>
  <c r="AO68" i="17"/>
  <c r="AP80" i="17"/>
  <c r="AP65" i="17"/>
  <c r="AP28" i="17"/>
  <c r="AP62" i="17"/>
  <c r="AO32" i="17"/>
  <c r="AR73" i="17"/>
  <c r="AR105" i="17"/>
  <c r="AP118" i="17"/>
  <c r="AO113" i="17"/>
  <c r="AO46" i="17"/>
  <c r="AO76" i="17"/>
  <c r="AR53" i="17"/>
  <c r="AN11" i="17"/>
  <c r="AN69" i="17"/>
  <c r="AO70" i="17" s="1"/>
  <c r="AN100" i="17"/>
  <c r="AO101" i="17" s="1"/>
  <c r="AN39" i="17"/>
  <c r="AS40" i="17" s="1"/>
  <c r="AN71" i="17"/>
  <c r="AO71" i="17" s="1"/>
  <c r="AN5" i="17"/>
  <c r="AN56" i="17"/>
  <c r="AR57" i="17" s="1"/>
  <c r="AN111" i="17"/>
  <c r="AO111" i="17" s="1"/>
  <c r="AN15" i="17"/>
  <c r="AN126" i="17"/>
  <c r="AP127" i="17" s="1"/>
  <c r="AN95" i="17"/>
  <c r="AP96" i="17" s="1"/>
  <c r="AQ101" i="17" l="1"/>
  <c r="AQ57" i="17"/>
  <c r="AS5" i="17"/>
  <c r="AQ5" i="17"/>
  <c r="AR5" i="17"/>
  <c r="AP5" i="17"/>
  <c r="AS101" i="17"/>
  <c r="AS94" i="17"/>
  <c r="AQ94" i="17"/>
  <c r="AO94" i="17"/>
  <c r="AP94" i="17"/>
  <c r="AQ70" i="17"/>
  <c r="AO40" i="17"/>
  <c r="AQ40" i="17"/>
  <c r="AS6" i="17"/>
  <c r="AS57" i="17"/>
  <c r="AS15" i="17"/>
  <c r="AQ15" i="17"/>
  <c r="AP15" i="17"/>
  <c r="AO16" i="17"/>
  <c r="AR16" i="17"/>
  <c r="AP16" i="17"/>
  <c r="AS100" i="17"/>
  <c r="AQ100" i="17"/>
  <c r="AP100" i="17"/>
  <c r="AR100" i="17"/>
  <c r="AP101" i="17"/>
  <c r="AO15" i="17"/>
  <c r="AS14" i="17"/>
  <c r="AQ14" i="17"/>
  <c r="AP14" i="17"/>
  <c r="AO14" i="17"/>
  <c r="AP112" i="17"/>
  <c r="AS95" i="17"/>
  <c r="AQ95" i="17"/>
  <c r="AR95" i="17"/>
  <c r="AP95" i="17"/>
  <c r="AS71" i="17"/>
  <c r="AQ71" i="17"/>
  <c r="AR71" i="17"/>
  <c r="AP71" i="17"/>
  <c r="AR70" i="17"/>
  <c r="AQ16" i="17"/>
  <c r="AS70" i="17"/>
  <c r="AR72" i="17"/>
  <c r="AO100" i="17"/>
  <c r="AR101" i="17"/>
  <c r="AO96" i="17"/>
  <c r="AS111" i="17"/>
  <c r="AQ111" i="17"/>
  <c r="AP111" i="17"/>
  <c r="AR112" i="17"/>
  <c r="AR111" i="17"/>
  <c r="AS69" i="17"/>
  <c r="AQ69" i="17"/>
  <c r="AP69" i="17"/>
  <c r="AR69" i="17"/>
  <c r="AP70" i="17"/>
  <c r="AS56" i="17"/>
  <c r="AQ56" i="17"/>
  <c r="AP56" i="17"/>
  <c r="AO56" i="17"/>
  <c r="AS11" i="17"/>
  <c r="AQ11" i="17"/>
  <c r="AR11" i="17"/>
  <c r="AP11" i="17"/>
  <c r="AS12" i="17"/>
  <c r="AO112" i="17"/>
  <c r="AS126" i="17"/>
  <c r="AQ126" i="17"/>
  <c r="AO126" i="17"/>
  <c r="AP126" i="17"/>
  <c r="AS39" i="17"/>
  <c r="AQ39" i="17"/>
  <c r="AP39" i="17"/>
  <c r="AR39" i="17"/>
  <c r="AS16" i="17"/>
  <c r="AO95" i="17"/>
  <c r="AQ112" i="17"/>
  <c r="AR15" i="17"/>
  <c r="AP72" i="17"/>
  <c r="AP57" i="17"/>
  <c r="AR56" i="17"/>
  <c r="AO12" i="17"/>
  <c r="AO127" i="17"/>
  <c r="AR96" i="17"/>
  <c r="AO69" i="17"/>
  <c r="AR127" i="17"/>
</calcChain>
</file>

<file path=xl/sharedStrings.xml><?xml version="1.0" encoding="utf-8"?>
<sst xmlns="http://schemas.openxmlformats.org/spreadsheetml/2006/main" count="2319" uniqueCount="1238">
  <si>
    <t>date</t>
  </si>
  <si>
    <t>obs_gdp</t>
  </si>
  <si>
    <t>obs_gdpdeflator</t>
  </si>
  <si>
    <t>obs_nominalrate</t>
  </si>
  <si>
    <t>obs_longinflation</t>
  </si>
  <si>
    <t>obs_longrate</t>
  </si>
  <si>
    <t>observation_date</t>
  </si>
  <si>
    <t>PCECTPI</t>
  </si>
  <si>
    <t>50.0% LB</t>
  </si>
  <si>
    <t>50.0% UB</t>
  </si>
  <si>
    <t>mean</t>
  </si>
  <si>
    <t>wFG</t>
  </si>
  <si>
    <t>woFG</t>
  </si>
  <si>
    <t>Date</t>
  </si>
  <si>
    <t>PCECTPI (yoy growth rate inflation) - source:https://fred.stlouisfed.org/series/PCECTPI</t>
  </si>
  <si>
    <t>GDP percent change yoy</t>
  </si>
  <si>
    <t>GDP (yoy, apr)</t>
  </si>
  <si>
    <t>Inflation (yoy, apr)</t>
  </si>
  <si>
    <t>NBER Recession</t>
  </si>
  <si>
    <t>5-year real rate gap - with FG (rhs)</t>
  </si>
  <si>
    <t>Real rate gap - with FG (lhs)</t>
  </si>
  <si>
    <t>Real rate gap - without FG (lhs)</t>
  </si>
  <si>
    <t>5-year real rate gap - without FG (rhs)</t>
  </si>
  <si>
    <t>Policy rate (%, apr)</t>
  </si>
  <si>
    <t>r* (%,apr)</t>
  </si>
  <si>
    <t>Lower Bound</t>
  </si>
  <si>
    <t>Median</t>
  </si>
  <si>
    <t>Upper Bound</t>
  </si>
  <si>
    <t xml:space="preserve">This spreadsheet contains updated estimates of the model described in "Measuring the Natural Rate of Interest after COVID-19," </t>
  </si>
  <si>
    <r>
      <t xml:space="preserve">by Kathryn Holston, Thomas Laubach, and John C. Williams, </t>
    </r>
    <r>
      <rPr>
        <i/>
        <sz val="11"/>
        <color theme="1"/>
        <rFont val="Calibri"/>
        <family val="2"/>
        <scheme val="minor"/>
      </rPr>
      <t>Federal Reserve Bank of New York Staff Reports</t>
    </r>
    <r>
      <rPr>
        <sz val="11"/>
        <color theme="1"/>
        <rFont val="Calibri"/>
        <family val="2"/>
        <scheme val="minor"/>
      </rPr>
      <t>, no. 1063, June 2023</t>
    </r>
    <r>
      <rPr>
        <i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  </t>
    </r>
  </si>
  <si>
    <t>Final data point: 2025Q2</t>
  </si>
  <si>
    <t>All estimates are one-sided</t>
  </si>
  <si>
    <t>Trend Growth (g), Annualized</t>
  </si>
  <si>
    <t>Other Determinants (z)</t>
  </si>
  <si>
    <t>Natural Rate (r*)</t>
  </si>
  <si>
    <t>Output Gap</t>
  </si>
  <si>
    <t>US</t>
  </si>
  <si>
    <t>Canada</t>
  </si>
  <si>
    <t>Euro Area</t>
  </si>
  <si>
    <t>NA</t>
  </si>
  <si>
    <t>LM r*</t>
  </si>
  <si>
    <t>HLW r*</t>
  </si>
  <si>
    <t>DSGE r* (with FG)</t>
  </si>
  <si>
    <t>DSGE r* (without FG)</t>
  </si>
  <si>
    <t>BBB_sh</t>
  </si>
  <si>
    <t>AAA_sh</t>
  </si>
  <si>
    <t>detrendedMean</t>
  </si>
  <si>
    <t>g</t>
  </si>
  <si>
    <t>b_liq</t>
  </si>
  <si>
    <t>b_safe</t>
  </si>
  <si>
    <t>FF</t>
  </si>
  <si>
    <t>z</t>
  </si>
  <si>
    <t>p-mkp</t>
  </si>
  <si>
    <t>w-mkp</t>
  </si>
  <si>
    <t>pol</t>
  </si>
  <si>
    <t>fg1</t>
  </si>
  <si>
    <t>fg2</t>
  </si>
  <si>
    <t>fg3</t>
  </si>
  <si>
    <t>fg4</t>
  </si>
  <si>
    <t>fg5</t>
  </si>
  <si>
    <t>fg6</t>
  </si>
  <si>
    <t>pi-LR</t>
  </si>
  <si>
    <t>mu</t>
  </si>
  <si>
    <t>me</t>
  </si>
  <si>
    <t>zp</t>
  </si>
  <si>
    <t>dt</t>
  </si>
  <si>
    <t>Chart</t>
  </si>
  <si>
    <t>Government</t>
  </si>
  <si>
    <t>Others</t>
  </si>
  <si>
    <t>DSGE r*</t>
  </si>
  <si>
    <t>Liquidity</t>
  </si>
  <si>
    <t>Safety</t>
  </si>
  <si>
    <t>Financial Frictions</t>
  </si>
  <si>
    <t>Price Markups</t>
  </si>
  <si>
    <t>Wage Markups</t>
  </si>
  <si>
    <t>Investment Specific Technology</t>
  </si>
  <si>
    <t>Technology</t>
  </si>
  <si>
    <t>Growth</t>
  </si>
  <si>
    <t>Safety+Liquidity</t>
  </si>
  <si>
    <t>Total</t>
  </si>
  <si>
    <t>g_sh</t>
  </si>
  <si>
    <t>b_liqtil_sh</t>
  </si>
  <si>
    <t>b_liqp_sh</t>
  </si>
  <si>
    <t>b_safetil_sh</t>
  </si>
  <si>
    <t>b_safep_sh</t>
  </si>
  <si>
    <t>mu_sh</t>
  </si>
  <si>
    <t>z_sh</t>
  </si>
  <si>
    <t>lambda_f_sh</t>
  </si>
  <si>
    <t>lambda_w_sh</t>
  </si>
  <si>
    <t>rm_sh</t>
  </si>
  <si>
    <t>sigma_omega_sh</t>
  </si>
  <si>
    <t>mu_e_sh</t>
  </si>
  <si>
    <t>gamma_sh</t>
  </si>
  <si>
    <t>pi_star_sh</t>
  </si>
  <si>
    <t>lr_sh</t>
  </si>
  <si>
    <t>zp_sh</t>
  </si>
  <si>
    <t>tfp_sh</t>
  </si>
  <si>
    <t>gdpdef_sh</t>
  </si>
  <si>
    <t>corepce_sh</t>
  </si>
  <si>
    <t>gdp_sh</t>
  </si>
  <si>
    <t>gdi_sh</t>
  </si>
  <si>
    <t>rm_shl1</t>
  </si>
  <si>
    <t>rm_shl2</t>
  </si>
  <si>
    <t>rm_shl3</t>
  </si>
  <si>
    <t>rm_shl4</t>
  </si>
  <si>
    <t>rm_shl5</t>
  </si>
  <si>
    <t>rm_shl6</t>
  </si>
  <si>
    <t>dettrend</t>
  </si>
  <si>
    <t>Trend</t>
  </si>
  <si>
    <t>Trend+Mean</t>
  </si>
  <si>
    <t>Obs_nominal_Rate</t>
  </si>
  <si>
    <t>Policy rate</t>
  </si>
  <si>
    <t>0.20535127743701143</t>
  </si>
  <si>
    <t>0.8474755039376002</t>
  </si>
  <si>
    <t>0.9007043203677197</t>
  </si>
  <si>
    <t>0.8011986850604833</t>
  </si>
  <si>
    <t>0.5101117021091058</t>
  </si>
  <si>
    <t>0.1797763975690379</t>
  </si>
  <si>
    <t>0.5606850469492229</t>
  </si>
  <si>
    <t>0.19793159921395656</t>
  </si>
  <si>
    <t>0.9323641587383997</t>
  </si>
  <si>
    <t>0.051456624622572535</t>
  </si>
  <si>
    <t>0.5040473915239414</t>
  </si>
  <si>
    <t>0.4510784401403198</t>
  </si>
  <si>
    <t>0.12953399988079267</t>
  </si>
  <si>
    <t>0.5699949085979459</t>
  </si>
  <si>
    <t>0.16990305239245632</t>
  </si>
  <si>
    <t>0.9398166029693221</t>
  </si>
  <si>
    <t>0.9537482315782074</t>
  </si>
  <si>
    <t>0.6174156262953905</t>
  </si>
  <si>
    <t>0.11571594197458508</t>
  </si>
  <si>
    <t>0.6114174843760871</t>
  </si>
  <si>
    <t>0.17558103142419937</t>
  </si>
  <si>
    <t>0.9436403714641093</t>
  </si>
  <si>
    <t>0.062024370826520965</t>
  </si>
  <si>
    <t>0.5934619846707068</t>
  </si>
  <si>
    <t>0.45002707495790817</t>
  </si>
  <si>
    <t>0.6447922692353181</t>
  </si>
  <si>
    <t>0.014279886243278389</t>
  </si>
  <si>
    <t>0.45145767650222646</t>
  </si>
  <si>
    <t>0.8949198166577434</t>
  </si>
  <si>
    <t>0.6542247326726934</t>
  </si>
  <si>
    <t>0.025228523501136114</t>
  </si>
  <si>
    <t>0.6749752142591242</t>
  </si>
  <si>
    <t>0.024837465151856142</t>
  </si>
  <si>
    <t>0.8978124824696581</t>
  </si>
  <si>
    <t>0.5553545979257674</t>
  </si>
  <si>
    <t>0.28096769922374754</t>
  </si>
  <si>
    <t>0.7051008782934766</t>
  </si>
  <si>
    <t>0.8751808533619965</t>
  </si>
  <si>
    <t>0.5094032691653232</t>
  </si>
  <si>
    <t>0.3107526310373403</t>
  </si>
  <si>
    <t>0.13485818289924795</t>
  </si>
  <si>
    <t>0.6174571300163227</t>
  </si>
  <si>
    <t>1.080846774222828</t>
  </si>
  <si>
    <t>0.12813139056669148</t>
  </si>
  <si>
    <t>0.7520407299389487</t>
  </si>
  <si>
    <t>0.16168339330569836</t>
  </si>
  <si>
    <t>0.5345737629715667</t>
  </si>
  <si>
    <t>0.8672465007855784</t>
  </si>
  <si>
    <t>0.9609186217732131</t>
  </si>
  <si>
    <t>0.8305851755010393</t>
  </si>
  <si>
    <t>0.11106691870480037</t>
  </si>
  <si>
    <t>0.14543892437162054</t>
  </si>
  <si>
    <t>0.5017650938776251</t>
  </si>
  <si>
    <t>0.062438846895756454</t>
  </si>
  <si>
    <t>0.35467143244626853</t>
  </si>
  <si>
    <t>1.0274071923132058</t>
  </si>
  <si>
    <t>0.33599818976034695</t>
  </si>
  <si>
    <t>0.4464271521298693</t>
  </si>
  <si>
    <t>0.012925012156559671</t>
  </si>
  <si>
    <t>0.41404851096503054</t>
  </si>
  <si>
    <t>0.26792165685900027</t>
  </si>
  <si>
    <t>0.38547560647494883</t>
  </si>
  <si>
    <t>1.0641138495409654</t>
  </si>
  <si>
    <t>0.41206863573209046</t>
  </si>
  <si>
    <t>0.019309171349784236</t>
  </si>
  <si>
    <t>0.30395990378418153</t>
  </si>
  <si>
    <t>0.3069539352232068</t>
  </si>
  <si>
    <t>0.10476432717022577</t>
  </si>
  <si>
    <t>0.9586729691184699</t>
  </si>
  <si>
    <t>0.3294719286581883</t>
  </si>
  <si>
    <t>0.1109324157661161</t>
  </si>
  <si>
    <t>0.2363392764919489</t>
  </si>
  <si>
    <t>0.2680138781672768</t>
  </si>
  <si>
    <t>0.41681747598462215</t>
  </si>
  <si>
    <t>0.19418336815571774</t>
  </si>
  <si>
    <t>0.15617288348936234</t>
  </si>
  <si>
    <t>0.20153995635887656</t>
  </si>
  <si>
    <t>0.15125699723451355</t>
  </si>
  <si>
    <t>0.18136977396581624</t>
  </si>
  <si>
    <t>0.12289009961126868</t>
  </si>
  <si>
    <t>0.016901071683739874</t>
  </si>
  <si>
    <t>0.2541868207592806</t>
  </si>
  <si>
    <t>0.016052342955123602</t>
  </si>
  <si>
    <t>0.5557148347657815</t>
  </si>
  <si>
    <t>0.14697229123179903</t>
  </si>
  <si>
    <t>0.3476213396711247</t>
  </si>
  <si>
    <t>0.18480564608277644</t>
  </si>
  <si>
    <t>0.18580721503318795</t>
  </si>
  <si>
    <t>0.15028008198689616</t>
  </si>
  <si>
    <t>0.13392194555484507</t>
  </si>
  <si>
    <t>0.6582169831294579</t>
  </si>
  <si>
    <t>0.044257497732707644</t>
  </si>
  <si>
    <t>0.23802469094638273</t>
  </si>
  <si>
    <t>0.22835070983181002</t>
  </si>
  <si>
    <t>0.18860734853740738</t>
  </si>
  <si>
    <t>0.20230750580218976</t>
  </si>
  <si>
    <t>0.4296022713068277</t>
  </si>
  <si>
    <t>0.11609176745606571</t>
  </si>
  <si>
    <t>0.14746394843836594</t>
  </si>
  <si>
    <t>0.2689223849342874</t>
  </si>
  <si>
    <t>0.16802888810658898</t>
  </si>
  <si>
    <t>0.36788454964591555</t>
  </si>
  <si>
    <t>0.40644857374007004</t>
  </si>
  <si>
    <t>0.025550735911271796</t>
  </si>
  <si>
    <t>0.014414826414430662</t>
  </si>
  <si>
    <t>0.25420528307091544</t>
  </si>
  <si>
    <t>0.042505794808235235</t>
  </si>
  <si>
    <t>0.23707243517618334</t>
  </si>
  <si>
    <t>0.4114511474446587</t>
  </si>
  <si>
    <t>0.4321375118140882</t>
  </si>
  <si>
    <t>0.1528020476509143</t>
  </si>
  <si>
    <t>0.2377236105788645</t>
  </si>
  <si>
    <t>0.1602124383039225</t>
  </si>
  <si>
    <t>0.36115993650229394</t>
  </si>
  <si>
    <t>0.4189443220069519</t>
  </si>
  <si>
    <t>0.015223178687986033</t>
  </si>
  <si>
    <t>0.22487413112576166</t>
  </si>
  <si>
    <t>0.19274239992113856</t>
  </si>
  <si>
    <t>0.22506235529062285</t>
  </si>
  <si>
    <t>0.1792879725109558</t>
  </si>
  <si>
    <t>0.4887724525954793</t>
  </si>
  <si>
    <t>0.042421176374950825</t>
  </si>
  <si>
    <t>0.1088889663087036</t>
  </si>
  <si>
    <t>0.2079009729761101</t>
  </si>
  <si>
    <t>0.011870103846476743</t>
  </si>
  <si>
    <t>0.10978073676458493</t>
  </si>
  <si>
    <t>0.24722463149778942</t>
  </si>
  <si>
    <t>0.4434595438793053</t>
  </si>
  <si>
    <t>0.40477400446689327</t>
  </si>
  <si>
    <t>0.10504945234232274</t>
  </si>
  <si>
    <t>0.15074215963558052</t>
  </si>
  <si>
    <t>0.3860003755941546</t>
  </si>
  <si>
    <t>0.37544889457622665</t>
  </si>
  <si>
    <t>0.12942378288681888</t>
  </si>
  <si>
    <t>0.046221746813399106</t>
  </si>
  <si>
    <t>0.15196761141900358</t>
  </si>
  <si>
    <t>0.036434274572561806</t>
  </si>
  <si>
    <t>0.2643244493002306</t>
  </si>
  <si>
    <t>0.1873098019542356</t>
  </si>
  <si>
    <t>0.3331431366550546</t>
  </si>
  <si>
    <t>0.030512933963075528</t>
  </si>
  <si>
    <t>0.13414566129868793</t>
  </si>
  <si>
    <t>0.22613608539614416</t>
  </si>
  <si>
    <t>0.037713927974702084</t>
  </si>
  <si>
    <t>0.3747701965084595</t>
  </si>
  <si>
    <t>0.20249719846945052</t>
  </si>
  <si>
    <t>0.34538088639708964</t>
  </si>
  <si>
    <t>0.3859933210080404</t>
  </si>
  <si>
    <t>0.15212612463328296</t>
  </si>
  <si>
    <t>0.18236289122052368</t>
  </si>
  <si>
    <t>0.017600760480327174</t>
  </si>
  <si>
    <t>0.2518107456851162</t>
  </si>
  <si>
    <t>0.038553052198080945</t>
  </si>
  <si>
    <t>0.27205166011508797</t>
  </si>
  <si>
    <t>0.1853224564345408</t>
  </si>
  <si>
    <t>0.031999706016331037</t>
  </si>
  <si>
    <t>0.1872261143962611</t>
  </si>
  <si>
    <t>0.021653737697315614</t>
  </si>
  <si>
    <t>0.14632748707311832</t>
  </si>
  <si>
    <t>0.10899360854498276</t>
  </si>
  <si>
    <t>0.34975169497612757</t>
  </si>
  <si>
    <t>0.7437810197860703</t>
  </si>
  <si>
    <t>0.21421606188329279</t>
  </si>
  <si>
    <t>0.026090130768649928</t>
  </si>
  <si>
    <t>0.17558289907846508</t>
  </si>
  <si>
    <t>0.1033502934152323</t>
  </si>
  <si>
    <t>0.4290126286905276</t>
  </si>
  <si>
    <t>0.2683023297874632</t>
  </si>
  <si>
    <t>0.057717376197604864</t>
  </si>
  <si>
    <t>0.16627733433851655</t>
  </si>
  <si>
    <t>0.12744218699022367</t>
  </si>
  <si>
    <t>0.34664914607571284</t>
  </si>
  <si>
    <t>0.7008326600911763</t>
  </si>
  <si>
    <t>0.3119476139191053</t>
  </si>
  <si>
    <t>0.047396949323329905</t>
  </si>
  <si>
    <t>0.19600674266671236</t>
  </si>
  <si>
    <t>0.053976861469534704</t>
  </si>
  <si>
    <t>0.18604479117843378</t>
  </si>
  <si>
    <t>0.054438463800556544</t>
  </si>
  <si>
    <t>0.12736968232785295</t>
  </si>
  <si>
    <t>0.42309825497239495</t>
  </si>
  <si>
    <t>0.40110493880971165</t>
  </si>
  <si>
    <t>0.3530006599081701</t>
  </si>
  <si>
    <t>0.18998436718756262</t>
  </si>
  <si>
    <t>0.11787980003147759</t>
  </si>
  <si>
    <t>0.4441317062202598</t>
  </si>
  <si>
    <t>0.5019279086210908</t>
  </si>
  <si>
    <t>0.40229250936681904</t>
  </si>
  <si>
    <t>0.10822613585611972</t>
  </si>
  <si>
    <t>0.19072816605250079</t>
  </si>
  <si>
    <t>0.14784647865953365</t>
  </si>
  <si>
    <t>0.19237926594776922</t>
  </si>
  <si>
    <t>0.33220209027289727</t>
  </si>
  <si>
    <t>0.2597639293778806</t>
  </si>
  <si>
    <t>0.4567222393302373</t>
  </si>
  <si>
    <t>0.16281697207586351</t>
  </si>
  <si>
    <t>0.20218796792085328</t>
  </si>
  <si>
    <t>0.013862685336897503</t>
  </si>
  <si>
    <t>0.1784106776734135</t>
  </si>
  <si>
    <t>0.17320357884960194</t>
  </si>
  <si>
    <t>0.5868652268695016</t>
  </si>
  <si>
    <t>0.45503274406274585</t>
  </si>
  <si>
    <t>0.17015662336766385</t>
  </si>
  <si>
    <t>0.22703007677560272</t>
  </si>
  <si>
    <t>0.021543636293338622</t>
  </si>
  <si>
    <t>0.035697631562102115</t>
  </si>
  <si>
    <t>0.12995499322303006</t>
  </si>
  <si>
    <t>0.31396205176001407</t>
  </si>
  <si>
    <t>0.4765193717033297</t>
  </si>
  <si>
    <t>0.44095487955302576</t>
  </si>
  <si>
    <t>0.18386597658111833</t>
  </si>
  <si>
    <t>0.2406967563358196</t>
  </si>
  <si>
    <t>0.012756578901211891</t>
  </si>
  <si>
    <t>0.2170901677160181</t>
  </si>
  <si>
    <t>0.28820625596147065</t>
  </si>
  <si>
    <t>0.18615034375119247</t>
  </si>
  <si>
    <t>0.42208949629692893</t>
  </si>
  <si>
    <t>0.20185447625242295</t>
  </si>
  <si>
    <t>0.19896005242208106</t>
  </si>
  <si>
    <t>0.23405356916857573</t>
  </si>
  <si>
    <t>0.3944278111840986</t>
  </si>
  <si>
    <t>0.26827442213871333</t>
  </si>
  <si>
    <t>0.17123872380359928</t>
  </si>
  <si>
    <t>0.3387361596761605</t>
  </si>
  <si>
    <t>0.2014595112883618</t>
  </si>
  <si>
    <t>0.3465335571346303</t>
  </si>
  <si>
    <t>0.16055360160090143</t>
  </si>
  <si>
    <t>0.038807395005766195</t>
  </si>
  <si>
    <t>0.13846791978874304</t>
  </si>
  <si>
    <t>0.24705578806161166</t>
  </si>
  <si>
    <t>0.4200654665864897</t>
  </si>
  <si>
    <t>0.18379164088446728</t>
  </si>
  <si>
    <t>0.25974541338614704</t>
  </si>
  <si>
    <t>0.3138398754114705</t>
  </si>
  <si>
    <t>0.3624232000642007</t>
  </si>
  <si>
    <t>0.41634039734783757</t>
  </si>
  <si>
    <t>0.16637853053560803</t>
  </si>
  <si>
    <t>0.2216396124785608</t>
  </si>
  <si>
    <t>0.32652767031934526</t>
  </si>
  <si>
    <t>0.1467070576231654</t>
  </si>
  <si>
    <t>0.25569595521761807</t>
  </si>
  <si>
    <t>0.40161109087240426</t>
  </si>
  <si>
    <t>0.33620826338696214</t>
  </si>
  <si>
    <t>0.20273809174151428</t>
  </si>
  <si>
    <t>0.3386765345264651</t>
  </si>
  <si>
    <t>0.15826394179464445</t>
  </si>
  <si>
    <t>0.3187437441533457</t>
  </si>
  <si>
    <t>0.4220960088956626</t>
  </si>
  <si>
    <t>0.21733704181977623</t>
  </si>
  <si>
    <t>0.21353266495867926</t>
  </si>
  <si>
    <t>0.3502780070518281</t>
  </si>
  <si>
    <t>0.16873705262813352</t>
  </si>
  <si>
    <t>0.021818531403375058</t>
  </si>
  <si>
    <t>0.3525871481695067</t>
  </si>
  <si>
    <t>0.3181647717209521</t>
  </si>
  <si>
    <t>0.1398786270905517</t>
  </si>
  <si>
    <t>0.2239001350372293</t>
  </si>
  <si>
    <t>0.3540556001858463</t>
  </si>
  <si>
    <t>0.16546769854294446</t>
  </si>
  <si>
    <t>0.013099839473021534</t>
  </si>
  <si>
    <t>0.29018106084297113</t>
  </si>
  <si>
    <t>0.015942374080303943</t>
  </si>
  <si>
    <t>0.28337238060006753</t>
  </si>
  <si>
    <t>0.2198941554881842</t>
  </si>
  <si>
    <t>0.24466399904799563</t>
  </si>
  <si>
    <t>0.3318590293019019</t>
  </si>
  <si>
    <t>0.20288658005639945</t>
  </si>
  <si>
    <t>0.4247557517737634</t>
  </si>
  <si>
    <t>0.019103739392961033</t>
  </si>
  <si>
    <t>0.3423382188708738</t>
  </si>
  <si>
    <t>0.2503154582181623</t>
  </si>
  <si>
    <t>0.2924136443874879</t>
  </si>
  <si>
    <t>0.2326074430939753</t>
  </si>
  <si>
    <t>0.11704291740605656</t>
  </si>
  <si>
    <t>0.5242876831768398</t>
  </si>
  <si>
    <t>0.028950686936752443</t>
  </si>
  <si>
    <t>0.4689505238380973</t>
  </si>
  <si>
    <t>0.2623300870835253</t>
  </si>
  <si>
    <t>0.26893349676415446</t>
  </si>
  <si>
    <t>0.21999527888518636</t>
  </si>
  <si>
    <t>0.5645851207488903</t>
  </si>
  <si>
    <t>0.041231183462727965</t>
  </si>
  <si>
    <t>0.5354333704207652</t>
  </si>
  <si>
    <t>0.2834968188786932</t>
  </si>
  <si>
    <t>0.2811372681913811</t>
  </si>
  <si>
    <t>0.17874034856620274</t>
  </si>
  <si>
    <t>0.6014809529232101</t>
  </si>
  <si>
    <t>0.4294523122385427</t>
  </si>
  <si>
    <t>0.16253330711098016</t>
  </si>
  <si>
    <t>0.2913743402206243</t>
  </si>
  <si>
    <t>0.27773858580218713</t>
  </si>
  <si>
    <t>0.18904871921561162</t>
  </si>
  <si>
    <t>0.020602487844354672</t>
  </si>
  <si>
    <t>0.6960726949236329</t>
  </si>
  <si>
    <t>0.4302040777659501</t>
  </si>
  <si>
    <t>0.10119267088936446</t>
  </si>
  <si>
    <t>0.28439552192091183</t>
  </si>
  <si>
    <t>0.17860431758777284</t>
  </si>
  <si>
    <t>0.016153945022218133</t>
  </si>
  <si>
    <t>0.048590800642321255</t>
  </si>
  <si>
    <t>0.10416148441840886</t>
  </si>
  <si>
    <t>0.6743185127199101</t>
  </si>
  <si>
    <t>0.33419909853930135</t>
  </si>
  <si>
    <t>0.21835497764454753</t>
  </si>
  <si>
    <t>0.2598653196404099</t>
  </si>
  <si>
    <t>0.2314321281215881</t>
  </si>
  <si>
    <t>0.20336935916210677</t>
  </si>
  <si>
    <t>0.029253109176937738</t>
  </si>
  <si>
    <t>0.040979483916210396</t>
  </si>
  <si>
    <t>0.17484534415894973</t>
  </si>
  <si>
    <t>0.9088055298303473</t>
  </si>
  <si>
    <t>0.35506899724503715</t>
  </si>
  <si>
    <t>0.22430069438689992</t>
  </si>
  <si>
    <t>0.2001997660507918</t>
  </si>
  <si>
    <t>0.1850680585492531</t>
  </si>
  <si>
    <t>0.057688446718641546</t>
  </si>
  <si>
    <t>0.11280135484375399</t>
  </si>
  <si>
    <t>0.1338675855797758</t>
  </si>
  <si>
    <t>0.26035294829159417</t>
  </si>
  <si>
    <t>1.0964308829854836</t>
  </si>
  <si>
    <t>0.3255256212223233</t>
  </si>
  <si>
    <t>0.22073029048033185</t>
  </si>
  <si>
    <t>0.1902677092333764</t>
  </si>
  <si>
    <t>0.17606905433945988</t>
  </si>
  <si>
    <t>0.10861054440623459</t>
  </si>
  <si>
    <t>0.35186936812619357</t>
  </si>
  <si>
    <t>0.9932498411909156</t>
  </si>
  <si>
    <t>0.2602118495773927</t>
  </si>
  <si>
    <t>0.21400986542163247</t>
  </si>
  <si>
    <t>0.1502309563556947</t>
  </si>
  <si>
    <t>0.22722347456297048</t>
  </si>
  <si>
    <t>0.10301048054786877</t>
  </si>
  <si>
    <t>0.038721146656648976</t>
  </si>
  <si>
    <t>0.27231418898611104</t>
  </si>
  <si>
    <t>0.6559042179493226</t>
  </si>
  <si>
    <t>0.17803414848438223</t>
  </si>
  <si>
    <t>0.21140017730361982</t>
  </si>
  <si>
    <t>1.3597757435452773</t>
  </si>
  <si>
    <t>0.13083082189420456</t>
  </si>
  <si>
    <t>0.010646599404515282</t>
  </si>
  <si>
    <t>0.21727526831298863</t>
  </si>
  <si>
    <t>0.23691965573243196</t>
  </si>
  <si>
    <t>1.113977860356052</t>
  </si>
  <si>
    <t>0.061686786194622686</t>
  </si>
  <si>
    <t>0.2925628088415432</t>
  </si>
  <si>
    <t>0.15815412797383174</t>
  </si>
  <si>
    <t>0.039363371782985254</t>
  </si>
  <si>
    <t>0.016621187885746846</t>
  </si>
  <si>
    <t>0.30401938575743426</t>
  </si>
  <si>
    <t>0.4368712725540467</t>
  </si>
  <si>
    <t>0.2880331111558625</t>
  </si>
  <si>
    <t>0.25436860319354887</t>
  </si>
  <si>
    <t>0.22872646630268179</t>
  </si>
  <si>
    <t>0.1548811403105413</t>
  </si>
  <si>
    <t>0.1600397782651623</t>
  </si>
  <si>
    <t>0.1295191707169266</t>
  </si>
  <si>
    <t>0.6802286702646845</t>
  </si>
  <si>
    <t>0.10230721233194384</t>
  </si>
  <si>
    <t>0.10664687046755228</t>
  </si>
  <si>
    <t>0.3067977572384854</t>
  </si>
  <si>
    <t>0.2167141660845595</t>
  </si>
  <si>
    <t>0.23601084655731788</t>
  </si>
  <si>
    <t>0.17263831398759408</t>
  </si>
  <si>
    <t>0.23147025747060448</t>
  </si>
  <si>
    <t>0.38053624790467544</t>
  </si>
  <si>
    <t>1.2386615775759275</t>
  </si>
  <si>
    <t>0.16618612183810721</t>
  </si>
  <si>
    <t>0.3327764649337764</t>
  </si>
  <si>
    <t>0.16806286645842172</t>
  </si>
  <si>
    <t>0.16684806147100836</t>
  </si>
  <si>
    <t>0.1453031763449316</t>
  </si>
  <si>
    <t>0.29875878371215103</t>
  </si>
  <si>
    <t>1.5270092353912281</t>
  </si>
  <si>
    <t>0.11596182880916935</t>
  </si>
  <si>
    <t>0.30828299451084135</t>
  </si>
  <si>
    <t>0.020793550252538505</t>
  </si>
  <si>
    <t>0.3299063536115468</t>
  </si>
  <si>
    <t>0.16070264692033415</t>
  </si>
  <si>
    <t>1.7388868870880378</t>
  </si>
  <si>
    <t>0.2503980017488121</t>
  </si>
  <si>
    <t>0.27765350612520334</t>
  </si>
  <si>
    <t>2.0306794129701564</t>
  </si>
  <si>
    <t>0.023519499413673886</t>
  </si>
  <si>
    <t>0.21880743537315003</t>
  </si>
  <si>
    <t>0.14300113957363367</t>
  </si>
  <si>
    <t>2.2285418600887406</t>
  </si>
  <si>
    <t>0.038083897789302656</t>
  </si>
  <si>
    <t>0.22005562512320062</t>
  </si>
  <si>
    <t>0.2033139407377899</t>
  </si>
  <si>
    <t>2.1161889675398706</t>
  </si>
  <si>
    <t>0.4115390233867267</t>
  </si>
  <si>
    <t>0.21094774578196512</t>
  </si>
  <si>
    <t>0.17492395109534115</t>
  </si>
  <si>
    <t>2.024139658049159</t>
  </si>
  <si>
    <t>0.4759199705078415</t>
  </si>
  <si>
    <t>0.6468233690636522</t>
  </si>
  <si>
    <t>0.22935223710705355</t>
  </si>
  <si>
    <t>1.4109054244536354</t>
  </si>
  <si>
    <t>0.1462050479210775</t>
  </si>
  <si>
    <t>0.28414375574654166</t>
  </si>
  <si>
    <t>1.9773571752348016</t>
  </si>
  <si>
    <t>0.7171871860028054</t>
  </si>
  <si>
    <t>0.3947597001116767</t>
  </si>
  <si>
    <t>0.013659672808269387</t>
  </si>
  <si>
    <t>0.11235827379686701</t>
  </si>
  <si>
    <t>1.5805758267314214</t>
  </si>
  <si>
    <t>0.25620764660150785</t>
  </si>
  <si>
    <t>0.39323429586175895</t>
  </si>
  <si>
    <t>1.7593710575942325</t>
  </si>
  <si>
    <t>0.7627945384966001</t>
  </si>
  <si>
    <t>0.3831851241942015</t>
  </si>
  <si>
    <t>0.2159379482819948</t>
  </si>
  <si>
    <t>0.12803528126495095</t>
  </si>
  <si>
    <t>1.4551916859457616</t>
  </si>
  <si>
    <t>0.43345727791502453</t>
  </si>
  <si>
    <t>0.5013343376925066</t>
  </si>
  <si>
    <t>1.5262112054007848</t>
  </si>
  <si>
    <t>0.8485154089618121</t>
  </si>
  <si>
    <t>0.39822326633801536</t>
  </si>
  <si>
    <t>1.4296290395765892</t>
  </si>
  <si>
    <t>0.4996986205696909</t>
  </si>
  <si>
    <t>0.5804801211548798</t>
  </si>
  <si>
    <t>1.2370666059220146</t>
  </si>
  <si>
    <t>0.8758015468083804</t>
  </si>
  <si>
    <t>0.3397575136444423</t>
  </si>
  <si>
    <t>1.143098630573667</t>
  </si>
  <si>
    <t>0.5471045392348617</t>
  </si>
  <si>
    <t>0.6226556817657287</t>
  </si>
  <si>
    <t>1.2743837314872168</t>
  </si>
  <si>
    <t>0.10998003125231164</t>
  </si>
  <si>
    <t>0.8067078969620963</t>
  </si>
  <si>
    <t>0.37374091278428456</t>
  </si>
  <si>
    <t>0.21917500306098073</t>
  </si>
  <si>
    <t>0.021303037702443184</t>
  </si>
  <si>
    <t>0.8142823520288154</t>
  </si>
  <si>
    <t>1.181693679307919</t>
  </si>
  <si>
    <t>0.2896251297581475</t>
  </si>
  <si>
    <t>0.2641648463012553</t>
  </si>
  <si>
    <t>0.10743894595959833</t>
  </si>
  <si>
    <t>0.2958970870511612</t>
  </si>
  <si>
    <t>0.16439080267555367</t>
  </si>
  <si>
    <t>0.013126327114397377</t>
  </si>
  <si>
    <t>0.11292701590677912</t>
  </si>
  <si>
    <t>0.6703418576579869</t>
  </si>
  <si>
    <t>0.4789670381021695</t>
  </si>
  <si>
    <t>0.6230640754184532</t>
  </si>
  <si>
    <t>1.032010970143074</t>
  </si>
  <si>
    <t>0.46338794206095424</t>
  </si>
  <si>
    <t>0.7257718850196705</t>
  </si>
  <si>
    <t>0.19140363968905638</t>
  </si>
  <si>
    <t>0.3859498851360346</t>
  </si>
  <si>
    <t>0.21822042510249468</t>
  </si>
  <si>
    <t>0.2447899982870932</t>
  </si>
  <si>
    <t>0.10449167309966283</t>
  </si>
  <si>
    <t>0.4542804326568313</t>
  </si>
  <si>
    <t>0.5809265611832246</t>
  </si>
  <si>
    <t>0.8709412324624559</t>
  </si>
  <si>
    <t>0.3283565554591035</t>
  </si>
  <si>
    <t>0.7052352371122204</t>
  </si>
  <si>
    <t>0.18917338122966926</t>
  </si>
  <si>
    <t>0.10983248675465382</t>
  </si>
  <si>
    <t>0.40048881449311535</t>
  </si>
  <si>
    <t>0.1595911131314462</t>
  </si>
  <si>
    <t>0.38039453082085084</t>
  </si>
  <si>
    <t>0.43980614881098645</t>
  </si>
  <si>
    <t>0.7220684871271585</t>
  </si>
  <si>
    <t>0.20630035829157886</t>
  </si>
  <si>
    <t>0.6915148166039305</t>
  </si>
  <si>
    <t>0.20326404935482636</t>
  </si>
  <si>
    <t>0.015791742616318143</t>
  </si>
  <si>
    <t>0.17491763020883339</t>
  </si>
  <si>
    <t>0.31590389141836994</t>
  </si>
  <si>
    <t>0.048675247268205664</t>
  </si>
  <si>
    <t>0.2720325842748857</t>
  </si>
  <si>
    <t>0.4298751619346327</t>
  </si>
  <si>
    <t>0.4912949127485854</t>
  </si>
  <si>
    <t>0.5912049274787986</t>
  </si>
  <si>
    <t>0.12728924592340615</t>
  </si>
  <si>
    <t>0.6807873393998229</t>
  </si>
  <si>
    <t>0.21897759120877436</t>
  </si>
  <si>
    <t>0.14636854733064603</t>
  </si>
  <si>
    <t>0.13016123002638108</t>
  </si>
  <si>
    <t>0.18854455216462507</t>
  </si>
  <si>
    <t>0.42199137726811403</t>
  </si>
  <si>
    <t>0.44954903288261605</t>
  </si>
  <si>
    <t>0.4785721629803979</t>
  </si>
  <si>
    <t>0.6713283879581646</t>
  </si>
  <si>
    <t>0.23248414842615853</t>
  </si>
  <si>
    <t>0.017568040781097714</t>
  </si>
  <si>
    <t>0.1256432234704409</t>
  </si>
  <si>
    <t>0.41509113735361114</t>
  </si>
  <si>
    <t>0.4106187564623434</t>
  </si>
  <si>
    <t>0.3826504294910462</t>
  </si>
  <si>
    <t>0.6623997457483666</t>
  </si>
  <si>
    <t>0.24305654361572518</t>
  </si>
  <si>
    <t>0.010034300613602122</t>
  </si>
  <si>
    <t>0.40873688765704075</t>
  </si>
  <si>
    <t>0.37458118293955783</t>
  </si>
  <si>
    <t>0.30139724491957676</t>
  </si>
  <si>
    <t>0.6537086289290762</t>
  </si>
  <si>
    <t>0.2508586321644742</t>
  </si>
  <si>
    <t>0.40275657614126426</t>
  </si>
  <si>
    <t>0.34140607879937424</t>
  </si>
  <si>
    <t>0.2327052040817993</t>
  </si>
  <si>
    <t>0.6451579761034589</t>
  </si>
  <si>
    <t>0.2562828682412896</t>
  </si>
  <si>
    <t>0.019566119856946833</t>
  </si>
  <si>
    <t>0.39708596431565885</t>
  </si>
  <si>
    <t>0.31100676448162695</t>
  </si>
  <si>
    <t>0.17459364790989004</t>
  </si>
  <si>
    <t>0.6367335335794656</t>
  </si>
  <si>
    <t>0.2597449041595845</t>
  </si>
  <si>
    <t>0.015373710235401981</t>
  </si>
  <si>
    <t>0.3917012220766177</t>
  </si>
  <si>
    <t>0.2832609067928917</t>
  </si>
  <si>
    <t>0.12528867954520892</t>
  </si>
  <si>
    <t>0.6284533020770773</t>
  </si>
  <si>
    <t>0.2616213021375125</t>
  </si>
  <si>
    <t>0.048140595478521314</t>
  </si>
  <si>
    <t>0.3865910960354388</t>
  </si>
  <si>
    <t>0.2580228443065933</t>
  </si>
  <si>
    <t>0.6203451101925195</t>
  </si>
  <si>
    <t>0.2622344045899842</t>
  </si>
  <si>
    <t>0.022688987547293118</t>
  </si>
  <si>
    <t>0.38174615579344595</t>
  </si>
  <si>
    <t>0.23513262195507129</t>
  </si>
  <si>
    <t>0.047169137298756846</t>
  </si>
  <si>
    <t>0.6124368605574902</t>
  </si>
  <si>
    <t>0.2618530525876684</t>
  </si>
  <si>
    <t>0.010332304574875982</t>
  </si>
  <si>
    <t>0.024144654207484878</t>
  </si>
  <si>
    <t>0.37715523636827497</t>
  </si>
  <si>
    <t>0.21442300187162766</t>
  </si>
  <si>
    <t>0.6047525100031222</t>
  </si>
  <si>
    <t>0.2606983152193284</t>
  </si>
  <si>
    <t>0.011677154014186949</t>
  </si>
  <si>
    <t>0.024752053679583864</t>
  </si>
  <si>
    <t>0.3728047797946635</t>
  </si>
  <si>
    <t>0.19572487512408573</t>
  </si>
  <si>
    <t>0.5973106608870545</t>
  </si>
  <si>
    <t>0.045553972022198526</t>
  </si>
  <si>
    <t>0.024757986307553548</t>
  </si>
  <si>
    <t>0.3686792359917241</t>
  </si>
  <si>
    <t>0.17887134101815158</t>
  </si>
  <si>
    <t>0.5901243458848312</t>
  </si>
  <si>
    <t>0.25675488191925394</t>
  </si>
  <si>
    <t>0.043901762361779985</t>
  </si>
  <si>
    <t>0.012828091002573004</t>
  </si>
  <si>
    <t>0.024328070700423192</t>
  </si>
  <si>
    <t>0.3647617570288413</t>
  </si>
  <si>
    <t>0.1637006871427254</t>
  </si>
  <si>
    <t>0.5832013528485249</t>
  </si>
  <si>
    <t>0.25422920062352544</t>
  </si>
  <si>
    <t>0.012883088691767394</t>
  </si>
  <si>
    <t>0.15005848036371106</t>
  </si>
  <si>
    <t>0.5765447819181411</t>
  </si>
  <si>
    <t>0.25146699807369916</t>
  </si>
  <si>
    <t>0.012706642735457591</t>
  </si>
  <si>
    <t>0.022607909530221133</t>
  </si>
  <si>
    <t>0.35748112283202815</t>
  </si>
  <si>
    <t>0.13779895185236074</t>
  </si>
  <si>
    <t>0.5701536858111725</t>
  </si>
  <si>
    <t>0.24854267712014036</t>
  </si>
  <si>
    <t>0.012361236118668935</t>
  </si>
  <si>
    <t>0.021477587463292404</t>
  </si>
  <si>
    <t>0.3540833893213449</t>
  </si>
  <si>
    <t>0.12678583057310025</t>
  </si>
  <si>
    <t>0.5640237189896785</t>
  </si>
  <si>
    <t>0.24551486719588134</t>
  </si>
  <si>
    <t>0.35082532964847135</t>
  </si>
  <si>
    <t>0.11689275260737562</t>
  </si>
  <si>
    <t>0.24242936081846342</t>
  </si>
  <si>
    <t>0.033065003772983347</t>
  </si>
  <si>
    <t>0.011349056904987201</t>
  </si>
  <si>
    <t>0.018955535579262574</t>
  </si>
  <si>
    <t>0.34769153895557725</t>
  </si>
  <si>
    <t>0.10800334979859717</t>
  </si>
  <si>
    <t>0.5525164735737392</t>
  </si>
  <si>
    <t>0.2393215448824734</t>
  </si>
  <si>
    <t>0.010750931898663782</t>
  </si>
  <si>
    <t>0.017641797633259054</t>
  </si>
  <si>
    <t>0.3446676966327763</t>
  </si>
  <si>
    <t>0.1000111008695175</t>
  </si>
  <si>
    <t>0.5471188468000238</t>
  </si>
  <si>
    <t>0.2362184072750391</t>
  </si>
  <si>
    <t>0.028410801540464034</t>
  </si>
  <si>
    <t>0.010124944523125042</t>
  </si>
  <si>
    <t>0.016331187383863757</t>
  </si>
  <si>
    <t>0.3417406375695262</t>
  </si>
  <si>
    <t>0.5419426243670981</t>
  </si>
  <si>
    <t>0.2331401883277457</t>
  </si>
  <si>
    <t>0.015044323661117512</t>
  </si>
  <si>
    <t>0.3388983749862202</t>
  </si>
  <si>
    <t>0.5369747152375636</t>
  </si>
  <si>
    <t>0.23010173625788677</t>
  </si>
  <si>
    <t>0.023954425487561593</t>
  </si>
  <si>
    <t>0.013796738519640887</t>
  </si>
  <si>
    <t>0.33613008763979124</t>
  </si>
  <si>
    <t>0.5322015300959294</t>
  </si>
  <si>
    <t>0.22711361654101667</t>
  </si>
  <si>
    <t>0.021846623368102204</t>
  </si>
  <si>
    <t>0.012599797795873486</t>
  </si>
  <si>
    <t>0.22418301718232567</t>
  </si>
  <si>
    <t>0.011461471303623084</t>
  </si>
  <si>
    <t>0.3307777346117098</t>
  </si>
  <si>
    <t>0.5231841526770442</t>
  </si>
  <si>
    <t>0.22131448504426643</t>
  </si>
  <si>
    <t>0.017928798064481864</t>
  </si>
  <si>
    <t>0.010386978788642079</t>
  </si>
  <si>
    <t>0.3281774292137919</t>
  </si>
  <si>
    <t>0.5189126291261884</t>
  </si>
  <si>
    <t>0.2185105226159508</t>
  </si>
  <si>
    <t>0.016131897007075124</t>
  </si>
  <si>
    <t>0.32561847940937716</t>
  </si>
  <si>
    <t>0.5147815155661845</t>
  </si>
  <si>
    <t>0.21577206973979882</t>
  </si>
  <si>
    <t>0.014447460889292425</t>
  </si>
  <si>
    <t>0.3230950544102849</t>
  </si>
  <si>
    <t>0.5107781252647564</t>
  </si>
  <si>
    <t>0.2130988907138765</t>
  </si>
  <si>
    <t>0.012876236296850372</t>
  </si>
  <si>
    <t>0.3206021021338993</t>
  </si>
  <si>
    <t>0.5068903568714215</t>
  </si>
  <si>
    <t>0.21048988374888875</t>
  </si>
  <si>
    <t>0.011417332520900028</t>
  </si>
  <si>
    <t>0.3181352743579587</t>
  </si>
  <si>
    <t>0.2079433268762156</t>
  </si>
  <si>
    <t>0.010068540202444643</t>
  </si>
  <si>
    <t>0.49941657556221064</t>
  </si>
  <si>
    <t>0.2054570719910785</t>
  </si>
  <si>
    <t>0.3132656915690808</t>
  </si>
  <si>
    <t>0.4958097665814079</t>
  </si>
  <si>
    <t>0.20302869669888618</t>
  </si>
  <si>
    <t>0.31085713290292616</t>
  </si>
  <si>
    <t>0.044361548870335554</t>
  </si>
  <si>
    <t>0.4922770222288351</t>
  </si>
  <si>
    <t>0.2006556219501781</t>
  </si>
  <si>
    <t>0.3084629692299935</t>
  </si>
  <si>
    <t>0.4888097582443222</t>
  </si>
  <si>
    <t>0.1983352020470281</t>
  </si>
  <si>
    <t>0.30608137891909193</t>
  </si>
  <si>
    <t>0.040033138161505444</t>
  </si>
  <si>
    <t>0.48540010394251204</t>
  </si>
  <si>
    <t>0.1960647924362408</t>
  </si>
  <si>
    <t>0.30371087932212454</t>
  </si>
  <si>
    <t>0.4820408819983425</t>
  </si>
  <si>
    <t>0.19384179973410964</t>
  </si>
  <si>
    <t>0.30135028242003986</t>
  </si>
  <si>
    <t>0.036230488511898744</t>
  </si>
  <si>
    <t>0.4787255822524241</t>
  </si>
  <si>
    <t>0.19166371762182524</t>
  </si>
  <si>
    <t>2.1882953167636553e-5</t>
  </si>
  <si>
    <t>0.29899865493769995</t>
  </si>
  <si>
    <t>0.034492165725382926</t>
  </si>
  <si>
    <t>0.4754483310928249</t>
  </si>
  <si>
    <t>0.18952815158283043</t>
  </si>
  <si>
    <t>0.29665528266858743</t>
  </si>
  <si>
    <t>0.032847744753588294</t>
  </si>
  <si>
    <t>0.4722038577296816</t>
  </si>
  <si>
    <t>0.1874328349007901</t>
  </si>
  <si>
    <t>0.29431963872257205</t>
  </si>
  <si>
    <t>0.46898745846487705</t>
  </si>
  <si>
    <t>0.18537563788030864</t>
  </si>
  <si>
    <t>0.029804691077358537</t>
  </si>
  <si>
    <t>0.4657949598696615</t>
  </si>
  <si>
    <t>0.1833545718760629</t>
  </si>
  <si>
    <t>0.2896701993643038</t>
  </si>
  <si>
    <t>0.028390987859826494</t>
  </si>
  <si>
    <t>0.012309676343508439</t>
  </si>
  <si>
    <t>0.46262268161700193</t>
  </si>
  <si>
    <t>0.18136778940620835</t>
  </si>
  <si>
    <t>0.2873560498889136</t>
  </si>
  <si>
    <t>0.027040751427344138</t>
  </si>
  <si>
    <t>0.019097867443568558</t>
  </si>
  <si>
    <t>0.45946739957087435</t>
  </si>
  <si>
    <t>0.28504887976726495</t>
  </si>
  <si>
    <t>0.025748702697500122</t>
  </si>
  <si>
    <t>0.025380766361850503</t>
  </si>
  <si>
    <t>0.45632630960987364</t>
  </si>
  <si>
    <t>0.17749037219323457</t>
  </si>
  <si>
    <t>0.2827487387356189</t>
  </si>
  <si>
    <t>0.031182307775852888</t>
  </si>
  <si>
    <t>0.45319699255547063</t>
  </si>
  <si>
    <t>0.1755967135126184</t>
  </si>
  <si>
    <t>0.2804557390776095</t>
  </si>
  <si>
    <t>0.4500773804842242</t>
  </si>
  <si>
    <t>0.1737312769559111</t>
  </si>
  <si>
    <t>0.2781700431961075</t>
  </si>
  <si>
    <t>0.022178754502368548</t>
  </si>
  <si>
    <t>0.041435134848877474</t>
  </si>
  <si>
    <t>0.4469657246264646</t>
  </si>
  <si>
    <t>0.1718928463565223</t>
  </si>
  <si>
    <t>0.2758918529283668</t>
  </si>
  <si>
    <t>0.44386056498972265</t>
  </si>
  <si>
    <t>0.17008030973459018</t>
  </si>
  <si>
    <t>0.27362140040253646</t>
  </si>
  <si>
    <t>0.44076070179200594</t>
  </si>
  <si>
    <t>0.16829265126098045</t>
  </si>
  <si>
    <t>0.2713589402518049</t>
  </si>
  <si>
    <t>0.018999282282917293</t>
  </si>
  <si>
    <t>0.4376651687464305</t>
  </si>
  <si>
    <t>0.16652894337389676</t>
  </si>
  <si>
    <t>7.92926219748351e-5</t>
  </si>
  <si>
    <t>0.2691047430199254</t>
  </si>
  <si>
    <t>0.057167036586827376</t>
  </si>
  <si>
    <t>0.4345732082034481</t>
  </si>
  <si>
    <t>0.16478833916941926</t>
  </si>
  <si>
    <t>1.7795251920448787e-5</t>
  </si>
  <si>
    <t>0.2668590896084353</t>
  </si>
  <si>
    <t>0.43148424812880704</t>
  </si>
  <si>
    <t>0.16307006515017855</t>
  </si>
  <si>
    <t>0.26462226663142246</t>
  </si>
  <si>
    <t>0.4283978808733831</t>
  </si>
  <si>
    <t>0.16137341438722888</t>
  </si>
  <si>
    <t>0.26239456255811433</t>
  </si>
  <si>
    <t>0.015260358833883702</t>
  </si>
  <si>
    <t>0.42531384367420044</t>
  </si>
  <si>
    <t>0.15969774012749868</t>
  </si>
  <si>
    <t>0.2601762645368665</t>
  </si>
  <si>
    <t>0.014404208653189084</t>
  </si>
  <si>
    <t>0.4222320008135254</t>
  </si>
  <si>
    <t>0.15804244986176566</t>
  </si>
  <si>
    <t>0.25796765580629644</t>
  </si>
  <si>
    <t>0.013577004499869271</t>
  </si>
  <si>
    <t>0.4191523273541179</t>
  </si>
  <si>
    <t>0.1564069998548831</t>
  </si>
  <si>
    <t>0.2557690136103827</t>
  </si>
  <si>
    <t>0.012777709011584471</t>
  </si>
  <si>
    <t>0.4160748943629598</t>
  </si>
  <si>
    <t>0.15479089013016376</t>
  </si>
  <si>
    <t>0.25358060754437306</t>
  </si>
  <si>
    <t>0.012005373889051166</t>
  </si>
  <si>
    <t>0.41299985553248786</t>
  </si>
  <si>
    <t>0.1531936598927126</t>
  </si>
  <si>
    <t>0.25140269826737616</t>
  </si>
  <si>
    <t>0.011259126028248684</t>
  </si>
  <si>
    <t>0.40992743510709184</t>
  </si>
  <si>
    <t>0.15161488337152645</t>
  </si>
  <si>
    <t>0.30764279217205814</t>
  </si>
  <si>
    <t>0.2524793268297909</t>
  </si>
  <si>
    <t>1.0614473044399553</t>
  </si>
  <si>
    <t>0.3206851089922136</t>
  </si>
  <si>
    <t>0.20315466224327672</t>
  </si>
  <si>
    <t>0.5205227392903078</t>
  </si>
  <si>
    <t>0.32534987427106365</t>
  </si>
  <si>
    <t>0.23334963423156108</t>
  </si>
  <si>
    <t>0.5834063922266708</t>
  </si>
  <si>
    <t>0.3182483818176429</t>
  </si>
  <si>
    <t>0.23530732915948427</t>
  </si>
  <si>
    <t>0.7490166955690603</t>
  </si>
  <si>
    <t>0.29968029810361063</t>
  </si>
  <si>
    <t>0.2548423327698002</t>
  </si>
  <si>
    <t>0.2744687323622541</t>
  </si>
  <si>
    <t>0.3050939054992874</t>
  </si>
  <si>
    <t>0.23540125065368844</t>
  </si>
  <si>
    <t>0.13006775569885942</t>
  </si>
  <si>
    <t>0.2967386667727556</t>
  </si>
  <si>
    <t>0.2204882321778845</t>
  </si>
  <si>
    <t>0.49979898093051034</t>
  </si>
  <si>
    <t>0.20113536911661178</t>
  </si>
  <si>
    <t>0.3632275739553714</t>
  </si>
  <si>
    <t>0.19494353015609978</t>
  </si>
  <si>
    <t>0.34113623334772747</t>
  </si>
  <si>
    <t>0.1952802366854245</t>
  </si>
  <si>
    <t>0.2164772529555936</t>
  </si>
  <si>
    <t>0.1796640905652458</t>
  </si>
  <si>
    <t>0.11589176519291033</t>
  </si>
  <si>
    <t>0.5828226873249909</t>
  </si>
  <si>
    <t>0.13924303630610257</t>
  </si>
  <si>
    <t>0.15993815119257349</t>
  </si>
  <si>
    <t>0.055305097598479236</t>
  </si>
  <si>
    <t>0.024228537078108126</t>
  </si>
  <si>
    <t>0.13782710498906336</t>
  </si>
  <si>
    <t>0.1461063366590576</t>
  </si>
  <si>
    <t>0.4659558221624227</t>
  </si>
  <si>
    <t>0.018688313227332998</t>
  </si>
  <si>
    <t>0.19202491465022398</t>
  </si>
  <si>
    <t>0.4350567860972765</t>
  </si>
  <si>
    <t>0.2129800953529548</t>
  </si>
  <si>
    <t>1.026435062916109</t>
  </si>
  <si>
    <t>0.2129739025003241</t>
  </si>
  <si>
    <t>0.7506142994457843</t>
  </si>
  <si>
    <t>0.010517161466272462</t>
  </si>
  <si>
    <t>0.2180477794060387</t>
  </si>
  <si>
    <t>0.4045344929766381</t>
  </si>
  <si>
    <t>0.010250412087331462</t>
  </si>
  <si>
    <t>0.22720540170388936</t>
  </si>
  <si>
    <t>1.1494211929739429</t>
  </si>
  <si>
    <t>0.24067179632887292</t>
  </si>
  <si>
    <t>0.5519723869845672</t>
  </si>
  <si>
    <t>0.2632844363045672</t>
  </si>
  <si>
    <t>0.42923854405880757</t>
  </si>
  <si>
    <t>0.2907152155126713</t>
  </si>
  <si>
    <t>0.3417062455340014</t>
  </si>
  <si>
    <t>0.30218167380156036</t>
  </si>
  <si>
    <t>0.5465164410890067</t>
  </si>
  <si>
    <t>0.30308153741402943</t>
  </si>
  <si>
    <t>0.16404198038495466</t>
  </si>
  <si>
    <t>0.3076417645542673</t>
  </si>
  <si>
    <t>0.7448460649187583</t>
  </si>
  <si>
    <t>0.3203872006084074</t>
  </si>
  <si>
    <t>0.8797795721716462</t>
  </si>
  <si>
    <t>0.3300286808235464</t>
  </si>
  <si>
    <t>0.2723976010059914</t>
  </si>
  <si>
    <t>0.3296538511825542</t>
  </si>
  <si>
    <t>0.8777272807984904</t>
  </si>
  <si>
    <t>0.3272456831570958</t>
  </si>
  <si>
    <t>0.7380634719899248</t>
  </si>
  <si>
    <t>0.3256253955592703</t>
  </si>
  <si>
    <t>0.16136934284767257</t>
  </si>
  <si>
    <t>0.3197344795067947</t>
  </si>
  <si>
    <t>0.3172250509040131</t>
  </si>
  <si>
    <t>0.8553492202115764</t>
  </si>
  <si>
    <t>0.30580498273886647</t>
  </si>
  <si>
    <t>0.30633637859560636</t>
  </si>
  <si>
    <t>0.2995912380585608</t>
  </si>
  <si>
    <t>0.29806389807720546</t>
  </si>
  <si>
    <t>0.2557900215861775</t>
  </si>
  <si>
    <t>0.3044505589981039</t>
  </si>
  <si>
    <t>1.2627911398559677</t>
  </si>
  <si>
    <t>0.30673717015501367</t>
  </si>
  <si>
    <t>0.6041596969335261</t>
  </si>
  <si>
    <t>0.5705624828837852</t>
  </si>
  <si>
    <t>0.3120530040410463</t>
  </si>
  <si>
    <t>0.7028603320001325</t>
  </si>
  <si>
    <t>0.3091861307358057</t>
  </si>
  <si>
    <t>0.15289535651752395</t>
  </si>
  <si>
    <t>0.31301133447860785</t>
  </si>
  <si>
    <t>0.29538504012383004</t>
  </si>
  <si>
    <t>0.3058082063159384</t>
  </si>
  <si>
    <t>0.6599808451930311</t>
  </si>
  <si>
    <t>0.30128461729641565</t>
  </si>
  <si>
    <t>1.0780034257121152</t>
  </si>
  <si>
    <t>0.29558741540698374</t>
  </si>
  <si>
    <t>1.024527519437779</t>
  </si>
  <si>
    <t>0.29480686352831853</t>
  </si>
  <si>
    <t>0.34562376904105907</t>
  </si>
  <si>
    <t>0.2922228324950371</t>
  </si>
  <si>
    <t>0.6622444008576922</t>
  </si>
  <si>
    <t>0.28492452590145323</t>
  </si>
  <si>
    <t>0.19589118883480694</t>
  </si>
  <si>
    <t>0.28352316214830253</t>
  </si>
  <si>
    <t>0.5747815189666827</t>
  </si>
  <si>
    <t>0.30048242319229423</t>
  </si>
  <si>
    <t>0.36532973772454014</t>
  </si>
  <si>
    <t>0.3247028533085672</t>
  </si>
  <si>
    <t>0.15301549286157456</t>
  </si>
  <si>
    <t>0.3423081578463716</t>
  </si>
  <si>
    <t>0.39903146686557367</t>
  </si>
  <si>
    <t>0.31633067310994356</t>
  </si>
  <si>
    <t>1.424923843088366</t>
  </si>
  <si>
    <t>0.3051323937020234</t>
  </si>
  <si>
    <t>0.5780679618979434</t>
  </si>
  <si>
    <t>0.33721043770096326</t>
  </si>
  <si>
    <t>2.2074869248508877</t>
  </si>
  <si>
    <t>0.38072035814129546</t>
  </si>
  <si>
    <t>3.750169112208268</t>
  </si>
  <si>
    <t>0.3552877347858141</t>
  </si>
  <si>
    <t>3.4823440597381294</t>
  </si>
  <si>
    <t>0.3569255288905282</t>
  </si>
  <si>
    <t>3.6689661744005786</t>
  </si>
  <si>
    <t>0.2985008603912487</t>
  </si>
  <si>
    <t>4.429854847877768</t>
  </si>
  <si>
    <t>0.24175922186908672</t>
  </si>
  <si>
    <t>4.483473750492029</t>
  </si>
  <si>
    <t>0.2193179861267769</t>
  </si>
  <si>
    <t>3.332532796830545</t>
  </si>
  <si>
    <t>0.010833773787788381</t>
  </si>
  <si>
    <t>0.18223638535099784</t>
  </si>
  <si>
    <t>3.2078632906106908</t>
  </si>
  <si>
    <t>0.14596068662553474</t>
  </si>
  <si>
    <t>3.206407892140928</t>
  </si>
  <si>
    <t>0.10407800110028287</t>
  </si>
  <si>
    <t>2.264751207318816</t>
  </si>
  <si>
    <t>0.10850264352506578</t>
  </si>
  <si>
    <t>1.7783121963760307</t>
  </si>
  <si>
    <t>0.11344647224815763</t>
  </si>
  <si>
    <t>1.0610968149085798</t>
  </si>
  <si>
    <t>0.12139269068744962</t>
  </si>
  <si>
    <t>2.0557571407400443</t>
  </si>
  <si>
    <t>0.10769486589872201</t>
  </si>
  <si>
    <t>1.4679023594616147</t>
  </si>
  <si>
    <t>1.0405349604046599</t>
  </si>
  <si>
    <t>0.7104069147484848</t>
  </si>
  <si>
    <t>0.46862322721807903</t>
  </si>
  <si>
    <t>0.2788875534619706</t>
  </si>
  <si>
    <t>0.12742983182318923</t>
  </si>
  <si>
    <t>0.050544879812752797</t>
  </si>
  <si>
    <t>0.042427330844718725</t>
  </si>
  <si>
    <t>0.035381379253562883</t>
  </si>
  <si>
    <t>0.026448914278676128</t>
  </si>
  <si>
    <t>0.023837061025799855</t>
  </si>
  <si>
    <t>0.019074603505098153</t>
  </si>
  <si>
    <t>0.016899700924399852</t>
  </si>
  <si>
    <t>0.010476974726936206</t>
  </si>
  <si>
    <t>0.014848115255228223</t>
  </si>
  <si>
    <t>0.022799252332994513</t>
  </si>
  <si>
    <t>0.012910484228711994</t>
  </si>
  <si>
    <t>0.034165402544172885</t>
  </si>
  <si>
    <t>0.011078376541417967</t>
  </si>
  <si>
    <t>0.054242867116149895</t>
  </si>
  <si>
    <t>0.10154932945647399</t>
  </si>
  <si>
    <t>0.10593607241222713</t>
  </si>
  <si>
    <t>0.10983659045558092</t>
  </si>
  <si>
    <t>0.11328203774754186</t>
  </si>
  <si>
    <t>0.11630196840042295</t>
  </si>
  <si>
    <t>0.11892440094452006</t>
  </si>
  <si>
    <t>0.12117588094846532</t>
  </si>
  <si>
    <t>2.62689568764074e-5</t>
  </si>
  <si>
    <t>0.12308154194113907</t>
  </si>
  <si>
    <t>5.629735519985246e-5</t>
  </si>
  <si>
    <t>0.12466516473379485</t>
  </si>
  <si>
    <t>8.206522630338497e-5</t>
  </si>
  <si>
    <t>0.12594923519946288</t>
  </si>
  <si>
    <t>0.12695500053905295</t>
  </si>
  <si>
    <t>0.1277025240445928</t>
  </si>
  <si>
    <t>0.12821073835567187</t>
  </si>
  <si>
    <t>0.12849749719849868</t>
  </si>
  <si>
    <t>0.12847296851130618</t>
  </si>
  <si>
    <t>0.12819243797961288</t>
  </si>
  <si>
    <t>0.12775205860273697</t>
  </si>
  <si>
    <t>0.1271650115149514</t>
  </si>
  <si>
    <t>0.12644367675029855</t>
  </si>
  <si>
    <t>0.12559967403602545</t>
  </si>
  <si>
    <t>0.12464390201889497</t>
  </si>
  <si>
    <t>0.12358657593691813</t>
  </si>
  <si>
    <t>0.1224372637550486</t>
  </si>
  <si>
    <t>0.12120492078699918</t>
  </si>
  <si>
    <t>0.11989792282998124</t>
  </si>
  <si>
    <t>0.11852409784278706</t>
  </si>
  <si>
    <t>0.11709075619943388</t>
  </si>
  <si>
    <t>0.11560471955562868</t>
  </si>
  <si>
    <t>0.11407234836482427</t>
  </si>
  <si>
    <t>0.11249956808492279</t>
  </si>
  <si>
    <t>0.11089189411581657</t>
  </si>
  <si>
    <t>obs_gdp_deflator</t>
  </si>
  <si>
    <t>obs_gdp_deflator_woFG</t>
  </si>
  <si>
    <t>No policy shock</t>
  </si>
  <si>
    <t>obs_nominalrate1</t>
  </si>
  <si>
    <t>obs_nominalrate2</t>
  </si>
  <si>
    <t>obs_nominalrate3</t>
  </si>
  <si>
    <t>obs_nominalrate4</t>
  </si>
  <si>
    <t>obs_nominalrate5</t>
  </si>
  <si>
    <t>obs_nominalrate6</t>
  </si>
  <si>
    <t>yc1</t>
  </si>
  <si>
    <t>yc2</t>
  </si>
  <si>
    <t>yc3</t>
  </si>
  <si>
    <t>yc4</t>
  </si>
  <si>
    <t>yc5</t>
  </si>
  <si>
    <t>yc6</t>
  </si>
  <si>
    <t>Policy rate (%,apr)</t>
  </si>
  <si>
    <t>April 2025 WEO</t>
  </si>
  <si>
    <t>Quadratic match average</t>
  </si>
  <si>
    <t>USA_GAP</t>
  </si>
  <si>
    <t>EUR_GAP</t>
  </si>
  <si>
    <t>Euro area</t>
  </si>
  <si>
    <t>A163NGAP@IMFWEO</t>
  </si>
  <si>
    <t>1q90</t>
  </si>
  <si>
    <t>USA</t>
  </si>
  <si>
    <t>A111NGAP@IMFWEO</t>
  </si>
  <si>
    <t>2q90</t>
  </si>
  <si>
    <t>3q90</t>
  </si>
  <si>
    <t>4q90</t>
  </si>
  <si>
    <t>1q91</t>
  </si>
  <si>
    <t>2q91</t>
  </si>
  <si>
    <t>3q91</t>
  </si>
  <si>
    <t>4q91</t>
  </si>
  <si>
    <t>1q92</t>
  </si>
  <si>
    <t>2q92</t>
  </si>
  <si>
    <t>3q92</t>
  </si>
  <si>
    <t>4q92</t>
  </si>
  <si>
    <t>1q93</t>
  </si>
  <si>
    <t>2q93</t>
  </si>
  <si>
    <t>3q93</t>
  </si>
  <si>
    <t>4q93</t>
  </si>
  <si>
    <t>1q94</t>
  </si>
  <si>
    <t>2q94</t>
  </si>
  <si>
    <t>3q94</t>
  </si>
  <si>
    <t>4q94</t>
  </si>
  <si>
    <t>1q95</t>
  </si>
  <si>
    <t>2q95</t>
  </si>
  <si>
    <t>3q95</t>
  </si>
  <si>
    <t>4q95</t>
  </si>
  <si>
    <t>1q96</t>
  </si>
  <si>
    <t>2q96</t>
  </si>
  <si>
    <t>3q96</t>
  </si>
  <si>
    <t>4q96</t>
  </si>
  <si>
    <t>1q97</t>
  </si>
  <si>
    <t>2q97</t>
  </si>
  <si>
    <t>3q97</t>
  </si>
  <si>
    <t>4q97</t>
  </si>
  <si>
    <t>1q98</t>
  </si>
  <si>
    <t>2q98</t>
  </si>
  <si>
    <t>3q98</t>
  </si>
  <si>
    <t>4q98</t>
  </si>
  <si>
    <t>1q99</t>
  </si>
  <si>
    <t>2q99</t>
  </si>
  <si>
    <t>3q99</t>
  </si>
  <si>
    <t>4q99</t>
  </si>
  <si>
    <t>1q00</t>
  </si>
  <si>
    <t>2q00</t>
  </si>
  <si>
    <t>3q00</t>
  </si>
  <si>
    <t>4q00</t>
  </si>
  <si>
    <t>1q01</t>
  </si>
  <si>
    <t>2q01</t>
  </si>
  <si>
    <t>3q01</t>
  </si>
  <si>
    <t>4q01</t>
  </si>
  <si>
    <t>1q02</t>
  </si>
  <si>
    <t>2q02</t>
  </si>
  <si>
    <t>3q02</t>
  </si>
  <si>
    <t>4q02</t>
  </si>
  <si>
    <t>1q03</t>
  </si>
  <si>
    <t>2q03</t>
  </si>
  <si>
    <t>3q03</t>
  </si>
  <si>
    <t>4q03</t>
  </si>
  <si>
    <t>1q04</t>
  </si>
  <si>
    <t>2q04</t>
  </si>
  <si>
    <t>3q04</t>
  </si>
  <si>
    <t>4q04</t>
  </si>
  <si>
    <t>1q05</t>
  </si>
  <si>
    <t>2q05</t>
  </si>
  <si>
    <t>3q05</t>
  </si>
  <si>
    <t>4q05</t>
  </si>
  <si>
    <t>1q06</t>
  </si>
  <si>
    <t>2q06</t>
  </si>
  <si>
    <t>3q06</t>
  </si>
  <si>
    <t>4q06</t>
  </si>
  <si>
    <t>1q07</t>
  </si>
  <si>
    <t>2q07</t>
  </si>
  <si>
    <t>3q07</t>
  </si>
  <si>
    <t>4q07</t>
  </si>
  <si>
    <t>1q08</t>
  </si>
  <si>
    <t>2q08</t>
  </si>
  <si>
    <t>3q08</t>
  </si>
  <si>
    <t>4q08</t>
  </si>
  <si>
    <t>1q09</t>
  </si>
  <si>
    <t>2q09</t>
  </si>
  <si>
    <t>3q09</t>
  </si>
  <si>
    <t>4q09</t>
  </si>
  <si>
    <t>1q10</t>
  </si>
  <si>
    <t>2q10</t>
  </si>
  <si>
    <t>3q10</t>
  </si>
  <si>
    <t>4q10</t>
  </si>
  <si>
    <t>1q11</t>
  </si>
  <si>
    <t>2q11</t>
  </si>
  <si>
    <t>3q11</t>
  </si>
  <si>
    <t>4q11</t>
  </si>
  <si>
    <t>1q12</t>
  </si>
  <si>
    <t>2q12</t>
  </si>
  <si>
    <t>3q12</t>
  </si>
  <si>
    <t>4q12</t>
  </si>
  <si>
    <t>1q13</t>
  </si>
  <si>
    <t>2q13</t>
  </si>
  <si>
    <t>3q13</t>
  </si>
  <si>
    <t>4q13</t>
  </si>
  <si>
    <t>1q14</t>
  </si>
  <si>
    <t>2q14</t>
  </si>
  <si>
    <t>3q14</t>
  </si>
  <si>
    <t>4q14</t>
  </si>
  <si>
    <t>1q15</t>
  </si>
  <si>
    <t>2q15</t>
  </si>
  <si>
    <t>3q15</t>
  </si>
  <si>
    <t>4q15</t>
  </si>
  <si>
    <t>1q16</t>
  </si>
  <si>
    <t>2q16</t>
  </si>
  <si>
    <t>3q16</t>
  </si>
  <si>
    <t>4q16</t>
  </si>
  <si>
    <t>1q17</t>
  </si>
  <si>
    <t>2q17</t>
  </si>
  <si>
    <t>3q17</t>
  </si>
  <si>
    <t>4q17</t>
  </si>
  <si>
    <t>1q18</t>
  </si>
  <si>
    <t>2q18</t>
  </si>
  <si>
    <t>3q18</t>
  </si>
  <si>
    <t>4q18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</si>
  <si>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</si>
  <si>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</si>
  <si>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</si>
  <si>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</si>
  <si>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</si>
  <si>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</si>
  <si>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</si>
  <si>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</si>
  <si>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</si>
  <si>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</si>
  <si>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</si>
  <si>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</si>
  <si>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</si>
  <si>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</si>
  <si>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</si>
  <si>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</si>
  <si>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</si>
  <si>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</si>
  <si>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</si>
  <si>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</si>
  <si>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</si>
  <si>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</si>
  <si>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</si>
  <si>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</si>
  <si>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</si>
  <si>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</si>
  <si>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</si>
  <si>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</si>
  <si>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IMF US Output Gap</t>
  </si>
  <si>
    <t>DSGE Output (without FG)</t>
  </si>
  <si>
    <t>DSGE Output (with FG)</t>
  </si>
  <si>
    <t>CBO Output gap</t>
  </si>
  <si>
    <t>HLW Output gap</t>
  </si>
  <si>
    <t>IMF Output gap</t>
  </si>
  <si>
    <t>DSGE r* (wo FG Reestimated)</t>
  </si>
  <si>
    <t>Monetary Policy</t>
  </si>
  <si>
    <t>FG1</t>
  </si>
  <si>
    <t>FG2</t>
  </si>
  <si>
    <t>FG3</t>
  </si>
  <si>
    <t>FG4</t>
  </si>
  <si>
    <t>FG5</t>
  </si>
  <si>
    <t>FG6</t>
  </si>
  <si>
    <t>Plot</t>
  </si>
  <si>
    <t>Fgsum</t>
  </si>
  <si>
    <t>Combined FG</t>
  </si>
  <si>
    <t>Combined</t>
  </si>
  <si>
    <t>Real rate gap</t>
  </si>
  <si>
    <t>Real rate gap - Without policy</t>
  </si>
  <si>
    <t>Others + Trend</t>
  </si>
  <si>
    <t>Source:</t>
  </si>
  <si>
    <t>'/Users/matyasfarkas/Documents/GitHub/rstarBrookings2017/dsge/output_data/m1010/ss23/forecast/tables/trend_Forward5YearRealNaturalRate_cond=none_para=mode_vint=250113.csv'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</si>
</sst>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FF0000"/>
      <name val="Segoe UI"/>
      <family val="2"/>
    </font>
    <font>
      <sz val="8"/>
      <name val="Calibri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/>
    <xf numFmtId="0" fontId="2" fillId="0" borderId="0"/>
  </cellStyleXfs>
  <cellXfs count="4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15" fontId="0" fillId="0" borderId="0" xfId="0" applyNumberFormat="1"/>
    <xf numFmtId="14" fontId="0" fillId="2" borderId="2" xfId="1" applyNumberFormat="1" applyFont="1" applyBorder="1" applyAlignment="1"/>
    <xf numFmtId="0" fontId="0" fillId="2" borderId="0" xfId="1" applyFont="1" applyBorder="1" applyAlignment="1"/>
    <xf numFmtId="0" fontId="0" fillId="0" borderId="0" xfId="1" applyFont="1" applyFill="1" applyBorder="1" applyAlignment="1"/>
    <xf numFmtId="0" fontId="4" fillId="0" borderId="0" xfId="0" applyFont="1"/>
    <xf numFmtId="14" fontId="0" fillId="2" borderId="3" xfId="1" applyNumberFormat="1" applyFont="1" applyBorder="1" applyAlignment="1"/>
    <xf numFmtId="0" fontId="4" fillId="2" borderId="0" xfId="1" applyFont="1" applyBorder="1" applyAlignment="1"/>
    <xf numFmtId="14" fontId="0" fillId="0" borderId="3" xfId="0" applyNumberFormat="1" applyBorder="1"/>
    <xf numFmtId="0" fontId="0" fillId="0" borderId="4" xfId="0" applyBorder="1" applyAlignment="1">
      <alignment horizontal="center"/>
    </xf>
    <xf numFmtId="14" fontId="0" fillId="0" borderId="5" xfId="0" applyNumberFormat="1" applyBorder="1"/>
    <xf numFmtId="0" fontId="0" fillId="0" borderId="4" xfId="0" applyBorder="1"/>
    <xf numFmtId="0" fontId="0" fillId="0" borderId="6" xfId="0" applyBorder="1" applyAlignment="1">
      <alignment horizontal="center"/>
    </xf>
    <xf numFmtId="11" fontId="0" fillId="0" borderId="0" xfId="0" applyNumberFormat="1"/>
    <xf numFmtId="0" fontId="0" fillId="3" borderId="0" xfId="0" applyFill="1"/>
    <xf numFmtId="164" fontId="0" fillId="0" borderId="0" xfId="0" applyNumberFormat="1"/>
    <xf numFmtId="9" fontId="0" fillId="0" borderId="0" xfId="2" applyFont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0" fontId="0" fillId="0" borderId="0" xfId="0" quotePrefix="1"/>
    <xf numFmtId="11" fontId="0" fillId="0" borderId="0" xfId="0" quotePrefix="1" applyNumberFormat="1"/>
    <xf numFmtId="0" fontId="0" fillId="6" borderId="0" xfId="0" applyFill="1"/>
    <xf numFmtId="0" fontId="6" fillId="0" borderId="0" xfId="3"/>
    <xf numFmtId="0" fontId="7" fillId="0" borderId="0" xfId="0" applyFont="1"/>
    <xf numFmtId="0" fontId="3" fillId="0" borderId="0" xfId="4"/>
    <xf numFmtId="0" fontId="2" fillId="0" borderId="0" xfId="5"/>
    <xf numFmtId="14" fontId="2" fillId="0" borderId="0" xfId="5" applyNumberFormat="1"/>
    <xf numFmtId="11" fontId="2" fillId="0" borderId="0" xfId="5" applyNumberFormat="1"/>
    <xf numFmtId="0" fontId="2" fillId="3" borderId="0" xfId="5" applyFill="1"/>
    <xf numFmtId="0" fontId="1" fillId="0" borderId="0" xfId="5" applyFont="1"/>
    <xf numFmtId="0" fontId="2" fillId="6" borderId="0" xfId="5" applyFill="1"/>
    <xf numFmtId="0" fontId="9" fillId="0" borderId="0" xfId="0" applyFont="1"/>
    <xf numFmtId="14" fontId="9" fillId="0" borderId="0" xfId="0" applyNumberFormat="1" applyFont="1"/>
    <xf numFmtId="0" fontId="10" fillId="0" borderId="0" xfId="0" applyFont="1"/>
    <xf numFmtId="11" fontId="10" fillId="0" borderId="0" xfId="0" applyNumberFormat="1" applyFont="1"/>
    <xf numFmtId="0" fontId="11" fillId="0" borderId="0" xfId="0" applyFont="1"/>
    <xf numFmtId="14" fontId="11" fillId="0" borderId="0" xfId="0" applyNumberFormat="1" applyFont="1"/>
    <xf numFmtId="0" fontId="12" fillId="0" borderId="0" xfId="0" applyFont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6">
    <cellStyle name="Hyperlink" xfId="3" builtinId="8"/>
    <cellStyle name="Normal" xfId="0" builtinId="0"/>
    <cellStyle name="Normal 2" xfId="4" xr:uid="{1B065B96-5921-4BB2-8CDD-B8C43100C1E1}"/>
    <cellStyle name="Normal 3" xfId="5" xr:uid="{9E6DF6C1-A6D9-48A5-A7E1-FD3593948C15}"/>
    <cellStyle name="Note" xfId="1" builtinId="1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97">
                  <c:v>0.51</c:v>
                </c:pt>
                <c:pt idx="198">
                  <c:v>0.2</c:v>
                </c:pt>
                <c:pt idx="199">
                  <c:v>0.4</c:v>
                </c:pt>
                <c:pt idx="200">
                  <c:v>0.6</c:v>
                </c:pt>
                <c:pt idx="201">
                  <c:v>0.8</c:v>
                </c:pt>
                <c:pt idx="202">
                  <c:v>1</c:v>
                </c:pt>
                <c:pt idx="203">
                  <c:v>1.2</c:v>
                </c:pt>
                <c:pt idx="243">
                  <c:v>6.8000000000000005E-2</c:v>
                </c:pt>
                <c:pt idx="244">
                  <c:v>6.8000000000000005E-2</c:v>
                </c:pt>
                <c:pt idx="245">
                  <c:v>9.6000000000000002E-2</c:v>
                </c:pt>
                <c:pt idx="246">
                  <c:v>0.1</c:v>
                </c:pt>
                <c:pt idx="247">
                  <c:v>0.104</c:v>
                </c:pt>
                <c:pt idx="248">
                  <c:v>0.108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A8-4750-9A7F-81613975E6C7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98">
                  <c:v>0.18</c:v>
                </c:pt>
                <c:pt idx="199">
                  <c:v>0.2</c:v>
                </c:pt>
                <c:pt idx="200">
                  <c:v>0.3</c:v>
                </c:pt>
                <c:pt idx="201">
                  <c:v>0.5</c:v>
                </c:pt>
                <c:pt idx="202">
                  <c:v>0.6</c:v>
                </c:pt>
                <c:pt idx="203">
                  <c:v>0.8</c:v>
                </c:pt>
                <c:pt idx="204">
                  <c:v>1.1000000000000001</c:v>
                </c:pt>
                <c:pt idx="243">
                  <c:v>0.06</c:v>
                </c:pt>
                <c:pt idx="244">
                  <c:v>0.04</c:v>
                </c:pt>
                <c:pt idx="245">
                  <c:v>1.2E-2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A8-4750-9A7F-81613975E6C7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99">
                  <c:v>0.18</c:v>
                </c:pt>
                <c:pt idx="200">
                  <c:v>0.2</c:v>
                </c:pt>
                <c:pt idx="201">
                  <c:v>0.4</c:v>
                </c:pt>
                <c:pt idx="202">
                  <c:v>0.7</c:v>
                </c:pt>
                <c:pt idx="203">
                  <c:v>1.1000000000000001</c:v>
                </c:pt>
                <c:pt idx="204">
                  <c:v>1.4</c:v>
                </c:pt>
                <c:pt idx="205">
                  <c:v>1.8</c:v>
                </c:pt>
                <c:pt idx="244">
                  <c:v>0.09</c:v>
                </c:pt>
                <c:pt idx="245">
                  <c:v>6.9000000000000006E-2</c:v>
                </c:pt>
                <c:pt idx="246">
                  <c:v>6.0299999999999999E-2</c:v>
                </c:pt>
                <c:pt idx="247">
                  <c:v>5.5E-2</c:v>
                </c:pt>
                <c:pt idx="248">
                  <c:v>4.4900000000000002E-2</c:v>
                </c:pt>
                <c:pt idx="249">
                  <c:v>3.49E-2</c:v>
                </c:pt>
                <c:pt idx="250">
                  <c:v>3.15E-2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A8-4750-9A7F-81613975E6C7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200">
                  <c:v>0.15</c:v>
                </c:pt>
                <c:pt idx="201">
                  <c:v>0.2</c:v>
                </c:pt>
                <c:pt idx="202">
                  <c:v>0.4</c:v>
                </c:pt>
                <c:pt idx="203">
                  <c:v>0.7</c:v>
                </c:pt>
                <c:pt idx="204">
                  <c:v>1</c:v>
                </c:pt>
                <c:pt idx="205">
                  <c:v>1.4</c:v>
                </c:pt>
                <c:pt idx="206">
                  <c:v>1.8</c:v>
                </c:pt>
                <c:pt idx="245">
                  <c:v>0.09</c:v>
                </c:pt>
                <c:pt idx="246">
                  <c:v>7.7700000000000005E-2</c:v>
                </c:pt>
                <c:pt idx="247">
                  <c:v>7.7100000000000002E-2</c:v>
                </c:pt>
                <c:pt idx="248">
                  <c:v>8.1500000000000003E-2</c:v>
                </c:pt>
                <c:pt idx="249">
                  <c:v>9.7900000000000001E-2</c:v>
                </c:pt>
                <c:pt idx="250">
                  <c:v>9.7600000000000006E-2</c:v>
                </c:pt>
                <c:pt idx="251">
                  <c:v>9.7799999999999998E-2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A8-4750-9A7F-81613975E6C7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201">
                  <c:v>0.12</c:v>
                </c:pt>
                <c:pt idx="202">
                  <c:v>0.2</c:v>
                </c:pt>
                <c:pt idx="203">
                  <c:v>0.4</c:v>
                </c:pt>
                <c:pt idx="204">
                  <c:v>0.8</c:v>
                </c:pt>
                <c:pt idx="205">
                  <c:v>1.2</c:v>
                </c:pt>
                <c:pt idx="206">
                  <c:v>1.6</c:v>
                </c:pt>
                <c:pt idx="207">
                  <c:v>2</c:v>
                </c:pt>
                <c:pt idx="246">
                  <c:v>0.08</c:v>
                </c:pt>
                <c:pt idx="247">
                  <c:v>7.5399999999999995E-2</c:v>
                </c:pt>
                <c:pt idx="248">
                  <c:v>8.4099999999999994E-2</c:v>
                </c:pt>
                <c:pt idx="249">
                  <c:v>8.3199999999999996E-2</c:v>
                </c:pt>
                <c:pt idx="250">
                  <c:v>0.1082</c:v>
                </c:pt>
                <c:pt idx="251">
                  <c:v>0.1361</c:v>
                </c:pt>
                <c:pt idx="252">
                  <c:v>0.18779999999999999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A8-4750-9A7F-81613975E6C7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202">
                  <c:v>0.13</c:v>
                </c:pt>
                <c:pt idx="203">
                  <c:v>0.2</c:v>
                </c:pt>
                <c:pt idx="204">
                  <c:v>0.4</c:v>
                </c:pt>
                <c:pt idx="205">
                  <c:v>0.6</c:v>
                </c:pt>
                <c:pt idx="206">
                  <c:v>0.9</c:v>
                </c:pt>
                <c:pt idx="207">
                  <c:v>1.2</c:v>
                </c:pt>
                <c:pt idx="208">
                  <c:v>1.6</c:v>
                </c:pt>
                <c:pt idx="247">
                  <c:v>0.08</c:v>
                </c:pt>
                <c:pt idx="248">
                  <c:v>8.3400000000000002E-2</c:v>
                </c:pt>
                <c:pt idx="249">
                  <c:v>8.3000000000000004E-2</c:v>
                </c:pt>
                <c:pt idx="250">
                  <c:v>8.5800000000000001E-2</c:v>
                </c:pt>
                <c:pt idx="251">
                  <c:v>0.1069</c:v>
                </c:pt>
                <c:pt idx="252">
                  <c:v>0.14979999999999999</c:v>
                </c:pt>
                <c:pt idx="253">
                  <c:v>0.21329999999999999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5A8-4750-9A7F-81613975E6C7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203">
                  <c:v>0.19</c:v>
                </c:pt>
                <c:pt idx="204">
                  <c:v>0.2</c:v>
                </c:pt>
                <c:pt idx="205">
                  <c:v>0.3</c:v>
                </c:pt>
                <c:pt idx="206">
                  <c:v>0.4</c:v>
                </c:pt>
                <c:pt idx="207">
                  <c:v>0.5</c:v>
                </c:pt>
                <c:pt idx="208">
                  <c:v>0.6</c:v>
                </c:pt>
                <c:pt idx="209">
                  <c:v>0.8</c:v>
                </c:pt>
                <c:pt idx="248">
                  <c:v>0.09</c:v>
                </c:pt>
                <c:pt idx="249">
                  <c:v>0.23150000000000001</c:v>
                </c:pt>
                <c:pt idx="250">
                  <c:v>0.56359999999999999</c:v>
                </c:pt>
                <c:pt idx="251">
                  <c:v>0.7278</c:v>
                </c:pt>
                <c:pt idx="252">
                  <c:v>0.9516</c:v>
                </c:pt>
                <c:pt idx="253">
                  <c:v>1.1567000000000001</c:v>
                </c:pt>
                <c:pt idx="254">
                  <c:v>1.3374999999999999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A8-4750-9A7F-81613975E6C7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204">
                  <c:v>0.19</c:v>
                </c:pt>
                <c:pt idx="205">
                  <c:v>0.2</c:v>
                </c:pt>
                <c:pt idx="206">
                  <c:v>0.2</c:v>
                </c:pt>
                <c:pt idx="207">
                  <c:v>0.2</c:v>
                </c:pt>
                <c:pt idx="208">
                  <c:v>0.3</c:v>
                </c:pt>
                <c:pt idx="209">
                  <c:v>0.4</c:v>
                </c:pt>
                <c:pt idx="210">
                  <c:v>0.5</c:v>
                </c:pt>
                <c:pt idx="249">
                  <c:v>0.08</c:v>
                </c:pt>
                <c:pt idx="250">
                  <c:v>0.1988</c:v>
                </c:pt>
                <c:pt idx="251">
                  <c:v>0.44719999999999999</c:v>
                </c:pt>
                <c:pt idx="252">
                  <c:v>0.61739999999999995</c:v>
                </c:pt>
                <c:pt idx="253">
                  <c:v>0.79830000000000001</c:v>
                </c:pt>
                <c:pt idx="254">
                  <c:v>0.97650000000000003</c:v>
                </c:pt>
                <c:pt idx="255">
                  <c:v>1.1335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5A8-4750-9A7F-81613975E6C7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205">
                  <c:v>0.19</c:v>
                </c:pt>
                <c:pt idx="206">
                  <c:v>0.2</c:v>
                </c:pt>
                <c:pt idx="207">
                  <c:v>0.2</c:v>
                </c:pt>
                <c:pt idx="208">
                  <c:v>0.3</c:v>
                </c:pt>
                <c:pt idx="209">
                  <c:v>0.4</c:v>
                </c:pt>
                <c:pt idx="210">
                  <c:v>0.6</c:v>
                </c:pt>
                <c:pt idx="211">
                  <c:v>0.8</c:v>
                </c:pt>
                <c:pt idx="250">
                  <c:v>0.12</c:v>
                </c:pt>
                <c:pt idx="251">
                  <c:v>0.76249999999999996</c:v>
                </c:pt>
                <c:pt idx="252">
                  <c:v>0.99039999999999995</c:v>
                </c:pt>
                <c:pt idx="253">
                  <c:v>1.2964</c:v>
                </c:pt>
                <c:pt idx="254">
                  <c:v>1.5154000000000001</c:v>
                </c:pt>
                <c:pt idx="255">
                  <c:v>1.6072</c:v>
                </c:pt>
                <c:pt idx="256">
                  <c:v>1.6466000000000001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5A8-4750-9A7F-81613975E6C7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206">
                  <c:v>0.15</c:v>
                </c:pt>
                <c:pt idx="207">
                  <c:v>0.1</c:v>
                </c:pt>
                <c:pt idx="208">
                  <c:v>0.2</c:v>
                </c:pt>
                <c:pt idx="209">
                  <c:v>0.4</c:v>
                </c:pt>
                <c:pt idx="210">
                  <c:v>0.7</c:v>
                </c:pt>
                <c:pt idx="211">
                  <c:v>0.9</c:v>
                </c:pt>
                <c:pt idx="212">
                  <c:v>1.2</c:v>
                </c:pt>
                <c:pt idx="251">
                  <c:v>0.77</c:v>
                </c:pt>
                <c:pt idx="252">
                  <c:v>1.3130999999999999</c:v>
                </c:pt>
                <c:pt idx="253">
                  <c:v>2.1343000000000001</c:v>
                </c:pt>
                <c:pt idx="254">
                  <c:v>2.6865999999999999</c:v>
                </c:pt>
                <c:pt idx="255">
                  <c:v>3.2749999999999999</c:v>
                </c:pt>
                <c:pt idx="256">
                  <c:v>3.2850999999999999</c:v>
                </c:pt>
                <c:pt idx="257">
                  <c:v>3.2238000000000002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5A8-4750-9A7F-81613975E6C7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207">
                  <c:v>0.09</c:v>
                </c:pt>
                <c:pt idx="208">
                  <c:v>0.1</c:v>
                </c:pt>
                <c:pt idx="209">
                  <c:v>0.2</c:v>
                </c:pt>
                <c:pt idx="210">
                  <c:v>0.3</c:v>
                </c:pt>
                <c:pt idx="211">
                  <c:v>0.4</c:v>
                </c:pt>
                <c:pt idx="212">
                  <c:v>0.5</c:v>
                </c:pt>
                <c:pt idx="213">
                  <c:v>0.7</c:v>
                </c:pt>
                <c:pt idx="252">
                  <c:v>2.1800000000000002</c:v>
                </c:pt>
                <c:pt idx="253">
                  <c:v>2.867</c:v>
                </c:pt>
                <c:pt idx="254">
                  <c:v>3.5249999999999999</c:v>
                </c:pt>
                <c:pt idx="255">
                  <c:v>3.5992000000000002</c:v>
                </c:pt>
                <c:pt idx="256">
                  <c:v>3.4552</c:v>
                </c:pt>
                <c:pt idx="257">
                  <c:v>3.2763</c:v>
                </c:pt>
                <c:pt idx="258">
                  <c:v>3.0510999999999999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5A8-4750-9A7F-81613975E6C7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  <c:pt idx="208">
                  <c:v>0.08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0.2</c:v>
                </c:pt>
                <c:pt idx="214">
                  <c:v>0.2</c:v>
                </c:pt>
                <c:pt idx="253">
                  <c:v>3.65</c:v>
                </c:pt>
                <c:pt idx="255">
                  <c:v>4.8994999999999997</c:v>
                </c:pt>
                <c:pt idx="256">
                  <c:v>5.0027999999999997</c:v>
                </c:pt>
                <c:pt idx="257">
                  <c:v>4.6388999999999996</c:v>
                </c:pt>
                <c:pt idx="258">
                  <c:v>4.2337999999999996</c:v>
                </c:pt>
                <c:pt idx="259">
                  <c:v>3.8172000000000001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5A8-4750-9A7F-81613975E6C7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  <c:pt idx="209">
                  <c:v>7.0000000000000007E-2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0.2</c:v>
                </c:pt>
                <c:pt idx="215">
                  <c:v>0.2</c:v>
                </c:pt>
                <c:pt idx="254">
                  <c:v>4.51</c:v>
                </c:pt>
                <c:pt idx="256">
                  <c:v>5.1219000000000001</c:v>
                </c:pt>
                <c:pt idx="257">
                  <c:v>4.9771000000000001</c:v>
                </c:pt>
                <c:pt idx="258">
                  <c:v>4.6616</c:v>
                </c:pt>
                <c:pt idx="259">
                  <c:v>4.2046000000000001</c:v>
                </c:pt>
                <c:pt idx="260">
                  <c:v>3.8521000000000001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5A8-4750-9A7F-81613975E6C7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0.2</c:v>
                </c:pt>
                <c:pt idx="214">
                  <c:v>0.2</c:v>
                </c:pt>
                <c:pt idx="215">
                  <c:v>0.3</c:v>
                </c:pt>
                <c:pt idx="216">
                  <c:v>0.3</c:v>
                </c:pt>
                <c:pt idx="255">
                  <c:v>4.99</c:v>
                </c:pt>
                <c:pt idx="256">
                  <c:v>5.3666</c:v>
                </c:pt>
                <c:pt idx="257">
                  <c:v>5.3437999999999999</c:v>
                </c:pt>
                <c:pt idx="258">
                  <c:v>5.0533000000000001</c:v>
                </c:pt>
                <c:pt idx="259">
                  <c:v>4.6668000000000003</c:v>
                </c:pt>
                <c:pt idx="260">
                  <c:v>4.2843</c:v>
                </c:pt>
                <c:pt idx="261">
                  <c:v>3.9142999999999999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5A8-4750-9A7F-81613975E6C7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  <c:pt idx="211">
                  <c:v>0.15</c:v>
                </c:pt>
                <c:pt idx="212">
                  <c:v>0.2</c:v>
                </c:pt>
                <c:pt idx="213">
                  <c:v>0.2</c:v>
                </c:pt>
                <c:pt idx="214">
                  <c:v>0.2</c:v>
                </c:pt>
                <c:pt idx="215">
                  <c:v>0.2</c:v>
                </c:pt>
                <c:pt idx="216">
                  <c:v>0.2</c:v>
                </c:pt>
                <c:pt idx="217">
                  <c:v>0.3</c:v>
                </c:pt>
                <c:pt idx="256">
                  <c:v>5.26</c:v>
                </c:pt>
                <c:pt idx="257">
                  <c:v>5.3876999999999997</c:v>
                </c:pt>
                <c:pt idx="258">
                  <c:v>5.3830999999999998</c:v>
                </c:pt>
                <c:pt idx="259">
                  <c:v>5.1821999999999999</c:v>
                </c:pt>
                <c:pt idx="260">
                  <c:v>4.93</c:v>
                </c:pt>
                <c:pt idx="261">
                  <c:v>4.7195</c:v>
                </c:pt>
                <c:pt idx="262">
                  <c:v>4.5320999999999998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5A8-4750-9A7F-81613975E6C7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  <c:pt idx="212">
                  <c:v>0.14000000000000001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57">
                  <c:v>5.33</c:v>
                </c:pt>
                <c:pt idx="259">
                  <c:v>5.2870999999999997</c:v>
                </c:pt>
                <c:pt idx="260">
                  <c:v>5.0575000000000001</c:v>
                </c:pt>
                <c:pt idx="261">
                  <c:v>4.7455999999999996</c:v>
                </c:pt>
                <c:pt idx="262">
                  <c:v>4.4351000000000003</c:v>
                </c:pt>
                <c:pt idx="263">
                  <c:v>4.1494999999999997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5A8-4750-9A7F-81613975E6C7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  <c:pt idx="213">
                  <c:v>0.16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0.2</c:v>
                </c:pt>
                <c:pt idx="258">
                  <c:v>5.33</c:v>
                </c:pt>
                <c:pt idx="259">
                  <c:v>5.2561</c:v>
                </c:pt>
                <c:pt idx="260">
                  <c:v>5.0744999999999996</c:v>
                </c:pt>
                <c:pt idx="261">
                  <c:v>4.8766999999999996</c:v>
                </c:pt>
                <c:pt idx="262">
                  <c:v>4.6829999999999998</c:v>
                </c:pt>
                <c:pt idx="263">
                  <c:v>4.5012999999999996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5A8-4750-9A7F-81613975E6C7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  <c:pt idx="214">
                  <c:v>0.14000000000000001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0.2</c:v>
                </c:pt>
                <c:pt idx="220">
                  <c:v>0.2</c:v>
                </c:pt>
                <c:pt idx="259">
                  <c:v>5.33</c:v>
                </c:pt>
                <c:pt idx="260">
                  <c:v>5.1374000000000004</c:v>
                </c:pt>
                <c:pt idx="261">
                  <c:v>4.7152000000000003</c:v>
                </c:pt>
                <c:pt idx="262">
                  <c:v>4.2916999999999996</c:v>
                </c:pt>
                <c:pt idx="263">
                  <c:v>3.9447000000000001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5A8-4750-9A7F-81613975E6C7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  <c:pt idx="215">
                  <c:v>0.12</c:v>
                </c:pt>
                <c:pt idx="216">
                  <c:v>0.1</c:v>
                </c:pt>
                <c:pt idx="217">
                  <c:v>0.2</c:v>
                </c:pt>
                <c:pt idx="218">
                  <c:v>0.2</c:v>
                </c:pt>
                <c:pt idx="219">
                  <c:v>0.3</c:v>
                </c:pt>
                <c:pt idx="220">
                  <c:v>0.4</c:v>
                </c:pt>
                <c:pt idx="221">
                  <c:v>0.5</c:v>
                </c:pt>
                <c:pt idx="260">
                  <c:v>5.26</c:v>
                </c:pt>
                <c:pt idx="262">
                  <c:v>4.3564999999999996</c:v>
                </c:pt>
                <c:pt idx="263">
                  <c:v>3.8064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5A8-4750-9A7F-81613975E6C7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  <c:pt idx="216">
                  <c:v>0.09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0.2</c:v>
                </c:pt>
                <c:pt idx="221">
                  <c:v>0.2</c:v>
                </c:pt>
                <c:pt idx="222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5A8-4750-9A7F-81613975E6C7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  <c:pt idx="217">
                  <c:v>0.09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0.2</c:v>
                </c:pt>
                <c:pt idx="222">
                  <c:v>0.3</c:v>
                </c:pt>
                <c:pt idx="2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5A8-4750-9A7F-81613975E6C7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  <c:pt idx="218">
                  <c:v>7.0000000000000007E-2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0.2</c:v>
                </c:pt>
                <c:pt idx="2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5A8-4750-9A7F-81613975E6C7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  <c:pt idx="219">
                  <c:v>0.09</c:v>
                </c:pt>
                <c:pt idx="220">
                  <c:v>0.1</c:v>
                </c:pt>
                <c:pt idx="221">
                  <c:v>0.1</c:v>
                </c:pt>
                <c:pt idx="222">
                  <c:v>0.2</c:v>
                </c:pt>
                <c:pt idx="2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5A8-4750-9A7F-81613975E6C7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  <c:pt idx="220">
                  <c:v>0.09</c:v>
                </c:pt>
                <c:pt idx="221">
                  <c:v>0.1</c:v>
                </c:pt>
                <c:pt idx="222">
                  <c:v>0.1</c:v>
                </c:pt>
                <c:pt idx="2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5A8-4750-9A7F-81613975E6C7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  <c:pt idx="221">
                  <c:v>0.1</c:v>
                </c:pt>
                <c:pt idx="222">
                  <c:v>0.1</c:v>
                </c:pt>
                <c:pt idx="2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5A8-4750-9A7F-81613975E6C7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85A8-4750-9A7F-81613975E6C7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  <c:pt idx="222">
                  <c:v>0.11</c:v>
                </c:pt>
                <c:pt idx="2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5A8-4750-9A7F-81613975E6C7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 (%,apr)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3.57</c:v>
                </c:pt>
                <c:pt idx="1">
                  <c:v>3.99</c:v>
                </c:pt>
                <c:pt idx="2">
                  <c:v>3.93</c:v>
                </c:pt>
                <c:pt idx="3">
                  <c:v>3.7</c:v>
                </c:pt>
                <c:pt idx="4">
                  <c:v>2.94</c:v>
                </c:pt>
                <c:pt idx="5">
                  <c:v>2.2999999999999998</c:v>
                </c:pt>
                <c:pt idx="6">
                  <c:v>1.99</c:v>
                </c:pt>
                <c:pt idx="7">
                  <c:v>1.73</c:v>
                </c:pt>
                <c:pt idx="8">
                  <c:v>1.68</c:v>
                </c:pt>
                <c:pt idx="9">
                  <c:v>2.4</c:v>
                </c:pt>
                <c:pt idx="10">
                  <c:v>2.46</c:v>
                </c:pt>
                <c:pt idx="11">
                  <c:v>2.61</c:v>
                </c:pt>
                <c:pt idx="12">
                  <c:v>2.85</c:v>
                </c:pt>
                <c:pt idx="13">
                  <c:v>2.92</c:v>
                </c:pt>
                <c:pt idx="14">
                  <c:v>2.97</c:v>
                </c:pt>
                <c:pt idx="15">
                  <c:v>2.96</c:v>
                </c:pt>
                <c:pt idx="16">
                  <c:v>3.33</c:v>
                </c:pt>
                <c:pt idx="17">
                  <c:v>3.45</c:v>
                </c:pt>
                <c:pt idx="18">
                  <c:v>3.46</c:v>
                </c:pt>
                <c:pt idx="19">
                  <c:v>3.49</c:v>
                </c:pt>
                <c:pt idx="20">
                  <c:v>3.46</c:v>
                </c:pt>
                <c:pt idx="21">
                  <c:v>3.58</c:v>
                </c:pt>
                <c:pt idx="22">
                  <c:v>3.98</c:v>
                </c:pt>
                <c:pt idx="23">
                  <c:v>4.08</c:v>
                </c:pt>
                <c:pt idx="24">
                  <c:v>4.08</c:v>
                </c:pt>
                <c:pt idx="25">
                  <c:v>4.17</c:v>
                </c:pt>
                <c:pt idx="26">
                  <c:v>4.5599999999999996</c:v>
                </c:pt>
                <c:pt idx="27">
                  <c:v>4.91</c:v>
                </c:pt>
                <c:pt idx="28">
                  <c:v>5.41</c:v>
                </c:pt>
                <c:pt idx="29">
                  <c:v>5.56</c:v>
                </c:pt>
                <c:pt idx="30">
                  <c:v>4.82</c:v>
                </c:pt>
                <c:pt idx="31">
                  <c:v>3.99</c:v>
                </c:pt>
                <c:pt idx="32">
                  <c:v>3.89</c:v>
                </c:pt>
                <c:pt idx="33">
                  <c:v>4.17</c:v>
                </c:pt>
                <c:pt idx="34">
                  <c:v>4.79</c:v>
                </c:pt>
                <c:pt idx="35">
                  <c:v>5.98</c:v>
                </c:pt>
                <c:pt idx="36">
                  <c:v>5.95</c:v>
                </c:pt>
                <c:pt idx="37">
                  <c:v>5.92</c:v>
                </c:pt>
                <c:pt idx="38">
                  <c:v>6.57</c:v>
                </c:pt>
                <c:pt idx="39">
                  <c:v>8.33</c:v>
                </c:pt>
                <c:pt idx="40">
                  <c:v>8.98</c:v>
                </c:pt>
                <c:pt idx="41">
                  <c:v>8.94</c:v>
                </c:pt>
                <c:pt idx="42">
                  <c:v>8.56</c:v>
                </c:pt>
                <c:pt idx="43">
                  <c:v>7.88</c:v>
                </c:pt>
                <c:pt idx="44">
                  <c:v>6.71</c:v>
                </c:pt>
                <c:pt idx="45">
                  <c:v>5.57</c:v>
                </c:pt>
                <c:pt idx="46">
                  <c:v>3.86</c:v>
                </c:pt>
                <c:pt idx="47">
                  <c:v>4.57</c:v>
                </c:pt>
                <c:pt idx="48">
                  <c:v>5.48</c:v>
                </c:pt>
                <c:pt idx="49">
                  <c:v>4.75</c:v>
                </c:pt>
                <c:pt idx="50">
                  <c:v>3.55</c:v>
                </c:pt>
                <c:pt idx="51">
                  <c:v>4.3</c:v>
                </c:pt>
                <c:pt idx="52">
                  <c:v>4.74</c:v>
                </c:pt>
                <c:pt idx="53">
                  <c:v>5.15</c:v>
                </c:pt>
                <c:pt idx="54">
                  <c:v>6.54</c:v>
                </c:pt>
                <c:pt idx="55">
                  <c:v>7.82</c:v>
                </c:pt>
                <c:pt idx="56">
                  <c:v>10.56</c:v>
                </c:pt>
                <c:pt idx="57">
                  <c:v>10</c:v>
                </c:pt>
                <c:pt idx="58">
                  <c:v>9.33</c:v>
                </c:pt>
                <c:pt idx="59">
                  <c:v>11.25</c:v>
                </c:pt>
                <c:pt idx="60">
                  <c:v>12.1</c:v>
                </c:pt>
                <c:pt idx="61">
                  <c:v>9.34</c:v>
                </c:pt>
                <c:pt idx="62">
                  <c:v>6.31</c:v>
                </c:pt>
                <c:pt idx="63">
                  <c:v>5.42</c:v>
                </c:pt>
                <c:pt idx="64">
                  <c:v>6.16</c:v>
                </c:pt>
                <c:pt idx="65">
                  <c:v>5.41</c:v>
                </c:pt>
                <c:pt idx="66">
                  <c:v>4.83</c:v>
                </c:pt>
                <c:pt idx="67">
                  <c:v>5.2</c:v>
                </c:pt>
                <c:pt idx="68">
                  <c:v>5.28</c:v>
                </c:pt>
                <c:pt idx="69">
                  <c:v>4.87</c:v>
                </c:pt>
                <c:pt idx="70">
                  <c:v>4.66</c:v>
                </c:pt>
                <c:pt idx="71">
                  <c:v>5.16</c:v>
                </c:pt>
                <c:pt idx="72">
                  <c:v>5.82</c:v>
                </c:pt>
                <c:pt idx="73">
                  <c:v>6.51</c:v>
                </c:pt>
                <c:pt idx="74">
                  <c:v>6.76</c:v>
                </c:pt>
                <c:pt idx="75">
                  <c:v>7.28</c:v>
                </c:pt>
                <c:pt idx="76">
                  <c:v>8.09</c:v>
                </c:pt>
                <c:pt idx="77">
                  <c:v>9.58</c:v>
                </c:pt>
                <c:pt idx="78">
                  <c:v>10.07</c:v>
                </c:pt>
                <c:pt idx="79">
                  <c:v>10.18</c:v>
                </c:pt>
                <c:pt idx="80">
                  <c:v>10.94</c:v>
                </c:pt>
                <c:pt idx="81">
                  <c:v>13.58</c:v>
                </c:pt>
                <c:pt idx="82">
                  <c:v>15.07</c:v>
                </c:pt>
                <c:pt idx="83">
                  <c:v>12.67</c:v>
                </c:pt>
                <c:pt idx="84">
                  <c:v>9.82</c:v>
                </c:pt>
                <c:pt idx="85">
                  <c:v>15.85</c:v>
                </c:pt>
                <c:pt idx="86">
                  <c:v>16.600000000000001</c:v>
                </c:pt>
                <c:pt idx="87">
                  <c:v>17.79</c:v>
                </c:pt>
                <c:pt idx="88">
                  <c:v>17.59</c:v>
                </c:pt>
                <c:pt idx="89">
                  <c:v>13.59</c:v>
                </c:pt>
                <c:pt idx="90">
                  <c:v>14.21</c:v>
                </c:pt>
                <c:pt idx="91">
                  <c:v>14.51</c:v>
                </c:pt>
                <c:pt idx="92">
                  <c:v>11.01</c:v>
                </c:pt>
                <c:pt idx="93">
                  <c:v>9.2799999999999994</c:v>
                </c:pt>
                <c:pt idx="94">
                  <c:v>8.66</c:v>
                </c:pt>
                <c:pt idx="95">
                  <c:v>8.8000000000000007</c:v>
                </c:pt>
                <c:pt idx="96">
                  <c:v>9.4600000000000009</c:v>
                </c:pt>
                <c:pt idx="97">
                  <c:v>9.43</c:v>
                </c:pt>
                <c:pt idx="98">
                  <c:v>9.69</c:v>
                </c:pt>
                <c:pt idx="99">
                  <c:v>10.55</c:v>
                </c:pt>
                <c:pt idx="100">
                  <c:v>11.39</c:v>
                </c:pt>
                <c:pt idx="101">
                  <c:v>9.26</c:v>
                </c:pt>
                <c:pt idx="102">
                  <c:v>8.48</c:v>
                </c:pt>
                <c:pt idx="103">
                  <c:v>7.92</c:v>
                </c:pt>
                <c:pt idx="104">
                  <c:v>7.9</c:v>
                </c:pt>
                <c:pt idx="105">
                  <c:v>8.1</c:v>
                </c:pt>
                <c:pt idx="106">
                  <c:v>7.83</c:v>
                </c:pt>
                <c:pt idx="107">
                  <c:v>6.92</c:v>
                </c:pt>
                <c:pt idx="108">
                  <c:v>6.21</c:v>
                </c:pt>
                <c:pt idx="109">
                  <c:v>6.27</c:v>
                </c:pt>
                <c:pt idx="110">
                  <c:v>6.22</c:v>
                </c:pt>
                <c:pt idx="111">
                  <c:v>6.65</c:v>
                </c:pt>
                <c:pt idx="112">
                  <c:v>6.84</c:v>
                </c:pt>
                <c:pt idx="113">
                  <c:v>6.92</c:v>
                </c:pt>
                <c:pt idx="114">
                  <c:v>6.67</c:v>
                </c:pt>
                <c:pt idx="115">
                  <c:v>7.15</c:v>
                </c:pt>
                <c:pt idx="116">
                  <c:v>7.98</c:v>
                </c:pt>
                <c:pt idx="117">
                  <c:v>8.4700000000000006</c:v>
                </c:pt>
                <c:pt idx="118">
                  <c:v>9.4499999999999993</c:v>
                </c:pt>
                <c:pt idx="119">
                  <c:v>9.73</c:v>
                </c:pt>
                <c:pt idx="120">
                  <c:v>9.08</c:v>
                </c:pt>
                <c:pt idx="121">
                  <c:v>8.61</c:v>
                </c:pt>
                <c:pt idx="122">
                  <c:v>8.25</c:v>
                </c:pt>
                <c:pt idx="123">
                  <c:v>8.24</c:v>
                </c:pt>
                <c:pt idx="124">
                  <c:v>8.16</c:v>
                </c:pt>
                <c:pt idx="125">
                  <c:v>7.74</c:v>
                </c:pt>
                <c:pt idx="126">
                  <c:v>6.43</c:v>
                </c:pt>
                <c:pt idx="127">
                  <c:v>5.86</c:v>
                </c:pt>
                <c:pt idx="128">
                  <c:v>5.65</c:v>
                </c:pt>
                <c:pt idx="129">
                  <c:v>4.82</c:v>
                </c:pt>
                <c:pt idx="130">
                  <c:v>4.0199999999999996</c:v>
                </c:pt>
                <c:pt idx="131">
                  <c:v>3.77</c:v>
                </c:pt>
                <c:pt idx="132">
                  <c:v>3.26</c:v>
                </c:pt>
                <c:pt idx="133">
                  <c:v>3.03</c:v>
                </c:pt>
                <c:pt idx="134">
                  <c:v>3.04</c:v>
                </c:pt>
                <c:pt idx="135">
                  <c:v>3</c:v>
                </c:pt>
                <c:pt idx="136">
                  <c:v>3.06</c:v>
                </c:pt>
                <c:pt idx="137">
                  <c:v>2.99</c:v>
                </c:pt>
                <c:pt idx="138">
                  <c:v>3.21</c:v>
                </c:pt>
                <c:pt idx="139">
                  <c:v>3.94</c:v>
                </c:pt>
                <c:pt idx="140">
                  <c:v>4.49</c:v>
                </c:pt>
                <c:pt idx="141">
                  <c:v>5.17</c:v>
                </c:pt>
                <c:pt idx="142">
                  <c:v>5.8</c:v>
                </c:pt>
                <c:pt idx="143">
                  <c:v>6.02</c:v>
                </c:pt>
                <c:pt idx="144">
                  <c:v>5.8</c:v>
                </c:pt>
                <c:pt idx="145">
                  <c:v>5.72</c:v>
                </c:pt>
                <c:pt idx="146">
                  <c:v>5.37</c:v>
                </c:pt>
                <c:pt idx="147">
                  <c:v>5.24</c:v>
                </c:pt>
                <c:pt idx="148">
                  <c:v>5.31</c:v>
                </c:pt>
                <c:pt idx="149">
                  <c:v>5.28</c:v>
                </c:pt>
                <c:pt idx="150">
                  <c:v>5.28</c:v>
                </c:pt>
                <c:pt idx="151">
                  <c:v>5.52</c:v>
                </c:pt>
                <c:pt idx="152">
                  <c:v>5.53</c:v>
                </c:pt>
                <c:pt idx="153">
                  <c:v>5.51</c:v>
                </c:pt>
                <c:pt idx="154">
                  <c:v>5.52</c:v>
                </c:pt>
                <c:pt idx="155">
                  <c:v>5.5</c:v>
                </c:pt>
                <c:pt idx="156">
                  <c:v>5.53</c:v>
                </c:pt>
                <c:pt idx="157">
                  <c:v>4.8600000000000003</c:v>
                </c:pt>
                <c:pt idx="158">
                  <c:v>4.7300000000000004</c:v>
                </c:pt>
                <c:pt idx="159">
                  <c:v>4.75</c:v>
                </c:pt>
                <c:pt idx="160">
                  <c:v>5.0999999999999996</c:v>
                </c:pt>
                <c:pt idx="161">
                  <c:v>5.3</c:v>
                </c:pt>
                <c:pt idx="162">
                  <c:v>5.68</c:v>
                </c:pt>
                <c:pt idx="163">
                  <c:v>6.27</c:v>
                </c:pt>
                <c:pt idx="164">
                  <c:v>6.52</c:v>
                </c:pt>
                <c:pt idx="165">
                  <c:v>6.47</c:v>
                </c:pt>
                <c:pt idx="166">
                  <c:v>5.6</c:v>
                </c:pt>
                <c:pt idx="167">
                  <c:v>4.33</c:v>
                </c:pt>
                <c:pt idx="168">
                  <c:v>3.5</c:v>
                </c:pt>
                <c:pt idx="169">
                  <c:v>2.13</c:v>
                </c:pt>
                <c:pt idx="170">
                  <c:v>1.73</c:v>
                </c:pt>
                <c:pt idx="171">
                  <c:v>1.75</c:v>
                </c:pt>
                <c:pt idx="172">
                  <c:v>1.74</c:v>
                </c:pt>
                <c:pt idx="173">
                  <c:v>1.44</c:v>
                </c:pt>
                <c:pt idx="174">
                  <c:v>1.25</c:v>
                </c:pt>
                <c:pt idx="175">
                  <c:v>1.25</c:v>
                </c:pt>
                <c:pt idx="176">
                  <c:v>1.02</c:v>
                </c:pt>
                <c:pt idx="177">
                  <c:v>1</c:v>
                </c:pt>
                <c:pt idx="178">
                  <c:v>1</c:v>
                </c:pt>
                <c:pt idx="179">
                  <c:v>1.01</c:v>
                </c:pt>
                <c:pt idx="180">
                  <c:v>1.43</c:v>
                </c:pt>
                <c:pt idx="181">
                  <c:v>1.95</c:v>
                </c:pt>
                <c:pt idx="182">
                  <c:v>2.4700000000000002</c:v>
                </c:pt>
                <c:pt idx="183">
                  <c:v>2.94</c:v>
                </c:pt>
                <c:pt idx="184">
                  <c:v>3.46</c:v>
                </c:pt>
                <c:pt idx="185">
                  <c:v>3.98</c:v>
                </c:pt>
                <c:pt idx="186">
                  <c:v>4.45</c:v>
                </c:pt>
                <c:pt idx="187">
                  <c:v>4.91</c:v>
                </c:pt>
                <c:pt idx="188">
                  <c:v>5.25</c:v>
                </c:pt>
                <c:pt idx="189">
                  <c:v>5.24</c:v>
                </c:pt>
                <c:pt idx="190">
                  <c:v>5.25</c:v>
                </c:pt>
                <c:pt idx="191">
                  <c:v>5.25</c:v>
                </c:pt>
                <c:pt idx="192">
                  <c:v>5.07</c:v>
                </c:pt>
                <c:pt idx="193">
                  <c:v>4.5</c:v>
                </c:pt>
                <c:pt idx="194">
                  <c:v>3.18</c:v>
                </c:pt>
                <c:pt idx="195">
                  <c:v>2.08</c:v>
                </c:pt>
                <c:pt idx="196">
                  <c:v>1.94</c:v>
                </c:pt>
                <c:pt idx="197">
                  <c:v>0.51</c:v>
                </c:pt>
                <c:pt idx="198">
                  <c:v>0.18</c:v>
                </c:pt>
                <c:pt idx="199">
                  <c:v>0.18</c:v>
                </c:pt>
                <c:pt idx="200">
                  <c:v>0.15</c:v>
                </c:pt>
                <c:pt idx="201">
                  <c:v>0.12</c:v>
                </c:pt>
                <c:pt idx="202">
                  <c:v>0.13</c:v>
                </c:pt>
                <c:pt idx="203">
                  <c:v>0.19</c:v>
                </c:pt>
                <c:pt idx="204">
                  <c:v>0.19</c:v>
                </c:pt>
                <c:pt idx="205">
                  <c:v>0.19</c:v>
                </c:pt>
                <c:pt idx="206">
                  <c:v>0.15</c:v>
                </c:pt>
                <c:pt idx="207">
                  <c:v>0.09</c:v>
                </c:pt>
                <c:pt idx="208">
                  <c:v>0.08</c:v>
                </c:pt>
                <c:pt idx="209">
                  <c:v>7.0000000000000007E-2</c:v>
                </c:pt>
                <c:pt idx="210">
                  <c:v>0.1</c:v>
                </c:pt>
                <c:pt idx="211">
                  <c:v>0.15</c:v>
                </c:pt>
                <c:pt idx="212">
                  <c:v>0.14000000000000001</c:v>
                </c:pt>
                <c:pt idx="213">
                  <c:v>0.16</c:v>
                </c:pt>
                <c:pt idx="214">
                  <c:v>0.14000000000000001</c:v>
                </c:pt>
                <c:pt idx="215">
                  <c:v>0.12</c:v>
                </c:pt>
                <c:pt idx="216">
                  <c:v>0.09</c:v>
                </c:pt>
                <c:pt idx="217">
                  <c:v>0.09</c:v>
                </c:pt>
                <c:pt idx="218">
                  <c:v>7.0000000000000007E-2</c:v>
                </c:pt>
                <c:pt idx="219">
                  <c:v>0.09</c:v>
                </c:pt>
                <c:pt idx="220">
                  <c:v>0.09</c:v>
                </c:pt>
                <c:pt idx="221">
                  <c:v>0.1</c:v>
                </c:pt>
                <c:pt idx="222">
                  <c:v>0.11</c:v>
                </c:pt>
                <c:pt idx="223">
                  <c:v>0.13</c:v>
                </c:pt>
                <c:pt idx="224">
                  <c:v>0.13</c:v>
                </c:pt>
                <c:pt idx="225">
                  <c:v>0.16</c:v>
                </c:pt>
                <c:pt idx="226">
                  <c:v>0.36</c:v>
                </c:pt>
                <c:pt idx="227">
                  <c:v>0.37</c:v>
                </c:pt>
                <c:pt idx="228">
                  <c:v>0.39</c:v>
                </c:pt>
                <c:pt idx="229">
                  <c:v>0.45</c:v>
                </c:pt>
                <c:pt idx="230">
                  <c:v>0.7</c:v>
                </c:pt>
                <c:pt idx="231">
                  <c:v>0.95</c:v>
                </c:pt>
                <c:pt idx="232">
                  <c:v>1.1499999999999999</c:v>
                </c:pt>
                <c:pt idx="233">
                  <c:v>1.2</c:v>
                </c:pt>
                <c:pt idx="234">
                  <c:v>1.45</c:v>
                </c:pt>
                <c:pt idx="235">
                  <c:v>1.74</c:v>
                </c:pt>
                <c:pt idx="236">
                  <c:v>1.93</c:v>
                </c:pt>
                <c:pt idx="237">
                  <c:v>2.2200000000000002</c:v>
                </c:pt>
                <c:pt idx="238">
                  <c:v>2.4</c:v>
                </c:pt>
                <c:pt idx="239">
                  <c:v>2.4</c:v>
                </c:pt>
                <c:pt idx="240">
                  <c:v>2.19</c:v>
                </c:pt>
                <c:pt idx="241">
                  <c:v>1.65</c:v>
                </c:pt>
                <c:pt idx="242">
                  <c:v>1.25</c:v>
                </c:pt>
                <c:pt idx="243">
                  <c:v>0.06</c:v>
                </c:pt>
                <c:pt idx="244">
                  <c:v>0.09</c:v>
                </c:pt>
                <c:pt idx="245">
                  <c:v>0.09</c:v>
                </c:pt>
                <c:pt idx="246">
                  <c:v>0.08</c:v>
                </c:pt>
                <c:pt idx="247">
                  <c:v>7.0000000000000007E-2</c:v>
                </c:pt>
                <c:pt idx="248">
                  <c:v>0.09</c:v>
                </c:pt>
                <c:pt idx="249">
                  <c:v>0.08</c:v>
                </c:pt>
                <c:pt idx="250">
                  <c:v>0.12</c:v>
                </c:pt>
                <c:pt idx="251">
                  <c:v>0.77</c:v>
                </c:pt>
                <c:pt idx="252">
                  <c:v>2.1800000000000002</c:v>
                </c:pt>
                <c:pt idx="253">
                  <c:v>3.65</c:v>
                </c:pt>
                <c:pt idx="254">
                  <c:v>4.51</c:v>
                </c:pt>
                <c:pt idx="255">
                  <c:v>4.99</c:v>
                </c:pt>
                <c:pt idx="256">
                  <c:v>5.26</c:v>
                </c:pt>
                <c:pt idx="257">
                  <c:v>5.33</c:v>
                </c:pt>
                <c:pt idx="258">
                  <c:v>5.33</c:v>
                </c:pt>
                <c:pt idx="259">
                  <c:v>5.33</c:v>
                </c:pt>
                <c:pt idx="260">
                  <c:v>5.26</c:v>
                </c:pt>
                <c:pt idx="261">
                  <c:v>4.6500000000000004</c:v>
                </c:pt>
                <c:pt idx="262">
                  <c:v>4.33</c:v>
                </c:pt>
                <c:pt idx="263">
                  <c:v>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5A8-4750-9A7F-81613975E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in val="3652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97">
                  <c:v>0.51</c:v>
                </c:pt>
                <c:pt idx="198">
                  <c:v>0.2</c:v>
                </c:pt>
                <c:pt idx="199">
                  <c:v>0.4</c:v>
                </c:pt>
                <c:pt idx="200">
                  <c:v>0.6</c:v>
                </c:pt>
                <c:pt idx="201">
                  <c:v>0.8</c:v>
                </c:pt>
                <c:pt idx="202">
                  <c:v>1</c:v>
                </c:pt>
                <c:pt idx="203">
                  <c:v>1.2</c:v>
                </c:pt>
                <c:pt idx="243">
                  <c:v>6.8000000000000005E-2</c:v>
                </c:pt>
                <c:pt idx="244">
                  <c:v>6.8000000000000005E-2</c:v>
                </c:pt>
                <c:pt idx="245">
                  <c:v>9.6000000000000002E-2</c:v>
                </c:pt>
                <c:pt idx="246">
                  <c:v>0.1</c:v>
                </c:pt>
                <c:pt idx="247">
                  <c:v>0.104</c:v>
                </c:pt>
                <c:pt idx="248">
                  <c:v>0.108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57-4F2C-B800-164A920CA05B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98">
                  <c:v>0.18</c:v>
                </c:pt>
                <c:pt idx="199">
                  <c:v>0.2</c:v>
                </c:pt>
                <c:pt idx="200">
                  <c:v>0.3</c:v>
                </c:pt>
                <c:pt idx="201">
                  <c:v>0.5</c:v>
                </c:pt>
                <c:pt idx="202">
                  <c:v>0.6</c:v>
                </c:pt>
                <c:pt idx="203">
                  <c:v>0.8</c:v>
                </c:pt>
                <c:pt idx="204">
                  <c:v>1.1000000000000001</c:v>
                </c:pt>
                <c:pt idx="243">
                  <c:v>0.06</c:v>
                </c:pt>
                <c:pt idx="244">
                  <c:v>0.04</c:v>
                </c:pt>
                <c:pt idx="245">
                  <c:v>1.2E-2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57-4F2C-B800-164A920CA05B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99">
                  <c:v>0.18</c:v>
                </c:pt>
                <c:pt idx="200">
                  <c:v>0.2</c:v>
                </c:pt>
                <c:pt idx="201">
                  <c:v>0.4</c:v>
                </c:pt>
                <c:pt idx="202">
                  <c:v>0.7</c:v>
                </c:pt>
                <c:pt idx="203">
                  <c:v>1.1000000000000001</c:v>
                </c:pt>
                <c:pt idx="204">
                  <c:v>1.4</c:v>
                </c:pt>
                <c:pt idx="205">
                  <c:v>1.8</c:v>
                </c:pt>
                <c:pt idx="244">
                  <c:v>0.09</c:v>
                </c:pt>
                <c:pt idx="245">
                  <c:v>6.9000000000000006E-2</c:v>
                </c:pt>
                <c:pt idx="246">
                  <c:v>6.0299999999999999E-2</c:v>
                </c:pt>
                <c:pt idx="247">
                  <c:v>5.5E-2</c:v>
                </c:pt>
                <c:pt idx="248">
                  <c:v>4.4900000000000002E-2</c:v>
                </c:pt>
                <c:pt idx="249">
                  <c:v>3.49E-2</c:v>
                </c:pt>
                <c:pt idx="250">
                  <c:v>3.15E-2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57-4F2C-B800-164A920CA05B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200">
                  <c:v>0.15</c:v>
                </c:pt>
                <c:pt idx="201">
                  <c:v>0.2</c:v>
                </c:pt>
                <c:pt idx="202">
                  <c:v>0.4</c:v>
                </c:pt>
                <c:pt idx="203">
                  <c:v>0.7</c:v>
                </c:pt>
                <c:pt idx="204">
                  <c:v>1</c:v>
                </c:pt>
                <c:pt idx="205">
                  <c:v>1.4</c:v>
                </c:pt>
                <c:pt idx="206">
                  <c:v>1.8</c:v>
                </c:pt>
                <c:pt idx="245">
                  <c:v>0.09</c:v>
                </c:pt>
                <c:pt idx="246">
                  <c:v>7.7700000000000005E-2</c:v>
                </c:pt>
                <c:pt idx="247">
                  <c:v>7.7100000000000002E-2</c:v>
                </c:pt>
                <c:pt idx="248">
                  <c:v>8.1500000000000003E-2</c:v>
                </c:pt>
                <c:pt idx="249">
                  <c:v>9.7900000000000001E-2</c:v>
                </c:pt>
                <c:pt idx="250">
                  <c:v>9.7600000000000006E-2</c:v>
                </c:pt>
                <c:pt idx="251">
                  <c:v>9.7799999999999998E-2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57-4F2C-B800-164A920CA05B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201">
                  <c:v>0.12</c:v>
                </c:pt>
                <c:pt idx="202">
                  <c:v>0.2</c:v>
                </c:pt>
                <c:pt idx="203">
                  <c:v>0.4</c:v>
                </c:pt>
                <c:pt idx="204">
                  <c:v>0.8</c:v>
                </c:pt>
                <c:pt idx="205">
                  <c:v>1.2</c:v>
                </c:pt>
                <c:pt idx="206">
                  <c:v>1.6</c:v>
                </c:pt>
                <c:pt idx="207">
                  <c:v>2</c:v>
                </c:pt>
                <c:pt idx="246">
                  <c:v>0.08</c:v>
                </c:pt>
                <c:pt idx="247">
                  <c:v>7.5399999999999995E-2</c:v>
                </c:pt>
                <c:pt idx="248">
                  <c:v>8.4099999999999994E-2</c:v>
                </c:pt>
                <c:pt idx="249">
                  <c:v>8.3199999999999996E-2</c:v>
                </c:pt>
                <c:pt idx="250">
                  <c:v>0.1082</c:v>
                </c:pt>
                <c:pt idx="251">
                  <c:v>0.1361</c:v>
                </c:pt>
                <c:pt idx="252">
                  <c:v>0.18779999999999999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57-4F2C-B800-164A920CA05B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202">
                  <c:v>0.13</c:v>
                </c:pt>
                <c:pt idx="203">
                  <c:v>0.2</c:v>
                </c:pt>
                <c:pt idx="204">
                  <c:v>0.4</c:v>
                </c:pt>
                <c:pt idx="205">
                  <c:v>0.6</c:v>
                </c:pt>
                <c:pt idx="206">
                  <c:v>0.9</c:v>
                </c:pt>
                <c:pt idx="207">
                  <c:v>1.2</c:v>
                </c:pt>
                <c:pt idx="208">
                  <c:v>1.6</c:v>
                </c:pt>
                <c:pt idx="247">
                  <c:v>0.08</c:v>
                </c:pt>
                <c:pt idx="248">
                  <c:v>8.3400000000000002E-2</c:v>
                </c:pt>
                <c:pt idx="249">
                  <c:v>8.3000000000000004E-2</c:v>
                </c:pt>
                <c:pt idx="250">
                  <c:v>8.5800000000000001E-2</c:v>
                </c:pt>
                <c:pt idx="251">
                  <c:v>0.1069</c:v>
                </c:pt>
                <c:pt idx="252">
                  <c:v>0.14979999999999999</c:v>
                </c:pt>
                <c:pt idx="253">
                  <c:v>0.21329999999999999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357-4F2C-B800-164A920CA05B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203">
                  <c:v>0.19</c:v>
                </c:pt>
                <c:pt idx="204">
                  <c:v>0.2</c:v>
                </c:pt>
                <c:pt idx="205">
                  <c:v>0.3</c:v>
                </c:pt>
                <c:pt idx="206">
                  <c:v>0.4</c:v>
                </c:pt>
                <c:pt idx="207">
                  <c:v>0.5</c:v>
                </c:pt>
                <c:pt idx="208">
                  <c:v>0.6</c:v>
                </c:pt>
                <c:pt idx="209">
                  <c:v>0.8</c:v>
                </c:pt>
                <c:pt idx="248">
                  <c:v>0.09</c:v>
                </c:pt>
                <c:pt idx="249">
                  <c:v>0.23150000000000001</c:v>
                </c:pt>
                <c:pt idx="250">
                  <c:v>0.56359999999999999</c:v>
                </c:pt>
                <c:pt idx="251">
                  <c:v>0.7278</c:v>
                </c:pt>
                <c:pt idx="252">
                  <c:v>0.9516</c:v>
                </c:pt>
                <c:pt idx="253">
                  <c:v>1.1567000000000001</c:v>
                </c:pt>
                <c:pt idx="254">
                  <c:v>1.3374999999999999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57-4F2C-B800-164A920CA05B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204">
                  <c:v>0.19</c:v>
                </c:pt>
                <c:pt idx="205">
                  <c:v>0.2</c:v>
                </c:pt>
                <c:pt idx="206">
                  <c:v>0.2</c:v>
                </c:pt>
                <c:pt idx="207">
                  <c:v>0.2</c:v>
                </c:pt>
                <c:pt idx="208">
                  <c:v>0.3</c:v>
                </c:pt>
                <c:pt idx="209">
                  <c:v>0.4</c:v>
                </c:pt>
                <c:pt idx="210">
                  <c:v>0.5</c:v>
                </c:pt>
                <c:pt idx="249">
                  <c:v>0.08</c:v>
                </c:pt>
                <c:pt idx="250">
                  <c:v>0.1988</c:v>
                </c:pt>
                <c:pt idx="251">
                  <c:v>0.44719999999999999</c:v>
                </c:pt>
                <c:pt idx="252">
                  <c:v>0.61739999999999995</c:v>
                </c:pt>
                <c:pt idx="253">
                  <c:v>0.79830000000000001</c:v>
                </c:pt>
                <c:pt idx="254">
                  <c:v>0.97650000000000003</c:v>
                </c:pt>
                <c:pt idx="255">
                  <c:v>1.1335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357-4F2C-B800-164A920CA05B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205">
                  <c:v>0.19</c:v>
                </c:pt>
                <c:pt idx="206">
                  <c:v>0.2</c:v>
                </c:pt>
                <c:pt idx="207">
                  <c:v>0.2</c:v>
                </c:pt>
                <c:pt idx="208">
                  <c:v>0.3</c:v>
                </c:pt>
                <c:pt idx="209">
                  <c:v>0.4</c:v>
                </c:pt>
                <c:pt idx="210">
                  <c:v>0.6</c:v>
                </c:pt>
                <c:pt idx="211">
                  <c:v>0.8</c:v>
                </c:pt>
                <c:pt idx="250">
                  <c:v>0.12</c:v>
                </c:pt>
                <c:pt idx="251">
                  <c:v>0.76249999999999996</c:v>
                </c:pt>
                <c:pt idx="252">
                  <c:v>0.99039999999999995</c:v>
                </c:pt>
                <c:pt idx="253">
                  <c:v>1.2964</c:v>
                </c:pt>
                <c:pt idx="254">
                  <c:v>1.5154000000000001</c:v>
                </c:pt>
                <c:pt idx="255">
                  <c:v>1.6072</c:v>
                </c:pt>
                <c:pt idx="256">
                  <c:v>1.6466000000000001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357-4F2C-B800-164A920CA05B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206">
                  <c:v>0.15</c:v>
                </c:pt>
                <c:pt idx="207">
                  <c:v>0.1</c:v>
                </c:pt>
                <c:pt idx="208">
                  <c:v>0.2</c:v>
                </c:pt>
                <c:pt idx="209">
                  <c:v>0.4</c:v>
                </c:pt>
                <c:pt idx="210">
                  <c:v>0.7</c:v>
                </c:pt>
                <c:pt idx="211">
                  <c:v>0.9</c:v>
                </c:pt>
                <c:pt idx="212">
                  <c:v>1.2</c:v>
                </c:pt>
                <c:pt idx="251">
                  <c:v>0.77</c:v>
                </c:pt>
                <c:pt idx="252">
                  <c:v>1.3130999999999999</c:v>
                </c:pt>
                <c:pt idx="253">
                  <c:v>2.1343000000000001</c:v>
                </c:pt>
                <c:pt idx="254">
                  <c:v>2.6865999999999999</c:v>
                </c:pt>
                <c:pt idx="255">
                  <c:v>3.2749999999999999</c:v>
                </c:pt>
                <c:pt idx="256">
                  <c:v>3.2850999999999999</c:v>
                </c:pt>
                <c:pt idx="257">
                  <c:v>3.2238000000000002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357-4F2C-B800-164A920CA05B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207">
                  <c:v>0.09</c:v>
                </c:pt>
                <c:pt idx="208">
                  <c:v>0.1</c:v>
                </c:pt>
                <c:pt idx="209">
                  <c:v>0.2</c:v>
                </c:pt>
                <c:pt idx="210">
                  <c:v>0.3</c:v>
                </c:pt>
                <c:pt idx="211">
                  <c:v>0.4</c:v>
                </c:pt>
                <c:pt idx="212">
                  <c:v>0.5</c:v>
                </c:pt>
                <c:pt idx="213">
                  <c:v>0.7</c:v>
                </c:pt>
                <c:pt idx="252">
                  <c:v>2.1800000000000002</c:v>
                </c:pt>
                <c:pt idx="253">
                  <c:v>2.867</c:v>
                </c:pt>
                <c:pt idx="254">
                  <c:v>3.5249999999999999</c:v>
                </c:pt>
                <c:pt idx="255">
                  <c:v>3.5992000000000002</c:v>
                </c:pt>
                <c:pt idx="256">
                  <c:v>3.4552</c:v>
                </c:pt>
                <c:pt idx="257">
                  <c:v>3.2763</c:v>
                </c:pt>
                <c:pt idx="258">
                  <c:v>3.0510999999999999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357-4F2C-B800-164A920CA05B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  <c:pt idx="208">
                  <c:v>0.08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0.2</c:v>
                </c:pt>
                <c:pt idx="214">
                  <c:v>0.2</c:v>
                </c:pt>
                <c:pt idx="253">
                  <c:v>3.65</c:v>
                </c:pt>
                <c:pt idx="255">
                  <c:v>4.8994999999999997</c:v>
                </c:pt>
                <c:pt idx="256">
                  <c:v>5.0027999999999997</c:v>
                </c:pt>
                <c:pt idx="257">
                  <c:v>4.6388999999999996</c:v>
                </c:pt>
                <c:pt idx="258">
                  <c:v>4.2337999999999996</c:v>
                </c:pt>
                <c:pt idx="259">
                  <c:v>3.8172000000000001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357-4F2C-B800-164A920CA05B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  <c:pt idx="209">
                  <c:v>7.0000000000000007E-2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0.2</c:v>
                </c:pt>
                <c:pt idx="215">
                  <c:v>0.2</c:v>
                </c:pt>
                <c:pt idx="254">
                  <c:v>4.51</c:v>
                </c:pt>
                <c:pt idx="256">
                  <c:v>5.1219000000000001</c:v>
                </c:pt>
                <c:pt idx="257">
                  <c:v>4.9771000000000001</c:v>
                </c:pt>
                <c:pt idx="258">
                  <c:v>4.6616</c:v>
                </c:pt>
                <c:pt idx="259">
                  <c:v>4.2046000000000001</c:v>
                </c:pt>
                <c:pt idx="260">
                  <c:v>3.8521000000000001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357-4F2C-B800-164A920CA05B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0.2</c:v>
                </c:pt>
                <c:pt idx="214">
                  <c:v>0.2</c:v>
                </c:pt>
                <c:pt idx="215">
                  <c:v>0.3</c:v>
                </c:pt>
                <c:pt idx="216">
                  <c:v>0.3</c:v>
                </c:pt>
                <c:pt idx="255">
                  <c:v>4.99</c:v>
                </c:pt>
                <c:pt idx="256">
                  <c:v>5.3666</c:v>
                </c:pt>
                <c:pt idx="257">
                  <c:v>5.3437999999999999</c:v>
                </c:pt>
                <c:pt idx="258">
                  <c:v>5.0533000000000001</c:v>
                </c:pt>
                <c:pt idx="259">
                  <c:v>4.6668000000000003</c:v>
                </c:pt>
                <c:pt idx="260">
                  <c:v>4.2843</c:v>
                </c:pt>
                <c:pt idx="261">
                  <c:v>3.9142999999999999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357-4F2C-B800-164A920CA05B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  <c:pt idx="211">
                  <c:v>0.15</c:v>
                </c:pt>
                <c:pt idx="212">
                  <c:v>0.2</c:v>
                </c:pt>
                <c:pt idx="213">
                  <c:v>0.2</c:v>
                </c:pt>
                <c:pt idx="214">
                  <c:v>0.2</c:v>
                </c:pt>
                <c:pt idx="215">
                  <c:v>0.2</c:v>
                </c:pt>
                <c:pt idx="216">
                  <c:v>0.2</c:v>
                </c:pt>
                <c:pt idx="217">
                  <c:v>0.3</c:v>
                </c:pt>
                <c:pt idx="256">
                  <c:v>5.26</c:v>
                </c:pt>
                <c:pt idx="257">
                  <c:v>5.3876999999999997</c:v>
                </c:pt>
                <c:pt idx="258">
                  <c:v>5.3830999999999998</c:v>
                </c:pt>
                <c:pt idx="259">
                  <c:v>5.1821999999999999</c:v>
                </c:pt>
                <c:pt idx="260">
                  <c:v>4.93</c:v>
                </c:pt>
                <c:pt idx="261">
                  <c:v>4.7195</c:v>
                </c:pt>
                <c:pt idx="262">
                  <c:v>4.5320999999999998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357-4F2C-B800-164A920CA05B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  <c:pt idx="212">
                  <c:v>0.14000000000000001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57">
                  <c:v>5.33</c:v>
                </c:pt>
                <c:pt idx="259">
                  <c:v>5.2870999999999997</c:v>
                </c:pt>
                <c:pt idx="260">
                  <c:v>5.0575000000000001</c:v>
                </c:pt>
                <c:pt idx="261">
                  <c:v>4.7455999999999996</c:v>
                </c:pt>
                <c:pt idx="262">
                  <c:v>4.4351000000000003</c:v>
                </c:pt>
                <c:pt idx="263">
                  <c:v>4.1494999999999997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357-4F2C-B800-164A920CA05B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  <c:pt idx="213">
                  <c:v>0.16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0.2</c:v>
                </c:pt>
                <c:pt idx="258">
                  <c:v>5.33</c:v>
                </c:pt>
                <c:pt idx="259">
                  <c:v>5.2561</c:v>
                </c:pt>
                <c:pt idx="260">
                  <c:v>5.0744999999999996</c:v>
                </c:pt>
                <c:pt idx="261">
                  <c:v>4.8766999999999996</c:v>
                </c:pt>
                <c:pt idx="262">
                  <c:v>4.6829999999999998</c:v>
                </c:pt>
                <c:pt idx="263">
                  <c:v>4.5012999999999996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357-4F2C-B800-164A920CA05B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  <c:pt idx="214">
                  <c:v>0.14000000000000001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0.2</c:v>
                </c:pt>
                <c:pt idx="220">
                  <c:v>0.2</c:v>
                </c:pt>
                <c:pt idx="259">
                  <c:v>5.33</c:v>
                </c:pt>
                <c:pt idx="260">
                  <c:v>5.1374000000000004</c:v>
                </c:pt>
                <c:pt idx="261">
                  <c:v>4.7152000000000003</c:v>
                </c:pt>
                <c:pt idx="262">
                  <c:v>4.2916999999999996</c:v>
                </c:pt>
                <c:pt idx="263">
                  <c:v>3.9447000000000001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357-4F2C-B800-164A920CA05B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  <c:pt idx="215">
                  <c:v>0.12</c:v>
                </c:pt>
                <c:pt idx="216">
                  <c:v>0.1</c:v>
                </c:pt>
                <c:pt idx="217">
                  <c:v>0.2</c:v>
                </c:pt>
                <c:pt idx="218">
                  <c:v>0.2</c:v>
                </c:pt>
                <c:pt idx="219">
                  <c:v>0.3</c:v>
                </c:pt>
                <c:pt idx="220">
                  <c:v>0.4</c:v>
                </c:pt>
                <c:pt idx="221">
                  <c:v>0.5</c:v>
                </c:pt>
                <c:pt idx="260">
                  <c:v>5.26</c:v>
                </c:pt>
                <c:pt idx="262">
                  <c:v>4.3564999999999996</c:v>
                </c:pt>
                <c:pt idx="263">
                  <c:v>3.8064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357-4F2C-B800-164A920CA05B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  <c:pt idx="216">
                  <c:v>0.09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0.2</c:v>
                </c:pt>
                <c:pt idx="221">
                  <c:v>0.2</c:v>
                </c:pt>
                <c:pt idx="222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357-4F2C-B800-164A920CA05B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  <c:pt idx="217">
                  <c:v>0.09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0.2</c:v>
                </c:pt>
                <c:pt idx="222">
                  <c:v>0.3</c:v>
                </c:pt>
                <c:pt idx="2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357-4F2C-B800-164A920CA05B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  <c:pt idx="218">
                  <c:v>7.0000000000000007E-2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0.2</c:v>
                </c:pt>
                <c:pt idx="2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357-4F2C-B800-164A920CA05B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  <c:pt idx="219">
                  <c:v>0.09</c:v>
                </c:pt>
                <c:pt idx="220">
                  <c:v>0.1</c:v>
                </c:pt>
                <c:pt idx="221">
                  <c:v>0.1</c:v>
                </c:pt>
                <c:pt idx="222">
                  <c:v>0.2</c:v>
                </c:pt>
                <c:pt idx="2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357-4F2C-B800-164A920CA05B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  <c:pt idx="220">
                  <c:v>0.09</c:v>
                </c:pt>
                <c:pt idx="221">
                  <c:v>0.1</c:v>
                </c:pt>
                <c:pt idx="222">
                  <c:v>0.1</c:v>
                </c:pt>
                <c:pt idx="2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357-4F2C-B800-164A920CA05B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  <c:pt idx="221">
                  <c:v>0.1</c:v>
                </c:pt>
                <c:pt idx="222">
                  <c:v>0.1</c:v>
                </c:pt>
                <c:pt idx="2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357-4F2C-B800-164A920CA05B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B357-4F2C-B800-164A920CA05B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  <c:pt idx="222">
                  <c:v>0.11</c:v>
                </c:pt>
                <c:pt idx="2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357-4F2C-B800-164A920CA05B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 (%,apr)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3.57</c:v>
                </c:pt>
                <c:pt idx="1">
                  <c:v>3.99</c:v>
                </c:pt>
                <c:pt idx="2">
                  <c:v>3.93</c:v>
                </c:pt>
                <c:pt idx="3">
                  <c:v>3.7</c:v>
                </c:pt>
                <c:pt idx="4">
                  <c:v>2.94</c:v>
                </c:pt>
                <c:pt idx="5">
                  <c:v>2.2999999999999998</c:v>
                </c:pt>
                <c:pt idx="6">
                  <c:v>1.99</c:v>
                </c:pt>
                <c:pt idx="7">
                  <c:v>1.73</c:v>
                </c:pt>
                <c:pt idx="8">
                  <c:v>1.68</c:v>
                </c:pt>
                <c:pt idx="9">
                  <c:v>2.4</c:v>
                </c:pt>
                <c:pt idx="10">
                  <c:v>2.46</c:v>
                </c:pt>
                <c:pt idx="11">
                  <c:v>2.61</c:v>
                </c:pt>
                <c:pt idx="12">
                  <c:v>2.85</c:v>
                </c:pt>
                <c:pt idx="13">
                  <c:v>2.92</c:v>
                </c:pt>
                <c:pt idx="14">
                  <c:v>2.97</c:v>
                </c:pt>
                <c:pt idx="15">
                  <c:v>2.96</c:v>
                </c:pt>
                <c:pt idx="16">
                  <c:v>3.33</c:v>
                </c:pt>
                <c:pt idx="17">
                  <c:v>3.45</c:v>
                </c:pt>
                <c:pt idx="18">
                  <c:v>3.46</c:v>
                </c:pt>
                <c:pt idx="19">
                  <c:v>3.49</c:v>
                </c:pt>
                <c:pt idx="20">
                  <c:v>3.46</c:v>
                </c:pt>
                <c:pt idx="21">
                  <c:v>3.58</c:v>
                </c:pt>
                <c:pt idx="22">
                  <c:v>3.98</c:v>
                </c:pt>
                <c:pt idx="23">
                  <c:v>4.08</c:v>
                </c:pt>
                <c:pt idx="24">
                  <c:v>4.08</c:v>
                </c:pt>
                <c:pt idx="25">
                  <c:v>4.17</c:v>
                </c:pt>
                <c:pt idx="26">
                  <c:v>4.5599999999999996</c:v>
                </c:pt>
                <c:pt idx="27">
                  <c:v>4.91</c:v>
                </c:pt>
                <c:pt idx="28">
                  <c:v>5.41</c:v>
                </c:pt>
                <c:pt idx="29">
                  <c:v>5.56</c:v>
                </c:pt>
                <c:pt idx="30">
                  <c:v>4.82</c:v>
                </c:pt>
                <c:pt idx="31">
                  <c:v>3.99</c:v>
                </c:pt>
                <c:pt idx="32">
                  <c:v>3.89</c:v>
                </c:pt>
                <c:pt idx="33">
                  <c:v>4.17</c:v>
                </c:pt>
                <c:pt idx="34">
                  <c:v>4.79</c:v>
                </c:pt>
                <c:pt idx="35">
                  <c:v>5.98</c:v>
                </c:pt>
                <c:pt idx="36">
                  <c:v>5.95</c:v>
                </c:pt>
                <c:pt idx="37">
                  <c:v>5.92</c:v>
                </c:pt>
                <c:pt idx="38">
                  <c:v>6.57</c:v>
                </c:pt>
                <c:pt idx="39">
                  <c:v>8.33</c:v>
                </c:pt>
                <c:pt idx="40">
                  <c:v>8.98</c:v>
                </c:pt>
                <c:pt idx="41">
                  <c:v>8.94</c:v>
                </c:pt>
                <c:pt idx="42">
                  <c:v>8.56</c:v>
                </c:pt>
                <c:pt idx="43">
                  <c:v>7.88</c:v>
                </c:pt>
                <c:pt idx="44">
                  <c:v>6.71</c:v>
                </c:pt>
                <c:pt idx="45">
                  <c:v>5.57</c:v>
                </c:pt>
                <c:pt idx="46">
                  <c:v>3.86</c:v>
                </c:pt>
                <c:pt idx="47">
                  <c:v>4.57</c:v>
                </c:pt>
                <c:pt idx="48">
                  <c:v>5.48</c:v>
                </c:pt>
                <c:pt idx="49">
                  <c:v>4.75</c:v>
                </c:pt>
                <c:pt idx="50">
                  <c:v>3.55</c:v>
                </c:pt>
                <c:pt idx="51">
                  <c:v>4.3</c:v>
                </c:pt>
                <c:pt idx="52">
                  <c:v>4.74</c:v>
                </c:pt>
                <c:pt idx="53">
                  <c:v>5.15</c:v>
                </c:pt>
                <c:pt idx="54">
                  <c:v>6.54</c:v>
                </c:pt>
                <c:pt idx="55">
                  <c:v>7.82</c:v>
                </c:pt>
                <c:pt idx="56">
                  <c:v>10.56</c:v>
                </c:pt>
                <c:pt idx="57">
                  <c:v>10</c:v>
                </c:pt>
                <c:pt idx="58">
                  <c:v>9.33</c:v>
                </c:pt>
                <c:pt idx="59">
                  <c:v>11.25</c:v>
                </c:pt>
                <c:pt idx="60">
                  <c:v>12.1</c:v>
                </c:pt>
                <c:pt idx="61">
                  <c:v>9.34</c:v>
                </c:pt>
                <c:pt idx="62">
                  <c:v>6.31</c:v>
                </c:pt>
                <c:pt idx="63">
                  <c:v>5.42</c:v>
                </c:pt>
                <c:pt idx="64">
                  <c:v>6.16</c:v>
                </c:pt>
                <c:pt idx="65">
                  <c:v>5.41</c:v>
                </c:pt>
                <c:pt idx="66">
                  <c:v>4.83</c:v>
                </c:pt>
                <c:pt idx="67">
                  <c:v>5.2</c:v>
                </c:pt>
                <c:pt idx="68">
                  <c:v>5.28</c:v>
                </c:pt>
                <c:pt idx="69">
                  <c:v>4.87</c:v>
                </c:pt>
                <c:pt idx="70">
                  <c:v>4.66</c:v>
                </c:pt>
                <c:pt idx="71">
                  <c:v>5.16</c:v>
                </c:pt>
                <c:pt idx="72">
                  <c:v>5.82</c:v>
                </c:pt>
                <c:pt idx="73">
                  <c:v>6.51</c:v>
                </c:pt>
                <c:pt idx="74">
                  <c:v>6.76</c:v>
                </c:pt>
                <c:pt idx="75">
                  <c:v>7.28</c:v>
                </c:pt>
                <c:pt idx="76">
                  <c:v>8.09</c:v>
                </c:pt>
                <c:pt idx="77">
                  <c:v>9.58</c:v>
                </c:pt>
                <c:pt idx="78">
                  <c:v>10.07</c:v>
                </c:pt>
                <c:pt idx="79">
                  <c:v>10.18</c:v>
                </c:pt>
                <c:pt idx="80">
                  <c:v>10.94</c:v>
                </c:pt>
                <c:pt idx="81">
                  <c:v>13.58</c:v>
                </c:pt>
                <c:pt idx="82">
                  <c:v>15.07</c:v>
                </c:pt>
                <c:pt idx="83">
                  <c:v>12.67</c:v>
                </c:pt>
                <c:pt idx="84">
                  <c:v>9.82</c:v>
                </c:pt>
                <c:pt idx="85">
                  <c:v>15.85</c:v>
                </c:pt>
                <c:pt idx="86">
                  <c:v>16.600000000000001</c:v>
                </c:pt>
                <c:pt idx="87">
                  <c:v>17.79</c:v>
                </c:pt>
                <c:pt idx="88">
                  <c:v>17.59</c:v>
                </c:pt>
                <c:pt idx="89">
                  <c:v>13.59</c:v>
                </c:pt>
                <c:pt idx="90">
                  <c:v>14.21</c:v>
                </c:pt>
                <c:pt idx="91">
                  <c:v>14.51</c:v>
                </c:pt>
                <c:pt idx="92">
                  <c:v>11.01</c:v>
                </c:pt>
                <c:pt idx="93">
                  <c:v>9.2799999999999994</c:v>
                </c:pt>
                <c:pt idx="94">
                  <c:v>8.66</c:v>
                </c:pt>
                <c:pt idx="95">
                  <c:v>8.8000000000000007</c:v>
                </c:pt>
                <c:pt idx="96">
                  <c:v>9.4600000000000009</c:v>
                </c:pt>
                <c:pt idx="97">
                  <c:v>9.43</c:v>
                </c:pt>
                <c:pt idx="98">
                  <c:v>9.69</c:v>
                </c:pt>
                <c:pt idx="99">
                  <c:v>10.55</c:v>
                </c:pt>
                <c:pt idx="100">
                  <c:v>11.39</c:v>
                </c:pt>
                <c:pt idx="101">
                  <c:v>9.26</c:v>
                </c:pt>
                <c:pt idx="102">
                  <c:v>8.48</c:v>
                </c:pt>
                <c:pt idx="103">
                  <c:v>7.92</c:v>
                </c:pt>
                <c:pt idx="104">
                  <c:v>7.9</c:v>
                </c:pt>
                <c:pt idx="105">
                  <c:v>8.1</c:v>
                </c:pt>
                <c:pt idx="106">
                  <c:v>7.83</c:v>
                </c:pt>
                <c:pt idx="107">
                  <c:v>6.92</c:v>
                </c:pt>
                <c:pt idx="108">
                  <c:v>6.21</c:v>
                </c:pt>
                <c:pt idx="109">
                  <c:v>6.27</c:v>
                </c:pt>
                <c:pt idx="110">
                  <c:v>6.22</c:v>
                </c:pt>
                <c:pt idx="111">
                  <c:v>6.65</c:v>
                </c:pt>
                <c:pt idx="112">
                  <c:v>6.84</c:v>
                </c:pt>
                <c:pt idx="113">
                  <c:v>6.92</c:v>
                </c:pt>
                <c:pt idx="114">
                  <c:v>6.67</c:v>
                </c:pt>
                <c:pt idx="115">
                  <c:v>7.15</c:v>
                </c:pt>
                <c:pt idx="116">
                  <c:v>7.98</c:v>
                </c:pt>
                <c:pt idx="117">
                  <c:v>8.4700000000000006</c:v>
                </c:pt>
                <c:pt idx="118">
                  <c:v>9.4499999999999993</c:v>
                </c:pt>
                <c:pt idx="119">
                  <c:v>9.73</c:v>
                </c:pt>
                <c:pt idx="120">
                  <c:v>9.08</c:v>
                </c:pt>
                <c:pt idx="121">
                  <c:v>8.61</c:v>
                </c:pt>
                <c:pt idx="122">
                  <c:v>8.25</c:v>
                </c:pt>
                <c:pt idx="123">
                  <c:v>8.24</c:v>
                </c:pt>
                <c:pt idx="124">
                  <c:v>8.16</c:v>
                </c:pt>
                <c:pt idx="125">
                  <c:v>7.74</c:v>
                </c:pt>
                <c:pt idx="126">
                  <c:v>6.43</c:v>
                </c:pt>
                <c:pt idx="127">
                  <c:v>5.86</c:v>
                </c:pt>
                <c:pt idx="128">
                  <c:v>5.65</c:v>
                </c:pt>
                <c:pt idx="129">
                  <c:v>4.82</c:v>
                </c:pt>
                <c:pt idx="130">
                  <c:v>4.0199999999999996</c:v>
                </c:pt>
                <c:pt idx="131">
                  <c:v>3.77</c:v>
                </c:pt>
                <c:pt idx="132">
                  <c:v>3.26</c:v>
                </c:pt>
                <c:pt idx="133">
                  <c:v>3.03</c:v>
                </c:pt>
                <c:pt idx="134">
                  <c:v>3.04</c:v>
                </c:pt>
                <c:pt idx="135">
                  <c:v>3</c:v>
                </c:pt>
                <c:pt idx="136">
                  <c:v>3.06</c:v>
                </c:pt>
                <c:pt idx="137">
                  <c:v>2.99</c:v>
                </c:pt>
                <c:pt idx="138">
                  <c:v>3.21</c:v>
                </c:pt>
                <c:pt idx="139">
                  <c:v>3.94</c:v>
                </c:pt>
                <c:pt idx="140">
                  <c:v>4.49</c:v>
                </c:pt>
                <c:pt idx="141">
                  <c:v>5.17</c:v>
                </c:pt>
                <c:pt idx="142">
                  <c:v>5.8</c:v>
                </c:pt>
                <c:pt idx="143">
                  <c:v>6.02</c:v>
                </c:pt>
                <c:pt idx="144">
                  <c:v>5.8</c:v>
                </c:pt>
                <c:pt idx="145">
                  <c:v>5.72</c:v>
                </c:pt>
                <c:pt idx="146">
                  <c:v>5.37</c:v>
                </c:pt>
                <c:pt idx="147">
                  <c:v>5.24</c:v>
                </c:pt>
                <c:pt idx="148">
                  <c:v>5.31</c:v>
                </c:pt>
                <c:pt idx="149">
                  <c:v>5.28</c:v>
                </c:pt>
                <c:pt idx="150">
                  <c:v>5.28</c:v>
                </c:pt>
                <c:pt idx="151">
                  <c:v>5.52</c:v>
                </c:pt>
                <c:pt idx="152">
                  <c:v>5.53</c:v>
                </c:pt>
                <c:pt idx="153">
                  <c:v>5.51</c:v>
                </c:pt>
                <c:pt idx="154">
                  <c:v>5.52</c:v>
                </c:pt>
                <c:pt idx="155">
                  <c:v>5.5</c:v>
                </c:pt>
                <c:pt idx="156">
                  <c:v>5.53</c:v>
                </c:pt>
                <c:pt idx="157">
                  <c:v>4.8600000000000003</c:v>
                </c:pt>
                <c:pt idx="158">
                  <c:v>4.7300000000000004</c:v>
                </c:pt>
                <c:pt idx="159">
                  <c:v>4.75</c:v>
                </c:pt>
                <c:pt idx="160">
                  <c:v>5.0999999999999996</c:v>
                </c:pt>
                <c:pt idx="161">
                  <c:v>5.3</c:v>
                </c:pt>
                <c:pt idx="162">
                  <c:v>5.68</c:v>
                </c:pt>
                <c:pt idx="163">
                  <c:v>6.27</c:v>
                </c:pt>
                <c:pt idx="164">
                  <c:v>6.52</c:v>
                </c:pt>
                <c:pt idx="165">
                  <c:v>6.47</c:v>
                </c:pt>
                <c:pt idx="166">
                  <c:v>5.6</c:v>
                </c:pt>
                <c:pt idx="167">
                  <c:v>4.33</c:v>
                </c:pt>
                <c:pt idx="168">
                  <c:v>3.5</c:v>
                </c:pt>
                <c:pt idx="169">
                  <c:v>2.13</c:v>
                </c:pt>
                <c:pt idx="170">
                  <c:v>1.73</c:v>
                </c:pt>
                <c:pt idx="171">
                  <c:v>1.75</c:v>
                </c:pt>
                <c:pt idx="172">
                  <c:v>1.74</c:v>
                </c:pt>
                <c:pt idx="173">
                  <c:v>1.44</c:v>
                </c:pt>
                <c:pt idx="174">
                  <c:v>1.25</c:v>
                </c:pt>
                <c:pt idx="175">
                  <c:v>1.25</c:v>
                </c:pt>
                <c:pt idx="176">
                  <c:v>1.02</c:v>
                </c:pt>
                <c:pt idx="177">
                  <c:v>1</c:v>
                </c:pt>
                <c:pt idx="178">
                  <c:v>1</c:v>
                </c:pt>
                <c:pt idx="179">
                  <c:v>1.01</c:v>
                </c:pt>
                <c:pt idx="180">
                  <c:v>1.43</c:v>
                </c:pt>
                <c:pt idx="181">
                  <c:v>1.95</c:v>
                </c:pt>
                <c:pt idx="182">
                  <c:v>2.4700000000000002</c:v>
                </c:pt>
                <c:pt idx="183">
                  <c:v>2.94</c:v>
                </c:pt>
                <c:pt idx="184">
                  <c:v>3.46</c:v>
                </c:pt>
                <c:pt idx="185">
                  <c:v>3.98</c:v>
                </c:pt>
                <c:pt idx="186">
                  <c:v>4.45</c:v>
                </c:pt>
                <c:pt idx="187">
                  <c:v>4.91</c:v>
                </c:pt>
                <c:pt idx="188">
                  <c:v>5.25</c:v>
                </c:pt>
                <c:pt idx="189">
                  <c:v>5.24</c:v>
                </c:pt>
                <c:pt idx="190">
                  <c:v>5.25</c:v>
                </c:pt>
                <c:pt idx="191">
                  <c:v>5.25</c:v>
                </c:pt>
                <c:pt idx="192">
                  <c:v>5.07</c:v>
                </c:pt>
                <c:pt idx="193">
                  <c:v>4.5</c:v>
                </c:pt>
                <c:pt idx="194">
                  <c:v>3.18</c:v>
                </c:pt>
                <c:pt idx="195">
                  <c:v>2.08</c:v>
                </c:pt>
                <c:pt idx="196">
                  <c:v>1.94</c:v>
                </c:pt>
                <c:pt idx="197">
                  <c:v>0.51</c:v>
                </c:pt>
                <c:pt idx="198">
                  <c:v>0.18</c:v>
                </c:pt>
                <c:pt idx="199">
                  <c:v>0.18</c:v>
                </c:pt>
                <c:pt idx="200">
                  <c:v>0.15</c:v>
                </c:pt>
                <c:pt idx="201">
                  <c:v>0.12</c:v>
                </c:pt>
                <c:pt idx="202">
                  <c:v>0.13</c:v>
                </c:pt>
                <c:pt idx="203">
                  <c:v>0.19</c:v>
                </c:pt>
                <c:pt idx="204">
                  <c:v>0.19</c:v>
                </c:pt>
                <c:pt idx="205">
                  <c:v>0.19</c:v>
                </c:pt>
                <c:pt idx="206">
                  <c:v>0.15</c:v>
                </c:pt>
                <c:pt idx="207">
                  <c:v>0.09</c:v>
                </c:pt>
                <c:pt idx="208">
                  <c:v>0.08</c:v>
                </c:pt>
                <c:pt idx="209">
                  <c:v>7.0000000000000007E-2</c:v>
                </c:pt>
                <c:pt idx="210">
                  <c:v>0.1</c:v>
                </c:pt>
                <c:pt idx="211">
                  <c:v>0.15</c:v>
                </c:pt>
                <c:pt idx="212">
                  <c:v>0.14000000000000001</c:v>
                </c:pt>
                <c:pt idx="213">
                  <c:v>0.16</c:v>
                </c:pt>
                <c:pt idx="214">
                  <c:v>0.14000000000000001</c:v>
                </c:pt>
                <c:pt idx="215">
                  <c:v>0.12</c:v>
                </c:pt>
                <c:pt idx="216">
                  <c:v>0.09</c:v>
                </c:pt>
                <c:pt idx="217">
                  <c:v>0.09</c:v>
                </c:pt>
                <c:pt idx="218">
                  <c:v>7.0000000000000007E-2</c:v>
                </c:pt>
                <c:pt idx="219">
                  <c:v>0.09</c:v>
                </c:pt>
                <c:pt idx="220">
                  <c:v>0.09</c:v>
                </c:pt>
                <c:pt idx="221">
                  <c:v>0.1</c:v>
                </c:pt>
                <c:pt idx="222">
                  <c:v>0.11</c:v>
                </c:pt>
                <c:pt idx="223">
                  <c:v>0.13</c:v>
                </c:pt>
                <c:pt idx="224">
                  <c:v>0.13</c:v>
                </c:pt>
                <c:pt idx="225">
                  <c:v>0.16</c:v>
                </c:pt>
                <c:pt idx="226">
                  <c:v>0.36</c:v>
                </c:pt>
                <c:pt idx="227">
                  <c:v>0.37</c:v>
                </c:pt>
                <c:pt idx="228">
                  <c:v>0.39</c:v>
                </c:pt>
                <c:pt idx="229">
                  <c:v>0.45</c:v>
                </c:pt>
                <c:pt idx="230">
                  <c:v>0.7</c:v>
                </c:pt>
                <c:pt idx="231">
                  <c:v>0.95</c:v>
                </c:pt>
                <c:pt idx="232">
                  <c:v>1.1499999999999999</c:v>
                </c:pt>
                <c:pt idx="233">
                  <c:v>1.2</c:v>
                </c:pt>
                <c:pt idx="234">
                  <c:v>1.45</c:v>
                </c:pt>
                <c:pt idx="235">
                  <c:v>1.74</c:v>
                </c:pt>
                <c:pt idx="236">
                  <c:v>1.93</c:v>
                </c:pt>
                <c:pt idx="237">
                  <c:v>2.2200000000000002</c:v>
                </c:pt>
                <c:pt idx="238">
                  <c:v>2.4</c:v>
                </c:pt>
                <c:pt idx="239">
                  <c:v>2.4</c:v>
                </c:pt>
                <c:pt idx="240">
                  <c:v>2.19</c:v>
                </c:pt>
                <c:pt idx="241">
                  <c:v>1.65</c:v>
                </c:pt>
                <c:pt idx="242">
                  <c:v>1.25</c:v>
                </c:pt>
                <c:pt idx="243">
                  <c:v>0.06</c:v>
                </c:pt>
                <c:pt idx="244">
                  <c:v>0.09</c:v>
                </c:pt>
                <c:pt idx="245">
                  <c:v>0.09</c:v>
                </c:pt>
                <c:pt idx="246">
                  <c:v>0.08</c:v>
                </c:pt>
                <c:pt idx="247">
                  <c:v>7.0000000000000007E-2</c:v>
                </c:pt>
                <c:pt idx="248">
                  <c:v>0.09</c:v>
                </c:pt>
                <c:pt idx="249">
                  <c:v>0.08</c:v>
                </c:pt>
                <c:pt idx="250">
                  <c:v>0.12</c:v>
                </c:pt>
                <c:pt idx="251">
                  <c:v>0.77</c:v>
                </c:pt>
                <c:pt idx="252">
                  <c:v>2.1800000000000002</c:v>
                </c:pt>
                <c:pt idx="253">
                  <c:v>3.65</c:v>
                </c:pt>
                <c:pt idx="254">
                  <c:v>4.51</c:v>
                </c:pt>
                <c:pt idx="255">
                  <c:v>4.99</c:v>
                </c:pt>
                <c:pt idx="256">
                  <c:v>5.26</c:v>
                </c:pt>
                <c:pt idx="257">
                  <c:v>5.33</c:v>
                </c:pt>
                <c:pt idx="258">
                  <c:v>5.33</c:v>
                </c:pt>
                <c:pt idx="259">
                  <c:v>5.33</c:v>
                </c:pt>
                <c:pt idx="260">
                  <c:v>5.26</c:v>
                </c:pt>
                <c:pt idx="261">
                  <c:v>4.6500000000000004</c:v>
                </c:pt>
                <c:pt idx="262">
                  <c:v>4.33</c:v>
                </c:pt>
                <c:pt idx="263">
                  <c:v>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357-4F2C-B800-164A920CA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in val="3944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Raw_Policy_Shocks!$D$1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Raw_Policy_Shocks!$C$190:$C$260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Raw_Policy_Shocks!$D$190:$D$260</c:f>
              <c:numCache>
                <c:formatCode>General</c:formatCode>
                <c:ptCount val="71"/>
                <c:pt idx="0">
                  <c:v>-0.18811826220060299</c:v>
                </c:pt>
                <c:pt idx="1">
                  <c:v>8.8413340596353696E-2</c:v>
                </c:pt>
                <c:pt idx="2">
                  <c:v>-8.3222004101189295E-2</c:v>
                </c:pt>
                <c:pt idx="3">
                  <c:v>-0.27201267378209398</c:v>
                </c:pt>
                <c:pt idx="4">
                  <c:v>-0.26939449792609199</c:v>
                </c:pt>
                <c:pt idx="5">
                  <c:v>-0.27516615872539402</c:v>
                </c:pt>
                <c:pt idx="6">
                  <c:v>0.190395290814899</c:v>
                </c:pt>
                <c:pt idx="7">
                  <c:v>0.30134678478148302</c:v>
                </c:pt>
                <c:pt idx="8">
                  <c:v>0.65202540451194801</c:v>
                </c:pt>
                <c:pt idx="9">
                  <c:v>0.49367955231951099</c:v>
                </c:pt>
                <c:pt idx="10">
                  <c:v>0.16428129502462499</c:v>
                </c:pt>
                <c:pt idx="11">
                  <c:v>0.36668054601685202</c:v>
                </c:pt>
                <c:pt idx="12">
                  <c:v>0.19692972401401701</c:v>
                </c:pt>
                <c:pt idx="13">
                  <c:v>-5.6527465253514902E-2</c:v>
                </c:pt>
                <c:pt idx="14">
                  <c:v>6.4275363782840406E-2</c:v>
                </c:pt>
                <c:pt idx="15">
                  <c:v>0.11304107960504001</c:v>
                </c:pt>
                <c:pt idx="16">
                  <c:v>-3.8564030148250203E-2</c:v>
                </c:pt>
                <c:pt idx="17">
                  <c:v>1.96593006211064E-2</c:v>
                </c:pt>
                <c:pt idx="18">
                  <c:v>3.8466718216953401E-3</c:v>
                </c:pt>
                <c:pt idx="19">
                  <c:v>-2.2293278683635599E-2</c:v>
                </c:pt>
                <c:pt idx="20">
                  <c:v>-0.183973221369158</c:v>
                </c:pt>
                <c:pt idx="21">
                  <c:v>5.6017472230962803E-2</c:v>
                </c:pt>
                <c:pt idx="22">
                  <c:v>1.43639422916505E-2</c:v>
                </c:pt>
                <c:pt idx="23">
                  <c:v>-0.13086845568102901</c:v>
                </c:pt>
                <c:pt idx="24">
                  <c:v>7.8573768153677601E-2</c:v>
                </c:pt>
                <c:pt idx="25">
                  <c:v>9.5405458137928806E-2</c:v>
                </c:pt>
                <c:pt idx="26">
                  <c:v>0.110142618012267</c:v>
                </c:pt>
                <c:pt idx="27">
                  <c:v>0.100871749583458</c:v>
                </c:pt>
                <c:pt idx="28">
                  <c:v>-8.9272076123153802E-3</c:v>
                </c:pt>
                <c:pt idx="29">
                  <c:v>-0.106196091950041</c:v>
                </c:pt>
                <c:pt idx="30">
                  <c:v>-2.74113528992883E-2</c:v>
                </c:pt>
                <c:pt idx="31">
                  <c:v>-0.14729520887328101</c:v>
                </c:pt>
                <c:pt idx="32">
                  <c:v>9.5363708595986502E-2</c:v>
                </c:pt>
                <c:pt idx="33">
                  <c:v>1.9368169212790099E-2</c:v>
                </c:pt>
                <c:pt idx="34">
                  <c:v>-4.86723079039681E-2</c:v>
                </c:pt>
                <c:pt idx="35">
                  <c:v>1.35044674810417E-2</c:v>
                </c:pt>
                <c:pt idx="36">
                  <c:v>-5.8556303443121203E-2</c:v>
                </c:pt>
                <c:pt idx="37">
                  <c:v>-5.5165113715579001E-2</c:v>
                </c:pt>
                <c:pt idx="38">
                  <c:v>-4.4520153504430698E-2</c:v>
                </c:pt>
                <c:pt idx="39">
                  <c:v>3.2504921323405503E-2</c:v>
                </c:pt>
                <c:pt idx="40">
                  <c:v>-3.3664712056024899E-2</c:v>
                </c:pt>
                <c:pt idx="41">
                  <c:v>-2.36700153618364E-2</c:v>
                </c:pt>
                <c:pt idx="42">
                  <c:v>4.5604538637295501E-2</c:v>
                </c:pt>
                <c:pt idx="43">
                  <c:v>-6.9693606515030496E-2</c:v>
                </c:pt>
                <c:pt idx="44">
                  <c:v>-0.10865139250075</c:v>
                </c:pt>
                <c:pt idx="45">
                  <c:v>-1.75478418266789E-3</c:v>
                </c:pt>
                <c:pt idx="46">
                  <c:v>5.8784586872267799E-2</c:v>
                </c:pt>
                <c:pt idx="47">
                  <c:v>-1.8302622315208E-3</c:v>
                </c:pt>
                <c:pt idx="48">
                  <c:v>9.3001501248314397E-2</c:v>
                </c:pt>
                <c:pt idx="49">
                  <c:v>2.9635623465026101E-2</c:v>
                </c:pt>
                <c:pt idx="50">
                  <c:v>-0.13822438674843199</c:v>
                </c:pt>
                <c:pt idx="51">
                  <c:v>-0.243541609945293</c:v>
                </c:pt>
                <c:pt idx="52">
                  <c:v>0.340105274936639</c:v>
                </c:pt>
                <c:pt idx="53">
                  <c:v>0.29054261810743598</c:v>
                </c:pt>
                <c:pt idx="54">
                  <c:v>0.26386806415124803</c:v>
                </c:pt>
                <c:pt idx="55">
                  <c:v>-0.13637158685749801</c:v>
                </c:pt>
                <c:pt idx="56">
                  <c:v>-0.336400734078241</c:v>
                </c:pt>
                <c:pt idx="57">
                  <c:v>-0.67849137841757601</c:v>
                </c:pt>
                <c:pt idx="58">
                  <c:v>-0.29973966531598201</c:v>
                </c:pt>
                <c:pt idx="59">
                  <c:v>-0.55798661509710601</c:v>
                </c:pt>
                <c:pt idx="60">
                  <c:v>-0.51969737007193995</c:v>
                </c:pt>
                <c:pt idx="61">
                  <c:v>-0.192763329424052</c:v>
                </c:pt>
                <c:pt idx="62">
                  <c:v>0.18144784317412299</c:v>
                </c:pt>
                <c:pt idx="63">
                  <c:v>0.38679194652915699</c:v>
                </c:pt>
                <c:pt idx="64">
                  <c:v>-0.138269202339979</c:v>
                </c:pt>
                <c:pt idx="65">
                  <c:v>0.27520523137834901</c:v>
                </c:pt>
                <c:pt idx="66">
                  <c:v>0.22504959988375001</c:v>
                </c:pt>
                <c:pt idx="67">
                  <c:v>0.23188187259766599</c:v>
                </c:pt>
                <c:pt idx="68">
                  <c:v>0.26644055444478498</c:v>
                </c:pt>
                <c:pt idx="69">
                  <c:v>0.25707652455753199</c:v>
                </c:pt>
                <c:pt idx="70">
                  <c:v>0.20977583287359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8-43BB-86DF-0EB6F4DE66D0}"/>
            </c:ext>
          </c:extLst>
        </c:ser>
        <c:ser>
          <c:idx val="1"/>
          <c:order val="1"/>
          <c:tx>
            <c:strRef>
              <c:f>Raw_Policy_Shocks!$E$1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strRef>
              <c:f>Raw_Policy_Shocks!$C$190:$C$260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Raw_Policy_Shocks!$E$190:$E$260</c:f>
              <c:numCache>
                <c:formatCode>0.00E+00</c:formatCode>
                <c:ptCount val="71"/>
                <c:pt idx="0">
                  <c:v>1.2188571622102001E-15</c:v>
                </c:pt>
                <c:pt idx="1">
                  <c:v>1.06685078427014E-15</c:v>
                </c:pt>
                <c:pt idx="2">
                  <c:v>9.6364217322790308E-16</c:v>
                </c:pt>
                <c:pt idx="3">
                  <c:v>9.3987566590707604E-16</c:v>
                </c:pt>
                <c:pt idx="4">
                  <c:v>9.3046474178825308E-16</c:v>
                </c:pt>
                <c:pt idx="5">
                  <c:v>7.7487379473541104E-16</c:v>
                </c:pt>
                <c:pt idx="6">
                  <c:v>6.57967821884399E-16</c:v>
                </c:pt>
                <c:pt idx="7" formatCode="General">
                  <c:v>0.16551230358442001</c:v>
                </c:pt>
                <c:pt idx="8" formatCode="General">
                  <c:v>0.17614486806690299</c:v>
                </c:pt>
                <c:pt idx="9" formatCode="General">
                  <c:v>8.8592728181937905E-2</c:v>
                </c:pt>
                <c:pt idx="10" formatCode="General">
                  <c:v>-3.4531184257489002E-2</c:v>
                </c:pt>
                <c:pt idx="11" formatCode="General">
                  <c:v>1.52068568869714E-2</c:v>
                </c:pt>
                <c:pt idx="12" formatCode="General">
                  <c:v>-6.2025481215285099E-3</c:v>
                </c:pt>
                <c:pt idx="13" formatCode="General">
                  <c:v>-8.4072686380341904E-2</c:v>
                </c:pt>
                <c:pt idx="14" formatCode="General">
                  <c:v>-2.6918037278246001E-2</c:v>
                </c:pt>
                <c:pt idx="15" formatCode="General">
                  <c:v>-4.8545256802903503E-2</c:v>
                </c:pt>
                <c:pt idx="16" formatCode="General">
                  <c:v>-3.2272390268361303E-2</c:v>
                </c:pt>
                <c:pt idx="17" formatCode="General">
                  <c:v>-6.6488907845920403E-2</c:v>
                </c:pt>
                <c:pt idx="18" formatCode="General">
                  <c:v>-6.9548161080717805E-2</c:v>
                </c:pt>
                <c:pt idx="19" formatCode="General">
                  <c:v>-5.9799283462133201E-2</c:v>
                </c:pt>
                <c:pt idx="20" formatCode="General">
                  <c:v>-7.7717776823224796E-2</c:v>
                </c:pt>
                <c:pt idx="21" formatCode="General">
                  <c:v>-9.7465984748317594E-3</c:v>
                </c:pt>
                <c:pt idx="22" formatCode="General">
                  <c:v>-1.1668577685752701E-2</c:v>
                </c:pt>
                <c:pt idx="23" formatCode="General">
                  <c:v>-6.0861469426698803E-2</c:v>
                </c:pt>
                <c:pt idx="24" formatCode="General">
                  <c:v>-6.4946481527881503E-2</c:v>
                </c:pt>
                <c:pt idx="25" formatCode="General">
                  <c:v>-1.3913776487669199E-2</c:v>
                </c:pt>
                <c:pt idx="26" formatCode="General">
                  <c:v>-3.9202620409957603E-2</c:v>
                </c:pt>
                <c:pt idx="27" formatCode="General">
                  <c:v>-6.4834612584370205E-2</c:v>
                </c:pt>
                <c:pt idx="28" formatCode="General">
                  <c:v>-4.2860704825711603E-2</c:v>
                </c:pt>
                <c:pt idx="29" formatCode="General">
                  <c:v>-9.3204543053343705E-2</c:v>
                </c:pt>
                <c:pt idx="30" formatCode="General">
                  <c:v>-6.4296832535106194E-2</c:v>
                </c:pt>
                <c:pt idx="31" formatCode="General">
                  <c:v>-4.3553612457674799E-2</c:v>
                </c:pt>
                <c:pt idx="32" formatCode="General">
                  <c:v>1.18252728529867E-2</c:v>
                </c:pt>
                <c:pt idx="33" formatCode="General">
                  <c:v>3.85885640758417E-2</c:v>
                </c:pt>
                <c:pt idx="34" formatCode="General">
                  <c:v>-8.4868904925984798E-3</c:v>
                </c:pt>
                <c:pt idx="35" formatCode="General">
                  <c:v>1.7586455865041602E-2</c:v>
                </c:pt>
                <c:pt idx="36" formatCode="General">
                  <c:v>-8.7854118075398405E-2</c:v>
                </c:pt>
                <c:pt idx="37" formatCode="General">
                  <c:v>-1.7606117464408998E-2</c:v>
                </c:pt>
                <c:pt idx="38" formatCode="General">
                  <c:v>-3.6629327553565398E-2</c:v>
                </c:pt>
                <c:pt idx="39" formatCode="General">
                  <c:v>-1.3339107578354201E-3</c:v>
                </c:pt>
                <c:pt idx="40" formatCode="General">
                  <c:v>5.9770300441057403E-3</c:v>
                </c:pt>
                <c:pt idx="41" formatCode="General">
                  <c:v>1.2167303878929701E-2</c:v>
                </c:pt>
                <c:pt idx="42" formatCode="General">
                  <c:v>-9.8897954053315806E-3</c:v>
                </c:pt>
                <c:pt idx="43" formatCode="General">
                  <c:v>-5.0995829593072202E-2</c:v>
                </c:pt>
                <c:pt idx="44" formatCode="General">
                  <c:v>1.36104149948716E-2</c:v>
                </c:pt>
                <c:pt idx="45" formatCode="General">
                  <c:v>1.32235699817689E-2</c:v>
                </c:pt>
                <c:pt idx="46" formatCode="General">
                  <c:v>1.1447131816112399E-2</c:v>
                </c:pt>
                <c:pt idx="47" formatCode="General">
                  <c:v>3.4382567831913798E-2</c:v>
                </c:pt>
                <c:pt idx="48" formatCode="General">
                  <c:v>1.0269267391874899E-2</c:v>
                </c:pt>
                <c:pt idx="49" formatCode="General">
                  <c:v>-0.102957824133837</c:v>
                </c:pt>
                <c:pt idx="50" formatCode="General">
                  <c:v>-0.18531046731822501</c:v>
                </c:pt>
                <c:pt idx="51" formatCode="General">
                  <c:v>9.2638096581137294E-2</c:v>
                </c:pt>
                <c:pt idx="52" formatCode="General">
                  <c:v>-0.166997152302509</c:v>
                </c:pt>
                <c:pt idx="53" formatCode="General">
                  <c:v>0.16140274466250701</c:v>
                </c:pt>
                <c:pt idx="54" formatCode="General">
                  <c:v>-3.8658170595591602E-2</c:v>
                </c:pt>
                <c:pt idx="55" formatCode="General">
                  <c:v>-0.228211438436077</c:v>
                </c:pt>
                <c:pt idx="56" formatCode="General">
                  <c:v>-0.29241152183041402</c:v>
                </c:pt>
                <c:pt idx="57" formatCode="General">
                  <c:v>-0.34107565475617002</c:v>
                </c:pt>
                <c:pt idx="58" formatCode="General">
                  <c:v>-0.140583994195566</c:v>
                </c:pt>
                <c:pt idx="59" formatCode="General">
                  <c:v>-0.19190205742496899</c:v>
                </c:pt>
                <c:pt idx="60" formatCode="General">
                  <c:v>-1.6936306734537401E-2</c:v>
                </c:pt>
                <c:pt idx="61" formatCode="General">
                  <c:v>2.7029648652037299E-2</c:v>
                </c:pt>
                <c:pt idx="62" formatCode="General">
                  <c:v>0.12311282975985199</c:v>
                </c:pt>
                <c:pt idx="63" formatCode="General">
                  <c:v>0.26282998889343301</c:v>
                </c:pt>
                <c:pt idx="64" formatCode="General">
                  <c:v>0.14891687215348501</c:v>
                </c:pt>
                <c:pt idx="65" formatCode="General">
                  <c:v>0.194239889064799</c:v>
                </c:pt>
                <c:pt idx="66" formatCode="General">
                  <c:v>0.16336513315047199</c:v>
                </c:pt>
                <c:pt idx="67" formatCode="General">
                  <c:v>0.13357949704729899</c:v>
                </c:pt>
                <c:pt idx="68" formatCode="General">
                  <c:v>0.102504537108682</c:v>
                </c:pt>
                <c:pt idx="69" formatCode="General">
                  <c:v>3.2934674067504499E-2</c:v>
                </c:pt>
                <c:pt idx="70" formatCode="General">
                  <c:v>-4.54227479096233E-2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38-43BB-86DF-0EB6F4DE66D0}"/>
            </c:ext>
          </c:extLst>
        </c:ser>
        <c:ser>
          <c:idx val="2"/>
          <c:order val="2"/>
          <c:tx>
            <c:strRef>
              <c:f>Raw_Policy_Shocks!$F$1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invertIfNegative val="0"/>
          <c:cat>
            <c:strRef>
              <c:f>Raw_Policy_Shocks!$C$190:$C$260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Raw_Policy_Shocks!$F$190:$F$260</c:f>
              <c:numCache>
                <c:formatCode>0.00E+00</c:formatCode>
                <c:ptCount val="71"/>
                <c:pt idx="0">
                  <c:v>6.5675433824064502E-16</c:v>
                </c:pt>
                <c:pt idx="1">
                  <c:v>4.1596599087306502E-16</c:v>
                </c:pt>
                <c:pt idx="2">
                  <c:v>4.4199235847525802E-16</c:v>
                </c:pt>
                <c:pt idx="3">
                  <c:v>5.1277387289026304E-16</c:v>
                </c:pt>
                <c:pt idx="4">
                  <c:v>4.6942962415543101E-16</c:v>
                </c:pt>
                <c:pt idx="5">
                  <c:v>4.0211110415934198E-16</c:v>
                </c:pt>
                <c:pt idx="6">
                  <c:v>2.3303880796421699E-16</c:v>
                </c:pt>
                <c:pt idx="7" formatCode="General">
                  <c:v>9.7415960858054207E-2</c:v>
                </c:pt>
                <c:pt idx="8" formatCode="General">
                  <c:v>8.9707505692325398E-2</c:v>
                </c:pt>
                <c:pt idx="9" formatCode="General">
                  <c:v>6.1974169172063699E-2</c:v>
                </c:pt>
                <c:pt idx="10" formatCode="General">
                  <c:v>-4.9958816593108002E-3</c:v>
                </c:pt>
                <c:pt idx="11" formatCode="General">
                  <c:v>2.11788971954542E-2</c:v>
                </c:pt>
                <c:pt idx="12" formatCode="General">
                  <c:v>1.8850956826559798E-2</c:v>
                </c:pt>
                <c:pt idx="13" formatCode="General">
                  <c:v>-5.93424279744919E-2</c:v>
                </c:pt>
                <c:pt idx="14" formatCode="General">
                  <c:v>-4.1940821426261397E-2</c:v>
                </c:pt>
                <c:pt idx="15" formatCode="General">
                  <c:v>-4.7831865400913998E-2</c:v>
                </c:pt>
                <c:pt idx="16" formatCode="General">
                  <c:v>-3.5417654225516898E-4</c:v>
                </c:pt>
                <c:pt idx="17" formatCode="General">
                  <c:v>-2.9116594255571799E-2</c:v>
                </c:pt>
                <c:pt idx="18" formatCode="General">
                  <c:v>-7.0459230435700904E-2</c:v>
                </c:pt>
                <c:pt idx="19" formatCode="General">
                  <c:v>-4.5176555096346202E-2</c:v>
                </c:pt>
                <c:pt idx="20" formatCode="General">
                  <c:v>-5.1708646002083601E-2</c:v>
                </c:pt>
                <c:pt idx="21" formatCode="General">
                  <c:v>-2.3364131158865101E-2</c:v>
                </c:pt>
                <c:pt idx="22" formatCode="General">
                  <c:v>-1.4337599460179699E-2</c:v>
                </c:pt>
                <c:pt idx="23" formatCode="General">
                  <c:v>-4.42931419048763E-2</c:v>
                </c:pt>
                <c:pt idx="24" formatCode="General">
                  <c:v>-3.2438828114132803E-2</c:v>
                </c:pt>
                <c:pt idx="25" formatCode="General">
                  <c:v>9.8754599656980906E-3</c:v>
                </c:pt>
                <c:pt idx="26" formatCode="General">
                  <c:v>-3.8580142448485601E-2</c:v>
                </c:pt>
                <c:pt idx="27" formatCode="General">
                  <c:v>-5.4972923601506803E-2</c:v>
                </c:pt>
                <c:pt idx="28" formatCode="General">
                  <c:v>-5.6896036482447801E-2</c:v>
                </c:pt>
                <c:pt idx="29" formatCode="General">
                  <c:v>-5.59064287239074E-2</c:v>
                </c:pt>
                <c:pt idx="30" formatCode="General">
                  <c:v>-3.6876002408861797E-2</c:v>
                </c:pt>
                <c:pt idx="31" formatCode="General">
                  <c:v>4.1735481094395304E-3</c:v>
                </c:pt>
                <c:pt idx="32" formatCode="General">
                  <c:v>3.2594048482264E-2</c:v>
                </c:pt>
                <c:pt idx="33" formatCode="General">
                  <c:v>6.5331410244621599E-3</c:v>
                </c:pt>
                <c:pt idx="34" formatCode="General">
                  <c:v>7.58863700751909E-3</c:v>
                </c:pt>
                <c:pt idx="35" formatCode="General">
                  <c:v>-6.1242596093235298E-2</c:v>
                </c:pt>
                <c:pt idx="36" formatCode="General">
                  <c:v>-3.0204685252427699E-2</c:v>
                </c:pt>
                <c:pt idx="37" formatCode="General">
                  <c:v>-3.0911178484391701E-2</c:v>
                </c:pt>
                <c:pt idx="38" formatCode="General">
                  <c:v>-1.44380432346579E-2</c:v>
                </c:pt>
                <c:pt idx="39" formatCode="General">
                  <c:v>9.1101610294571801E-3</c:v>
                </c:pt>
                <c:pt idx="40" formatCode="General">
                  <c:v>1.40966186031251E-2</c:v>
                </c:pt>
                <c:pt idx="41" formatCode="General">
                  <c:v>-1.00462986402826E-2</c:v>
                </c:pt>
                <c:pt idx="42" formatCode="General">
                  <c:v>-3.4963282344294098E-2</c:v>
                </c:pt>
                <c:pt idx="43" formatCode="General">
                  <c:v>9.55407870521356E-3</c:v>
                </c:pt>
                <c:pt idx="44" formatCode="General">
                  <c:v>1.11236769368685E-2</c:v>
                </c:pt>
                <c:pt idx="45" formatCode="General">
                  <c:v>5.8423123038559097E-3</c:v>
                </c:pt>
                <c:pt idx="46" formatCode="General">
                  <c:v>3.2535878812378197E-2</c:v>
                </c:pt>
                <c:pt idx="47" formatCode="General">
                  <c:v>6.0240879025939501E-3</c:v>
                </c:pt>
                <c:pt idx="48" formatCode="General">
                  <c:v>-8.2531972658558606E-2</c:v>
                </c:pt>
                <c:pt idx="49" formatCode="General">
                  <c:v>-0.1591149654732</c:v>
                </c:pt>
                <c:pt idx="50" formatCode="General">
                  <c:v>5.5522316991527099E-2</c:v>
                </c:pt>
                <c:pt idx="51" formatCode="General">
                  <c:v>-0.15611155317136499</c:v>
                </c:pt>
                <c:pt idx="52" formatCode="General">
                  <c:v>7.9113035715149202E-2</c:v>
                </c:pt>
                <c:pt idx="53" formatCode="General">
                  <c:v>3.2615653471832198E-3</c:v>
                </c:pt>
                <c:pt idx="54" formatCode="General">
                  <c:v>-8.3999850934825995E-2</c:v>
                </c:pt>
                <c:pt idx="55" formatCode="General">
                  <c:v>-0.19792831464934699</c:v>
                </c:pt>
                <c:pt idx="56" formatCode="General">
                  <c:v>-0.21370407340502701</c:v>
                </c:pt>
                <c:pt idx="57" formatCode="General">
                  <c:v>-0.220967845300128</c:v>
                </c:pt>
                <c:pt idx="58" formatCode="General">
                  <c:v>-4.1720063228798503E-2</c:v>
                </c:pt>
                <c:pt idx="59" formatCode="General">
                  <c:v>-8.0267080173855199E-2</c:v>
                </c:pt>
                <c:pt idx="60" formatCode="General">
                  <c:v>-6.4418948820036903E-2</c:v>
                </c:pt>
                <c:pt idx="61" formatCode="General">
                  <c:v>0.197020989599302</c:v>
                </c:pt>
                <c:pt idx="62" formatCode="General">
                  <c:v>0.19796780827730001</c:v>
                </c:pt>
                <c:pt idx="63" formatCode="General">
                  <c:v>0.171290609873198</c:v>
                </c:pt>
                <c:pt idx="64" formatCode="General">
                  <c:v>0.146039591629124</c:v>
                </c:pt>
                <c:pt idx="65" formatCode="General">
                  <c:v>0.104859204136639</c:v>
                </c:pt>
                <c:pt idx="66" formatCode="General">
                  <c:v>0.13366253666217401</c:v>
                </c:pt>
                <c:pt idx="67" formatCode="General">
                  <c:v>8.14015225188848E-2</c:v>
                </c:pt>
                <c:pt idx="68" formatCode="General">
                  <c:v>6.0745396505844103E-2</c:v>
                </c:pt>
                <c:pt idx="69" formatCode="General">
                  <c:v>-3.1607084332699598E-2</c:v>
                </c:pt>
                <c:pt idx="70" formatCode="General">
                  <c:v>-5.8002755026986902E-2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38-43BB-86DF-0EB6F4DE66D0}"/>
            </c:ext>
          </c:extLst>
        </c:ser>
        <c:ser>
          <c:idx val="3"/>
          <c:order val="3"/>
          <c:tx>
            <c:strRef>
              <c:f>Raw_Policy_Shocks!$G$1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strRef>
              <c:f>Raw_Policy_Shocks!$C$190:$C$260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Raw_Policy_Shocks!$G$190:$G$260</c:f>
              <c:numCache>
                <c:formatCode>0.00E+00</c:formatCode>
                <c:ptCount val="71"/>
                <c:pt idx="0">
                  <c:v>1.1229232409616099E-15</c:v>
                </c:pt>
                <c:pt idx="1">
                  <c:v>9.2366683959221793E-16</c:v>
                </c:pt>
                <c:pt idx="2">
                  <c:v>9.0270423644659704E-16</c:v>
                </c:pt>
                <c:pt idx="3">
                  <c:v>8.4776194125643004E-16</c:v>
                </c:pt>
                <c:pt idx="4">
                  <c:v>7.9036322335163905E-16</c:v>
                </c:pt>
                <c:pt idx="5">
                  <c:v>6.2916927892584396E-16</c:v>
                </c:pt>
                <c:pt idx="6">
                  <c:v>4.5168418041625805E-16</c:v>
                </c:pt>
                <c:pt idx="7" formatCode="General">
                  <c:v>2.2317106881618101E-2</c:v>
                </c:pt>
                <c:pt idx="8" formatCode="General">
                  <c:v>6.0666552958556899E-2</c:v>
                </c:pt>
                <c:pt idx="9" formatCode="General">
                  <c:v>5.7712830169004602E-2</c:v>
                </c:pt>
                <c:pt idx="10" formatCode="General">
                  <c:v>2.1215258717775302E-2</c:v>
                </c:pt>
                <c:pt idx="11" formatCode="General">
                  <c:v>6.4780452523881898E-2</c:v>
                </c:pt>
                <c:pt idx="12" formatCode="General">
                  <c:v>1.1805777752237999E-2</c:v>
                </c:pt>
                <c:pt idx="13" formatCode="General">
                  <c:v>-5.7235519097420001E-2</c:v>
                </c:pt>
                <c:pt idx="14" formatCode="General">
                  <c:v>-4.7830420272935499E-2</c:v>
                </c:pt>
                <c:pt idx="15" formatCode="General">
                  <c:v>-1.8126268408102102E-2</c:v>
                </c:pt>
                <c:pt idx="16" formatCode="General">
                  <c:v>2.2955595474482102E-2</c:v>
                </c:pt>
                <c:pt idx="17" formatCode="General">
                  <c:v>-2.56752953202131E-2</c:v>
                </c:pt>
                <c:pt idx="18" formatCode="General">
                  <c:v>-6.3128713584132301E-2</c:v>
                </c:pt>
                <c:pt idx="19" formatCode="General">
                  <c:v>-3.7643769087516397E-2</c:v>
                </c:pt>
                <c:pt idx="20" formatCode="General">
                  <c:v>-1.13140831226674E-2</c:v>
                </c:pt>
                <c:pt idx="21" formatCode="General">
                  <c:v>-2.1251614923783101E-2</c:v>
                </c:pt>
                <c:pt idx="22" formatCode="General">
                  <c:v>-2.46493274628608E-2</c:v>
                </c:pt>
                <c:pt idx="23" formatCode="General">
                  <c:v>-4.1962555223289101E-2</c:v>
                </c:pt>
                <c:pt idx="24" formatCode="General">
                  <c:v>-2.94671515178846E-2</c:v>
                </c:pt>
                <c:pt idx="25" formatCode="General">
                  <c:v>-2.2069123106522402E-2</c:v>
                </c:pt>
                <c:pt idx="26" formatCode="General">
                  <c:v>-3.6661309414472598E-2</c:v>
                </c:pt>
                <c:pt idx="27" formatCode="General">
                  <c:v>-4.4656684539555097E-2</c:v>
                </c:pt>
                <c:pt idx="28" formatCode="General">
                  <c:v>-4.64838330072639E-2</c:v>
                </c:pt>
                <c:pt idx="29" formatCode="General">
                  <c:v>-1.06904608458051E-2</c:v>
                </c:pt>
                <c:pt idx="30" formatCode="General">
                  <c:v>4.9278057241120199E-3</c:v>
                </c:pt>
                <c:pt idx="31" formatCode="General">
                  <c:v>3.5166578346566897E-2</c:v>
                </c:pt>
                <c:pt idx="32" formatCode="General">
                  <c:v>3.87443532485702E-3</c:v>
                </c:pt>
                <c:pt idx="33" formatCode="General">
                  <c:v>1.33009824183266E-2</c:v>
                </c:pt>
                <c:pt idx="34" formatCode="General">
                  <c:v>-5.4151982839621901E-2</c:v>
                </c:pt>
                <c:pt idx="35" formatCode="General">
                  <c:v>-1.6419860616063299E-2</c:v>
                </c:pt>
                <c:pt idx="36" formatCode="General">
                  <c:v>-3.6947456479353803E-2</c:v>
                </c:pt>
                <c:pt idx="37" formatCode="General">
                  <c:v>-1.25832939232829E-2</c:v>
                </c:pt>
                <c:pt idx="38" formatCode="General">
                  <c:v>-1.3560405490554699E-3</c:v>
                </c:pt>
                <c:pt idx="39" formatCode="General">
                  <c:v>1.47287451211479E-2</c:v>
                </c:pt>
                <c:pt idx="40" formatCode="General">
                  <c:v>-3.7624917345385101E-3</c:v>
                </c:pt>
                <c:pt idx="41" formatCode="General">
                  <c:v>-2.9913245398855901E-2</c:v>
                </c:pt>
                <c:pt idx="42" formatCode="General">
                  <c:v>1.19709481474005E-2</c:v>
                </c:pt>
                <c:pt idx="43" formatCode="General">
                  <c:v>7.0983776897368799E-3</c:v>
                </c:pt>
                <c:pt idx="44" formatCode="General">
                  <c:v>5.5936021760708303E-3</c:v>
                </c:pt>
                <c:pt idx="45" formatCode="General">
                  <c:v>2.3659956339994299E-2</c:v>
                </c:pt>
                <c:pt idx="46" formatCode="General">
                  <c:v>8.3433771464855692E-3</c:v>
                </c:pt>
                <c:pt idx="47" formatCode="General">
                  <c:v>-6.75363124318068E-2</c:v>
                </c:pt>
                <c:pt idx="48" formatCode="General">
                  <c:v>-0.12687480510038501</c:v>
                </c:pt>
                <c:pt idx="49" formatCode="General">
                  <c:v>3.8225307822821401E-2</c:v>
                </c:pt>
                <c:pt idx="50" formatCode="General">
                  <c:v>-0.13631623227262701</c:v>
                </c:pt>
                <c:pt idx="51" formatCode="General">
                  <c:v>5.0951842978551903E-2</c:v>
                </c:pt>
                <c:pt idx="52" formatCode="General">
                  <c:v>1.15873505176569E-3</c:v>
                </c:pt>
                <c:pt idx="53" formatCode="General">
                  <c:v>-3.3533329438524197E-2</c:v>
                </c:pt>
                <c:pt idx="54" formatCode="General">
                  <c:v>-9.6634926909009905E-2</c:v>
                </c:pt>
                <c:pt idx="55" formatCode="General">
                  <c:v>-0.16316824547745201</c:v>
                </c:pt>
                <c:pt idx="56" formatCode="General">
                  <c:v>-0.16496956131076099</c:v>
                </c:pt>
                <c:pt idx="57" formatCode="General">
                  <c:v>-0.14570979552260799</c:v>
                </c:pt>
                <c:pt idx="58" formatCode="General">
                  <c:v>-5.0653610546261399E-2</c:v>
                </c:pt>
                <c:pt idx="59" formatCode="General">
                  <c:v>-5.4277980447014602E-2</c:v>
                </c:pt>
                <c:pt idx="60" formatCode="General">
                  <c:v>1.67588136651848E-2</c:v>
                </c:pt>
                <c:pt idx="61" formatCode="General">
                  <c:v>0.156192941556975</c:v>
                </c:pt>
                <c:pt idx="62" formatCode="General">
                  <c:v>6.0933728509018702E-2</c:v>
                </c:pt>
                <c:pt idx="63" formatCode="General">
                  <c:v>0.12951563268913999</c:v>
                </c:pt>
                <c:pt idx="64" formatCode="General">
                  <c:v>8.3188834736850695E-2</c:v>
                </c:pt>
                <c:pt idx="65" formatCode="General">
                  <c:v>3.7644429438924799E-2</c:v>
                </c:pt>
                <c:pt idx="66" formatCode="General">
                  <c:v>7.1624207635680906E-2</c:v>
                </c:pt>
                <c:pt idx="67" formatCode="General">
                  <c:v>4.3301268366056203E-2</c:v>
                </c:pt>
                <c:pt idx="68" formatCode="General">
                  <c:v>4.4807236422307703E-2</c:v>
                </c:pt>
                <c:pt idx="69" formatCode="General">
                  <c:v>-4.1358291064613202E-2</c:v>
                </c:pt>
                <c:pt idx="70" formatCode="General">
                  <c:v>-9.1669277245387704E-2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38-43BB-86DF-0EB6F4DE66D0}"/>
            </c:ext>
          </c:extLst>
        </c:ser>
        <c:ser>
          <c:idx val="4"/>
          <c:order val="4"/>
          <c:tx>
            <c:strRef>
              <c:f>Raw_Policy_Shocks!$H$1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invertIfNegative val="0"/>
          <c:cat>
            <c:strRef>
              <c:f>Raw_Policy_Shocks!$C$190:$C$260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Raw_Policy_Shocks!$H$190:$H$260</c:f>
              <c:numCache>
                <c:formatCode>0.00E+00</c:formatCode>
                <c:ptCount val="71"/>
                <c:pt idx="0">
                  <c:v>8.4365607950243802E-16</c:v>
                </c:pt>
                <c:pt idx="1">
                  <c:v>6.4979925231121096E-16</c:v>
                </c:pt>
                <c:pt idx="2">
                  <c:v>6.02023522180048E-16</c:v>
                </c:pt>
                <c:pt idx="3">
                  <c:v>6.2495579668974299E-16</c:v>
                </c:pt>
                <c:pt idx="4">
                  <c:v>5.6280670685734398E-16</c:v>
                </c:pt>
                <c:pt idx="5">
                  <c:v>4.21579406489103E-16</c:v>
                </c:pt>
                <c:pt idx="6">
                  <c:v>2.4540910464739302E-16</c:v>
                </c:pt>
                <c:pt idx="7" formatCode="General">
                  <c:v>5.2221681397981203E-3</c:v>
                </c:pt>
                <c:pt idx="8" formatCode="General">
                  <c:v>8.9712352065716306E-3</c:v>
                </c:pt>
                <c:pt idx="9" formatCode="General">
                  <c:v>7.2781563492613804E-2</c:v>
                </c:pt>
                <c:pt idx="10" formatCode="General">
                  <c:v>2.6351762961198899E-2</c:v>
                </c:pt>
                <c:pt idx="11" formatCode="General">
                  <c:v>6.1512325568565299E-2</c:v>
                </c:pt>
                <c:pt idx="12" formatCode="General">
                  <c:v>3.9927015094862801E-2</c:v>
                </c:pt>
                <c:pt idx="13" formatCode="General">
                  <c:v>-4.8283985084510497E-2</c:v>
                </c:pt>
                <c:pt idx="14" formatCode="General">
                  <c:v>-2.3417748063799999E-2</c:v>
                </c:pt>
                <c:pt idx="15" formatCode="General">
                  <c:v>-1.64793811282654E-2</c:v>
                </c:pt>
                <c:pt idx="16" formatCode="General">
                  <c:v>4.7971647330567399E-2</c:v>
                </c:pt>
                <c:pt idx="17" formatCode="General">
                  <c:v>-1.87149871661203E-2</c:v>
                </c:pt>
                <c:pt idx="18" formatCode="General">
                  <c:v>-5.5315623463678097E-2</c:v>
                </c:pt>
                <c:pt idx="19" formatCode="General">
                  <c:v>-3.32433859997276E-2</c:v>
                </c:pt>
                <c:pt idx="20" formatCode="General">
                  <c:v>-3.2139144020925797E-2</c:v>
                </c:pt>
                <c:pt idx="21" formatCode="General">
                  <c:v>-2.0401537442783901E-2</c:v>
                </c:pt>
                <c:pt idx="22" formatCode="General">
                  <c:v>-2.8118981451938599E-2</c:v>
                </c:pt>
                <c:pt idx="23" formatCode="General">
                  <c:v>-3.7321607591412002E-2</c:v>
                </c:pt>
                <c:pt idx="24" formatCode="General">
                  <c:v>-2.6177423750374001E-2</c:v>
                </c:pt>
                <c:pt idx="25" formatCode="General">
                  <c:v>7.5684950074687302E-3</c:v>
                </c:pt>
                <c:pt idx="26" formatCode="General">
                  <c:v>-7.7502639733947696E-3</c:v>
                </c:pt>
                <c:pt idx="27" formatCode="General">
                  <c:v>-1.0478716733785901E-2</c:v>
                </c:pt>
                <c:pt idx="28" formatCode="General">
                  <c:v>-1.12801372242687E-2</c:v>
                </c:pt>
                <c:pt idx="29" formatCode="General">
                  <c:v>-1.85017386136688E-3</c:v>
                </c:pt>
                <c:pt idx="30" formatCode="General">
                  <c:v>4.63615982638712E-2</c:v>
                </c:pt>
                <c:pt idx="31" formatCode="General">
                  <c:v>7.1290777105276603E-3</c:v>
                </c:pt>
                <c:pt idx="32" formatCode="General">
                  <c:v>6.4891999589309904E-3</c:v>
                </c:pt>
                <c:pt idx="33" formatCode="General">
                  <c:v>-3.5900042964903199E-2</c:v>
                </c:pt>
                <c:pt idx="34" formatCode="General">
                  <c:v>-1.45879980669942E-2</c:v>
                </c:pt>
                <c:pt idx="35" formatCode="General">
                  <c:v>-2.2245930384675799E-2</c:v>
                </c:pt>
                <c:pt idx="36" formatCode="General">
                  <c:v>-2.0106024360224399E-2</c:v>
                </c:pt>
                <c:pt idx="37" formatCode="General">
                  <c:v>-1.6538323107807399E-3</c:v>
                </c:pt>
                <c:pt idx="38" formatCode="General">
                  <c:v>5.1693439777464496E-3</c:v>
                </c:pt>
                <c:pt idx="39" formatCode="General">
                  <c:v>1.7126975752757799E-3</c:v>
                </c:pt>
                <c:pt idx="40" formatCode="General">
                  <c:v>-1.98111591132995E-2</c:v>
                </c:pt>
                <c:pt idx="41" formatCode="General">
                  <c:v>7.6363753958629899E-3</c:v>
                </c:pt>
                <c:pt idx="42" formatCode="General">
                  <c:v>7.4572776663982196E-3</c:v>
                </c:pt>
                <c:pt idx="43" formatCode="General">
                  <c:v>3.0660433123714699E-3</c:v>
                </c:pt>
                <c:pt idx="44" formatCode="General">
                  <c:v>1.8598129075654501E-2</c:v>
                </c:pt>
                <c:pt idx="45" formatCode="General">
                  <c:v>4.8853674620201798E-3</c:v>
                </c:pt>
                <c:pt idx="46" formatCode="General">
                  <c:v>-4.7296129513947398E-2</c:v>
                </c:pt>
                <c:pt idx="47" formatCode="General">
                  <c:v>-9.5933535259893496E-2</c:v>
                </c:pt>
                <c:pt idx="48" formatCode="General">
                  <c:v>2.75694877576407E-2</c:v>
                </c:pt>
                <c:pt idx="49" formatCode="General">
                  <c:v>-0.104688394886695</c:v>
                </c:pt>
                <c:pt idx="50" formatCode="General">
                  <c:v>3.0846638821340901E-2</c:v>
                </c:pt>
                <c:pt idx="51" formatCode="General">
                  <c:v>-7.04763711846596E-3</c:v>
                </c:pt>
                <c:pt idx="52" formatCode="General">
                  <c:v>-1.9683212282771201E-2</c:v>
                </c:pt>
                <c:pt idx="53" formatCode="General">
                  <c:v>-4.6568397078123498E-2</c:v>
                </c:pt>
                <c:pt idx="54" formatCode="General">
                  <c:v>-9.2488163827291706E-2</c:v>
                </c:pt>
                <c:pt idx="55" formatCode="General">
                  <c:v>-0.127652917330281</c:v>
                </c:pt>
                <c:pt idx="56" formatCode="General">
                  <c:v>-0.11726709102022501</c:v>
                </c:pt>
                <c:pt idx="57" formatCode="General">
                  <c:v>-9.3780593481412197E-2</c:v>
                </c:pt>
                <c:pt idx="58" formatCode="General">
                  <c:v>5.5751456013914498E-4</c:v>
                </c:pt>
                <c:pt idx="59" formatCode="General">
                  <c:v>-1.53402005341584E-2</c:v>
                </c:pt>
                <c:pt idx="60" formatCode="General">
                  <c:v>1.7545681709433401E-2</c:v>
                </c:pt>
                <c:pt idx="61" formatCode="General">
                  <c:v>0.188151551354969</c:v>
                </c:pt>
                <c:pt idx="62" formatCode="General">
                  <c:v>2.2575918389003601E-2</c:v>
                </c:pt>
                <c:pt idx="63" formatCode="General">
                  <c:v>-2.2285546617663598E-3</c:v>
                </c:pt>
                <c:pt idx="64" formatCode="General">
                  <c:v>3.3216084170413399E-2</c:v>
                </c:pt>
                <c:pt idx="65" formatCode="General">
                  <c:v>1.55771782448651E-3</c:v>
                </c:pt>
                <c:pt idx="66" formatCode="General">
                  <c:v>4.4086701771120201E-2</c:v>
                </c:pt>
                <c:pt idx="67" formatCode="General">
                  <c:v>5.1860869038426304E-3</c:v>
                </c:pt>
                <c:pt idx="68" formatCode="General">
                  <c:v>3.00324169507802E-2</c:v>
                </c:pt>
                <c:pt idx="69" formatCode="General">
                  <c:v>-3.6222308580215197E-2</c:v>
                </c:pt>
                <c:pt idx="70" formatCode="General">
                  <c:v>-5.6046769392660699E-2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38-43BB-86DF-0EB6F4DE66D0}"/>
            </c:ext>
          </c:extLst>
        </c:ser>
        <c:ser>
          <c:idx val="5"/>
          <c:order val="5"/>
          <c:tx>
            <c:strRef>
              <c:f>Raw_Policy_Shocks!$I$1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invertIfNegative val="0"/>
          <c:cat>
            <c:strRef>
              <c:f>Raw_Policy_Shocks!$C$190:$C$260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Raw_Policy_Shocks!$I$190:$I$260</c:f>
              <c:numCache>
                <c:formatCode>0.00E+00</c:formatCode>
                <c:ptCount val="71"/>
                <c:pt idx="0">
                  <c:v>5.65919394701281E-16</c:v>
                </c:pt>
                <c:pt idx="1">
                  <c:v>4.0467114134317701E-16</c:v>
                </c:pt>
                <c:pt idx="2">
                  <c:v>4.2637017003021898E-16</c:v>
                </c:pt>
                <c:pt idx="3">
                  <c:v>4.56533997823092E-16</c:v>
                </c:pt>
                <c:pt idx="4">
                  <c:v>3.8010689480897102E-16</c:v>
                </c:pt>
                <c:pt idx="5">
                  <c:v>2.92938065087939E-16</c:v>
                </c:pt>
                <c:pt idx="6">
                  <c:v>1.8695886916226299E-16</c:v>
                </c:pt>
                <c:pt idx="7" formatCode="General">
                  <c:v>3.1178031753707801E-3</c:v>
                </c:pt>
                <c:pt idx="8" formatCode="General">
                  <c:v>2.87688453568807E-2</c:v>
                </c:pt>
                <c:pt idx="9" formatCode="General">
                  <c:v>4.2211170166748802E-2</c:v>
                </c:pt>
                <c:pt idx="10" formatCode="General">
                  <c:v>5.8693995022342599E-2</c:v>
                </c:pt>
                <c:pt idx="11" formatCode="General">
                  <c:v>6.60572167334946E-2</c:v>
                </c:pt>
                <c:pt idx="12" formatCode="General">
                  <c:v>3.9010130717026102E-2</c:v>
                </c:pt>
                <c:pt idx="13" formatCode="General">
                  <c:v>-3.80673988822074E-2</c:v>
                </c:pt>
                <c:pt idx="14" formatCode="General">
                  <c:v>-2.4988326871274599E-2</c:v>
                </c:pt>
                <c:pt idx="15" formatCode="General">
                  <c:v>1.40938087157172E-2</c:v>
                </c:pt>
                <c:pt idx="16" formatCode="General">
                  <c:v>2.0833939848475699E-2</c:v>
                </c:pt>
                <c:pt idx="17" formatCode="General">
                  <c:v>-1.2632583459953399E-2</c:v>
                </c:pt>
                <c:pt idx="18" formatCode="General">
                  <c:v>-2.1915046211172601E-2</c:v>
                </c:pt>
                <c:pt idx="19" formatCode="General">
                  <c:v>-4.42979826000182E-3</c:v>
                </c:pt>
                <c:pt idx="20" formatCode="General">
                  <c:v>2.0257668204711299E-3</c:v>
                </c:pt>
                <c:pt idx="21" formatCode="General">
                  <c:v>-1.8897183260982001E-2</c:v>
                </c:pt>
                <c:pt idx="22" formatCode="General">
                  <c:v>-2.8348057759725698E-2</c:v>
                </c:pt>
                <c:pt idx="23" formatCode="General">
                  <c:v>-3.2554159801650502E-2</c:v>
                </c:pt>
                <c:pt idx="24" formatCode="General">
                  <c:v>1.4918398702948399E-3</c:v>
                </c:pt>
                <c:pt idx="25" formatCode="General">
                  <c:v>4.2710573235814498E-3</c:v>
                </c:pt>
                <c:pt idx="26" formatCode="General">
                  <c:v>-3.2516513587366597E-2</c:v>
                </c:pt>
                <c:pt idx="27" formatCode="General">
                  <c:v>-7.2960060462733999E-3</c:v>
                </c:pt>
                <c:pt idx="28" formatCode="General">
                  <c:v>1.8451136327106901E-2</c:v>
                </c:pt>
                <c:pt idx="29" formatCode="General">
                  <c:v>4.0976843364652599E-2</c:v>
                </c:pt>
                <c:pt idx="30" formatCode="General">
                  <c:v>1.70425241984643E-2</c:v>
                </c:pt>
                <c:pt idx="31" formatCode="General">
                  <c:v>3.9177412883136097E-3</c:v>
                </c:pt>
                <c:pt idx="32" formatCode="General">
                  <c:v>-2.8092175436523301E-2</c:v>
                </c:pt>
                <c:pt idx="33" formatCode="General">
                  <c:v>-5.7261035993007798E-3</c:v>
                </c:pt>
                <c:pt idx="34" formatCode="General">
                  <c:v>-1.6854765084185701E-2</c:v>
                </c:pt>
                <c:pt idx="35" formatCode="General">
                  <c:v>-1.09792455302542E-2</c:v>
                </c:pt>
                <c:pt idx="36" formatCode="General">
                  <c:v>-9.2293359670747796E-3</c:v>
                </c:pt>
                <c:pt idx="37" formatCode="General">
                  <c:v>3.6209990471680101E-3</c:v>
                </c:pt>
                <c:pt idx="38" formatCode="General">
                  <c:v>-5.2944685419140005E-4</c:v>
                </c:pt>
                <c:pt idx="39" formatCode="General">
                  <c:v>-1.1018738318781199E-2</c:v>
                </c:pt>
                <c:pt idx="40" formatCode="General">
                  <c:v>6.7792862982222497E-3</c:v>
                </c:pt>
                <c:pt idx="41" formatCode="General">
                  <c:v>3.6356565762734102E-3</c:v>
                </c:pt>
                <c:pt idx="42" formatCode="General">
                  <c:v>3.4878374168699302E-3</c:v>
                </c:pt>
                <c:pt idx="43" formatCode="General">
                  <c:v>1.1889290045548701E-2</c:v>
                </c:pt>
                <c:pt idx="44" formatCode="General">
                  <c:v>4.5811077193506104E-3</c:v>
                </c:pt>
                <c:pt idx="45" formatCode="General">
                  <c:v>-3.2954599755451702E-2</c:v>
                </c:pt>
                <c:pt idx="46" formatCode="General">
                  <c:v>-6.3993426898703007E-2</c:v>
                </c:pt>
                <c:pt idx="47" formatCode="General">
                  <c:v>1.7190830327171999E-2</c:v>
                </c:pt>
                <c:pt idx="48" formatCode="General">
                  <c:v>-7.2484791332294393E-2</c:v>
                </c:pt>
                <c:pt idx="49" formatCode="General">
                  <c:v>2.0214455665945701E-2</c:v>
                </c:pt>
                <c:pt idx="50" formatCode="General">
                  <c:v>-7.9169603714189692E-3</c:v>
                </c:pt>
                <c:pt idx="51" formatCode="General">
                  <c:v>-1.86900620197798E-2</c:v>
                </c:pt>
                <c:pt idx="52" formatCode="General">
                  <c:v>-2.3799145909818999E-2</c:v>
                </c:pt>
                <c:pt idx="53" formatCode="General">
                  <c:v>-4.9309435625332701E-2</c:v>
                </c:pt>
                <c:pt idx="54" formatCode="General">
                  <c:v>-7.9165371173764099E-2</c:v>
                </c:pt>
                <c:pt idx="55" formatCode="General">
                  <c:v>-0.10272799266244</c:v>
                </c:pt>
                <c:pt idx="56" formatCode="General">
                  <c:v>-8.5467877896097902E-2</c:v>
                </c:pt>
                <c:pt idx="57" formatCode="General">
                  <c:v>-5.77875566765527E-2</c:v>
                </c:pt>
                <c:pt idx="58" formatCode="General">
                  <c:v>1.23212340029345E-2</c:v>
                </c:pt>
                <c:pt idx="59" formatCode="General">
                  <c:v>4.0945274114894499E-3</c:v>
                </c:pt>
                <c:pt idx="60" formatCode="General">
                  <c:v>3.88151016415374E-3</c:v>
                </c:pt>
                <c:pt idx="61" formatCode="General">
                  <c:v>3.7196191788964703E-2</c:v>
                </c:pt>
                <c:pt idx="62" formatCode="General">
                  <c:v>9.7958832351197293E-3</c:v>
                </c:pt>
                <c:pt idx="63" formatCode="General">
                  <c:v>-1.7284767669536901E-2</c:v>
                </c:pt>
                <c:pt idx="64" formatCode="General">
                  <c:v>-1.8909885303921199E-2</c:v>
                </c:pt>
                <c:pt idx="65" formatCode="General">
                  <c:v>-1.48055601649824E-2</c:v>
                </c:pt>
                <c:pt idx="66" formatCode="General">
                  <c:v>3.4649404369554403E-2</c:v>
                </c:pt>
                <c:pt idx="67" formatCode="General">
                  <c:v>-1.0671900807484799E-2</c:v>
                </c:pt>
                <c:pt idx="68" formatCode="General">
                  <c:v>1.7877485170937901E-2</c:v>
                </c:pt>
                <c:pt idx="69" formatCode="General">
                  <c:v>-1.69243144956614E-2</c:v>
                </c:pt>
                <c:pt idx="70" formatCode="General">
                  <c:v>-3.0443383964927798E-2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38-43BB-86DF-0EB6F4DE66D0}"/>
            </c:ext>
          </c:extLst>
        </c:ser>
        <c:ser>
          <c:idx val="6"/>
          <c:order val="6"/>
          <c:tx>
            <c:strRef>
              <c:f>Raw_Policy_Shocks!$J$1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20000"/>
              </a:srgbClr>
            </a:solidFill>
            <a:ln>
              <a:noFill/>
            </a:ln>
            <a:effectLst/>
          </c:spPr>
          <c:invertIfNegative val="0"/>
          <c:cat>
            <c:strRef>
              <c:f>Raw_Policy_Shocks!$C$190:$C$260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Raw_Policy_Shocks!$J$190:$J$260</c:f>
              <c:numCache>
                <c:formatCode>0.00E+00</c:formatCode>
                <c:ptCount val="71"/>
                <c:pt idx="0">
                  <c:v>1.73575861882679E-17</c:v>
                </c:pt>
                <c:pt idx="1">
                  <c:v>-3.0146912774798798E-17</c:v>
                </c:pt>
                <c:pt idx="2">
                  <c:v>9.3104510328855592E-19</c:v>
                </c:pt>
                <c:pt idx="3">
                  <c:v>3.4740652193555202E-17</c:v>
                </c:pt>
                <c:pt idx="4">
                  <c:v>-1.4116953288067899E-17</c:v>
                </c:pt>
                <c:pt idx="5">
                  <c:v>-1.34722468667546E-17</c:v>
                </c:pt>
                <c:pt idx="6">
                  <c:v>-9.7844568954739598E-17</c:v>
                </c:pt>
                <c:pt idx="7" formatCode="General">
                  <c:v>6.55511451585676E-3</c:v>
                </c:pt>
                <c:pt idx="8" formatCode="General">
                  <c:v>4.5538503743406802E-2</c:v>
                </c:pt>
                <c:pt idx="9" formatCode="General">
                  <c:v>7.0445845580727806E-2</c:v>
                </c:pt>
                <c:pt idx="10" formatCode="General">
                  <c:v>5.8620330593423503E-2</c:v>
                </c:pt>
                <c:pt idx="11" formatCode="General">
                  <c:v>6.7894049088438796E-2</c:v>
                </c:pt>
                <c:pt idx="12" formatCode="General">
                  <c:v>6.5925895543506696E-2</c:v>
                </c:pt>
                <c:pt idx="13" formatCode="General">
                  <c:v>-2.9027201343575699E-3</c:v>
                </c:pt>
                <c:pt idx="14" formatCode="General">
                  <c:v>-2.0801704403308599E-2</c:v>
                </c:pt>
                <c:pt idx="15" formatCode="General">
                  <c:v>1.40918057082428E-2</c:v>
                </c:pt>
                <c:pt idx="16" formatCode="General">
                  <c:v>5.0247232062130401E-2</c:v>
                </c:pt>
                <c:pt idx="17" formatCode="General">
                  <c:v>1.74242563850645E-2</c:v>
                </c:pt>
                <c:pt idx="18" formatCode="General">
                  <c:v>-4.3100975762495497E-2</c:v>
                </c:pt>
                <c:pt idx="19" formatCode="General">
                  <c:v>-3.03162265223039E-2</c:v>
                </c:pt>
                <c:pt idx="20" formatCode="General">
                  <c:v>-2.4190609875137499E-2</c:v>
                </c:pt>
                <c:pt idx="21" formatCode="General">
                  <c:v>7.8908230292644294E-3</c:v>
                </c:pt>
                <c:pt idx="22" formatCode="General">
                  <c:v>-2.66271180452964E-2</c:v>
                </c:pt>
                <c:pt idx="23" formatCode="General">
                  <c:v>-2.7976563527101401E-3</c:v>
                </c:pt>
                <c:pt idx="24" formatCode="General">
                  <c:v>-2.5544074530005401E-2</c:v>
                </c:pt>
                <c:pt idx="25" formatCode="General">
                  <c:v>5.19088606075416E-3</c:v>
                </c:pt>
                <c:pt idx="26" formatCode="General">
                  <c:v>1.0890861064055701E-3</c:v>
                </c:pt>
                <c:pt idx="27" formatCode="General">
                  <c:v>-1.8190171372157401E-3</c:v>
                </c:pt>
                <c:pt idx="28" formatCode="General">
                  <c:v>2.44775298418363E-2</c:v>
                </c:pt>
                <c:pt idx="29" formatCode="General">
                  <c:v>1.34628308017362E-2</c:v>
                </c:pt>
                <c:pt idx="30" formatCode="General">
                  <c:v>8.1336225413838094E-3</c:v>
                </c:pt>
                <c:pt idx="31" formatCode="General">
                  <c:v>-1.7864920044890001E-2</c:v>
                </c:pt>
                <c:pt idx="32" formatCode="General">
                  <c:v>-3.2152849114060701E-3</c:v>
                </c:pt>
                <c:pt idx="33" formatCode="General">
                  <c:v>-6.1330945415090602E-3</c:v>
                </c:pt>
                <c:pt idx="34" formatCode="General">
                  <c:v>-7.2109270773551499E-3</c:v>
                </c:pt>
                <c:pt idx="35" formatCode="General">
                  <c:v>-2.71733249373885E-3</c:v>
                </c:pt>
                <c:pt idx="36" formatCode="General">
                  <c:v>-4.7118187955601902E-3</c:v>
                </c:pt>
                <c:pt idx="37" formatCode="General">
                  <c:v>2.811349393948E-3</c:v>
                </c:pt>
                <c:pt idx="38" formatCode="General">
                  <c:v>-7.8951782396945204E-3</c:v>
                </c:pt>
                <c:pt idx="39" formatCode="General">
                  <c:v>6.10144079574821E-3</c:v>
                </c:pt>
                <c:pt idx="40" formatCode="General">
                  <c:v>1.4342473571792001E-3</c:v>
                </c:pt>
                <c:pt idx="41" formatCode="General">
                  <c:v>1.4789797624022399E-3</c:v>
                </c:pt>
                <c:pt idx="42" formatCode="General">
                  <c:v>6.5264361216309198E-3</c:v>
                </c:pt>
                <c:pt idx="43" formatCode="General">
                  <c:v>1.9774755852864701E-3</c:v>
                </c:pt>
                <c:pt idx="44" formatCode="General">
                  <c:v>-1.5675735946118801E-2</c:v>
                </c:pt>
                <c:pt idx="45" formatCode="General">
                  <c:v>-3.3592126190905E-2</c:v>
                </c:pt>
                <c:pt idx="46" formatCode="General">
                  <c:v>9.9215557845435901E-3</c:v>
                </c:pt>
                <c:pt idx="47" formatCode="General">
                  <c:v>-3.8796935266456598E-2</c:v>
                </c:pt>
                <c:pt idx="48" formatCode="General">
                  <c:v>1.01296298752533E-2</c:v>
                </c:pt>
                <c:pt idx="49" formatCode="General">
                  <c:v>-3.4254979566346899E-3</c:v>
                </c:pt>
                <c:pt idx="50" formatCode="General">
                  <c:v>-1.13046072883263E-2</c:v>
                </c:pt>
                <c:pt idx="51" formatCode="General">
                  <c:v>-1.53419963824143E-2</c:v>
                </c:pt>
                <c:pt idx="52" formatCode="General">
                  <c:v>-2.4488633299773799E-2</c:v>
                </c:pt>
                <c:pt idx="53" formatCode="General">
                  <c:v>-4.5263054200625E-2</c:v>
                </c:pt>
                <c:pt idx="54" formatCode="General">
                  <c:v>-6.22871318842819E-2</c:v>
                </c:pt>
                <c:pt idx="55" formatCode="General">
                  <c:v>-7.6168596341140898E-2</c:v>
                </c:pt>
                <c:pt idx="56" formatCode="General">
                  <c:v>-5.4476411039022898E-2</c:v>
                </c:pt>
                <c:pt idx="57" formatCode="General">
                  <c:v>-3.2603399770929797E-2</c:v>
                </c:pt>
                <c:pt idx="58" formatCode="General">
                  <c:v>1.8378033205645201E-2</c:v>
                </c:pt>
                <c:pt idx="59" formatCode="General">
                  <c:v>1.1104514403103701E-2</c:v>
                </c:pt>
                <c:pt idx="60" formatCode="General">
                  <c:v>3.4013542043019101E-3</c:v>
                </c:pt>
                <c:pt idx="61" formatCode="General">
                  <c:v>3.2471402462318701E-2</c:v>
                </c:pt>
                <c:pt idx="62" formatCode="General">
                  <c:v>-1.2522384040487699E-2</c:v>
                </c:pt>
                <c:pt idx="63" formatCode="General">
                  <c:v>-3.8021108411398399E-2</c:v>
                </c:pt>
                <c:pt idx="64" formatCode="General">
                  <c:v>-7.6280172567991201E-3</c:v>
                </c:pt>
                <c:pt idx="65" formatCode="General">
                  <c:v>-2.84965838553486E-2</c:v>
                </c:pt>
                <c:pt idx="66" formatCode="General">
                  <c:v>1.9858444139522299E-2</c:v>
                </c:pt>
                <c:pt idx="67" formatCode="General">
                  <c:v>-1.96906633495121E-2</c:v>
                </c:pt>
                <c:pt idx="68" formatCode="General">
                  <c:v>8.2464445932181399E-3</c:v>
                </c:pt>
                <c:pt idx="69" formatCode="General">
                  <c:v>-1.12595437827682E-2</c:v>
                </c:pt>
                <c:pt idx="70" formatCode="General">
                  <c:v>-1.18057095245839E-2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38-43BB-86DF-0EB6F4DE6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0"/>
        <c:axId val="1391913167"/>
        <c:axId val="1391912207"/>
      </c:barChart>
      <c:catAx>
        <c:axId val="139191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2207"/>
        <c:crosses val="autoZero"/>
        <c:auto val="1"/>
        <c:lblAlgn val="ctr"/>
        <c:lblOffset val="100"/>
        <c:tickLblSkip val="4"/>
        <c:noMultiLvlLbl val="0"/>
      </c:catAx>
      <c:valAx>
        <c:axId val="139191220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97">
                  <c:v>0.51</c:v>
                </c:pt>
                <c:pt idx="198">
                  <c:v>0.2</c:v>
                </c:pt>
                <c:pt idx="199">
                  <c:v>0.4</c:v>
                </c:pt>
                <c:pt idx="200">
                  <c:v>0.6</c:v>
                </c:pt>
                <c:pt idx="201">
                  <c:v>0.8</c:v>
                </c:pt>
                <c:pt idx="202">
                  <c:v>1</c:v>
                </c:pt>
                <c:pt idx="203">
                  <c:v>1.2</c:v>
                </c:pt>
                <c:pt idx="243">
                  <c:v>6.8000000000000005E-2</c:v>
                </c:pt>
                <c:pt idx="244">
                  <c:v>6.8000000000000005E-2</c:v>
                </c:pt>
                <c:pt idx="245">
                  <c:v>9.6000000000000002E-2</c:v>
                </c:pt>
                <c:pt idx="246">
                  <c:v>0.1</c:v>
                </c:pt>
                <c:pt idx="247">
                  <c:v>0.104</c:v>
                </c:pt>
                <c:pt idx="248">
                  <c:v>0.108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89-45DF-BC8C-CCE38E920819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98">
                  <c:v>0.18</c:v>
                </c:pt>
                <c:pt idx="199">
                  <c:v>0.2</c:v>
                </c:pt>
                <c:pt idx="200">
                  <c:v>0.3</c:v>
                </c:pt>
                <c:pt idx="201">
                  <c:v>0.5</c:v>
                </c:pt>
                <c:pt idx="202">
                  <c:v>0.6</c:v>
                </c:pt>
                <c:pt idx="203">
                  <c:v>0.8</c:v>
                </c:pt>
                <c:pt idx="204">
                  <c:v>1.1000000000000001</c:v>
                </c:pt>
                <c:pt idx="243">
                  <c:v>0.06</c:v>
                </c:pt>
                <c:pt idx="244">
                  <c:v>0.04</c:v>
                </c:pt>
                <c:pt idx="245">
                  <c:v>1.2E-2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89-45DF-BC8C-CCE38E920819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99">
                  <c:v>0.18</c:v>
                </c:pt>
                <c:pt idx="200">
                  <c:v>0.2</c:v>
                </c:pt>
                <c:pt idx="201">
                  <c:v>0.4</c:v>
                </c:pt>
                <c:pt idx="202">
                  <c:v>0.7</c:v>
                </c:pt>
                <c:pt idx="203">
                  <c:v>1.1000000000000001</c:v>
                </c:pt>
                <c:pt idx="204">
                  <c:v>1.4</c:v>
                </c:pt>
                <c:pt idx="205">
                  <c:v>1.8</c:v>
                </c:pt>
                <c:pt idx="244">
                  <c:v>0.09</c:v>
                </c:pt>
                <c:pt idx="245">
                  <c:v>6.9000000000000006E-2</c:v>
                </c:pt>
                <c:pt idx="246">
                  <c:v>6.0299999999999999E-2</c:v>
                </c:pt>
                <c:pt idx="247">
                  <c:v>5.5E-2</c:v>
                </c:pt>
                <c:pt idx="248">
                  <c:v>4.4900000000000002E-2</c:v>
                </c:pt>
                <c:pt idx="249">
                  <c:v>3.49E-2</c:v>
                </c:pt>
                <c:pt idx="250">
                  <c:v>3.15E-2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89-45DF-BC8C-CCE38E920819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200">
                  <c:v>0.15</c:v>
                </c:pt>
                <c:pt idx="201">
                  <c:v>0.2</c:v>
                </c:pt>
                <c:pt idx="202">
                  <c:v>0.4</c:v>
                </c:pt>
                <c:pt idx="203">
                  <c:v>0.7</c:v>
                </c:pt>
                <c:pt idx="204">
                  <c:v>1</c:v>
                </c:pt>
                <c:pt idx="205">
                  <c:v>1.4</c:v>
                </c:pt>
                <c:pt idx="206">
                  <c:v>1.8</c:v>
                </c:pt>
                <c:pt idx="245">
                  <c:v>0.09</c:v>
                </c:pt>
                <c:pt idx="246">
                  <c:v>7.7700000000000005E-2</c:v>
                </c:pt>
                <c:pt idx="247">
                  <c:v>7.7100000000000002E-2</c:v>
                </c:pt>
                <c:pt idx="248">
                  <c:v>8.1500000000000003E-2</c:v>
                </c:pt>
                <c:pt idx="249">
                  <c:v>9.7900000000000001E-2</c:v>
                </c:pt>
                <c:pt idx="250">
                  <c:v>9.7600000000000006E-2</c:v>
                </c:pt>
                <c:pt idx="251">
                  <c:v>9.7799999999999998E-2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89-45DF-BC8C-CCE38E920819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201">
                  <c:v>0.12</c:v>
                </c:pt>
                <c:pt idx="202">
                  <c:v>0.2</c:v>
                </c:pt>
                <c:pt idx="203">
                  <c:v>0.4</c:v>
                </c:pt>
                <c:pt idx="204">
                  <c:v>0.8</c:v>
                </c:pt>
                <c:pt idx="205">
                  <c:v>1.2</c:v>
                </c:pt>
                <c:pt idx="206">
                  <c:v>1.6</c:v>
                </c:pt>
                <c:pt idx="207">
                  <c:v>2</c:v>
                </c:pt>
                <c:pt idx="246">
                  <c:v>0.08</c:v>
                </c:pt>
                <c:pt idx="247">
                  <c:v>7.5399999999999995E-2</c:v>
                </c:pt>
                <c:pt idx="248">
                  <c:v>8.4099999999999994E-2</c:v>
                </c:pt>
                <c:pt idx="249">
                  <c:v>8.3199999999999996E-2</c:v>
                </c:pt>
                <c:pt idx="250">
                  <c:v>0.1082</c:v>
                </c:pt>
                <c:pt idx="251">
                  <c:v>0.1361</c:v>
                </c:pt>
                <c:pt idx="252">
                  <c:v>0.18779999999999999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89-45DF-BC8C-CCE38E920819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202">
                  <c:v>0.13</c:v>
                </c:pt>
                <c:pt idx="203">
                  <c:v>0.2</c:v>
                </c:pt>
                <c:pt idx="204">
                  <c:v>0.4</c:v>
                </c:pt>
                <c:pt idx="205">
                  <c:v>0.6</c:v>
                </c:pt>
                <c:pt idx="206">
                  <c:v>0.9</c:v>
                </c:pt>
                <c:pt idx="207">
                  <c:v>1.2</c:v>
                </c:pt>
                <c:pt idx="208">
                  <c:v>1.6</c:v>
                </c:pt>
                <c:pt idx="247">
                  <c:v>0.08</c:v>
                </c:pt>
                <c:pt idx="248">
                  <c:v>8.3400000000000002E-2</c:v>
                </c:pt>
                <c:pt idx="249">
                  <c:v>8.3000000000000004E-2</c:v>
                </c:pt>
                <c:pt idx="250">
                  <c:v>8.5800000000000001E-2</c:v>
                </c:pt>
                <c:pt idx="251">
                  <c:v>0.1069</c:v>
                </c:pt>
                <c:pt idx="252">
                  <c:v>0.14979999999999999</c:v>
                </c:pt>
                <c:pt idx="253">
                  <c:v>0.21329999999999999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89-45DF-BC8C-CCE38E920819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203">
                  <c:v>0.19</c:v>
                </c:pt>
                <c:pt idx="204">
                  <c:v>0.2</c:v>
                </c:pt>
                <c:pt idx="205">
                  <c:v>0.3</c:v>
                </c:pt>
                <c:pt idx="206">
                  <c:v>0.4</c:v>
                </c:pt>
                <c:pt idx="207">
                  <c:v>0.5</c:v>
                </c:pt>
                <c:pt idx="208">
                  <c:v>0.6</c:v>
                </c:pt>
                <c:pt idx="209">
                  <c:v>0.8</c:v>
                </c:pt>
                <c:pt idx="248">
                  <c:v>0.09</c:v>
                </c:pt>
                <c:pt idx="249">
                  <c:v>0.23150000000000001</c:v>
                </c:pt>
                <c:pt idx="250">
                  <c:v>0.56359999999999999</c:v>
                </c:pt>
                <c:pt idx="251">
                  <c:v>0.7278</c:v>
                </c:pt>
                <c:pt idx="252">
                  <c:v>0.9516</c:v>
                </c:pt>
                <c:pt idx="253">
                  <c:v>1.1567000000000001</c:v>
                </c:pt>
                <c:pt idx="254">
                  <c:v>1.3374999999999999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E89-45DF-BC8C-CCE38E920819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204">
                  <c:v>0.19</c:v>
                </c:pt>
                <c:pt idx="205">
                  <c:v>0.2</c:v>
                </c:pt>
                <c:pt idx="206">
                  <c:v>0.2</c:v>
                </c:pt>
                <c:pt idx="207">
                  <c:v>0.2</c:v>
                </c:pt>
                <c:pt idx="208">
                  <c:v>0.3</c:v>
                </c:pt>
                <c:pt idx="209">
                  <c:v>0.4</c:v>
                </c:pt>
                <c:pt idx="210">
                  <c:v>0.5</c:v>
                </c:pt>
                <c:pt idx="249">
                  <c:v>0.08</c:v>
                </c:pt>
                <c:pt idx="250">
                  <c:v>0.1988</c:v>
                </c:pt>
                <c:pt idx="251">
                  <c:v>0.44719999999999999</c:v>
                </c:pt>
                <c:pt idx="252">
                  <c:v>0.61739999999999995</c:v>
                </c:pt>
                <c:pt idx="253">
                  <c:v>0.79830000000000001</c:v>
                </c:pt>
                <c:pt idx="254">
                  <c:v>0.97650000000000003</c:v>
                </c:pt>
                <c:pt idx="255">
                  <c:v>1.1335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E89-45DF-BC8C-CCE38E920819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205">
                  <c:v>0.19</c:v>
                </c:pt>
                <c:pt idx="206">
                  <c:v>0.2</c:v>
                </c:pt>
                <c:pt idx="207">
                  <c:v>0.2</c:v>
                </c:pt>
                <c:pt idx="208">
                  <c:v>0.3</c:v>
                </c:pt>
                <c:pt idx="209">
                  <c:v>0.4</c:v>
                </c:pt>
                <c:pt idx="210">
                  <c:v>0.6</c:v>
                </c:pt>
                <c:pt idx="211">
                  <c:v>0.8</c:v>
                </c:pt>
                <c:pt idx="250">
                  <c:v>0.12</c:v>
                </c:pt>
                <c:pt idx="251">
                  <c:v>0.76249999999999996</c:v>
                </c:pt>
                <c:pt idx="252">
                  <c:v>0.99039999999999995</c:v>
                </c:pt>
                <c:pt idx="253">
                  <c:v>1.2964</c:v>
                </c:pt>
                <c:pt idx="254">
                  <c:v>1.5154000000000001</c:v>
                </c:pt>
                <c:pt idx="255">
                  <c:v>1.6072</c:v>
                </c:pt>
                <c:pt idx="256">
                  <c:v>1.6466000000000001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E89-45DF-BC8C-CCE38E920819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206">
                  <c:v>0.15</c:v>
                </c:pt>
                <c:pt idx="207">
                  <c:v>0.1</c:v>
                </c:pt>
                <c:pt idx="208">
                  <c:v>0.2</c:v>
                </c:pt>
                <c:pt idx="209">
                  <c:v>0.4</c:v>
                </c:pt>
                <c:pt idx="210">
                  <c:v>0.7</c:v>
                </c:pt>
                <c:pt idx="211">
                  <c:v>0.9</c:v>
                </c:pt>
                <c:pt idx="212">
                  <c:v>1.2</c:v>
                </c:pt>
                <c:pt idx="251">
                  <c:v>0.77</c:v>
                </c:pt>
                <c:pt idx="252">
                  <c:v>1.3130999999999999</c:v>
                </c:pt>
                <c:pt idx="253">
                  <c:v>2.1343000000000001</c:v>
                </c:pt>
                <c:pt idx="254">
                  <c:v>2.6865999999999999</c:v>
                </c:pt>
                <c:pt idx="255">
                  <c:v>3.2749999999999999</c:v>
                </c:pt>
                <c:pt idx="256">
                  <c:v>3.2850999999999999</c:v>
                </c:pt>
                <c:pt idx="257">
                  <c:v>3.2238000000000002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E89-45DF-BC8C-CCE38E920819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207">
                  <c:v>0.09</c:v>
                </c:pt>
                <c:pt idx="208">
                  <c:v>0.1</c:v>
                </c:pt>
                <c:pt idx="209">
                  <c:v>0.2</c:v>
                </c:pt>
                <c:pt idx="210">
                  <c:v>0.3</c:v>
                </c:pt>
                <c:pt idx="211">
                  <c:v>0.4</c:v>
                </c:pt>
                <c:pt idx="212">
                  <c:v>0.5</c:v>
                </c:pt>
                <c:pt idx="213">
                  <c:v>0.7</c:v>
                </c:pt>
                <c:pt idx="252">
                  <c:v>2.1800000000000002</c:v>
                </c:pt>
                <c:pt idx="253">
                  <c:v>2.867</c:v>
                </c:pt>
                <c:pt idx="254">
                  <c:v>3.5249999999999999</c:v>
                </c:pt>
                <c:pt idx="255">
                  <c:v>3.5992000000000002</c:v>
                </c:pt>
                <c:pt idx="256">
                  <c:v>3.4552</c:v>
                </c:pt>
                <c:pt idx="257">
                  <c:v>3.2763</c:v>
                </c:pt>
                <c:pt idx="258">
                  <c:v>3.0510999999999999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E89-45DF-BC8C-CCE38E920819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  <c:pt idx="208">
                  <c:v>0.08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0.2</c:v>
                </c:pt>
                <c:pt idx="214">
                  <c:v>0.2</c:v>
                </c:pt>
                <c:pt idx="253">
                  <c:v>3.65</c:v>
                </c:pt>
                <c:pt idx="255">
                  <c:v>4.8994999999999997</c:v>
                </c:pt>
                <c:pt idx="256">
                  <c:v>5.0027999999999997</c:v>
                </c:pt>
                <c:pt idx="257">
                  <c:v>4.6388999999999996</c:v>
                </c:pt>
                <c:pt idx="258">
                  <c:v>4.2337999999999996</c:v>
                </c:pt>
                <c:pt idx="259">
                  <c:v>3.8172000000000001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E89-45DF-BC8C-CCE38E920819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  <c:pt idx="209">
                  <c:v>7.0000000000000007E-2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0.2</c:v>
                </c:pt>
                <c:pt idx="215">
                  <c:v>0.2</c:v>
                </c:pt>
                <c:pt idx="254">
                  <c:v>4.51</c:v>
                </c:pt>
                <c:pt idx="256">
                  <c:v>5.1219000000000001</c:v>
                </c:pt>
                <c:pt idx="257">
                  <c:v>4.9771000000000001</c:v>
                </c:pt>
                <c:pt idx="258">
                  <c:v>4.6616</c:v>
                </c:pt>
                <c:pt idx="259">
                  <c:v>4.2046000000000001</c:v>
                </c:pt>
                <c:pt idx="260">
                  <c:v>3.8521000000000001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E89-45DF-BC8C-CCE38E920819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0.2</c:v>
                </c:pt>
                <c:pt idx="214">
                  <c:v>0.2</c:v>
                </c:pt>
                <c:pt idx="215">
                  <c:v>0.3</c:v>
                </c:pt>
                <c:pt idx="216">
                  <c:v>0.3</c:v>
                </c:pt>
                <c:pt idx="255">
                  <c:v>4.99</c:v>
                </c:pt>
                <c:pt idx="256">
                  <c:v>5.3666</c:v>
                </c:pt>
                <c:pt idx="257">
                  <c:v>5.3437999999999999</c:v>
                </c:pt>
                <c:pt idx="258">
                  <c:v>5.0533000000000001</c:v>
                </c:pt>
                <c:pt idx="259">
                  <c:v>4.6668000000000003</c:v>
                </c:pt>
                <c:pt idx="260">
                  <c:v>4.2843</c:v>
                </c:pt>
                <c:pt idx="261">
                  <c:v>3.9142999999999999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E89-45DF-BC8C-CCE38E920819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  <c:pt idx="211">
                  <c:v>0.15</c:v>
                </c:pt>
                <c:pt idx="212">
                  <c:v>0.2</c:v>
                </c:pt>
                <c:pt idx="213">
                  <c:v>0.2</c:v>
                </c:pt>
                <c:pt idx="214">
                  <c:v>0.2</c:v>
                </c:pt>
                <c:pt idx="215">
                  <c:v>0.2</c:v>
                </c:pt>
                <c:pt idx="216">
                  <c:v>0.2</c:v>
                </c:pt>
                <c:pt idx="217">
                  <c:v>0.3</c:v>
                </c:pt>
                <c:pt idx="256">
                  <c:v>5.26</c:v>
                </c:pt>
                <c:pt idx="257">
                  <c:v>5.3876999999999997</c:v>
                </c:pt>
                <c:pt idx="258">
                  <c:v>5.3830999999999998</c:v>
                </c:pt>
                <c:pt idx="259">
                  <c:v>5.1821999999999999</c:v>
                </c:pt>
                <c:pt idx="260">
                  <c:v>4.93</c:v>
                </c:pt>
                <c:pt idx="261">
                  <c:v>4.7195</c:v>
                </c:pt>
                <c:pt idx="262">
                  <c:v>4.5320999999999998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E89-45DF-BC8C-CCE38E920819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  <c:pt idx="212">
                  <c:v>0.14000000000000001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57">
                  <c:v>5.33</c:v>
                </c:pt>
                <c:pt idx="259">
                  <c:v>5.2870999999999997</c:v>
                </c:pt>
                <c:pt idx="260">
                  <c:v>5.0575000000000001</c:v>
                </c:pt>
                <c:pt idx="261">
                  <c:v>4.7455999999999996</c:v>
                </c:pt>
                <c:pt idx="262">
                  <c:v>4.4351000000000003</c:v>
                </c:pt>
                <c:pt idx="263">
                  <c:v>4.1494999999999997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E89-45DF-BC8C-CCE38E920819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  <c:pt idx="213">
                  <c:v>0.16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0.2</c:v>
                </c:pt>
                <c:pt idx="258">
                  <c:v>5.33</c:v>
                </c:pt>
                <c:pt idx="259">
                  <c:v>5.2561</c:v>
                </c:pt>
                <c:pt idx="260">
                  <c:v>5.0744999999999996</c:v>
                </c:pt>
                <c:pt idx="261">
                  <c:v>4.8766999999999996</c:v>
                </c:pt>
                <c:pt idx="262">
                  <c:v>4.6829999999999998</c:v>
                </c:pt>
                <c:pt idx="263">
                  <c:v>4.5012999999999996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E89-45DF-BC8C-CCE38E920819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  <c:pt idx="214">
                  <c:v>0.14000000000000001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0.2</c:v>
                </c:pt>
                <c:pt idx="220">
                  <c:v>0.2</c:v>
                </c:pt>
                <c:pt idx="259">
                  <c:v>5.33</c:v>
                </c:pt>
                <c:pt idx="260">
                  <c:v>5.1374000000000004</c:v>
                </c:pt>
                <c:pt idx="261">
                  <c:v>4.7152000000000003</c:v>
                </c:pt>
                <c:pt idx="262">
                  <c:v>4.2916999999999996</c:v>
                </c:pt>
                <c:pt idx="263">
                  <c:v>3.9447000000000001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E89-45DF-BC8C-CCE38E920819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  <c:pt idx="215">
                  <c:v>0.12</c:v>
                </c:pt>
                <c:pt idx="216">
                  <c:v>0.1</c:v>
                </c:pt>
                <c:pt idx="217">
                  <c:v>0.2</c:v>
                </c:pt>
                <c:pt idx="218">
                  <c:v>0.2</c:v>
                </c:pt>
                <c:pt idx="219">
                  <c:v>0.3</c:v>
                </c:pt>
                <c:pt idx="220">
                  <c:v>0.4</c:v>
                </c:pt>
                <c:pt idx="221">
                  <c:v>0.5</c:v>
                </c:pt>
                <c:pt idx="260">
                  <c:v>5.26</c:v>
                </c:pt>
                <c:pt idx="262">
                  <c:v>4.3564999999999996</c:v>
                </c:pt>
                <c:pt idx="263">
                  <c:v>3.8064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E89-45DF-BC8C-CCE38E920819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  <c:pt idx="216">
                  <c:v>0.09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0.2</c:v>
                </c:pt>
                <c:pt idx="221">
                  <c:v>0.2</c:v>
                </c:pt>
                <c:pt idx="222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E89-45DF-BC8C-CCE38E920819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  <c:pt idx="217">
                  <c:v>0.09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0.2</c:v>
                </c:pt>
                <c:pt idx="222">
                  <c:v>0.3</c:v>
                </c:pt>
                <c:pt idx="2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E89-45DF-BC8C-CCE38E920819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  <c:pt idx="218">
                  <c:v>7.0000000000000007E-2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0.2</c:v>
                </c:pt>
                <c:pt idx="2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E89-45DF-BC8C-CCE38E920819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  <c:pt idx="219">
                  <c:v>0.09</c:v>
                </c:pt>
                <c:pt idx="220">
                  <c:v>0.1</c:v>
                </c:pt>
                <c:pt idx="221">
                  <c:v>0.1</c:v>
                </c:pt>
                <c:pt idx="222">
                  <c:v>0.2</c:v>
                </c:pt>
                <c:pt idx="2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E89-45DF-BC8C-CCE38E920819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  <c:pt idx="220">
                  <c:v>0.09</c:v>
                </c:pt>
                <c:pt idx="221">
                  <c:v>0.1</c:v>
                </c:pt>
                <c:pt idx="222">
                  <c:v>0.1</c:v>
                </c:pt>
                <c:pt idx="2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E89-45DF-BC8C-CCE38E920819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  <c:pt idx="221">
                  <c:v>0.1</c:v>
                </c:pt>
                <c:pt idx="222">
                  <c:v>0.1</c:v>
                </c:pt>
                <c:pt idx="2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E89-45DF-BC8C-CCE38E920819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CE89-45DF-BC8C-CCE38E920819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  <c:pt idx="222">
                  <c:v>0.11</c:v>
                </c:pt>
                <c:pt idx="2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E89-45DF-BC8C-CCE38E920819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 (%,apr)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3.57</c:v>
                </c:pt>
                <c:pt idx="1">
                  <c:v>3.99</c:v>
                </c:pt>
                <c:pt idx="2">
                  <c:v>3.93</c:v>
                </c:pt>
                <c:pt idx="3">
                  <c:v>3.7</c:v>
                </c:pt>
                <c:pt idx="4">
                  <c:v>2.94</c:v>
                </c:pt>
                <c:pt idx="5">
                  <c:v>2.2999999999999998</c:v>
                </c:pt>
                <c:pt idx="6">
                  <c:v>1.99</c:v>
                </c:pt>
                <c:pt idx="7">
                  <c:v>1.73</c:v>
                </c:pt>
                <c:pt idx="8">
                  <c:v>1.68</c:v>
                </c:pt>
                <c:pt idx="9">
                  <c:v>2.4</c:v>
                </c:pt>
                <c:pt idx="10">
                  <c:v>2.46</c:v>
                </c:pt>
                <c:pt idx="11">
                  <c:v>2.61</c:v>
                </c:pt>
                <c:pt idx="12">
                  <c:v>2.85</c:v>
                </c:pt>
                <c:pt idx="13">
                  <c:v>2.92</c:v>
                </c:pt>
                <c:pt idx="14">
                  <c:v>2.97</c:v>
                </c:pt>
                <c:pt idx="15">
                  <c:v>2.96</c:v>
                </c:pt>
                <c:pt idx="16">
                  <c:v>3.33</c:v>
                </c:pt>
                <c:pt idx="17">
                  <c:v>3.45</c:v>
                </c:pt>
                <c:pt idx="18">
                  <c:v>3.46</c:v>
                </c:pt>
                <c:pt idx="19">
                  <c:v>3.49</c:v>
                </c:pt>
                <c:pt idx="20">
                  <c:v>3.46</c:v>
                </c:pt>
                <c:pt idx="21">
                  <c:v>3.58</c:v>
                </c:pt>
                <c:pt idx="22">
                  <c:v>3.98</c:v>
                </c:pt>
                <c:pt idx="23">
                  <c:v>4.08</c:v>
                </c:pt>
                <c:pt idx="24">
                  <c:v>4.08</c:v>
                </c:pt>
                <c:pt idx="25">
                  <c:v>4.17</c:v>
                </c:pt>
                <c:pt idx="26">
                  <c:v>4.5599999999999996</c:v>
                </c:pt>
                <c:pt idx="27">
                  <c:v>4.91</c:v>
                </c:pt>
                <c:pt idx="28">
                  <c:v>5.41</c:v>
                </c:pt>
                <c:pt idx="29">
                  <c:v>5.56</c:v>
                </c:pt>
                <c:pt idx="30">
                  <c:v>4.82</c:v>
                </c:pt>
                <c:pt idx="31">
                  <c:v>3.99</c:v>
                </c:pt>
                <c:pt idx="32">
                  <c:v>3.89</c:v>
                </c:pt>
                <c:pt idx="33">
                  <c:v>4.17</c:v>
                </c:pt>
                <c:pt idx="34">
                  <c:v>4.79</c:v>
                </c:pt>
                <c:pt idx="35">
                  <c:v>5.98</c:v>
                </c:pt>
                <c:pt idx="36">
                  <c:v>5.95</c:v>
                </c:pt>
                <c:pt idx="37">
                  <c:v>5.92</c:v>
                </c:pt>
                <c:pt idx="38">
                  <c:v>6.57</c:v>
                </c:pt>
                <c:pt idx="39">
                  <c:v>8.33</c:v>
                </c:pt>
                <c:pt idx="40">
                  <c:v>8.98</c:v>
                </c:pt>
                <c:pt idx="41">
                  <c:v>8.94</c:v>
                </c:pt>
                <c:pt idx="42">
                  <c:v>8.56</c:v>
                </c:pt>
                <c:pt idx="43">
                  <c:v>7.88</c:v>
                </c:pt>
                <c:pt idx="44">
                  <c:v>6.71</c:v>
                </c:pt>
                <c:pt idx="45">
                  <c:v>5.57</c:v>
                </c:pt>
                <c:pt idx="46">
                  <c:v>3.86</c:v>
                </c:pt>
                <c:pt idx="47">
                  <c:v>4.57</c:v>
                </c:pt>
                <c:pt idx="48">
                  <c:v>5.48</c:v>
                </c:pt>
                <c:pt idx="49">
                  <c:v>4.75</c:v>
                </c:pt>
                <c:pt idx="50">
                  <c:v>3.55</c:v>
                </c:pt>
                <c:pt idx="51">
                  <c:v>4.3</c:v>
                </c:pt>
                <c:pt idx="52">
                  <c:v>4.74</c:v>
                </c:pt>
                <c:pt idx="53">
                  <c:v>5.15</c:v>
                </c:pt>
                <c:pt idx="54">
                  <c:v>6.54</c:v>
                </c:pt>
                <c:pt idx="55">
                  <c:v>7.82</c:v>
                </c:pt>
                <c:pt idx="56">
                  <c:v>10.56</c:v>
                </c:pt>
                <c:pt idx="57">
                  <c:v>10</c:v>
                </c:pt>
                <c:pt idx="58">
                  <c:v>9.33</c:v>
                </c:pt>
                <c:pt idx="59">
                  <c:v>11.25</c:v>
                </c:pt>
                <c:pt idx="60">
                  <c:v>12.1</c:v>
                </c:pt>
                <c:pt idx="61">
                  <c:v>9.34</c:v>
                </c:pt>
                <c:pt idx="62">
                  <c:v>6.31</c:v>
                </c:pt>
                <c:pt idx="63">
                  <c:v>5.42</c:v>
                </c:pt>
                <c:pt idx="64">
                  <c:v>6.16</c:v>
                </c:pt>
                <c:pt idx="65">
                  <c:v>5.41</c:v>
                </c:pt>
                <c:pt idx="66">
                  <c:v>4.83</c:v>
                </c:pt>
                <c:pt idx="67">
                  <c:v>5.2</c:v>
                </c:pt>
                <c:pt idx="68">
                  <c:v>5.28</c:v>
                </c:pt>
                <c:pt idx="69">
                  <c:v>4.87</c:v>
                </c:pt>
                <c:pt idx="70">
                  <c:v>4.66</c:v>
                </c:pt>
                <c:pt idx="71">
                  <c:v>5.16</c:v>
                </c:pt>
                <c:pt idx="72">
                  <c:v>5.82</c:v>
                </c:pt>
                <c:pt idx="73">
                  <c:v>6.51</c:v>
                </c:pt>
                <c:pt idx="74">
                  <c:v>6.76</c:v>
                </c:pt>
                <c:pt idx="75">
                  <c:v>7.28</c:v>
                </c:pt>
                <c:pt idx="76">
                  <c:v>8.09</c:v>
                </c:pt>
                <c:pt idx="77">
                  <c:v>9.58</c:v>
                </c:pt>
                <c:pt idx="78">
                  <c:v>10.07</c:v>
                </c:pt>
                <c:pt idx="79">
                  <c:v>10.18</c:v>
                </c:pt>
                <c:pt idx="80">
                  <c:v>10.94</c:v>
                </c:pt>
                <c:pt idx="81">
                  <c:v>13.58</c:v>
                </c:pt>
                <c:pt idx="82">
                  <c:v>15.07</c:v>
                </c:pt>
                <c:pt idx="83">
                  <c:v>12.67</c:v>
                </c:pt>
                <c:pt idx="84">
                  <c:v>9.82</c:v>
                </c:pt>
                <c:pt idx="85">
                  <c:v>15.85</c:v>
                </c:pt>
                <c:pt idx="86">
                  <c:v>16.600000000000001</c:v>
                </c:pt>
                <c:pt idx="87">
                  <c:v>17.79</c:v>
                </c:pt>
                <c:pt idx="88">
                  <c:v>17.59</c:v>
                </c:pt>
                <c:pt idx="89">
                  <c:v>13.59</c:v>
                </c:pt>
                <c:pt idx="90">
                  <c:v>14.21</c:v>
                </c:pt>
                <c:pt idx="91">
                  <c:v>14.51</c:v>
                </c:pt>
                <c:pt idx="92">
                  <c:v>11.01</c:v>
                </c:pt>
                <c:pt idx="93">
                  <c:v>9.2799999999999994</c:v>
                </c:pt>
                <c:pt idx="94">
                  <c:v>8.66</c:v>
                </c:pt>
                <c:pt idx="95">
                  <c:v>8.8000000000000007</c:v>
                </c:pt>
                <c:pt idx="96">
                  <c:v>9.4600000000000009</c:v>
                </c:pt>
                <c:pt idx="97">
                  <c:v>9.43</c:v>
                </c:pt>
                <c:pt idx="98">
                  <c:v>9.69</c:v>
                </c:pt>
                <c:pt idx="99">
                  <c:v>10.55</c:v>
                </c:pt>
                <c:pt idx="100">
                  <c:v>11.39</c:v>
                </c:pt>
                <c:pt idx="101">
                  <c:v>9.26</c:v>
                </c:pt>
                <c:pt idx="102">
                  <c:v>8.48</c:v>
                </c:pt>
                <c:pt idx="103">
                  <c:v>7.92</c:v>
                </c:pt>
                <c:pt idx="104">
                  <c:v>7.9</c:v>
                </c:pt>
                <c:pt idx="105">
                  <c:v>8.1</c:v>
                </c:pt>
                <c:pt idx="106">
                  <c:v>7.83</c:v>
                </c:pt>
                <c:pt idx="107">
                  <c:v>6.92</c:v>
                </c:pt>
                <c:pt idx="108">
                  <c:v>6.21</c:v>
                </c:pt>
                <c:pt idx="109">
                  <c:v>6.27</c:v>
                </c:pt>
                <c:pt idx="110">
                  <c:v>6.22</c:v>
                </c:pt>
                <c:pt idx="111">
                  <c:v>6.65</c:v>
                </c:pt>
                <c:pt idx="112">
                  <c:v>6.84</c:v>
                </c:pt>
                <c:pt idx="113">
                  <c:v>6.92</c:v>
                </c:pt>
                <c:pt idx="114">
                  <c:v>6.67</c:v>
                </c:pt>
                <c:pt idx="115">
                  <c:v>7.15</c:v>
                </c:pt>
                <c:pt idx="116">
                  <c:v>7.98</c:v>
                </c:pt>
                <c:pt idx="117">
                  <c:v>8.4700000000000006</c:v>
                </c:pt>
                <c:pt idx="118">
                  <c:v>9.4499999999999993</c:v>
                </c:pt>
                <c:pt idx="119">
                  <c:v>9.73</c:v>
                </c:pt>
                <c:pt idx="120">
                  <c:v>9.08</c:v>
                </c:pt>
                <c:pt idx="121">
                  <c:v>8.61</c:v>
                </c:pt>
                <c:pt idx="122">
                  <c:v>8.25</c:v>
                </c:pt>
                <c:pt idx="123">
                  <c:v>8.24</c:v>
                </c:pt>
                <c:pt idx="124">
                  <c:v>8.16</c:v>
                </c:pt>
                <c:pt idx="125">
                  <c:v>7.74</c:v>
                </c:pt>
                <c:pt idx="126">
                  <c:v>6.43</c:v>
                </c:pt>
                <c:pt idx="127">
                  <c:v>5.86</c:v>
                </c:pt>
                <c:pt idx="128">
                  <c:v>5.65</c:v>
                </c:pt>
                <c:pt idx="129">
                  <c:v>4.82</c:v>
                </c:pt>
                <c:pt idx="130">
                  <c:v>4.0199999999999996</c:v>
                </c:pt>
                <c:pt idx="131">
                  <c:v>3.77</c:v>
                </c:pt>
                <c:pt idx="132">
                  <c:v>3.26</c:v>
                </c:pt>
                <c:pt idx="133">
                  <c:v>3.03</c:v>
                </c:pt>
                <c:pt idx="134">
                  <c:v>3.04</c:v>
                </c:pt>
                <c:pt idx="135">
                  <c:v>3</c:v>
                </c:pt>
                <c:pt idx="136">
                  <c:v>3.06</c:v>
                </c:pt>
                <c:pt idx="137">
                  <c:v>2.99</c:v>
                </c:pt>
                <c:pt idx="138">
                  <c:v>3.21</c:v>
                </c:pt>
                <c:pt idx="139">
                  <c:v>3.94</c:v>
                </c:pt>
                <c:pt idx="140">
                  <c:v>4.49</c:v>
                </c:pt>
                <c:pt idx="141">
                  <c:v>5.17</c:v>
                </c:pt>
                <c:pt idx="142">
                  <c:v>5.8</c:v>
                </c:pt>
                <c:pt idx="143">
                  <c:v>6.02</c:v>
                </c:pt>
                <c:pt idx="144">
                  <c:v>5.8</c:v>
                </c:pt>
                <c:pt idx="145">
                  <c:v>5.72</c:v>
                </c:pt>
                <c:pt idx="146">
                  <c:v>5.37</c:v>
                </c:pt>
                <c:pt idx="147">
                  <c:v>5.24</c:v>
                </c:pt>
                <c:pt idx="148">
                  <c:v>5.31</c:v>
                </c:pt>
                <c:pt idx="149">
                  <c:v>5.28</c:v>
                </c:pt>
                <c:pt idx="150">
                  <c:v>5.28</c:v>
                </c:pt>
                <c:pt idx="151">
                  <c:v>5.52</c:v>
                </c:pt>
                <c:pt idx="152">
                  <c:v>5.53</c:v>
                </c:pt>
                <c:pt idx="153">
                  <c:v>5.51</c:v>
                </c:pt>
                <c:pt idx="154">
                  <c:v>5.52</c:v>
                </c:pt>
                <c:pt idx="155">
                  <c:v>5.5</c:v>
                </c:pt>
                <c:pt idx="156">
                  <c:v>5.53</c:v>
                </c:pt>
                <c:pt idx="157">
                  <c:v>4.8600000000000003</c:v>
                </c:pt>
                <c:pt idx="158">
                  <c:v>4.7300000000000004</c:v>
                </c:pt>
                <c:pt idx="159">
                  <c:v>4.75</c:v>
                </c:pt>
                <c:pt idx="160">
                  <c:v>5.0999999999999996</c:v>
                </c:pt>
                <c:pt idx="161">
                  <c:v>5.3</c:v>
                </c:pt>
                <c:pt idx="162">
                  <c:v>5.68</c:v>
                </c:pt>
                <c:pt idx="163">
                  <c:v>6.27</c:v>
                </c:pt>
                <c:pt idx="164">
                  <c:v>6.52</c:v>
                </c:pt>
                <c:pt idx="165">
                  <c:v>6.47</c:v>
                </c:pt>
                <c:pt idx="166">
                  <c:v>5.6</c:v>
                </c:pt>
                <c:pt idx="167">
                  <c:v>4.33</c:v>
                </c:pt>
                <c:pt idx="168">
                  <c:v>3.5</c:v>
                </c:pt>
                <c:pt idx="169">
                  <c:v>2.13</c:v>
                </c:pt>
                <c:pt idx="170">
                  <c:v>1.73</c:v>
                </c:pt>
                <c:pt idx="171">
                  <c:v>1.75</c:v>
                </c:pt>
                <c:pt idx="172">
                  <c:v>1.74</c:v>
                </c:pt>
                <c:pt idx="173">
                  <c:v>1.44</c:v>
                </c:pt>
                <c:pt idx="174">
                  <c:v>1.25</c:v>
                </c:pt>
                <c:pt idx="175">
                  <c:v>1.25</c:v>
                </c:pt>
                <c:pt idx="176">
                  <c:v>1.02</c:v>
                </c:pt>
                <c:pt idx="177">
                  <c:v>1</c:v>
                </c:pt>
                <c:pt idx="178">
                  <c:v>1</c:v>
                </c:pt>
                <c:pt idx="179">
                  <c:v>1.01</c:v>
                </c:pt>
                <c:pt idx="180">
                  <c:v>1.43</c:v>
                </c:pt>
                <c:pt idx="181">
                  <c:v>1.95</c:v>
                </c:pt>
                <c:pt idx="182">
                  <c:v>2.4700000000000002</c:v>
                </c:pt>
                <c:pt idx="183">
                  <c:v>2.94</c:v>
                </c:pt>
                <c:pt idx="184">
                  <c:v>3.46</c:v>
                </c:pt>
                <c:pt idx="185">
                  <c:v>3.98</c:v>
                </c:pt>
                <c:pt idx="186">
                  <c:v>4.45</c:v>
                </c:pt>
                <c:pt idx="187">
                  <c:v>4.91</c:v>
                </c:pt>
                <c:pt idx="188">
                  <c:v>5.25</c:v>
                </c:pt>
                <c:pt idx="189">
                  <c:v>5.24</c:v>
                </c:pt>
                <c:pt idx="190">
                  <c:v>5.25</c:v>
                </c:pt>
                <c:pt idx="191">
                  <c:v>5.25</c:v>
                </c:pt>
                <c:pt idx="192">
                  <c:v>5.07</c:v>
                </c:pt>
                <c:pt idx="193">
                  <c:v>4.5</c:v>
                </c:pt>
                <c:pt idx="194">
                  <c:v>3.18</c:v>
                </c:pt>
                <c:pt idx="195">
                  <c:v>2.08</c:v>
                </c:pt>
                <c:pt idx="196">
                  <c:v>1.94</c:v>
                </c:pt>
                <c:pt idx="197">
                  <c:v>0.51</c:v>
                </c:pt>
                <c:pt idx="198">
                  <c:v>0.18</c:v>
                </c:pt>
                <c:pt idx="199">
                  <c:v>0.18</c:v>
                </c:pt>
                <c:pt idx="200">
                  <c:v>0.15</c:v>
                </c:pt>
                <c:pt idx="201">
                  <c:v>0.12</c:v>
                </c:pt>
                <c:pt idx="202">
                  <c:v>0.13</c:v>
                </c:pt>
                <c:pt idx="203">
                  <c:v>0.19</c:v>
                </c:pt>
                <c:pt idx="204">
                  <c:v>0.19</c:v>
                </c:pt>
                <c:pt idx="205">
                  <c:v>0.19</c:v>
                </c:pt>
                <c:pt idx="206">
                  <c:v>0.15</c:v>
                </c:pt>
                <c:pt idx="207">
                  <c:v>0.09</c:v>
                </c:pt>
                <c:pt idx="208">
                  <c:v>0.08</c:v>
                </c:pt>
                <c:pt idx="209">
                  <c:v>7.0000000000000007E-2</c:v>
                </c:pt>
                <c:pt idx="210">
                  <c:v>0.1</c:v>
                </c:pt>
                <c:pt idx="211">
                  <c:v>0.15</c:v>
                </c:pt>
                <c:pt idx="212">
                  <c:v>0.14000000000000001</c:v>
                </c:pt>
                <c:pt idx="213">
                  <c:v>0.16</c:v>
                </c:pt>
                <c:pt idx="214">
                  <c:v>0.14000000000000001</c:v>
                </c:pt>
                <c:pt idx="215">
                  <c:v>0.12</c:v>
                </c:pt>
                <c:pt idx="216">
                  <c:v>0.09</c:v>
                </c:pt>
                <c:pt idx="217">
                  <c:v>0.09</c:v>
                </c:pt>
                <c:pt idx="218">
                  <c:v>7.0000000000000007E-2</c:v>
                </c:pt>
                <c:pt idx="219">
                  <c:v>0.09</c:v>
                </c:pt>
                <c:pt idx="220">
                  <c:v>0.09</c:v>
                </c:pt>
                <c:pt idx="221">
                  <c:v>0.1</c:v>
                </c:pt>
                <c:pt idx="222">
                  <c:v>0.11</c:v>
                </c:pt>
                <c:pt idx="223">
                  <c:v>0.13</c:v>
                </c:pt>
                <c:pt idx="224">
                  <c:v>0.13</c:v>
                </c:pt>
                <c:pt idx="225">
                  <c:v>0.16</c:v>
                </c:pt>
                <c:pt idx="226">
                  <c:v>0.36</c:v>
                </c:pt>
                <c:pt idx="227">
                  <c:v>0.37</c:v>
                </c:pt>
                <c:pt idx="228">
                  <c:v>0.39</c:v>
                </c:pt>
                <c:pt idx="229">
                  <c:v>0.45</c:v>
                </c:pt>
                <c:pt idx="230">
                  <c:v>0.7</c:v>
                </c:pt>
                <c:pt idx="231">
                  <c:v>0.95</c:v>
                </c:pt>
                <c:pt idx="232">
                  <c:v>1.1499999999999999</c:v>
                </c:pt>
                <c:pt idx="233">
                  <c:v>1.2</c:v>
                </c:pt>
                <c:pt idx="234">
                  <c:v>1.45</c:v>
                </c:pt>
                <c:pt idx="235">
                  <c:v>1.74</c:v>
                </c:pt>
                <c:pt idx="236">
                  <c:v>1.93</c:v>
                </c:pt>
                <c:pt idx="237">
                  <c:v>2.2200000000000002</c:v>
                </c:pt>
                <c:pt idx="238">
                  <c:v>2.4</c:v>
                </c:pt>
                <c:pt idx="239">
                  <c:v>2.4</c:v>
                </c:pt>
                <c:pt idx="240">
                  <c:v>2.19</c:v>
                </c:pt>
                <c:pt idx="241">
                  <c:v>1.65</c:v>
                </c:pt>
                <c:pt idx="242">
                  <c:v>1.25</c:v>
                </c:pt>
                <c:pt idx="243">
                  <c:v>0.06</c:v>
                </c:pt>
                <c:pt idx="244">
                  <c:v>0.09</c:v>
                </c:pt>
                <c:pt idx="245">
                  <c:v>0.09</c:v>
                </c:pt>
                <c:pt idx="246">
                  <c:v>0.08</c:v>
                </c:pt>
                <c:pt idx="247">
                  <c:v>7.0000000000000007E-2</c:v>
                </c:pt>
                <c:pt idx="248">
                  <c:v>0.09</c:v>
                </c:pt>
                <c:pt idx="249">
                  <c:v>0.08</c:v>
                </c:pt>
                <c:pt idx="250">
                  <c:v>0.12</c:v>
                </c:pt>
                <c:pt idx="251">
                  <c:v>0.77</c:v>
                </c:pt>
                <c:pt idx="252">
                  <c:v>2.1800000000000002</c:v>
                </c:pt>
                <c:pt idx="253">
                  <c:v>3.65</c:v>
                </c:pt>
                <c:pt idx="254">
                  <c:v>4.51</c:v>
                </c:pt>
                <c:pt idx="255">
                  <c:v>4.99</c:v>
                </c:pt>
                <c:pt idx="256">
                  <c:v>5.26</c:v>
                </c:pt>
                <c:pt idx="257">
                  <c:v>5.33</c:v>
                </c:pt>
                <c:pt idx="258">
                  <c:v>5.33</c:v>
                </c:pt>
                <c:pt idx="259">
                  <c:v>5.33</c:v>
                </c:pt>
                <c:pt idx="260">
                  <c:v>5.26</c:v>
                </c:pt>
                <c:pt idx="261">
                  <c:v>4.6500000000000004</c:v>
                </c:pt>
                <c:pt idx="262">
                  <c:v>4.33</c:v>
                </c:pt>
                <c:pt idx="263">
                  <c:v>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E89-45DF-BC8C-CCE38E920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ax val="45658"/>
          <c:min val="39448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32089467077484"/>
          <c:y val="0.2246307753197517"/>
          <c:w val="0.84046654494275186"/>
          <c:h val="0.56081896012998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Raw_Policy_Shocks!$D$1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Raw_Policy_Shocks!$V$193:$V$260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Raw_Policy_Shocks!$D$193:$D$260</c:f>
              <c:numCache>
                <c:formatCode>General</c:formatCode>
                <c:ptCount val="68"/>
                <c:pt idx="0">
                  <c:v>-0.27201267378209398</c:v>
                </c:pt>
                <c:pt idx="1">
                  <c:v>-0.26939449792609199</c:v>
                </c:pt>
                <c:pt idx="2">
                  <c:v>-0.27516615872539402</c:v>
                </c:pt>
                <c:pt idx="3">
                  <c:v>0.190395290814899</c:v>
                </c:pt>
                <c:pt idx="4">
                  <c:v>0.30134678478148302</c:v>
                </c:pt>
                <c:pt idx="5">
                  <c:v>0.65202540451194801</c:v>
                </c:pt>
                <c:pt idx="6">
                  <c:v>0.49367955231951099</c:v>
                </c:pt>
                <c:pt idx="7">
                  <c:v>0.16428129502462499</c:v>
                </c:pt>
                <c:pt idx="8">
                  <c:v>0.36668054601685202</c:v>
                </c:pt>
                <c:pt idx="9">
                  <c:v>0.19692972401401701</c:v>
                </c:pt>
                <c:pt idx="10">
                  <c:v>-5.6527465253514902E-2</c:v>
                </c:pt>
                <c:pt idx="11">
                  <c:v>6.4275363782840406E-2</c:v>
                </c:pt>
                <c:pt idx="12">
                  <c:v>0.11304107960504001</c:v>
                </c:pt>
                <c:pt idx="13">
                  <c:v>-3.8564030148250203E-2</c:v>
                </c:pt>
                <c:pt idx="14">
                  <c:v>1.96593006211064E-2</c:v>
                </c:pt>
                <c:pt idx="15">
                  <c:v>3.8466718216953401E-3</c:v>
                </c:pt>
                <c:pt idx="16">
                  <c:v>-2.2293278683635599E-2</c:v>
                </c:pt>
                <c:pt idx="17">
                  <c:v>-0.183973221369158</c:v>
                </c:pt>
                <c:pt idx="18">
                  <c:v>5.6017472230962803E-2</c:v>
                </c:pt>
                <c:pt idx="19">
                  <c:v>1.43639422916505E-2</c:v>
                </c:pt>
                <c:pt idx="20">
                  <c:v>-0.13086845568102901</c:v>
                </c:pt>
                <c:pt idx="21">
                  <c:v>7.8573768153677601E-2</c:v>
                </c:pt>
                <c:pt idx="22">
                  <c:v>9.5405458137928806E-2</c:v>
                </c:pt>
                <c:pt idx="23">
                  <c:v>0.110142618012267</c:v>
                </c:pt>
                <c:pt idx="24">
                  <c:v>0.100871749583458</c:v>
                </c:pt>
                <c:pt idx="25">
                  <c:v>-8.9272076123153802E-3</c:v>
                </c:pt>
                <c:pt idx="26">
                  <c:v>-0.106196091950041</c:v>
                </c:pt>
                <c:pt idx="27">
                  <c:v>-2.74113528992883E-2</c:v>
                </c:pt>
                <c:pt idx="28">
                  <c:v>-0.14729520887328101</c:v>
                </c:pt>
                <c:pt idx="29">
                  <c:v>9.5363708595986502E-2</c:v>
                </c:pt>
                <c:pt idx="30">
                  <c:v>1.9368169212790099E-2</c:v>
                </c:pt>
                <c:pt idx="31">
                  <c:v>-4.86723079039681E-2</c:v>
                </c:pt>
                <c:pt idx="32">
                  <c:v>1.35044674810417E-2</c:v>
                </c:pt>
                <c:pt idx="33">
                  <c:v>-5.8556303443121203E-2</c:v>
                </c:pt>
                <c:pt idx="34">
                  <c:v>-5.5165113715579001E-2</c:v>
                </c:pt>
                <c:pt idx="35">
                  <c:v>-4.4520153504430698E-2</c:v>
                </c:pt>
                <c:pt idx="36">
                  <c:v>3.2504921323405503E-2</c:v>
                </c:pt>
                <c:pt idx="37">
                  <c:v>-3.3664712056024899E-2</c:v>
                </c:pt>
                <c:pt idx="38">
                  <c:v>-2.36700153618364E-2</c:v>
                </c:pt>
                <c:pt idx="39">
                  <c:v>4.5604538637295501E-2</c:v>
                </c:pt>
                <c:pt idx="40">
                  <c:v>-6.9693606515030496E-2</c:v>
                </c:pt>
                <c:pt idx="41">
                  <c:v>-0.10865139250075</c:v>
                </c:pt>
                <c:pt idx="42">
                  <c:v>-1.75478418266789E-3</c:v>
                </c:pt>
                <c:pt idx="43">
                  <c:v>5.8784586872267799E-2</c:v>
                </c:pt>
                <c:pt idx="44">
                  <c:v>-1.8302622315208E-3</c:v>
                </c:pt>
                <c:pt idx="45">
                  <c:v>9.3001501248314397E-2</c:v>
                </c:pt>
                <c:pt idx="46">
                  <c:v>2.9635623465026101E-2</c:v>
                </c:pt>
                <c:pt idx="47">
                  <c:v>-0.13822438674843199</c:v>
                </c:pt>
                <c:pt idx="48">
                  <c:v>-0.243541609945293</c:v>
                </c:pt>
                <c:pt idx="49">
                  <c:v>0.340105274936639</c:v>
                </c:pt>
                <c:pt idx="50">
                  <c:v>0.29054261810743598</c:v>
                </c:pt>
                <c:pt idx="51">
                  <c:v>0.26386806415124803</c:v>
                </c:pt>
                <c:pt idx="52">
                  <c:v>-0.13637158685749801</c:v>
                </c:pt>
                <c:pt idx="53">
                  <c:v>-0.336400734078241</c:v>
                </c:pt>
                <c:pt idx="54">
                  <c:v>-0.67849137841757601</c:v>
                </c:pt>
                <c:pt idx="55">
                  <c:v>-0.29973966531598201</c:v>
                </c:pt>
                <c:pt idx="56">
                  <c:v>-0.55798661509710601</c:v>
                </c:pt>
                <c:pt idx="57">
                  <c:v>-0.51969737007193995</c:v>
                </c:pt>
                <c:pt idx="58">
                  <c:v>-0.192763329424052</c:v>
                </c:pt>
                <c:pt idx="59">
                  <c:v>0.18144784317412299</c:v>
                </c:pt>
                <c:pt idx="60">
                  <c:v>0.38679194652915699</c:v>
                </c:pt>
                <c:pt idx="61">
                  <c:v>-0.138269202339979</c:v>
                </c:pt>
                <c:pt idx="62">
                  <c:v>0.27520523137834901</c:v>
                </c:pt>
                <c:pt idx="63">
                  <c:v>0.22504959988375001</c:v>
                </c:pt>
                <c:pt idx="64">
                  <c:v>0.23188187259766599</c:v>
                </c:pt>
                <c:pt idx="65">
                  <c:v>0.26644055444478498</c:v>
                </c:pt>
                <c:pt idx="66">
                  <c:v>0.25707652455753199</c:v>
                </c:pt>
                <c:pt idx="67">
                  <c:v>0.20977583287359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A-424F-8FC8-E84B071D3B7D}"/>
            </c:ext>
          </c:extLst>
        </c:ser>
        <c:ser>
          <c:idx val="1"/>
          <c:order val="1"/>
          <c:tx>
            <c:strRef>
              <c:f>Raw_Policy_Shocks!$E$1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numRef>
              <c:f>Raw_Policy_Shocks!$V$193:$V$260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Raw_Policy_Shocks!$E$193:$E$260</c:f>
              <c:numCache>
                <c:formatCode>0.00E+00</c:formatCode>
                <c:ptCount val="68"/>
                <c:pt idx="0">
                  <c:v>9.3987566590707604E-16</c:v>
                </c:pt>
                <c:pt idx="1">
                  <c:v>9.3046474178825308E-16</c:v>
                </c:pt>
                <c:pt idx="2">
                  <c:v>7.7487379473541104E-16</c:v>
                </c:pt>
                <c:pt idx="3">
                  <c:v>6.57967821884399E-16</c:v>
                </c:pt>
                <c:pt idx="4" formatCode="General">
                  <c:v>0.16551230358442001</c:v>
                </c:pt>
                <c:pt idx="5" formatCode="General">
                  <c:v>0.17614486806690299</c:v>
                </c:pt>
                <c:pt idx="6" formatCode="General">
                  <c:v>8.8592728181937905E-2</c:v>
                </c:pt>
                <c:pt idx="7" formatCode="General">
                  <c:v>-3.4531184257489002E-2</c:v>
                </c:pt>
                <c:pt idx="8" formatCode="General">
                  <c:v>1.52068568869714E-2</c:v>
                </c:pt>
                <c:pt idx="9" formatCode="General">
                  <c:v>-6.2025481215285099E-3</c:v>
                </c:pt>
                <c:pt idx="10" formatCode="General">
                  <c:v>-8.4072686380341904E-2</c:v>
                </c:pt>
                <c:pt idx="11" formatCode="General">
                  <c:v>-2.6918037278246001E-2</c:v>
                </c:pt>
                <c:pt idx="12" formatCode="General">
                  <c:v>-4.8545256802903503E-2</c:v>
                </c:pt>
                <c:pt idx="13" formatCode="General">
                  <c:v>-3.2272390268361303E-2</c:v>
                </c:pt>
                <c:pt idx="14" formatCode="General">
                  <c:v>-6.6488907845920403E-2</c:v>
                </c:pt>
                <c:pt idx="15" formatCode="General">
                  <c:v>-6.9548161080717805E-2</c:v>
                </c:pt>
                <c:pt idx="16" formatCode="General">
                  <c:v>-5.9799283462133201E-2</c:v>
                </c:pt>
                <c:pt idx="17" formatCode="General">
                  <c:v>-7.7717776823224796E-2</c:v>
                </c:pt>
                <c:pt idx="18" formatCode="General">
                  <c:v>-9.7465984748317594E-3</c:v>
                </c:pt>
                <c:pt idx="19" formatCode="General">
                  <c:v>-1.1668577685752701E-2</c:v>
                </c:pt>
                <c:pt idx="20" formatCode="General">
                  <c:v>-6.0861469426698803E-2</c:v>
                </c:pt>
                <c:pt idx="21" formatCode="General">
                  <c:v>-6.4946481527881503E-2</c:v>
                </c:pt>
                <c:pt idx="22" formatCode="General">
                  <c:v>-1.3913776487669199E-2</c:v>
                </c:pt>
                <c:pt idx="23" formatCode="General">
                  <c:v>-3.9202620409957603E-2</c:v>
                </c:pt>
                <c:pt idx="24" formatCode="General">
                  <c:v>-6.4834612584370205E-2</c:v>
                </c:pt>
                <c:pt idx="25" formatCode="General">
                  <c:v>-4.2860704825711603E-2</c:v>
                </c:pt>
                <c:pt idx="26" formatCode="General">
                  <c:v>-9.3204543053343705E-2</c:v>
                </c:pt>
                <c:pt idx="27" formatCode="General">
                  <c:v>-6.4296832535106194E-2</c:v>
                </c:pt>
                <c:pt idx="28" formatCode="General">
                  <c:v>-4.3553612457674799E-2</c:v>
                </c:pt>
                <c:pt idx="29" formatCode="General">
                  <c:v>1.18252728529867E-2</c:v>
                </c:pt>
                <c:pt idx="30" formatCode="General">
                  <c:v>3.85885640758417E-2</c:v>
                </c:pt>
                <c:pt idx="31" formatCode="General">
                  <c:v>-8.4868904925984798E-3</c:v>
                </c:pt>
                <c:pt idx="32" formatCode="General">
                  <c:v>1.7586455865041602E-2</c:v>
                </c:pt>
                <c:pt idx="33" formatCode="General">
                  <c:v>-8.7854118075398405E-2</c:v>
                </c:pt>
                <c:pt idx="34" formatCode="General">
                  <c:v>-1.7606117464408998E-2</c:v>
                </c:pt>
                <c:pt idx="35" formatCode="General">
                  <c:v>-3.6629327553565398E-2</c:v>
                </c:pt>
                <c:pt idx="36" formatCode="General">
                  <c:v>-1.3339107578354201E-3</c:v>
                </c:pt>
                <c:pt idx="37" formatCode="General">
                  <c:v>5.9770300441057403E-3</c:v>
                </c:pt>
                <c:pt idx="38" formatCode="General">
                  <c:v>1.2167303878929701E-2</c:v>
                </c:pt>
                <c:pt idx="39" formatCode="General">
                  <c:v>-9.8897954053315806E-3</c:v>
                </c:pt>
                <c:pt idx="40" formatCode="General">
                  <c:v>-5.0995829593072202E-2</c:v>
                </c:pt>
                <c:pt idx="41" formatCode="General">
                  <c:v>1.36104149948716E-2</c:v>
                </c:pt>
                <c:pt idx="42" formatCode="General">
                  <c:v>1.32235699817689E-2</c:v>
                </c:pt>
                <c:pt idx="43" formatCode="General">
                  <c:v>1.1447131816112399E-2</c:v>
                </c:pt>
                <c:pt idx="44" formatCode="General">
                  <c:v>3.4382567831913798E-2</c:v>
                </c:pt>
                <c:pt idx="45" formatCode="General">
                  <c:v>1.0269267391874899E-2</c:v>
                </c:pt>
                <c:pt idx="46" formatCode="General">
                  <c:v>-0.102957824133837</c:v>
                </c:pt>
                <c:pt idx="47" formatCode="General">
                  <c:v>-0.18531046731822501</c:v>
                </c:pt>
                <c:pt idx="48" formatCode="General">
                  <c:v>9.2638096581137294E-2</c:v>
                </c:pt>
                <c:pt idx="49" formatCode="General">
                  <c:v>-0.166997152302509</c:v>
                </c:pt>
                <c:pt idx="50" formatCode="General">
                  <c:v>0.16140274466250701</c:v>
                </c:pt>
                <c:pt idx="51" formatCode="General">
                  <c:v>-3.8658170595591602E-2</c:v>
                </c:pt>
                <c:pt idx="52" formatCode="General">
                  <c:v>-0.228211438436077</c:v>
                </c:pt>
                <c:pt idx="53" formatCode="General">
                  <c:v>-0.29241152183041402</c:v>
                </c:pt>
                <c:pt idx="54" formatCode="General">
                  <c:v>-0.34107565475617002</c:v>
                </c:pt>
                <c:pt idx="55" formatCode="General">
                  <c:v>-0.140583994195566</c:v>
                </c:pt>
                <c:pt idx="56" formatCode="General">
                  <c:v>-0.19190205742496899</c:v>
                </c:pt>
                <c:pt idx="57" formatCode="General">
                  <c:v>-1.6936306734537401E-2</c:v>
                </c:pt>
                <c:pt idx="58" formatCode="General">
                  <c:v>2.7029648652037299E-2</c:v>
                </c:pt>
                <c:pt idx="59" formatCode="General">
                  <c:v>0.12311282975985199</c:v>
                </c:pt>
                <c:pt idx="60" formatCode="General">
                  <c:v>0.26282998889343301</c:v>
                </c:pt>
                <c:pt idx="61" formatCode="General">
                  <c:v>0.14891687215348501</c:v>
                </c:pt>
                <c:pt idx="62" formatCode="General">
                  <c:v>0.194239889064799</c:v>
                </c:pt>
                <c:pt idx="63" formatCode="General">
                  <c:v>0.16336513315047199</c:v>
                </c:pt>
                <c:pt idx="64" formatCode="General">
                  <c:v>0.13357949704729899</c:v>
                </c:pt>
                <c:pt idx="65" formatCode="General">
                  <c:v>0.102504537108682</c:v>
                </c:pt>
                <c:pt idx="66" formatCode="General">
                  <c:v>3.2934674067504499E-2</c:v>
                </c:pt>
                <c:pt idx="67" formatCode="General">
                  <c:v>-4.54227479096233E-2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1A-424F-8FC8-E84B071D3B7D}"/>
            </c:ext>
          </c:extLst>
        </c:ser>
        <c:ser>
          <c:idx val="2"/>
          <c:order val="2"/>
          <c:tx>
            <c:strRef>
              <c:f>Raw_Policy_Shocks!$F$1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invertIfNegative val="0"/>
          <c:cat>
            <c:numRef>
              <c:f>Raw_Policy_Shocks!$V$193:$V$260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Raw_Policy_Shocks!$F$193:$F$260</c:f>
              <c:numCache>
                <c:formatCode>0.00E+00</c:formatCode>
                <c:ptCount val="68"/>
                <c:pt idx="0">
                  <c:v>5.1277387289026304E-16</c:v>
                </c:pt>
                <c:pt idx="1">
                  <c:v>4.6942962415543101E-16</c:v>
                </c:pt>
                <c:pt idx="2">
                  <c:v>4.0211110415934198E-16</c:v>
                </c:pt>
                <c:pt idx="3">
                  <c:v>2.3303880796421699E-16</c:v>
                </c:pt>
                <c:pt idx="4" formatCode="General">
                  <c:v>9.7415960858054207E-2</c:v>
                </c:pt>
                <c:pt idx="5" formatCode="General">
                  <c:v>8.9707505692325398E-2</c:v>
                </c:pt>
                <c:pt idx="6" formatCode="General">
                  <c:v>6.1974169172063699E-2</c:v>
                </c:pt>
                <c:pt idx="7" formatCode="General">
                  <c:v>-4.9958816593108002E-3</c:v>
                </c:pt>
                <c:pt idx="8" formatCode="General">
                  <c:v>2.11788971954542E-2</c:v>
                </c:pt>
                <c:pt idx="9" formatCode="General">
                  <c:v>1.8850956826559798E-2</c:v>
                </c:pt>
                <c:pt idx="10" formatCode="General">
                  <c:v>-5.93424279744919E-2</c:v>
                </c:pt>
                <c:pt idx="11" formatCode="General">
                  <c:v>-4.1940821426261397E-2</c:v>
                </c:pt>
                <c:pt idx="12" formatCode="General">
                  <c:v>-4.7831865400913998E-2</c:v>
                </c:pt>
                <c:pt idx="13" formatCode="General">
                  <c:v>-3.5417654225516898E-4</c:v>
                </c:pt>
                <c:pt idx="14" formatCode="General">
                  <c:v>-2.9116594255571799E-2</c:v>
                </c:pt>
                <c:pt idx="15" formatCode="General">
                  <c:v>-7.0459230435700904E-2</c:v>
                </c:pt>
                <c:pt idx="16" formatCode="General">
                  <c:v>-4.5176555096346202E-2</c:v>
                </c:pt>
                <c:pt idx="17" formatCode="General">
                  <c:v>-5.1708646002083601E-2</c:v>
                </c:pt>
                <c:pt idx="18" formatCode="General">
                  <c:v>-2.3364131158865101E-2</c:v>
                </c:pt>
                <c:pt idx="19" formatCode="General">
                  <c:v>-1.4337599460179699E-2</c:v>
                </c:pt>
                <c:pt idx="20" formatCode="General">
                  <c:v>-4.42931419048763E-2</c:v>
                </c:pt>
                <c:pt idx="21" formatCode="General">
                  <c:v>-3.2438828114132803E-2</c:v>
                </c:pt>
                <c:pt idx="22" formatCode="General">
                  <c:v>9.8754599656980906E-3</c:v>
                </c:pt>
                <c:pt idx="23" formatCode="General">
                  <c:v>-3.8580142448485601E-2</c:v>
                </c:pt>
                <c:pt idx="24" formatCode="General">
                  <c:v>-5.4972923601506803E-2</c:v>
                </c:pt>
                <c:pt idx="25" formatCode="General">
                  <c:v>-5.6896036482447801E-2</c:v>
                </c:pt>
                <c:pt idx="26" formatCode="General">
                  <c:v>-5.59064287239074E-2</c:v>
                </c:pt>
                <c:pt idx="27" formatCode="General">
                  <c:v>-3.6876002408861797E-2</c:v>
                </c:pt>
                <c:pt idx="28" formatCode="General">
                  <c:v>4.1735481094395304E-3</c:v>
                </c:pt>
                <c:pt idx="29" formatCode="General">
                  <c:v>3.2594048482264E-2</c:v>
                </c:pt>
                <c:pt idx="30" formatCode="General">
                  <c:v>6.5331410244621599E-3</c:v>
                </c:pt>
                <c:pt idx="31" formatCode="General">
                  <c:v>7.58863700751909E-3</c:v>
                </c:pt>
                <c:pt idx="32" formatCode="General">
                  <c:v>-6.1242596093235298E-2</c:v>
                </c:pt>
                <c:pt idx="33" formatCode="General">
                  <c:v>-3.0204685252427699E-2</c:v>
                </c:pt>
                <c:pt idx="34" formatCode="General">
                  <c:v>-3.0911178484391701E-2</c:v>
                </c:pt>
                <c:pt idx="35" formatCode="General">
                  <c:v>-1.44380432346579E-2</c:v>
                </c:pt>
                <c:pt idx="36" formatCode="General">
                  <c:v>9.1101610294571801E-3</c:v>
                </c:pt>
                <c:pt idx="37" formatCode="General">
                  <c:v>1.40966186031251E-2</c:v>
                </c:pt>
                <c:pt idx="38" formatCode="General">
                  <c:v>-1.00462986402826E-2</c:v>
                </c:pt>
                <c:pt idx="39" formatCode="General">
                  <c:v>-3.4963282344294098E-2</c:v>
                </c:pt>
                <c:pt idx="40" formatCode="General">
                  <c:v>9.55407870521356E-3</c:v>
                </c:pt>
                <c:pt idx="41" formatCode="General">
                  <c:v>1.11236769368685E-2</c:v>
                </c:pt>
                <c:pt idx="42" formatCode="General">
                  <c:v>5.8423123038559097E-3</c:v>
                </c:pt>
                <c:pt idx="43" formatCode="General">
                  <c:v>3.2535878812378197E-2</c:v>
                </c:pt>
                <c:pt idx="44" formatCode="General">
                  <c:v>6.0240879025939501E-3</c:v>
                </c:pt>
                <c:pt idx="45" formatCode="General">
                  <c:v>-8.2531972658558606E-2</c:v>
                </c:pt>
                <c:pt idx="46" formatCode="General">
                  <c:v>-0.1591149654732</c:v>
                </c:pt>
                <c:pt idx="47" formatCode="General">
                  <c:v>5.5522316991527099E-2</c:v>
                </c:pt>
                <c:pt idx="48" formatCode="General">
                  <c:v>-0.15611155317136499</c:v>
                </c:pt>
                <c:pt idx="49" formatCode="General">
                  <c:v>7.9113035715149202E-2</c:v>
                </c:pt>
                <c:pt idx="50" formatCode="General">
                  <c:v>3.2615653471832198E-3</c:v>
                </c:pt>
                <c:pt idx="51" formatCode="General">
                  <c:v>-8.3999850934825995E-2</c:v>
                </c:pt>
                <c:pt idx="52" formatCode="General">
                  <c:v>-0.19792831464934699</c:v>
                </c:pt>
                <c:pt idx="53" formatCode="General">
                  <c:v>-0.21370407340502701</c:v>
                </c:pt>
                <c:pt idx="54" formatCode="General">
                  <c:v>-0.220967845300128</c:v>
                </c:pt>
                <c:pt idx="55" formatCode="General">
                  <c:v>-4.1720063228798503E-2</c:v>
                </c:pt>
                <c:pt idx="56" formatCode="General">
                  <c:v>-8.0267080173855199E-2</c:v>
                </c:pt>
                <c:pt idx="57" formatCode="General">
                  <c:v>-6.4418948820036903E-2</c:v>
                </c:pt>
                <c:pt idx="58" formatCode="General">
                  <c:v>0.197020989599302</c:v>
                </c:pt>
                <c:pt idx="59" formatCode="General">
                  <c:v>0.19796780827730001</c:v>
                </c:pt>
                <c:pt idx="60" formatCode="General">
                  <c:v>0.171290609873198</c:v>
                </c:pt>
                <c:pt idx="61" formatCode="General">
                  <c:v>0.146039591629124</c:v>
                </c:pt>
                <c:pt idx="62" formatCode="General">
                  <c:v>0.104859204136639</c:v>
                </c:pt>
                <c:pt idx="63" formatCode="General">
                  <c:v>0.13366253666217401</c:v>
                </c:pt>
                <c:pt idx="64" formatCode="General">
                  <c:v>8.14015225188848E-2</c:v>
                </c:pt>
                <c:pt idx="65" formatCode="General">
                  <c:v>6.0745396505844103E-2</c:v>
                </c:pt>
                <c:pt idx="66" formatCode="General">
                  <c:v>-3.1607084332699598E-2</c:v>
                </c:pt>
                <c:pt idx="67" formatCode="General">
                  <c:v>-5.8002755026986902E-2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1A-424F-8FC8-E84B071D3B7D}"/>
            </c:ext>
          </c:extLst>
        </c:ser>
        <c:ser>
          <c:idx val="3"/>
          <c:order val="3"/>
          <c:tx>
            <c:strRef>
              <c:f>Raw_Policy_Shocks!$G$1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numRef>
              <c:f>Raw_Policy_Shocks!$V$193:$V$260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Raw_Policy_Shocks!$G$193:$G$260</c:f>
              <c:numCache>
                <c:formatCode>0.00E+00</c:formatCode>
                <c:ptCount val="68"/>
                <c:pt idx="0">
                  <c:v>8.4776194125643004E-16</c:v>
                </c:pt>
                <c:pt idx="1">
                  <c:v>7.9036322335163905E-16</c:v>
                </c:pt>
                <c:pt idx="2">
                  <c:v>6.2916927892584396E-16</c:v>
                </c:pt>
                <c:pt idx="3">
                  <c:v>4.5168418041625805E-16</c:v>
                </c:pt>
                <c:pt idx="4" formatCode="General">
                  <c:v>2.2317106881618101E-2</c:v>
                </c:pt>
                <c:pt idx="5" formatCode="General">
                  <c:v>6.0666552958556899E-2</c:v>
                </c:pt>
                <c:pt idx="6" formatCode="General">
                  <c:v>5.7712830169004602E-2</c:v>
                </c:pt>
                <c:pt idx="7" formatCode="General">
                  <c:v>2.1215258717775302E-2</c:v>
                </c:pt>
                <c:pt idx="8" formatCode="General">
                  <c:v>6.4780452523881898E-2</c:v>
                </c:pt>
                <c:pt idx="9" formatCode="General">
                  <c:v>1.1805777752237999E-2</c:v>
                </c:pt>
                <c:pt idx="10" formatCode="General">
                  <c:v>-5.7235519097420001E-2</c:v>
                </c:pt>
                <c:pt idx="11" formatCode="General">
                  <c:v>-4.7830420272935499E-2</c:v>
                </c:pt>
                <c:pt idx="12" formatCode="General">
                  <c:v>-1.8126268408102102E-2</c:v>
                </c:pt>
                <c:pt idx="13" formatCode="General">
                  <c:v>2.2955595474482102E-2</c:v>
                </c:pt>
                <c:pt idx="14" formatCode="General">
                  <c:v>-2.56752953202131E-2</c:v>
                </c:pt>
                <c:pt idx="15" formatCode="General">
                  <c:v>-6.3128713584132301E-2</c:v>
                </c:pt>
                <c:pt idx="16" formatCode="General">
                  <c:v>-3.7643769087516397E-2</c:v>
                </c:pt>
                <c:pt idx="17" formatCode="General">
                  <c:v>-1.13140831226674E-2</c:v>
                </c:pt>
                <c:pt idx="18" formatCode="General">
                  <c:v>-2.1251614923783101E-2</c:v>
                </c:pt>
                <c:pt idx="19" formatCode="General">
                  <c:v>-2.46493274628608E-2</c:v>
                </c:pt>
                <c:pt idx="20" formatCode="General">
                  <c:v>-4.1962555223289101E-2</c:v>
                </c:pt>
                <c:pt idx="21" formatCode="General">
                  <c:v>-2.94671515178846E-2</c:v>
                </c:pt>
                <c:pt idx="22" formatCode="General">
                  <c:v>-2.2069123106522402E-2</c:v>
                </c:pt>
                <c:pt idx="23" formatCode="General">
                  <c:v>-3.6661309414472598E-2</c:v>
                </c:pt>
                <c:pt idx="24" formatCode="General">
                  <c:v>-4.4656684539555097E-2</c:v>
                </c:pt>
                <c:pt idx="25" formatCode="General">
                  <c:v>-4.64838330072639E-2</c:v>
                </c:pt>
                <c:pt idx="26" formatCode="General">
                  <c:v>-1.06904608458051E-2</c:v>
                </c:pt>
                <c:pt idx="27" formatCode="General">
                  <c:v>4.9278057241120199E-3</c:v>
                </c:pt>
                <c:pt idx="28" formatCode="General">
                  <c:v>3.5166578346566897E-2</c:v>
                </c:pt>
                <c:pt idx="29" formatCode="General">
                  <c:v>3.87443532485702E-3</c:v>
                </c:pt>
                <c:pt idx="30" formatCode="General">
                  <c:v>1.33009824183266E-2</c:v>
                </c:pt>
                <c:pt idx="31" formatCode="General">
                  <c:v>-5.4151982839621901E-2</c:v>
                </c:pt>
                <c:pt idx="32" formatCode="General">
                  <c:v>-1.6419860616063299E-2</c:v>
                </c:pt>
                <c:pt idx="33" formatCode="General">
                  <c:v>-3.6947456479353803E-2</c:v>
                </c:pt>
                <c:pt idx="34" formatCode="General">
                  <c:v>-1.25832939232829E-2</c:v>
                </c:pt>
                <c:pt idx="35" formatCode="General">
                  <c:v>-1.3560405490554699E-3</c:v>
                </c:pt>
                <c:pt idx="36" formatCode="General">
                  <c:v>1.47287451211479E-2</c:v>
                </c:pt>
                <c:pt idx="37" formatCode="General">
                  <c:v>-3.7624917345385101E-3</c:v>
                </c:pt>
                <c:pt idx="38" formatCode="General">
                  <c:v>-2.9913245398855901E-2</c:v>
                </c:pt>
                <c:pt idx="39" formatCode="General">
                  <c:v>1.19709481474005E-2</c:v>
                </c:pt>
                <c:pt idx="40" formatCode="General">
                  <c:v>7.0983776897368799E-3</c:v>
                </c:pt>
                <c:pt idx="41" formatCode="General">
                  <c:v>5.5936021760708303E-3</c:v>
                </c:pt>
                <c:pt idx="42" formatCode="General">
                  <c:v>2.3659956339994299E-2</c:v>
                </c:pt>
                <c:pt idx="43" formatCode="General">
                  <c:v>8.3433771464855692E-3</c:v>
                </c:pt>
                <c:pt idx="44" formatCode="General">
                  <c:v>-6.75363124318068E-2</c:v>
                </c:pt>
                <c:pt idx="45" formatCode="General">
                  <c:v>-0.12687480510038501</c:v>
                </c:pt>
                <c:pt idx="46" formatCode="General">
                  <c:v>3.8225307822821401E-2</c:v>
                </c:pt>
                <c:pt idx="47" formatCode="General">
                  <c:v>-0.13631623227262701</c:v>
                </c:pt>
                <c:pt idx="48" formatCode="General">
                  <c:v>5.0951842978551903E-2</c:v>
                </c:pt>
                <c:pt idx="49" formatCode="General">
                  <c:v>1.15873505176569E-3</c:v>
                </c:pt>
                <c:pt idx="50" formatCode="General">
                  <c:v>-3.3533329438524197E-2</c:v>
                </c:pt>
                <c:pt idx="51" formatCode="General">
                  <c:v>-9.6634926909009905E-2</c:v>
                </c:pt>
                <c:pt idx="52" formatCode="General">
                  <c:v>-0.16316824547745201</c:v>
                </c:pt>
                <c:pt idx="53" formatCode="General">
                  <c:v>-0.16496956131076099</c:v>
                </c:pt>
                <c:pt idx="54" formatCode="General">
                  <c:v>-0.14570979552260799</c:v>
                </c:pt>
                <c:pt idx="55" formatCode="General">
                  <c:v>-5.0653610546261399E-2</c:v>
                </c:pt>
                <c:pt idx="56" formatCode="General">
                  <c:v>-5.4277980447014602E-2</c:v>
                </c:pt>
                <c:pt idx="57" formatCode="General">
                  <c:v>1.67588136651848E-2</c:v>
                </c:pt>
                <c:pt idx="58" formatCode="General">
                  <c:v>0.156192941556975</c:v>
                </c:pt>
                <c:pt idx="59" formatCode="General">
                  <c:v>6.0933728509018702E-2</c:v>
                </c:pt>
                <c:pt idx="60" formatCode="General">
                  <c:v>0.12951563268913999</c:v>
                </c:pt>
                <c:pt idx="61" formatCode="General">
                  <c:v>8.3188834736850695E-2</c:v>
                </c:pt>
                <c:pt idx="62" formatCode="General">
                  <c:v>3.7644429438924799E-2</c:v>
                </c:pt>
                <c:pt idx="63" formatCode="General">
                  <c:v>7.1624207635680906E-2</c:v>
                </c:pt>
                <c:pt idx="64" formatCode="General">
                  <c:v>4.3301268366056203E-2</c:v>
                </c:pt>
                <c:pt idx="65" formatCode="General">
                  <c:v>4.4807236422307703E-2</c:v>
                </c:pt>
                <c:pt idx="66" formatCode="General">
                  <c:v>-4.1358291064613202E-2</c:v>
                </c:pt>
                <c:pt idx="67" formatCode="General">
                  <c:v>-9.1669277245387704E-2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1A-424F-8FC8-E84B071D3B7D}"/>
            </c:ext>
          </c:extLst>
        </c:ser>
        <c:ser>
          <c:idx val="4"/>
          <c:order val="4"/>
          <c:tx>
            <c:strRef>
              <c:f>Raw_Policy_Shocks!$H$1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invertIfNegative val="0"/>
          <c:cat>
            <c:numRef>
              <c:f>Raw_Policy_Shocks!$V$193:$V$260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Raw_Policy_Shocks!$H$193:$H$260</c:f>
              <c:numCache>
                <c:formatCode>0.00E+00</c:formatCode>
                <c:ptCount val="68"/>
                <c:pt idx="0">
                  <c:v>6.2495579668974299E-16</c:v>
                </c:pt>
                <c:pt idx="1">
                  <c:v>5.6280670685734398E-16</c:v>
                </c:pt>
                <c:pt idx="2">
                  <c:v>4.21579406489103E-16</c:v>
                </c:pt>
                <c:pt idx="3">
                  <c:v>2.4540910464739302E-16</c:v>
                </c:pt>
                <c:pt idx="4" formatCode="General">
                  <c:v>5.2221681397981203E-3</c:v>
                </c:pt>
                <c:pt idx="5" formatCode="General">
                  <c:v>8.9712352065716306E-3</c:v>
                </c:pt>
                <c:pt idx="6" formatCode="General">
                  <c:v>7.2781563492613804E-2</c:v>
                </c:pt>
                <c:pt idx="7" formatCode="General">
                  <c:v>2.6351762961198899E-2</c:v>
                </c:pt>
                <c:pt idx="8" formatCode="General">
                  <c:v>6.1512325568565299E-2</c:v>
                </c:pt>
                <c:pt idx="9" formatCode="General">
                  <c:v>3.9927015094862801E-2</c:v>
                </c:pt>
                <c:pt idx="10" formatCode="General">
                  <c:v>-4.8283985084510497E-2</c:v>
                </c:pt>
                <c:pt idx="11" formatCode="General">
                  <c:v>-2.3417748063799999E-2</c:v>
                </c:pt>
                <c:pt idx="12" formatCode="General">
                  <c:v>-1.64793811282654E-2</c:v>
                </c:pt>
                <c:pt idx="13" formatCode="General">
                  <c:v>4.7971647330567399E-2</c:v>
                </c:pt>
                <c:pt idx="14" formatCode="General">
                  <c:v>-1.87149871661203E-2</c:v>
                </c:pt>
                <c:pt idx="15" formatCode="General">
                  <c:v>-5.5315623463678097E-2</c:v>
                </c:pt>
                <c:pt idx="16" formatCode="General">
                  <c:v>-3.32433859997276E-2</c:v>
                </c:pt>
                <c:pt idx="17" formatCode="General">
                  <c:v>-3.2139144020925797E-2</c:v>
                </c:pt>
                <c:pt idx="18" formatCode="General">
                  <c:v>-2.0401537442783901E-2</c:v>
                </c:pt>
                <c:pt idx="19" formatCode="General">
                  <c:v>-2.8118981451938599E-2</c:v>
                </c:pt>
                <c:pt idx="20" formatCode="General">
                  <c:v>-3.7321607591412002E-2</c:v>
                </c:pt>
                <c:pt idx="21" formatCode="General">
                  <c:v>-2.6177423750374001E-2</c:v>
                </c:pt>
                <c:pt idx="22" formatCode="General">
                  <c:v>7.5684950074687302E-3</c:v>
                </c:pt>
                <c:pt idx="23" formatCode="General">
                  <c:v>-7.7502639733947696E-3</c:v>
                </c:pt>
                <c:pt idx="24" formatCode="General">
                  <c:v>-1.0478716733785901E-2</c:v>
                </c:pt>
                <c:pt idx="25" formatCode="General">
                  <c:v>-1.12801372242687E-2</c:v>
                </c:pt>
                <c:pt idx="26" formatCode="General">
                  <c:v>-1.85017386136688E-3</c:v>
                </c:pt>
                <c:pt idx="27" formatCode="General">
                  <c:v>4.63615982638712E-2</c:v>
                </c:pt>
                <c:pt idx="28" formatCode="General">
                  <c:v>7.1290777105276603E-3</c:v>
                </c:pt>
                <c:pt idx="29" formatCode="General">
                  <c:v>6.4891999589309904E-3</c:v>
                </c:pt>
                <c:pt idx="30" formatCode="General">
                  <c:v>-3.5900042964903199E-2</c:v>
                </c:pt>
                <c:pt idx="31" formatCode="General">
                  <c:v>-1.45879980669942E-2</c:v>
                </c:pt>
                <c:pt idx="32" formatCode="General">
                  <c:v>-2.2245930384675799E-2</c:v>
                </c:pt>
                <c:pt idx="33" formatCode="General">
                  <c:v>-2.0106024360224399E-2</c:v>
                </c:pt>
                <c:pt idx="34" formatCode="General">
                  <c:v>-1.6538323107807399E-3</c:v>
                </c:pt>
                <c:pt idx="35" formatCode="General">
                  <c:v>5.1693439777464496E-3</c:v>
                </c:pt>
                <c:pt idx="36" formatCode="General">
                  <c:v>1.7126975752757799E-3</c:v>
                </c:pt>
                <c:pt idx="37" formatCode="General">
                  <c:v>-1.98111591132995E-2</c:v>
                </c:pt>
                <c:pt idx="38" formatCode="General">
                  <c:v>7.6363753958629899E-3</c:v>
                </c:pt>
                <c:pt idx="39" formatCode="General">
                  <c:v>7.4572776663982196E-3</c:v>
                </c:pt>
                <c:pt idx="40" formatCode="General">
                  <c:v>3.0660433123714699E-3</c:v>
                </c:pt>
                <c:pt idx="41" formatCode="General">
                  <c:v>1.8598129075654501E-2</c:v>
                </c:pt>
                <c:pt idx="42" formatCode="General">
                  <c:v>4.8853674620201798E-3</c:v>
                </c:pt>
                <c:pt idx="43" formatCode="General">
                  <c:v>-4.7296129513947398E-2</c:v>
                </c:pt>
                <c:pt idx="44" formatCode="General">
                  <c:v>-9.5933535259893496E-2</c:v>
                </c:pt>
                <c:pt idx="45" formatCode="General">
                  <c:v>2.75694877576407E-2</c:v>
                </c:pt>
                <c:pt idx="46" formatCode="General">
                  <c:v>-0.104688394886695</c:v>
                </c:pt>
                <c:pt idx="47" formatCode="General">
                  <c:v>3.0846638821340901E-2</c:v>
                </c:pt>
                <c:pt idx="48" formatCode="General">
                  <c:v>-7.04763711846596E-3</c:v>
                </c:pt>
                <c:pt idx="49" formatCode="General">
                  <c:v>-1.9683212282771201E-2</c:v>
                </c:pt>
                <c:pt idx="50" formatCode="General">
                  <c:v>-4.6568397078123498E-2</c:v>
                </c:pt>
                <c:pt idx="51" formatCode="General">
                  <c:v>-9.2488163827291706E-2</c:v>
                </c:pt>
                <c:pt idx="52" formatCode="General">
                  <c:v>-0.127652917330281</c:v>
                </c:pt>
                <c:pt idx="53" formatCode="General">
                  <c:v>-0.11726709102022501</c:v>
                </c:pt>
                <c:pt idx="54" formatCode="General">
                  <c:v>-9.3780593481412197E-2</c:v>
                </c:pt>
                <c:pt idx="55" formatCode="General">
                  <c:v>5.5751456013914498E-4</c:v>
                </c:pt>
                <c:pt idx="56" formatCode="General">
                  <c:v>-1.53402005341584E-2</c:v>
                </c:pt>
                <c:pt idx="57" formatCode="General">
                  <c:v>1.7545681709433401E-2</c:v>
                </c:pt>
                <c:pt idx="58" formatCode="General">
                  <c:v>0.188151551354969</c:v>
                </c:pt>
                <c:pt idx="59" formatCode="General">
                  <c:v>2.2575918389003601E-2</c:v>
                </c:pt>
                <c:pt idx="60" formatCode="General">
                  <c:v>-2.2285546617663598E-3</c:v>
                </c:pt>
                <c:pt idx="61" formatCode="General">
                  <c:v>3.3216084170413399E-2</c:v>
                </c:pt>
                <c:pt idx="62" formatCode="General">
                  <c:v>1.55771782448651E-3</c:v>
                </c:pt>
                <c:pt idx="63" formatCode="General">
                  <c:v>4.4086701771120201E-2</c:v>
                </c:pt>
                <c:pt idx="64" formatCode="General">
                  <c:v>5.1860869038426304E-3</c:v>
                </c:pt>
                <c:pt idx="65" formatCode="General">
                  <c:v>3.00324169507802E-2</c:v>
                </c:pt>
                <c:pt idx="66" formatCode="General">
                  <c:v>-3.6222308580215197E-2</c:v>
                </c:pt>
                <c:pt idx="67" formatCode="General">
                  <c:v>-5.6046769392660699E-2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1A-424F-8FC8-E84B071D3B7D}"/>
            </c:ext>
          </c:extLst>
        </c:ser>
        <c:ser>
          <c:idx val="5"/>
          <c:order val="5"/>
          <c:tx>
            <c:strRef>
              <c:f>Raw_Policy_Shocks!$I$1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invertIfNegative val="0"/>
          <c:cat>
            <c:numRef>
              <c:f>Raw_Policy_Shocks!$V$193:$V$260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Raw_Policy_Shocks!$I$193:$I$260</c:f>
              <c:numCache>
                <c:formatCode>0.00E+00</c:formatCode>
                <c:ptCount val="68"/>
                <c:pt idx="0">
                  <c:v>4.56533997823092E-16</c:v>
                </c:pt>
                <c:pt idx="1">
                  <c:v>3.8010689480897102E-16</c:v>
                </c:pt>
                <c:pt idx="2">
                  <c:v>2.92938065087939E-16</c:v>
                </c:pt>
                <c:pt idx="3">
                  <c:v>1.8695886916226299E-16</c:v>
                </c:pt>
                <c:pt idx="4" formatCode="General">
                  <c:v>3.1178031753707801E-3</c:v>
                </c:pt>
                <c:pt idx="5" formatCode="General">
                  <c:v>2.87688453568807E-2</c:v>
                </c:pt>
                <c:pt idx="6" formatCode="General">
                  <c:v>4.2211170166748802E-2</c:v>
                </c:pt>
                <c:pt idx="7" formatCode="General">
                  <c:v>5.8693995022342599E-2</c:v>
                </c:pt>
                <c:pt idx="8" formatCode="General">
                  <c:v>6.60572167334946E-2</c:v>
                </c:pt>
                <c:pt idx="9" formatCode="General">
                  <c:v>3.9010130717026102E-2</c:v>
                </c:pt>
                <c:pt idx="10" formatCode="General">
                  <c:v>-3.80673988822074E-2</c:v>
                </c:pt>
                <c:pt idx="11" formatCode="General">
                  <c:v>-2.4988326871274599E-2</c:v>
                </c:pt>
                <c:pt idx="12" formatCode="General">
                  <c:v>1.40938087157172E-2</c:v>
                </c:pt>
                <c:pt idx="13" formatCode="General">
                  <c:v>2.0833939848475699E-2</c:v>
                </c:pt>
                <c:pt idx="14" formatCode="General">
                  <c:v>-1.2632583459953399E-2</c:v>
                </c:pt>
                <c:pt idx="15" formatCode="General">
                  <c:v>-2.1915046211172601E-2</c:v>
                </c:pt>
                <c:pt idx="16" formatCode="General">
                  <c:v>-4.42979826000182E-3</c:v>
                </c:pt>
                <c:pt idx="17" formatCode="General">
                  <c:v>2.0257668204711299E-3</c:v>
                </c:pt>
                <c:pt idx="18" formatCode="General">
                  <c:v>-1.8897183260982001E-2</c:v>
                </c:pt>
                <c:pt idx="19" formatCode="General">
                  <c:v>-2.8348057759725698E-2</c:v>
                </c:pt>
                <c:pt idx="20" formatCode="General">
                  <c:v>-3.2554159801650502E-2</c:v>
                </c:pt>
                <c:pt idx="21" formatCode="General">
                  <c:v>1.4918398702948399E-3</c:v>
                </c:pt>
                <c:pt idx="22" formatCode="General">
                  <c:v>4.2710573235814498E-3</c:v>
                </c:pt>
                <c:pt idx="23" formatCode="General">
                  <c:v>-3.2516513587366597E-2</c:v>
                </c:pt>
                <c:pt idx="24" formatCode="General">
                  <c:v>-7.2960060462733999E-3</c:v>
                </c:pt>
                <c:pt idx="25" formatCode="General">
                  <c:v>1.8451136327106901E-2</c:v>
                </c:pt>
                <c:pt idx="26" formatCode="General">
                  <c:v>4.0976843364652599E-2</c:v>
                </c:pt>
                <c:pt idx="27" formatCode="General">
                  <c:v>1.70425241984643E-2</c:v>
                </c:pt>
                <c:pt idx="28" formatCode="General">
                  <c:v>3.9177412883136097E-3</c:v>
                </c:pt>
                <c:pt idx="29" formatCode="General">
                  <c:v>-2.8092175436523301E-2</c:v>
                </c:pt>
                <c:pt idx="30" formatCode="General">
                  <c:v>-5.7261035993007798E-3</c:v>
                </c:pt>
                <c:pt idx="31" formatCode="General">
                  <c:v>-1.6854765084185701E-2</c:v>
                </c:pt>
                <c:pt idx="32" formatCode="General">
                  <c:v>-1.09792455302542E-2</c:v>
                </c:pt>
                <c:pt idx="33" formatCode="General">
                  <c:v>-9.2293359670747796E-3</c:v>
                </c:pt>
                <c:pt idx="34" formatCode="General">
                  <c:v>3.6209990471680101E-3</c:v>
                </c:pt>
                <c:pt idx="35" formatCode="General">
                  <c:v>-5.2944685419140005E-4</c:v>
                </c:pt>
                <c:pt idx="36" formatCode="General">
                  <c:v>-1.1018738318781199E-2</c:v>
                </c:pt>
                <c:pt idx="37" formatCode="General">
                  <c:v>6.7792862982222497E-3</c:v>
                </c:pt>
                <c:pt idx="38" formatCode="General">
                  <c:v>3.6356565762734102E-3</c:v>
                </c:pt>
                <c:pt idx="39" formatCode="General">
                  <c:v>3.4878374168699302E-3</c:v>
                </c:pt>
                <c:pt idx="40" formatCode="General">
                  <c:v>1.1889290045548701E-2</c:v>
                </c:pt>
                <c:pt idx="41" formatCode="General">
                  <c:v>4.5811077193506104E-3</c:v>
                </c:pt>
                <c:pt idx="42" formatCode="General">
                  <c:v>-3.2954599755451702E-2</c:v>
                </c:pt>
                <c:pt idx="43" formatCode="General">
                  <c:v>-6.3993426898703007E-2</c:v>
                </c:pt>
                <c:pt idx="44" formatCode="General">
                  <c:v>1.7190830327171999E-2</c:v>
                </c:pt>
                <c:pt idx="45" formatCode="General">
                  <c:v>-7.2484791332294393E-2</c:v>
                </c:pt>
                <c:pt idx="46" formatCode="General">
                  <c:v>2.0214455665945701E-2</c:v>
                </c:pt>
                <c:pt idx="47" formatCode="General">
                  <c:v>-7.9169603714189692E-3</c:v>
                </c:pt>
                <c:pt idx="48" formatCode="General">
                  <c:v>-1.86900620197798E-2</c:v>
                </c:pt>
                <c:pt idx="49" formatCode="General">
                  <c:v>-2.3799145909818999E-2</c:v>
                </c:pt>
                <c:pt idx="50" formatCode="General">
                  <c:v>-4.9309435625332701E-2</c:v>
                </c:pt>
                <c:pt idx="51" formatCode="General">
                  <c:v>-7.9165371173764099E-2</c:v>
                </c:pt>
                <c:pt idx="52" formatCode="General">
                  <c:v>-0.10272799266244</c:v>
                </c:pt>
                <c:pt idx="53" formatCode="General">
                  <c:v>-8.5467877896097902E-2</c:v>
                </c:pt>
                <c:pt idx="54" formatCode="General">
                  <c:v>-5.77875566765527E-2</c:v>
                </c:pt>
                <c:pt idx="55" formatCode="General">
                  <c:v>1.23212340029345E-2</c:v>
                </c:pt>
                <c:pt idx="56" formatCode="General">
                  <c:v>4.0945274114894499E-3</c:v>
                </c:pt>
                <c:pt idx="57" formatCode="General">
                  <c:v>3.88151016415374E-3</c:v>
                </c:pt>
                <c:pt idx="58" formatCode="General">
                  <c:v>3.7196191788964703E-2</c:v>
                </c:pt>
                <c:pt idx="59" formatCode="General">
                  <c:v>9.7958832351197293E-3</c:v>
                </c:pt>
                <c:pt idx="60" formatCode="General">
                  <c:v>-1.7284767669536901E-2</c:v>
                </c:pt>
                <c:pt idx="61" formatCode="General">
                  <c:v>-1.8909885303921199E-2</c:v>
                </c:pt>
                <c:pt idx="62" formatCode="General">
                  <c:v>-1.48055601649824E-2</c:v>
                </c:pt>
                <c:pt idx="63" formatCode="General">
                  <c:v>3.4649404369554403E-2</c:v>
                </c:pt>
                <c:pt idx="64" formatCode="General">
                  <c:v>-1.0671900807484799E-2</c:v>
                </c:pt>
                <c:pt idx="65" formatCode="General">
                  <c:v>1.7877485170937901E-2</c:v>
                </c:pt>
                <c:pt idx="66" formatCode="General">
                  <c:v>-1.69243144956614E-2</c:v>
                </c:pt>
                <c:pt idx="67" formatCode="General">
                  <c:v>-3.0443383964927798E-2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1A-424F-8FC8-E84B071D3B7D}"/>
            </c:ext>
          </c:extLst>
        </c:ser>
        <c:ser>
          <c:idx val="6"/>
          <c:order val="6"/>
          <c:tx>
            <c:strRef>
              <c:f>Raw_Policy_Shocks!$J$1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20000"/>
              </a:srgbClr>
            </a:solidFill>
            <a:ln>
              <a:noFill/>
            </a:ln>
            <a:effectLst/>
          </c:spPr>
          <c:invertIfNegative val="0"/>
          <c:cat>
            <c:numRef>
              <c:f>Raw_Policy_Shocks!$V$193:$V$260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Raw_Policy_Shocks!$J$193:$J$260</c:f>
              <c:numCache>
                <c:formatCode>0.00E+00</c:formatCode>
                <c:ptCount val="68"/>
                <c:pt idx="0">
                  <c:v>3.4740652193555202E-17</c:v>
                </c:pt>
                <c:pt idx="1">
                  <c:v>-1.4116953288067899E-17</c:v>
                </c:pt>
                <c:pt idx="2">
                  <c:v>-1.34722468667546E-17</c:v>
                </c:pt>
                <c:pt idx="3">
                  <c:v>-9.7844568954739598E-17</c:v>
                </c:pt>
                <c:pt idx="4" formatCode="General">
                  <c:v>6.55511451585676E-3</c:v>
                </c:pt>
                <c:pt idx="5" formatCode="General">
                  <c:v>4.5538503743406802E-2</c:v>
                </c:pt>
                <c:pt idx="6" formatCode="General">
                  <c:v>7.0445845580727806E-2</c:v>
                </c:pt>
                <c:pt idx="7" formatCode="General">
                  <c:v>5.8620330593423503E-2</c:v>
                </c:pt>
                <c:pt idx="8" formatCode="General">
                  <c:v>6.7894049088438796E-2</c:v>
                </c:pt>
                <c:pt idx="9" formatCode="General">
                  <c:v>6.5925895543506696E-2</c:v>
                </c:pt>
                <c:pt idx="10" formatCode="General">
                  <c:v>-2.9027201343575699E-3</c:v>
                </c:pt>
                <c:pt idx="11" formatCode="General">
                  <c:v>-2.0801704403308599E-2</c:v>
                </c:pt>
                <c:pt idx="12" formatCode="General">
                  <c:v>1.40918057082428E-2</c:v>
                </c:pt>
                <c:pt idx="13" formatCode="General">
                  <c:v>5.0247232062130401E-2</c:v>
                </c:pt>
                <c:pt idx="14" formatCode="General">
                  <c:v>1.74242563850645E-2</c:v>
                </c:pt>
                <c:pt idx="15" formatCode="General">
                  <c:v>-4.3100975762495497E-2</c:v>
                </c:pt>
                <c:pt idx="16" formatCode="General">
                  <c:v>-3.03162265223039E-2</c:v>
                </c:pt>
                <c:pt idx="17" formatCode="General">
                  <c:v>-2.4190609875137499E-2</c:v>
                </c:pt>
                <c:pt idx="18" formatCode="General">
                  <c:v>7.8908230292644294E-3</c:v>
                </c:pt>
                <c:pt idx="19" formatCode="General">
                  <c:v>-2.66271180452964E-2</c:v>
                </c:pt>
                <c:pt idx="20" formatCode="General">
                  <c:v>-2.7976563527101401E-3</c:v>
                </c:pt>
                <c:pt idx="21" formatCode="General">
                  <c:v>-2.5544074530005401E-2</c:v>
                </c:pt>
                <c:pt idx="22" formatCode="General">
                  <c:v>5.19088606075416E-3</c:v>
                </c:pt>
                <c:pt idx="23" formatCode="General">
                  <c:v>1.0890861064055701E-3</c:v>
                </c:pt>
                <c:pt idx="24" formatCode="General">
                  <c:v>-1.8190171372157401E-3</c:v>
                </c:pt>
                <c:pt idx="25" formatCode="General">
                  <c:v>2.44775298418363E-2</c:v>
                </c:pt>
                <c:pt idx="26" formatCode="General">
                  <c:v>1.34628308017362E-2</c:v>
                </c:pt>
                <c:pt idx="27" formatCode="General">
                  <c:v>8.1336225413838094E-3</c:v>
                </c:pt>
                <c:pt idx="28" formatCode="General">
                  <c:v>-1.7864920044890001E-2</c:v>
                </c:pt>
                <c:pt idx="29" formatCode="General">
                  <c:v>-3.2152849114060701E-3</c:v>
                </c:pt>
                <c:pt idx="30" formatCode="General">
                  <c:v>-6.1330945415090602E-3</c:v>
                </c:pt>
                <c:pt idx="31" formatCode="General">
                  <c:v>-7.2109270773551499E-3</c:v>
                </c:pt>
                <c:pt idx="32" formatCode="General">
                  <c:v>-2.71733249373885E-3</c:v>
                </c:pt>
                <c:pt idx="33" formatCode="General">
                  <c:v>-4.7118187955601902E-3</c:v>
                </c:pt>
                <c:pt idx="34" formatCode="General">
                  <c:v>2.811349393948E-3</c:v>
                </c:pt>
                <c:pt idx="35" formatCode="General">
                  <c:v>-7.8951782396945204E-3</c:v>
                </c:pt>
                <c:pt idx="36" formatCode="General">
                  <c:v>6.10144079574821E-3</c:v>
                </c:pt>
                <c:pt idx="37" formatCode="General">
                  <c:v>1.4342473571792001E-3</c:v>
                </c:pt>
                <c:pt idx="38" formatCode="General">
                  <c:v>1.4789797624022399E-3</c:v>
                </c:pt>
                <c:pt idx="39" formatCode="General">
                  <c:v>6.5264361216309198E-3</c:v>
                </c:pt>
                <c:pt idx="40" formatCode="General">
                  <c:v>1.9774755852864701E-3</c:v>
                </c:pt>
                <c:pt idx="41" formatCode="General">
                  <c:v>-1.5675735946118801E-2</c:v>
                </c:pt>
                <c:pt idx="42" formatCode="General">
                  <c:v>-3.3592126190905E-2</c:v>
                </c:pt>
                <c:pt idx="43" formatCode="General">
                  <c:v>9.9215557845435901E-3</c:v>
                </c:pt>
                <c:pt idx="44" formatCode="General">
                  <c:v>-3.8796935266456598E-2</c:v>
                </c:pt>
                <c:pt idx="45" formatCode="General">
                  <c:v>1.01296298752533E-2</c:v>
                </c:pt>
                <c:pt idx="46" formatCode="General">
                  <c:v>-3.4254979566346899E-3</c:v>
                </c:pt>
                <c:pt idx="47" formatCode="General">
                  <c:v>-1.13046072883263E-2</c:v>
                </c:pt>
                <c:pt idx="48" formatCode="General">
                  <c:v>-1.53419963824143E-2</c:v>
                </c:pt>
                <c:pt idx="49" formatCode="General">
                  <c:v>-2.4488633299773799E-2</c:v>
                </c:pt>
                <c:pt idx="50" formatCode="General">
                  <c:v>-4.5263054200625E-2</c:v>
                </c:pt>
                <c:pt idx="51" formatCode="General">
                  <c:v>-6.22871318842819E-2</c:v>
                </c:pt>
                <c:pt idx="52" formatCode="General">
                  <c:v>-7.6168596341140898E-2</c:v>
                </c:pt>
                <c:pt idx="53" formatCode="General">
                  <c:v>-5.4476411039022898E-2</c:v>
                </c:pt>
                <c:pt idx="54" formatCode="General">
                  <c:v>-3.2603399770929797E-2</c:v>
                </c:pt>
                <c:pt idx="55" formatCode="General">
                  <c:v>1.8378033205645201E-2</c:v>
                </c:pt>
                <c:pt idx="56" formatCode="General">
                  <c:v>1.1104514403103701E-2</c:v>
                </c:pt>
                <c:pt idx="57" formatCode="General">
                  <c:v>3.4013542043019101E-3</c:v>
                </c:pt>
                <c:pt idx="58" formatCode="General">
                  <c:v>3.2471402462318701E-2</c:v>
                </c:pt>
                <c:pt idx="59" formatCode="General">
                  <c:v>-1.2522384040487699E-2</c:v>
                </c:pt>
                <c:pt idx="60" formatCode="General">
                  <c:v>-3.8021108411398399E-2</c:v>
                </c:pt>
                <c:pt idx="61" formatCode="General">
                  <c:v>-7.6280172567991201E-3</c:v>
                </c:pt>
                <c:pt idx="62" formatCode="General">
                  <c:v>-2.84965838553486E-2</c:v>
                </c:pt>
                <c:pt idx="63" formatCode="General">
                  <c:v>1.9858444139522299E-2</c:v>
                </c:pt>
                <c:pt idx="64" formatCode="General">
                  <c:v>-1.96906633495121E-2</c:v>
                </c:pt>
                <c:pt idx="65" formatCode="General">
                  <c:v>8.2464445932181399E-3</c:v>
                </c:pt>
                <c:pt idx="66" formatCode="General">
                  <c:v>-1.12595437827682E-2</c:v>
                </c:pt>
                <c:pt idx="67" formatCode="General">
                  <c:v>-1.18057095245839E-2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1A-424F-8FC8-E84B071D3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0"/>
        <c:axId val="1391913167"/>
        <c:axId val="1391912207"/>
      </c:barChart>
      <c:catAx>
        <c:axId val="139191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2207"/>
        <c:crosses val="autoZero"/>
        <c:auto val="1"/>
        <c:lblAlgn val="ctr"/>
        <c:lblOffset val="100"/>
        <c:tickLblSkip val="4"/>
        <c:noMultiLvlLbl val="0"/>
      </c:catAx>
      <c:valAx>
        <c:axId val="1391912207"/>
        <c:scaling>
          <c:orientation val="minMax"/>
          <c:max val="0.8"/>
          <c:min val="-0.8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3167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US_output_policy!$AS$1</c:f>
              <c:strCache>
                <c:ptCount val="1"/>
                <c:pt idx="0">
                  <c:v>detrendedMean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US_output_policy!$AS$2:$AS$132</c:f>
              <c:numCache>
                <c:formatCode>General</c:formatCode>
                <c:ptCount val="131"/>
                <c:pt idx="0">
                  <c:v>24.195490808958962</c:v>
                </c:pt>
                <c:pt idx="1">
                  <c:v>22.003098324493919</c:v>
                </c:pt>
                <c:pt idx="2">
                  <c:v>21.60343941431552</c:v>
                </c:pt>
                <c:pt idx="3">
                  <c:v>21.626804262853401</c:v>
                </c:pt>
                <c:pt idx="4">
                  <c:v>19.794459194433681</c:v>
                </c:pt>
                <c:pt idx="5">
                  <c:v>17.95592646200296</c:v>
                </c:pt>
                <c:pt idx="6">
                  <c:v>14.39191380657976</c:v>
                </c:pt>
                <c:pt idx="7">
                  <c:v>9.8389212790014007</c:v>
                </c:pt>
                <c:pt idx="8">
                  <c:v>-0.57826224210774413</c:v>
                </c:pt>
                <c:pt idx="9">
                  <c:v>-7.0452625321525204</c:v>
                </c:pt>
                <c:pt idx="10">
                  <c:v>-9.8480338346423597</c:v>
                </c:pt>
                <c:pt idx="11">
                  <c:v>-13.76346852821896</c:v>
                </c:pt>
                <c:pt idx="12">
                  <c:v>-14.90113488228112</c:v>
                </c:pt>
                <c:pt idx="13">
                  <c:v>-12.288682814394599</c:v>
                </c:pt>
                <c:pt idx="14">
                  <c:v>-12.610166630844001</c:v>
                </c:pt>
                <c:pt idx="15">
                  <c:v>-14.639781539762438</c:v>
                </c:pt>
                <c:pt idx="16">
                  <c:v>-14.576568419406001</c:v>
                </c:pt>
                <c:pt idx="17">
                  <c:v>-15.144860051230001</c:v>
                </c:pt>
                <c:pt idx="18">
                  <c:v>-15.289584593364999</c:v>
                </c:pt>
                <c:pt idx="19">
                  <c:v>-13.846006716871999</c:v>
                </c:pt>
                <c:pt idx="20">
                  <c:v>-12.256697319364241</c:v>
                </c:pt>
                <c:pt idx="21">
                  <c:v>-12.42835829489116</c:v>
                </c:pt>
                <c:pt idx="22">
                  <c:v>-12.156983675790761</c:v>
                </c:pt>
                <c:pt idx="23">
                  <c:v>-11.004188606088</c:v>
                </c:pt>
                <c:pt idx="24">
                  <c:v>-13.03091737889072</c:v>
                </c:pt>
                <c:pt idx="25">
                  <c:v>-12.86979626525808</c:v>
                </c:pt>
                <c:pt idx="26">
                  <c:v>-14.2768827645112</c:v>
                </c:pt>
                <c:pt idx="27">
                  <c:v>-15.952689524739679</c:v>
                </c:pt>
                <c:pt idx="28">
                  <c:v>-14.8169087036494</c:v>
                </c:pt>
                <c:pt idx="29">
                  <c:v>-12.85485165902004</c:v>
                </c:pt>
                <c:pt idx="30">
                  <c:v>-12.62039940338104</c:v>
                </c:pt>
                <c:pt idx="31">
                  <c:v>-9.9345364041503199</c:v>
                </c:pt>
                <c:pt idx="32">
                  <c:v>-10.44013026707324</c:v>
                </c:pt>
                <c:pt idx="33">
                  <c:v>-11.088789920995399</c:v>
                </c:pt>
                <c:pt idx="34">
                  <c:v>-10.16077481353344</c:v>
                </c:pt>
                <c:pt idx="35">
                  <c:v>-9.1867658180748002</c:v>
                </c:pt>
                <c:pt idx="36">
                  <c:v>-8.0613148672965202</c:v>
                </c:pt>
                <c:pt idx="37">
                  <c:v>-8.1770674275518793</c:v>
                </c:pt>
                <c:pt idx="38">
                  <c:v>-7.9225859190966794</c:v>
                </c:pt>
                <c:pt idx="39">
                  <c:v>-8.1088856389207606</c:v>
                </c:pt>
                <c:pt idx="40">
                  <c:v>-7.4785397371986395</c:v>
                </c:pt>
                <c:pt idx="41">
                  <c:v>-5.4391590675781201</c:v>
                </c:pt>
                <c:pt idx="42">
                  <c:v>-5.9670888003534799</c:v>
                </c:pt>
                <c:pt idx="43">
                  <c:v>-6.0324713299173993</c:v>
                </c:pt>
                <c:pt idx="44">
                  <c:v>-3.9898746806798</c:v>
                </c:pt>
                <c:pt idx="45">
                  <c:v>-3.2232581499824402</c:v>
                </c:pt>
                <c:pt idx="46">
                  <c:v>-3.2126057211373604</c:v>
                </c:pt>
                <c:pt idx="47">
                  <c:v>-1.814353304114432</c:v>
                </c:pt>
                <c:pt idx="48">
                  <c:v>-2.2538654413982799</c:v>
                </c:pt>
                <c:pt idx="49">
                  <c:v>-3.9645334378452803</c:v>
                </c:pt>
                <c:pt idx="50">
                  <c:v>-2.5134763643555997</c:v>
                </c:pt>
                <c:pt idx="51">
                  <c:v>-1.0711053741712959</c:v>
                </c:pt>
                <c:pt idx="52">
                  <c:v>-7.0021308112956397</c:v>
                </c:pt>
                <c:pt idx="53">
                  <c:v>-12.40704327068144</c:v>
                </c:pt>
                <c:pt idx="54">
                  <c:v>-17.592021877385079</c:v>
                </c:pt>
                <c:pt idx="55">
                  <c:v>-16.82959466706108</c:v>
                </c:pt>
                <c:pt idx="56">
                  <c:v>-16.537122419103842</c:v>
                </c:pt>
                <c:pt idx="57">
                  <c:v>-14.887198417866241</c:v>
                </c:pt>
                <c:pt idx="58">
                  <c:v>-12.384599015847961</c:v>
                </c:pt>
                <c:pt idx="59">
                  <c:v>-8.6592618735268392</c:v>
                </c:pt>
                <c:pt idx="60">
                  <c:v>-5.0340517141645202</c:v>
                </c:pt>
                <c:pt idx="61">
                  <c:v>-4.8398181936763196</c:v>
                </c:pt>
                <c:pt idx="62">
                  <c:v>-5.8525332639901597</c:v>
                </c:pt>
                <c:pt idx="63">
                  <c:v>-7.4824586025028808</c:v>
                </c:pt>
                <c:pt idx="64">
                  <c:v>-3.1257076200575202</c:v>
                </c:pt>
                <c:pt idx="65">
                  <c:v>-5.3065376790313197</c:v>
                </c:pt>
                <c:pt idx="66">
                  <c:v>-5.1344414876738798</c:v>
                </c:pt>
                <c:pt idx="67">
                  <c:v>-6.2445817662671992</c:v>
                </c:pt>
                <c:pt idx="68">
                  <c:v>-8.5822282092204798</c:v>
                </c:pt>
                <c:pt idx="69">
                  <c:v>-9.5947255604703603</c:v>
                </c:pt>
                <c:pt idx="70">
                  <c:v>-10.10684756851108</c:v>
                </c:pt>
                <c:pt idx="71">
                  <c:v>-8.1977097122763602</c:v>
                </c:pt>
                <c:pt idx="72">
                  <c:v>-6.4084132850212399</c:v>
                </c:pt>
                <c:pt idx="73">
                  <c:v>-4.7365126300574403</c:v>
                </c:pt>
                <c:pt idx="74">
                  <c:v>-3.2744140536385604</c:v>
                </c:pt>
                <c:pt idx="75">
                  <c:v>-2.0442005980873201</c:v>
                </c:pt>
                <c:pt idx="76">
                  <c:v>-1.0204915279762159</c:v>
                </c:pt>
                <c:pt idx="77">
                  <c:v>-0.15994757277623606</c:v>
                </c:pt>
                <c:pt idx="78">
                  <c:v>0.57977911829738793</c:v>
                </c:pt>
                <c:pt idx="79">
                  <c:v>1.223084046801636</c:v>
                </c:pt>
                <c:pt idx="80">
                  <c:v>1.7833271874205157</c:v>
                </c:pt>
                <c:pt idx="81">
                  <c:v>2.2687827421451647</c:v>
                </c:pt>
                <c:pt idx="82">
                  <c:v>2.6857080829838038</c:v>
                </c:pt>
                <c:pt idx="83">
                  <c:v>3.0396584649348002</c:v>
                </c:pt>
                <c:pt idx="84">
                  <c:v>3.3359617503905441</c:v>
                </c:pt>
                <c:pt idx="85">
                  <c:v>3.579836786717792</c:v>
                </c:pt>
                <c:pt idx="86">
                  <c:v>3.776378589432424</c:v>
                </c:pt>
                <c:pt idx="87">
                  <c:v>3.9305054237860242</c:v>
                </c:pt>
                <c:pt idx="88">
                  <c:v>4.0469050468587238</c:v>
                </c:pt>
                <c:pt idx="89">
                  <c:v>4.129992610386604</c:v>
                </c:pt>
                <c:pt idx="90">
                  <c:v>4.1838826912819123</c:v>
                </c:pt>
                <c:pt idx="91">
                  <c:v>4.2123742071893</c:v>
                </c:pt>
                <c:pt idx="92">
                  <c:v>4.2189458800794597</c:v>
                </c:pt>
                <c:pt idx="93">
                  <c:v>4.2067598379322195</c:v>
                </c:pt>
                <c:pt idx="94">
                  <c:v>4.1786712259501524</c:v>
                </c:pt>
                <c:pt idx="95">
                  <c:v>4.1372420658491205</c:v>
                </c:pt>
                <c:pt idx="96">
                  <c:v>4.0847579538489196</c:v>
                </c:pt>
                <c:pt idx="97">
                  <c:v>4.0232464930810199</c:v>
                </c:pt>
                <c:pt idx="98">
                  <c:v>3.9544966091593121</c:v>
                </c:pt>
                <c:pt idx="99">
                  <c:v>3.880078103061392</c:v>
                </c:pt>
                <c:pt idx="100">
                  <c:v>3.801360960269704</c:v>
                </c:pt>
                <c:pt idx="101">
                  <c:v>3.7195340663441199</c:v>
                </c:pt>
                <c:pt idx="102">
                  <c:v>3.6356230829196119</c:v>
                </c:pt>
                <c:pt idx="103">
                  <c:v>3.5505073197213521</c:v>
                </c:pt>
                <c:pt idx="104">
                  <c:v>3.4649355018168277</c:v>
                </c:pt>
                <c:pt idx="105">
                  <c:v>3.3795403804478639</c:v>
                </c:pt>
                <c:pt idx="106">
                  <c:v>3.2948521732265039</c:v>
                </c:pt>
                <c:pt idx="107">
                  <c:v>3.2113108475360721</c:v>
                </c:pt>
                <c:pt idx="108">
                  <c:v>3.1292772815261678</c:v>
                </c:pt>
                <c:pt idx="109">
                  <c:v>3.0490433516569517</c:v>
                </c:pt>
                <c:pt idx="110">
                  <c:v>2.9708410055804197</c:v>
                </c:pt>
                <c:pt idx="111">
                  <c:v>2.8948503852630161</c:v>
                </c:pt>
                <c:pt idx="112">
                  <c:v>2.8212070684815842</c:v>
                </c:pt>
                <c:pt idx="113">
                  <c:v>2.7500084978369119</c:v>
                </c:pt>
                <c:pt idx="114">
                  <c:v>2.6813196657693359</c:v>
                </c:pt>
                <c:pt idx="115">
                  <c:v>2.6151781221682597</c:v>
                </c:pt>
                <c:pt idx="116">
                  <c:v>2.551598368392896</c:v>
                </c:pt>
                <c:pt idx="117">
                  <c:v>2.490575698144692</c:v>
                </c:pt>
                <c:pt idx="118">
                  <c:v>2.432089541873752</c:v>
                </c:pt>
                <c:pt idx="119">
                  <c:v>2.3761063674341862</c:v>
                </c:pt>
                <c:pt idx="120">
                  <c:v>2.3225821856596762</c:v>
                </c:pt>
                <c:pt idx="121">
                  <c:v>2.2714647055116823</c:v>
                </c:pt>
                <c:pt idx="122">
                  <c:v>2.2226951795333272</c:v>
                </c:pt>
                <c:pt idx="123">
                  <c:v>2.1762099765763399</c:v>
                </c:pt>
                <c:pt idx="124">
                  <c:v>2.1319419151935142</c:v>
                </c:pt>
                <c:pt idx="125">
                  <c:v>2.0898213877294043</c:v>
                </c:pt>
                <c:pt idx="126">
                  <c:v>2.049777302011103</c:v>
                </c:pt>
                <c:pt idx="127">
                  <c:v>2.0117378646443314</c:v>
                </c:pt>
                <c:pt idx="128">
                  <c:v>1.9756312272578485</c:v>
                </c:pt>
                <c:pt idx="129">
                  <c:v>1.9413860146060091</c:v>
                </c:pt>
                <c:pt idx="130">
                  <c:v>1.9089317512267447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E1-4133-9104-871439967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9615439"/>
        <c:axId val="769618319"/>
      </c:lineChart>
      <c:dateAx>
        <c:axId val="7696154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18319"/>
        <c:crosses val="autoZero"/>
        <c:auto val="1"/>
        <c:lblOffset val="100"/>
        <c:baseTimeUnit val="months"/>
      </c:dateAx>
      <c:valAx>
        <c:axId val="76961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1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US_output_policy!$AT$1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US_output_policy!$AR$2:$AR$132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US_output_policy!$AT$2:$AT$132</c:f>
              <c:numCache>
                <c:formatCode>General</c:formatCode>
                <c:ptCount val="131"/>
                <c:pt idx="0">
                  <c:v>1.7750614247872201</c:v>
                </c:pt>
                <c:pt idx="1">
                  <c:v>1.5688765346261999</c:v>
                </c:pt>
                <c:pt idx="2">
                  <c:v>1.5086958390215801</c:v>
                </c:pt>
                <c:pt idx="3">
                  <c:v>1.7274198334180799</c:v>
                </c:pt>
                <c:pt idx="4">
                  <c:v>2.00535042824461</c:v>
                </c:pt>
                <c:pt idx="5">
                  <c:v>2.3003353322051301</c:v>
                </c:pt>
                <c:pt idx="6">
                  <c:v>1.9637541181679401</c:v>
                </c:pt>
                <c:pt idx="7">
                  <c:v>1.3356924770691301</c:v>
                </c:pt>
                <c:pt idx="8">
                  <c:v>0.398639992233075</c:v>
                </c:pt>
                <c:pt idx="9">
                  <c:v>-0.30041231791311002</c:v>
                </c:pt>
                <c:pt idx="10">
                  <c:v>-0.56877654490166796</c:v>
                </c:pt>
                <c:pt idx="11">
                  <c:v>-1.1530786080136599</c:v>
                </c:pt>
                <c:pt idx="12">
                  <c:v>-1.5087443290271501</c:v>
                </c:pt>
                <c:pt idx="13">
                  <c:v>-1.47224935497023</c:v>
                </c:pt>
                <c:pt idx="14">
                  <c:v>-1.59297999839541</c:v>
                </c:pt>
                <c:pt idx="15">
                  <c:v>-1.7387402414658399</c:v>
                </c:pt>
                <c:pt idx="16">
                  <c:v>-1.6968653274234899</c:v>
                </c:pt>
                <c:pt idx="17">
                  <c:v>-1.6665225886366899</c:v>
                </c:pt>
                <c:pt idx="18">
                  <c:v>-1.6515130590851801</c:v>
                </c:pt>
                <c:pt idx="19">
                  <c:v>-1.6169030455409901</c:v>
                </c:pt>
                <c:pt idx="20">
                  <c:v>-1.3523747295887301</c:v>
                </c:pt>
                <c:pt idx="21">
                  <c:v>-1.3840023573801301</c:v>
                </c:pt>
                <c:pt idx="22">
                  <c:v>-1.33944467351345</c:v>
                </c:pt>
                <c:pt idx="23">
                  <c:v>-1.0776477056086899</c:v>
                </c:pt>
                <c:pt idx="24">
                  <c:v>-1.1150578559373401</c:v>
                </c:pt>
                <c:pt idx="25">
                  <c:v>-1.26095371511228</c:v>
                </c:pt>
                <c:pt idx="26">
                  <c:v>-1.3925321190414599</c:v>
                </c:pt>
                <c:pt idx="27">
                  <c:v>-1.52507870026708</c:v>
                </c:pt>
                <c:pt idx="28">
                  <c:v>-1.54143437885196</c:v>
                </c:pt>
                <c:pt idx="29">
                  <c:v>-1.3752764163014799</c:v>
                </c:pt>
                <c:pt idx="30">
                  <c:v>-1.3341260643397099</c:v>
                </c:pt>
                <c:pt idx="31">
                  <c:v>-1.13522569258435</c:v>
                </c:pt>
                <c:pt idx="32">
                  <c:v>-1.2017404427103699</c:v>
                </c:pt>
                <c:pt idx="33">
                  <c:v>-1.1453063383317501</c:v>
                </c:pt>
                <c:pt idx="34">
                  <c:v>-0.92594052464626697</c:v>
                </c:pt>
                <c:pt idx="35">
                  <c:v>-0.80851460214217497</c:v>
                </c:pt>
                <c:pt idx="36">
                  <c:v>-0.59907014954525695</c:v>
                </c:pt>
                <c:pt idx="37">
                  <c:v>-0.52258102660515704</c:v>
                </c:pt>
                <c:pt idx="38">
                  <c:v>-0.43400529955469602</c:v>
                </c:pt>
                <c:pt idx="39">
                  <c:v>-0.46785664046823899</c:v>
                </c:pt>
                <c:pt idx="40">
                  <c:v>-0.400169025846557</c:v>
                </c:pt>
                <c:pt idx="41">
                  <c:v>-0.309896798668716</c:v>
                </c:pt>
                <c:pt idx="42">
                  <c:v>-0.29679323002247399</c:v>
                </c:pt>
                <c:pt idx="43">
                  <c:v>-0.177070093771619</c:v>
                </c:pt>
                <c:pt idx="44">
                  <c:v>-4.9574274346561802E-2</c:v>
                </c:pt>
                <c:pt idx="45">
                  <c:v>4.9779994547918798E-3</c:v>
                </c:pt>
                <c:pt idx="46">
                  <c:v>-2.8260588896549099E-2</c:v>
                </c:pt>
                <c:pt idx="47">
                  <c:v>-4.2561089732698698E-3</c:v>
                </c:pt>
                <c:pt idx="48">
                  <c:v>-6.7248627388768606E-2</c:v>
                </c:pt>
                <c:pt idx="49">
                  <c:v>-8.8845999191025704E-2</c:v>
                </c:pt>
                <c:pt idx="50">
                  <c:v>-3.4766476541635401E-2</c:v>
                </c:pt>
                <c:pt idx="51">
                  <c:v>3.2442376876548801E-2</c:v>
                </c:pt>
                <c:pt idx="52">
                  <c:v>-0.33783435849725701</c:v>
                </c:pt>
                <c:pt idx="53">
                  <c:v>-1.00339804993459</c:v>
                </c:pt>
                <c:pt idx="54">
                  <c:v>-1.3075808520579</c:v>
                </c:pt>
                <c:pt idx="55">
                  <c:v>-1.1605903382714799</c:v>
                </c:pt>
                <c:pt idx="56">
                  <c:v>-0.91713258037485801</c:v>
                </c:pt>
                <c:pt idx="57">
                  <c:v>-0.33644733647317299</c:v>
                </c:pt>
                <c:pt idx="58">
                  <c:v>-0.29968187189842899</c:v>
                </c:pt>
                <c:pt idx="59">
                  <c:v>0.196909294660428</c:v>
                </c:pt>
                <c:pt idx="60">
                  <c:v>0.69657505582122403</c:v>
                </c:pt>
                <c:pt idx="61">
                  <c:v>0.97347511372930395</c:v>
                </c:pt>
                <c:pt idx="62">
                  <c:v>0.78528149952751702</c:v>
                </c:pt>
                <c:pt idx="63">
                  <c:v>0.35472747657762299</c:v>
                </c:pt>
                <c:pt idx="64">
                  <c:v>0.78594867504717203</c:v>
                </c:pt>
                <c:pt idx="65">
                  <c:v>0.74649229877802903</c:v>
                </c:pt>
                <c:pt idx="66">
                  <c:v>0.72242022121059002</c:v>
                </c:pt>
                <c:pt idx="67">
                  <c:v>0.64683569093944904</c:v>
                </c:pt>
                <c:pt idx="68">
                  <c:v>0.46704265945307599</c:v>
                </c:pt>
                <c:pt idx="69">
                  <c:v>0.22914224459892399</c:v>
                </c:pt>
                <c:pt idx="70">
                  <c:v>-5.4714142185396997E-2</c:v>
                </c:pt>
                <c:pt idx="71">
                  <c:v>-0.18437242522904099</c:v>
                </c:pt>
                <c:pt idx="72">
                  <c:v>-0.233525708586453</c:v>
                </c:pt>
                <c:pt idx="73">
                  <c:v>-0.24411527403220401</c:v>
                </c:pt>
                <c:pt idx="74">
                  <c:v>-0.23701787066280899</c:v>
                </c:pt>
                <c:pt idx="75">
                  <c:v>-0.22218007230460901</c:v>
                </c:pt>
                <c:pt idx="76">
                  <c:v>-0.20430280287729599</c:v>
                </c:pt>
                <c:pt idx="77">
                  <c:v>-0.18563049723019201</c:v>
                </c:pt>
                <c:pt idx="78">
                  <c:v>-0.16725458670478699</c:v>
                </c:pt>
                <c:pt idx="79">
                  <c:v>-0.149713499942916</c:v>
                </c:pt>
                <c:pt idx="80">
                  <c:v>-0.13326997476775601</c:v>
                </c:pt>
                <c:pt idx="81">
                  <c:v>-0.11804185312937999</c:v>
                </c:pt>
                <c:pt idx="82">
                  <c:v>-0.10406614121218</c:v>
                </c:pt>
                <c:pt idx="83">
                  <c:v>-9.1332205074394907E-2</c:v>
                </c:pt>
                <c:pt idx="84">
                  <c:v>-7.9800257935656496E-2</c:v>
                </c:pt>
                <c:pt idx="85">
                  <c:v>-6.9412490885755906E-2</c:v>
                </c:pt>
                <c:pt idx="86">
                  <c:v>-6.0100263889259299E-2</c:v>
                </c:pt>
                <c:pt idx="87">
                  <c:v>-5.1789004092674402E-2</c:v>
                </c:pt>
                <c:pt idx="88">
                  <c:v>-4.4401651291058102E-2</c:v>
                </c:pt>
                <c:pt idx="89">
                  <c:v>-3.7861112967164101E-2</c:v>
                </c:pt>
                <c:pt idx="90">
                  <c:v>-3.2092007326887502E-2</c:v>
                </c:pt>
                <c:pt idx="91">
                  <c:v>-2.70218772791317E-2</c:v>
                </c:pt>
                <c:pt idx="92">
                  <c:v>-2.25820044905433E-2</c:v>
                </c:pt>
                <c:pt idx="93">
                  <c:v>-1.8707919354192401E-2</c:v>
                </c:pt>
                <c:pt idx="94">
                  <c:v>-1.53396802420391E-2</c:v>
                </c:pt>
                <c:pt idx="95">
                  <c:v>-1.24219791669251E-2</c:v>
                </c:pt>
                <c:pt idx="96">
                  <c:v>-9.9041186721184893E-3</c:v>
                </c:pt>
                <c:pt idx="97">
                  <c:v>-7.7398951705009399E-3</c:v>
                </c:pt>
                <c:pt idx="98">
                  <c:v>-5.8874163541920198E-3</c:v>
                </c:pt>
                <c:pt idx="99">
                  <c:v>-4.3088742268444303E-3</c:v>
                </c:pt>
                <c:pt idx="100">
                  <c:v>-2.9702904516455001E-3</c:v>
                </c:pt>
                <c:pt idx="101">
                  <c:v>-1.84124681725257E-3</c:v>
                </c:pt>
                <c:pt idx="102">
                  <c:v>-8.94610514467852E-4</c:v>
                </c:pt>
                <c:pt idx="103">
                  <c:v>-1.06261439677414E-4</c:v>
                </c:pt>
                <c:pt idx="104">
                  <c:v>5.4517322300506703E-4</c:v>
                </c:pt>
                <c:pt idx="105">
                  <c:v>1.0785734377627401E-3</c:v>
                </c:pt>
                <c:pt idx="106">
                  <c:v>1.5105672811107701E-3</c:v>
                </c:pt>
                <c:pt idx="107">
                  <c:v>1.85575688574868E-3</c:v>
                </c:pt>
                <c:pt idx="108">
                  <c:v>2.12692853993964E-3</c:v>
                </c:pt>
                <c:pt idx="109">
                  <c:v>2.3352466671739602E-3</c:v>
                </c:pt>
                <c:pt idx="110">
                  <c:v>2.4904318202857599E-3</c:v>
                </c:pt>
                <c:pt idx="111">
                  <c:v>2.6009231226361402E-3</c:v>
                </c:pt>
                <c:pt idx="112">
                  <c:v>2.6740257997419801E-3</c:v>
                </c:pt>
                <c:pt idx="113">
                  <c:v>2.7160445867007799E-3</c:v>
                </c:pt>
                <c:pt idx="114">
                  <c:v>2.7324038852030801E-3</c:v>
                </c:pt>
                <c:pt idx="115">
                  <c:v>2.7277555911455302E-3</c:v>
                </c:pt>
                <c:pt idx="116">
                  <c:v>2.7060755297444502E-3</c:v>
                </c:pt>
                <c:pt idx="117">
                  <c:v>2.6707494275147801E-3</c:v>
                </c:pt>
                <c:pt idx="118">
                  <c:v>2.6246493258197702E-3</c:v>
                </c:pt>
                <c:pt idx="119">
                  <c:v>2.57020130390088E-3</c:v>
                </c:pt>
                <c:pt idx="120">
                  <c:v>2.5094453342853601E-3</c:v>
                </c:pt>
                <c:pt idx="121">
                  <c:v>2.44408804330083E-3</c:v>
                </c:pt>
                <c:pt idx="122">
                  <c:v>2.37554909646239E-3</c:v>
                </c:pt>
                <c:pt idx="123">
                  <c:v>2.30500187453913E-3</c:v>
                </c:pt>
                <c:pt idx="124">
                  <c:v>2.23340905250427E-3</c:v>
                </c:pt>
                <c:pt idx="125">
                  <c:v>2.16155364131768E-3</c:v>
                </c:pt>
                <c:pt idx="126">
                  <c:v>2.0900660022884301E-3</c:v>
                </c:pt>
                <c:pt idx="127">
                  <c:v>2.0194472961003202E-3</c:v>
                </c:pt>
                <c:pt idx="128">
                  <c:v>1.9500897837613101E-3</c:v>
                </c:pt>
                <c:pt idx="129">
                  <c:v>1.8822943549293399E-3</c:v>
                </c:pt>
                <c:pt idx="130">
                  <c:v>1.8162856203378301E-3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E-485B-A316-64D66E32D407}"/>
            </c:ext>
          </c:extLst>
        </c:ser>
        <c:ser>
          <c:idx val="2"/>
          <c:order val="1"/>
          <c:tx>
            <c:strRef>
              <c:f>US_output_policy!$AU$1</c:f>
              <c:strCache>
                <c:ptCount val="1"/>
                <c:pt idx="0">
                  <c:v>Fgsum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US_output_policy!$AR$2:$AR$132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US_output_policy!$AU$2:$AU$132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-0.28930228261823304</c:v>
                </c:pt>
                <c:pt idx="8">
                  <c:v>-0.70857066861727269</c:v>
                </c:pt>
                <c:pt idx="9">
                  <c:v>-1.0608649423468022</c:v>
                </c:pt>
                <c:pt idx="10">
                  <c:v>-1.0805081983243834</c:v>
                </c:pt>
                <c:pt idx="11">
                  <c:v>-1.1220094158580078</c:v>
                </c:pt>
                <c:pt idx="12">
                  <c:v>-1.0318826722319083</c:v>
                </c:pt>
                <c:pt idx="13">
                  <c:v>-0.64673490706215486</c:v>
                </c:pt>
                <c:pt idx="14">
                  <c:v>-0.39746986390914046</c:v>
                </c:pt>
                <c:pt idx="15">
                  <c:v>-0.2198919467945929</c:v>
                </c:pt>
                <c:pt idx="16">
                  <c:v>-0.17189444284931465</c:v>
                </c:pt>
                <c:pt idx="17">
                  <c:v>5.7120473396333971E-2</c:v>
                </c:pt>
                <c:pt idx="18">
                  <c:v>0.36568653558320707</c:v>
                </c:pt>
                <c:pt idx="19">
                  <c:v>0.54023338641047691</c:v>
                </c:pt>
                <c:pt idx="20">
                  <c:v>0.70015855907784608</c:v>
                </c:pt>
                <c:pt idx="21">
                  <c:v>0.76451203978935411</c:v>
                </c:pt>
                <c:pt idx="22">
                  <c:v>0.79095614385072477</c:v>
                </c:pt>
                <c:pt idx="23">
                  <c:v>0.8786129648032488</c:v>
                </c:pt>
                <c:pt idx="24">
                  <c:v>0.94558720230539794</c:v>
                </c:pt>
                <c:pt idx="25">
                  <c:v>0.90743776098293405</c:v>
                </c:pt>
                <c:pt idx="26">
                  <c:v>0.96652898740005599</c:v>
                </c:pt>
                <c:pt idx="27">
                  <c:v>1.046200797814395</c:v>
                </c:pt>
                <c:pt idx="28">
                  <c:v>1.0938416166103675</c:v>
                </c:pt>
                <c:pt idx="29">
                  <c:v>1.149935211845083</c:v>
                </c:pt>
                <c:pt idx="30">
                  <c:v>1.1801720076141728</c:v>
                </c:pt>
                <c:pt idx="31">
                  <c:v>1.1748912255343129</c:v>
                </c:pt>
                <c:pt idx="32">
                  <c:v>1.1089428481319197</c:v>
                </c:pt>
                <c:pt idx="33">
                  <c:v>0.9942248273550881</c:v>
                </c:pt>
                <c:pt idx="34">
                  <c:v>0.9141918983547429</c:v>
                </c:pt>
                <c:pt idx="35">
                  <c:v>0.84320235838965651</c:v>
                </c:pt>
                <c:pt idx="36">
                  <c:v>0.8447514106201931</c:v>
                </c:pt>
                <c:pt idx="37">
                  <c:v>0.82027126791984639</c:v>
                </c:pt>
                <c:pt idx="38">
                  <c:v>0.79311998711233356</c:v>
                </c:pt>
                <c:pt idx="39">
                  <c:v>0.71919965842796751</c:v>
                </c:pt>
                <c:pt idx="40">
                  <c:v>0.64726111882939519</c:v>
                </c:pt>
                <c:pt idx="41">
                  <c:v>0.58264212363735035</c:v>
                </c:pt>
                <c:pt idx="42">
                  <c:v>0.5163120134048762</c:v>
                </c:pt>
                <c:pt idx="43">
                  <c:v>0.47752243818339901</c:v>
                </c:pt>
                <c:pt idx="44">
                  <c:v>0.42769687872463175</c:v>
                </c:pt>
                <c:pt idx="45">
                  <c:v>0.37222147710042203</c:v>
                </c:pt>
                <c:pt idx="46">
                  <c:v>0.31405277657766761</c:v>
                </c:pt>
                <c:pt idx="47">
                  <c:v>0.30345383276634247</c:v>
                </c:pt>
                <c:pt idx="48">
                  <c:v>0.33889727797318531</c:v>
                </c:pt>
                <c:pt idx="49">
                  <c:v>0.45347737292652912</c:v>
                </c:pt>
                <c:pt idx="50">
                  <c:v>0.61211613131455667</c:v>
                </c:pt>
                <c:pt idx="51">
                  <c:v>0.70564157009433548</c:v>
                </c:pt>
                <c:pt idx="52">
                  <c:v>0.71817510286416397</c:v>
                </c:pt>
                <c:pt idx="53">
                  <c:v>0.66894230152055056</c:v>
                </c:pt>
                <c:pt idx="54">
                  <c:v>0.76138241176192945</c:v>
                </c:pt>
                <c:pt idx="55">
                  <c:v>1.2139239026371353</c:v>
                </c:pt>
                <c:pt idx="56">
                  <c:v>1.8000893205686408</c:v>
                </c:pt>
                <c:pt idx="57">
                  <c:v>2.4747835682940877</c:v>
                </c:pt>
                <c:pt idx="58">
                  <c:v>2.6774002214355179</c:v>
                </c:pt>
                <c:pt idx="59">
                  <c:v>2.9616532895453953</c:v>
                </c:pt>
                <c:pt idx="60">
                  <c:v>2.9537817442222138</c:v>
                </c:pt>
                <c:pt idx="61">
                  <c:v>2.3439762207557031</c:v>
                </c:pt>
                <c:pt idx="62">
                  <c:v>1.9046657387785975</c:v>
                </c:pt>
                <c:pt idx="63">
                  <c:v>1.2223448385290785</c:v>
                </c:pt>
                <c:pt idx="64">
                  <c:v>0.56386969450722291</c:v>
                </c:pt>
                <c:pt idx="65">
                  <c:v>-3.8570641698755237E-3</c:v>
                </c:pt>
                <c:pt idx="66">
                  <c:v>-0.64785418326559152</c:v>
                </c:pt>
                <c:pt idx="67">
                  <c:v>-1.0491454154375746</c:v>
                </c:pt>
                <c:pt idx="68">
                  <c:v>-1.3812344684216802</c:v>
                </c:pt>
                <c:pt idx="69">
                  <c:v>-1.3714704148973333</c:v>
                </c:pt>
                <c:pt idx="70">
                  <c:v>-1.1885120065423183</c:v>
                </c:pt>
                <c:pt idx="71">
                  <c:v>-0.96596613366044359</c:v>
                </c:pt>
                <c:pt idx="72">
                  <c:v>-0.73439825596633079</c:v>
                </c:pt>
                <c:pt idx="73">
                  <c:v>-0.52233544426821776</c:v>
                </c:pt>
                <c:pt idx="74">
                  <c:v>-0.3583164317372875</c:v>
                </c:pt>
                <c:pt idx="75">
                  <c:v>-0.24591989761183469</c:v>
                </c:pt>
                <c:pt idx="76">
                  <c:v>-0.17540060213727796</c:v>
                </c:pt>
                <c:pt idx="77">
                  <c:v>-0.13301981148459396</c:v>
                </c:pt>
                <c:pt idx="78">
                  <c:v>-0.10624847783290844</c:v>
                </c:pt>
                <c:pt idx="79">
                  <c:v>-8.7960189256175964E-2</c:v>
                </c:pt>
                <c:pt idx="80">
                  <c:v>-7.4514978969690088E-2</c:v>
                </c:pt>
                <c:pt idx="81">
                  <c:v>-6.4077324807454247E-2</c:v>
                </c:pt>
                <c:pt idx="82">
                  <c:v>-5.568569418932949E-2</c:v>
                </c:pt>
                <c:pt idx="83">
                  <c:v>-4.8797433078682451E-2</c:v>
                </c:pt>
                <c:pt idx="84">
                  <c:v>-4.30755829233226E-2</c:v>
                </c:pt>
                <c:pt idx="85">
                  <c:v>-3.8289940077485742E-2</c:v>
                </c:pt>
                <c:pt idx="86">
                  <c:v>-3.4270513745648566E-2</c:v>
                </c:pt>
                <c:pt idx="87">
                  <c:v>-3.0884830635817109E-2</c:v>
                </c:pt>
                <c:pt idx="88">
                  <c:v>-2.8026165062278605E-2</c:v>
                </c:pt>
                <c:pt idx="89">
                  <c:v>-2.5606883302840507E-2</c:v>
                </c:pt>
                <c:pt idx="90">
                  <c:v>-2.3554280944991714E-2</c:v>
                </c:pt>
                <c:pt idx="91">
                  <c:v>-2.1807716247240268E-2</c:v>
                </c:pt>
                <c:pt idx="92">
                  <c:v>-2.0316479177928389E-2</c:v>
                </c:pt>
                <c:pt idx="93">
                  <c:v>-1.9038122320856596E-2</c:v>
                </c:pt>
                <c:pt idx="94">
                  <c:v>-1.7937110707240012E-2</c:v>
                </c:pt>
                <c:pt idx="95">
                  <c:v>-1.6983709034550216E-2</c:v>
                </c:pt>
                <c:pt idx="96">
                  <c:v>-1.615305486072878E-2</c:v>
                </c:pt>
                <c:pt idx="97">
                  <c:v>-1.5424382180473298E-2</c:v>
                </c:pt>
                <c:pt idx="98">
                  <c:v>-1.4780368870820695E-2</c:v>
                </c:pt>
                <c:pt idx="99">
                  <c:v>-1.420658724932352E-2</c:v>
                </c:pt>
                <c:pt idx="100">
                  <c:v>-1.3691040985830568E-2</c:v>
                </c:pt>
                <c:pt idx="101">
                  <c:v>-1.3223774589074032E-2</c:v>
                </c:pt>
                <c:pt idx="102">
                  <c:v>-1.2796544020028855E-2</c:v>
                </c:pt>
                <c:pt idx="103">
                  <c:v>-1.2402538861827461E-2</c:v>
                </c:pt>
                <c:pt idx="104">
                  <c:v>-1.2036148015715852E-2</c:v>
                </c:pt>
                <c:pt idx="105">
                  <c:v>-1.1692762168042931E-2</c:v>
                </c:pt>
                <c:pt idx="106">
                  <c:v>-1.1368607336433353E-2</c:v>
                </c:pt>
                <c:pt idx="107">
                  <c:v>-1.1060604692873958E-2</c:v>
                </c:pt>
                <c:pt idx="108">
                  <c:v>-1.0766252607758086E-2</c:v>
                </c:pt>
                <c:pt idx="109">
                  <c:v>-1.0483527486256423E-2</c:v>
                </c:pt>
                <c:pt idx="110">
                  <c:v>-1.0210800496530795E-2</c:v>
                </c:pt>
                <c:pt idx="111">
                  <c:v>-9.9467677345482508E-3</c:v>
                </c:pt>
                <c:pt idx="112">
                  <c:v>-9.6903917460508405E-3</c:v>
                </c:pt>
                <c:pt idx="113">
                  <c:v>-9.4408526437769411E-3</c:v>
                </c:pt>
                <c:pt idx="114">
                  <c:v>-9.197507326602827E-3</c:v>
                </c:pt>
                <c:pt idx="115">
                  <c:v>-8.9598555346465745E-3</c:v>
                </c:pt>
                <c:pt idx="116">
                  <c:v>-8.7275116670245158E-3</c:v>
                </c:pt>
                <c:pt idx="117">
                  <c:v>-8.5001814523024445E-3</c:v>
                </c:pt>
                <c:pt idx="118">
                  <c:v>-8.2776427002833573E-3</c:v>
                </c:pt>
                <c:pt idx="119">
                  <c:v>-8.0597294814365988E-3</c:v>
                </c:pt>
                <c:pt idx="120">
                  <c:v>-7.8463191802106407E-3</c:v>
                </c:pt>
                <c:pt idx="121">
                  <c:v>-7.6373219533807275E-3</c:v>
                </c:pt>
                <c:pt idx="122">
                  <c:v>-7.4326721967440355E-3</c:v>
                </c:pt>
                <c:pt idx="123">
                  <c:v>-7.2323216848082621E-3</c:v>
                </c:pt>
                <c:pt idx="124">
                  <c:v>-7.0362341002526202E-3</c:v>
                </c:pt>
                <c:pt idx="125">
                  <c:v>-6.8443807142468801E-3</c:v>
                </c:pt>
                <c:pt idx="126">
                  <c:v>-6.6567370163620847E-3</c:v>
                </c:pt>
                <c:pt idx="127">
                  <c:v>-6.4732801247843596E-3</c:v>
                </c:pt>
                <c:pt idx="128">
                  <c:v>-6.2939868346923705E-3</c:v>
                </c:pt>
                <c:pt idx="129">
                  <c:v>-6.1188321856928112E-3</c:v>
                </c:pt>
                <c:pt idx="130">
                  <c:v>-5.9477884487375097E-3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CE-485B-A316-64D66E32D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US_output_policy!$AF$1</c:f>
              <c:strCache>
                <c:ptCount val="1"/>
                <c:pt idx="0">
                  <c:v>detrendedMean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US_output_policy!$AF$2:$AF$132</c:f>
              <c:numCache>
                <c:formatCode>General</c:formatCode>
                <c:ptCount val="131"/>
                <c:pt idx="0">
                  <c:v>5.5488727022397404</c:v>
                </c:pt>
                <c:pt idx="1">
                  <c:v>5.0007745811234798</c:v>
                </c:pt>
                <c:pt idx="2">
                  <c:v>4.9008598535788801</c:v>
                </c:pt>
                <c:pt idx="3">
                  <c:v>4.9067010657133503</c:v>
                </c:pt>
                <c:pt idx="4">
                  <c:v>4.4486147986084204</c:v>
                </c:pt>
                <c:pt idx="5">
                  <c:v>3.98898161550074</c:v>
                </c:pt>
                <c:pt idx="6">
                  <c:v>3.09797845164494</c:v>
                </c:pt>
                <c:pt idx="7">
                  <c:v>1.9597303197503499</c:v>
                </c:pt>
                <c:pt idx="8">
                  <c:v>-0.64456556052693603</c:v>
                </c:pt>
                <c:pt idx="9">
                  <c:v>-2.2613156330381301</c:v>
                </c:pt>
                <c:pt idx="10">
                  <c:v>-2.9620084586605899</c:v>
                </c:pt>
                <c:pt idx="11">
                  <c:v>-3.9408671320547399</c:v>
                </c:pt>
                <c:pt idx="12">
                  <c:v>-4.22528372057028</c:v>
                </c:pt>
                <c:pt idx="13">
                  <c:v>-3.5721707035986499</c:v>
                </c:pt>
                <c:pt idx="14">
                  <c:v>-3.6525416577110001</c:v>
                </c:pt>
                <c:pt idx="15">
                  <c:v>-4.1599453849406096</c:v>
                </c:pt>
                <c:pt idx="16">
                  <c:v>-4.1441421048515004</c:v>
                </c:pt>
                <c:pt idx="17">
                  <c:v>-4.2862150128075003</c:v>
                </c:pt>
                <c:pt idx="18">
                  <c:v>-4.3223961483412499</c:v>
                </c:pt>
                <c:pt idx="19">
                  <c:v>-3.9615016792179998</c:v>
                </c:pt>
                <c:pt idx="20">
                  <c:v>-3.5641743298410602</c:v>
                </c:pt>
                <c:pt idx="21">
                  <c:v>-3.6070895737227899</c:v>
                </c:pt>
                <c:pt idx="22">
                  <c:v>-3.5392459189476901</c:v>
                </c:pt>
                <c:pt idx="23">
                  <c:v>-3.2510471515220001</c:v>
                </c:pt>
                <c:pt idx="24">
                  <c:v>-3.7577293447226801</c:v>
                </c:pt>
                <c:pt idx="25">
                  <c:v>-3.7174490663145199</c:v>
                </c:pt>
                <c:pt idx="26">
                  <c:v>-4.0692206911277999</c:v>
                </c:pt>
                <c:pt idx="27">
                  <c:v>-4.4881723811849197</c:v>
                </c:pt>
                <c:pt idx="28">
                  <c:v>-4.20422717591235</c:v>
                </c:pt>
                <c:pt idx="29">
                  <c:v>-3.7137129147550101</c:v>
                </c:pt>
                <c:pt idx="30">
                  <c:v>-3.6550998508452599</c:v>
                </c:pt>
                <c:pt idx="31">
                  <c:v>-2.98363410103758</c:v>
                </c:pt>
                <c:pt idx="32">
                  <c:v>-3.11003256676831</c:v>
                </c:pt>
                <c:pt idx="33">
                  <c:v>-3.2721974802488498</c:v>
                </c:pt>
                <c:pt idx="34">
                  <c:v>-3.0401937033833599</c:v>
                </c:pt>
                <c:pt idx="35">
                  <c:v>-2.7966914545187</c:v>
                </c:pt>
                <c:pt idx="36">
                  <c:v>-2.5153287168241301</c:v>
                </c:pt>
                <c:pt idx="37">
                  <c:v>-2.5442668568879698</c:v>
                </c:pt>
                <c:pt idx="38">
                  <c:v>-2.4806464797741699</c:v>
                </c:pt>
                <c:pt idx="39">
                  <c:v>-2.5272214097301902</c:v>
                </c:pt>
                <c:pt idx="40">
                  <c:v>-2.3696349342996599</c:v>
                </c:pt>
                <c:pt idx="41">
                  <c:v>-1.85978976689453</c:v>
                </c:pt>
                <c:pt idx="42">
                  <c:v>-1.99177220008837</c:v>
                </c:pt>
                <c:pt idx="43">
                  <c:v>-2.0081178324793498</c:v>
                </c:pt>
                <c:pt idx="44">
                  <c:v>-1.49746867016995</c:v>
                </c:pt>
                <c:pt idx="45">
                  <c:v>-1.3058145374956101</c:v>
                </c:pt>
                <c:pt idx="46">
                  <c:v>-1.3031514302843401</c:v>
                </c:pt>
                <c:pt idx="47">
                  <c:v>-0.95358832602860799</c:v>
                </c:pt>
                <c:pt idx="48">
                  <c:v>-1.06346636034957</c:v>
                </c:pt>
                <c:pt idx="49">
                  <c:v>-1.4911333594613201</c:v>
                </c:pt>
                <c:pt idx="50">
                  <c:v>-1.1283690910888999</c:v>
                </c:pt>
                <c:pt idx="51">
                  <c:v>-0.76777634354282398</c:v>
                </c:pt>
                <c:pt idx="52">
                  <c:v>-2.2505327028239099</c:v>
                </c:pt>
                <c:pt idx="53">
                  <c:v>-3.6017608176703599</c:v>
                </c:pt>
                <c:pt idx="54">
                  <c:v>-4.8980054693462698</c:v>
                </c:pt>
                <c:pt idx="55">
                  <c:v>-4.7073986667652701</c:v>
                </c:pt>
                <c:pt idx="56">
                  <c:v>-4.6342806047759604</c:v>
                </c:pt>
                <c:pt idx="57">
                  <c:v>-4.2217996044665602</c:v>
                </c:pt>
                <c:pt idx="58">
                  <c:v>-3.5961497539619902</c:v>
                </c:pt>
                <c:pt idx="59">
                  <c:v>-2.6648154683817098</c:v>
                </c:pt>
                <c:pt idx="60">
                  <c:v>-1.7585129285411301</c:v>
                </c:pt>
                <c:pt idx="61">
                  <c:v>-1.7099545484190799</c:v>
                </c:pt>
                <c:pt idx="62">
                  <c:v>-1.9631333159975399</c:v>
                </c:pt>
                <c:pt idx="63">
                  <c:v>-2.3706146506257202</c:v>
                </c:pt>
                <c:pt idx="64">
                  <c:v>-1.2814269050143801</c:v>
                </c:pt>
                <c:pt idx="65">
                  <c:v>-1.8266344197578299</c:v>
                </c:pt>
                <c:pt idx="66">
                  <c:v>-1.7836103719184699</c:v>
                </c:pt>
                <c:pt idx="67">
                  <c:v>-2.0611454415667998</c:v>
                </c:pt>
                <c:pt idx="68">
                  <c:v>-2.6455570523051199</c:v>
                </c:pt>
                <c:pt idx="69">
                  <c:v>-2.8986813901175901</c:v>
                </c:pt>
                <c:pt idx="70">
                  <c:v>-3.02671189212777</c:v>
                </c:pt>
                <c:pt idx="71">
                  <c:v>-2.5494274280690901</c:v>
                </c:pt>
                <c:pt idx="72">
                  <c:v>-2.10210332125531</c:v>
                </c:pt>
                <c:pt idx="73">
                  <c:v>-1.6841281575143601</c:v>
                </c:pt>
                <c:pt idx="74">
                  <c:v>-1.3186035134096401</c:v>
                </c:pt>
                <c:pt idx="75">
                  <c:v>-1.01105014952183</c:v>
                </c:pt>
                <c:pt idx="76">
                  <c:v>-0.75512288199405397</c:v>
                </c:pt>
                <c:pt idx="77">
                  <c:v>-0.53998689319405901</c:v>
                </c:pt>
                <c:pt idx="78">
                  <c:v>-0.35505522042565302</c:v>
                </c:pt>
                <c:pt idx="79">
                  <c:v>-0.19422898829959101</c:v>
                </c:pt>
                <c:pt idx="80">
                  <c:v>-5.4168203144871099E-2</c:v>
                </c:pt>
                <c:pt idx="81">
                  <c:v>6.7195685536291197E-2</c:v>
                </c:pt>
                <c:pt idx="82">
                  <c:v>0.17142702074595101</c:v>
                </c:pt>
                <c:pt idx="83">
                  <c:v>0.25991461623369999</c:v>
                </c:pt>
                <c:pt idx="84">
                  <c:v>0.33399043759763603</c:v>
                </c:pt>
                <c:pt idx="85">
                  <c:v>0.39495919667944801</c:v>
                </c:pt>
                <c:pt idx="86">
                  <c:v>0.444094647358106</c:v>
                </c:pt>
                <c:pt idx="87">
                  <c:v>0.48262635594650599</c:v>
                </c:pt>
                <c:pt idx="88">
                  <c:v>0.51172626171468105</c:v>
                </c:pt>
                <c:pt idx="89">
                  <c:v>0.53249815259665101</c:v>
                </c:pt>
                <c:pt idx="90">
                  <c:v>0.54597067282047795</c:v>
                </c:pt>
                <c:pt idx="91">
                  <c:v>0.553093551797325</c:v>
                </c:pt>
                <c:pt idx="92">
                  <c:v>0.55473647001986504</c:v>
                </c:pt>
                <c:pt idx="93">
                  <c:v>0.55168995948305499</c:v>
                </c:pt>
                <c:pt idx="94">
                  <c:v>0.54466780648753799</c:v>
                </c:pt>
                <c:pt idx="95">
                  <c:v>0.53431051646228001</c:v>
                </c:pt>
                <c:pt idx="96">
                  <c:v>0.52118948846223001</c:v>
                </c:pt>
                <c:pt idx="97">
                  <c:v>0.50581162327025497</c:v>
                </c:pt>
                <c:pt idx="98">
                  <c:v>0.48862415228982797</c:v>
                </c:pt>
                <c:pt idx="99">
                  <c:v>0.470019525765348</c:v>
                </c:pt>
                <c:pt idx="100">
                  <c:v>0.45034024006742601</c:v>
                </c:pt>
                <c:pt idx="101">
                  <c:v>0.42988351658603002</c:v>
                </c:pt>
                <c:pt idx="102">
                  <c:v>0.40890577072990297</c:v>
                </c:pt>
                <c:pt idx="103">
                  <c:v>0.38762682993033798</c:v>
                </c:pt>
                <c:pt idx="104">
                  <c:v>0.36623387545420699</c:v>
                </c:pt>
                <c:pt idx="105">
                  <c:v>0.34488509511196602</c:v>
                </c:pt>
                <c:pt idx="106">
                  <c:v>0.32371304330662598</c:v>
                </c:pt>
                <c:pt idx="107">
                  <c:v>0.30282771188401802</c:v>
                </c:pt>
                <c:pt idx="108">
                  <c:v>0.282319320381542</c:v>
                </c:pt>
                <c:pt idx="109">
                  <c:v>0.26226083791423799</c:v>
                </c:pt>
                <c:pt idx="110">
                  <c:v>0.24271025139510499</c:v>
                </c:pt>
                <c:pt idx="111">
                  <c:v>0.22371259631575399</c:v>
                </c:pt>
                <c:pt idx="112">
                  <c:v>0.20530176712039599</c:v>
                </c:pt>
                <c:pt idx="113">
                  <c:v>0.18750212445922801</c:v>
                </c:pt>
                <c:pt idx="114">
                  <c:v>0.170329916442334</c:v>
                </c:pt>
                <c:pt idx="115">
                  <c:v>0.15379453054206499</c:v>
                </c:pt>
                <c:pt idx="116">
                  <c:v>0.137899592098224</c:v>
                </c:pt>
                <c:pt idx="117">
                  <c:v>0.122643924536173</c:v>
                </c:pt>
                <c:pt idx="118">
                  <c:v>0.108022385468438</c:v>
                </c:pt>
                <c:pt idx="119">
                  <c:v>9.4026591858546602E-2</c:v>
                </c:pt>
                <c:pt idx="120">
                  <c:v>8.0645546414919098E-2</c:v>
                </c:pt>
                <c:pt idx="121">
                  <c:v>6.7866176377920598E-2</c:v>
                </c:pt>
                <c:pt idx="122">
                  <c:v>5.5673794883331802E-2</c:v>
                </c:pt>
                <c:pt idx="123">
                  <c:v>4.4052494144084998E-2</c:v>
                </c:pt>
                <c:pt idx="124">
                  <c:v>3.2985478798378598E-2</c:v>
                </c:pt>
                <c:pt idx="125">
                  <c:v>2.24553469323511E-2</c:v>
                </c:pt>
                <c:pt idx="126">
                  <c:v>1.2444325502775799E-2</c:v>
                </c:pt>
                <c:pt idx="127">
                  <c:v>2.9344661610828399E-3</c:v>
                </c:pt>
                <c:pt idx="128">
                  <c:v>-6.0921931855379098E-3</c:v>
                </c:pt>
                <c:pt idx="129">
                  <c:v>-1.46534963484977E-2</c:v>
                </c:pt>
                <c:pt idx="130">
                  <c:v>-2.27670621933138E-2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A2-4FBF-9664-B51DFDF13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9657679"/>
        <c:axId val="769665359"/>
      </c:lineChart>
      <c:catAx>
        <c:axId val="769657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65359"/>
        <c:crosses val="autoZero"/>
        <c:auto val="1"/>
        <c:lblAlgn val="ctr"/>
        <c:lblOffset val="100"/>
        <c:noMultiLvlLbl val="0"/>
      </c:catAx>
      <c:valAx>
        <c:axId val="76966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5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1"/>
          <c:order val="0"/>
          <c:tx>
            <c:strRef>
              <c:f>US_output_policy!$AT$1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00B050"/>
              </a:solidFill>
            </a:ln>
            <a:effectLst/>
          </c:spPr>
          <c:cat>
            <c:numRef>
              <c:f>US_output_policy!$AR$2:$AR$132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US_output_policy!$AT$2:$AT$132</c:f>
              <c:numCache>
                <c:formatCode>General</c:formatCode>
                <c:ptCount val="131"/>
                <c:pt idx="0">
                  <c:v>1.7750614247872201</c:v>
                </c:pt>
                <c:pt idx="1">
                  <c:v>1.5688765346261999</c:v>
                </c:pt>
                <c:pt idx="2">
                  <c:v>1.5086958390215801</c:v>
                </c:pt>
                <c:pt idx="3">
                  <c:v>1.7274198334180799</c:v>
                </c:pt>
                <c:pt idx="4">
                  <c:v>2.00535042824461</c:v>
                </c:pt>
                <c:pt idx="5">
                  <c:v>2.3003353322051301</c:v>
                </c:pt>
                <c:pt idx="6">
                  <c:v>1.9637541181679401</c:v>
                </c:pt>
                <c:pt idx="7">
                  <c:v>1.3356924770691301</c:v>
                </c:pt>
                <c:pt idx="8">
                  <c:v>0.398639992233075</c:v>
                </c:pt>
                <c:pt idx="9">
                  <c:v>-0.30041231791311002</c:v>
                </c:pt>
                <c:pt idx="10">
                  <c:v>-0.56877654490166796</c:v>
                </c:pt>
                <c:pt idx="11">
                  <c:v>-1.1530786080136599</c:v>
                </c:pt>
                <c:pt idx="12">
                  <c:v>-1.5087443290271501</c:v>
                </c:pt>
                <c:pt idx="13">
                  <c:v>-1.47224935497023</c:v>
                </c:pt>
                <c:pt idx="14">
                  <c:v>-1.59297999839541</c:v>
                </c:pt>
                <c:pt idx="15">
                  <c:v>-1.7387402414658399</c:v>
                </c:pt>
                <c:pt idx="16">
                  <c:v>-1.6968653274234899</c:v>
                </c:pt>
                <c:pt idx="17">
                  <c:v>-1.6665225886366899</c:v>
                </c:pt>
                <c:pt idx="18">
                  <c:v>-1.6515130590851801</c:v>
                </c:pt>
                <c:pt idx="19">
                  <c:v>-1.6169030455409901</c:v>
                </c:pt>
                <c:pt idx="20">
                  <c:v>-1.3523747295887301</c:v>
                </c:pt>
                <c:pt idx="21">
                  <c:v>-1.3840023573801301</c:v>
                </c:pt>
                <c:pt idx="22">
                  <c:v>-1.33944467351345</c:v>
                </c:pt>
                <c:pt idx="23">
                  <c:v>-1.0776477056086899</c:v>
                </c:pt>
                <c:pt idx="24">
                  <c:v>-1.1150578559373401</c:v>
                </c:pt>
                <c:pt idx="25">
                  <c:v>-1.26095371511228</c:v>
                </c:pt>
                <c:pt idx="26">
                  <c:v>-1.3925321190414599</c:v>
                </c:pt>
                <c:pt idx="27">
                  <c:v>-1.52507870026708</c:v>
                </c:pt>
                <c:pt idx="28">
                  <c:v>-1.54143437885196</c:v>
                </c:pt>
                <c:pt idx="29">
                  <c:v>-1.3752764163014799</c:v>
                </c:pt>
                <c:pt idx="30">
                  <c:v>-1.3341260643397099</c:v>
                </c:pt>
                <c:pt idx="31">
                  <c:v>-1.13522569258435</c:v>
                </c:pt>
                <c:pt idx="32">
                  <c:v>-1.2017404427103699</c:v>
                </c:pt>
                <c:pt idx="33">
                  <c:v>-1.1453063383317501</c:v>
                </c:pt>
                <c:pt idx="34">
                  <c:v>-0.92594052464626697</c:v>
                </c:pt>
                <c:pt idx="35">
                  <c:v>-0.80851460214217497</c:v>
                </c:pt>
                <c:pt idx="36">
                  <c:v>-0.59907014954525695</c:v>
                </c:pt>
                <c:pt idx="37">
                  <c:v>-0.52258102660515704</c:v>
                </c:pt>
                <c:pt idx="38">
                  <c:v>-0.43400529955469602</c:v>
                </c:pt>
                <c:pt idx="39">
                  <c:v>-0.46785664046823899</c:v>
                </c:pt>
                <c:pt idx="40">
                  <c:v>-0.400169025846557</c:v>
                </c:pt>
                <c:pt idx="41">
                  <c:v>-0.309896798668716</c:v>
                </c:pt>
                <c:pt idx="42">
                  <c:v>-0.29679323002247399</c:v>
                </c:pt>
                <c:pt idx="43">
                  <c:v>-0.177070093771619</c:v>
                </c:pt>
                <c:pt idx="44">
                  <c:v>-4.9574274346561802E-2</c:v>
                </c:pt>
                <c:pt idx="45">
                  <c:v>4.9779994547918798E-3</c:v>
                </c:pt>
                <c:pt idx="46">
                  <c:v>-2.8260588896549099E-2</c:v>
                </c:pt>
                <c:pt idx="47">
                  <c:v>-4.2561089732698698E-3</c:v>
                </c:pt>
                <c:pt idx="48">
                  <c:v>-6.7248627388768606E-2</c:v>
                </c:pt>
                <c:pt idx="49">
                  <c:v>-8.8845999191025704E-2</c:v>
                </c:pt>
                <c:pt idx="50">
                  <c:v>-3.4766476541635401E-2</c:v>
                </c:pt>
                <c:pt idx="51">
                  <c:v>3.2442376876548801E-2</c:v>
                </c:pt>
                <c:pt idx="52">
                  <c:v>-0.33783435849725701</c:v>
                </c:pt>
                <c:pt idx="53">
                  <c:v>-1.00339804993459</c:v>
                </c:pt>
                <c:pt idx="54">
                  <c:v>-1.3075808520579</c:v>
                </c:pt>
                <c:pt idx="55">
                  <c:v>-1.1605903382714799</c:v>
                </c:pt>
                <c:pt idx="56">
                  <c:v>-0.91713258037485801</c:v>
                </c:pt>
                <c:pt idx="57">
                  <c:v>-0.33644733647317299</c:v>
                </c:pt>
                <c:pt idx="58">
                  <c:v>-0.29968187189842899</c:v>
                </c:pt>
                <c:pt idx="59">
                  <c:v>0.196909294660428</c:v>
                </c:pt>
                <c:pt idx="60">
                  <c:v>0.69657505582122403</c:v>
                </c:pt>
                <c:pt idx="61">
                  <c:v>0.97347511372930395</c:v>
                </c:pt>
                <c:pt idx="62">
                  <c:v>0.78528149952751702</c:v>
                </c:pt>
                <c:pt idx="63">
                  <c:v>0.35472747657762299</c:v>
                </c:pt>
                <c:pt idx="64">
                  <c:v>0.78594867504717203</c:v>
                </c:pt>
                <c:pt idx="65">
                  <c:v>0.74649229877802903</c:v>
                </c:pt>
                <c:pt idx="66">
                  <c:v>0.72242022121059002</c:v>
                </c:pt>
                <c:pt idx="67">
                  <c:v>0.64683569093944904</c:v>
                </c:pt>
                <c:pt idx="68">
                  <c:v>0.46704265945307599</c:v>
                </c:pt>
                <c:pt idx="69">
                  <c:v>0.22914224459892399</c:v>
                </c:pt>
                <c:pt idx="70">
                  <c:v>-5.4714142185396997E-2</c:v>
                </c:pt>
                <c:pt idx="71">
                  <c:v>-0.18437242522904099</c:v>
                </c:pt>
                <c:pt idx="72">
                  <c:v>-0.233525708586453</c:v>
                </c:pt>
                <c:pt idx="73">
                  <c:v>-0.24411527403220401</c:v>
                </c:pt>
                <c:pt idx="74">
                  <c:v>-0.23701787066280899</c:v>
                </c:pt>
                <c:pt idx="75">
                  <c:v>-0.22218007230460901</c:v>
                </c:pt>
                <c:pt idx="76">
                  <c:v>-0.20430280287729599</c:v>
                </c:pt>
                <c:pt idx="77">
                  <c:v>-0.18563049723019201</c:v>
                </c:pt>
                <c:pt idx="78">
                  <c:v>-0.16725458670478699</c:v>
                </c:pt>
                <c:pt idx="79">
                  <c:v>-0.149713499942916</c:v>
                </c:pt>
                <c:pt idx="80">
                  <c:v>-0.13326997476775601</c:v>
                </c:pt>
                <c:pt idx="81">
                  <c:v>-0.11804185312937999</c:v>
                </c:pt>
                <c:pt idx="82">
                  <c:v>-0.10406614121218</c:v>
                </c:pt>
                <c:pt idx="83">
                  <c:v>-9.1332205074394907E-2</c:v>
                </c:pt>
                <c:pt idx="84">
                  <c:v>-7.9800257935656496E-2</c:v>
                </c:pt>
                <c:pt idx="85">
                  <c:v>-6.9412490885755906E-2</c:v>
                </c:pt>
                <c:pt idx="86">
                  <c:v>-6.0100263889259299E-2</c:v>
                </c:pt>
                <c:pt idx="87">
                  <c:v>-5.1789004092674402E-2</c:v>
                </c:pt>
                <c:pt idx="88">
                  <c:v>-4.4401651291058102E-2</c:v>
                </c:pt>
                <c:pt idx="89">
                  <c:v>-3.7861112967164101E-2</c:v>
                </c:pt>
                <c:pt idx="90">
                  <c:v>-3.2092007326887502E-2</c:v>
                </c:pt>
                <c:pt idx="91">
                  <c:v>-2.70218772791317E-2</c:v>
                </c:pt>
                <c:pt idx="92">
                  <c:v>-2.25820044905433E-2</c:v>
                </c:pt>
                <c:pt idx="93">
                  <c:v>-1.8707919354192401E-2</c:v>
                </c:pt>
                <c:pt idx="94">
                  <c:v>-1.53396802420391E-2</c:v>
                </c:pt>
                <c:pt idx="95">
                  <c:v>-1.24219791669251E-2</c:v>
                </c:pt>
                <c:pt idx="96">
                  <c:v>-9.9041186721184893E-3</c:v>
                </c:pt>
                <c:pt idx="97">
                  <c:v>-7.7398951705009399E-3</c:v>
                </c:pt>
                <c:pt idx="98">
                  <c:v>-5.8874163541920198E-3</c:v>
                </c:pt>
                <c:pt idx="99">
                  <c:v>-4.3088742268444303E-3</c:v>
                </c:pt>
                <c:pt idx="100">
                  <c:v>-2.9702904516455001E-3</c:v>
                </c:pt>
                <c:pt idx="101">
                  <c:v>-1.84124681725257E-3</c:v>
                </c:pt>
                <c:pt idx="102">
                  <c:v>-8.94610514467852E-4</c:v>
                </c:pt>
                <c:pt idx="103">
                  <c:v>-1.06261439677414E-4</c:v>
                </c:pt>
                <c:pt idx="104">
                  <c:v>5.4517322300506703E-4</c:v>
                </c:pt>
                <c:pt idx="105">
                  <c:v>1.0785734377627401E-3</c:v>
                </c:pt>
                <c:pt idx="106">
                  <c:v>1.5105672811107701E-3</c:v>
                </c:pt>
                <c:pt idx="107">
                  <c:v>1.85575688574868E-3</c:v>
                </c:pt>
                <c:pt idx="108">
                  <c:v>2.12692853993964E-3</c:v>
                </c:pt>
                <c:pt idx="109">
                  <c:v>2.3352466671739602E-3</c:v>
                </c:pt>
                <c:pt idx="110">
                  <c:v>2.4904318202857599E-3</c:v>
                </c:pt>
                <c:pt idx="111">
                  <c:v>2.6009231226361402E-3</c:v>
                </c:pt>
                <c:pt idx="112">
                  <c:v>2.6740257997419801E-3</c:v>
                </c:pt>
                <c:pt idx="113">
                  <c:v>2.7160445867007799E-3</c:v>
                </c:pt>
                <c:pt idx="114">
                  <c:v>2.7324038852030801E-3</c:v>
                </c:pt>
                <c:pt idx="115">
                  <c:v>2.7277555911455302E-3</c:v>
                </c:pt>
                <c:pt idx="116">
                  <c:v>2.7060755297444502E-3</c:v>
                </c:pt>
                <c:pt idx="117">
                  <c:v>2.6707494275147801E-3</c:v>
                </c:pt>
                <c:pt idx="118">
                  <c:v>2.6246493258197702E-3</c:v>
                </c:pt>
                <c:pt idx="119">
                  <c:v>2.57020130390088E-3</c:v>
                </c:pt>
                <c:pt idx="120">
                  <c:v>2.5094453342853601E-3</c:v>
                </c:pt>
                <c:pt idx="121">
                  <c:v>2.44408804330083E-3</c:v>
                </c:pt>
                <c:pt idx="122">
                  <c:v>2.37554909646239E-3</c:v>
                </c:pt>
                <c:pt idx="123">
                  <c:v>2.30500187453913E-3</c:v>
                </c:pt>
                <c:pt idx="124">
                  <c:v>2.23340905250427E-3</c:v>
                </c:pt>
                <c:pt idx="125">
                  <c:v>2.16155364131768E-3</c:v>
                </c:pt>
                <c:pt idx="126">
                  <c:v>2.0900660022884301E-3</c:v>
                </c:pt>
                <c:pt idx="127">
                  <c:v>2.0194472961003202E-3</c:v>
                </c:pt>
                <c:pt idx="128">
                  <c:v>1.9500897837613101E-3</c:v>
                </c:pt>
                <c:pt idx="129">
                  <c:v>1.8822943549293399E-3</c:v>
                </c:pt>
                <c:pt idx="130">
                  <c:v>1.8162856203378301E-3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95-4DC3-A84A-E53C0DE3B114}"/>
            </c:ext>
          </c:extLst>
        </c:ser>
        <c:ser>
          <c:idx val="2"/>
          <c:order val="1"/>
          <c:tx>
            <c:strRef>
              <c:f>US_output_policy!$AV$1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chemeClr val="tx2">
                <a:lumMod val="90000"/>
                <a:lumOff val="10000"/>
                <a:alpha val="70000"/>
              </a:schemeClr>
            </a:solidFill>
            <a:ln>
              <a:noFill/>
            </a:ln>
            <a:effectLst/>
          </c:spPr>
          <c:cat>
            <c:numRef>
              <c:f>US_output_policy!$AR$2:$AR$132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US_output_policy!$AV$2:$AV$132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-0.183340849734872</c:v>
                </c:pt>
                <c:pt idx="8">
                  <c:v>-0.40182322195218101</c:v>
                </c:pt>
                <c:pt idx="9">
                  <c:v>-0.51335585975161502</c:v>
                </c:pt>
                <c:pt idx="10">
                  <c:v>-0.432252732861793</c:v>
                </c:pt>
                <c:pt idx="11">
                  <c:v>-0.35928238459848399</c:v>
                </c:pt>
                <c:pt idx="12">
                  <c:v>-0.27734524232134999</c:v>
                </c:pt>
                <c:pt idx="13">
                  <c:v>-0.101099613069047</c:v>
                </c:pt>
                <c:pt idx="14">
                  <c:v>-1.3065688999362999E-2</c:v>
                </c:pt>
                <c:pt idx="15">
                  <c:v>2.9830563732971799E-2</c:v>
                </c:pt>
                <c:pt idx="16">
                  <c:v>3.2516825048605903E-2</c:v>
                </c:pt>
                <c:pt idx="17">
                  <c:v>0.101040303939659</c:v>
                </c:pt>
                <c:pt idx="18">
                  <c:v>0.195024411833394</c:v>
                </c:pt>
                <c:pt idx="19">
                  <c:v>0.233627742373611</c:v>
                </c:pt>
                <c:pt idx="20">
                  <c:v>0.27353254120849801</c:v>
                </c:pt>
                <c:pt idx="21">
                  <c:v>0.24151041446414201</c:v>
                </c:pt>
                <c:pt idx="22">
                  <c:v>0.18774040399455399</c:v>
                </c:pt>
                <c:pt idx="23">
                  <c:v>0.19846807083380999</c:v>
                </c:pt>
                <c:pt idx="24">
                  <c:v>0.23082058508450601</c:v>
                </c:pt>
                <c:pt idx="25">
                  <c:v>0.22157136808777</c:v>
                </c:pt>
                <c:pt idx="26">
                  <c:v>0.25367668561124002</c:v>
                </c:pt>
                <c:pt idx="27">
                  <c:v>0.29898569760476201</c:v>
                </c:pt>
                <c:pt idx="28">
                  <c:v>0.30040917908353498</c:v>
                </c:pt>
                <c:pt idx="29">
                  <c:v>0.32092376340235401</c:v>
                </c:pt>
                <c:pt idx="30">
                  <c:v>0.33290257847953297</c:v>
                </c:pt>
                <c:pt idx="31">
                  <c:v>0.33084216352061602</c:v>
                </c:pt>
                <c:pt idx="32">
                  <c:v>0.30470661969513702</c:v>
                </c:pt>
                <c:pt idx="33">
                  <c:v>0.26556629990708602</c:v>
                </c:pt>
                <c:pt idx="34">
                  <c:v>0.24574978820194601</c:v>
                </c:pt>
                <c:pt idx="35">
                  <c:v>0.21546799179663101</c:v>
                </c:pt>
                <c:pt idx="36">
                  <c:v>0.21487999843502201</c:v>
                </c:pt>
                <c:pt idx="37">
                  <c:v>0.196001798325978</c:v>
                </c:pt>
                <c:pt idx="38">
                  <c:v>0.17807571567793901</c:v>
                </c:pt>
                <c:pt idx="39">
                  <c:v>0.145313905361281</c:v>
                </c:pt>
                <c:pt idx="40">
                  <c:v>0.119803950270086</c:v>
                </c:pt>
                <c:pt idx="41">
                  <c:v>0.102565159096664</c:v>
                </c:pt>
                <c:pt idx="42">
                  <c:v>8.8118452584214496E-2</c:v>
                </c:pt>
                <c:pt idx="43">
                  <c:v>9.2997512256058998E-2</c:v>
                </c:pt>
                <c:pt idx="44">
                  <c:v>8.9762214812550797E-2</c:v>
                </c:pt>
                <c:pt idx="45">
                  <c:v>7.8988626900679398E-2</c:v>
                </c:pt>
                <c:pt idx="46">
                  <c:v>6.1301171882149702E-2</c:v>
                </c:pt>
                <c:pt idx="47">
                  <c:v>4.4490925365550597E-2</c:v>
                </c:pt>
                <c:pt idx="48">
                  <c:v>2.7606946923515899E-2</c:v>
                </c:pt>
                <c:pt idx="49">
                  <c:v>3.8373759678482201E-2</c:v>
                </c:pt>
                <c:pt idx="50">
                  <c:v>7.6130617137679601E-2</c:v>
                </c:pt>
                <c:pt idx="51">
                  <c:v>5.7226592285122502E-2</c:v>
                </c:pt>
                <c:pt idx="52">
                  <c:v>4.4938017479098903E-2</c:v>
                </c:pt>
                <c:pt idx="53">
                  <c:v>-5.3131939460637302E-2</c:v>
                </c:pt>
                <c:pt idx="54">
                  <c:v>-7.7591558688424905E-2</c:v>
                </c:pt>
                <c:pt idx="55">
                  <c:v>8.5357147304125205E-2</c:v>
                </c:pt>
                <c:pt idx="56">
                  <c:v>0.31127816443883499</c:v>
                </c:pt>
                <c:pt idx="57">
                  <c:v>0.57769419020346602</c:v>
                </c:pt>
                <c:pt idx="58">
                  <c:v>0.62663567867018999</c:v>
                </c:pt>
                <c:pt idx="59">
                  <c:v>0.75759379407946903</c:v>
                </c:pt>
                <c:pt idx="60">
                  <c:v>0.75264106571003597</c:v>
                </c:pt>
                <c:pt idx="61">
                  <c:v>0.59080764328796698</c:v>
                </c:pt>
                <c:pt idx="62">
                  <c:v>0.529847871210958</c:v>
                </c:pt>
                <c:pt idx="63">
                  <c:v>0.42005782529896102</c:v>
                </c:pt>
                <c:pt idx="64">
                  <c:v>0.35011252465680598</c:v>
                </c:pt>
                <c:pt idx="65">
                  <c:v>0.247935545389596</c:v>
                </c:pt>
                <c:pt idx="66">
                  <c:v>0.104162294694015</c:v>
                </c:pt>
                <c:pt idx="67">
                  <c:v>7.4553755753381497E-3</c:v>
                </c:pt>
                <c:pt idx="68">
                  <c:v>-6.6081084373752097E-2</c:v>
                </c:pt>
                <c:pt idx="69">
                  <c:v>-7.5173375268742598E-2</c:v>
                </c:pt>
                <c:pt idx="70">
                  <c:v>-5.3487484602808097E-2</c:v>
                </c:pt>
                <c:pt idx="71">
                  <c:v>-3.6718617340139398E-2</c:v>
                </c:pt>
                <c:pt idx="72">
                  <c:v>-2.8318646855608601E-2</c:v>
                </c:pt>
                <c:pt idx="73">
                  <c:v>-2.4717061324958701E-2</c:v>
                </c:pt>
                <c:pt idx="74">
                  <c:v>-2.3270435758387099E-2</c:v>
                </c:pt>
                <c:pt idx="75">
                  <c:v>-2.2623592956749101E-2</c:v>
                </c:pt>
                <c:pt idx="76">
                  <c:v>-2.2175238980298301E-2</c:v>
                </c:pt>
                <c:pt idx="77">
                  <c:v>-2.1690416322024599E-2</c:v>
                </c:pt>
                <c:pt idx="78">
                  <c:v>-2.1097250430190999E-2</c:v>
                </c:pt>
                <c:pt idx="79">
                  <c:v>-2.0391193433073499E-2</c:v>
                </c:pt>
                <c:pt idx="80">
                  <c:v>-1.95922995641436E-2</c:v>
                </c:pt>
                <c:pt idx="81">
                  <c:v>-1.87269888128519E-2</c:v>
                </c:pt>
                <c:pt idx="82">
                  <c:v>-1.7820735042240101E-2</c:v>
                </c:pt>
                <c:pt idx="83">
                  <c:v>-1.68955007247098E-2</c:v>
                </c:pt>
                <c:pt idx="84">
                  <c:v>-1.59691665450588E-2</c:v>
                </c:pt>
                <c:pt idx="85">
                  <c:v>-1.5055749639243001E-2</c:v>
                </c:pt>
                <c:pt idx="86">
                  <c:v>-1.4165891271213401E-2</c:v>
                </c:pt>
                <c:pt idx="87">
                  <c:v>-1.3307397145467499E-2</c:v>
                </c:pt>
                <c:pt idx="88">
                  <c:v>-1.24857452926516E-2</c:v>
                </c:pt>
                <c:pt idx="89">
                  <c:v>-1.17045329633367E-2</c:v>
                </c:pt>
                <c:pt idx="90">
                  <c:v>-1.09658574848944E-2</c:v>
                </c:pt>
                <c:pt idx="91">
                  <c:v>-1.0270635223326901E-2</c:v>
                </c:pt>
                <c:pt idx="92">
                  <c:v>-9.6188658424753801E-3</c:v>
                </c:pt>
                <c:pt idx="93">
                  <c:v>-9.0098495537782198E-3</c:v>
                </c:pt>
                <c:pt idx="94">
                  <c:v>-8.4423645576853605E-3</c:v>
                </c:pt>
                <c:pt idx="95">
                  <c:v>-7.9148110587917205E-3</c:v>
                </c:pt>
                <c:pt idx="96">
                  <c:v>-7.4253273669572196E-3</c:v>
                </c:pt>
                <c:pt idx="97">
                  <c:v>-6.9718827833402802E-3</c:v>
                </c:pt>
                <c:pt idx="98">
                  <c:v>-6.5523512484200004E-3</c:v>
                </c:pt>
                <c:pt idx="99">
                  <c:v>-6.1645691038599397E-3</c:v>
                </c:pt>
                <c:pt idx="100">
                  <c:v>-5.8063797850636603E-3</c:v>
                </c:pt>
                <c:pt idx="101">
                  <c:v>-5.47566780634344E-3</c:v>
                </c:pt>
                <c:pt idx="102">
                  <c:v>-5.1703840151166996E-3</c:v>
                </c:pt>
                <c:pt idx="103">
                  <c:v>-4.8885637655409703E-3</c:v>
                </c:pt>
                <c:pt idx="104">
                  <c:v>-4.6283393867062204E-3</c:v>
                </c:pt>
                <c:pt idx="105">
                  <c:v>-4.3879480883078801E-3</c:v>
                </c:pt>
                <c:pt idx="106">
                  <c:v>-4.1657362510981004E-3</c:v>
                </c:pt>
                <c:pt idx="107">
                  <c:v>-3.9601608847927303E-3</c:v>
                </c:pt>
                <c:pt idx="108">
                  <c:v>-3.7697888977652801E-3</c:v>
                </c:pt>
                <c:pt idx="109">
                  <c:v>-3.5932947067663298E-3</c:v>
                </c:pt>
                <c:pt idx="110">
                  <c:v>-3.4294566176528902E-3</c:v>
                </c:pt>
                <c:pt idx="111">
                  <c:v>-3.27715232679743E-3</c:v>
                </c:pt>
                <c:pt idx="112">
                  <c:v>-3.1353538250071802E-3</c:v>
                </c:pt>
                <c:pt idx="113">
                  <c:v>-3.0031219293300401E-3</c:v>
                </c:pt>
                <c:pt idx="114">
                  <c:v>-2.8796006212761E-3</c:v>
                </c:pt>
                <c:pt idx="115">
                  <c:v>-2.7640113312359499E-3</c:v>
                </c:pt>
                <c:pt idx="116">
                  <c:v>-2.6556472769464299E-3</c:v>
                </c:pt>
                <c:pt idx="117">
                  <c:v>-2.5538679376547599E-3</c:v>
                </c:pt>
                <c:pt idx="118">
                  <c:v>-2.45809372424042E-3</c:v>
                </c:pt>
                <c:pt idx="119">
                  <c:v>-2.3678008881886799E-3</c:v>
                </c:pt>
                <c:pt idx="120">
                  <c:v>-2.2825166983079098E-3</c:v>
                </c:pt>
                <c:pt idx="121">
                  <c:v>-2.2018149028836401E-3</c:v>
                </c:pt>
                <c:pt idx="122">
                  <c:v>-2.12531148609214E-3</c:v>
                </c:pt>
                <c:pt idx="123">
                  <c:v>-2.0526607205539299E-3</c:v>
                </c:pt>
                <c:pt idx="124">
                  <c:v>-1.9835515125563399E-3</c:v>
                </c:pt>
                <c:pt idx="125">
                  <c:v>-1.9177040324286001E-3</c:v>
                </c:pt>
                <c:pt idx="126">
                  <c:v>-1.85486661957534E-3</c:v>
                </c:pt>
                <c:pt idx="127">
                  <c:v>-1.7948129495632501E-3</c:v>
                </c:pt>
                <c:pt idx="128">
                  <c:v>-1.7373394492445501E-3</c:v>
                </c:pt>
                <c:pt idx="129">
                  <c:v>-1.6822629450489999E-3</c:v>
                </c:pt>
                <c:pt idx="130">
                  <c:v>-1.6294185291678E-3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95-4DC3-A84A-E53C0DE3B114}"/>
            </c:ext>
          </c:extLst>
        </c:ser>
        <c:ser>
          <c:idx val="3"/>
          <c:order val="2"/>
          <c:tx>
            <c:strRef>
              <c:f>US_output_policy!$AW$1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chemeClr val="tx2">
                <a:lumMod val="90000"/>
                <a:lumOff val="10000"/>
                <a:alpha val="70000"/>
              </a:schemeClr>
            </a:solidFill>
            <a:ln>
              <a:noFill/>
            </a:ln>
            <a:effectLst/>
          </c:spPr>
          <c:cat>
            <c:numRef>
              <c:f>US_output_policy!$AR$2:$AR$132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US_output_policy!$AW$2:$AW$132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-8.5809018993941805E-2</c:v>
                </c:pt>
                <c:pt idx="8">
                  <c:v>-0.211333717860165</c:v>
                </c:pt>
                <c:pt idx="9">
                  <c:v>-0.31584037906461698</c:v>
                </c:pt>
                <c:pt idx="10">
                  <c:v>-0.32122089117078201</c:v>
                </c:pt>
                <c:pt idx="11">
                  <c:v>-0.28959156875358899</c:v>
                </c:pt>
                <c:pt idx="12">
                  <c:v>-0.19522988273834299</c:v>
                </c:pt>
                <c:pt idx="13">
                  <c:v>-5.9472476618173502E-2</c:v>
                </c:pt>
                <c:pt idx="14">
                  <c:v>3.3369509246443101E-2</c:v>
                </c:pt>
                <c:pt idx="15">
                  <c:v>9.8258456627662305E-2</c:v>
                </c:pt>
                <c:pt idx="16">
                  <c:v>0.105904668200118</c:v>
                </c:pt>
                <c:pt idx="17">
                  <c:v>0.143634342575964</c:v>
                </c:pt>
                <c:pt idx="18">
                  <c:v>0.20324391272092901</c:v>
                </c:pt>
                <c:pt idx="19">
                  <c:v>0.23668580938241099</c:v>
                </c:pt>
                <c:pt idx="20">
                  <c:v>0.26503621780632203</c:v>
                </c:pt>
                <c:pt idx="21">
                  <c:v>0.274712312200249</c:v>
                </c:pt>
                <c:pt idx="22">
                  <c:v>0.26595770355785697</c:v>
                </c:pt>
                <c:pt idx="23">
                  <c:v>0.267050499762225</c:v>
                </c:pt>
                <c:pt idx="24">
                  <c:v>0.248467690919077</c:v>
                </c:pt>
                <c:pt idx="25">
                  <c:v>0.19470410126842699</c:v>
                </c:pt>
                <c:pt idx="26">
                  <c:v>0.157832298873331</c:v>
                </c:pt>
                <c:pt idx="27">
                  <c:v>0.13792984093055399</c:v>
                </c:pt>
                <c:pt idx="28">
                  <c:v>0.14082829380105999</c:v>
                </c:pt>
                <c:pt idx="29">
                  <c:v>0.15312138970526801</c:v>
                </c:pt>
                <c:pt idx="30">
                  <c:v>0.180943437512954</c:v>
                </c:pt>
                <c:pt idx="31">
                  <c:v>0.195914482662774</c:v>
                </c:pt>
                <c:pt idx="32">
                  <c:v>0.203430369055558</c:v>
                </c:pt>
                <c:pt idx="33">
                  <c:v>0.194644594464433</c:v>
                </c:pt>
                <c:pt idx="34">
                  <c:v>0.18389416944155701</c:v>
                </c:pt>
                <c:pt idx="35">
                  <c:v>0.174838057717602</c:v>
                </c:pt>
                <c:pt idx="36">
                  <c:v>0.176216978515501</c:v>
                </c:pt>
                <c:pt idx="37">
                  <c:v>0.16794972923200499</c:v>
                </c:pt>
                <c:pt idx="38">
                  <c:v>0.15878168559324399</c:v>
                </c:pt>
                <c:pt idx="39">
                  <c:v>0.13447781330026301</c:v>
                </c:pt>
                <c:pt idx="40">
                  <c:v>0.112192680279228</c:v>
                </c:pt>
                <c:pt idx="41">
                  <c:v>9.6488120859227297E-2</c:v>
                </c:pt>
                <c:pt idx="42">
                  <c:v>8.8896478384115393E-2</c:v>
                </c:pt>
                <c:pt idx="43">
                  <c:v>8.5386361070451999E-2</c:v>
                </c:pt>
                <c:pt idx="44">
                  <c:v>7.7343369739932694E-2</c:v>
                </c:pt>
                <c:pt idx="45">
                  <c:v>6.7911069372093805E-2</c:v>
                </c:pt>
                <c:pt idx="46">
                  <c:v>4.9506096730071301E-2</c:v>
                </c:pt>
                <c:pt idx="47">
                  <c:v>3.6148327435746697E-2</c:v>
                </c:pt>
                <c:pt idx="48">
                  <c:v>3.77231646328339E-2</c:v>
                </c:pt>
                <c:pt idx="49">
                  <c:v>6.9080549913341893E-2</c:v>
                </c:pt>
                <c:pt idx="50">
                  <c:v>7.9583989580028103E-2</c:v>
                </c:pt>
                <c:pt idx="51">
                  <c:v>0.103636509145647</c:v>
                </c:pt>
                <c:pt idx="52">
                  <c:v>8.5157451296833095E-2</c:v>
                </c:pt>
                <c:pt idx="53">
                  <c:v>6.6584751353018903E-2</c:v>
                </c:pt>
                <c:pt idx="54">
                  <c:v>8.8003965466751294E-2</c:v>
                </c:pt>
                <c:pt idx="55">
                  <c:v>0.19556767646196899</c:v>
                </c:pt>
                <c:pt idx="56">
                  <c:v>0.32894394080398098</c:v>
                </c:pt>
                <c:pt idx="57">
                  <c:v>0.47665028749148203</c:v>
                </c:pt>
                <c:pt idx="58">
                  <c:v>0.46770400216416003</c:v>
                </c:pt>
                <c:pt idx="59">
                  <c:v>0.45238129308146502</c:v>
                </c:pt>
                <c:pt idx="60">
                  <c:v>0.402341729581837</c:v>
                </c:pt>
                <c:pt idx="61">
                  <c:v>0.20544292714815901</c:v>
                </c:pt>
                <c:pt idx="62">
                  <c:v>1.1854107642697899E-2</c:v>
                </c:pt>
                <c:pt idx="63">
                  <c:v>-0.255285214582196</c:v>
                </c:pt>
                <c:pt idx="64">
                  <c:v>-0.44053777156349799</c:v>
                </c:pt>
                <c:pt idx="65">
                  <c:v>-0.57025802215008603</c:v>
                </c:pt>
                <c:pt idx="66">
                  <c:v>-0.70281431811913497</c:v>
                </c:pt>
                <c:pt idx="67">
                  <c:v>-0.77428504548905797</c:v>
                </c:pt>
                <c:pt idx="68">
                  <c:v>-0.81939764841162499</c:v>
                </c:pt>
                <c:pt idx="69">
                  <c:v>-0.74175039409773602</c:v>
                </c:pt>
                <c:pt idx="70">
                  <c:v>-0.63223086221257796</c:v>
                </c:pt>
                <c:pt idx="71">
                  <c:v>-0.51331524744794099</c:v>
                </c:pt>
                <c:pt idx="72">
                  <c:v>-0.41862026557294701</c:v>
                </c:pt>
                <c:pt idx="73">
                  <c:v>-0.34899941976195697</c:v>
                </c:pt>
                <c:pt idx="74">
                  <c:v>-0.29567087226739802</c:v>
                </c:pt>
                <c:pt idx="75">
                  <c:v>-0.25256259610600001</c:v>
                </c:pt>
                <c:pt idx="76">
                  <c:v>-0.21634123910817801</c:v>
                </c:pt>
                <c:pt idx="77">
                  <c:v>-0.18522973186285799</c:v>
                </c:pt>
                <c:pt idx="78">
                  <c:v>-0.15822324055821099</c:v>
                </c:pt>
                <c:pt idx="79">
                  <c:v>-0.134686347207118</c:v>
                </c:pt>
                <c:pt idx="80">
                  <c:v>-0.114163305654204</c:v>
                </c:pt>
                <c:pt idx="81">
                  <c:v>-9.6291833969278803E-2</c:v>
                </c:pt>
                <c:pt idx="82">
                  <c:v>-8.0764412669799807E-2</c:v>
                </c:pt>
                <c:pt idx="83">
                  <c:v>-6.7310748688614905E-2</c:v>
                </c:pt>
                <c:pt idx="84">
                  <c:v>-5.5689487906751003E-2</c:v>
                </c:pt>
                <c:pt idx="85">
                  <c:v>-4.5683899812752303E-2</c:v>
                </c:pt>
                <c:pt idx="86">
                  <c:v>-3.7099237728688797E-2</c:v>
                </c:pt>
                <c:pt idx="87">
                  <c:v>-2.9760795147424898E-2</c:v>
                </c:pt>
                <c:pt idx="88">
                  <c:v>-2.3512253618685398E-2</c:v>
                </c:pt>
                <c:pt idx="89">
                  <c:v>-1.82141646081285E-2</c:v>
                </c:pt>
                <c:pt idx="90">
                  <c:v>-1.37425111048837E-2</c:v>
                </c:pt>
                <c:pt idx="91">
                  <c:v>-9.9873358595609692E-3</c:v>
                </c:pt>
                <c:pt idx="92">
                  <c:v>-6.8514377449751303E-3</c:v>
                </c:pt>
                <c:pt idx="93">
                  <c:v>-4.2491414395400499E-3</c:v>
                </c:pt>
                <c:pt idx="94">
                  <c:v>-2.1051451647650702E-3</c:v>
                </c:pt>
                <c:pt idx="95">
                  <c:v>-3.53449404980382E-4</c:v>
                </c:pt>
                <c:pt idx="96">
                  <c:v>1.0636324496236401E-3</c:v>
                </c:pt>
                <c:pt idx="97">
                  <c:v>2.19638234177448E-3</c:v>
                </c:pt>
                <c:pt idx="98">
                  <c:v>3.0885068584533401E-3</c:v>
                </c:pt>
                <c:pt idx="99">
                  <c:v>3.7778908323861499E-3</c:v>
                </c:pt>
                <c:pt idx="100">
                  <c:v>4.2972791644258898E-3</c:v>
                </c:pt>
                <c:pt idx="101">
                  <c:v>4.6748912524980802E-3</c:v>
                </c:pt>
                <c:pt idx="102">
                  <c:v>4.9349726626530602E-3</c:v>
                </c:pt>
                <c:pt idx="103">
                  <c:v>5.0982887689456002E-3</c:v>
                </c:pt>
                <c:pt idx="104">
                  <c:v>5.1825650600699803E-3</c:v>
                </c:pt>
                <c:pt idx="105">
                  <c:v>5.2028786934677001E-3</c:v>
                </c:pt>
                <c:pt idx="106">
                  <c:v>5.1720056973058801E-3</c:v>
                </c:pt>
                <c:pt idx="107">
                  <c:v>5.1007279973479197E-3</c:v>
                </c:pt>
                <c:pt idx="108">
                  <c:v>4.99810419502151E-3</c:v>
                </c:pt>
                <c:pt idx="109">
                  <c:v>4.8717077571085203E-3</c:v>
                </c:pt>
                <c:pt idx="110">
                  <c:v>4.7278360057483801E-3</c:v>
                </c:pt>
                <c:pt idx="111">
                  <c:v>4.5716930268649503E-3</c:v>
                </c:pt>
                <c:pt idx="112">
                  <c:v>4.4075493508585698E-3</c:v>
                </c:pt>
                <c:pt idx="113">
                  <c:v>4.2388810051436198E-3</c:v>
                </c:pt>
                <c:pt idx="114">
                  <c:v>4.0684902963932998E-3</c:v>
                </c:pt>
                <c:pt idx="115">
                  <c:v>3.8986104528081801E-3</c:v>
                </c:pt>
                <c:pt idx="116">
                  <c:v>3.73099604427782E-3</c:v>
                </c:pt>
                <c:pt idx="117">
                  <c:v>3.5670009013427399E-3</c:v>
                </c:pt>
                <c:pt idx="118">
                  <c:v>3.4076450723639199E-3</c:v>
                </c:pt>
                <c:pt idx="119">
                  <c:v>3.2536721919488899E-3</c:v>
                </c:pt>
                <c:pt idx="120">
                  <c:v>3.1055984819223E-3</c:v>
                </c:pt>
                <c:pt idx="121">
                  <c:v>2.9637544682776899E-3</c:v>
                </c:pt>
                <c:pt idx="122">
                  <c:v>2.8283203728114402E-3</c:v>
                </c:pt>
                <c:pt idx="123">
                  <c:v>2.6993560256755502E-3</c:v>
                </c:pt>
                <c:pt idx="124">
                  <c:v>2.5768260440161002E-3</c:v>
                </c:pt>
                <c:pt idx="125">
                  <c:v>2.4606209313139701E-3</c:v>
                </c:pt>
                <c:pt idx="126">
                  <c:v>2.3505746711520699E-3</c:v>
                </c:pt>
                <c:pt idx="127">
                  <c:v>2.2464793170656801E-3</c:v>
                </c:pt>
                <c:pt idx="128">
                  <c:v>2.1480970160946502E-3</c:v>
                </c:pt>
                <c:pt idx="129">
                  <c:v>2.0551698468952999E-3</c:v>
                </c:pt>
                <c:pt idx="130">
                  <c:v>1.9674278030811401E-3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95-4DC3-A84A-E53C0DE3B114}"/>
            </c:ext>
          </c:extLst>
        </c:ser>
        <c:ser>
          <c:idx val="4"/>
          <c:order val="3"/>
          <c:tx>
            <c:strRef>
              <c:f>US_output_policy!$AX$1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chemeClr val="tx2">
                <a:lumMod val="90000"/>
                <a:lumOff val="10000"/>
                <a:alpha val="60000"/>
              </a:schemeClr>
            </a:solidFill>
            <a:ln>
              <a:noFill/>
            </a:ln>
            <a:effectLst/>
          </c:spPr>
          <c:cat>
            <c:numRef>
              <c:f>US_output_policy!$AR$2:$AR$132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US_output_policy!$AX$2:$AX$132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-1.49950513656329E-2</c:v>
                </c:pt>
                <c:pt idx="8">
                  <c:v>-6.45646581126159E-2</c:v>
                </c:pt>
                <c:pt idx="9">
                  <c:v>-0.13962107977441901</c:v>
                </c:pt>
                <c:pt idx="10">
                  <c:v>-0.172458636628642</c:v>
                </c:pt>
                <c:pt idx="11">
                  <c:v>-0.227625182222117</c:v>
                </c:pt>
                <c:pt idx="12">
                  <c:v>-0.22127803051273401</c:v>
                </c:pt>
                <c:pt idx="13">
                  <c:v>-0.12320260740061199</c:v>
                </c:pt>
                <c:pt idx="14">
                  <c:v>-3.8560425834637702E-2</c:v>
                </c:pt>
                <c:pt idx="15">
                  <c:v>4.88968818111905E-2</c:v>
                </c:pt>
                <c:pt idx="16">
                  <c:v>9.7443156813944207E-2</c:v>
                </c:pt>
                <c:pt idx="17">
                  <c:v>0.15678932412809601</c:v>
                </c:pt>
                <c:pt idx="18">
                  <c:v>0.21110786668051301</c:v>
                </c:pt>
                <c:pt idx="19">
                  <c:v>0.235085829730459</c:v>
                </c:pt>
                <c:pt idx="20">
                  <c:v>0.25381063773286699</c:v>
                </c:pt>
                <c:pt idx="21">
                  <c:v>0.249423230120323</c:v>
                </c:pt>
                <c:pt idx="22">
                  <c:v>0.222001549362211</c:v>
                </c:pt>
                <c:pt idx="23">
                  <c:v>0.19449760602371399</c:v>
                </c:pt>
                <c:pt idx="24">
                  <c:v>0.165226738169025</c:v>
                </c:pt>
                <c:pt idx="25">
                  <c:v>0.142677608018593</c:v>
                </c:pt>
                <c:pt idx="26">
                  <c:v>0.15502823145103301</c:v>
                </c:pt>
                <c:pt idx="27">
                  <c:v>0.185035718587343</c:v>
                </c:pt>
                <c:pt idx="28">
                  <c:v>0.23534162377567799</c:v>
                </c:pt>
                <c:pt idx="29">
                  <c:v>0.28287781138814899</c:v>
                </c:pt>
                <c:pt idx="30">
                  <c:v>0.311674086491878</c:v>
                </c:pt>
                <c:pt idx="31">
                  <c:v>0.32750724561130501</c:v>
                </c:pt>
                <c:pt idx="32">
                  <c:v>0.32023608694725703</c:v>
                </c:pt>
                <c:pt idx="33">
                  <c:v>0.29541917042035998</c:v>
                </c:pt>
                <c:pt idx="34">
                  <c:v>0.28139377302139101</c:v>
                </c:pt>
                <c:pt idx="35">
                  <c:v>0.263692732610883</c:v>
                </c:pt>
                <c:pt idx="36">
                  <c:v>0.253663115172645</c:v>
                </c:pt>
                <c:pt idx="37">
                  <c:v>0.23946840169726699</c:v>
                </c:pt>
                <c:pt idx="38">
                  <c:v>0.22231023006379699</c:v>
                </c:pt>
                <c:pt idx="39">
                  <c:v>0.19693690817394999</c:v>
                </c:pt>
                <c:pt idx="40">
                  <c:v>0.17147966986340801</c:v>
                </c:pt>
                <c:pt idx="41">
                  <c:v>0.153091998683165</c:v>
                </c:pt>
                <c:pt idx="42">
                  <c:v>0.132564018563055</c:v>
                </c:pt>
                <c:pt idx="43">
                  <c:v>0.11804021319624</c:v>
                </c:pt>
                <c:pt idx="44">
                  <c:v>0.104128610837895</c:v>
                </c:pt>
                <c:pt idx="45">
                  <c:v>8.5342756129050096E-2</c:v>
                </c:pt>
                <c:pt idx="46">
                  <c:v>6.5749348761418705E-2</c:v>
                </c:pt>
                <c:pt idx="47">
                  <c:v>6.1576690302351501E-2</c:v>
                </c:pt>
                <c:pt idx="48">
                  <c:v>7.8113695322805099E-2</c:v>
                </c:pt>
                <c:pt idx="49">
                  <c:v>8.6871760002286594E-2</c:v>
                </c:pt>
                <c:pt idx="50">
                  <c:v>0.12091454118898599</c:v>
                </c:pt>
                <c:pt idx="51">
                  <c:v>0.13301970958055101</c:v>
                </c:pt>
                <c:pt idx="52">
                  <c:v>0.12741895876863599</c:v>
                </c:pt>
                <c:pt idx="53">
                  <c:v>0.12804854476496799</c:v>
                </c:pt>
                <c:pt idx="54">
                  <c:v>0.149000546553053</c:v>
                </c:pt>
                <c:pt idx="55">
                  <c:v>0.211406153642726</c:v>
                </c:pt>
                <c:pt idx="56">
                  <c:v>0.29371191938288299</c:v>
                </c:pt>
                <c:pt idx="57">
                  <c:v>0.38702126622125199</c:v>
                </c:pt>
                <c:pt idx="58">
                  <c:v>0.42795946395323198</c:v>
                </c:pt>
                <c:pt idx="59">
                  <c:v>0.47394203628075499</c:v>
                </c:pt>
                <c:pt idx="60">
                  <c:v>0.45914133389592399</c:v>
                </c:pt>
                <c:pt idx="61">
                  <c:v>0.32704662116261701</c:v>
                </c:pt>
                <c:pt idx="62">
                  <c:v>0.30002077844591402</c:v>
                </c:pt>
                <c:pt idx="63">
                  <c:v>0.17661969400933</c:v>
                </c:pt>
                <c:pt idx="64">
                  <c:v>1.07053053232079E-2</c:v>
                </c:pt>
                <c:pt idx="65">
                  <c:v>-9.1884081601727396E-2</c:v>
                </c:pt>
                <c:pt idx="66">
                  <c:v>-0.246437622782644</c:v>
                </c:pt>
                <c:pt idx="67">
                  <c:v>-0.36333461847264498</c:v>
                </c:pt>
                <c:pt idx="68">
                  <c:v>-0.45553857975566597</c:v>
                </c:pt>
                <c:pt idx="69">
                  <c:v>-0.46334511606377399</c:v>
                </c:pt>
                <c:pt idx="70">
                  <c:v>-0.401766752336155</c:v>
                </c:pt>
                <c:pt idx="71">
                  <c:v>-0.32687174572740701</c:v>
                </c:pt>
                <c:pt idx="72">
                  <c:v>-0.231285403268531</c:v>
                </c:pt>
                <c:pt idx="73">
                  <c:v>-0.15004306082581201</c:v>
                </c:pt>
                <c:pt idx="74">
                  <c:v>-0.100812685573076</c:v>
                </c:pt>
                <c:pt idx="75">
                  <c:v>-7.2117511208061105E-2</c:v>
                </c:pt>
                <c:pt idx="76">
                  <c:v>-5.45265429277468E-2</c:v>
                </c:pt>
                <c:pt idx="77">
                  <c:v>-4.2821286190683698E-2</c:v>
                </c:pt>
                <c:pt idx="78">
                  <c:v>-3.4386267743748901E-2</c:v>
                </c:pt>
                <c:pt idx="79">
                  <c:v>-2.7930204847406999E-2</c:v>
                </c:pt>
                <c:pt idx="80">
                  <c:v>-2.2794622472091401E-2</c:v>
                </c:pt>
                <c:pt idx="81">
                  <c:v>-1.8619395010245701E-2</c:v>
                </c:pt>
                <c:pt idx="82">
                  <c:v>-1.5187513774968599E-2</c:v>
                </c:pt>
                <c:pt idx="83">
                  <c:v>-1.23538830524875E-2</c:v>
                </c:pt>
                <c:pt idx="84">
                  <c:v>-1.0012421288862001E-2</c:v>
                </c:pt>
                <c:pt idx="85">
                  <c:v>-8.0804569775462694E-3</c:v>
                </c:pt>
                <c:pt idx="86">
                  <c:v>-6.4909490032466202E-3</c:v>
                </c:pt>
                <c:pt idx="87">
                  <c:v>-5.1882943877962504E-3</c:v>
                </c:pt>
                <c:pt idx="88">
                  <c:v>-4.1258281293647002E-3</c:v>
                </c:pt>
                <c:pt idx="89">
                  <c:v>-3.2641619349692E-3</c:v>
                </c:pt>
                <c:pt idx="90">
                  <c:v>-2.5699719632367298E-3</c:v>
                </c:pt>
                <c:pt idx="91">
                  <c:v>-2.0150522814652398E-3</c:v>
                </c:pt>
                <c:pt idx="92">
                  <c:v>-1.57554357046391E-3</c:v>
                </c:pt>
                <c:pt idx="93">
                  <c:v>-1.23128896898567E-3</c:v>
                </c:pt>
                <c:pt idx="94">
                  <c:v>-9.65288825279188E-4</c:v>
                </c:pt>
                <c:pt idx="95">
                  <c:v>-7.6323590103580296E-4</c:v>
                </c:pt>
                <c:pt idx="96">
                  <c:v>-6.1311774457766996E-4</c:v>
                </c:pt>
                <c:pt idx="97">
                  <c:v>-5.04875961809518E-4</c:v>
                </c:pt>
                <c:pt idx="98">
                  <c:v>-4.3011406433374498E-4</c:v>
                </c:pt>
                <c:pt idx="99">
                  <c:v>-3.8184696585666101E-4</c:v>
                </c:pt>
                <c:pt idx="100">
                  <c:v>-3.5428626598455701E-4</c:v>
                </c:pt>
                <c:pt idx="101">
                  <c:v>-3.4265632037451099E-4</c:v>
                </c:pt>
                <c:pt idx="102">
                  <c:v>-3.4303680888582601E-4</c:v>
                </c:pt>
                <c:pt idx="103">
                  <c:v>-3.5222811405439099E-4</c:v>
                </c:pt>
                <c:pt idx="104">
                  <c:v>-3.67636333383492E-4</c:v>
                </c:pt>
                <c:pt idx="105">
                  <c:v>-3.8717518641446001E-4</c:v>
                </c:pt>
                <c:pt idx="106">
                  <c:v>-4.0918245323982199E-4</c:v>
                </c:pt>
                <c:pt idx="107">
                  <c:v>-4.3234890450834798E-4</c:v>
                </c:pt>
                <c:pt idx="108">
                  <c:v>-4.5565796177291499E-4</c:v>
                </c:pt>
                <c:pt idx="109">
                  <c:v>-4.7833456767801399E-4</c:v>
                </c:pt>
                <c:pt idx="110">
                  <c:v>-4.9980195338222399E-4</c:v>
                </c:pt>
                <c:pt idx="111">
                  <c:v>-5.1964517034266099E-4</c:v>
                </c:pt>
                <c:pt idx="112">
                  <c:v>-5.3758040905089002E-4</c:v>
                </c:pt>
                <c:pt idx="113">
                  <c:v>-5.5342926183116095E-4</c:v>
                </c:pt>
                <c:pt idx="114">
                  <c:v>-5.6709720324100803E-4</c:v>
                </c:pt>
                <c:pt idx="115">
                  <c:v>-5.78555662396405E-4</c:v>
                </c:pt>
                <c:pt idx="116">
                  <c:v>-5.87827148780927E-4</c:v>
                </c:pt>
                <c:pt idx="117">
                  <c:v>-5.9497296860166397E-4</c:v>
                </c:pt>
                <c:pt idx="118">
                  <c:v>-6.0008313408661796E-4</c:v>
                </c:pt>
                <c:pt idx="119">
                  <c:v>-6.0326812462903204E-4</c:v>
                </c:pt>
                <c:pt idx="120">
                  <c:v>-6.0465220754197103E-4</c:v>
                </c:pt>
                <c:pt idx="121">
                  <c:v>-6.0436806840350496E-4</c:v>
                </c:pt>
                <c:pt idx="122">
                  <c:v>-6.0255253742669897E-4</c:v>
                </c:pt>
                <c:pt idx="123">
                  <c:v>-5.9934322974107101E-4</c:v>
                </c:pt>
                <c:pt idx="124">
                  <c:v>-5.9487594458491303E-4</c:v>
                </c:pt>
                <c:pt idx="125">
                  <c:v>-5.8928269175595102E-4</c:v>
                </c:pt>
                <c:pt idx="126">
                  <c:v>-5.8269023375130701E-4</c:v>
                </c:pt>
                <c:pt idx="127">
                  <c:v>-5.7521904928161695E-4</c:v>
                </c:pt>
                <c:pt idx="128">
                  <c:v>-5.6698263864683198E-4</c:v>
                </c:pt>
                <c:pt idx="129">
                  <c:v>-5.5808710414194699E-4</c:v>
                </c:pt>
                <c:pt idx="130">
                  <c:v>-5.4863094950620298E-4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95-4DC3-A84A-E53C0DE3B114}"/>
            </c:ext>
          </c:extLst>
        </c:ser>
        <c:ser>
          <c:idx val="5"/>
          <c:order val="4"/>
          <c:tx>
            <c:strRef>
              <c:f>US_output_policy!$AY$1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chemeClr val="tx2">
                <a:lumMod val="90000"/>
                <a:lumOff val="10000"/>
                <a:alpha val="50000"/>
              </a:schemeClr>
            </a:solidFill>
            <a:ln>
              <a:noFill/>
            </a:ln>
            <a:effectLst/>
          </c:spPr>
          <c:cat>
            <c:numRef>
              <c:f>US_output_policy!$AR$2:$AR$132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US_output_policy!$AY$2:$AY$132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-2.5678521597525899E-3</c:v>
                </c:pt>
                <c:pt idx="8">
                  <c:v>-7.67464778637584E-3</c:v>
                </c:pt>
                <c:pt idx="9">
                  <c:v>-3.4101059823226601E-2</c:v>
                </c:pt>
                <c:pt idx="10">
                  <c:v>-5.0099817255886803E-2</c:v>
                </c:pt>
                <c:pt idx="11">
                  <c:v>-6.9279423941562196E-2</c:v>
                </c:pt>
                <c:pt idx="12">
                  <c:v>-7.4980745765615794E-2</c:v>
                </c:pt>
                <c:pt idx="13">
                  <c:v>-3.6630312284166799E-2</c:v>
                </c:pt>
                <c:pt idx="14">
                  <c:v>6.02213679970504E-3</c:v>
                </c:pt>
                <c:pt idx="15">
                  <c:v>5.2191984080692498E-2</c:v>
                </c:pt>
                <c:pt idx="16">
                  <c:v>8.7569484193782299E-2</c:v>
                </c:pt>
                <c:pt idx="17">
                  <c:v>0.13734152450071299</c:v>
                </c:pt>
                <c:pt idx="18">
                  <c:v>0.169238363899234</c:v>
                </c:pt>
                <c:pt idx="19">
                  <c:v>0.18591946697185999</c:v>
                </c:pt>
                <c:pt idx="20">
                  <c:v>0.21212133874720801</c:v>
                </c:pt>
                <c:pt idx="21">
                  <c:v>0.26039152044068897</c:v>
                </c:pt>
                <c:pt idx="22">
                  <c:v>0.30755292060275002</c:v>
                </c:pt>
                <c:pt idx="23">
                  <c:v>0.341119234559632</c:v>
                </c:pt>
                <c:pt idx="24">
                  <c:v>0.35736951116546101</c:v>
                </c:pt>
                <c:pt idx="25">
                  <c:v>0.35537162841087</c:v>
                </c:pt>
                <c:pt idx="26">
                  <c:v>0.34416830711111901</c:v>
                </c:pt>
                <c:pt idx="27">
                  <c:v>0.31052848043028902</c:v>
                </c:pt>
                <c:pt idx="28">
                  <c:v>0.27293732877658</c:v>
                </c:pt>
                <c:pt idx="29">
                  <c:v>0.24498833577728199</c:v>
                </c:pt>
                <c:pt idx="30">
                  <c:v>0.216657535454613</c:v>
                </c:pt>
                <c:pt idx="31">
                  <c:v>0.19335454465236901</c:v>
                </c:pt>
                <c:pt idx="32">
                  <c:v>0.17695291481908501</c:v>
                </c:pt>
                <c:pt idx="33">
                  <c:v>0.16991248144937199</c:v>
                </c:pt>
                <c:pt idx="34">
                  <c:v>0.16348633930401901</c:v>
                </c:pt>
                <c:pt idx="35">
                  <c:v>0.159305953108444</c:v>
                </c:pt>
                <c:pt idx="36">
                  <c:v>0.157401102035296</c:v>
                </c:pt>
                <c:pt idx="37">
                  <c:v>0.15193368811000699</c:v>
                </c:pt>
                <c:pt idx="38">
                  <c:v>0.14514911322360399</c:v>
                </c:pt>
                <c:pt idx="39">
                  <c:v>0.13440921369153999</c:v>
                </c:pt>
                <c:pt idx="40">
                  <c:v>0.124964000437836</c:v>
                </c:pt>
                <c:pt idx="41">
                  <c:v>0.110265042710123</c:v>
                </c:pt>
                <c:pt idx="42">
                  <c:v>9.4686251748512001E-2</c:v>
                </c:pt>
                <c:pt idx="43">
                  <c:v>8.2018044693809994E-2</c:v>
                </c:pt>
                <c:pt idx="44">
                  <c:v>6.8844458206469603E-2</c:v>
                </c:pt>
                <c:pt idx="45">
                  <c:v>5.4969790001007601E-2</c:v>
                </c:pt>
                <c:pt idx="46">
                  <c:v>4.8017415714080199E-2</c:v>
                </c:pt>
                <c:pt idx="47">
                  <c:v>5.7476343467450598E-2</c:v>
                </c:pt>
                <c:pt idx="48">
                  <c:v>6.1283356745041997E-2</c:v>
                </c:pt>
                <c:pt idx="49">
                  <c:v>8.5845481301695101E-2</c:v>
                </c:pt>
                <c:pt idx="50">
                  <c:v>0.106747000491854</c:v>
                </c:pt>
                <c:pt idx="51">
                  <c:v>0.12519228397932999</c:v>
                </c:pt>
                <c:pt idx="52">
                  <c:v>0.131945543048444</c:v>
                </c:pt>
                <c:pt idx="53">
                  <c:v>0.14578648814946099</c:v>
                </c:pt>
                <c:pt idx="54">
                  <c:v>0.16719780672068801</c:v>
                </c:pt>
                <c:pt idx="55">
                  <c:v>0.20663676671557801</c:v>
                </c:pt>
                <c:pt idx="56">
                  <c:v>0.25120195664898998</c:v>
                </c:pt>
                <c:pt idx="57">
                  <c:v>0.30170069313472297</c:v>
                </c:pt>
                <c:pt idx="58">
                  <c:v>0.31858022738787101</c:v>
                </c:pt>
                <c:pt idx="59">
                  <c:v>0.33570974085121902</c:v>
                </c:pt>
                <c:pt idx="60">
                  <c:v>0.31722540858722997</c:v>
                </c:pt>
                <c:pt idx="61">
                  <c:v>0.18789509936829801</c:v>
                </c:pt>
                <c:pt idx="62">
                  <c:v>6.5714875816168403E-2</c:v>
                </c:pt>
                <c:pt idx="63">
                  <c:v>-3.80447614917825E-2</c:v>
                </c:pt>
                <c:pt idx="64">
                  <c:v>-0.17018967567086801</c:v>
                </c:pt>
                <c:pt idx="65">
                  <c:v>-0.30548099547030699</c:v>
                </c:pt>
                <c:pt idx="66">
                  <c:v>-0.401157046594529</c:v>
                </c:pt>
                <c:pt idx="67">
                  <c:v>-0.44155263330451999</c:v>
                </c:pt>
                <c:pt idx="68">
                  <c:v>-0.491861085404314</c:v>
                </c:pt>
                <c:pt idx="69">
                  <c:v>-0.49283008354091501</c:v>
                </c:pt>
                <c:pt idx="70">
                  <c:v>-0.459617701217095</c:v>
                </c:pt>
                <c:pt idx="71">
                  <c:v>-0.40013323938644202</c:v>
                </c:pt>
                <c:pt idx="72">
                  <c:v>-0.333642624898354</c:v>
                </c:pt>
                <c:pt idx="73">
                  <c:v>-0.25207363544498201</c:v>
                </c:pt>
                <c:pt idx="74">
                  <c:v>-0.18203365032653901</c:v>
                </c:pt>
                <c:pt idx="75">
                  <c:v>-0.13613570588898799</c:v>
                </c:pt>
                <c:pt idx="76">
                  <c:v>-0.106136465979164</c:v>
                </c:pt>
                <c:pt idx="77">
                  <c:v>-8.5216327965379507E-2</c:v>
                </c:pt>
                <c:pt idx="78">
                  <c:v>-6.9547606355090094E-2</c:v>
                </c:pt>
                <c:pt idx="79">
                  <c:v>-5.71583792280339E-2</c:v>
                </c:pt>
                <c:pt idx="80">
                  <c:v>-4.70258730381347E-2</c:v>
                </c:pt>
                <c:pt idx="81">
                  <c:v>-3.85856814532059E-2</c:v>
                </c:pt>
                <c:pt idx="82">
                  <c:v>-3.14940371074807E-2</c:v>
                </c:pt>
                <c:pt idx="83">
                  <c:v>-2.5517188334070101E-2</c:v>
                </c:pt>
                <c:pt idx="84">
                  <c:v>-2.04803604137327E-2</c:v>
                </c:pt>
                <c:pt idx="85">
                  <c:v>-1.62438715966037E-2</c:v>
                </c:pt>
                <c:pt idx="86">
                  <c:v>-1.26915089335011E-2</c:v>
                </c:pt>
                <c:pt idx="87">
                  <c:v>-9.7244565628659303E-3</c:v>
                </c:pt>
                <c:pt idx="88">
                  <c:v>-7.2577804123617803E-3</c:v>
                </c:pt>
                <c:pt idx="89">
                  <c:v>-5.2181325430770203E-3</c:v>
                </c:pt>
                <c:pt idx="90">
                  <c:v>-3.5420755637194002E-3</c:v>
                </c:pt>
                <c:pt idx="91">
                  <c:v>-2.1747543620132702E-3</c:v>
                </c:pt>
                <c:pt idx="92">
                  <c:v>-1.06878741170663E-3</c:v>
                </c:pt>
                <c:pt idx="93">
                  <c:v>-1.83314542993875E-4</c:v>
                </c:pt>
                <c:pt idx="94">
                  <c:v>5.1683282764346803E-4</c:v>
                </c:pt>
                <c:pt idx="95">
                  <c:v>1.0618596151257E-3</c:v>
                </c:pt>
                <c:pt idx="96">
                  <c:v>1.4776473102873001E-3</c:v>
                </c:pt>
                <c:pt idx="97">
                  <c:v>1.7863174152519901E-3</c:v>
                </c:pt>
                <c:pt idx="98">
                  <c:v>2.0067270283653598E-3</c:v>
                </c:pt>
                <c:pt idx="99">
                  <c:v>2.1549042894247901E-3</c:v>
                </c:pt>
                <c:pt idx="100">
                  <c:v>2.2444304716538401E-3</c:v>
                </c:pt>
                <c:pt idx="101">
                  <c:v>2.2867747571182202E-3</c:v>
                </c:pt>
                <c:pt idx="102">
                  <c:v>2.2915870893364899E-3</c:v>
                </c:pt>
                <c:pt idx="103">
                  <c:v>2.26695392886759E-3</c:v>
                </c:pt>
                <c:pt idx="104">
                  <c:v>2.2196212286883601E-3</c:v>
                </c:pt>
                <c:pt idx="105">
                  <c:v>2.1551884872889498E-3</c:v>
                </c:pt>
                <c:pt idx="106">
                  <c:v>2.0782773228672298E-3</c:v>
                </c:pt>
                <c:pt idx="107">
                  <c:v>1.9926776375254799E-3</c:v>
                </c:pt>
                <c:pt idx="108">
                  <c:v>1.90147410242643E-3</c:v>
                </c:pt>
                <c:pt idx="109">
                  <c:v>1.80715539032616E-3</c:v>
                </c:pt>
                <c:pt idx="110">
                  <c:v>1.71170830791178E-3</c:v>
                </c:pt>
                <c:pt idx="111">
                  <c:v>1.6166987342875699E-3</c:v>
                </c:pt>
                <c:pt idx="112">
                  <c:v>1.5233410513135299E-3</c:v>
                </c:pt>
                <c:pt idx="113">
                  <c:v>1.432557554012E-3</c:v>
                </c:pt>
                <c:pt idx="114">
                  <c:v>1.34502915279504E-3</c:v>
                </c:pt>
                <c:pt idx="115">
                  <c:v>1.2612385218521999E-3</c:v>
                </c:pt>
                <c:pt idx="116">
                  <c:v>1.1815067078548901E-3</c:v>
                </c:pt>
                <c:pt idx="117">
                  <c:v>1.10602408849814E-3</c:v>
                </c:pt>
                <c:pt idx="118">
                  <c:v>1.03487645977213E-3</c:v>
                </c:pt>
                <c:pt idx="119">
                  <c:v>9.68066932819083E-4</c:v>
                </c:pt>
                <c:pt idx="120">
                  <c:v>9.0553423449532999E-4</c:v>
                </c:pt>
                <c:pt idx="121">
                  <c:v>8.4716792914499696E-4</c:v>
                </c:pt>
                <c:pt idx="122">
                  <c:v>7.9282101153032301E-4</c:v>
                </c:pt>
                <c:pt idx="123">
                  <c:v>7.4232026138207796E-4</c:v>
                </c:pt>
                <c:pt idx="124">
                  <c:v>6.9547469775219203E-4</c:v>
                </c:pt>
                <c:pt idx="125">
                  <c:v>6.5208242547460098E-4</c:v>
                </c:pt>
                <c:pt idx="126">
                  <c:v>6.1193612585290198E-4</c:v>
                </c:pt>
                <c:pt idx="127">
                  <c:v>5.7482740854971704E-4</c:v>
                </c:pt>
                <c:pt idx="128">
                  <c:v>5.4055021097358105E-4</c:v>
                </c:pt>
                <c:pt idx="129">
                  <c:v>5.0890340472551602E-4</c:v>
                </c:pt>
                <c:pt idx="130">
                  <c:v>4.79692745414633E-4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95-4DC3-A84A-E53C0DE3B114}"/>
            </c:ext>
          </c:extLst>
        </c:ser>
        <c:ser>
          <c:idx val="6"/>
          <c:order val="5"/>
          <c:tx>
            <c:strRef>
              <c:f>US_output_policy!$AZ$1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chemeClr val="tx2">
                <a:lumMod val="90000"/>
                <a:lumOff val="10000"/>
                <a:alpha val="40000"/>
              </a:schemeClr>
            </a:solidFill>
            <a:ln>
              <a:noFill/>
            </a:ln>
            <a:effectLst/>
          </c:spPr>
          <c:cat>
            <c:numRef>
              <c:f>US_output_policy!$AR$2:$AR$132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US_output_policy!$AZ$2:$AZ$132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-1.07490675769641E-3</c:v>
                </c:pt>
                <c:pt idx="8">
                  <c:v>-9.7111472461236595E-3</c:v>
                </c:pt>
                <c:pt idx="9">
                  <c:v>-1.66073407595204E-2</c:v>
                </c:pt>
                <c:pt idx="10">
                  <c:v>-2.0433100203038901E-2</c:v>
                </c:pt>
                <c:pt idx="11">
                  <c:v>-2.8449792664761501E-2</c:v>
                </c:pt>
                <c:pt idx="12">
                  <c:v>-2.6938269327655501E-2</c:v>
                </c:pt>
                <c:pt idx="13">
                  <c:v>1.05590189333314E-2</c:v>
                </c:pt>
                <c:pt idx="14">
                  <c:v>6.1731845502726097E-2</c:v>
                </c:pt>
                <c:pt idx="15">
                  <c:v>0.108988075876681</c:v>
                </c:pt>
                <c:pt idx="16">
                  <c:v>0.16036277951599201</c:v>
                </c:pt>
                <c:pt idx="17">
                  <c:v>0.24024030670702801</c:v>
                </c:pt>
                <c:pt idx="18">
                  <c:v>0.32419166901834501</c:v>
                </c:pt>
                <c:pt idx="19">
                  <c:v>0.35308989962933801</c:v>
                </c:pt>
                <c:pt idx="20">
                  <c:v>0.34260030268557401</c:v>
                </c:pt>
                <c:pt idx="21">
                  <c:v>0.33032157145131702</c:v>
                </c:pt>
                <c:pt idx="22">
                  <c:v>0.334500398414047</c:v>
                </c:pt>
                <c:pt idx="23">
                  <c:v>0.31926928278535299</c:v>
                </c:pt>
                <c:pt idx="24">
                  <c:v>0.27678416384854598</c:v>
                </c:pt>
                <c:pt idx="25">
                  <c:v>0.22567660066552001</c:v>
                </c:pt>
                <c:pt idx="26">
                  <c:v>0.20530586751851901</c:v>
                </c:pt>
                <c:pt idx="27">
                  <c:v>0.199407180597377</c:v>
                </c:pt>
                <c:pt idx="28">
                  <c:v>0.18148959745962401</c:v>
                </c:pt>
                <c:pt idx="29">
                  <c:v>0.1541210283427</c:v>
                </c:pt>
                <c:pt idx="30">
                  <c:v>0.12652113728543901</c:v>
                </c:pt>
                <c:pt idx="31">
                  <c:v>0.11138538691882501</c:v>
                </c:pt>
                <c:pt idx="32">
                  <c:v>9.3312312551086199E-2</c:v>
                </c:pt>
                <c:pt idx="33">
                  <c:v>6.8234435198540999E-2</c:v>
                </c:pt>
                <c:pt idx="34">
                  <c:v>5.0717695576909999E-2</c:v>
                </c:pt>
                <c:pt idx="35">
                  <c:v>4.43702333136844E-2</c:v>
                </c:pt>
                <c:pt idx="36">
                  <c:v>4.8788490768438997E-2</c:v>
                </c:pt>
                <c:pt idx="37">
                  <c:v>5.4212718621717802E-2</c:v>
                </c:pt>
                <c:pt idx="38">
                  <c:v>6.0178965177839099E-2</c:v>
                </c:pt>
                <c:pt idx="39">
                  <c:v>6.5597004485802995E-2</c:v>
                </c:pt>
                <c:pt idx="40">
                  <c:v>6.6297514224219894E-2</c:v>
                </c:pt>
                <c:pt idx="41">
                  <c:v>6.2611599724310005E-2</c:v>
                </c:pt>
                <c:pt idx="42">
                  <c:v>5.4596700932531002E-2</c:v>
                </c:pt>
                <c:pt idx="43">
                  <c:v>4.5950656013050699E-2</c:v>
                </c:pt>
                <c:pt idx="44">
                  <c:v>3.6700493517128799E-2</c:v>
                </c:pt>
                <c:pt idx="45">
                  <c:v>3.2414152399984901E-2</c:v>
                </c:pt>
                <c:pt idx="46">
                  <c:v>3.7602197827025001E-2</c:v>
                </c:pt>
                <c:pt idx="47">
                  <c:v>4.0548332173629999E-2</c:v>
                </c:pt>
                <c:pt idx="48">
                  <c:v>5.8627841661496601E-2</c:v>
                </c:pt>
                <c:pt idx="49">
                  <c:v>7.7398981076878495E-2</c:v>
                </c:pt>
                <c:pt idx="50">
                  <c:v>0.103542482972143</c:v>
                </c:pt>
                <c:pt idx="51">
                  <c:v>0.12991658057040401</c:v>
                </c:pt>
                <c:pt idx="52">
                  <c:v>0.147103457461596</c:v>
                </c:pt>
                <c:pt idx="53">
                  <c:v>0.168025883176704</c:v>
                </c:pt>
                <c:pt idx="54">
                  <c:v>0.18734049063460201</c:v>
                </c:pt>
                <c:pt idx="55">
                  <c:v>0.21705214742356199</c:v>
                </c:pt>
                <c:pt idx="56">
                  <c:v>0.249350446091925</c:v>
                </c:pt>
                <c:pt idx="57">
                  <c:v>0.28405595290121599</c:v>
                </c:pt>
                <c:pt idx="58">
                  <c:v>0.304042495697946</c:v>
                </c:pt>
                <c:pt idx="59">
                  <c:v>0.32392717450193298</c:v>
                </c:pt>
                <c:pt idx="60">
                  <c:v>0.32937473290255098</c:v>
                </c:pt>
                <c:pt idx="61">
                  <c:v>0.29875947761432697</c:v>
                </c:pt>
                <c:pt idx="62">
                  <c:v>0.260701414226022</c:v>
                </c:pt>
                <c:pt idx="63">
                  <c:v>0.21501686859607999</c:v>
                </c:pt>
                <c:pt idx="64">
                  <c:v>0.17527223128137601</c:v>
                </c:pt>
                <c:pt idx="65">
                  <c:v>0.14419517950566399</c:v>
                </c:pt>
                <c:pt idx="66">
                  <c:v>9.2200086917363699E-2</c:v>
                </c:pt>
                <c:pt idx="67">
                  <c:v>6.5246367953311193E-2</c:v>
                </c:pt>
                <c:pt idx="68">
                  <c:v>2.32724551671777E-2</c:v>
                </c:pt>
                <c:pt idx="69">
                  <c:v>-1.26517364279838E-2</c:v>
                </c:pt>
                <c:pt idx="70">
                  <c:v>-3.9148401107703297E-2</c:v>
                </c:pt>
                <c:pt idx="71">
                  <c:v>-6.52149849723902E-2</c:v>
                </c:pt>
                <c:pt idx="72">
                  <c:v>-6.7883440685506197E-2</c:v>
                </c:pt>
                <c:pt idx="73">
                  <c:v>-6.4657709218698095E-2</c:v>
                </c:pt>
                <c:pt idx="74">
                  <c:v>-4.6430442238505301E-2</c:v>
                </c:pt>
                <c:pt idx="75">
                  <c:v>-2.7906190835355501E-2</c:v>
                </c:pt>
                <c:pt idx="76">
                  <c:v>-1.7429326418700899E-2</c:v>
                </c:pt>
                <c:pt idx="77">
                  <c:v>-1.22973699768012E-2</c:v>
                </c:pt>
                <c:pt idx="78">
                  <c:v>-9.9068527992624295E-3</c:v>
                </c:pt>
                <c:pt idx="79">
                  <c:v>-8.7978871776305707E-3</c:v>
                </c:pt>
                <c:pt idx="80">
                  <c:v>-8.2585520960873696E-3</c:v>
                </c:pt>
                <c:pt idx="81">
                  <c:v>-7.9609237360459498E-3</c:v>
                </c:pt>
                <c:pt idx="82">
                  <c:v>-7.7585487223576898E-3</c:v>
                </c:pt>
                <c:pt idx="83">
                  <c:v>-7.5877521896061499E-3</c:v>
                </c:pt>
                <c:pt idx="84">
                  <c:v>-7.4219752568967902E-3</c:v>
                </c:pt>
                <c:pt idx="85">
                  <c:v>-7.2511172987992601E-3</c:v>
                </c:pt>
                <c:pt idx="86">
                  <c:v>-7.0722784454546397E-3</c:v>
                </c:pt>
                <c:pt idx="87">
                  <c:v>-6.8856241105437399E-3</c:v>
                </c:pt>
                <c:pt idx="88">
                  <c:v>-6.6925384492850298E-3</c:v>
                </c:pt>
                <c:pt idx="89">
                  <c:v>-6.4948007481156799E-3</c:v>
                </c:pt>
                <c:pt idx="90">
                  <c:v>-6.2942208638139801E-3</c:v>
                </c:pt>
                <c:pt idx="91">
                  <c:v>-6.0924823057753198E-3</c:v>
                </c:pt>
                <c:pt idx="92">
                  <c:v>-5.89108032636931E-3</c:v>
                </c:pt>
                <c:pt idx="93">
                  <c:v>-5.6913040745912797E-3</c:v>
                </c:pt>
                <c:pt idx="94">
                  <c:v>-5.4942394047564199E-3</c:v>
                </c:pt>
                <c:pt idx="95">
                  <c:v>-5.30078132435259E-3</c:v>
                </c:pt>
                <c:pt idx="96">
                  <c:v>-5.1116507223993198E-3</c:v>
                </c:pt>
                <c:pt idx="97">
                  <c:v>-4.9274126632003401E-3</c:v>
                </c:pt>
                <c:pt idx="98">
                  <c:v>-4.7484948104600903E-3</c:v>
                </c:pt>
                <c:pt idx="99">
                  <c:v>-4.5752051982138296E-3</c:v>
                </c:pt>
                <c:pt idx="100">
                  <c:v>-4.40774891768363E-3</c:v>
                </c:pt>
                <c:pt idx="101">
                  <c:v>-4.24624349306588E-3</c:v>
                </c:pt>
                <c:pt idx="102">
                  <c:v>-4.0907328442584797E-3</c:v>
                </c:pt>
                <c:pt idx="103">
                  <c:v>-3.9411998144361898E-3</c:v>
                </c:pt>
                <c:pt idx="104">
                  <c:v>-3.7975772924494799E-3</c:v>
                </c:pt>
                <c:pt idx="105">
                  <c:v>-3.65975799375644E-3</c:v>
                </c:pt>
                <c:pt idx="106">
                  <c:v>-3.5276029846765399E-3</c:v>
                </c:pt>
                <c:pt idx="107">
                  <c:v>-3.40094904685818E-3</c:v>
                </c:pt>
                <c:pt idx="108">
                  <c:v>-3.2796149845194301E-3</c:v>
                </c:pt>
                <c:pt idx="109">
                  <c:v>-3.1634069780886302E-3</c:v>
                </c:pt>
                <c:pt idx="110">
                  <c:v>-3.0521230857018301E-3</c:v>
                </c:pt>
                <c:pt idx="111">
                  <c:v>-2.9455569896301901E-3</c:v>
                </c:pt>
                <c:pt idx="112">
                  <c:v>-2.8435010788857001E-3</c:v>
                </c:pt>
                <c:pt idx="113">
                  <c:v>-2.74574895256744E-3</c:v>
                </c:pt>
                <c:pt idx="114">
                  <c:v>-2.65209742139534E-3</c:v>
                </c:pt>
                <c:pt idx="115">
                  <c:v>-2.5623480776506202E-3</c:v>
                </c:pt>
                <c:pt idx="116">
                  <c:v>-2.47630849662938E-3</c:v>
                </c:pt>
                <c:pt idx="117">
                  <c:v>-2.3937931258768402E-3</c:v>
                </c:pt>
                <c:pt idx="118">
                  <c:v>-2.3146239120094198E-3</c:v>
                </c:pt>
                <c:pt idx="119">
                  <c:v>-2.23863070891612E-3</c:v>
                </c:pt>
                <c:pt idx="120">
                  <c:v>-2.1656515055935902E-3</c:v>
                </c:pt>
                <c:pt idx="121">
                  <c:v>-2.0955325068232901E-3</c:v>
                </c:pt>
                <c:pt idx="122">
                  <c:v>-2.0281280953405199E-3</c:v>
                </c:pt>
                <c:pt idx="123">
                  <c:v>-1.9633007000577399E-3</c:v>
                </c:pt>
                <c:pt idx="124">
                  <c:v>-1.90092059126476E-3</c:v>
                </c:pt>
                <c:pt idx="125">
                  <c:v>-1.8408656205087901E-3</c:v>
                </c:pt>
                <c:pt idx="126">
                  <c:v>-1.7830209200249999E-3</c:v>
                </c:pt>
                <c:pt idx="127">
                  <c:v>-1.72727857411166E-3</c:v>
                </c:pt>
                <c:pt idx="128">
                  <c:v>-1.67353727269061E-3</c:v>
                </c:pt>
                <c:pt idx="129">
                  <c:v>-1.6217019554304699E-3</c:v>
                </c:pt>
                <c:pt idx="130">
                  <c:v>-1.57168345320824E-3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D95-4DC3-A84A-E53C0DE3B114}"/>
            </c:ext>
          </c:extLst>
        </c:ser>
        <c:ser>
          <c:idx val="7"/>
          <c:order val="6"/>
          <c:tx>
            <c:strRef>
              <c:f>US_output_policy!$BA$1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chemeClr val="tx2">
                <a:lumMod val="90000"/>
                <a:lumOff val="10000"/>
                <a:alpha val="30000"/>
              </a:schemeClr>
            </a:solidFill>
            <a:ln>
              <a:noFill/>
            </a:ln>
            <a:effectLst/>
          </c:spPr>
          <c:cat>
            <c:numRef>
              <c:f>US_output_policy!$AR$2:$AR$132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US_output_policy!$BA$2:$BA$132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-1.5146036063373499E-3</c:v>
                </c:pt>
                <c:pt idx="8">
                  <c:v>-1.34632756598113E-2</c:v>
                </c:pt>
                <c:pt idx="9">
                  <c:v>-4.1339223173404202E-2</c:v>
                </c:pt>
                <c:pt idx="10">
                  <c:v>-8.4043020204240496E-2</c:v>
                </c:pt>
                <c:pt idx="11">
                  <c:v>-0.147781063677494</c:v>
                </c:pt>
                <c:pt idx="12">
                  <c:v>-0.23611050156621</c:v>
                </c:pt>
                <c:pt idx="13">
                  <c:v>-0.33688891662348702</c:v>
                </c:pt>
                <c:pt idx="14">
                  <c:v>-0.446967240624014</c:v>
                </c:pt>
                <c:pt idx="15">
                  <c:v>-0.55805790892379104</c:v>
                </c:pt>
                <c:pt idx="16">
                  <c:v>-0.65569135662175704</c:v>
                </c:pt>
                <c:pt idx="17">
                  <c:v>-0.72192532845512603</c:v>
                </c:pt>
                <c:pt idx="18">
                  <c:v>-0.73711968856920795</c:v>
                </c:pt>
                <c:pt idx="19">
                  <c:v>-0.70417536167720196</c:v>
                </c:pt>
                <c:pt idx="20">
                  <c:v>-0.64694247910262304</c:v>
                </c:pt>
                <c:pt idx="21">
                  <c:v>-0.59184700888736597</c:v>
                </c:pt>
                <c:pt idx="22">
                  <c:v>-0.52679683208069406</c:v>
                </c:pt>
                <c:pt idx="23">
                  <c:v>-0.44179172916148501</c:v>
                </c:pt>
                <c:pt idx="24">
                  <c:v>-0.33308148688121703</c:v>
                </c:pt>
                <c:pt idx="25">
                  <c:v>-0.23256354546824601</c:v>
                </c:pt>
                <c:pt idx="26">
                  <c:v>-0.14948240316518599</c:v>
                </c:pt>
                <c:pt idx="27">
                  <c:v>-8.5686120335930094E-2</c:v>
                </c:pt>
                <c:pt idx="28">
                  <c:v>-3.7164406286109397E-2</c:v>
                </c:pt>
                <c:pt idx="29">
                  <c:v>-6.0971167706699598E-3</c:v>
                </c:pt>
                <c:pt idx="30">
                  <c:v>1.14732323897558E-2</c:v>
                </c:pt>
                <c:pt idx="31">
                  <c:v>1.5887402168423801E-2</c:v>
                </c:pt>
                <c:pt idx="32">
                  <c:v>1.0304545063796499E-2</c:v>
                </c:pt>
                <c:pt idx="33">
                  <c:v>4.4784591529609499E-4</c:v>
                </c:pt>
                <c:pt idx="34">
                  <c:v>-1.1049867191080099E-2</c:v>
                </c:pt>
                <c:pt idx="35">
                  <c:v>-1.4472610157587801E-2</c:v>
                </c:pt>
                <c:pt idx="36">
                  <c:v>-6.1982743067098304E-3</c:v>
                </c:pt>
                <c:pt idx="37">
                  <c:v>1.07049319328716E-2</c:v>
                </c:pt>
                <c:pt idx="38">
                  <c:v>2.8624277375910501E-2</c:v>
                </c:pt>
                <c:pt idx="39">
                  <c:v>4.2464813415130503E-2</c:v>
                </c:pt>
                <c:pt idx="40">
                  <c:v>5.2523303754617202E-2</c:v>
                </c:pt>
                <c:pt idx="41">
                  <c:v>5.7620202563861002E-2</c:v>
                </c:pt>
                <c:pt idx="42">
                  <c:v>5.7450111192448403E-2</c:v>
                </c:pt>
                <c:pt idx="43">
                  <c:v>5.31296509537873E-2</c:v>
                </c:pt>
                <c:pt idx="44">
                  <c:v>5.0917731610654902E-2</c:v>
                </c:pt>
                <c:pt idx="45">
                  <c:v>5.2595082297606198E-2</c:v>
                </c:pt>
                <c:pt idx="46">
                  <c:v>5.1876545662922699E-2</c:v>
                </c:pt>
                <c:pt idx="47">
                  <c:v>6.3213214021613104E-2</c:v>
                </c:pt>
                <c:pt idx="48">
                  <c:v>7.5542272687491793E-2</c:v>
                </c:pt>
                <c:pt idx="49">
                  <c:v>9.5906840953844802E-2</c:v>
                </c:pt>
                <c:pt idx="50">
                  <c:v>0.125197499943866</c:v>
                </c:pt>
                <c:pt idx="51">
                  <c:v>0.15664989453328099</c:v>
                </c:pt>
                <c:pt idx="52">
                  <c:v>0.18161167480955601</c:v>
                </c:pt>
                <c:pt idx="53">
                  <c:v>0.21362857353703599</c:v>
                </c:pt>
                <c:pt idx="54">
                  <c:v>0.24743116107526</c:v>
                </c:pt>
                <c:pt idx="55">
                  <c:v>0.29790401108917502</c:v>
                </c:pt>
                <c:pt idx="56">
                  <c:v>0.36560289320202699</c:v>
                </c:pt>
                <c:pt idx="57">
                  <c:v>0.44766117834194902</c:v>
                </c:pt>
                <c:pt idx="58">
                  <c:v>0.53247835356211903</c:v>
                </c:pt>
                <c:pt idx="59">
                  <c:v>0.61809925075055405</c:v>
                </c:pt>
                <c:pt idx="60">
                  <c:v>0.69305747354463598</c:v>
                </c:pt>
                <c:pt idx="61">
                  <c:v>0.73402445217433498</c:v>
                </c:pt>
                <c:pt idx="62">
                  <c:v>0.73652669143683702</c:v>
                </c:pt>
                <c:pt idx="63">
                  <c:v>0.70398042669868599</c:v>
                </c:pt>
                <c:pt idx="64">
                  <c:v>0.638507080480199</c:v>
                </c:pt>
                <c:pt idx="65">
                  <c:v>0.57163531015698499</c:v>
                </c:pt>
                <c:pt idx="66">
                  <c:v>0.50619242261933795</c:v>
                </c:pt>
                <c:pt idx="67">
                  <c:v>0.45732513829999899</c:v>
                </c:pt>
                <c:pt idx="68">
                  <c:v>0.42837147435649903</c:v>
                </c:pt>
                <c:pt idx="69">
                  <c:v>0.41428029050181803</c:v>
                </c:pt>
                <c:pt idx="70">
                  <c:v>0.39773919493402099</c:v>
                </c:pt>
                <c:pt idx="71">
                  <c:v>0.376287701213876</c:v>
                </c:pt>
                <c:pt idx="72">
                  <c:v>0.34535212531461601</c:v>
                </c:pt>
                <c:pt idx="73">
                  <c:v>0.31815544230818998</c:v>
                </c:pt>
                <c:pt idx="74">
                  <c:v>0.28990165442661803</c:v>
                </c:pt>
                <c:pt idx="75">
                  <c:v>0.265425699383319</c:v>
                </c:pt>
                <c:pt idx="76">
                  <c:v>0.24120821127681</c:v>
                </c:pt>
                <c:pt idx="77">
                  <c:v>0.214235320833153</c:v>
                </c:pt>
                <c:pt idx="78">
                  <c:v>0.18691274005359501</c:v>
                </c:pt>
                <c:pt idx="79">
                  <c:v>0.16100382263708701</c:v>
                </c:pt>
                <c:pt idx="80">
                  <c:v>0.13731967385497101</c:v>
                </c:pt>
                <c:pt idx="81">
                  <c:v>0.116107498174174</c:v>
                </c:pt>
                <c:pt idx="82">
                  <c:v>9.7339553127517395E-2</c:v>
                </c:pt>
                <c:pt idx="83">
                  <c:v>8.0867639910806005E-2</c:v>
                </c:pt>
                <c:pt idx="84">
                  <c:v>6.6497828487978694E-2</c:v>
                </c:pt>
                <c:pt idx="85">
                  <c:v>5.4025155247458802E-2</c:v>
                </c:pt>
                <c:pt idx="86">
                  <c:v>4.3249351636455997E-2</c:v>
                </c:pt>
                <c:pt idx="87">
                  <c:v>3.3981736718281197E-2</c:v>
                </c:pt>
                <c:pt idx="88">
                  <c:v>2.6047980840069901E-2</c:v>
                </c:pt>
                <c:pt idx="89">
                  <c:v>1.92889094947866E-2</c:v>
                </c:pt>
                <c:pt idx="90">
                  <c:v>1.35603560355565E-2</c:v>
                </c:pt>
                <c:pt idx="91">
                  <c:v>8.7325437849014292E-3</c:v>
                </c:pt>
                <c:pt idx="92">
                  <c:v>4.6892357180619701E-3</c:v>
                </c:pt>
                <c:pt idx="93">
                  <c:v>1.3267762590325001E-3</c:v>
                </c:pt>
                <c:pt idx="94">
                  <c:v>-1.44690558239744E-3</c:v>
                </c:pt>
                <c:pt idx="95">
                  <c:v>-3.71329096051542E-3</c:v>
                </c:pt>
                <c:pt idx="96">
                  <c:v>-5.5442387867055097E-3</c:v>
                </c:pt>
                <c:pt idx="97">
                  <c:v>-7.0029105291496297E-3</c:v>
                </c:pt>
                <c:pt idx="98">
                  <c:v>-8.1446426344255595E-3</c:v>
                </c:pt>
                <c:pt idx="99">
                  <c:v>-9.0177611032040295E-3</c:v>
                </c:pt>
                <c:pt idx="100">
                  <c:v>-9.6643356531784502E-3</c:v>
                </c:pt>
                <c:pt idx="101">
                  <c:v>-1.0120872978906501E-2</c:v>
                </c:pt>
                <c:pt idx="102">
                  <c:v>-1.04189501037574E-2</c:v>
                </c:pt>
                <c:pt idx="103">
                  <c:v>-1.05857898656091E-2</c:v>
                </c:pt>
                <c:pt idx="104">
                  <c:v>-1.0644781291934999E-2</c:v>
                </c:pt>
                <c:pt idx="105">
                  <c:v>-1.06159480803208E-2</c:v>
                </c:pt>
                <c:pt idx="106">
                  <c:v>-1.0516368667592001E-2</c:v>
                </c:pt>
                <c:pt idx="107">
                  <c:v>-1.0360551491588099E-2</c:v>
                </c:pt>
                <c:pt idx="108">
                  <c:v>-1.0160769061148401E-2</c:v>
                </c:pt>
                <c:pt idx="109">
                  <c:v>-9.9273543811581304E-3</c:v>
                </c:pt>
                <c:pt idx="110">
                  <c:v>-9.6689631534540108E-3</c:v>
                </c:pt>
                <c:pt idx="111">
                  <c:v>-9.3928050089304906E-3</c:v>
                </c:pt>
                <c:pt idx="112">
                  <c:v>-9.1048468352791703E-3</c:v>
                </c:pt>
                <c:pt idx="113">
                  <c:v>-8.8099910592039192E-3</c:v>
                </c:pt>
                <c:pt idx="114">
                  <c:v>-8.5122315298787193E-3</c:v>
                </c:pt>
                <c:pt idx="115">
                  <c:v>-8.2147894380239801E-3</c:v>
                </c:pt>
                <c:pt idx="116">
                  <c:v>-7.9202314968004894E-3</c:v>
                </c:pt>
                <c:pt idx="117">
                  <c:v>-7.6305724100100602E-3</c:v>
                </c:pt>
                <c:pt idx="118">
                  <c:v>-7.34736346208295E-3</c:v>
                </c:pt>
                <c:pt idx="119">
                  <c:v>-7.0717688844707397E-3</c:v>
                </c:pt>
                <c:pt idx="120">
                  <c:v>-6.8046314851847997E-3</c:v>
                </c:pt>
                <c:pt idx="121">
                  <c:v>-6.5465288726929798E-3</c:v>
                </c:pt>
                <c:pt idx="122">
                  <c:v>-6.2978214622264397E-3</c:v>
                </c:pt>
                <c:pt idx="123">
                  <c:v>-6.0586933215131498E-3</c:v>
                </c:pt>
                <c:pt idx="124">
                  <c:v>-5.8291867936148996E-3</c:v>
                </c:pt>
                <c:pt idx="125">
                  <c:v>-5.6092317263421098E-3</c:v>
                </c:pt>
                <c:pt idx="126">
                  <c:v>-5.3986700400154098E-3</c:v>
                </c:pt>
                <c:pt idx="127">
                  <c:v>-5.1972762774432297E-3</c:v>
                </c:pt>
                <c:pt idx="128">
                  <c:v>-5.00477470117861E-3</c:v>
                </c:pt>
                <c:pt idx="129">
                  <c:v>-4.8208534326922101E-3</c:v>
                </c:pt>
                <c:pt idx="130">
                  <c:v>-4.6451760653510397E-3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D95-4DC3-A84A-E53C0DE3B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dateAx>
        <c:axId val="1400927055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349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US_output_with_textbckup!$AS$1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US_output_with_textbckup!$AR$2:$AR$132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US_output_with_textbckup!$AS$2:$AS$132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-0.62806164109881002</c:v>
                </c:pt>
                <c:pt idx="8">
                  <c:v>-1.5651141259348651</c:v>
                </c:pt>
                <c:pt idx="9">
                  <c:v>-2.2641664360810503</c:v>
                </c:pt>
                <c:pt idx="10">
                  <c:v>-2.5325306630696081</c:v>
                </c:pt>
                <c:pt idx="11">
                  <c:v>-3.1168327261815998</c:v>
                </c:pt>
                <c:pt idx="12">
                  <c:v>-3.4724984471950902</c:v>
                </c:pt>
                <c:pt idx="13">
                  <c:v>-3.4360034731381699</c:v>
                </c:pt>
                <c:pt idx="14">
                  <c:v>-3.5567341165633501</c:v>
                </c:pt>
                <c:pt idx="15">
                  <c:v>-3.7024943596337803</c:v>
                </c:pt>
                <c:pt idx="16">
                  <c:v>-3.66061944559143</c:v>
                </c:pt>
                <c:pt idx="17">
                  <c:v>-3.6302767068046302</c:v>
                </c:pt>
                <c:pt idx="18">
                  <c:v>-3.61526717725312</c:v>
                </c:pt>
                <c:pt idx="19">
                  <c:v>-3.5806571637089304</c:v>
                </c:pt>
                <c:pt idx="20">
                  <c:v>-3.3161288477566702</c:v>
                </c:pt>
                <c:pt idx="21">
                  <c:v>-3.3477564755480702</c:v>
                </c:pt>
                <c:pt idx="22">
                  <c:v>-3.3031987916813899</c:v>
                </c:pt>
                <c:pt idx="23">
                  <c:v>-3.04140182377663</c:v>
                </c:pt>
                <c:pt idx="24">
                  <c:v>-3.07881197410528</c:v>
                </c:pt>
                <c:pt idx="25">
                  <c:v>-3.2247078332802204</c:v>
                </c:pt>
                <c:pt idx="26">
                  <c:v>-3.3562862372094</c:v>
                </c:pt>
                <c:pt idx="27">
                  <c:v>-3.4888328184350201</c:v>
                </c:pt>
                <c:pt idx="28">
                  <c:v>-3.5051884970199003</c:v>
                </c:pt>
                <c:pt idx="29">
                  <c:v>-3.33903053446942</c:v>
                </c:pt>
                <c:pt idx="30">
                  <c:v>-3.29788018250765</c:v>
                </c:pt>
                <c:pt idx="31">
                  <c:v>-3.0989798107522901</c:v>
                </c:pt>
                <c:pt idx="32">
                  <c:v>-3.1654945608783098</c:v>
                </c:pt>
                <c:pt idx="33">
                  <c:v>-3.10906045649969</c:v>
                </c:pt>
                <c:pt idx="34">
                  <c:v>-2.8896946428142072</c:v>
                </c:pt>
                <c:pt idx="35">
                  <c:v>-2.7722687203101151</c:v>
                </c:pt>
                <c:pt idx="36">
                  <c:v>-2.5628242677131969</c:v>
                </c:pt>
                <c:pt idx="37">
                  <c:v>-2.486335144773097</c:v>
                </c:pt>
                <c:pt idx="38">
                  <c:v>-2.3977594177226362</c:v>
                </c:pt>
                <c:pt idx="39">
                  <c:v>-2.4316107586361793</c:v>
                </c:pt>
                <c:pt idx="40">
                  <c:v>-2.363923144014497</c:v>
                </c:pt>
                <c:pt idx="41">
                  <c:v>-2.2736509168366563</c:v>
                </c:pt>
                <c:pt idx="42">
                  <c:v>-2.2605473481904141</c:v>
                </c:pt>
                <c:pt idx="43">
                  <c:v>-2.1408242119395591</c:v>
                </c:pt>
                <c:pt idx="44">
                  <c:v>-2.0133283925145018</c:v>
                </c:pt>
                <c:pt idx="45">
                  <c:v>-1.9587761187131483</c:v>
                </c:pt>
                <c:pt idx="46">
                  <c:v>-1.9920147070644891</c:v>
                </c:pt>
                <c:pt idx="47">
                  <c:v>-1.9680102271412099</c:v>
                </c:pt>
                <c:pt idx="48">
                  <c:v>-2.0310027455567088</c:v>
                </c:pt>
                <c:pt idx="49">
                  <c:v>-2.0526001173589656</c:v>
                </c:pt>
                <c:pt idx="50">
                  <c:v>-1.9985205947095754</c:v>
                </c:pt>
                <c:pt idx="51">
                  <c:v>-1.9313117412913914</c:v>
                </c:pt>
                <c:pt idx="52">
                  <c:v>-2.3015884766651973</c:v>
                </c:pt>
                <c:pt idx="53">
                  <c:v>-2.9671521681025301</c:v>
                </c:pt>
                <c:pt idx="54">
                  <c:v>-3.2713349702258401</c:v>
                </c:pt>
                <c:pt idx="55">
                  <c:v>-3.1243444564394203</c:v>
                </c:pt>
                <c:pt idx="56">
                  <c:v>-2.8808866985427981</c:v>
                </c:pt>
                <c:pt idx="57">
                  <c:v>-2.3002014546411131</c:v>
                </c:pt>
                <c:pt idx="58">
                  <c:v>-2.2634359900663692</c:v>
                </c:pt>
                <c:pt idx="59">
                  <c:v>-1.766844823507512</c:v>
                </c:pt>
                <c:pt idx="60">
                  <c:v>-1.2671790623467161</c:v>
                </c:pt>
                <c:pt idx="61">
                  <c:v>-0.99027900443863615</c:v>
                </c:pt>
                <c:pt idx="62">
                  <c:v>-1.1784726186404231</c:v>
                </c:pt>
                <c:pt idx="63">
                  <c:v>-1.6090266415903172</c:v>
                </c:pt>
                <c:pt idx="64">
                  <c:v>-1.1778054431207681</c:v>
                </c:pt>
                <c:pt idx="65">
                  <c:v>-1.2172618193899112</c:v>
                </c:pt>
                <c:pt idx="66">
                  <c:v>-1.2413338969573502</c:v>
                </c:pt>
                <c:pt idx="67">
                  <c:v>-1.3169184272284911</c:v>
                </c:pt>
                <c:pt idx="68">
                  <c:v>-1.4967114587148642</c:v>
                </c:pt>
                <c:pt idx="69">
                  <c:v>-1.7346118735690161</c:v>
                </c:pt>
                <c:pt idx="70">
                  <c:v>-2.018468260353337</c:v>
                </c:pt>
                <c:pt idx="71">
                  <c:v>-2.1481265433969812</c:v>
                </c:pt>
                <c:pt idx="72">
                  <c:v>-2.1972798267543929</c:v>
                </c:pt>
                <c:pt idx="73">
                  <c:v>-2.207869392200144</c:v>
                </c:pt>
                <c:pt idx="74">
                  <c:v>-2.2007719888307493</c:v>
                </c:pt>
                <c:pt idx="75">
                  <c:v>-2.1859341904725493</c:v>
                </c:pt>
                <c:pt idx="76">
                  <c:v>-2.1680569210452361</c:v>
                </c:pt>
                <c:pt idx="77">
                  <c:v>-2.149384615398132</c:v>
                </c:pt>
                <c:pt idx="78">
                  <c:v>-2.1310087048727269</c:v>
                </c:pt>
                <c:pt idx="79">
                  <c:v>-2.1134676181108563</c:v>
                </c:pt>
                <c:pt idx="80">
                  <c:v>-2.0970240929356962</c:v>
                </c:pt>
                <c:pt idx="81">
                  <c:v>-2.08179597129732</c:v>
                </c:pt>
                <c:pt idx="82">
                  <c:v>-2.0678202593801203</c:v>
                </c:pt>
                <c:pt idx="83">
                  <c:v>-2.0550863232423349</c:v>
                </c:pt>
                <c:pt idx="84">
                  <c:v>-2.0435543761035966</c:v>
                </c:pt>
                <c:pt idx="85">
                  <c:v>-2.033166609053696</c:v>
                </c:pt>
                <c:pt idx="86">
                  <c:v>-2.0238543820571993</c:v>
                </c:pt>
                <c:pt idx="87">
                  <c:v>-2.0155431222606146</c:v>
                </c:pt>
                <c:pt idx="88">
                  <c:v>-2.0081557694589982</c:v>
                </c:pt>
                <c:pt idx="89">
                  <c:v>-2.0016152311351041</c:v>
                </c:pt>
                <c:pt idx="90">
                  <c:v>-1.9958461254948276</c:v>
                </c:pt>
                <c:pt idx="91">
                  <c:v>-1.9907759954470718</c:v>
                </c:pt>
                <c:pt idx="92">
                  <c:v>-1.9863361226584835</c:v>
                </c:pt>
                <c:pt idx="93">
                  <c:v>-1.9824620375221325</c:v>
                </c:pt>
                <c:pt idx="94">
                  <c:v>-1.9790937984099792</c:v>
                </c:pt>
                <c:pt idx="95">
                  <c:v>-1.9761760973348652</c:v>
                </c:pt>
                <c:pt idx="96">
                  <c:v>-1.9736582368400586</c:v>
                </c:pt>
                <c:pt idx="97">
                  <c:v>-1.9714940133384411</c:v>
                </c:pt>
                <c:pt idx="98">
                  <c:v>-1.9696415345221321</c:v>
                </c:pt>
                <c:pt idx="99">
                  <c:v>-1.9680629923947845</c:v>
                </c:pt>
                <c:pt idx="100">
                  <c:v>-1.9667244086195856</c:v>
                </c:pt>
                <c:pt idx="101">
                  <c:v>-1.9655953649851927</c:v>
                </c:pt>
                <c:pt idx="102">
                  <c:v>-1.9646487286824079</c:v>
                </c:pt>
                <c:pt idx="103">
                  <c:v>-1.9638603796076175</c:v>
                </c:pt>
                <c:pt idx="104">
                  <c:v>-1.963208944944935</c:v>
                </c:pt>
                <c:pt idx="105">
                  <c:v>-1.9626755447301774</c:v>
                </c:pt>
                <c:pt idx="106">
                  <c:v>-1.9622435508868292</c:v>
                </c:pt>
                <c:pt idx="107">
                  <c:v>-1.9618983612821914</c:v>
                </c:pt>
                <c:pt idx="108">
                  <c:v>-1.9616271896280004</c:v>
                </c:pt>
                <c:pt idx="109">
                  <c:v>-1.9614188715007661</c:v>
                </c:pt>
                <c:pt idx="110">
                  <c:v>-1.9612636863476542</c:v>
                </c:pt>
                <c:pt idx="111">
                  <c:v>-1.9611531950453041</c:v>
                </c:pt>
                <c:pt idx="112">
                  <c:v>-1.9610800923681981</c:v>
                </c:pt>
                <c:pt idx="113">
                  <c:v>-1.9610380735812394</c:v>
                </c:pt>
                <c:pt idx="114">
                  <c:v>-1.9610217142827371</c:v>
                </c:pt>
                <c:pt idx="115">
                  <c:v>-1.9610263625767945</c:v>
                </c:pt>
                <c:pt idx="116">
                  <c:v>-1.9610480426381955</c:v>
                </c:pt>
                <c:pt idx="117">
                  <c:v>-1.9610833687404252</c:v>
                </c:pt>
                <c:pt idx="118">
                  <c:v>-1.9611294688421204</c:v>
                </c:pt>
                <c:pt idx="119">
                  <c:v>-1.9611839168640393</c:v>
                </c:pt>
                <c:pt idx="120">
                  <c:v>-1.9612446728336548</c:v>
                </c:pt>
                <c:pt idx="121">
                  <c:v>-1.9613100301246393</c:v>
                </c:pt>
                <c:pt idx="122">
                  <c:v>-1.9613785690714778</c:v>
                </c:pt>
                <c:pt idx="123">
                  <c:v>-1.9614491162934009</c:v>
                </c:pt>
                <c:pt idx="124">
                  <c:v>-1.9615207091154359</c:v>
                </c:pt>
                <c:pt idx="125">
                  <c:v>-1.9615925645266223</c:v>
                </c:pt>
                <c:pt idx="126">
                  <c:v>-1.9616640521656517</c:v>
                </c:pt>
                <c:pt idx="127">
                  <c:v>-1.9617346708718397</c:v>
                </c:pt>
                <c:pt idx="128">
                  <c:v>-1.9618040283841789</c:v>
                </c:pt>
                <c:pt idx="129">
                  <c:v>-1.9618718238130108</c:v>
                </c:pt>
                <c:pt idx="130">
                  <c:v>-1.9619378325476022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25-4547-A5A7-F031DDF02680}"/>
            </c:ext>
          </c:extLst>
        </c:ser>
        <c:ser>
          <c:idx val="2"/>
          <c:order val="1"/>
          <c:tx>
            <c:strRef>
              <c:f>US_core_obs_with_text!#REF!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US_output_with_textbckup!$AR$2:$AR$132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US_core_obs_with_text!#REF!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25-4547-A5A7-F031DDF02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US_output_with_textbckup!$AF$1</c:f>
              <c:strCache>
                <c:ptCount val="1"/>
                <c:pt idx="0">
                  <c:v>detrendedMean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US_output_with_textbckup!$AF$2:$AF$132</c:f>
              <c:numCache>
                <c:formatCode>General</c:formatCode>
                <c:ptCount val="131"/>
                <c:pt idx="0">
                  <c:v>5.5488727022397404</c:v>
                </c:pt>
                <c:pt idx="1">
                  <c:v>5.0007745811234798</c:v>
                </c:pt>
                <c:pt idx="2">
                  <c:v>4.9008598535788801</c:v>
                </c:pt>
                <c:pt idx="3">
                  <c:v>4.9067010657133503</c:v>
                </c:pt>
                <c:pt idx="4">
                  <c:v>4.4486147986084204</c:v>
                </c:pt>
                <c:pt idx="5">
                  <c:v>3.98898161550074</c:v>
                </c:pt>
                <c:pt idx="6">
                  <c:v>3.09797845164494</c:v>
                </c:pt>
                <c:pt idx="7">
                  <c:v>1.9597303197503499</c:v>
                </c:pt>
                <c:pt idx="8">
                  <c:v>-0.64456556052693603</c:v>
                </c:pt>
                <c:pt idx="9">
                  <c:v>-2.2613156330381301</c:v>
                </c:pt>
                <c:pt idx="10">
                  <c:v>-2.9620084586605899</c:v>
                </c:pt>
                <c:pt idx="11">
                  <c:v>-3.9408671320547399</c:v>
                </c:pt>
                <c:pt idx="12">
                  <c:v>-4.22528372057028</c:v>
                </c:pt>
                <c:pt idx="13">
                  <c:v>-3.5721707035986499</c:v>
                </c:pt>
                <c:pt idx="14">
                  <c:v>-3.6525416577110001</c:v>
                </c:pt>
                <c:pt idx="15">
                  <c:v>-4.1599453849406096</c:v>
                </c:pt>
                <c:pt idx="16">
                  <c:v>-4.1441421048515004</c:v>
                </c:pt>
                <c:pt idx="17">
                  <c:v>-4.2862150128075003</c:v>
                </c:pt>
                <c:pt idx="18">
                  <c:v>-4.3223961483412499</c:v>
                </c:pt>
                <c:pt idx="19">
                  <c:v>-3.9615016792179998</c:v>
                </c:pt>
                <c:pt idx="20">
                  <c:v>-3.5641743298410602</c:v>
                </c:pt>
                <c:pt idx="21">
                  <c:v>-3.6070895737227899</c:v>
                </c:pt>
                <c:pt idx="22">
                  <c:v>-3.5392459189476901</c:v>
                </c:pt>
                <c:pt idx="23">
                  <c:v>-3.2510471515220001</c:v>
                </c:pt>
                <c:pt idx="24">
                  <c:v>-3.7577293447226801</c:v>
                </c:pt>
                <c:pt idx="25">
                  <c:v>-3.7174490663145199</c:v>
                </c:pt>
                <c:pt idx="26">
                  <c:v>-4.0692206911277999</c:v>
                </c:pt>
                <c:pt idx="27">
                  <c:v>-4.4881723811849197</c:v>
                </c:pt>
                <c:pt idx="28">
                  <c:v>-4.20422717591235</c:v>
                </c:pt>
                <c:pt idx="29">
                  <c:v>-3.7137129147550101</c:v>
                </c:pt>
                <c:pt idx="30">
                  <c:v>-3.6550998508452599</c:v>
                </c:pt>
                <c:pt idx="31">
                  <c:v>-2.98363410103758</c:v>
                </c:pt>
                <c:pt idx="32">
                  <c:v>-3.11003256676831</c:v>
                </c:pt>
                <c:pt idx="33">
                  <c:v>-3.2721974802488498</c:v>
                </c:pt>
                <c:pt idx="34">
                  <c:v>-3.0401937033833599</c:v>
                </c:pt>
                <c:pt idx="35">
                  <c:v>-2.7966914545187</c:v>
                </c:pt>
                <c:pt idx="36">
                  <c:v>-2.5153287168241301</c:v>
                </c:pt>
                <c:pt idx="37">
                  <c:v>-2.5442668568879698</c:v>
                </c:pt>
                <c:pt idx="38">
                  <c:v>-2.4806464797741699</c:v>
                </c:pt>
                <c:pt idx="39">
                  <c:v>-2.5272214097301902</c:v>
                </c:pt>
                <c:pt idx="40">
                  <c:v>-2.3696349342996599</c:v>
                </c:pt>
                <c:pt idx="41">
                  <c:v>-1.85978976689453</c:v>
                </c:pt>
                <c:pt idx="42">
                  <c:v>-1.99177220008837</c:v>
                </c:pt>
                <c:pt idx="43">
                  <c:v>-2.0081178324793498</c:v>
                </c:pt>
                <c:pt idx="44">
                  <c:v>-1.49746867016995</c:v>
                </c:pt>
                <c:pt idx="45">
                  <c:v>-1.3058145374956101</c:v>
                </c:pt>
                <c:pt idx="46">
                  <c:v>-1.3031514302843401</c:v>
                </c:pt>
                <c:pt idx="47">
                  <c:v>-0.95358832602860799</c:v>
                </c:pt>
                <c:pt idx="48">
                  <c:v>-1.06346636034957</c:v>
                </c:pt>
                <c:pt idx="49">
                  <c:v>-1.4911333594613201</c:v>
                </c:pt>
                <c:pt idx="50">
                  <c:v>-1.1283690910888999</c:v>
                </c:pt>
                <c:pt idx="51">
                  <c:v>-0.76777634354282398</c:v>
                </c:pt>
                <c:pt idx="52">
                  <c:v>-2.2505327028239099</c:v>
                </c:pt>
                <c:pt idx="53">
                  <c:v>-3.6017608176703599</c:v>
                </c:pt>
                <c:pt idx="54">
                  <c:v>-4.8980054693462698</c:v>
                </c:pt>
                <c:pt idx="55">
                  <c:v>-4.7073986667652701</c:v>
                </c:pt>
                <c:pt idx="56">
                  <c:v>-4.6342806047759604</c:v>
                </c:pt>
                <c:pt idx="57">
                  <c:v>-4.2217996044665602</c:v>
                </c:pt>
                <c:pt idx="58">
                  <c:v>-3.5961497539619902</c:v>
                </c:pt>
                <c:pt idx="59">
                  <c:v>-2.6648154683817098</c:v>
                </c:pt>
                <c:pt idx="60">
                  <c:v>-1.7585129285411301</c:v>
                </c:pt>
                <c:pt idx="61">
                  <c:v>-1.7099545484190799</c:v>
                </c:pt>
                <c:pt idx="62">
                  <c:v>-1.9631333159975399</c:v>
                </c:pt>
                <c:pt idx="63">
                  <c:v>-2.3706146506257202</c:v>
                </c:pt>
                <c:pt idx="64">
                  <c:v>-1.2814269050143801</c:v>
                </c:pt>
                <c:pt idx="65">
                  <c:v>-1.8266344197578299</c:v>
                </c:pt>
                <c:pt idx="66">
                  <c:v>-1.7836103719184699</c:v>
                </c:pt>
                <c:pt idx="67">
                  <c:v>-2.0611454415667998</c:v>
                </c:pt>
                <c:pt idx="68">
                  <c:v>-2.6455570523051199</c:v>
                </c:pt>
                <c:pt idx="69">
                  <c:v>-2.8986813901175901</c:v>
                </c:pt>
                <c:pt idx="70">
                  <c:v>-3.02671189212777</c:v>
                </c:pt>
                <c:pt idx="71">
                  <c:v>-2.5494274280690901</c:v>
                </c:pt>
                <c:pt idx="72">
                  <c:v>-2.10210332125531</c:v>
                </c:pt>
                <c:pt idx="73">
                  <c:v>-1.6841281575143601</c:v>
                </c:pt>
                <c:pt idx="74">
                  <c:v>-1.3186035134096401</c:v>
                </c:pt>
                <c:pt idx="75">
                  <c:v>-1.01105014952183</c:v>
                </c:pt>
                <c:pt idx="76">
                  <c:v>-0.75512288199405397</c:v>
                </c:pt>
                <c:pt idx="77">
                  <c:v>-0.53998689319405901</c:v>
                </c:pt>
                <c:pt idx="78">
                  <c:v>-0.35505522042565302</c:v>
                </c:pt>
                <c:pt idx="79">
                  <c:v>-0.19422898829959101</c:v>
                </c:pt>
                <c:pt idx="80">
                  <c:v>-5.4168203144871099E-2</c:v>
                </c:pt>
                <c:pt idx="81">
                  <c:v>6.7195685536291197E-2</c:v>
                </c:pt>
                <c:pt idx="82">
                  <c:v>0.17142702074595101</c:v>
                </c:pt>
                <c:pt idx="83">
                  <c:v>0.25991461623369999</c:v>
                </c:pt>
                <c:pt idx="84">
                  <c:v>0.33399043759763603</c:v>
                </c:pt>
                <c:pt idx="85">
                  <c:v>0.39495919667944801</c:v>
                </c:pt>
                <c:pt idx="86">
                  <c:v>0.444094647358106</c:v>
                </c:pt>
                <c:pt idx="87">
                  <c:v>0.48262635594650599</c:v>
                </c:pt>
                <c:pt idx="88">
                  <c:v>0.51172626171468105</c:v>
                </c:pt>
                <c:pt idx="89">
                  <c:v>0.53249815259665101</c:v>
                </c:pt>
                <c:pt idx="90">
                  <c:v>0.54597067282047795</c:v>
                </c:pt>
                <c:pt idx="91">
                  <c:v>0.553093551797325</c:v>
                </c:pt>
                <c:pt idx="92">
                  <c:v>0.55473647001986504</c:v>
                </c:pt>
                <c:pt idx="93">
                  <c:v>0.55168995948305499</c:v>
                </c:pt>
                <c:pt idx="94">
                  <c:v>0.54466780648753799</c:v>
                </c:pt>
                <c:pt idx="95">
                  <c:v>0.53431051646228001</c:v>
                </c:pt>
                <c:pt idx="96">
                  <c:v>0.52118948846223001</c:v>
                </c:pt>
                <c:pt idx="97">
                  <c:v>0.50581162327025497</c:v>
                </c:pt>
                <c:pt idx="98">
                  <c:v>0.48862415228982797</c:v>
                </c:pt>
                <c:pt idx="99">
                  <c:v>0.470019525765348</c:v>
                </c:pt>
                <c:pt idx="100">
                  <c:v>0.45034024006742601</c:v>
                </c:pt>
                <c:pt idx="101">
                  <c:v>0.42988351658603002</c:v>
                </c:pt>
                <c:pt idx="102">
                  <c:v>0.40890577072990297</c:v>
                </c:pt>
                <c:pt idx="103">
                  <c:v>0.38762682993033798</c:v>
                </c:pt>
                <c:pt idx="104">
                  <c:v>0.36623387545420699</c:v>
                </c:pt>
                <c:pt idx="105">
                  <c:v>0.34488509511196602</c:v>
                </c:pt>
                <c:pt idx="106">
                  <c:v>0.32371304330662598</c:v>
                </c:pt>
                <c:pt idx="107">
                  <c:v>0.30282771188401802</c:v>
                </c:pt>
                <c:pt idx="108">
                  <c:v>0.282319320381542</c:v>
                </c:pt>
                <c:pt idx="109">
                  <c:v>0.26226083791423799</c:v>
                </c:pt>
                <c:pt idx="110">
                  <c:v>0.24271025139510499</c:v>
                </c:pt>
                <c:pt idx="111">
                  <c:v>0.22371259631575399</c:v>
                </c:pt>
                <c:pt idx="112">
                  <c:v>0.20530176712039599</c:v>
                </c:pt>
                <c:pt idx="113">
                  <c:v>0.18750212445922801</c:v>
                </c:pt>
                <c:pt idx="114">
                  <c:v>0.170329916442334</c:v>
                </c:pt>
                <c:pt idx="115">
                  <c:v>0.15379453054206499</c:v>
                </c:pt>
                <c:pt idx="116">
                  <c:v>0.137899592098224</c:v>
                </c:pt>
                <c:pt idx="117">
                  <c:v>0.122643924536173</c:v>
                </c:pt>
                <c:pt idx="118">
                  <c:v>0.108022385468438</c:v>
                </c:pt>
                <c:pt idx="119">
                  <c:v>9.4026591858546602E-2</c:v>
                </c:pt>
                <c:pt idx="120">
                  <c:v>8.0645546414919098E-2</c:v>
                </c:pt>
                <c:pt idx="121">
                  <c:v>6.7866176377920598E-2</c:v>
                </c:pt>
                <c:pt idx="122">
                  <c:v>5.5673794883331802E-2</c:v>
                </c:pt>
                <c:pt idx="123">
                  <c:v>4.4052494144084998E-2</c:v>
                </c:pt>
                <c:pt idx="124">
                  <c:v>3.2985478798378598E-2</c:v>
                </c:pt>
                <c:pt idx="125">
                  <c:v>2.24553469323511E-2</c:v>
                </c:pt>
                <c:pt idx="126">
                  <c:v>1.2444325502775799E-2</c:v>
                </c:pt>
                <c:pt idx="127">
                  <c:v>2.9344661610828399E-3</c:v>
                </c:pt>
                <c:pt idx="128">
                  <c:v>-6.0921931855379098E-3</c:v>
                </c:pt>
                <c:pt idx="129">
                  <c:v>-1.46534963484977E-2</c:v>
                </c:pt>
                <c:pt idx="130">
                  <c:v>-2.27670621933138E-2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DF-4363-8DD9-ACF5676B1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9657679"/>
        <c:axId val="769665359"/>
      </c:lineChart>
      <c:catAx>
        <c:axId val="769657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65359"/>
        <c:crosses val="autoZero"/>
        <c:auto val="1"/>
        <c:lblAlgn val="ctr"/>
        <c:lblOffset val="100"/>
        <c:noMultiLvlLbl val="0"/>
      </c:catAx>
      <c:valAx>
        <c:axId val="76966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5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223523697924296"/>
          <c:y val="0.10297117107998398"/>
          <c:w val="0.77824682994349503"/>
          <c:h val="0.73652753361909851"/>
        </c:manualLayout>
      </c:layout>
      <c:areaChart>
        <c:grouping val="stacked"/>
        <c:varyColors val="0"/>
        <c:ser>
          <c:idx val="1"/>
          <c:order val="0"/>
          <c:tx>
            <c:strRef>
              <c:f>US_output_with_textbckup!$AS$1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92D050"/>
              </a:solidFill>
            </a:ln>
            <a:effectLst/>
          </c:spPr>
          <c:cat>
            <c:numRef>
              <c:f>US_output_with_textbckup!$AR$2:$AR$132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US_output_with_textbckup!$AS$2:$AS$132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-0.62806164109881002</c:v>
                </c:pt>
                <c:pt idx="8">
                  <c:v>-1.5651141259348651</c:v>
                </c:pt>
                <c:pt idx="9">
                  <c:v>-2.2641664360810503</c:v>
                </c:pt>
                <c:pt idx="10">
                  <c:v>-2.5325306630696081</c:v>
                </c:pt>
                <c:pt idx="11">
                  <c:v>-3.1168327261815998</c:v>
                </c:pt>
                <c:pt idx="12">
                  <c:v>-3.4724984471950902</c:v>
                </c:pt>
                <c:pt idx="13">
                  <c:v>-3.4360034731381699</c:v>
                </c:pt>
                <c:pt idx="14">
                  <c:v>-3.5567341165633501</c:v>
                </c:pt>
                <c:pt idx="15">
                  <c:v>-3.7024943596337803</c:v>
                </c:pt>
                <c:pt idx="16">
                  <c:v>-3.66061944559143</c:v>
                </c:pt>
                <c:pt idx="17">
                  <c:v>-3.6302767068046302</c:v>
                </c:pt>
                <c:pt idx="18">
                  <c:v>-3.61526717725312</c:v>
                </c:pt>
                <c:pt idx="19">
                  <c:v>-3.5806571637089304</c:v>
                </c:pt>
                <c:pt idx="20">
                  <c:v>-3.3161288477566702</c:v>
                </c:pt>
                <c:pt idx="21">
                  <c:v>-3.3477564755480702</c:v>
                </c:pt>
                <c:pt idx="22">
                  <c:v>-3.3031987916813899</c:v>
                </c:pt>
                <c:pt idx="23">
                  <c:v>-3.04140182377663</c:v>
                </c:pt>
                <c:pt idx="24">
                  <c:v>-3.07881197410528</c:v>
                </c:pt>
                <c:pt idx="25">
                  <c:v>-3.2247078332802204</c:v>
                </c:pt>
                <c:pt idx="26">
                  <c:v>-3.3562862372094</c:v>
                </c:pt>
                <c:pt idx="27">
                  <c:v>-3.4888328184350201</c:v>
                </c:pt>
                <c:pt idx="28">
                  <c:v>-3.5051884970199003</c:v>
                </c:pt>
                <c:pt idx="29">
                  <c:v>-3.33903053446942</c:v>
                </c:pt>
                <c:pt idx="30">
                  <c:v>-3.29788018250765</c:v>
                </c:pt>
                <c:pt idx="31">
                  <c:v>-3.0989798107522901</c:v>
                </c:pt>
                <c:pt idx="32">
                  <c:v>-3.1654945608783098</c:v>
                </c:pt>
                <c:pt idx="33">
                  <c:v>-3.10906045649969</c:v>
                </c:pt>
                <c:pt idx="34">
                  <c:v>-2.8896946428142072</c:v>
                </c:pt>
                <c:pt idx="35">
                  <c:v>-2.7722687203101151</c:v>
                </c:pt>
                <c:pt idx="36">
                  <c:v>-2.5628242677131969</c:v>
                </c:pt>
                <c:pt idx="37">
                  <c:v>-2.486335144773097</c:v>
                </c:pt>
                <c:pt idx="38">
                  <c:v>-2.3977594177226362</c:v>
                </c:pt>
                <c:pt idx="39">
                  <c:v>-2.4316107586361793</c:v>
                </c:pt>
                <c:pt idx="40">
                  <c:v>-2.363923144014497</c:v>
                </c:pt>
                <c:pt idx="41">
                  <c:v>-2.2736509168366563</c:v>
                </c:pt>
                <c:pt idx="42">
                  <c:v>-2.2605473481904141</c:v>
                </c:pt>
                <c:pt idx="43">
                  <c:v>-2.1408242119395591</c:v>
                </c:pt>
                <c:pt idx="44">
                  <c:v>-2.0133283925145018</c:v>
                </c:pt>
                <c:pt idx="45">
                  <c:v>-1.9587761187131483</c:v>
                </c:pt>
                <c:pt idx="46">
                  <c:v>-1.9920147070644891</c:v>
                </c:pt>
                <c:pt idx="47">
                  <c:v>-1.9680102271412099</c:v>
                </c:pt>
                <c:pt idx="48">
                  <c:v>-2.0310027455567088</c:v>
                </c:pt>
                <c:pt idx="49">
                  <c:v>-2.0526001173589656</c:v>
                </c:pt>
                <c:pt idx="50">
                  <c:v>-1.9985205947095754</c:v>
                </c:pt>
                <c:pt idx="51">
                  <c:v>-1.9313117412913914</c:v>
                </c:pt>
                <c:pt idx="52">
                  <c:v>-2.3015884766651973</c:v>
                </c:pt>
                <c:pt idx="53">
                  <c:v>-2.9671521681025301</c:v>
                </c:pt>
                <c:pt idx="54">
                  <c:v>-3.2713349702258401</c:v>
                </c:pt>
                <c:pt idx="55">
                  <c:v>-3.1243444564394203</c:v>
                </c:pt>
                <c:pt idx="56">
                  <c:v>-2.8808866985427981</c:v>
                </c:pt>
                <c:pt idx="57">
                  <c:v>-2.3002014546411131</c:v>
                </c:pt>
                <c:pt idx="58">
                  <c:v>-2.2634359900663692</c:v>
                </c:pt>
                <c:pt idx="59">
                  <c:v>-1.766844823507512</c:v>
                </c:pt>
                <c:pt idx="60">
                  <c:v>-1.2671790623467161</c:v>
                </c:pt>
                <c:pt idx="61">
                  <c:v>-0.99027900443863615</c:v>
                </c:pt>
                <c:pt idx="62">
                  <c:v>-1.1784726186404231</c:v>
                </c:pt>
                <c:pt idx="63">
                  <c:v>-1.6090266415903172</c:v>
                </c:pt>
                <c:pt idx="64">
                  <c:v>-1.1778054431207681</c:v>
                </c:pt>
                <c:pt idx="65">
                  <c:v>-1.2172618193899112</c:v>
                </c:pt>
                <c:pt idx="66">
                  <c:v>-1.2413338969573502</c:v>
                </c:pt>
                <c:pt idx="67">
                  <c:v>-1.3169184272284911</c:v>
                </c:pt>
                <c:pt idx="68">
                  <c:v>-1.4967114587148642</c:v>
                </c:pt>
                <c:pt idx="69">
                  <c:v>-1.7346118735690161</c:v>
                </c:pt>
                <c:pt idx="70">
                  <c:v>-2.018468260353337</c:v>
                </c:pt>
                <c:pt idx="71">
                  <c:v>-2.1481265433969812</c:v>
                </c:pt>
                <c:pt idx="72">
                  <c:v>-2.1972798267543929</c:v>
                </c:pt>
                <c:pt idx="73">
                  <c:v>-2.207869392200144</c:v>
                </c:pt>
                <c:pt idx="74">
                  <c:v>-2.2007719888307493</c:v>
                </c:pt>
                <c:pt idx="75">
                  <c:v>-2.1859341904725493</c:v>
                </c:pt>
                <c:pt idx="76">
                  <c:v>-2.1680569210452361</c:v>
                </c:pt>
                <c:pt idx="77">
                  <c:v>-2.149384615398132</c:v>
                </c:pt>
                <c:pt idx="78">
                  <c:v>-2.1310087048727269</c:v>
                </c:pt>
                <c:pt idx="79">
                  <c:v>-2.1134676181108563</c:v>
                </c:pt>
                <c:pt idx="80">
                  <c:v>-2.0970240929356962</c:v>
                </c:pt>
                <c:pt idx="81">
                  <c:v>-2.08179597129732</c:v>
                </c:pt>
                <c:pt idx="82">
                  <c:v>-2.0678202593801203</c:v>
                </c:pt>
                <c:pt idx="83">
                  <c:v>-2.0550863232423349</c:v>
                </c:pt>
                <c:pt idx="84">
                  <c:v>-2.0435543761035966</c:v>
                </c:pt>
                <c:pt idx="85">
                  <c:v>-2.033166609053696</c:v>
                </c:pt>
                <c:pt idx="86">
                  <c:v>-2.0238543820571993</c:v>
                </c:pt>
                <c:pt idx="87">
                  <c:v>-2.0155431222606146</c:v>
                </c:pt>
                <c:pt idx="88">
                  <c:v>-2.0081557694589982</c:v>
                </c:pt>
                <c:pt idx="89">
                  <c:v>-2.0016152311351041</c:v>
                </c:pt>
                <c:pt idx="90">
                  <c:v>-1.9958461254948276</c:v>
                </c:pt>
                <c:pt idx="91">
                  <c:v>-1.9907759954470718</c:v>
                </c:pt>
                <c:pt idx="92">
                  <c:v>-1.9863361226584835</c:v>
                </c:pt>
                <c:pt idx="93">
                  <c:v>-1.9824620375221325</c:v>
                </c:pt>
                <c:pt idx="94">
                  <c:v>-1.9790937984099792</c:v>
                </c:pt>
                <c:pt idx="95">
                  <c:v>-1.9761760973348652</c:v>
                </c:pt>
                <c:pt idx="96">
                  <c:v>-1.9736582368400586</c:v>
                </c:pt>
                <c:pt idx="97">
                  <c:v>-1.9714940133384411</c:v>
                </c:pt>
                <c:pt idx="98">
                  <c:v>-1.9696415345221321</c:v>
                </c:pt>
                <c:pt idx="99">
                  <c:v>-1.9680629923947845</c:v>
                </c:pt>
                <c:pt idx="100">
                  <c:v>-1.9667244086195856</c:v>
                </c:pt>
                <c:pt idx="101">
                  <c:v>-1.9655953649851927</c:v>
                </c:pt>
                <c:pt idx="102">
                  <c:v>-1.9646487286824079</c:v>
                </c:pt>
                <c:pt idx="103">
                  <c:v>-1.9638603796076175</c:v>
                </c:pt>
                <c:pt idx="104">
                  <c:v>-1.963208944944935</c:v>
                </c:pt>
                <c:pt idx="105">
                  <c:v>-1.9626755447301774</c:v>
                </c:pt>
                <c:pt idx="106">
                  <c:v>-1.9622435508868292</c:v>
                </c:pt>
                <c:pt idx="107">
                  <c:v>-1.9618983612821914</c:v>
                </c:pt>
                <c:pt idx="108">
                  <c:v>-1.9616271896280004</c:v>
                </c:pt>
                <c:pt idx="109">
                  <c:v>-1.9614188715007661</c:v>
                </c:pt>
                <c:pt idx="110">
                  <c:v>-1.9612636863476542</c:v>
                </c:pt>
                <c:pt idx="111">
                  <c:v>-1.9611531950453041</c:v>
                </c:pt>
                <c:pt idx="112">
                  <c:v>-1.9610800923681981</c:v>
                </c:pt>
                <c:pt idx="113">
                  <c:v>-1.9610380735812394</c:v>
                </c:pt>
                <c:pt idx="114">
                  <c:v>-1.9610217142827371</c:v>
                </c:pt>
                <c:pt idx="115">
                  <c:v>-1.9610263625767945</c:v>
                </c:pt>
                <c:pt idx="116">
                  <c:v>-1.9610480426381955</c:v>
                </c:pt>
                <c:pt idx="117">
                  <c:v>-1.9610833687404252</c:v>
                </c:pt>
                <c:pt idx="118">
                  <c:v>-1.9611294688421204</c:v>
                </c:pt>
                <c:pt idx="119">
                  <c:v>-1.9611839168640393</c:v>
                </c:pt>
                <c:pt idx="120">
                  <c:v>-1.9612446728336548</c:v>
                </c:pt>
                <c:pt idx="121">
                  <c:v>-1.9613100301246393</c:v>
                </c:pt>
                <c:pt idx="122">
                  <c:v>-1.9613785690714778</c:v>
                </c:pt>
                <c:pt idx="123">
                  <c:v>-1.9614491162934009</c:v>
                </c:pt>
                <c:pt idx="124">
                  <c:v>-1.9615207091154359</c:v>
                </c:pt>
                <c:pt idx="125">
                  <c:v>-1.9615925645266223</c:v>
                </c:pt>
                <c:pt idx="126">
                  <c:v>-1.9616640521656517</c:v>
                </c:pt>
                <c:pt idx="127">
                  <c:v>-1.9617346708718397</c:v>
                </c:pt>
                <c:pt idx="128">
                  <c:v>-1.9618040283841789</c:v>
                </c:pt>
                <c:pt idx="129">
                  <c:v>-1.9618718238130108</c:v>
                </c:pt>
                <c:pt idx="130">
                  <c:v>-1.9619378325476022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1-4B77-A435-8F05109CDA1B}"/>
            </c:ext>
          </c:extLst>
        </c:ser>
        <c:ser>
          <c:idx val="2"/>
          <c:order val="1"/>
          <c:tx>
            <c:strRef>
              <c:f>US_output_with_textbckup!$AT$1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US_output_with_textbckup!$AR$2:$AR$132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US_output_with_textbckup!$AT$2:$AT$132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-0.183340849734872</c:v>
                </c:pt>
                <c:pt idx="8">
                  <c:v>-0.40182322195218101</c:v>
                </c:pt>
                <c:pt idx="9">
                  <c:v>-0.51335585975161502</c:v>
                </c:pt>
                <c:pt idx="10">
                  <c:v>-0.432252732861793</c:v>
                </c:pt>
                <c:pt idx="11">
                  <c:v>-0.35928238459848399</c:v>
                </c:pt>
                <c:pt idx="12">
                  <c:v>-0.27734524232134999</c:v>
                </c:pt>
                <c:pt idx="13">
                  <c:v>-0.101099613069047</c:v>
                </c:pt>
                <c:pt idx="14">
                  <c:v>-1.3065688999362999E-2</c:v>
                </c:pt>
                <c:pt idx="15">
                  <c:v>2.9830563732971799E-2</c:v>
                </c:pt>
                <c:pt idx="16">
                  <c:v>3.2516825048605903E-2</c:v>
                </c:pt>
                <c:pt idx="17">
                  <c:v>0.101040303939659</c:v>
                </c:pt>
                <c:pt idx="18">
                  <c:v>0.195024411833394</c:v>
                </c:pt>
                <c:pt idx="19">
                  <c:v>0.233627742373611</c:v>
                </c:pt>
                <c:pt idx="20">
                  <c:v>0.27353254120849801</c:v>
                </c:pt>
                <c:pt idx="21">
                  <c:v>0.24151041446414201</c:v>
                </c:pt>
                <c:pt idx="22">
                  <c:v>0.18774040399455399</c:v>
                </c:pt>
                <c:pt idx="23">
                  <c:v>0.19846807083380999</c:v>
                </c:pt>
                <c:pt idx="24">
                  <c:v>0.23082058508450601</c:v>
                </c:pt>
                <c:pt idx="25">
                  <c:v>0.22157136808777</c:v>
                </c:pt>
                <c:pt idx="26">
                  <c:v>0.25367668561124002</c:v>
                </c:pt>
                <c:pt idx="27">
                  <c:v>0.29898569760476201</c:v>
                </c:pt>
                <c:pt idx="28">
                  <c:v>0.30040917908353498</c:v>
                </c:pt>
                <c:pt idx="29">
                  <c:v>0.32092376340235401</c:v>
                </c:pt>
                <c:pt idx="30">
                  <c:v>0.33290257847953297</c:v>
                </c:pt>
                <c:pt idx="31">
                  <c:v>0.33084216352061602</c:v>
                </c:pt>
                <c:pt idx="32">
                  <c:v>0.30470661969513702</c:v>
                </c:pt>
                <c:pt idx="33">
                  <c:v>0.26556629990708602</c:v>
                </c:pt>
                <c:pt idx="34">
                  <c:v>0.24574978820194601</c:v>
                </c:pt>
                <c:pt idx="35">
                  <c:v>0.21546799179663101</c:v>
                </c:pt>
                <c:pt idx="36">
                  <c:v>0.21487999843502201</c:v>
                </c:pt>
                <c:pt idx="37">
                  <c:v>0.196001798325978</c:v>
                </c:pt>
                <c:pt idx="38">
                  <c:v>0.17807571567793901</c:v>
                </c:pt>
                <c:pt idx="39">
                  <c:v>0.145313905361281</c:v>
                </c:pt>
                <c:pt idx="40">
                  <c:v>0.119803950270086</c:v>
                </c:pt>
                <c:pt idx="41">
                  <c:v>0.102565159096664</c:v>
                </c:pt>
                <c:pt idx="42">
                  <c:v>8.8118452584214496E-2</c:v>
                </c:pt>
                <c:pt idx="43">
                  <c:v>9.2997512256058998E-2</c:v>
                </c:pt>
                <c:pt idx="44">
                  <c:v>8.9762214812550797E-2</c:v>
                </c:pt>
                <c:pt idx="45">
                  <c:v>7.8988626900679398E-2</c:v>
                </c:pt>
                <c:pt idx="46">
                  <c:v>6.1301171882149702E-2</c:v>
                </c:pt>
                <c:pt idx="47">
                  <c:v>4.4490925365550597E-2</c:v>
                </c:pt>
                <c:pt idx="48">
                  <c:v>2.7606946923515899E-2</c:v>
                </c:pt>
                <c:pt idx="49">
                  <c:v>3.8373759678482201E-2</c:v>
                </c:pt>
                <c:pt idx="50">
                  <c:v>7.6130617137679601E-2</c:v>
                </c:pt>
                <c:pt idx="51">
                  <c:v>5.7226592285122502E-2</c:v>
                </c:pt>
                <c:pt idx="52">
                  <c:v>4.4938017479098903E-2</c:v>
                </c:pt>
                <c:pt idx="53">
                  <c:v>-5.3131939460637302E-2</c:v>
                </c:pt>
                <c:pt idx="54">
                  <c:v>-7.7591558688424905E-2</c:v>
                </c:pt>
                <c:pt idx="55">
                  <c:v>8.5357147304125205E-2</c:v>
                </c:pt>
                <c:pt idx="56">
                  <c:v>0.31127816443883499</c:v>
                </c:pt>
                <c:pt idx="57">
                  <c:v>0.57769419020346602</c:v>
                </c:pt>
                <c:pt idx="58">
                  <c:v>0.62663567867018999</c:v>
                </c:pt>
                <c:pt idx="59">
                  <c:v>0.75759379407946903</c:v>
                </c:pt>
                <c:pt idx="60">
                  <c:v>0.75264106571003597</c:v>
                </c:pt>
                <c:pt idx="61">
                  <c:v>0.59080764328796698</c:v>
                </c:pt>
                <c:pt idx="62">
                  <c:v>0.529847871210958</c:v>
                </c:pt>
                <c:pt idx="63">
                  <c:v>0.42005782529896102</c:v>
                </c:pt>
                <c:pt idx="64">
                  <c:v>0.35011252465680598</c:v>
                </c:pt>
                <c:pt idx="65">
                  <c:v>0.247935545389596</c:v>
                </c:pt>
                <c:pt idx="66">
                  <c:v>0.104162294694015</c:v>
                </c:pt>
                <c:pt idx="67">
                  <c:v>7.4553755753381497E-3</c:v>
                </c:pt>
                <c:pt idx="68">
                  <c:v>-6.6081084373752097E-2</c:v>
                </c:pt>
                <c:pt idx="69">
                  <c:v>-7.5173375268742598E-2</c:v>
                </c:pt>
                <c:pt idx="70">
                  <c:v>-5.3487484602808097E-2</c:v>
                </c:pt>
                <c:pt idx="71">
                  <c:v>-3.6718617340139398E-2</c:v>
                </c:pt>
                <c:pt idx="72">
                  <c:v>-2.8318646855608601E-2</c:v>
                </c:pt>
                <c:pt idx="73">
                  <c:v>-2.4717061324958701E-2</c:v>
                </c:pt>
                <c:pt idx="74">
                  <c:v>-2.3270435758387099E-2</c:v>
                </c:pt>
                <c:pt idx="75">
                  <c:v>-2.2623592956749101E-2</c:v>
                </c:pt>
                <c:pt idx="76">
                  <c:v>-2.2175238980298301E-2</c:v>
                </c:pt>
                <c:pt idx="77">
                  <c:v>-2.1690416322024599E-2</c:v>
                </c:pt>
                <c:pt idx="78">
                  <c:v>-2.1097250430190999E-2</c:v>
                </c:pt>
                <c:pt idx="79">
                  <c:v>-2.0391193433073499E-2</c:v>
                </c:pt>
                <c:pt idx="80">
                  <c:v>-1.95922995641436E-2</c:v>
                </c:pt>
                <c:pt idx="81">
                  <c:v>-1.87269888128519E-2</c:v>
                </c:pt>
                <c:pt idx="82">
                  <c:v>-1.7820735042240101E-2</c:v>
                </c:pt>
                <c:pt idx="83">
                  <c:v>-1.68955007247098E-2</c:v>
                </c:pt>
                <c:pt idx="84">
                  <c:v>-1.59691665450588E-2</c:v>
                </c:pt>
                <c:pt idx="85">
                  <c:v>-1.5055749639243001E-2</c:v>
                </c:pt>
                <c:pt idx="86">
                  <c:v>-1.4165891271213401E-2</c:v>
                </c:pt>
                <c:pt idx="87">
                  <c:v>-1.3307397145467499E-2</c:v>
                </c:pt>
                <c:pt idx="88">
                  <c:v>-1.24857452926516E-2</c:v>
                </c:pt>
                <c:pt idx="89">
                  <c:v>-1.17045329633367E-2</c:v>
                </c:pt>
                <c:pt idx="90">
                  <c:v>-1.09658574848944E-2</c:v>
                </c:pt>
                <c:pt idx="91">
                  <c:v>-1.0270635223326901E-2</c:v>
                </c:pt>
                <c:pt idx="92">
                  <c:v>-9.6188658424753801E-3</c:v>
                </c:pt>
                <c:pt idx="93">
                  <c:v>-9.0098495537782198E-3</c:v>
                </c:pt>
                <c:pt idx="94">
                  <c:v>-8.4423645576853605E-3</c:v>
                </c:pt>
                <c:pt idx="95">
                  <c:v>-7.9148110587917205E-3</c:v>
                </c:pt>
                <c:pt idx="96">
                  <c:v>-7.4253273669572196E-3</c:v>
                </c:pt>
                <c:pt idx="97">
                  <c:v>-6.9718827833402802E-3</c:v>
                </c:pt>
                <c:pt idx="98">
                  <c:v>-6.5523512484200004E-3</c:v>
                </c:pt>
                <c:pt idx="99">
                  <c:v>-6.1645691038599397E-3</c:v>
                </c:pt>
                <c:pt idx="100">
                  <c:v>-5.8063797850636603E-3</c:v>
                </c:pt>
                <c:pt idx="101">
                  <c:v>-5.47566780634344E-3</c:v>
                </c:pt>
                <c:pt idx="102">
                  <c:v>-5.1703840151166996E-3</c:v>
                </c:pt>
                <c:pt idx="103">
                  <c:v>-4.8885637655409703E-3</c:v>
                </c:pt>
                <c:pt idx="104">
                  <c:v>-4.6283393867062204E-3</c:v>
                </c:pt>
                <c:pt idx="105">
                  <c:v>-4.3879480883078801E-3</c:v>
                </c:pt>
                <c:pt idx="106">
                  <c:v>-4.1657362510981004E-3</c:v>
                </c:pt>
                <c:pt idx="107">
                  <c:v>-3.9601608847927303E-3</c:v>
                </c:pt>
                <c:pt idx="108">
                  <c:v>-3.7697888977652801E-3</c:v>
                </c:pt>
                <c:pt idx="109">
                  <c:v>-3.5932947067663298E-3</c:v>
                </c:pt>
                <c:pt idx="110">
                  <c:v>-3.4294566176528902E-3</c:v>
                </c:pt>
                <c:pt idx="111">
                  <c:v>-3.27715232679743E-3</c:v>
                </c:pt>
                <c:pt idx="112">
                  <c:v>-3.1353538250071802E-3</c:v>
                </c:pt>
                <c:pt idx="113">
                  <c:v>-3.0031219293300401E-3</c:v>
                </c:pt>
                <c:pt idx="114">
                  <c:v>-2.8796006212761E-3</c:v>
                </c:pt>
                <c:pt idx="115">
                  <c:v>-2.7640113312359499E-3</c:v>
                </c:pt>
                <c:pt idx="116">
                  <c:v>-2.6556472769464299E-3</c:v>
                </c:pt>
                <c:pt idx="117">
                  <c:v>-2.5538679376547599E-3</c:v>
                </c:pt>
                <c:pt idx="118">
                  <c:v>-2.45809372424042E-3</c:v>
                </c:pt>
                <c:pt idx="119">
                  <c:v>-2.3678008881886799E-3</c:v>
                </c:pt>
                <c:pt idx="120">
                  <c:v>-2.2825166983079098E-3</c:v>
                </c:pt>
                <c:pt idx="121">
                  <c:v>-2.2018149028836401E-3</c:v>
                </c:pt>
                <c:pt idx="122">
                  <c:v>-2.12531148609214E-3</c:v>
                </c:pt>
                <c:pt idx="123">
                  <c:v>-2.0526607205539299E-3</c:v>
                </c:pt>
                <c:pt idx="124">
                  <c:v>-1.9835515125563399E-3</c:v>
                </c:pt>
                <c:pt idx="125">
                  <c:v>-1.9177040324286001E-3</c:v>
                </c:pt>
                <c:pt idx="126">
                  <c:v>-1.85486661957534E-3</c:v>
                </c:pt>
                <c:pt idx="127">
                  <c:v>-1.7948129495632501E-3</c:v>
                </c:pt>
                <c:pt idx="128">
                  <c:v>-1.7373394492445501E-3</c:v>
                </c:pt>
                <c:pt idx="129">
                  <c:v>-1.6822629450489999E-3</c:v>
                </c:pt>
                <c:pt idx="130">
                  <c:v>-1.6294185291678E-3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21-4B77-A435-8F05109CDA1B}"/>
            </c:ext>
          </c:extLst>
        </c:ser>
        <c:ser>
          <c:idx val="3"/>
          <c:order val="2"/>
          <c:tx>
            <c:strRef>
              <c:f>US_output_with_textbckup!$AU$1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US_output_with_textbckup!$AR$2:$AR$132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US_output_with_textbckup!$AU$2:$AU$132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-8.5809018993941805E-2</c:v>
                </c:pt>
                <c:pt idx="8">
                  <c:v>-0.211333717860165</c:v>
                </c:pt>
                <c:pt idx="9">
                  <c:v>-0.31584037906461698</c:v>
                </c:pt>
                <c:pt idx="10">
                  <c:v>-0.32122089117078201</c:v>
                </c:pt>
                <c:pt idx="11">
                  <c:v>-0.28959156875358899</c:v>
                </c:pt>
                <c:pt idx="12">
                  <c:v>-0.19522988273834299</c:v>
                </c:pt>
                <c:pt idx="13">
                  <c:v>-5.9472476618173502E-2</c:v>
                </c:pt>
                <c:pt idx="14">
                  <c:v>3.3369509246443101E-2</c:v>
                </c:pt>
                <c:pt idx="15">
                  <c:v>9.8258456627662305E-2</c:v>
                </c:pt>
                <c:pt idx="16">
                  <c:v>0.105904668200118</c:v>
                </c:pt>
                <c:pt idx="17">
                  <c:v>0.143634342575964</c:v>
                </c:pt>
                <c:pt idx="18">
                  <c:v>0.20324391272092901</c:v>
                </c:pt>
                <c:pt idx="19">
                  <c:v>0.23668580938241099</c:v>
                </c:pt>
                <c:pt idx="20">
                  <c:v>0.26503621780632203</c:v>
                </c:pt>
                <c:pt idx="21">
                  <c:v>0.274712312200249</c:v>
                </c:pt>
                <c:pt idx="22">
                  <c:v>0.26595770355785697</c:v>
                </c:pt>
                <c:pt idx="23">
                  <c:v>0.267050499762225</c:v>
                </c:pt>
                <c:pt idx="24">
                  <c:v>0.248467690919077</c:v>
                </c:pt>
                <c:pt idx="25">
                  <c:v>0.19470410126842699</c:v>
                </c:pt>
                <c:pt idx="26">
                  <c:v>0.157832298873331</c:v>
                </c:pt>
                <c:pt idx="27">
                  <c:v>0.13792984093055399</c:v>
                </c:pt>
                <c:pt idx="28">
                  <c:v>0.14082829380105999</c:v>
                </c:pt>
                <c:pt idx="29">
                  <c:v>0.15312138970526801</c:v>
                </c:pt>
                <c:pt idx="30">
                  <c:v>0.180943437512954</c:v>
                </c:pt>
                <c:pt idx="31">
                  <c:v>0.195914482662774</c:v>
                </c:pt>
                <c:pt idx="32">
                  <c:v>0.203430369055558</c:v>
                </c:pt>
                <c:pt idx="33">
                  <c:v>0.194644594464433</c:v>
                </c:pt>
                <c:pt idx="34">
                  <c:v>0.18389416944155701</c:v>
                </c:pt>
                <c:pt idx="35">
                  <c:v>0.174838057717602</c:v>
                </c:pt>
                <c:pt idx="36">
                  <c:v>0.176216978515501</c:v>
                </c:pt>
                <c:pt idx="37">
                  <c:v>0.16794972923200499</c:v>
                </c:pt>
                <c:pt idx="38">
                  <c:v>0.15878168559324399</c:v>
                </c:pt>
                <c:pt idx="39">
                  <c:v>0.13447781330026301</c:v>
                </c:pt>
                <c:pt idx="40">
                  <c:v>0.112192680279228</c:v>
                </c:pt>
                <c:pt idx="41">
                  <c:v>9.6488120859227297E-2</c:v>
                </c:pt>
                <c:pt idx="42">
                  <c:v>8.8896478384115393E-2</c:v>
                </c:pt>
                <c:pt idx="43">
                  <c:v>8.5386361070451999E-2</c:v>
                </c:pt>
                <c:pt idx="44">
                  <c:v>7.7343369739932694E-2</c:v>
                </c:pt>
                <c:pt idx="45">
                  <c:v>6.7911069372093805E-2</c:v>
                </c:pt>
                <c:pt idx="46">
                  <c:v>4.9506096730071301E-2</c:v>
                </c:pt>
                <c:pt idx="47">
                  <c:v>3.6148327435746697E-2</c:v>
                </c:pt>
                <c:pt idx="48">
                  <c:v>3.77231646328339E-2</c:v>
                </c:pt>
                <c:pt idx="49">
                  <c:v>6.9080549913341893E-2</c:v>
                </c:pt>
                <c:pt idx="50">
                  <c:v>7.9583989580028103E-2</c:v>
                </c:pt>
                <c:pt idx="51">
                  <c:v>0.103636509145647</c:v>
                </c:pt>
                <c:pt idx="52">
                  <c:v>8.5157451296833095E-2</c:v>
                </c:pt>
                <c:pt idx="53">
                  <c:v>6.6584751353018903E-2</c:v>
                </c:pt>
                <c:pt idx="54">
                  <c:v>8.8003965466751294E-2</c:v>
                </c:pt>
                <c:pt idx="55">
                  <c:v>0.19556767646196899</c:v>
                </c:pt>
                <c:pt idx="56">
                  <c:v>0.32894394080398098</c:v>
                </c:pt>
                <c:pt idx="57">
                  <c:v>0.47665028749148203</c:v>
                </c:pt>
                <c:pt idx="58">
                  <c:v>0.46770400216416003</c:v>
                </c:pt>
                <c:pt idx="59">
                  <c:v>0.45238129308146502</c:v>
                </c:pt>
                <c:pt idx="60">
                  <c:v>0.402341729581837</c:v>
                </c:pt>
                <c:pt idx="61">
                  <c:v>0.20544292714815901</c:v>
                </c:pt>
                <c:pt idx="62">
                  <c:v>1.1854107642697899E-2</c:v>
                </c:pt>
                <c:pt idx="63">
                  <c:v>-0.255285214582196</c:v>
                </c:pt>
                <c:pt idx="64">
                  <c:v>-0.44053777156349799</c:v>
                </c:pt>
                <c:pt idx="65">
                  <c:v>-0.57025802215008603</c:v>
                </c:pt>
                <c:pt idx="66">
                  <c:v>-0.70281431811913497</c:v>
                </c:pt>
                <c:pt idx="67">
                  <c:v>-0.77428504548905797</c:v>
                </c:pt>
                <c:pt idx="68">
                  <c:v>-0.81939764841162499</c:v>
                </c:pt>
                <c:pt idx="69">
                  <c:v>-0.74175039409773602</c:v>
                </c:pt>
                <c:pt idx="70">
                  <c:v>-0.63223086221257796</c:v>
                </c:pt>
                <c:pt idx="71">
                  <c:v>-0.51331524744794099</c:v>
                </c:pt>
                <c:pt idx="72">
                  <c:v>-0.41862026557294701</c:v>
                </c:pt>
                <c:pt idx="73">
                  <c:v>-0.34899941976195697</c:v>
                </c:pt>
                <c:pt idx="74">
                  <c:v>-0.29567087226739802</c:v>
                </c:pt>
                <c:pt idx="75">
                  <c:v>-0.25256259610600001</c:v>
                </c:pt>
                <c:pt idx="76">
                  <c:v>-0.21634123910817801</c:v>
                </c:pt>
                <c:pt idx="77">
                  <c:v>-0.18522973186285799</c:v>
                </c:pt>
                <c:pt idx="78">
                  <c:v>-0.15822324055821099</c:v>
                </c:pt>
                <c:pt idx="79">
                  <c:v>-0.134686347207118</c:v>
                </c:pt>
                <c:pt idx="80">
                  <c:v>-0.114163305654204</c:v>
                </c:pt>
                <c:pt idx="81">
                  <c:v>-9.6291833969278803E-2</c:v>
                </c:pt>
                <c:pt idx="82">
                  <c:v>-8.0764412669799807E-2</c:v>
                </c:pt>
                <c:pt idx="83">
                  <c:v>-6.7310748688614905E-2</c:v>
                </c:pt>
                <c:pt idx="84">
                  <c:v>-5.5689487906751003E-2</c:v>
                </c:pt>
                <c:pt idx="85">
                  <c:v>-4.5683899812752303E-2</c:v>
                </c:pt>
                <c:pt idx="86">
                  <c:v>-3.7099237728688797E-2</c:v>
                </c:pt>
                <c:pt idx="87">
                  <c:v>-2.9760795147424898E-2</c:v>
                </c:pt>
                <c:pt idx="88">
                  <c:v>-2.3512253618685398E-2</c:v>
                </c:pt>
                <c:pt idx="89">
                  <c:v>-1.82141646081285E-2</c:v>
                </c:pt>
                <c:pt idx="90">
                  <c:v>-1.37425111048837E-2</c:v>
                </c:pt>
                <c:pt idx="91">
                  <c:v>-9.9873358595609692E-3</c:v>
                </c:pt>
                <c:pt idx="92">
                  <c:v>-6.8514377449751303E-3</c:v>
                </c:pt>
                <c:pt idx="93">
                  <c:v>-4.2491414395400499E-3</c:v>
                </c:pt>
                <c:pt idx="94">
                  <c:v>-2.1051451647650702E-3</c:v>
                </c:pt>
                <c:pt idx="95">
                  <c:v>-3.53449404980382E-4</c:v>
                </c:pt>
                <c:pt idx="96">
                  <c:v>1.0636324496236401E-3</c:v>
                </c:pt>
                <c:pt idx="97">
                  <c:v>2.19638234177448E-3</c:v>
                </c:pt>
                <c:pt idx="98">
                  <c:v>3.0885068584533401E-3</c:v>
                </c:pt>
                <c:pt idx="99">
                  <c:v>3.7778908323861499E-3</c:v>
                </c:pt>
                <c:pt idx="100">
                  <c:v>4.2972791644258898E-3</c:v>
                </c:pt>
                <c:pt idx="101">
                  <c:v>4.6748912524980802E-3</c:v>
                </c:pt>
                <c:pt idx="102">
                  <c:v>4.9349726626530602E-3</c:v>
                </c:pt>
                <c:pt idx="103">
                  <c:v>5.0982887689456002E-3</c:v>
                </c:pt>
                <c:pt idx="104">
                  <c:v>5.1825650600699803E-3</c:v>
                </c:pt>
                <c:pt idx="105">
                  <c:v>5.2028786934677001E-3</c:v>
                </c:pt>
                <c:pt idx="106">
                  <c:v>5.1720056973058801E-3</c:v>
                </c:pt>
                <c:pt idx="107">
                  <c:v>5.1007279973479197E-3</c:v>
                </c:pt>
                <c:pt idx="108">
                  <c:v>4.99810419502151E-3</c:v>
                </c:pt>
                <c:pt idx="109">
                  <c:v>4.8717077571085203E-3</c:v>
                </c:pt>
                <c:pt idx="110">
                  <c:v>4.7278360057483801E-3</c:v>
                </c:pt>
                <c:pt idx="111">
                  <c:v>4.5716930268649503E-3</c:v>
                </c:pt>
                <c:pt idx="112">
                  <c:v>4.4075493508585698E-3</c:v>
                </c:pt>
                <c:pt idx="113">
                  <c:v>4.2388810051436198E-3</c:v>
                </c:pt>
                <c:pt idx="114">
                  <c:v>4.0684902963932998E-3</c:v>
                </c:pt>
                <c:pt idx="115">
                  <c:v>3.8986104528081801E-3</c:v>
                </c:pt>
                <c:pt idx="116">
                  <c:v>3.73099604427782E-3</c:v>
                </c:pt>
                <c:pt idx="117">
                  <c:v>3.5670009013427399E-3</c:v>
                </c:pt>
                <c:pt idx="118">
                  <c:v>3.4076450723639199E-3</c:v>
                </c:pt>
                <c:pt idx="119">
                  <c:v>3.2536721919488899E-3</c:v>
                </c:pt>
                <c:pt idx="120">
                  <c:v>3.1055984819223E-3</c:v>
                </c:pt>
                <c:pt idx="121">
                  <c:v>2.9637544682776899E-3</c:v>
                </c:pt>
                <c:pt idx="122">
                  <c:v>2.8283203728114402E-3</c:v>
                </c:pt>
                <c:pt idx="123">
                  <c:v>2.6993560256755502E-3</c:v>
                </c:pt>
                <c:pt idx="124">
                  <c:v>2.5768260440161002E-3</c:v>
                </c:pt>
                <c:pt idx="125">
                  <c:v>2.4606209313139701E-3</c:v>
                </c:pt>
                <c:pt idx="126">
                  <c:v>2.3505746711520699E-3</c:v>
                </c:pt>
                <c:pt idx="127">
                  <c:v>2.2464793170656801E-3</c:v>
                </c:pt>
                <c:pt idx="128">
                  <c:v>2.1480970160946502E-3</c:v>
                </c:pt>
                <c:pt idx="129">
                  <c:v>2.0551698468952999E-3</c:v>
                </c:pt>
                <c:pt idx="130">
                  <c:v>1.9674278030811401E-3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21-4B77-A435-8F05109CDA1B}"/>
            </c:ext>
          </c:extLst>
        </c:ser>
        <c:ser>
          <c:idx val="4"/>
          <c:order val="3"/>
          <c:tx>
            <c:strRef>
              <c:f>US_output_with_textbckup!$AV$1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US_output_with_textbckup!$AR$2:$AR$132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US_output_with_textbckup!$AV$2:$AV$132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-1.49950513656329E-2</c:v>
                </c:pt>
                <c:pt idx="8">
                  <c:v>-6.45646581126159E-2</c:v>
                </c:pt>
                <c:pt idx="9">
                  <c:v>-0.13962107977441901</c:v>
                </c:pt>
                <c:pt idx="10">
                  <c:v>-0.172458636628642</c:v>
                </c:pt>
                <c:pt idx="11">
                  <c:v>-0.227625182222117</c:v>
                </c:pt>
                <c:pt idx="12">
                  <c:v>-0.22127803051273401</c:v>
                </c:pt>
                <c:pt idx="13">
                  <c:v>-0.12320260740061199</c:v>
                </c:pt>
                <c:pt idx="14">
                  <c:v>-3.8560425834637702E-2</c:v>
                </c:pt>
                <c:pt idx="15">
                  <c:v>4.88968818111905E-2</c:v>
                </c:pt>
                <c:pt idx="16">
                  <c:v>9.7443156813944207E-2</c:v>
                </c:pt>
                <c:pt idx="17">
                  <c:v>0.15678932412809601</c:v>
                </c:pt>
                <c:pt idx="18">
                  <c:v>0.21110786668051301</c:v>
                </c:pt>
                <c:pt idx="19">
                  <c:v>0.235085829730459</c:v>
                </c:pt>
                <c:pt idx="20">
                  <c:v>0.25381063773286699</c:v>
                </c:pt>
                <c:pt idx="21">
                  <c:v>0.249423230120323</c:v>
                </c:pt>
                <c:pt idx="22">
                  <c:v>0.222001549362211</c:v>
                </c:pt>
                <c:pt idx="23">
                  <c:v>0.19449760602371399</c:v>
                </c:pt>
                <c:pt idx="24">
                  <c:v>0.165226738169025</c:v>
                </c:pt>
                <c:pt idx="25">
                  <c:v>0.142677608018593</c:v>
                </c:pt>
                <c:pt idx="26">
                  <c:v>0.15502823145103301</c:v>
                </c:pt>
                <c:pt idx="27">
                  <c:v>0.185035718587343</c:v>
                </c:pt>
                <c:pt idx="28">
                  <c:v>0.23534162377567799</c:v>
                </c:pt>
                <c:pt idx="29">
                  <c:v>0.28287781138814899</c:v>
                </c:pt>
                <c:pt idx="30">
                  <c:v>0.311674086491878</c:v>
                </c:pt>
                <c:pt idx="31">
                  <c:v>0.32750724561130501</c:v>
                </c:pt>
                <c:pt idx="32">
                  <c:v>0.32023608694725703</c:v>
                </c:pt>
                <c:pt idx="33">
                  <c:v>0.29541917042035998</c:v>
                </c:pt>
                <c:pt idx="34">
                  <c:v>0.28139377302139101</c:v>
                </c:pt>
                <c:pt idx="35">
                  <c:v>0.263692732610883</c:v>
                </c:pt>
                <c:pt idx="36">
                  <c:v>0.253663115172645</c:v>
                </c:pt>
                <c:pt idx="37">
                  <c:v>0.23946840169726699</c:v>
                </c:pt>
                <c:pt idx="38">
                  <c:v>0.22231023006379699</c:v>
                </c:pt>
                <c:pt idx="39">
                  <c:v>0.19693690817394999</c:v>
                </c:pt>
                <c:pt idx="40">
                  <c:v>0.17147966986340801</c:v>
                </c:pt>
                <c:pt idx="41">
                  <c:v>0.153091998683165</c:v>
                </c:pt>
                <c:pt idx="42">
                  <c:v>0.132564018563055</c:v>
                </c:pt>
                <c:pt idx="43">
                  <c:v>0.11804021319624</c:v>
                </c:pt>
                <c:pt idx="44">
                  <c:v>0.104128610837895</c:v>
                </c:pt>
                <c:pt idx="45">
                  <c:v>8.5342756129050096E-2</c:v>
                </c:pt>
                <c:pt idx="46">
                  <c:v>6.5749348761418705E-2</c:v>
                </c:pt>
                <c:pt idx="47">
                  <c:v>6.1576690302351501E-2</c:v>
                </c:pt>
                <c:pt idx="48">
                  <c:v>7.8113695322805099E-2</c:v>
                </c:pt>
                <c:pt idx="49">
                  <c:v>8.6871760002286594E-2</c:v>
                </c:pt>
                <c:pt idx="50">
                  <c:v>0.12091454118898599</c:v>
                </c:pt>
                <c:pt idx="51">
                  <c:v>0.13301970958055101</c:v>
                </c:pt>
                <c:pt idx="52">
                  <c:v>0.12741895876863599</c:v>
                </c:pt>
                <c:pt idx="53">
                  <c:v>0.12804854476496799</c:v>
                </c:pt>
                <c:pt idx="54">
                  <c:v>0.149000546553053</c:v>
                </c:pt>
                <c:pt idx="55">
                  <c:v>0.211406153642726</c:v>
                </c:pt>
                <c:pt idx="56">
                  <c:v>0.29371191938288299</c:v>
                </c:pt>
                <c:pt idx="57">
                  <c:v>0.38702126622125199</c:v>
                </c:pt>
                <c:pt idx="58">
                  <c:v>0.42795946395323198</c:v>
                </c:pt>
                <c:pt idx="59">
                  <c:v>0.47394203628075499</c:v>
                </c:pt>
                <c:pt idx="60">
                  <c:v>0.45914133389592399</c:v>
                </c:pt>
                <c:pt idx="61">
                  <c:v>0.32704662116261701</c:v>
                </c:pt>
                <c:pt idx="62">
                  <c:v>0.30002077844591402</c:v>
                </c:pt>
                <c:pt idx="63">
                  <c:v>0.17661969400933</c:v>
                </c:pt>
                <c:pt idx="64">
                  <c:v>1.07053053232079E-2</c:v>
                </c:pt>
                <c:pt idx="65">
                  <c:v>-9.1884081601727396E-2</c:v>
                </c:pt>
                <c:pt idx="66">
                  <c:v>-0.246437622782644</c:v>
                </c:pt>
                <c:pt idx="67">
                  <c:v>-0.36333461847264498</c:v>
                </c:pt>
                <c:pt idx="68">
                  <c:v>-0.45553857975566597</c:v>
                </c:pt>
                <c:pt idx="69">
                  <c:v>-0.46334511606377399</c:v>
                </c:pt>
                <c:pt idx="70">
                  <c:v>-0.401766752336155</c:v>
                </c:pt>
                <c:pt idx="71">
                  <c:v>-0.32687174572740701</c:v>
                </c:pt>
                <c:pt idx="72">
                  <c:v>-0.231285403268531</c:v>
                </c:pt>
                <c:pt idx="73">
                  <c:v>-0.15004306082581201</c:v>
                </c:pt>
                <c:pt idx="74">
                  <c:v>-0.100812685573076</c:v>
                </c:pt>
                <c:pt idx="75">
                  <c:v>-7.2117511208061105E-2</c:v>
                </c:pt>
                <c:pt idx="76">
                  <c:v>-5.45265429277468E-2</c:v>
                </c:pt>
                <c:pt idx="77">
                  <c:v>-4.2821286190683698E-2</c:v>
                </c:pt>
                <c:pt idx="78">
                  <c:v>-3.4386267743748901E-2</c:v>
                </c:pt>
                <c:pt idx="79">
                  <c:v>-2.7930204847406999E-2</c:v>
                </c:pt>
                <c:pt idx="80">
                  <c:v>-2.2794622472091401E-2</c:v>
                </c:pt>
                <c:pt idx="81">
                  <c:v>-1.8619395010245701E-2</c:v>
                </c:pt>
                <c:pt idx="82">
                  <c:v>-1.5187513774968599E-2</c:v>
                </c:pt>
                <c:pt idx="83">
                  <c:v>-1.23538830524875E-2</c:v>
                </c:pt>
                <c:pt idx="84">
                  <c:v>-1.0012421288862001E-2</c:v>
                </c:pt>
                <c:pt idx="85">
                  <c:v>-8.0804569775462694E-3</c:v>
                </c:pt>
                <c:pt idx="86">
                  <c:v>-6.4909490032466202E-3</c:v>
                </c:pt>
                <c:pt idx="87">
                  <c:v>-5.1882943877962504E-3</c:v>
                </c:pt>
                <c:pt idx="88">
                  <c:v>-4.1258281293647002E-3</c:v>
                </c:pt>
                <c:pt idx="89">
                  <c:v>-3.2641619349692E-3</c:v>
                </c:pt>
                <c:pt idx="90">
                  <c:v>-2.5699719632367298E-3</c:v>
                </c:pt>
                <c:pt idx="91">
                  <c:v>-2.0150522814652398E-3</c:v>
                </c:pt>
                <c:pt idx="92">
                  <c:v>-1.57554357046391E-3</c:v>
                </c:pt>
                <c:pt idx="93">
                  <c:v>-1.23128896898567E-3</c:v>
                </c:pt>
                <c:pt idx="94">
                  <c:v>-9.65288825279188E-4</c:v>
                </c:pt>
                <c:pt idx="95">
                  <c:v>-7.6323590103580296E-4</c:v>
                </c:pt>
                <c:pt idx="96">
                  <c:v>-6.1311774457766996E-4</c:v>
                </c:pt>
                <c:pt idx="97">
                  <c:v>-5.04875961809518E-4</c:v>
                </c:pt>
                <c:pt idx="98">
                  <c:v>-4.3011406433374498E-4</c:v>
                </c:pt>
                <c:pt idx="99">
                  <c:v>-3.8184696585666101E-4</c:v>
                </c:pt>
                <c:pt idx="100">
                  <c:v>-3.5428626598455701E-4</c:v>
                </c:pt>
                <c:pt idx="101">
                  <c:v>-3.4265632037451099E-4</c:v>
                </c:pt>
                <c:pt idx="102">
                  <c:v>-3.4303680888582601E-4</c:v>
                </c:pt>
                <c:pt idx="103">
                  <c:v>-3.5222811405439099E-4</c:v>
                </c:pt>
                <c:pt idx="104">
                  <c:v>-3.67636333383492E-4</c:v>
                </c:pt>
                <c:pt idx="105">
                  <c:v>-3.8717518641446001E-4</c:v>
                </c:pt>
                <c:pt idx="106">
                  <c:v>-4.0918245323982199E-4</c:v>
                </c:pt>
                <c:pt idx="107">
                  <c:v>-4.3234890450834798E-4</c:v>
                </c:pt>
                <c:pt idx="108">
                  <c:v>-4.5565796177291499E-4</c:v>
                </c:pt>
                <c:pt idx="109">
                  <c:v>-4.7833456767801399E-4</c:v>
                </c:pt>
                <c:pt idx="110">
                  <c:v>-4.9980195338222399E-4</c:v>
                </c:pt>
                <c:pt idx="111">
                  <c:v>-5.1964517034266099E-4</c:v>
                </c:pt>
                <c:pt idx="112">
                  <c:v>-5.3758040905089002E-4</c:v>
                </c:pt>
                <c:pt idx="113">
                  <c:v>-5.5342926183116095E-4</c:v>
                </c:pt>
                <c:pt idx="114">
                  <c:v>-5.6709720324100803E-4</c:v>
                </c:pt>
                <c:pt idx="115">
                  <c:v>-5.78555662396405E-4</c:v>
                </c:pt>
                <c:pt idx="116">
                  <c:v>-5.87827148780927E-4</c:v>
                </c:pt>
                <c:pt idx="117">
                  <c:v>-5.9497296860166397E-4</c:v>
                </c:pt>
                <c:pt idx="118">
                  <c:v>-6.0008313408661796E-4</c:v>
                </c:pt>
                <c:pt idx="119">
                  <c:v>-6.0326812462903204E-4</c:v>
                </c:pt>
                <c:pt idx="120">
                  <c:v>-6.0465220754197103E-4</c:v>
                </c:pt>
                <c:pt idx="121">
                  <c:v>-6.0436806840350496E-4</c:v>
                </c:pt>
                <c:pt idx="122">
                  <c:v>-6.0255253742669897E-4</c:v>
                </c:pt>
                <c:pt idx="123">
                  <c:v>-5.9934322974107101E-4</c:v>
                </c:pt>
                <c:pt idx="124">
                  <c:v>-5.9487594458491303E-4</c:v>
                </c:pt>
                <c:pt idx="125">
                  <c:v>-5.8928269175595102E-4</c:v>
                </c:pt>
                <c:pt idx="126">
                  <c:v>-5.8269023375130701E-4</c:v>
                </c:pt>
                <c:pt idx="127">
                  <c:v>-5.7521904928161695E-4</c:v>
                </c:pt>
                <c:pt idx="128">
                  <c:v>-5.6698263864683198E-4</c:v>
                </c:pt>
                <c:pt idx="129">
                  <c:v>-5.5808710414194699E-4</c:v>
                </c:pt>
                <c:pt idx="130">
                  <c:v>-5.4863094950620298E-4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21-4B77-A435-8F05109CDA1B}"/>
            </c:ext>
          </c:extLst>
        </c:ser>
        <c:ser>
          <c:idx val="5"/>
          <c:order val="4"/>
          <c:tx>
            <c:strRef>
              <c:f>US_output_with_textbckup!$AW$1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US_output_with_textbckup!$AR$2:$AR$132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US_output_with_textbckup!$AW$2:$AW$132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-2.5678521597525899E-3</c:v>
                </c:pt>
                <c:pt idx="8">
                  <c:v>-7.67464778637584E-3</c:v>
                </c:pt>
                <c:pt idx="9">
                  <c:v>-3.4101059823226601E-2</c:v>
                </c:pt>
                <c:pt idx="10">
                  <c:v>-5.0099817255886803E-2</c:v>
                </c:pt>
                <c:pt idx="11">
                  <c:v>-6.9279423941562196E-2</c:v>
                </c:pt>
                <c:pt idx="12">
                  <c:v>-7.4980745765615794E-2</c:v>
                </c:pt>
                <c:pt idx="13">
                  <c:v>-3.6630312284166799E-2</c:v>
                </c:pt>
                <c:pt idx="14">
                  <c:v>6.02213679970504E-3</c:v>
                </c:pt>
                <c:pt idx="15">
                  <c:v>5.2191984080692498E-2</c:v>
                </c:pt>
                <c:pt idx="16">
                  <c:v>8.7569484193782299E-2</c:v>
                </c:pt>
                <c:pt idx="17">
                  <c:v>0.13734152450071299</c:v>
                </c:pt>
                <c:pt idx="18">
                  <c:v>0.169238363899234</c:v>
                </c:pt>
                <c:pt idx="19">
                  <c:v>0.18591946697185999</c:v>
                </c:pt>
                <c:pt idx="20">
                  <c:v>0.21212133874720801</c:v>
                </c:pt>
                <c:pt idx="21">
                  <c:v>0.26039152044068897</c:v>
                </c:pt>
                <c:pt idx="22">
                  <c:v>0.30755292060275002</c:v>
                </c:pt>
                <c:pt idx="23">
                  <c:v>0.341119234559632</c:v>
                </c:pt>
                <c:pt idx="24">
                  <c:v>0.35736951116546101</c:v>
                </c:pt>
                <c:pt idx="25">
                  <c:v>0.35537162841087</c:v>
                </c:pt>
                <c:pt idx="26">
                  <c:v>0.34416830711111901</c:v>
                </c:pt>
                <c:pt idx="27">
                  <c:v>0.31052848043028902</c:v>
                </c:pt>
                <c:pt idx="28">
                  <c:v>0.27293732877658</c:v>
                </c:pt>
                <c:pt idx="29">
                  <c:v>0.24498833577728199</c:v>
                </c:pt>
                <c:pt idx="30">
                  <c:v>0.216657535454613</c:v>
                </c:pt>
                <c:pt idx="31">
                  <c:v>0.19335454465236901</c:v>
                </c:pt>
                <c:pt idx="32">
                  <c:v>0.17695291481908501</c:v>
                </c:pt>
                <c:pt idx="33">
                  <c:v>0.16991248144937199</c:v>
                </c:pt>
                <c:pt idx="34">
                  <c:v>0.16348633930401901</c:v>
                </c:pt>
                <c:pt idx="35">
                  <c:v>0.159305953108444</c:v>
                </c:pt>
                <c:pt idx="36">
                  <c:v>0.157401102035296</c:v>
                </c:pt>
                <c:pt idx="37">
                  <c:v>0.15193368811000699</c:v>
                </c:pt>
                <c:pt idx="38">
                  <c:v>0.14514911322360399</c:v>
                </c:pt>
                <c:pt idx="39">
                  <c:v>0.13440921369153999</c:v>
                </c:pt>
                <c:pt idx="40">
                  <c:v>0.124964000437836</c:v>
                </c:pt>
                <c:pt idx="41">
                  <c:v>0.110265042710123</c:v>
                </c:pt>
                <c:pt idx="42">
                  <c:v>9.4686251748512001E-2</c:v>
                </c:pt>
                <c:pt idx="43">
                  <c:v>8.2018044693809994E-2</c:v>
                </c:pt>
                <c:pt idx="44">
                  <c:v>6.8844458206469603E-2</c:v>
                </c:pt>
                <c:pt idx="45">
                  <c:v>5.4969790001007601E-2</c:v>
                </c:pt>
                <c:pt idx="46">
                  <c:v>4.8017415714080199E-2</c:v>
                </c:pt>
                <c:pt idx="47">
                  <c:v>5.7476343467450598E-2</c:v>
                </c:pt>
                <c:pt idx="48">
                  <c:v>6.1283356745041997E-2</c:v>
                </c:pt>
                <c:pt idx="49">
                  <c:v>8.5845481301695101E-2</c:v>
                </c:pt>
                <c:pt idx="50">
                  <c:v>0.106747000491854</c:v>
                </c:pt>
                <c:pt idx="51">
                  <c:v>0.12519228397932999</c:v>
                </c:pt>
                <c:pt idx="52">
                  <c:v>0.131945543048444</c:v>
                </c:pt>
                <c:pt idx="53">
                  <c:v>0.14578648814946099</c:v>
                </c:pt>
                <c:pt idx="54">
                  <c:v>0.16719780672068801</c:v>
                </c:pt>
                <c:pt idx="55">
                  <c:v>0.20663676671557801</c:v>
                </c:pt>
                <c:pt idx="56">
                  <c:v>0.25120195664898998</c:v>
                </c:pt>
                <c:pt idx="57">
                  <c:v>0.30170069313472297</c:v>
                </c:pt>
                <c:pt idx="58">
                  <c:v>0.31858022738787101</c:v>
                </c:pt>
                <c:pt idx="59">
                  <c:v>0.33570974085121902</c:v>
                </c:pt>
                <c:pt idx="60">
                  <c:v>0.31722540858722997</c:v>
                </c:pt>
                <c:pt idx="61">
                  <c:v>0.18789509936829801</c:v>
                </c:pt>
                <c:pt idx="62">
                  <c:v>6.5714875816168403E-2</c:v>
                </c:pt>
                <c:pt idx="63">
                  <c:v>-3.80447614917825E-2</c:v>
                </c:pt>
                <c:pt idx="64">
                  <c:v>-0.17018967567086801</c:v>
                </c:pt>
                <c:pt idx="65">
                  <c:v>-0.30548099547030699</c:v>
                </c:pt>
                <c:pt idx="66">
                  <c:v>-0.401157046594529</c:v>
                </c:pt>
                <c:pt idx="67">
                  <c:v>-0.44155263330451999</c:v>
                </c:pt>
                <c:pt idx="68">
                  <c:v>-0.491861085404314</c:v>
                </c:pt>
                <c:pt idx="69">
                  <c:v>-0.49283008354091501</c:v>
                </c:pt>
                <c:pt idx="70">
                  <c:v>-0.459617701217095</c:v>
                </c:pt>
                <c:pt idx="71">
                  <c:v>-0.40013323938644202</c:v>
                </c:pt>
                <c:pt idx="72">
                  <c:v>-0.333642624898354</c:v>
                </c:pt>
                <c:pt idx="73">
                  <c:v>-0.25207363544498201</c:v>
                </c:pt>
                <c:pt idx="74">
                  <c:v>-0.18203365032653901</c:v>
                </c:pt>
                <c:pt idx="75">
                  <c:v>-0.13613570588898799</c:v>
                </c:pt>
                <c:pt idx="76">
                  <c:v>-0.106136465979164</c:v>
                </c:pt>
                <c:pt idx="77">
                  <c:v>-8.5216327965379507E-2</c:v>
                </c:pt>
                <c:pt idx="78">
                  <c:v>-6.9547606355090094E-2</c:v>
                </c:pt>
                <c:pt idx="79">
                  <c:v>-5.71583792280339E-2</c:v>
                </c:pt>
                <c:pt idx="80">
                  <c:v>-4.70258730381347E-2</c:v>
                </c:pt>
                <c:pt idx="81">
                  <c:v>-3.85856814532059E-2</c:v>
                </c:pt>
                <c:pt idx="82">
                  <c:v>-3.14940371074807E-2</c:v>
                </c:pt>
                <c:pt idx="83">
                  <c:v>-2.5517188334070101E-2</c:v>
                </c:pt>
                <c:pt idx="84">
                  <c:v>-2.04803604137327E-2</c:v>
                </c:pt>
                <c:pt idx="85">
                  <c:v>-1.62438715966037E-2</c:v>
                </c:pt>
                <c:pt idx="86">
                  <c:v>-1.26915089335011E-2</c:v>
                </c:pt>
                <c:pt idx="87">
                  <c:v>-9.7244565628659303E-3</c:v>
                </c:pt>
                <c:pt idx="88">
                  <c:v>-7.2577804123617803E-3</c:v>
                </c:pt>
                <c:pt idx="89">
                  <c:v>-5.2181325430770203E-3</c:v>
                </c:pt>
                <c:pt idx="90">
                  <c:v>-3.5420755637194002E-3</c:v>
                </c:pt>
                <c:pt idx="91">
                  <c:v>-2.1747543620132702E-3</c:v>
                </c:pt>
                <c:pt idx="92">
                  <c:v>-1.06878741170663E-3</c:v>
                </c:pt>
                <c:pt idx="93">
                  <c:v>-1.83314542993875E-4</c:v>
                </c:pt>
                <c:pt idx="94">
                  <c:v>5.1683282764346803E-4</c:v>
                </c:pt>
                <c:pt idx="95">
                  <c:v>1.0618596151257E-3</c:v>
                </c:pt>
                <c:pt idx="96">
                  <c:v>1.4776473102873001E-3</c:v>
                </c:pt>
                <c:pt idx="97">
                  <c:v>1.7863174152519901E-3</c:v>
                </c:pt>
                <c:pt idx="98">
                  <c:v>2.0067270283653598E-3</c:v>
                </c:pt>
                <c:pt idx="99">
                  <c:v>2.1549042894247901E-3</c:v>
                </c:pt>
                <c:pt idx="100">
                  <c:v>2.2444304716538401E-3</c:v>
                </c:pt>
                <c:pt idx="101">
                  <c:v>2.2867747571182202E-3</c:v>
                </c:pt>
                <c:pt idx="102">
                  <c:v>2.2915870893364899E-3</c:v>
                </c:pt>
                <c:pt idx="103">
                  <c:v>2.26695392886759E-3</c:v>
                </c:pt>
                <c:pt idx="104">
                  <c:v>2.2196212286883601E-3</c:v>
                </c:pt>
                <c:pt idx="105">
                  <c:v>2.1551884872889498E-3</c:v>
                </c:pt>
                <c:pt idx="106">
                  <c:v>2.0782773228672298E-3</c:v>
                </c:pt>
                <c:pt idx="107">
                  <c:v>1.9926776375254799E-3</c:v>
                </c:pt>
                <c:pt idx="108">
                  <c:v>1.90147410242643E-3</c:v>
                </c:pt>
                <c:pt idx="109">
                  <c:v>1.80715539032616E-3</c:v>
                </c:pt>
                <c:pt idx="110">
                  <c:v>1.71170830791178E-3</c:v>
                </c:pt>
                <c:pt idx="111">
                  <c:v>1.6166987342875699E-3</c:v>
                </c:pt>
                <c:pt idx="112">
                  <c:v>1.5233410513135299E-3</c:v>
                </c:pt>
                <c:pt idx="113">
                  <c:v>1.432557554012E-3</c:v>
                </c:pt>
                <c:pt idx="114">
                  <c:v>1.34502915279504E-3</c:v>
                </c:pt>
                <c:pt idx="115">
                  <c:v>1.2612385218521999E-3</c:v>
                </c:pt>
                <c:pt idx="116">
                  <c:v>1.1815067078548901E-3</c:v>
                </c:pt>
                <c:pt idx="117">
                  <c:v>1.10602408849814E-3</c:v>
                </c:pt>
                <c:pt idx="118">
                  <c:v>1.03487645977213E-3</c:v>
                </c:pt>
                <c:pt idx="119">
                  <c:v>9.68066932819083E-4</c:v>
                </c:pt>
                <c:pt idx="120">
                  <c:v>9.0553423449532999E-4</c:v>
                </c:pt>
                <c:pt idx="121">
                  <c:v>8.4716792914499696E-4</c:v>
                </c:pt>
                <c:pt idx="122">
                  <c:v>7.9282101153032301E-4</c:v>
                </c:pt>
                <c:pt idx="123">
                  <c:v>7.4232026138207796E-4</c:v>
                </c:pt>
                <c:pt idx="124">
                  <c:v>6.9547469775219203E-4</c:v>
                </c:pt>
                <c:pt idx="125">
                  <c:v>6.5208242547460098E-4</c:v>
                </c:pt>
                <c:pt idx="126">
                  <c:v>6.1193612585290198E-4</c:v>
                </c:pt>
                <c:pt idx="127">
                  <c:v>5.7482740854971704E-4</c:v>
                </c:pt>
                <c:pt idx="128">
                  <c:v>5.4055021097358105E-4</c:v>
                </c:pt>
                <c:pt idx="129">
                  <c:v>5.0890340472551602E-4</c:v>
                </c:pt>
                <c:pt idx="130">
                  <c:v>4.79692745414633E-4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21-4B77-A435-8F05109CDA1B}"/>
            </c:ext>
          </c:extLst>
        </c:ser>
        <c:ser>
          <c:idx val="6"/>
          <c:order val="5"/>
          <c:tx>
            <c:strRef>
              <c:f>US_output_with_textbckup!$AX$1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US_output_with_textbckup!$AR$2:$AR$132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US_output_with_textbckup!$AX$2:$AX$132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-1.07490675769641E-3</c:v>
                </c:pt>
                <c:pt idx="8">
                  <c:v>-9.7111472461236595E-3</c:v>
                </c:pt>
                <c:pt idx="9">
                  <c:v>-1.66073407595204E-2</c:v>
                </c:pt>
                <c:pt idx="10">
                  <c:v>-2.0433100203038901E-2</c:v>
                </c:pt>
                <c:pt idx="11">
                  <c:v>-2.8449792664761501E-2</c:v>
                </c:pt>
                <c:pt idx="12">
                  <c:v>-2.6938269327655501E-2</c:v>
                </c:pt>
                <c:pt idx="13">
                  <c:v>1.05590189333314E-2</c:v>
                </c:pt>
                <c:pt idx="14">
                  <c:v>6.1731845502726097E-2</c:v>
                </c:pt>
                <c:pt idx="15">
                  <c:v>0.108988075876681</c:v>
                </c:pt>
                <c:pt idx="16">
                  <c:v>0.16036277951599201</c:v>
                </c:pt>
                <c:pt idx="17">
                  <c:v>0.24024030670702801</c:v>
                </c:pt>
                <c:pt idx="18">
                  <c:v>0.32419166901834501</c:v>
                </c:pt>
                <c:pt idx="19">
                  <c:v>0.35308989962933801</c:v>
                </c:pt>
                <c:pt idx="20">
                  <c:v>0.34260030268557401</c:v>
                </c:pt>
                <c:pt idx="21">
                  <c:v>0.33032157145131702</c:v>
                </c:pt>
                <c:pt idx="22">
                  <c:v>0.334500398414047</c:v>
                </c:pt>
                <c:pt idx="23">
                  <c:v>0.31926928278535299</c:v>
                </c:pt>
                <c:pt idx="24">
                  <c:v>0.27678416384854598</c:v>
                </c:pt>
                <c:pt idx="25">
                  <c:v>0.22567660066552001</c:v>
                </c:pt>
                <c:pt idx="26">
                  <c:v>0.20530586751851901</c:v>
                </c:pt>
                <c:pt idx="27">
                  <c:v>0.199407180597377</c:v>
                </c:pt>
                <c:pt idx="28">
                  <c:v>0.18148959745962401</c:v>
                </c:pt>
                <c:pt idx="29">
                  <c:v>0.1541210283427</c:v>
                </c:pt>
                <c:pt idx="30">
                  <c:v>0.12652113728543901</c:v>
                </c:pt>
                <c:pt idx="31">
                  <c:v>0.11138538691882501</c:v>
                </c:pt>
                <c:pt idx="32">
                  <c:v>9.3312312551086199E-2</c:v>
                </c:pt>
                <c:pt idx="33">
                  <c:v>6.8234435198540999E-2</c:v>
                </c:pt>
                <c:pt idx="34">
                  <c:v>5.0717695576909999E-2</c:v>
                </c:pt>
                <c:pt idx="35">
                  <c:v>4.43702333136844E-2</c:v>
                </c:pt>
                <c:pt idx="36">
                  <c:v>4.8788490768438997E-2</c:v>
                </c:pt>
                <c:pt idx="37">
                  <c:v>5.4212718621717802E-2</c:v>
                </c:pt>
                <c:pt idx="38">
                  <c:v>6.0178965177839099E-2</c:v>
                </c:pt>
                <c:pt idx="39">
                  <c:v>6.5597004485802995E-2</c:v>
                </c:pt>
                <c:pt idx="40">
                  <c:v>6.6297514224219894E-2</c:v>
                </c:pt>
                <c:pt idx="41">
                  <c:v>6.2611599724310005E-2</c:v>
                </c:pt>
                <c:pt idx="42">
                  <c:v>5.4596700932531002E-2</c:v>
                </c:pt>
                <c:pt idx="43">
                  <c:v>4.5950656013050699E-2</c:v>
                </c:pt>
                <c:pt idx="44">
                  <c:v>3.6700493517128799E-2</c:v>
                </c:pt>
                <c:pt idx="45">
                  <c:v>3.2414152399984901E-2</c:v>
                </c:pt>
                <c:pt idx="46">
                  <c:v>3.7602197827025001E-2</c:v>
                </c:pt>
                <c:pt idx="47">
                  <c:v>4.0548332173629999E-2</c:v>
                </c:pt>
                <c:pt idx="48">
                  <c:v>5.8627841661496601E-2</c:v>
                </c:pt>
                <c:pt idx="49">
                  <c:v>7.7398981076878495E-2</c:v>
                </c:pt>
                <c:pt idx="50">
                  <c:v>0.103542482972143</c:v>
                </c:pt>
                <c:pt idx="51">
                  <c:v>0.12991658057040401</c:v>
                </c:pt>
                <c:pt idx="52">
                  <c:v>0.147103457461596</c:v>
                </c:pt>
                <c:pt idx="53">
                  <c:v>0.168025883176704</c:v>
                </c:pt>
                <c:pt idx="54">
                  <c:v>0.18734049063460201</c:v>
                </c:pt>
                <c:pt idx="55">
                  <c:v>0.21705214742356199</c:v>
                </c:pt>
                <c:pt idx="56">
                  <c:v>0.249350446091925</c:v>
                </c:pt>
                <c:pt idx="57">
                  <c:v>0.28405595290121599</c:v>
                </c:pt>
                <c:pt idx="58">
                  <c:v>0.304042495697946</c:v>
                </c:pt>
                <c:pt idx="59">
                  <c:v>0.32392717450193298</c:v>
                </c:pt>
                <c:pt idx="60">
                  <c:v>0.32937473290255098</c:v>
                </c:pt>
                <c:pt idx="61">
                  <c:v>0.29875947761432697</c:v>
                </c:pt>
                <c:pt idx="62">
                  <c:v>0.260701414226022</c:v>
                </c:pt>
                <c:pt idx="63">
                  <c:v>0.21501686859607999</c:v>
                </c:pt>
                <c:pt idx="64">
                  <c:v>0.17527223128137601</c:v>
                </c:pt>
                <c:pt idx="65">
                  <c:v>0.14419517950566399</c:v>
                </c:pt>
                <c:pt idx="66">
                  <c:v>9.2200086917363699E-2</c:v>
                </c:pt>
                <c:pt idx="67">
                  <c:v>6.5246367953311193E-2</c:v>
                </c:pt>
                <c:pt idx="68">
                  <c:v>2.32724551671777E-2</c:v>
                </c:pt>
                <c:pt idx="69">
                  <c:v>-1.26517364279838E-2</c:v>
                </c:pt>
                <c:pt idx="70">
                  <c:v>-3.9148401107703297E-2</c:v>
                </c:pt>
                <c:pt idx="71">
                  <c:v>-6.52149849723902E-2</c:v>
                </c:pt>
                <c:pt idx="72">
                  <c:v>-6.7883440685506197E-2</c:v>
                </c:pt>
                <c:pt idx="73">
                  <c:v>-6.4657709218698095E-2</c:v>
                </c:pt>
                <c:pt idx="74">
                  <c:v>-4.6430442238505301E-2</c:v>
                </c:pt>
                <c:pt idx="75">
                  <c:v>-2.7906190835355501E-2</c:v>
                </c:pt>
                <c:pt idx="76">
                  <c:v>-1.7429326418700899E-2</c:v>
                </c:pt>
                <c:pt idx="77">
                  <c:v>-1.22973699768012E-2</c:v>
                </c:pt>
                <c:pt idx="78">
                  <c:v>-9.9068527992624295E-3</c:v>
                </c:pt>
                <c:pt idx="79">
                  <c:v>-8.7978871776305707E-3</c:v>
                </c:pt>
                <c:pt idx="80">
                  <c:v>-8.2585520960873696E-3</c:v>
                </c:pt>
                <c:pt idx="81">
                  <c:v>-7.9609237360459498E-3</c:v>
                </c:pt>
                <c:pt idx="82">
                  <c:v>-7.7585487223576898E-3</c:v>
                </c:pt>
                <c:pt idx="83">
                  <c:v>-7.5877521896061499E-3</c:v>
                </c:pt>
                <c:pt idx="84">
                  <c:v>-7.4219752568967902E-3</c:v>
                </c:pt>
                <c:pt idx="85">
                  <c:v>-7.2511172987992601E-3</c:v>
                </c:pt>
                <c:pt idx="86">
                  <c:v>-7.0722784454546397E-3</c:v>
                </c:pt>
                <c:pt idx="87">
                  <c:v>-6.8856241105437399E-3</c:v>
                </c:pt>
                <c:pt idx="88">
                  <c:v>-6.6925384492850298E-3</c:v>
                </c:pt>
                <c:pt idx="89">
                  <c:v>-6.4948007481156799E-3</c:v>
                </c:pt>
                <c:pt idx="90">
                  <c:v>-6.2942208638139801E-3</c:v>
                </c:pt>
                <c:pt idx="91">
                  <c:v>-6.0924823057753198E-3</c:v>
                </c:pt>
                <c:pt idx="92">
                  <c:v>-5.89108032636931E-3</c:v>
                </c:pt>
                <c:pt idx="93">
                  <c:v>-5.6913040745912797E-3</c:v>
                </c:pt>
                <c:pt idx="94">
                  <c:v>-5.4942394047564199E-3</c:v>
                </c:pt>
                <c:pt idx="95">
                  <c:v>-5.30078132435259E-3</c:v>
                </c:pt>
                <c:pt idx="96">
                  <c:v>-5.1116507223993198E-3</c:v>
                </c:pt>
                <c:pt idx="97">
                  <c:v>-4.9274126632003401E-3</c:v>
                </c:pt>
                <c:pt idx="98">
                  <c:v>-4.7484948104600903E-3</c:v>
                </c:pt>
                <c:pt idx="99">
                  <c:v>-4.5752051982138296E-3</c:v>
                </c:pt>
                <c:pt idx="100">
                  <c:v>-4.40774891768363E-3</c:v>
                </c:pt>
                <c:pt idx="101">
                  <c:v>-4.24624349306588E-3</c:v>
                </c:pt>
                <c:pt idx="102">
                  <c:v>-4.0907328442584797E-3</c:v>
                </c:pt>
                <c:pt idx="103">
                  <c:v>-3.9411998144361898E-3</c:v>
                </c:pt>
                <c:pt idx="104">
                  <c:v>-3.7975772924494799E-3</c:v>
                </c:pt>
                <c:pt idx="105">
                  <c:v>-3.65975799375644E-3</c:v>
                </c:pt>
                <c:pt idx="106">
                  <c:v>-3.5276029846765399E-3</c:v>
                </c:pt>
                <c:pt idx="107">
                  <c:v>-3.40094904685818E-3</c:v>
                </c:pt>
                <c:pt idx="108">
                  <c:v>-3.2796149845194301E-3</c:v>
                </c:pt>
                <c:pt idx="109">
                  <c:v>-3.1634069780886302E-3</c:v>
                </c:pt>
                <c:pt idx="110">
                  <c:v>-3.0521230857018301E-3</c:v>
                </c:pt>
                <c:pt idx="111">
                  <c:v>-2.9455569896301901E-3</c:v>
                </c:pt>
                <c:pt idx="112">
                  <c:v>-2.8435010788857001E-3</c:v>
                </c:pt>
                <c:pt idx="113">
                  <c:v>-2.74574895256744E-3</c:v>
                </c:pt>
                <c:pt idx="114">
                  <c:v>-2.65209742139534E-3</c:v>
                </c:pt>
                <c:pt idx="115">
                  <c:v>-2.5623480776506202E-3</c:v>
                </c:pt>
                <c:pt idx="116">
                  <c:v>-2.47630849662938E-3</c:v>
                </c:pt>
                <c:pt idx="117">
                  <c:v>-2.3937931258768402E-3</c:v>
                </c:pt>
                <c:pt idx="118">
                  <c:v>-2.3146239120094198E-3</c:v>
                </c:pt>
                <c:pt idx="119">
                  <c:v>-2.23863070891612E-3</c:v>
                </c:pt>
                <c:pt idx="120">
                  <c:v>-2.1656515055935902E-3</c:v>
                </c:pt>
                <c:pt idx="121">
                  <c:v>-2.0955325068232901E-3</c:v>
                </c:pt>
                <c:pt idx="122">
                  <c:v>-2.0281280953405199E-3</c:v>
                </c:pt>
                <c:pt idx="123">
                  <c:v>-1.9633007000577399E-3</c:v>
                </c:pt>
                <c:pt idx="124">
                  <c:v>-1.90092059126476E-3</c:v>
                </c:pt>
                <c:pt idx="125">
                  <c:v>-1.8408656205087901E-3</c:v>
                </c:pt>
                <c:pt idx="126">
                  <c:v>-1.7830209200249999E-3</c:v>
                </c:pt>
                <c:pt idx="127">
                  <c:v>-1.72727857411166E-3</c:v>
                </c:pt>
                <c:pt idx="128">
                  <c:v>-1.67353727269061E-3</c:v>
                </c:pt>
                <c:pt idx="129">
                  <c:v>-1.6217019554304699E-3</c:v>
                </c:pt>
                <c:pt idx="130">
                  <c:v>-1.57168345320824E-3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21-4B77-A435-8F05109CDA1B}"/>
            </c:ext>
          </c:extLst>
        </c:ser>
        <c:ser>
          <c:idx val="7"/>
          <c:order val="6"/>
          <c:tx>
            <c:strRef>
              <c:f>US_output_with_textbckup!$AY$1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US_output_with_textbckup!$AR$2:$AR$132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US_output_with_textbckup!$AY$2:$AY$132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-1.5146036063373499E-3</c:v>
                </c:pt>
                <c:pt idx="8">
                  <c:v>-1.34632756598113E-2</c:v>
                </c:pt>
                <c:pt idx="9">
                  <c:v>-4.1339223173404202E-2</c:v>
                </c:pt>
                <c:pt idx="10">
                  <c:v>-8.4043020204240496E-2</c:v>
                </c:pt>
                <c:pt idx="11">
                  <c:v>-0.147781063677494</c:v>
                </c:pt>
                <c:pt idx="12">
                  <c:v>-0.23611050156621</c:v>
                </c:pt>
                <c:pt idx="13">
                  <c:v>-0.33688891662348702</c:v>
                </c:pt>
                <c:pt idx="14">
                  <c:v>-0.446967240624014</c:v>
                </c:pt>
                <c:pt idx="15">
                  <c:v>-0.55805790892379104</c:v>
                </c:pt>
                <c:pt idx="16">
                  <c:v>-0.65569135662175704</c:v>
                </c:pt>
                <c:pt idx="17">
                  <c:v>-0.72192532845512603</c:v>
                </c:pt>
                <c:pt idx="18">
                  <c:v>-0.73711968856920795</c:v>
                </c:pt>
                <c:pt idx="19">
                  <c:v>-0.70417536167720196</c:v>
                </c:pt>
                <c:pt idx="20">
                  <c:v>-0.64694247910262304</c:v>
                </c:pt>
                <c:pt idx="21">
                  <c:v>-0.59184700888736597</c:v>
                </c:pt>
                <c:pt idx="22">
                  <c:v>-0.52679683208069406</c:v>
                </c:pt>
                <c:pt idx="23">
                  <c:v>-0.44179172916148501</c:v>
                </c:pt>
                <c:pt idx="24">
                  <c:v>-0.33308148688121703</c:v>
                </c:pt>
                <c:pt idx="25">
                  <c:v>-0.23256354546824601</c:v>
                </c:pt>
                <c:pt idx="26">
                  <c:v>-0.14948240316518599</c:v>
                </c:pt>
                <c:pt idx="27">
                  <c:v>-8.5686120335930094E-2</c:v>
                </c:pt>
                <c:pt idx="28">
                  <c:v>-3.7164406286109397E-2</c:v>
                </c:pt>
                <c:pt idx="29">
                  <c:v>-6.0971167706699598E-3</c:v>
                </c:pt>
                <c:pt idx="30">
                  <c:v>1.14732323897558E-2</c:v>
                </c:pt>
                <c:pt idx="31">
                  <c:v>1.5887402168423801E-2</c:v>
                </c:pt>
                <c:pt idx="32">
                  <c:v>1.0304545063796499E-2</c:v>
                </c:pt>
                <c:pt idx="33">
                  <c:v>4.4784591529609499E-4</c:v>
                </c:pt>
                <c:pt idx="34">
                  <c:v>-1.1049867191080099E-2</c:v>
                </c:pt>
                <c:pt idx="35">
                  <c:v>-1.4472610157587801E-2</c:v>
                </c:pt>
                <c:pt idx="36">
                  <c:v>-6.1982743067098304E-3</c:v>
                </c:pt>
                <c:pt idx="37">
                  <c:v>1.07049319328716E-2</c:v>
                </c:pt>
                <c:pt idx="38">
                  <c:v>2.8624277375910501E-2</c:v>
                </c:pt>
                <c:pt idx="39">
                  <c:v>4.2464813415130503E-2</c:v>
                </c:pt>
                <c:pt idx="40">
                  <c:v>5.2523303754617202E-2</c:v>
                </c:pt>
                <c:pt idx="41">
                  <c:v>5.7620202563861002E-2</c:v>
                </c:pt>
                <c:pt idx="42">
                  <c:v>5.7450111192448403E-2</c:v>
                </c:pt>
                <c:pt idx="43">
                  <c:v>5.31296509537873E-2</c:v>
                </c:pt>
                <c:pt idx="44">
                  <c:v>5.0917731610654902E-2</c:v>
                </c:pt>
                <c:pt idx="45">
                  <c:v>5.2595082297606198E-2</c:v>
                </c:pt>
                <c:pt idx="46">
                  <c:v>5.1876545662922699E-2</c:v>
                </c:pt>
                <c:pt idx="47">
                  <c:v>6.3213214021613104E-2</c:v>
                </c:pt>
                <c:pt idx="48">
                  <c:v>7.5542272687491793E-2</c:v>
                </c:pt>
                <c:pt idx="49">
                  <c:v>9.5906840953844802E-2</c:v>
                </c:pt>
                <c:pt idx="50">
                  <c:v>0.125197499943866</c:v>
                </c:pt>
                <c:pt idx="51">
                  <c:v>0.15664989453328099</c:v>
                </c:pt>
                <c:pt idx="52">
                  <c:v>0.18161167480955601</c:v>
                </c:pt>
                <c:pt idx="53">
                  <c:v>0.21362857353703599</c:v>
                </c:pt>
                <c:pt idx="54">
                  <c:v>0.24743116107526</c:v>
                </c:pt>
                <c:pt idx="55">
                  <c:v>0.29790401108917502</c:v>
                </c:pt>
                <c:pt idx="56">
                  <c:v>0.36560289320202699</c:v>
                </c:pt>
                <c:pt idx="57">
                  <c:v>0.44766117834194902</c:v>
                </c:pt>
                <c:pt idx="58">
                  <c:v>0.53247835356211903</c:v>
                </c:pt>
                <c:pt idx="59">
                  <c:v>0.61809925075055405</c:v>
                </c:pt>
                <c:pt idx="60">
                  <c:v>0.69305747354463598</c:v>
                </c:pt>
                <c:pt idx="61">
                  <c:v>0.73402445217433498</c:v>
                </c:pt>
                <c:pt idx="62">
                  <c:v>0.73652669143683702</c:v>
                </c:pt>
                <c:pt idx="63">
                  <c:v>0.70398042669868599</c:v>
                </c:pt>
                <c:pt idx="64">
                  <c:v>0.638507080480199</c:v>
                </c:pt>
                <c:pt idx="65">
                  <c:v>0.57163531015698499</c:v>
                </c:pt>
                <c:pt idx="66">
                  <c:v>0.50619242261933795</c:v>
                </c:pt>
                <c:pt idx="67">
                  <c:v>0.45732513829999899</c:v>
                </c:pt>
                <c:pt idx="68">
                  <c:v>0.42837147435649903</c:v>
                </c:pt>
                <c:pt idx="69">
                  <c:v>0.41428029050181803</c:v>
                </c:pt>
                <c:pt idx="70">
                  <c:v>0.39773919493402099</c:v>
                </c:pt>
                <c:pt idx="71">
                  <c:v>0.376287701213876</c:v>
                </c:pt>
                <c:pt idx="72">
                  <c:v>0.34535212531461601</c:v>
                </c:pt>
                <c:pt idx="73">
                  <c:v>0.31815544230818998</c:v>
                </c:pt>
                <c:pt idx="74">
                  <c:v>0.28990165442661803</c:v>
                </c:pt>
                <c:pt idx="75">
                  <c:v>0.265425699383319</c:v>
                </c:pt>
                <c:pt idx="76">
                  <c:v>0.24120821127681</c:v>
                </c:pt>
                <c:pt idx="77">
                  <c:v>0.214235320833153</c:v>
                </c:pt>
                <c:pt idx="78">
                  <c:v>0.18691274005359501</c:v>
                </c:pt>
                <c:pt idx="79">
                  <c:v>0.16100382263708701</c:v>
                </c:pt>
                <c:pt idx="80">
                  <c:v>0.13731967385497101</c:v>
                </c:pt>
                <c:pt idx="81">
                  <c:v>0.116107498174174</c:v>
                </c:pt>
                <c:pt idx="82">
                  <c:v>9.7339553127517395E-2</c:v>
                </c:pt>
                <c:pt idx="83">
                  <c:v>8.0867639910806005E-2</c:v>
                </c:pt>
                <c:pt idx="84">
                  <c:v>6.6497828487978694E-2</c:v>
                </c:pt>
                <c:pt idx="85">
                  <c:v>5.4025155247458802E-2</c:v>
                </c:pt>
                <c:pt idx="86">
                  <c:v>4.3249351636455997E-2</c:v>
                </c:pt>
                <c:pt idx="87">
                  <c:v>3.3981736718281197E-2</c:v>
                </c:pt>
                <c:pt idx="88">
                  <c:v>2.6047980840069901E-2</c:v>
                </c:pt>
                <c:pt idx="89">
                  <c:v>1.92889094947866E-2</c:v>
                </c:pt>
                <c:pt idx="90">
                  <c:v>1.35603560355565E-2</c:v>
                </c:pt>
                <c:pt idx="91">
                  <c:v>8.7325437849014292E-3</c:v>
                </c:pt>
                <c:pt idx="92">
                  <c:v>4.6892357180619701E-3</c:v>
                </c:pt>
                <c:pt idx="93">
                  <c:v>1.3267762590325001E-3</c:v>
                </c:pt>
                <c:pt idx="94">
                  <c:v>-1.44690558239744E-3</c:v>
                </c:pt>
                <c:pt idx="95">
                  <c:v>-3.71329096051542E-3</c:v>
                </c:pt>
                <c:pt idx="96">
                  <c:v>-5.5442387867055097E-3</c:v>
                </c:pt>
                <c:pt idx="97">
                  <c:v>-7.0029105291496297E-3</c:v>
                </c:pt>
                <c:pt idx="98">
                  <c:v>-8.1446426344255595E-3</c:v>
                </c:pt>
                <c:pt idx="99">
                  <c:v>-9.0177611032040295E-3</c:v>
                </c:pt>
                <c:pt idx="100">
                  <c:v>-9.6643356531784502E-3</c:v>
                </c:pt>
                <c:pt idx="101">
                  <c:v>-1.0120872978906501E-2</c:v>
                </c:pt>
                <c:pt idx="102">
                  <c:v>-1.04189501037574E-2</c:v>
                </c:pt>
                <c:pt idx="103">
                  <c:v>-1.05857898656091E-2</c:v>
                </c:pt>
                <c:pt idx="104">
                  <c:v>-1.0644781291934999E-2</c:v>
                </c:pt>
                <c:pt idx="105">
                  <c:v>-1.06159480803208E-2</c:v>
                </c:pt>
                <c:pt idx="106">
                  <c:v>-1.0516368667592001E-2</c:v>
                </c:pt>
                <c:pt idx="107">
                  <c:v>-1.0360551491588099E-2</c:v>
                </c:pt>
                <c:pt idx="108">
                  <c:v>-1.0160769061148401E-2</c:v>
                </c:pt>
                <c:pt idx="109">
                  <c:v>-9.9273543811581304E-3</c:v>
                </c:pt>
                <c:pt idx="110">
                  <c:v>-9.6689631534540108E-3</c:v>
                </c:pt>
                <c:pt idx="111">
                  <c:v>-9.3928050089304906E-3</c:v>
                </c:pt>
                <c:pt idx="112">
                  <c:v>-9.1048468352791703E-3</c:v>
                </c:pt>
                <c:pt idx="113">
                  <c:v>-8.8099910592039192E-3</c:v>
                </c:pt>
                <c:pt idx="114">
                  <c:v>-8.5122315298787193E-3</c:v>
                </c:pt>
                <c:pt idx="115">
                  <c:v>-8.2147894380239801E-3</c:v>
                </c:pt>
                <c:pt idx="116">
                  <c:v>-7.9202314968004894E-3</c:v>
                </c:pt>
                <c:pt idx="117">
                  <c:v>-7.6305724100100602E-3</c:v>
                </c:pt>
                <c:pt idx="118">
                  <c:v>-7.34736346208295E-3</c:v>
                </c:pt>
                <c:pt idx="119">
                  <c:v>-7.0717688844707397E-3</c:v>
                </c:pt>
                <c:pt idx="120">
                  <c:v>-6.8046314851847997E-3</c:v>
                </c:pt>
                <c:pt idx="121">
                  <c:v>-6.5465288726929798E-3</c:v>
                </c:pt>
                <c:pt idx="122">
                  <c:v>-6.2978214622264397E-3</c:v>
                </c:pt>
                <c:pt idx="123">
                  <c:v>-6.0586933215131498E-3</c:v>
                </c:pt>
                <c:pt idx="124">
                  <c:v>-5.8291867936148996E-3</c:v>
                </c:pt>
                <c:pt idx="125">
                  <c:v>-5.6092317263421098E-3</c:v>
                </c:pt>
                <c:pt idx="126">
                  <c:v>-5.3986700400154098E-3</c:v>
                </c:pt>
                <c:pt idx="127">
                  <c:v>-5.1972762774432297E-3</c:v>
                </c:pt>
                <c:pt idx="128">
                  <c:v>-5.00477470117861E-3</c:v>
                </c:pt>
                <c:pt idx="129">
                  <c:v>-4.8208534326922101E-3</c:v>
                </c:pt>
                <c:pt idx="130">
                  <c:v>-4.6451760653510397E-3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21-4B77-A435-8F05109C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dateAx>
        <c:axId val="1400927055"/>
        <c:scaling>
          <c:orientation val="minMax"/>
          <c:max val="45658"/>
          <c:min val="397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US_output_with_text_backup_1!$AF$1</c:f>
              <c:strCache>
                <c:ptCount val="1"/>
                <c:pt idx="0">
                  <c:v>detrendedMean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US_output_with_text_backup_1!$AF$2:$AF$132</c:f>
              <c:numCache>
                <c:formatCode>General</c:formatCode>
                <c:ptCount val="131"/>
                <c:pt idx="0">
                  <c:v>5.5488727022397404</c:v>
                </c:pt>
                <c:pt idx="1">
                  <c:v>5.0007745811234798</c:v>
                </c:pt>
                <c:pt idx="2">
                  <c:v>4.9008598535788801</c:v>
                </c:pt>
                <c:pt idx="3">
                  <c:v>4.9067010657133503</c:v>
                </c:pt>
                <c:pt idx="4">
                  <c:v>4.4486147986084204</c:v>
                </c:pt>
                <c:pt idx="5">
                  <c:v>3.98898161550074</c:v>
                </c:pt>
                <c:pt idx="6">
                  <c:v>3.09797845164494</c:v>
                </c:pt>
                <c:pt idx="7">
                  <c:v>1.9597303197503499</c:v>
                </c:pt>
                <c:pt idx="8">
                  <c:v>-0.64456556052693603</c:v>
                </c:pt>
                <c:pt idx="9">
                  <c:v>-2.2613156330381301</c:v>
                </c:pt>
                <c:pt idx="10">
                  <c:v>-2.9620084586605899</c:v>
                </c:pt>
                <c:pt idx="11">
                  <c:v>-3.9408671320547399</c:v>
                </c:pt>
                <c:pt idx="12">
                  <c:v>-4.22528372057028</c:v>
                </c:pt>
                <c:pt idx="13">
                  <c:v>-3.5721707035986499</c:v>
                </c:pt>
                <c:pt idx="14">
                  <c:v>-3.6525416577110001</c:v>
                </c:pt>
                <c:pt idx="15">
                  <c:v>-4.1599453849406096</c:v>
                </c:pt>
                <c:pt idx="16">
                  <c:v>-4.1441421048515004</c:v>
                </c:pt>
                <c:pt idx="17">
                  <c:v>-4.2862150128075003</c:v>
                </c:pt>
                <c:pt idx="18">
                  <c:v>-4.3223961483412499</c:v>
                </c:pt>
                <c:pt idx="19">
                  <c:v>-3.9615016792179998</c:v>
                </c:pt>
                <c:pt idx="20">
                  <c:v>-3.5641743298410602</c:v>
                </c:pt>
                <c:pt idx="21">
                  <c:v>-3.6070895737227899</c:v>
                </c:pt>
                <c:pt idx="22">
                  <c:v>-3.5392459189476901</c:v>
                </c:pt>
                <c:pt idx="23">
                  <c:v>-3.2510471515220001</c:v>
                </c:pt>
                <c:pt idx="24">
                  <c:v>-3.7577293447226801</c:v>
                </c:pt>
                <c:pt idx="25">
                  <c:v>-3.7174490663145199</c:v>
                </c:pt>
                <c:pt idx="26">
                  <c:v>-4.0692206911277999</c:v>
                </c:pt>
                <c:pt idx="27">
                  <c:v>-4.4881723811849197</c:v>
                </c:pt>
                <c:pt idx="28">
                  <c:v>-4.20422717591235</c:v>
                </c:pt>
                <c:pt idx="29">
                  <c:v>-3.7137129147550101</c:v>
                </c:pt>
                <c:pt idx="30">
                  <c:v>-3.6550998508452599</c:v>
                </c:pt>
                <c:pt idx="31">
                  <c:v>-2.98363410103758</c:v>
                </c:pt>
                <c:pt idx="32">
                  <c:v>-3.11003256676831</c:v>
                </c:pt>
                <c:pt idx="33">
                  <c:v>-3.2721974802488498</c:v>
                </c:pt>
                <c:pt idx="34">
                  <c:v>-3.0401937033833599</c:v>
                </c:pt>
                <c:pt idx="35">
                  <c:v>-2.7966914545187</c:v>
                </c:pt>
                <c:pt idx="36">
                  <c:v>-2.5153287168241301</c:v>
                </c:pt>
                <c:pt idx="37">
                  <c:v>-2.5442668568879698</c:v>
                </c:pt>
                <c:pt idx="38">
                  <c:v>-2.4806464797741699</c:v>
                </c:pt>
                <c:pt idx="39">
                  <c:v>-2.5272214097301902</c:v>
                </c:pt>
                <c:pt idx="40">
                  <c:v>-2.3696349342996599</c:v>
                </c:pt>
                <c:pt idx="41">
                  <c:v>-1.85978976689453</c:v>
                </c:pt>
                <c:pt idx="42">
                  <c:v>-1.99177220008837</c:v>
                </c:pt>
                <c:pt idx="43">
                  <c:v>-2.0081178324793498</c:v>
                </c:pt>
                <c:pt idx="44">
                  <c:v>-1.49746867016995</c:v>
                </c:pt>
                <c:pt idx="45">
                  <c:v>-1.3058145374956101</c:v>
                </c:pt>
                <c:pt idx="46">
                  <c:v>-1.3031514302843401</c:v>
                </c:pt>
                <c:pt idx="47">
                  <c:v>-0.95358832602860799</c:v>
                </c:pt>
                <c:pt idx="48">
                  <c:v>-1.06346636034957</c:v>
                </c:pt>
                <c:pt idx="49">
                  <c:v>-1.4911333594613201</c:v>
                </c:pt>
                <c:pt idx="50">
                  <c:v>-1.1283690910888999</c:v>
                </c:pt>
                <c:pt idx="51">
                  <c:v>-0.76777634354282398</c:v>
                </c:pt>
                <c:pt idx="52">
                  <c:v>-2.2505327028239099</c:v>
                </c:pt>
                <c:pt idx="53">
                  <c:v>-3.6017608176703599</c:v>
                </c:pt>
                <c:pt idx="54">
                  <c:v>-4.8980054693462698</c:v>
                </c:pt>
                <c:pt idx="55">
                  <c:v>-4.7073986667652701</c:v>
                </c:pt>
                <c:pt idx="56">
                  <c:v>-4.6342806047759604</c:v>
                </c:pt>
                <c:pt idx="57">
                  <c:v>-4.2217996044665602</c:v>
                </c:pt>
                <c:pt idx="58">
                  <c:v>-3.5961497539619902</c:v>
                </c:pt>
                <c:pt idx="59">
                  <c:v>-2.6648154683817098</c:v>
                </c:pt>
                <c:pt idx="60">
                  <c:v>-1.7585129285411301</c:v>
                </c:pt>
                <c:pt idx="61">
                  <c:v>-1.7099545484190799</c:v>
                </c:pt>
                <c:pt idx="62">
                  <c:v>-1.9631333159975399</c:v>
                </c:pt>
                <c:pt idx="63">
                  <c:v>-2.3706146506257202</c:v>
                </c:pt>
                <c:pt idx="64">
                  <c:v>-1.2814269050143801</c:v>
                </c:pt>
                <c:pt idx="65">
                  <c:v>-1.8266344197578299</c:v>
                </c:pt>
                <c:pt idx="66">
                  <c:v>-1.7836103719184699</c:v>
                </c:pt>
                <c:pt idx="67">
                  <c:v>-2.0611454415667998</c:v>
                </c:pt>
                <c:pt idx="68">
                  <c:v>-2.6455570523051199</c:v>
                </c:pt>
                <c:pt idx="69">
                  <c:v>-2.8986813901175901</c:v>
                </c:pt>
                <c:pt idx="70">
                  <c:v>-3.02671189212777</c:v>
                </c:pt>
                <c:pt idx="71">
                  <c:v>-2.5494274280690901</c:v>
                </c:pt>
                <c:pt idx="72">
                  <c:v>-2.10210332125531</c:v>
                </c:pt>
                <c:pt idx="73">
                  <c:v>-1.6841281575143601</c:v>
                </c:pt>
                <c:pt idx="74">
                  <c:v>-1.3186035134096401</c:v>
                </c:pt>
                <c:pt idx="75">
                  <c:v>-1.01105014952183</c:v>
                </c:pt>
                <c:pt idx="76">
                  <c:v>-0.75512288199405397</c:v>
                </c:pt>
                <c:pt idx="77">
                  <c:v>-0.53998689319405901</c:v>
                </c:pt>
                <c:pt idx="78">
                  <c:v>-0.35505522042565302</c:v>
                </c:pt>
                <c:pt idx="79">
                  <c:v>-0.19422898829959101</c:v>
                </c:pt>
                <c:pt idx="80">
                  <c:v>-5.4168203144871099E-2</c:v>
                </c:pt>
                <c:pt idx="81">
                  <c:v>6.7195685536291197E-2</c:v>
                </c:pt>
                <c:pt idx="82">
                  <c:v>0.17142702074595101</c:v>
                </c:pt>
                <c:pt idx="83">
                  <c:v>0.25991461623369999</c:v>
                </c:pt>
                <c:pt idx="84">
                  <c:v>0.33399043759763603</c:v>
                </c:pt>
                <c:pt idx="85">
                  <c:v>0.39495919667944801</c:v>
                </c:pt>
                <c:pt idx="86">
                  <c:v>0.444094647358106</c:v>
                </c:pt>
                <c:pt idx="87">
                  <c:v>0.48262635594650599</c:v>
                </c:pt>
                <c:pt idx="88">
                  <c:v>0.51172626171468105</c:v>
                </c:pt>
                <c:pt idx="89">
                  <c:v>0.53249815259665101</c:v>
                </c:pt>
                <c:pt idx="90">
                  <c:v>0.54597067282047795</c:v>
                </c:pt>
                <c:pt idx="91">
                  <c:v>0.553093551797325</c:v>
                </c:pt>
                <c:pt idx="92">
                  <c:v>0.55473647001986504</c:v>
                </c:pt>
                <c:pt idx="93">
                  <c:v>0.55168995948305499</c:v>
                </c:pt>
                <c:pt idx="94">
                  <c:v>0.54466780648753799</c:v>
                </c:pt>
                <c:pt idx="95">
                  <c:v>0.53431051646228001</c:v>
                </c:pt>
                <c:pt idx="96">
                  <c:v>0.52118948846223001</c:v>
                </c:pt>
                <c:pt idx="97">
                  <c:v>0.50581162327025497</c:v>
                </c:pt>
                <c:pt idx="98">
                  <c:v>0.48862415228982797</c:v>
                </c:pt>
                <c:pt idx="99">
                  <c:v>0.470019525765348</c:v>
                </c:pt>
                <c:pt idx="100">
                  <c:v>0.45034024006742601</c:v>
                </c:pt>
                <c:pt idx="101">
                  <c:v>0.42988351658603002</c:v>
                </c:pt>
                <c:pt idx="102">
                  <c:v>0.40890577072990297</c:v>
                </c:pt>
                <c:pt idx="103">
                  <c:v>0.38762682993033798</c:v>
                </c:pt>
                <c:pt idx="104">
                  <c:v>0.36623387545420699</c:v>
                </c:pt>
                <c:pt idx="105">
                  <c:v>0.34488509511196602</c:v>
                </c:pt>
                <c:pt idx="106">
                  <c:v>0.32371304330662598</c:v>
                </c:pt>
                <c:pt idx="107">
                  <c:v>0.30282771188401802</c:v>
                </c:pt>
                <c:pt idx="108">
                  <c:v>0.282319320381542</c:v>
                </c:pt>
                <c:pt idx="109">
                  <c:v>0.26226083791423799</c:v>
                </c:pt>
                <c:pt idx="110">
                  <c:v>0.24271025139510499</c:v>
                </c:pt>
                <c:pt idx="111">
                  <c:v>0.22371259631575399</c:v>
                </c:pt>
                <c:pt idx="112">
                  <c:v>0.20530176712039599</c:v>
                </c:pt>
                <c:pt idx="113">
                  <c:v>0.18750212445922801</c:v>
                </c:pt>
                <c:pt idx="114">
                  <c:v>0.170329916442334</c:v>
                </c:pt>
                <c:pt idx="115">
                  <c:v>0.15379453054206499</c:v>
                </c:pt>
                <c:pt idx="116">
                  <c:v>0.137899592098224</c:v>
                </c:pt>
                <c:pt idx="117">
                  <c:v>0.122643924536173</c:v>
                </c:pt>
                <c:pt idx="118">
                  <c:v>0.108022385468438</c:v>
                </c:pt>
                <c:pt idx="119">
                  <c:v>9.4026591858546602E-2</c:v>
                </c:pt>
                <c:pt idx="120">
                  <c:v>8.0645546414919098E-2</c:v>
                </c:pt>
                <c:pt idx="121">
                  <c:v>6.7866176377920598E-2</c:v>
                </c:pt>
                <c:pt idx="122">
                  <c:v>5.5673794883331802E-2</c:v>
                </c:pt>
                <c:pt idx="123">
                  <c:v>4.4052494144084998E-2</c:v>
                </c:pt>
                <c:pt idx="124">
                  <c:v>3.2985478798378598E-2</c:v>
                </c:pt>
                <c:pt idx="125">
                  <c:v>2.24553469323511E-2</c:v>
                </c:pt>
                <c:pt idx="126">
                  <c:v>1.2444325502775799E-2</c:v>
                </c:pt>
                <c:pt idx="127">
                  <c:v>2.9344661610828399E-3</c:v>
                </c:pt>
                <c:pt idx="128">
                  <c:v>-6.0921931855379098E-3</c:v>
                </c:pt>
                <c:pt idx="129">
                  <c:v>-1.46534963484977E-2</c:v>
                </c:pt>
                <c:pt idx="130">
                  <c:v>-2.27670621933138E-2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F3-4B2F-8AE4-344313243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9657679"/>
        <c:axId val="769665359"/>
      </c:lineChart>
      <c:catAx>
        <c:axId val="769657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65359"/>
        <c:crosses val="autoZero"/>
        <c:auto val="1"/>
        <c:lblAlgn val="ctr"/>
        <c:lblOffset val="100"/>
        <c:noMultiLvlLbl val="0"/>
      </c:catAx>
      <c:valAx>
        <c:axId val="76966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5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US_nominal_obs_with_text!$AS$1</c:f>
              <c:strCache>
                <c:ptCount val="1"/>
                <c:pt idx="0">
                  <c:v>detrendedMean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US_nominal_obs_with_text!$AR$2:$AR$132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US_nominal_obs_with_text!$AS$2:$AS$132</c:f>
              <c:numCache>
                <c:formatCode>General</c:formatCode>
                <c:ptCount val="131"/>
                <c:pt idx="0">
                  <c:v>7.3886186077916802</c:v>
                </c:pt>
                <c:pt idx="1">
                  <c:v>7.3886186077916802</c:v>
                </c:pt>
                <c:pt idx="2">
                  <c:v>6.6686186077916796</c:v>
                </c:pt>
                <c:pt idx="3">
                  <c:v>4.3886186077916962</c:v>
                </c:pt>
                <c:pt idx="4">
                  <c:v>-0.89138139220830004</c:v>
                </c:pt>
                <c:pt idx="5">
                  <c:v>-5.2913813922082804</c:v>
                </c:pt>
                <c:pt idx="6">
                  <c:v>-5.85138139220828</c:v>
                </c:pt>
                <c:pt idx="7">
                  <c:v>-11.571381392208281</c:v>
                </c:pt>
                <c:pt idx="8">
                  <c:v>-12.891381392208279</c:v>
                </c:pt>
                <c:pt idx="9">
                  <c:v>-12.891381392208279</c:v>
                </c:pt>
                <c:pt idx="10">
                  <c:v>-13.01138139220828</c:v>
                </c:pt>
                <c:pt idx="11">
                  <c:v>-13.131381392208279</c:v>
                </c:pt>
                <c:pt idx="12">
                  <c:v>-13.09138139220828</c:v>
                </c:pt>
                <c:pt idx="13">
                  <c:v>-12.85138139220828</c:v>
                </c:pt>
                <c:pt idx="14">
                  <c:v>-12.85138139220828</c:v>
                </c:pt>
                <c:pt idx="15">
                  <c:v>-12.85138139220828</c:v>
                </c:pt>
                <c:pt idx="16">
                  <c:v>-13.01138139220828</c:v>
                </c:pt>
                <c:pt idx="17">
                  <c:v>-13.25138139220828</c:v>
                </c:pt>
                <c:pt idx="18">
                  <c:v>-13.29138139220828</c:v>
                </c:pt>
                <c:pt idx="19">
                  <c:v>-13.33138139220828</c:v>
                </c:pt>
                <c:pt idx="20">
                  <c:v>-13.211381392208279</c:v>
                </c:pt>
                <c:pt idx="21">
                  <c:v>-13.01138139220828</c:v>
                </c:pt>
                <c:pt idx="22">
                  <c:v>-13.051381392208279</c:v>
                </c:pt>
                <c:pt idx="23">
                  <c:v>-12.971381392208279</c:v>
                </c:pt>
                <c:pt idx="24">
                  <c:v>-13.051381392208279</c:v>
                </c:pt>
                <c:pt idx="25">
                  <c:v>-13.131381392208279</c:v>
                </c:pt>
                <c:pt idx="26">
                  <c:v>-13.25138139220828</c:v>
                </c:pt>
                <c:pt idx="27">
                  <c:v>-13.25138139220828</c:v>
                </c:pt>
                <c:pt idx="28">
                  <c:v>-13.33138139220828</c:v>
                </c:pt>
                <c:pt idx="29">
                  <c:v>-13.25138139220828</c:v>
                </c:pt>
                <c:pt idx="30">
                  <c:v>-13.25138139220828</c:v>
                </c:pt>
                <c:pt idx="31">
                  <c:v>-13.211381392208279</c:v>
                </c:pt>
                <c:pt idx="32">
                  <c:v>-13.17138139220828</c:v>
                </c:pt>
                <c:pt idx="33">
                  <c:v>-13.09138139220828</c:v>
                </c:pt>
                <c:pt idx="34">
                  <c:v>-13.09138139220828</c:v>
                </c:pt>
                <c:pt idx="35">
                  <c:v>-12.971381392208279</c:v>
                </c:pt>
                <c:pt idx="36">
                  <c:v>-12.17138139220828</c:v>
                </c:pt>
                <c:pt idx="37">
                  <c:v>-12.131381392208279</c:v>
                </c:pt>
                <c:pt idx="38">
                  <c:v>-12.051381392208279</c:v>
                </c:pt>
                <c:pt idx="39">
                  <c:v>-11.811381392208281</c:v>
                </c:pt>
                <c:pt idx="40">
                  <c:v>-10.811381392208281</c:v>
                </c:pt>
                <c:pt idx="41">
                  <c:v>-9.8113813922082809</c:v>
                </c:pt>
                <c:pt idx="42">
                  <c:v>-9.0113813922082802</c:v>
                </c:pt>
                <c:pt idx="43">
                  <c:v>-8.8113813922082809</c:v>
                </c:pt>
                <c:pt idx="44">
                  <c:v>-7.8113813922082809</c:v>
                </c:pt>
                <c:pt idx="45">
                  <c:v>-6.6513813922082807</c:v>
                </c:pt>
                <c:pt idx="46">
                  <c:v>-5.8913813922082801</c:v>
                </c:pt>
                <c:pt idx="47">
                  <c:v>-4.7313813922082799</c:v>
                </c:pt>
                <c:pt idx="48">
                  <c:v>-4.0113813922082802</c:v>
                </c:pt>
                <c:pt idx="49">
                  <c:v>-4.0113813922082802</c:v>
                </c:pt>
                <c:pt idx="50">
                  <c:v>-4.85138139220828</c:v>
                </c:pt>
                <c:pt idx="51">
                  <c:v>-7.0113813922082802</c:v>
                </c:pt>
                <c:pt idx="52">
                  <c:v>-8.6113813922082798</c:v>
                </c:pt>
                <c:pt idx="53">
                  <c:v>-13.37138139220828</c:v>
                </c:pt>
                <c:pt idx="54">
                  <c:v>-13.25138139220828</c:v>
                </c:pt>
                <c:pt idx="55">
                  <c:v>-13.25138139220828</c:v>
                </c:pt>
                <c:pt idx="56">
                  <c:v>-13.29138139220828</c:v>
                </c:pt>
                <c:pt idx="57">
                  <c:v>-13.33138139220828</c:v>
                </c:pt>
                <c:pt idx="58">
                  <c:v>-13.25138139220828</c:v>
                </c:pt>
                <c:pt idx="59">
                  <c:v>-13.29138139220828</c:v>
                </c:pt>
                <c:pt idx="60">
                  <c:v>-13.131381392208279</c:v>
                </c:pt>
                <c:pt idx="61">
                  <c:v>-10.53138139220828</c:v>
                </c:pt>
                <c:pt idx="62">
                  <c:v>-4.8913813922082801</c:v>
                </c:pt>
                <c:pt idx="63">
                  <c:v>0.98861860779170008</c:v>
                </c:pt>
                <c:pt idx="64">
                  <c:v>4.4286186077916962</c:v>
                </c:pt>
                <c:pt idx="65">
                  <c:v>6.3486186077916802</c:v>
                </c:pt>
                <c:pt idx="66">
                  <c:v>7.4286186077916803</c:v>
                </c:pt>
                <c:pt idx="67">
                  <c:v>7.7086186077916796</c:v>
                </c:pt>
                <c:pt idx="68">
                  <c:v>7.7086186077916796</c:v>
                </c:pt>
                <c:pt idx="69">
                  <c:v>7.7086186077916796</c:v>
                </c:pt>
                <c:pt idx="70">
                  <c:v>7.4286186077916803</c:v>
                </c:pt>
                <c:pt idx="71">
                  <c:v>5.7190141621055446</c:v>
                </c:pt>
                <c:pt idx="72">
                  <c:v>3.8146186077906439</c:v>
                </c:pt>
                <c:pt idx="73">
                  <c:v>1.6142186077906011</c:v>
                </c:pt>
                <c:pt idx="74">
                  <c:v>0.10381860779058005</c:v>
                </c:pt>
                <c:pt idx="75">
                  <c:v>-0.79378139220942412</c:v>
                </c:pt>
                <c:pt idx="76">
                  <c:v>-1.2521813922094278</c:v>
                </c:pt>
                <c:pt idx="77">
                  <c:v>-1.4267878606954318</c:v>
                </c:pt>
                <c:pt idx="78">
                  <c:v>-1.533626145088324</c:v>
                </c:pt>
                <c:pt idx="79">
                  <c:v>-1.606574708459112</c:v>
                </c:pt>
                <c:pt idx="80">
                  <c:v>-1.6504546627535279</c:v>
                </c:pt>
                <c:pt idx="81">
                  <c:v>-1.6678145986990001</c:v>
                </c:pt>
                <c:pt idx="82">
                  <c:v>-1.6619421957872</c:v>
                </c:pt>
                <c:pt idx="83">
                  <c:v>-1.636392361668972</c:v>
                </c:pt>
                <c:pt idx="84">
                  <c:v>-1.5944868380990238</c:v>
                </c:pt>
                <c:pt idx="85">
                  <c:v>-1.539107068612104</c:v>
                </c:pt>
                <c:pt idx="86">
                  <c:v>-1.4726647180501402</c:v>
                </c:pt>
                <c:pt idx="87">
                  <c:v>-1.3971472831561398</c:v>
                </c:pt>
                <c:pt idx="88">
                  <c:v>-1.314185764432644</c:v>
                </c:pt>
                <c:pt idx="89">
                  <c:v>-1.2251217953796321</c:v>
                </c:pt>
                <c:pt idx="90">
                  <c:v>-1.1310662387429722</c:v>
                </c:pt>
                <c:pt idx="91">
                  <c:v>-1.032947502839348</c:v>
                </c:pt>
                <c:pt idx="92">
                  <c:v>-0.93155021935185989</c:v>
                </c:pt>
                <c:pt idx="93">
                  <c:v>-0.82754566749114389</c:v>
                </c:pt>
                <c:pt idx="94">
                  <c:v>-0.72151541959101184</c:v>
                </c:pt>
                <c:pt idx="95">
                  <c:v>-0.61396954177653207</c:v>
                </c:pt>
                <c:pt idx="96">
                  <c:v>-0.50536048085929597</c:v>
                </c:pt>
                <c:pt idx="97">
                  <c:v>-0.396093569169504</c:v>
                </c:pt>
                <c:pt idx="98">
                  <c:v>-0.28653490329933184</c:v>
                </c:pt>
                <c:pt idx="99">
                  <c:v>-0.17701720460573211</c:v>
                </c:pt>
                <c:pt idx="100">
                  <c:v>-6.7844146835787988E-2</c:v>
                </c:pt>
                <c:pt idx="101">
                  <c:v>4.070646416636392E-2</c:v>
                </c:pt>
                <c:pt idx="102">
                  <c:v>0.14838035564029206</c:v>
                </c:pt>
                <c:pt idx="103">
                  <c:v>0.25494506157117991</c:v>
                </c:pt>
                <c:pt idx="104">
                  <c:v>0.36018862240828797</c:v>
                </c:pt>
                <c:pt idx="105">
                  <c:v>0.46391857195547592</c:v>
                </c:pt>
                <c:pt idx="106">
                  <c:v>0.56596110746558792</c:v>
                </c:pt>
                <c:pt idx="107">
                  <c:v>0.66616036676987189</c:v>
                </c:pt>
                <c:pt idx="108">
                  <c:v>0.76437775821158405</c:v>
                </c:pt>
                <c:pt idx="109">
                  <c:v>0.86049130628004811</c:v>
                </c:pt>
                <c:pt idx="110">
                  <c:v>0.95439498903669606</c:v>
                </c:pt>
                <c:pt idx="111">
                  <c:v>1.045998053426908</c:v>
                </c:pt>
                <c:pt idx="112">
                  <c:v>1.135224301996772</c:v>
                </c:pt>
                <c:pt idx="113">
                  <c:v>1.2220113498993839</c:v>
                </c:pt>
                <c:pt idx="114">
                  <c:v>1.306309854808176</c:v>
                </c:pt>
                <c:pt idx="115">
                  <c:v>1.3880827248110759</c:v>
                </c:pt>
                <c:pt idx="116">
                  <c:v>1.467304310830212</c:v>
                </c:pt>
                <c:pt idx="117">
                  <c:v>1.543959590835704</c:v>
                </c:pt>
                <c:pt idx="118">
                  <c:v>1.6180433532929188</c:v>
                </c:pt>
                <c:pt idx="119">
                  <c:v>1.689559387054544</c:v>
                </c:pt>
                <c:pt idx="120">
                  <c:v>1.7585196844061832</c:v>
                </c:pt>
                <c:pt idx="121">
                  <c:v>1.8249436632935301</c:v>
                </c:pt>
                <c:pt idx="122">
                  <c:v>1.8888574139755756</c:v>
                </c:pt>
                <c:pt idx="123">
                  <c:v>1.9502929745190356</c:v>
                </c:pt>
                <c:pt idx="124">
                  <c:v>2.0092876387163567</c:v>
                </c:pt>
                <c:pt idx="125">
                  <c:v>2.0658832992044487</c:v>
                </c:pt>
                <c:pt idx="126">
                  <c:v>2.1201258278047415</c:v>
                </c:pt>
                <c:pt idx="127">
                  <c:v>2.1720644944110439</c:v>
                </c:pt>
                <c:pt idx="128">
                  <c:v>2.2217514251283621</c:v>
                </c:pt>
                <c:pt idx="129">
                  <c:v>2.2692410998168508</c:v>
                </c:pt>
                <c:pt idx="130">
                  <c:v>2.3145898887205636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DD-48FA-BAE3-E4EB3518F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9615439"/>
        <c:axId val="769618319"/>
      </c:lineChart>
      <c:dateAx>
        <c:axId val="7696154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18319"/>
        <c:crosses val="autoZero"/>
        <c:auto val="1"/>
        <c:lblOffset val="100"/>
        <c:baseTimeUnit val="months"/>
      </c:dateAx>
      <c:valAx>
        <c:axId val="76961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1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US_nominal_obs_with_text!$AT$1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US_nominal_obs_with_text!$AR$2:$AR$132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US_nominal_obs_with_text!$AT$2:$AT$132</c:f>
              <c:numCache>
                <c:formatCode>General</c:formatCode>
                <c:ptCount val="131"/>
                <c:pt idx="0">
                  <c:v>-1.08792868159194</c:v>
                </c:pt>
                <c:pt idx="1">
                  <c:v>-0.57113225653655797</c:v>
                </c:pt>
                <c:pt idx="2">
                  <c:v>-0.64943506631830294</c:v>
                </c:pt>
                <c:pt idx="3">
                  <c:v>-1.0906307914461599</c:v>
                </c:pt>
                <c:pt idx="4">
                  <c:v>-1.3356228781867301</c:v>
                </c:pt>
                <c:pt idx="5">
                  <c:v>-1.4979970005565999</c:v>
                </c:pt>
                <c:pt idx="6">
                  <c:v>-0.60798148204013103</c:v>
                </c:pt>
                <c:pt idx="7">
                  <c:v>0.12813139056669101</c:v>
                </c:pt>
                <c:pt idx="8">
                  <c:v>0.96091862177321297</c:v>
                </c:pt>
                <c:pt idx="9">
                  <c:v>1.0274071923132</c:v>
                </c:pt>
                <c:pt idx="10">
                  <c:v>0.56616083664228201</c:v>
                </c:pt>
                <c:pt idx="11">
                  <c:v>1.0641138495409601</c:v>
                </c:pt>
                <c:pt idx="12">
                  <c:v>0.958672969118469</c:v>
                </c:pt>
                <c:pt idx="13">
                  <c:v>0.41681747598462199</c:v>
                </c:pt>
                <c:pt idx="14">
                  <c:v>0.55571483476578099</c:v>
                </c:pt>
                <c:pt idx="15">
                  <c:v>0.65821698312945698</c:v>
                </c:pt>
                <c:pt idx="16">
                  <c:v>0.42960227130682699</c:v>
                </c:pt>
                <c:pt idx="17">
                  <c:v>0.40644857374006998</c:v>
                </c:pt>
                <c:pt idx="18">
                  <c:v>0.43213751181408799</c:v>
                </c:pt>
                <c:pt idx="19">
                  <c:v>0.41894432200695098</c:v>
                </c:pt>
                <c:pt idx="20">
                  <c:v>5.7267966749837501E-2</c:v>
                </c:pt>
                <c:pt idx="21">
                  <c:v>0.40477400446689299</c:v>
                </c:pt>
                <c:pt idx="22">
                  <c:v>0.37544889457622599</c:v>
                </c:pt>
                <c:pt idx="23">
                  <c:v>3.05129339630755E-2</c:v>
                </c:pt>
                <c:pt idx="24">
                  <c:v>0.38599332100804001</c:v>
                </c:pt>
                <c:pt idx="25">
                  <c:v>0.65349477808448198</c:v>
                </c:pt>
                <c:pt idx="26">
                  <c:v>0.74378101978607003</c:v>
                </c:pt>
                <c:pt idx="27">
                  <c:v>0.81947015142429402</c:v>
                </c:pt>
                <c:pt idx="28">
                  <c:v>0.70083266009117595</c:v>
                </c:pt>
                <c:pt idx="29">
                  <c:v>0.40110493880971099</c:v>
                </c:pt>
                <c:pt idx="30">
                  <c:v>0.50192790862109005</c:v>
                </c:pt>
                <c:pt idx="31">
                  <c:v>0.25976392937788001</c:v>
                </c:pt>
                <c:pt idx="32">
                  <c:v>0.58686522686950104</c:v>
                </c:pt>
                <c:pt idx="33">
                  <c:v>0.47651937170332898</c:v>
                </c:pt>
                <c:pt idx="34">
                  <c:v>0.18615034375119199</c:v>
                </c:pt>
                <c:pt idx="35">
                  <c:v>0.234053569168575</c:v>
                </c:pt>
                <c:pt idx="36">
                  <c:v>6.2267722254228802E-2</c:v>
                </c:pt>
                <c:pt idx="37">
                  <c:v>0.18379164088446701</c:v>
                </c:pt>
                <c:pt idx="38">
                  <c:v>0.166378530535608</c:v>
                </c:pt>
                <c:pt idx="39">
                  <c:v>0.33620826338696203</c:v>
                </c:pt>
                <c:pt idx="40">
                  <c:v>0.21733704181977601</c:v>
                </c:pt>
                <c:pt idx="41">
                  <c:v>0.13987862709055099</c:v>
                </c:pt>
                <c:pt idx="42">
                  <c:v>0.219894155488184</c:v>
                </c:pt>
                <c:pt idx="43">
                  <c:v>5.6732921037445302E-2</c:v>
                </c:pt>
                <c:pt idx="44">
                  <c:v>-2.5485854752740601E-2</c:v>
                </c:pt>
                <c:pt idx="45">
                  <c:v>3.24197455858143E-2</c:v>
                </c:pt>
                <c:pt idx="46">
                  <c:v>0.16253330711097999</c:v>
                </c:pt>
                <c:pt idx="47">
                  <c:v>0.101192670889364</c:v>
                </c:pt>
                <c:pt idx="48">
                  <c:v>0.218354977644547</c:v>
                </c:pt>
                <c:pt idx="49">
                  <c:v>0.187556038099357</c:v>
                </c:pt>
                <c:pt idx="50">
                  <c:v>6.1891145416917398E-2</c:v>
                </c:pt>
                <c:pt idx="51">
                  <c:v>-5.5404420132050599E-3</c:v>
                </c:pt>
                <c:pt idx="52">
                  <c:v>0.65590421794932197</c:v>
                </c:pt>
                <c:pt idx="53">
                  <c:v>1.35977574354527</c:v>
                </c:pt>
                <c:pt idx="54">
                  <c:v>1.11397786035605</c:v>
                </c:pt>
                <c:pt idx="55">
                  <c:v>0.43687127255404601</c:v>
                </c:pt>
                <c:pt idx="56">
                  <c:v>0.102307212331943</c:v>
                </c:pt>
                <c:pt idx="57">
                  <c:v>-0.58828675819732201</c:v>
                </c:pt>
                <c:pt idx="58">
                  <c:v>-3.0221183067750301E-2</c:v>
                </c:pt>
                <c:pt idx="59">
                  <c:v>-0.68105227382108302</c:v>
                </c:pt>
                <c:pt idx="60">
                  <c:v>-0.95326469355099397</c:v>
                </c:pt>
                <c:pt idx="61">
                  <c:v>-0.79864367979601802</c:v>
                </c:pt>
                <c:pt idx="62">
                  <c:v>-0.105723936924821</c:v>
                </c:pt>
                <c:pt idx="63">
                  <c:v>0.47591997050784102</c:v>
                </c:pt>
                <c:pt idx="64">
                  <c:v>-0.65779844544892496</c:v>
                </c:pt>
                <c:pt idx="65">
                  <c:v>-0.241352973584879</c:v>
                </c:pt>
                <c:pt idx="66">
                  <c:v>-0.187783087764125</c:v>
                </c:pt>
                <c:pt idx="67">
                  <c:v>-9.2404181028132706E-2</c:v>
                </c:pt>
                <c:pt idx="68">
                  <c:v>0.109980031252311</c:v>
                </c:pt>
                <c:pt idx="69">
                  <c:v>0.28962512975814703</c:v>
                </c:pt>
                <c:pt idx="70">
                  <c:v>0.46338794206095402</c:v>
                </c:pt>
                <c:pt idx="71">
                  <c:v>0.32835655545910297</c:v>
                </c:pt>
                <c:pt idx="72">
                  <c:v>0.206300358291578</c:v>
                </c:pt>
                <c:pt idx="73">
                  <c:v>0.12728924592340601</c:v>
                </c:pt>
                <c:pt idx="74">
                  <c:v>7.8806236129065399E-2</c:v>
                </c:pt>
                <c:pt idx="75">
                  <c:v>4.8814399065581597E-2</c:v>
                </c:pt>
                <c:pt idx="76">
                  <c:v>2.9929538981199998E-2</c:v>
                </c:pt>
                <c:pt idx="77">
                  <c:v>1.7945285602817801E-2</c:v>
                </c:pt>
                <c:pt idx="78">
                  <c:v>1.04195077262176E-2</c:v>
                </c:pt>
                <c:pt idx="79">
                  <c:v>5.8580646743460699E-3</c:v>
                </c:pt>
                <c:pt idx="80">
                  <c:v>3.2928922298743201E-3</c:v>
                </c:pt>
                <c:pt idx="81">
                  <c:v>2.0668197499407398E-3</c:v>
                </c:pt>
                <c:pt idx="82">
                  <c:v>1.7199541485199801E-3</c:v>
                </c:pt>
                <c:pt idx="83">
                  <c:v>1.9256862549666999E-3</c:v>
                </c:pt>
                <c:pt idx="84">
                  <c:v>2.4516863316122101E-3</c:v>
                </c:pt>
                <c:pt idx="85">
                  <c:v>3.1342418492267101E-3</c:v>
                </c:pt>
                <c:pt idx="86">
                  <c:v>3.8603020155368898E-3</c:v>
                </c:pt>
                <c:pt idx="87">
                  <c:v>4.5543697491969197E-3</c:v>
                </c:pt>
                <c:pt idx="88">
                  <c:v>5.1686845567675901E-3</c:v>
                </c:pt>
                <c:pt idx="89">
                  <c:v>5.6757729559545802E-3</c:v>
                </c:pt>
                <c:pt idx="90">
                  <c:v>6.0627688512149098E-3</c:v>
                </c:pt>
                <c:pt idx="91">
                  <c:v>6.3270874302941904E-3</c:v>
                </c:pt>
                <c:pt idx="92">
                  <c:v>6.4731463740497E-3</c:v>
                </c:pt>
                <c:pt idx="93">
                  <c:v>6.5099013119647702E-3</c:v>
                </c:pt>
                <c:pt idx="94">
                  <c:v>6.4490145303809799E-3</c:v>
                </c:pt>
                <c:pt idx="95">
                  <c:v>6.3035148961611397E-3</c:v>
                </c:pt>
                <c:pt idx="96">
                  <c:v>6.0868370186555904E-3</c:v>
                </c:pt>
                <c:pt idx="97">
                  <c:v>5.8121512862727102E-3</c:v>
                </c:pt>
                <c:pt idx="98">
                  <c:v>5.49191513845264E-3</c:v>
                </c:pt>
                <c:pt idx="99">
                  <c:v>5.1375908457084304E-3</c:v>
                </c:pt>
                <c:pt idx="100">
                  <c:v>4.7594869611980997E-3</c:v>
                </c:pt>
                <c:pt idx="101">
                  <c:v>4.36669008391954E-3</c:v>
                </c:pt>
                <c:pt idx="102">
                  <c:v>3.9670611132732597E-3</c:v>
                </c:pt>
                <c:pt idx="103">
                  <c:v>3.5672761580395301E-3</c:v>
                </c:pt>
                <c:pt idx="104">
                  <c:v>3.172896995694E-3</c:v>
                </c:pt>
                <c:pt idx="105">
                  <c:v>2.7884597072492501E-3</c:v>
                </c:pt>
                <c:pt idx="106">
                  <c:v>2.4175730378833702E-3</c:v>
                </c:pt>
                <c:pt idx="107">
                  <c:v>2.0630203156651399E-3</c:v>
                </c:pt>
                <c:pt idx="108">
                  <c:v>1.7268605298899999E-3</c:v>
                </c:pt>
                <c:pt idx="109">
                  <c:v>1.41052553193913E-3</c:v>
                </c:pt>
                <c:pt idx="110">
                  <c:v>1.11491135979803E-3</c:v>
                </c:pt>
                <c:pt idx="111">
                  <c:v>8.4046247049747599E-4</c:v>
                </c:pt>
                <c:pt idx="112">
                  <c:v>5.8724824741533904E-4</c:v>
                </c:pt>
                <c:pt idx="113">
                  <c:v>3.5503157537294803E-4</c:v>
                </c:pt>
                <c:pt idx="114">
                  <c:v>1.4332958074046999E-4</c:v>
                </c:pt>
                <c:pt idx="115">
                  <c:v>-4.85331558156678E-5</c:v>
                </c:pt>
                <c:pt idx="116">
                  <c:v>-2.2137846764286599E-4</c:v>
                </c:pt>
                <c:pt idx="117">
                  <c:v>-3.7613502076663401E-4</c:v>
                </c:pt>
                <c:pt idx="118">
                  <c:v>-5.1380470829826203E-4</c:v>
                </c:pt>
                <c:pt idx="119">
                  <c:v>-6.3543443177698498E-4</c:v>
                </c:pt>
                <c:pt idx="120">
                  <c:v>-7.4209268774875895E-4</c:v>
                </c:pt>
                <c:pt idx="121">
                  <c:v>-8.3485039980883897E-4</c:v>
                </c:pt>
                <c:pt idx="122">
                  <c:v>-9.1476546809359297E-4</c:v>
                </c:pt>
                <c:pt idx="123">
                  <c:v>-9.8287054601855594E-4</c:v>
                </c:pt>
                <c:pt idx="124">
                  <c:v>-1.04016359509172E-3</c:v>
                </c:pt>
                <c:pt idx="125">
                  <c:v>-1.08760081079522E-3</c:v>
                </c:pt>
                <c:pt idx="126">
                  <c:v>-1.12609155431741E-3</c:v>
                </c:pt>
                <c:pt idx="127">
                  <c:v>-1.1564949652741799E-3</c:v>
                </c:pt>
                <c:pt idx="128">
                  <c:v>-1.1796179687742E-3</c:v>
                </c:pt>
                <c:pt idx="129">
                  <c:v>-1.19621442581111E-3</c:v>
                </c:pt>
                <c:pt idx="130">
                  <c:v>-1.2069852087625199E-3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62-41CF-A89A-41DA7D296352}"/>
            </c:ext>
          </c:extLst>
        </c:ser>
        <c:ser>
          <c:idx val="2"/>
          <c:order val="1"/>
          <c:tx>
            <c:strRef>
              <c:f>US_nominal_obs_with_text!$AU$1</c:f>
              <c:strCache>
                <c:ptCount val="1"/>
                <c:pt idx="0">
                  <c:v>Combined FG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US_nominal_obs_with_text!$AR$2:$AR$132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US_nominal_obs_with_text!$AU$2:$AU$132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-0.40516933718920473</c:v>
                </c:pt>
                <c:pt idx="8">
                  <c:v>-0.31418722264252463</c:v>
                </c:pt>
                <c:pt idx="9">
                  <c:v>-2.2192205182022119E-2</c:v>
                </c:pt>
                <c:pt idx="10">
                  <c:v>0.32595918704349136</c:v>
                </c:pt>
                <c:pt idx="11">
                  <c:v>2.4930243112522454E-2</c:v>
                </c:pt>
                <c:pt idx="12">
                  <c:v>2.3311957935129857E-2</c:v>
                </c:pt>
                <c:pt idx="13">
                  <c:v>0.38279533584888797</c:v>
                </c:pt>
                <c:pt idx="14">
                  <c:v>0.23141224902130475</c:v>
                </c:pt>
                <c:pt idx="15">
                  <c:v>0.19806778115736659</c:v>
                </c:pt>
                <c:pt idx="16">
                  <c:v>-3.6986744422100898E-2</c:v>
                </c:pt>
                <c:pt idx="17">
                  <c:v>7.9684943157438889E-2</c:v>
                </c:pt>
                <c:pt idx="18">
                  <c:v>0.20251926515508978</c:v>
                </c:pt>
                <c:pt idx="19">
                  <c:v>0.1275956278779104</c:v>
                </c:pt>
                <c:pt idx="20">
                  <c:v>0.10117505505454277</c:v>
                </c:pt>
                <c:pt idx="21">
                  <c:v>-9.4990874017486709E-2</c:v>
                </c:pt>
                <c:pt idx="22">
                  <c:v>-4.5614963656390395E-2</c:v>
                </c:pt>
                <c:pt idx="23">
                  <c:v>0.13535207749353267</c:v>
                </c:pt>
                <c:pt idx="24">
                  <c:v>8.7181701140089329E-2</c:v>
                </c:pt>
                <c:pt idx="25">
                  <c:v>-0.1483330470923761</c:v>
                </c:pt>
                <c:pt idx="26">
                  <c:v>-2.5429190669879698E-2</c:v>
                </c:pt>
                <c:pt idx="27">
                  <c:v>5.7935267428943199E-2</c:v>
                </c:pt>
                <c:pt idx="28">
                  <c:v>-1.9796665997201285E-2</c:v>
                </c:pt>
                <c:pt idx="29">
                  <c:v>-4.215946011691972E-3</c:v>
                </c:pt>
                <c:pt idx="30">
                  <c:v>-0.2063015149677411</c:v>
                </c:pt>
                <c:pt idx="31">
                  <c:v>-0.3474345591895841</c:v>
                </c:pt>
                <c:pt idx="32">
                  <c:v>-0.45260819698503862</c:v>
                </c:pt>
                <c:pt idx="33">
                  <c:v>-0.37617103221852688</c:v>
                </c:pt>
                <c:pt idx="34">
                  <c:v>-0.11957847759164728</c:v>
                </c:pt>
                <c:pt idx="35">
                  <c:v>-5.5103465347989211E-2</c:v>
                </c:pt>
                <c:pt idx="36">
                  <c:v>0.1605331319139699</c:v>
                </c:pt>
                <c:pt idx="37">
                  <c:v>-9.9874554200736612E-2</c:v>
                </c:pt>
                <c:pt idx="38">
                  <c:v>-0.13627933115819924</c:v>
                </c:pt>
                <c:pt idx="39">
                  <c:v>-0.27059302537775792</c:v>
                </c:pt>
                <c:pt idx="40">
                  <c:v>-0.25902945908498842</c:v>
                </c:pt>
                <c:pt idx="41">
                  <c:v>-0.19127479734386088</c:v>
                </c:pt>
                <c:pt idx="42">
                  <c:v>-0.10878275646842495</c:v>
                </c:pt>
                <c:pt idx="43">
                  <c:v>-9.0862283552659712E-2</c:v>
                </c:pt>
                <c:pt idx="44">
                  <c:v>-0.27915366136213071</c:v>
                </c:pt>
                <c:pt idx="45">
                  <c:v>-0.23502322823768013</c:v>
                </c:pt>
                <c:pt idx="46">
                  <c:v>-0.16291507725932017</c:v>
                </c:pt>
                <c:pt idx="47">
                  <c:v>-4.0367264141847284E-2</c:v>
                </c:pt>
                <c:pt idx="48">
                  <c:v>0.2189241673535762</c:v>
                </c:pt>
                <c:pt idx="49">
                  <c:v>0.47837913320857073</c:v>
                </c:pt>
                <c:pt idx="50">
                  <c:v>0.30738994537301079</c:v>
                </c:pt>
                <c:pt idx="51">
                  <c:v>-0.33662666881527481</c:v>
                </c:pt>
                <c:pt idx="52">
                  <c:v>3.6864723222952075E-2</c:v>
                </c:pt>
                <c:pt idx="53">
                  <c:v>-0.54480546083143166</c:v>
                </c:pt>
                <c:pt idx="54">
                  <c:v>0.28994951822504766</c:v>
                </c:pt>
                <c:pt idx="55">
                  <c:v>0.96657261245197501</c:v>
                </c:pt>
                <c:pt idx="56">
                  <c:v>0.91759637979155528</c:v>
                </c:pt>
                <c:pt idx="57">
                  <c:v>0.6407957186441795</c:v>
                </c:pt>
                <c:pt idx="58">
                  <c:v>-0.44445953397896126</c:v>
                </c:pt>
                <c:pt idx="59">
                  <c:v>-0.47917087274803816</c:v>
                </c:pt>
                <c:pt idx="60">
                  <c:v>-0.91510222781613559</c:v>
                </c:pt>
                <c:pt idx="61">
                  <c:v>-1.4399624054270161</c:v>
                </c:pt>
                <c:pt idx="62">
                  <c:v>-1.4117338877945693</c:v>
                </c:pt>
                <c:pt idx="63">
                  <c:v>-1.3390721148925393</c:v>
                </c:pt>
                <c:pt idx="64">
                  <c:v>-0.69200228914012318</c:v>
                </c:pt>
                <c:pt idx="65">
                  <c:v>-0.43091177548265824</c:v>
                </c:pt>
                <c:pt idx="66">
                  <c:v>-0.29499078063876716</c:v>
                </c:pt>
                <c:pt idx="67">
                  <c:v>-3.9642346364405182E-2</c:v>
                </c:pt>
                <c:pt idx="68">
                  <c:v>6.8433698615059921E-2</c:v>
                </c:pt>
                <c:pt idx="69">
                  <c:v>0.43196741321819621</c:v>
                </c:pt>
                <c:pt idx="70">
                  <c:v>0.67193716711786555</c:v>
                </c:pt>
                <c:pt idx="71">
                  <c:v>0.57643139921651787</c:v>
                </c:pt>
                <c:pt idx="72">
                  <c:v>0.40814172990109132</c:v>
                </c:pt>
                <c:pt idx="73">
                  <c:v>0.11025894227433058</c:v>
                </c:pt>
                <c:pt idx="74">
                  <c:v>-6.9371528240275995E-2</c:v>
                </c:pt>
                <c:pt idx="75">
                  <c:v>-0.14178478370148481</c:v>
                </c:pt>
                <c:pt idx="76">
                  <c:v>-0.14156281167227258</c:v>
                </c:pt>
                <c:pt idx="77">
                  <c:v>-9.9882048604576321E-2</c:v>
                </c:pt>
                <c:pt idx="78">
                  <c:v>-6.452792581820424E-2</c:v>
                </c:pt>
                <c:pt idx="79">
                  <c:v>-3.9071968198473903E-2</c:v>
                </c:pt>
                <c:pt idx="80">
                  <c:v>-2.0900982664771264E-2</c:v>
                </c:pt>
                <c:pt idx="81">
                  <c:v>-7.676856544933483E-3</c:v>
                </c:pt>
                <c:pt idx="82">
                  <c:v>2.1057138331805475E-3</c:v>
                </c:pt>
                <c:pt idx="83">
                  <c:v>9.3884599186383616E-3</c:v>
                </c:pt>
                <c:pt idx="84">
                  <c:v>1.4789182995603702E-2</c:v>
                </c:pt>
                <c:pt idx="85">
                  <c:v>1.8739911766971332E-2</c:v>
                </c:pt>
                <c:pt idx="86">
                  <c:v>2.1559734432193951E-2</c:v>
                </c:pt>
                <c:pt idx="87">
                  <c:v>2.3493436854101553E-2</c:v>
                </c:pt>
                <c:pt idx="88">
                  <c:v>2.4733180603406714E-2</c:v>
                </c:pt>
                <c:pt idx="89">
                  <c:v>2.5431717293812994E-2</c:v>
                </c:pt>
                <c:pt idx="90">
                  <c:v>2.5711184541423862E-2</c:v>
                </c:pt>
                <c:pt idx="91">
                  <c:v>2.5669416206567416E-2</c:v>
                </c:pt>
                <c:pt idx="92">
                  <c:v>2.5384720237877988E-2</c:v>
                </c:pt>
                <c:pt idx="93">
                  <c:v>2.4919623005591581E-2</c:v>
                </c:pt>
                <c:pt idx="94">
                  <c:v>2.4323863718716341E-2</c:v>
                </c:pt>
                <c:pt idx="95">
                  <c:v>2.3636816127708838E-2</c:v>
                </c:pt>
                <c:pt idx="96">
                  <c:v>2.2889458546587384E-2</c:v>
                </c:pt>
                <c:pt idx="97">
                  <c:v>2.2105980883450446E-2</c:v>
                </c:pt>
                <c:pt idx="98">
                  <c:v>2.1305096876048972E-2</c:v>
                </c:pt>
                <c:pt idx="99">
                  <c:v>2.050111556524584E-2</c:v>
                </c:pt>
                <c:pt idx="100">
                  <c:v>1.9704815571034172E-2</c:v>
                </c:pt>
                <c:pt idx="101">
                  <c:v>1.8924157641560201E-2</c:v>
                </c:pt>
                <c:pt idx="102">
                  <c:v>1.8164864510599711E-2</c:v>
                </c:pt>
                <c:pt idx="103">
                  <c:v>1.7430891899694049E-2</c:v>
                </c:pt>
                <c:pt idx="104">
                  <c:v>1.6724810261875781E-2</c:v>
                </c:pt>
                <c:pt idx="105">
                  <c:v>1.604811338978826E-2</c:v>
                </c:pt>
                <c:pt idx="106">
                  <c:v>1.5401467155916539E-2</c:v>
                </c:pt>
                <c:pt idx="107">
                  <c:v>1.4784909302621694E-2</c:v>
                </c:pt>
                <c:pt idx="108">
                  <c:v>1.4198009263692473E-2</c:v>
                </c:pt>
                <c:pt idx="109">
                  <c:v>1.3639995403491322E-2</c:v>
                </c:pt>
                <c:pt idx="110">
                  <c:v>1.310985574433947E-2</c:v>
                </c:pt>
                <c:pt idx="111">
                  <c:v>1.2606417168263931E-2</c:v>
                </c:pt>
                <c:pt idx="112">
                  <c:v>1.212840718511702E-2</c:v>
                </c:pt>
                <c:pt idx="113">
                  <c:v>1.1674501622038922E-2</c:v>
                </c:pt>
                <c:pt idx="114">
                  <c:v>1.1243360981810712E-2</c:v>
                </c:pt>
                <c:pt idx="115">
                  <c:v>1.0833657717197036E-2</c:v>
                </c:pt>
                <c:pt idx="116">
                  <c:v>1.0444096256237092E-2</c:v>
                </c:pt>
                <c:pt idx="117">
                  <c:v>1.0073427274201945E-2</c:v>
                </c:pt>
                <c:pt idx="118">
                  <c:v>9.7204574288782992E-3</c:v>
                </c:pt>
                <c:pt idx="119">
                  <c:v>9.3840555464639284E-3</c:v>
                </c:pt>
                <c:pt idx="120">
                  <c:v>9.0631560569948699E-3</c:v>
                </c:pt>
                <c:pt idx="121">
                  <c:v>8.7567603237034865E-3</c:v>
                </c:pt>
                <c:pt idx="122">
                  <c:v>8.4639363841103391E-3</c:v>
                </c:pt>
                <c:pt idx="123">
                  <c:v>8.1838175170868867E-3</c:v>
                </c:pt>
                <c:pt idx="124">
                  <c:v>7.9155999655464767E-3</c:v>
                </c:pt>
                <c:pt idx="125">
                  <c:v>7.6585400754853889E-3</c:v>
                </c:pt>
                <c:pt idx="126">
                  <c:v>7.4119510560375652E-3</c:v>
                </c:pt>
                <c:pt idx="127">
                  <c:v>7.175199519746025E-3</c:v>
                </c:pt>
                <c:pt idx="128">
                  <c:v>6.9477019254973226E-3</c:v>
                </c:pt>
                <c:pt idx="129">
                  <c:v>6.7289210169585098E-3</c:v>
                </c:pt>
                <c:pt idx="130">
                  <c:v>6.5183623256045223E-3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62-41CF-A89A-41DA7D296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US_nominal_obs_with_text!$AF$1</c:f>
              <c:strCache>
                <c:ptCount val="1"/>
                <c:pt idx="0">
                  <c:v>detrendedMean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US_nominal_obs_with_text!$AF$2:$AF$132</c:f>
              <c:numCache>
                <c:formatCode>General</c:formatCode>
                <c:ptCount val="131"/>
                <c:pt idx="0">
                  <c:v>1.3471546519479201</c:v>
                </c:pt>
                <c:pt idx="1">
                  <c:v>1.3471546519479201</c:v>
                </c:pt>
                <c:pt idx="2">
                  <c:v>1.1671546519479199</c:v>
                </c:pt>
                <c:pt idx="3">
                  <c:v>0.59715465194792405</c:v>
                </c:pt>
                <c:pt idx="4">
                  <c:v>-0.72284534805207501</c:v>
                </c:pt>
                <c:pt idx="5">
                  <c:v>-1.8228453480520701</c:v>
                </c:pt>
                <c:pt idx="6">
                  <c:v>-1.96284534805207</c:v>
                </c:pt>
                <c:pt idx="7">
                  <c:v>-3.3928453480520702</c:v>
                </c:pt>
                <c:pt idx="8">
                  <c:v>-3.7228453480520698</c:v>
                </c:pt>
                <c:pt idx="9">
                  <c:v>-3.7228453480520698</c:v>
                </c:pt>
                <c:pt idx="10">
                  <c:v>-3.75284534805207</c:v>
                </c:pt>
                <c:pt idx="11">
                  <c:v>-3.7828453480520698</c:v>
                </c:pt>
                <c:pt idx="12">
                  <c:v>-3.7728453480520701</c:v>
                </c:pt>
                <c:pt idx="13">
                  <c:v>-3.71284534805207</c:v>
                </c:pt>
                <c:pt idx="14">
                  <c:v>-3.71284534805207</c:v>
                </c:pt>
                <c:pt idx="15">
                  <c:v>-3.71284534805207</c:v>
                </c:pt>
                <c:pt idx="16">
                  <c:v>-3.75284534805207</c:v>
                </c:pt>
                <c:pt idx="17">
                  <c:v>-3.8128453480520701</c:v>
                </c:pt>
                <c:pt idx="18">
                  <c:v>-3.8228453480520699</c:v>
                </c:pt>
                <c:pt idx="19">
                  <c:v>-3.8328453480520701</c:v>
                </c:pt>
                <c:pt idx="20">
                  <c:v>-3.8028453480520699</c:v>
                </c:pt>
                <c:pt idx="21">
                  <c:v>-3.75284534805207</c:v>
                </c:pt>
                <c:pt idx="22">
                  <c:v>-3.7628453480520698</c:v>
                </c:pt>
                <c:pt idx="23">
                  <c:v>-3.7428453480520698</c:v>
                </c:pt>
                <c:pt idx="24">
                  <c:v>-3.7628453480520698</c:v>
                </c:pt>
                <c:pt idx="25">
                  <c:v>-3.7828453480520698</c:v>
                </c:pt>
                <c:pt idx="26">
                  <c:v>-3.8128453480520701</c:v>
                </c:pt>
                <c:pt idx="27">
                  <c:v>-3.8128453480520701</c:v>
                </c:pt>
                <c:pt idx="28">
                  <c:v>-3.8328453480520701</c:v>
                </c:pt>
                <c:pt idx="29">
                  <c:v>-3.8128453480520701</c:v>
                </c:pt>
                <c:pt idx="30">
                  <c:v>-3.8128453480520701</c:v>
                </c:pt>
                <c:pt idx="31">
                  <c:v>-3.8028453480520699</c:v>
                </c:pt>
                <c:pt idx="32">
                  <c:v>-3.7928453480520701</c:v>
                </c:pt>
                <c:pt idx="33">
                  <c:v>-3.7728453480520701</c:v>
                </c:pt>
                <c:pt idx="34">
                  <c:v>-3.7728453480520701</c:v>
                </c:pt>
                <c:pt idx="35">
                  <c:v>-3.7428453480520698</c:v>
                </c:pt>
                <c:pt idx="36">
                  <c:v>-3.5428453480520701</c:v>
                </c:pt>
                <c:pt idx="37">
                  <c:v>-3.5328453480520698</c:v>
                </c:pt>
                <c:pt idx="38">
                  <c:v>-3.5128453480520698</c:v>
                </c:pt>
                <c:pt idx="39">
                  <c:v>-3.4528453480520702</c:v>
                </c:pt>
                <c:pt idx="40">
                  <c:v>-3.2028453480520702</c:v>
                </c:pt>
                <c:pt idx="41">
                  <c:v>-2.9528453480520702</c:v>
                </c:pt>
                <c:pt idx="42">
                  <c:v>-2.75284534805207</c:v>
                </c:pt>
                <c:pt idx="43">
                  <c:v>-2.7028453480520702</c:v>
                </c:pt>
                <c:pt idx="44">
                  <c:v>-2.4528453480520702</c:v>
                </c:pt>
                <c:pt idx="45">
                  <c:v>-2.1628453480520702</c:v>
                </c:pt>
                <c:pt idx="46">
                  <c:v>-1.97284534805207</c:v>
                </c:pt>
                <c:pt idx="47">
                  <c:v>-1.68284534805207</c:v>
                </c:pt>
                <c:pt idx="48">
                  <c:v>-1.50284534805207</c:v>
                </c:pt>
                <c:pt idx="49">
                  <c:v>-1.50284534805207</c:v>
                </c:pt>
                <c:pt idx="50">
                  <c:v>-1.71284534805207</c:v>
                </c:pt>
                <c:pt idx="51">
                  <c:v>-2.25284534805207</c:v>
                </c:pt>
                <c:pt idx="52">
                  <c:v>-2.65284534805207</c:v>
                </c:pt>
                <c:pt idx="53">
                  <c:v>-3.8428453480520699</c:v>
                </c:pt>
                <c:pt idx="54">
                  <c:v>-3.8128453480520701</c:v>
                </c:pt>
                <c:pt idx="55">
                  <c:v>-3.8128453480520701</c:v>
                </c:pt>
                <c:pt idx="56">
                  <c:v>-3.8228453480520699</c:v>
                </c:pt>
                <c:pt idx="57">
                  <c:v>-3.8328453480520701</c:v>
                </c:pt>
                <c:pt idx="58">
                  <c:v>-3.8128453480520701</c:v>
                </c:pt>
                <c:pt idx="59">
                  <c:v>-3.8228453480520699</c:v>
                </c:pt>
                <c:pt idx="60">
                  <c:v>-3.7828453480520698</c:v>
                </c:pt>
                <c:pt idx="61">
                  <c:v>-3.1328453480520699</c:v>
                </c:pt>
                <c:pt idx="62">
                  <c:v>-1.72284534805207</c:v>
                </c:pt>
                <c:pt idx="63">
                  <c:v>-0.25284534805207498</c:v>
                </c:pt>
                <c:pt idx="64">
                  <c:v>0.60715465194792395</c:v>
                </c:pt>
                <c:pt idx="65">
                  <c:v>1.08715465194792</c:v>
                </c:pt>
                <c:pt idx="66">
                  <c:v>1.3571546519479201</c:v>
                </c:pt>
                <c:pt idx="67">
                  <c:v>1.4271546519479199</c:v>
                </c:pt>
                <c:pt idx="68">
                  <c:v>1.4271546519479199</c:v>
                </c:pt>
                <c:pt idx="69">
                  <c:v>1.4271546519479199</c:v>
                </c:pt>
                <c:pt idx="70">
                  <c:v>1.3571546519479201</c:v>
                </c:pt>
                <c:pt idx="71">
                  <c:v>0.92975354052638604</c:v>
                </c:pt>
                <c:pt idx="72">
                  <c:v>0.45365465194766103</c:v>
                </c:pt>
                <c:pt idx="73">
                  <c:v>-9.6445348052349694E-2</c:v>
                </c:pt>
                <c:pt idx="74">
                  <c:v>-0.47404534805235499</c:v>
                </c:pt>
                <c:pt idx="75">
                  <c:v>-0.69844534805235603</c:v>
                </c:pt>
                <c:pt idx="76">
                  <c:v>-0.81304534805235695</c:v>
                </c:pt>
                <c:pt idx="77">
                  <c:v>-0.85669696517385796</c:v>
                </c:pt>
                <c:pt idx="78">
                  <c:v>-0.88340653627208099</c:v>
                </c:pt>
                <c:pt idx="79">
                  <c:v>-0.901643677114778</c:v>
                </c:pt>
                <c:pt idx="80">
                  <c:v>-0.91261366568838198</c:v>
                </c:pt>
                <c:pt idx="81">
                  <c:v>-0.91695364967475002</c:v>
                </c:pt>
                <c:pt idx="82">
                  <c:v>-0.91548554894680001</c:v>
                </c:pt>
                <c:pt idx="83">
                  <c:v>-0.90909809041724299</c:v>
                </c:pt>
                <c:pt idx="84">
                  <c:v>-0.89862170952475595</c:v>
                </c:pt>
                <c:pt idx="85">
                  <c:v>-0.884776767153026</c:v>
                </c:pt>
                <c:pt idx="86">
                  <c:v>-0.86816617951253505</c:v>
                </c:pt>
                <c:pt idx="87">
                  <c:v>-0.84928682078903495</c:v>
                </c:pt>
                <c:pt idx="88">
                  <c:v>-0.828546441108161</c:v>
                </c:pt>
                <c:pt idx="89">
                  <c:v>-0.80628044884490802</c:v>
                </c:pt>
                <c:pt idx="90">
                  <c:v>-0.78276655968574305</c:v>
                </c:pt>
                <c:pt idx="91">
                  <c:v>-0.758236875709837</c:v>
                </c:pt>
                <c:pt idx="92">
                  <c:v>-0.73288755483796497</c:v>
                </c:pt>
                <c:pt idx="93">
                  <c:v>-0.70688641687278597</c:v>
                </c:pt>
                <c:pt idx="94">
                  <c:v>-0.68037885489775296</c:v>
                </c:pt>
                <c:pt idx="95">
                  <c:v>-0.65349238544413302</c:v>
                </c:pt>
                <c:pt idx="96">
                  <c:v>-0.62634012021482399</c:v>
                </c:pt>
                <c:pt idx="97">
                  <c:v>-0.599023392292376</c:v>
                </c:pt>
                <c:pt idx="98">
                  <c:v>-0.57163372582483296</c:v>
                </c:pt>
                <c:pt idx="99">
                  <c:v>-0.54425430115143303</c:v>
                </c:pt>
                <c:pt idx="100">
                  <c:v>-0.516961036708947</c:v>
                </c:pt>
                <c:pt idx="101">
                  <c:v>-0.48982338395840902</c:v>
                </c:pt>
                <c:pt idx="102">
                  <c:v>-0.46290491108992698</c:v>
                </c:pt>
                <c:pt idx="103">
                  <c:v>-0.43626373460720502</c:v>
                </c:pt>
                <c:pt idx="104">
                  <c:v>-0.40995284439792801</c:v>
                </c:pt>
                <c:pt idx="105">
                  <c:v>-0.38402035701113102</c:v>
                </c:pt>
                <c:pt idx="106">
                  <c:v>-0.35850972313360302</c:v>
                </c:pt>
                <c:pt idx="107">
                  <c:v>-0.33345990830753203</c:v>
                </c:pt>
                <c:pt idx="108">
                  <c:v>-0.30890556044710399</c:v>
                </c:pt>
                <c:pt idx="109">
                  <c:v>-0.28487717342998797</c:v>
                </c:pt>
                <c:pt idx="110">
                  <c:v>-0.26140125274082598</c:v>
                </c:pt>
                <c:pt idx="111">
                  <c:v>-0.238500486643273</c:v>
                </c:pt>
                <c:pt idx="112">
                  <c:v>-0.21619392450080699</c:v>
                </c:pt>
                <c:pt idx="113">
                  <c:v>-0.194497162525154</c:v>
                </c:pt>
                <c:pt idx="114">
                  <c:v>-0.17342253629795601</c:v>
                </c:pt>
                <c:pt idx="115">
                  <c:v>-0.15297931879723101</c:v>
                </c:pt>
                <c:pt idx="116">
                  <c:v>-0.13317392229244701</c:v>
                </c:pt>
                <c:pt idx="117">
                  <c:v>-0.114010102291074</c:v>
                </c:pt>
                <c:pt idx="118">
                  <c:v>-9.5489161676770296E-2</c:v>
                </c:pt>
                <c:pt idx="119">
                  <c:v>-7.7610153236363999E-2</c:v>
                </c:pt>
                <c:pt idx="120">
                  <c:v>-6.0370078898454201E-2</c:v>
                </c:pt>
                <c:pt idx="121">
                  <c:v>-4.37640841766175E-2</c:v>
                </c:pt>
                <c:pt idx="122">
                  <c:v>-2.7785646506106099E-2</c:v>
                </c:pt>
                <c:pt idx="123">
                  <c:v>-1.2426756370241101E-2</c:v>
                </c:pt>
                <c:pt idx="124">
                  <c:v>2.3219096790891799E-3</c:v>
                </c:pt>
                <c:pt idx="125">
                  <c:v>1.6470824801112199E-2</c:v>
                </c:pt>
                <c:pt idx="126">
                  <c:v>3.0031456951185399E-2</c:v>
                </c:pt>
                <c:pt idx="127">
                  <c:v>4.3016123602760997E-2</c:v>
                </c:pt>
                <c:pt idx="128">
                  <c:v>5.5437856282090497E-2</c:v>
                </c:pt>
                <c:pt idx="129">
                  <c:v>6.7310274954212698E-2</c:v>
                </c:pt>
                <c:pt idx="130">
                  <c:v>7.8647472180140898E-2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4A-456C-965F-20DF4F3F4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9657679"/>
        <c:axId val="769665359"/>
      </c:lineChart>
      <c:catAx>
        <c:axId val="769657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65359"/>
        <c:crosses val="autoZero"/>
        <c:auto val="1"/>
        <c:lblAlgn val="ctr"/>
        <c:lblOffset val="100"/>
        <c:noMultiLvlLbl val="0"/>
      </c:catAx>
      <c:valAx>
        <c:axId val="76966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5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US_nominal_obs_with_text!$AV$1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numRef>
              <c:f>US_nominal_obs_with_text!$AR$2:$AR$132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US_nominal_obs_with_text!$AV$2:$AV$132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-0.256385245106029</c:v>
                </c:pt>
                <c:pt idx="8">
                  <c:v>0.1110669187048</c:v>
                </c:pt>
                <c:pt idx="9">
                  <c:v>0.33599818976034601</c:v>
                </c:pt>
                <c:pt idx="10">
                  <c:v>0.41404851096502998</c:v>
                </c:pt>
                <c:pt idx="11">
                  <c:v>1.9309171349784202E-2</c:v>
                </c:pt>
                <c:pt idx="12">
                  <c:v>7.4458845817592004E-2</c:v>
                </c:pt>
                <c:pt idx="13">
                  <c:v>0.15617288348936201</c:v>
                </c:pt>
                <c:pt idx="14">
                  <c:v>-0.19684476723702701</c:v>
                </c:pt>
                <c:pt idx="15">
                  <c:v>-7.5179983971420394E-2</c:v>
                </c:pt>
                <c:pt idx="16">
                  <c:v>-7.4197511120662904E-2</c:v>
                </c:pt>
                <c:pt idx="17">
                  <c:v>9.6171497137314196E-2</c:v>
                </c:pt>
                <c:pt idx="18">
                  <c:v>-2.3271979815149099E-2</c:v>
                </c:pt>
                <c:pt idx="19">
                  <c:v>-0.15258272346167101</c:v>
                </c:pt>
                <c:pt idx="20">
                  <c:v>-4.2002918489955299E-2</c:v>
                </c:pt>
                <c:pt idx="21">
                  <c:v>-0.168819824533017</c:v>
                </c:pt>
                <c:pt idx="22">
                  <c:v>-4.1278441251151599E-2</c:v>
                </c:pt>
                <c:pt idx="23">
                  <c:v>8.6885010528738496E-2</c:v>
                </c:pt>
                <c:pt idx="24">
                  <c:v>-1.9373756001074698E-2</c:v>
                </c:pt>
                <c:pt idx="25">
                  <c:v>-0.113278759509171</c:v>
                </c:pt>
                <c:pt idx="26">
                  <c:v>3.1316576332140099E-2</c:v>
                </c:pt>
                <c:pt idx="27">
                  <c:v>-5.6341220774785601E-2</c:v>
                </c:pt>
                <c:pt idx="28">
                  <c:v>-0.144951304787934</c:v>
                </c:pt>
                <c:pt idx="29">
                  <c:v>-3.06192622101715E-2</c:v>
                </c:pt>
                <c:pt idx="30">
                  <c:v>-0.10049577536674401</c:v>
                </c:pt>
                <c:pt idx="31">
                  <c:v>-0.10048405666886601</c:v>
                </c:pt>
                <c:pt idx="32">
                  <c:v>-0.110594151873669</c:v>
                </c:pt>
                <c:pt idx="33">
                  <c:v>-7.8805476387355897E-2</c:v>
                </c:pt>
                <c:pt idx="34">
                  <c:v>-2.3828343943346202E-2</c:v>
                </c:pt>
                <c:pt idx="35">
                  <c:v>-7.7555960410767094E-2</c:v>
                </c:pt>
                <c:pt idx="36">
                  <c:v>-4.3145471252056299E-3</c:v>
                </c:pt>
                <c:pt idx="37">
                  <c:v>-9.63906318851636E-2</c:v>
                </c:pt>
                <c:pt idx="38">
                  <c:v>-4.7316740875442402E-2</c:v>
                </c:pt>
                <c:pt idx="39">
                  <c:v>-7.4217158411989601E-2</c:v>
                </c:pt>
                <c:pt idx="40">
                  <c:v>-2.6537337131384401E-2</c:v>
                </c:pt>
                <c:pt idx="41">
                  <c:v>-2.9138663762374398E-2</c:v>
                </c:pt>
                <c:pt idx="42">
                  <c:v>-3.6448596554006597E-2</c:v>
                </c:pt>
                <c:pt idx="43">
                  <c:v>-1.08837996549314E-2</c:v>
                </c:pt>
                <c:pt idx="44">
                  <c:v>-6.3036591623879396E-2</c:v>
                </c:pt>
                <c:pt idx="45">
                  <c:v>-5.1730126430885801E-2</c:v>
                </c:pt>
                <c:pt idx="46">
                  <c:v>-4.6637584070930903E-2</c:v>
                </c:pt>
                <c:pt idx="47">
                  <c:v>-2.8314414328985401E-2</c:v>
                </c:pt>
                <c:pt idx="48">
                  <c:v>-2.7142325854338199E-2</c:v>
                </c:pt>
                <c:pt idx="49">
                  <c:v>1.6918512686320001E-2</c:v>
                </c:pt>
                <c:pt idx="50">
                  <c:v>-3.52017361831159E-3</c:v>
                </c:pt>
                <c:pt idx="51">
                  <c:v>-0.138619617835533</c:v>
                </c:pt>
                <c:pt idx="52">
                  <c:v>-3.0641651649731699E-3</c:v>
                </c:pt>
                <c:pt idx="53">
                  <c:v>-0.14856994873870999</c:v>
                </c:pt>
                <c:pt idx="54">
                  <c:v>0.15815412797383099</c:v>
                </c:pt>
                <c:pt idx="55">
                  <c:v>0.25436860319354798</c:v>
                </c:pt>
                <c:pt idx="56">
                  <c:v>-5.2982746610872697E-2</c:v>
                </c:pt>
                <c:pt idx="57">
                  <c:v>-0.13265703577636401</c:v>
                </c:pt>
                <c:pt idx="58">
                  <c:v>-0.57424560062958296</c:v>
                </c:pt>
                <c:pt idx="59">
                  <c:v>-1.86576813420231E-2</c:v>
                </c:pt>
                <c:pt idx="60">
                  <c:v>-0.46260273720869599</c:v>
                </c:pt>
                <c:pt idx="61">
                  <c:v>-0.36834562264218501</c:v>
                </c:pt>
                <c:pt idx="62">
                  <c:v>9.1905091794683702E-2</c:v>
                </c:pt>
                <c:pt idx="63">
                  <c:v>-0.19994240995877399</c:v>
                </c:pt>
                <c:pt idx="64">
                  <c:v>1.36596728082693E-2</c:v>
                </c:pt>
                <c:pt idx="65">
                  <c:v>-0.117576447750009</c:v>
                </c:pt>
                <c:pt idx="66">
                  <c:v>-7.69220785786216E-2</c:v>
                </c:pt>
                <c:pt idx="67">
                  <c:v>9.18294713969523E-2</c:v>
                </c:pt>
                <c:pt idx="68">
                  <c:v>3.7437483280187103E-2</c:v>
                </c:pt>
                <c:pt idx="69">
                  <c:v>0.10743894595959801</c:v>
                </c:pt>
                <c:pt idx="70">
                  <c:v>2.0855837783012501E-2</c:v>
                </c:pt>
                <c:pt idx="71">
                  <c:v>-4.1171553410670199E-2</c:v>
                </c:pt>
                <c:pt idx="72">
                  <c:v>-4.4098577245839203E-2</c:v>
                </c:pt>
                <c:pt idx="73">
                  <c:v>-3.8966747242733503E-2</c:v>
                </c:pt>
                <c:pt idx="74">
                  <c:v>-3.4172678324807297E-2</c:v>
                </c:pt>
                <c:pt idx="75">
                  <c:v>-3.03480942535597E-2</c:v>
                </c:pt>
                <c:pt idx="76">
                  <c:v>-2.7129941652940501E-2</c:v>
                </c:pt>
                <c:pt idx="77">
                  <c:v>-2.42436997771809E-2</c:v>
                </c:pt>
                <c:pt idx="78">
                  <c:v>-2.1562507819632801E-2</c:v>
                </c:pt>
                <c:pt idx="79">
                  <c:v>-1.9042397413590598E-2</c:v>
                </c:pt>
                <c:pt idx="80">
                  <c:v>-1.66750428693546E-2</c:v>
                </c:pt>
                <c:pt idx="81">
                  <c:v>-1.4463916987301701E-2</c:v>
                </c:pt>
                <c:pt idx="82">
                  <c:v>-1.24140105713966E-2</c:v>
                </c:pt>
                <c:pt idx="83">
                  <c:v>-1.0528067223642801E-2</c:v>
                </c:pt>
                <c:pt idx="84">
                  <c:v>-8.8056609099964305E-3</c:v>
                </c:pt>
                <c:pt idx="85">
                  <c:v>-7.2434002446915696E-3</c:v>
                </c:pt>
                <c:pt idx="86">
                  <c:v>-5.8355044315182899E-3</c:v>
                </c:pt>
                <c:pt idx="87">
                  <c:v>-4.5744370663588002E-3</c:v>
                </c:pt>
                <c:pt idx="88">
                  <c:v>-3.45147900396712E-3</c:v>
                </c:pt>
                <c:pt idx="89">
                  <c:v>-2.4572047429242102E-3</c:v>
                </c:pt>
                <c:pt idx="90">
                  <c:v>-1.58186056943666E-3</c:v>
                </c:pt>
                <c:pt idx="91">
                  <c:v>-8.1565505110739304E-4</c:v>
                </c:pt>
                <c:pt idx="92">
                  <c:v>-1.4897579499313201E-4</c:v>
                </c:pt>
                <c:pt idx="93">
                  <c:v>4.2745389790018303E-4</c:v>
                </c:pt>
                <c:pt idx="94">
                  <c:v>9.2246640718698599E-4</c:v>
                </c:pt>
                <c:pt idx="95">
                  <c:v>1.3443789825296701E-3</c:v>
                </c:pt>
                <c:pt idx="96">
                  <c:v>1.70095231347124E-3</c:v>
                </c:pt>
                <c:pt idx="97">
                  <c:v>1.9993716134147801E-3</c:v>
                </c:pt>
                <c:pt idx="98">
                  <c:v>2.2462446816510599E-3</c:v>
                </c:pt>
                <c:pt idx="99">
                  <c:v>2.4476125135884999E-3</c:v>
                </c:pt>
                <c:pt idx="100">
                  <c:v>2.6089689391856101E-3</c:v>
                </c:pt>
                <c:pt idx="101">
                  <c:v>2.7352865126807099E-3</c:v>
                </c:pt>
                <c:pt idx="102">
                  <c:v>2.8310464805776999E-3</c:v>
                </c:pt>
                <c:pt idx="103">
                  <c:v>2.9002711435199202E-3</c:v>
                </c:pt>
                <c:pt idx="104">
                  <c:v>2.9465573215668702E-3</c:v>
                </c:pt>
                <c:pt idx="105">
                  <c:v>2.9731099485496501E-3</c:v>
                </c:pt>
                <c:pt idx="106">
                  <c:v>2.9827750737870399E-3</c:v>
                </c:pt>
                <c:pt idx="107">
                  <c:v>2.9780717502044798E-3</c:v>
                </c:pt>
                <c:pt idx="108">
                  <c:v>2.9612224464649899E-3</c:v>
                </c:pt>
                <c:pt idx="109">
                  <c:v>2.9341817450344999E-3</c:v>
                </c:pt>
                <c:pt idx="110">
                  <c:v>2.89866318468962E-3</c:v>
                </c:pt>
                <c:pt idx="111">
                  <c:v>2.8561641801853502E-3</c:v>
                </c:pt>
                <c:pt idx="112">
                  <c:v>2.8079890080203E-3</c:v>
                </c:pt>
                <c:pt idx="113">
                  <c:v>2.7552698890541002E-3</c:v>
                </c:pt>
                <c:pt idx="114">
                  <c:v>2.6989862290773001E-3</c:v>
                </c:pt>
                <c:pt idx="115">
                  <c:v>2.6399820996954901E-3</c:v>
                </c:pt>
                <c:pt idx="116">
                  <c:v>2.5789820560085199E-3</c:v>
                </c:pt>
                <c:pt idx="117">
                  <c:v>2.5166053961186599E-3</c:v>
                </c:pt>
                <c:pt idx="118">
                  <c:v>2.4533789717618602E-3</c:v>
                </c:pt>
                <c:pt idx="119">
                  <c:v>2.38974866034987E-3</c:v>
                </c:pt>
                <c:pt idx="120">
                  <c:v>2.3260896072635801E-3</c:v>
                </c:pt>
                <c:pt idx="121">
                  <c:v>2.2627153440051202E-3</c:v>
                </c:pt>
                <c:pt idx="122">
                  <c:v>2.1998858833230999E-3</c:v>
                </c:pt>
                <c:pt idx="123">
                  <c:v>2.1378148870822202E-3</c:v>
                </c:pt>
                <c:pt idx="124">
                  <c:v>2.07667599677886E-3</c:v>
                </c:pt>
                <c:pt idx="125">
                  <c:v>2.0166084104577598E-3</c:v>
                </c:pt>
                <c:pt idx="126">
                  <c:v>1.9577217835518301E-3</c:v>
                </c:pt>
                <c:pt idx="127">
                  <c:v>1.90010052499245E-3</c:v>
                </c:pt>
                <c:pt idx="128">
                  <c:v>1.8438075539254199E-3</c:v>
                </c:pt>
                <c:pt idx="129">
                  <c:v>1.7888875765954401E-3</c:v>
                </c:pt>
                <c:pt idx="130">
                  <c:v>1.7353699374794999E-3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18-455E-80FA-4065FAB703B7}"/>
            </c:ext>
          </c:extLst>
        </c:ser>
        <c:ser>
          <c:idx val="3"/>
          <c:order val="1"/>
          <c:tx>
            <c:strRef>
              <c:f>US_nominal_obs_with_text!$AW$1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numRef>
              <c:f>US_nominal_obs_with_text!$AR$2:$AR$132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US_nominal_obs_with_text!$AW$2:$AW$132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-0.120305645473052</c:v>
                </c:pt>
                <c:pt idx="8">
                  <c:v>-0.29123047075243602</c:v>
                </c:pt>
                <c:pt idx="9">
                  <c:v>-3.6183899152787503E-2</c:v>
                </c:pt>
                <c:pt idx="10">
                  <c:v>0.26792165685899999</c:v>
                </c:pt>
                <c:pt idx="11">
                  <c:v>0.30395990378418097</c:v>
                </c:pt>
                <c:pt idx="12">
                  <c:v>0.110932415766116</c:v>
                </c:pt>
                <c:pt idx="13">
                  <c:v>0.201539956358876</c:v>
                </c:pt>
                <c:pt idx="14">
                  <c:v>9.5743904574210698E-2</c:v>
                </c:pt>
                <c:pt idx="15">
                  <c:v>-0.15091047897944901</c:v>
                </c:pt>
                <c:pt idx="16">
                  <c:v>-0.112770807528421</c:v>
                </c:pt>
                <c:pt idx="17">
                  <c:v>-2.8304957945433501E-2</c:v>
                </c:pt>
                <c:pt idx="18">
                  <c:v>0.15280204765091401</c:v>
                </c:pt>
                <c:pt idx="19">
                  <c:v>1.5223178687986E-2</c:v>
                </c:pt>
                <c:pt idx="20">
                  <c:v>-0.132030932943875</c:v>
                </c:pt>
                <c:pt idx="21">
                  <c:v>-3.3538437175212599E-2</c:v>
                </c:pt>
                <c:pt idx="22">
                  <c:v>-4.8599709616459597E-2</c:v>
                </c:pt>
                <c:pt idx="23">
                  <c:v>-5.7212725667387297E-2</c:v>
                </c:pt>
                <c:pt idx="24">
                  <c:v>-1.7834222773699601E-2</c:v>
                </c:pt>
                <c:pt idx="25">
                  <c:v>-0.12670078342819999</c:v>
                </c:pt>
                <c:pt idx="26">
                  <c:v>-0.106665455634847</c:v>
                </c:pt>
                <c:pt idx="27">
                  <c:v>6.9029569027885193E-2</c:v>
                </c:pt>
                <c:pt idx="28">
                  <c:v>5.3976861469534697E-2</c:v>
                </c:pt>
                <c:pt idx="29">
                  <c:v>5.1268591075708204E-3</c:v>
                </c:pt>
                <c:pt idx="30">
                  <c:v>8.7673539039643297E-4</c:v>
                </c:pt>
                <c:pt idx="31">
                  <c:v>-2.07802713816532E-3</c:v>
                </c:pt>
                <c:pt idx="32">
                  <c:v>-7.6559073717083606E-2</c:v>
                </c:pt>
                <c:pt idx="33">
                  <c:v>-7.3494756631492505E-2</c:v>
                </c:pt>
                <c:pt idx="34">
                  <c:v>-6.2883959347030505E-2</c:v>
                </c:pt>
                <c:pt idx="35">
                  <c:v>-2.9577166180606101E-2</c:v>
                </c:pt>
                <c:pt idx="36">
                  <c:v>-1.64635809891404E-2</c:v>
                </c:pt>
                <c:pt idx="37">
                  <c:v>-3.0419529668264299E-2</c:v>
                </c:pt>
                <c:pt idx="38">
                  <c:v>-7.4139807455504095E-2</c:v>
                </c:pt>
                <c:pt idx="39">
                  <c:v>-6.0893122797240198E-2</c:v>
                </c:pt>
                <c:pt idx="40">
                  <c:v>-6.61320819653307E-2</c:v>
                </c:pt>
                <c:pt idx="41">
                  <c:v>-1.8927787079783601E-2</c:v>
                </c:pt>
                <c:pt idx="42">
                  <c:v>-4.3671622288348399E-3</c:v>
                </c:pt>
                <c:pt idx="43">
                  <c:v>-1.77067212116425E-2</c:v>
                </c:pt>
                <c:pt idx="44">
                  <c:v>-3.76025446637177E-2</c:v>
                </c:pt>
                <c:pt idx="45">
                  <c:v>-4.7450294808260497E-2</c:v>
                </c:pt>
                <c:pt idx="46">
                  <c:v>-4.17812580189936E-2</c:v>
                </c:pt>
                <c:pt idx="47">
                  <c:v>-4.1705631371111301E-2</c:v>
                </c:pt>
                <c:pt idx="48">
                  <c:v>9.7638910014362004E-3</c:v>
                </c:pt>
                <c:pt idx="49">
                  <c:v>5.7688446718641498E-2</c:v>
                </c:pt>
                <c:pt idx="50">
                  <c:v>1.4875100963164901E-2</c:v>
                </c:pt>
                <c:pt idx="51">
                  <c:v>-8.27189607773407E-2</c:v>
                </c:pt>
                <c:pt idx="52">
                  <c:v>-4.0911246165072399E-2</c:v>
                </c:pt>
                <c:pt idx="53">
                  <c:v>-0.117205865037569</c:v>
                </c:pt>
                <c:pt idx="54">
                  <c:v>3.9363371782985199E-2</c:v>
                </c:pt>
                <c:pt idx="55">
                  <c:v>0.22872646630268101</c:v>
                </c:pt>
                <c:pt idx="56">
                  <c:v>0.21671416608455901</c:v>
                </c:pt>
                <c:pt idx="57">
                  <c:v>-5.5201335659674604E-3</c:v>
                </c:pt>
                <c:pt idx="58">
                  <c:v>-0.24249278362646301</c:v>
                </c:pt>
                <c:pt idx="59">
                  <c:v>-0.44238514041230398</c:v>
                </c:pt>
                <c:pt idx="60">
                  <c:v>-1.9691291501103599E-2</c:v>
                </c:pt>
                <c:pt idx="61">
                  <c:v>-0.26871238497556899</c:v>
                </c:pt>
                <c:pt idx="62">
                  <c:v>-0.51457022847322698</c:v>
                </c:pt>
                <c:pt idx="63">
                  <c:v>-9.5994329363122605E-2</c:v>
                </c:pt>
                <c:pt idx="64">
                  <c:v>-5.5708605431150499E-2</c:v>
                </c:pt>
                <c:pt idx="65">
                  <c:v>0.215937948281994</c:v>
                </c:pt>
                <c:pt idx="66">
                  <c:v>8.7306796644200102E-2</c:v>
                </c:pt>
                <c:pt idx="67">
                  <c:v>-9.9977682887912103E-3</c:v>
                </c:pt>
                <c:pt idx="68">
                  <c:v>0.21917500306098001</c:v>
                </c:pt>
                <c:pt idx="69">
                  <c:v>0.29589708705116102</c:v>
                </c:pt>
                <c:pt idx="70">
                  <c:v>0.38594988513603401</c:v>
                </c:pt>
                <c:pt idx="71">
                  <c:v>0.109832486754653</c:v>
                </c:pt>
                <c:pt idx="72">
                  <c:v>1.5791742616318102E-2</c:v>
                </c:pt>
                <c:pt idx="73">
                  <c:v>1.6893438362099999E-2</c:v>
                </c:pt>
                <c:pt idx="74">
                  <c:v>2.82358259545917E-2</c:v>
                </c:pt>
                <c:pt idx="75">
                  <c:v>3.6779416560017403E-2</c:v>
                </c:pt>
                <c:pt idx="76">
                  <c:v>4.2157391669251601E-2</c:v>
                </c:pt>
                <c:pt idx="77">
                  <c:v>4.54044323428981E-2</c:v>
                </c:pt>
                <c:pt idx="78">
                  <c:v>4.7260235861633797E-2</c:v>
                </c:pt>
                <c:pt idx="79">
                  <c:v>4.81405954785213E-2</c:v>
                </c:pt>
                <c:pt idx="80">
                  <c:v>4.8280054689410497E-2</c:v>
                </c:pt>
                <c:pt idx="81">
                  <c:v>4.7826532843984401E-2</c:v>
                </c:pt>
                <c:pt idx="82">
                  <c:v>4.6888193849876698E-2</c:v>
                </c:pt>
                <c:pt idx="83">
                  <c:v>4.5553972022198498E-2</c:v>
                </c:pt>
                <c:pt idx="84">
                  <c:v>4.3901762361779902E-2</c:v>
                </c:pt>
                <c:pt idx="85">
                  <c:v>4.2001347799269E-2</c:v>
                </c:pt>
                <c:pt idx="86">
                  <c:v>3.9915291698441401E-2</c:v>
                </c:pt>
                <c:pt idx="87">
                  <c:v>3.7699174747092397E-2</c:v>
                </c:pt>
                <c:pt idx="88">
                  <c:v>3.54017216461609E-2</c:v>
                </c:pt>
                <c:pt idx="89">
                  <c:v>3.3065003772983298E-2</c:v>
                </c:pt>
                <c:pt idx="90">
                  <c:v>3.0724757262142001E-2</c:v>
                </c:pt>
                <c:pt idx="91">
                  <c:v>2.8410801540463999E-2</c:v>
                </c:pt>
                <c:pt idx="92">
                  <c:v>2.6147527672247001E-2</c:v>
                </c:pt>
                <c:pt idx="93">
                  <c:v>2.39544254875615E-2</c:v>
                </c:pt>
                <c:pt idx="94">
                  <c:v>2.1846623368102201E-2</c:v>
                </c:pt>
                <c:pt idx="95">
                  <c:v>1.9835420627069601E-2</c:v>
                </c:pt>
                <c:pt idx="96">
                  <c:v>1.7928798064481801E-2</c:v>
                </c:pt>
                <c:pt idx="97">
                  <c:v>1.61318970070751E-2</c:v>
                </c:pt>
                <c:pt idx="98">
                  <c:v>1.4447460889292401E-2</c:v>
                </c:pt>
                <c:pt idx="99">
                  <c:v>1.2876236296850301E-2</c:v>
                </c:pt>
                <c:pt idx="100">
                  <c:v>1.1417332520900001E-2</c:v>
                </c:pt>
                <c:pt idx="101">
                  <c:v>1.00685402024446E-2</c:v>
                </c:pt>
                <c:pt idx="102">
                  <c:v>8.8266107103709499E-3</c:v>
                </c:pt>
                <c:pt idx="103">
                  <c:v>7.6874985984552602E-3</c:v>
                </c:pt>
                <c:pt idx="104">
                  <c:v>6.6465699134682903E-3</c:v>
                </c:pt>
                <c:pt idx="105">
                  <c:v>5.6987793471468401E-3</c:v>
                </c:pt>
                <c:pt idx="106">
                  <c:v>4.8388192939380799E-3</c:v>
                </c:pt>
                <c:pt idx="107">
                  <c:v>4.0612438367885403E-3</c:v>
                </c:pt>
                <c:pt idx="108">
                  <c:v>3.3605705679771499E-3</c:v>
                </c:pt>
                <c:pt idx="109">
                  <c:v>2.7313629865296698E-3</c:v>
                </c:pt>
                <c:pt idx="110">
                  <c:v>2.1682960174306E-3</c:v>
                </c:pt>
                <c:pt idx="111">
                  <c:v>1.6662069851646501E-3</c:v>
                </c:pt>
                <c:pt idx="112">
                  <c:v>1.22013415576218E-3</c:v>
                </c:pt>
                <c:pt idx="113">
                  <c:v>8.2534474521122302E-4</c:v>
                </c:pt>
                <c:pt idx="114">
                  <c:v>4.7735408324126797E-4</c:v>
                </c:pt>
                <c:pt idx="115">
                  <c:v>1.71937423715656E-4</c:v>
                </c:pt>
                <c:pt idx="116">
                  <c:v>-9.4864291531752994E-5</c:v>
                </c:pt>
                <c:pt idx="117">
                  <c:v>-3.2674357835459398E-4</c:v>
                </c:pt>
                <c:pt idx="118">
                  <c:v>-5.2712948303348798E-4</c:v>
                </c:pt>
                <c:pt idx="119">
                  <c:v>-6.9919373925333495E-4</c:v>
                </c:pt>
                <c:pt idx="120">
                  <c:v>-8.4585929140683304E-4</c:v>
                </c:pt>
                <c:pt idx="121">
                  <c:v>-9.6981057731251896E-4</c:v>
                </c:pt>
                <c:pt idx="122">
                  <c:v>-1.07350506138102E-3</c:v>
                </c:pt>
                <c:pt idx="123">
                  <c:v>-1.1591855951293001E-3</c:v>
                </c:pt>
                <c:pt idx="124">
                  <c:v>-1.22889325675134E-3</c:v>
                </c:pt>
                <c:pt idx="125">
                  <c:v>-1.2844803862306099E-3</c:v>
                </c:pt>
                <c:pt idx="126">
                  <c:v>-1.32762358822993E-3</c:v>
                </c:pt>
                <c:pt idx="127">
                  <c:v>-1.3598365226775301E-3</c:v>
                </c:pt>
                <c:pt idx="128">
                  <c:v>-1.3824823434927401E-3</c:v>
                </c:pt>
                <c:pt idx="129">
                  <c:v>-1.3967856801011601E-3</c:v>
                </c:pt>
                <c:pt idx="130">
                  <c:v>-1.4038440850550401E-3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18-455E-80FA-4065FAB703B7}"/>
            </c:ext>
          </c:extLst>
        </c:ser>
        <c:ser>
          <c:idx val="4"/>
          <c:order val="2"/>
          <c:tx>
            <c:strRef>
              <c:f>US_nominal_obs_with_text!$AX$1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invertIfNegative val="0"/>
          <c:cat>
            <c:numRef>
              <c:f>US_nominal_obs_with_text!$AR$2:$AR$132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US_nominal_obs_with_text!$AX$2:$AX$132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-2.1104288820643202E-2</c:v>
                </c:pt>
                <c:pt idx="8">
                  <c:v>-8.9995246299750295E-2</c:v>
                </c:pt>
                <c:pt idx="9">
                  <c:v>-0.191938710217254</c:v>
                </c:pt>
                <c:pt idx="10">
                  <c:v>-0.1411519715281</c:v>
                </c:pt>
                <c:pt idx="11">
                  <c:v>1.7642377374718E-2</c:v>
                </c:pt>
                <c:pt idx="12">
                  <c:v>0.236339276491948</c:v>
                </c:pt>
                <c:pt idx="13">
                  <c:v>0.151256997234513</c:v>
                </c:pt>
                <c:pt idx="14">
                  <c:v>0.34762133967112402</c:v>
                </c:pt>
                <c:pt idx="15">
                  <c:v>0.23802469094638201</c:v>
                </c:pt>
                <c:pt idx="16">
                  <c:v>-0.150236627542394</c:v>
                </c:pt>
                <c:pt idx="17">
                  <c:v>-0.120989776159161</c:v>
                </c:pt>
                <c:pt idx="18">
                  <c:v>-3.0324919356160903E-4</c:v>
                </c:pt>
                <c:pt idx="19">
                  <c:v>0.22487413112576099</c:v>
                </c:pt>
                <c:pt idx="20">
                  <c:v>-6.3894407939780202E-3</c:v>
                </c:pt>
                <c:pt idx="21">
                  <c:v>-0.206796862206205</c:v>
                </c:pt>
                <c:pt idx="22">
                  <c:v>-0.155177445270409</c:v>
                </c:pt>
                <c:pt idx="23">
                  <c:v>-4.26656238768435E-2</c:v>
                </c:pt>
                <c:pt idx="24">
                  <c:v>1.7600760480327101E-2</c:v>
                </c:pt>
                <c:pt idx="25">
                  <c:v>6.5218776930453101E-3</c:v>
                </c:pt>
                <c:pt idx="26">
                  <c:v>-1.0478947218982499E-2</c:v>
                </c:pt>
                <c:pt idx="27">
                  <c:v>7.7113900250158393E-2</c:v>
                </c:pt>
                <c:pt idx="28">
                  <c:v>0.18604479117843301</c:v>
                </c:pt>
                <c:pt idx="29">
                  <c:v>8.9009078329523206E-2</c:v>
                </c:pt>
                <c:pt idx="30">
                  <c:v>-2.5282228107150199E-2</c:v>
                </c:pt>
                <c:pt idx="31">
                  <c:v>-0.134807231186273</c:v>
                </c:pt>
                <c:pt idx="32">
                  <c:v>-0.110584987462768</c:v>
                </c:pt>
                <c:pt idx="33">
                  <c:v>-5.8645211682692801E-2</c:v>
                </c:pt>
                <c:pt idx="34">
                  <c:v>-6.2716484687620297E-2</c:v>
                </c:pt>
                <c:pt idx="35">
                  <c:v>-5.4797164903964003E-2</c:v>
                </c:pt>
                <c:pt idx="36">
                  <c:v>4.33486955053136E-3</c:v>
                </c:pt>
                <c:pt idx="37">
                  <c:v>-4.3584767771553498E-2</c:v>
                </c:pt>
                <c:pt idx="38">
                  <c:v>-4.4780550531070301E-2</c:v>
                </c:pt>
                <c:pt idx="39">
                  <c:v>-0.101393216031964</c:v>
                </c:pt>
                <c:pt idx="40">
                  <c:v>-7.3510405226908299E-2</c:v>
                </c:pt>
                <c:pt idx="41">
                  <c:v>-5.5204037449938001E-2</c:v>
                </c:pt>
                <c:pt idx="42">
                  <c:v>-1.1032604144497001E-2</c:v>
                </c:pt>
                <c:pt idx="43">
                  <c:v>-2.1026363081296899E-2</c:v>
                </c:pt>
                <c:pt idx="44">
                  <c:v>-6.1013784231429502E-2</c:v>
                </c:pt>
                <c:pt idx="45">
                  <c:v>-5.2709031321151401E-2</c:v>
                </c:pt>
                <c:pt idx="46">
                  <c:v>-5.7232939864399902E-2</c:v>
                </c:pt>
                <c:pt idx="47">
                  <c:v>-3.2512876819328698E-2</c:v>
                </c:pt>
                <c:pt idx="48">
                  <c:v>2.92531091769377E-2</c:v>
                </c:pt>
                <c:pt idx="49">
                  <c:v>6.9435491080715894E-2</c:v>
                </c:pt>
                <c:pt idx="50">
                  <c:v>4.46248633508841E-2</c:v>
                </c:pt>
                <c:pt idx="51">
                  <c:v>-6.5753499784249395E-2</c:v>
                </c:pt>
                <c:pt idx="52">
                  <c:v>-2.9710520356279101E-2</c:v>
                </c:pt>
                <c:pt idx="53">
                  <c:v>-0.12682331421809301</c:v>
                </c:pt>
                <c:pt idx="54">
                  <c:v>-3.01699928707991E-3</c:v>
                </c:pt>
                <c:pt idx="55">
                  <c:v>0.15488114031054101</c:v>
                </c:pt>
                <c:pt idx="56">
                  <c:v>0.23601084655731699</c:v>
                </c:pt>
                <c:pt idx="57">
                  <c:v>0.168062866458421</c:v>
                </c:pt>
                <c:pt idx="58">
                  <c:v>-6.7290889114891395E-2</c:v>
                </c:pt>
                <c:pt idx="59">
                  <c:v>-0.14534688584794</c:v>
                </c:pt>
                <c:pt idx="60">
                  <c:v>-0.23001708611390001</c:v>
                </c:pt>
                <c:pt idx="61">
                  <c:v>-0.16939076544360601</c:v>
                </c:pt>
                <c:pt idx="62">
                  <c:v>-0.31702579414301002</c:v>
                </c:pt>
                <c:pt idx="63">
                  <c:v>-0.30535709075944301</c:v>
                </c:pt>
                <c:pt idx="64">
                  <c:v>0.112358273796867</c:v>
                </c:pt>
                <c:pt idx="65">
                  <c:v>-0.428091575518318</c:v>
                </c:pt>
                <c:pt idx="66">
                  <c:v>-0.24838918967162199</c:v>
                </c:pt>
                <c:pt idx="67">
                  <c:v>6.3513102635320102E-3</c:v>
                </c:pt>
                <c:pt idx="68">
                  <c:v>-6.9850018808310502E-2</c:v>
                </c:pt>
                <c:pt idx="69">
                  <c:v>0.164390802675553</c:v>
                </c:pt>
                <c:pt idx="70">
                  <c:v>0.21822042510249401</c:v>
                </c:pt>
                <c:pt idx="71">
                  <c:v>0.40048881449311502</c:v>
                </c:pt>
                <c:pt idx="72">
                  <c:v>0.174917630208833</c:v>
                </c:pt>
                <c:pt idx="73">
                  <c:v>-4.9991920187226598E-2</c:v>
                </c:pt>
                <c:pt idx="74">
                  <c:v>-5.6690006729533199E-2</c:v>
                </c:pt>
                <c:pt idx="75">
                  <c:v>-3.5702454926343503E-2</c:v>
                </c:pt>
                <c:pt idx="76">
                  <c:v>-1.8482487029246899E-2</c:v>
                </c:pt>
                <c:pt idx="77">
                  <c:v>-7.11524703501669E-3</c:v>
                </c:pt>
                <c:pt idx="78">
                  <c:v>2.16098230913564E-4</c:v>
                </c:pt>
                <c:pt idx="79">
                  <c:v>5.0242488128534896E-3</c:v>
                </c:pt>
                <c:pt idx="80">
                  <c:v>8.2206446778315401E-3</c:v>
                </c:pt>
                <c:pt idx="81">
                  <c:v>1.0332304574875901E-2</c:v>
                </c:pt>
                <c:pt idx="82">
                  <c:v>1.16771540141869E-2</c:v>
                </c:pt>
                <c:pt idx="83">
                  <c:v>1.2461271208771401E-2</c:v>
                </c:pt>
                <c:pt idx="84">
                  <c:v>1.2828091002573001E-2</c:v>
                </c:pt>
                <c:pt idx="85">
                  <c:v>1.2883088691767301E-2</c:v>
                </c:pt>
                <c:pt idx="86">
                  <c:v>1.2706642735457499E-2</c:v>
                </c:pt>
                <c:pt idx="87">
                  <c:v>1.23612361186689E-2</c:v>
                </c:pt>
                <c:pt idx="88">
                  <c:v>1.1895874390045099E-2</c:v>
                </c:pt>
                <c:pt idx="89">
                  <c:v>1.1349056904987199E-2</c:v>
                </c:pt>
                <c:pt idx="90">
                  <c:v>1.0750931898663701E-2</c:v>
                </c:pt>
                <c:pt idx="91">
                  <c:v>1.0124944523125E-2</c:v>
                </c:pt>
                <c:pt idx="92">
                  <c:v>9.48913927297978E-3</c:v>
                </c:pt>
                <c:pt idx="93">
                  <c:v>8.8572087086286593E-3</c:v>
                </c:pt>
                <c:pt idx="94">
                  <c:v>8.2393462141148593E-3</c:v>
                </c:pt>
                <c:pt idx="95">
                  <c:v>7.6429425605330798E-3</c:v>
                </c:pt>
                <c:pt idx="96">
                  <c:v>7.0731557201509703E-3</c:v>
                </c:pt>
                <c:pt idx="97">
                  <c:v>6.5333768252722503E-3</c:v>
                </c:pt>
                <c:pt idx="98">
                  <c:v>6.0256106148827999E-3</c:v>
                </c:pt>
                <c:pt idx="99">
                  <c:v>5.5507853216239401E-3</c:v>
                </c:pt>
                <c:pt idx="100">
                  <c:v>5.1090043042103699E-3</c:v>
                </c:pt>
                <c:pt idx="101">
                  <c:v>4.6997496029449297E-3</c:v>
                </c:pt>
                <c:pt idx="102">
                  <c:v>4.3220458577495598E-3</c:v>
                </c:pt>
                <c:pt idx="103">
                  <c:v>3.9745915946589501E-3</c:v>
                </c:pt>
                <c:pt idx="104">
                  <c:v>3.65586369850654E-3</c:v>
                </c:pt>
                <c:pt idx="105">
                  <c:v>3.36419990184799E-3</c:v>
                </c:pt>
                <c:pt idx="106">
                  <c:v>3.09786329793628E-3</c:v>
                </c:pt>
                <c:pt idx="107">
                  <c:v>2.8550922005434001E-3</c:v>
                </c:pt>
                <c:pt idx="108">
                  <c:v>2.6341381025320699E-3</c:v>
                </c:pt>
                <c:pt idx="109">
                  <c:v>2.4332940092841602E-3</c:v>
                </c:pt>
                <c:pt idx="110">
                  <c:v>2.2509150266197698E-3</c:v>
                </c:pt>
                <c:pt idx="111">
                  <c:v>2.0854327525802801E-3</c:v>
                </c:pt>
                <c:pt idx="112">
                  <c:v>1.93536474748554E-3</c:v>
                </c:pt>
                <c:pt idx="113">
                  <c:v>1.79932012790281E-3</c:v>
                </c:pt>
                <c:pt idx="114">
                  <c:v>1.6760021399862899E-3</c:v>
                </c:pt>
                <c:pt idx="115">
                  <c:v>1.56420840971136E-3</c:v>
                </c:pt>
                <c:pt idx="116">
                  <c:v>1.4628294365321001E-3</c:v>
                </c:pt>
                <c:pt idx="117">
                  <c:v>1.3708457884969499E-3</c:v>
                </c:pt>
                <c:pt idx="118">
                  <c:v>1.2873243671515499E-3</c:v>
                </c:pt>
                <c:pt idx="119">
                  <c:v>1.2114140365349899E-3</c:v>
                </c:pt>
                <c:pt idx="120">
                  <c:v>1.1423408496321699E-3</c:v>
                </c:pt>
                <c:pt idx="121">
                  <c:v>1.07940305560417E-3</c:v>
                </c:pt>
                <c:pt idx="122">
                  <c:v>1.0219660301564501E-3</c:v>
                </c:pt>
                <c:pt idx="123">
                  <c:v>9.6945723799317103E-4</c:v>
                </c:pt>
                <c:pt idx="124">
                  <c:v>9.2136130916743502E-4</c:v>
                </c:pt>
                <c:pt idx="125">
                  <c:v>8.7721528920092805E-4</c:v>
                </c:pt>
                <c:pt idx="126">
                  <c:v>8.3660410521662297E-4</c:v>
                </c:pt>
                <c:pt idx="127">
                  <c:v>7.9915627625675302E-4</c:v>
                </c:pt>
                <c:pt idx="128">
                  <c:v>7.6453988481852602E-4</c:v>
                </c:pt>
                <c:pt idx="129">
                  <c:v>7.3245881791008001E-4</c:v>
                </c:pt>
                <c:pt idx="130">
                  <c:v>7.0264927917271897E-4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18-455E-80FA-4065FAB703B7}"/>
            </c:ext>
          </c:extLst>
        </c:ser>
        <c:ser>
          <c:idx val="5"/>
          <c:order val="3"/>
          <c:tx>
            <c:strRef>
              <c:f>US_nominal_obs_with_text!$AY$1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numRef>
              <c:f>US_nominal_obs_with_text!$AR$2:$AR$132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US_nominal_obs_with_text!$AY$2:$AY$132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-3.6357935891669101E-3</c:v>
                </c:pt>
                <c:pt idx="8">
                  <c:v>-1.0718854398490201E-2</c:v>
                </c:pt>
                <c:pt idx="9">
                  <c:v>-4.76988127809947E-2</c:v>
                </c:pt>
                <c:pt idx="10">
                  <c:v>-6.8417175748213002E-2</c:v>
                </c:pt>
                <c:pt idx="11">
                  <c:v>-7.1919373899559796E-2</c:v>
                </c:pt>
                <c:pt idx="12">
                  <c:v>-5.1590741835993298E-2</c:v>
                </c:pt>
                <c:pt idx="13">
                  <c:v>0.18136977396581599</c:v>
                </c:pt>
                <c:pt idx="14">
                  <c:v>0.184805646082776</c:v>
                </c:pt>
                <c:pt idx="15">
                  <c:v>0.22835070983180999</c:v>
                </c:pt>
                <c:pt idx="16">
                  <c:v>0.14746394843836499</c:v>
                </c:pt>
                <c:pt idx="17">
                  <c:v>-0.16390289775443101</c:v>
                </c:pt>
                <c:pt idx="18">
                  <c:v>-9.53607414906055E-2</c:v>
                </c:pt>
                <c:pt idx="19">
                  <c:v>-1.0225508116036099E-3</c:v>
                </c:pt>
                <c:pt idx="20">
                  <c:v>0.20790097297610999</c:v>
                </c:pt>
                <c:pt idx="21">
                  <c:v>0.15074215963557999</c:v>
                </c:pt>
                <c:pt idx="22">
                  <c:v>3.6434274572561799E-2</c:v>
                </c:pt>
                <c:pt idx="23">
                  <c:v>3.7713927974702001E-2</c:v>
                </c:pt>
                <c:pt idx="24">
                  <c:v>-2.16113073135435E-2</c:v>
                </c:pt>
                <c:pt idx="25">
                  <c:v>-8.2856606618483999E-2</c:v>
                </c:pt>
                <c:pt idx="26">
                  <c:v>-9.2252982862437494E-2</c:v>
                </c:pt>
                <c:pt idx="27">
                  <c:v>-0.120231704976052</c:v>
                </c:pt>
                <c:pt idx="28">
                  <c:v>-9.0322368606175402E-2</c:v>
                </c:pt>
                <c:pt idx="29">
                  <c:v>-4.4231315556235301E-2</c:v>
                </c:pt>
                <c:pt idx="30">
                  <c:v>-7.9712405110510906E-2</c:v>
                </c:pt>
                <c:pt idx="31">
                  <c:v>1.3862685336897501E-2</c:v>
                </c:pt>
                <c:pt idx="32">
                  <c:v>2.1543636293338601E-2</c:v>
                </c:pt>
                <c:pt idx="33">
                  <c:v>-4.3790150733282802E-2</c:v>
                </c:pt>
                <c:pt idx="34">
                  <c:v>-1.4608103527178E-2</c:v>
                </c:pt>
                <c:pt idx="35">
                  <c:v>-3.0247080842483801E-2</c:v>
                </c:pt>
                <c:pt idx="36">
                  <c:v>-2.9892431672453999E-4</c:v>
                </c:pt>
                <c:pt idx="37">
                  <c:v>-1.2886704685881101E-2</c:v>
                </c:pt>
                <c:pt idx="38">
                  <c:v>-3.7675983399161901E-2</c:v>
                </c:pt>
                <c:pt idx="39">
                  <c:v>-5.3874863665018799E-2</c:v>
                </c:pt>
                <c:pt idx="40">
                  <c:v>-7.9771490227026703E-2</c:v>
                </c:pt>
                <c:pt idx="41">
                  <c:v>-4.6370823339011297E-2</c:v>
                </c:pt>
                <c:pt idx="42">
                  <c:v>-3.1637763645956399E-2</c:v>
                </c:pt>
                <c:pt idx="43">
                  <c:v>-1.6982469220764899E-2</c:v>
                </c:pt>
                <c:pt idx="44">
                  <c:v>-5.1359747572682302E-2</c:v>
                </c:pt>
                <c:pt idx="45">
                  <c:v>-5.4580834812926103E-2</c:v>
                </c:pt>
                <c:pt idx="46">
                  <c:v>-3.14030737537042E-2</c:v>
                </c:pt>
                <c:pt idx="47">
                  <c:v>-2.5790872869611899E-3</c:v>
                </c:pt>
                <c:pt idx="48">
                  <c:v>4.0979483916210299E-2</c:v>
                </c:pt>
                <c:pt idx="49">
                  <c:v>8.76677422993654E-2</c:v>
                </c:pt>
                <c:pt idx="50">
                  <c:v>6.2731006590788604E-2</c:v>
                </c:pt>
                <c:pt idx="51">
                  <c:v>-4.2934290763856998E-2</c:v>
                </c:pt>
                <c:pt idx="52">
                  <c:v>4.9288479372426499E-3</c:v>
                </c:pt>
                <c:pt idx="53">
                  <c:v>-8.0518392779387396E-2</c:v>
                </c:pt>
                <c:pt idx="54">
                  <c:v>1.4951240720905801E-3</c:v>
                </c:pt>
                <c:pt idx="55">
                  <c:v>9.1954215448933396E-2</c:v>
                </c:pt>
                <c:pt idx="56">
                  <c:v>0.17263831398759399</c:v>
                </c:pt>
                <c:pt idx="57">
                  <c:v>0.166848061471008</c:v>
                </c:pt>
                <c:pt idx="58">
                  <c:v>2.0793550252538501E-2</c:v>
                </c:pt>
                <c:pt idx="59">
                  <c:v>-0.14327748868906201</c:v>
                </c:pt>
                <c:pt idx="60">
                  <c:v>-0.202953392063314</c:v>
                </c:pt>
                <c:pt idx="61">
                  <c:v>-0.36002147363904502</c:v>
                </c:pt>
                <c:pt idx="62">
                  <c:v>-0.22477020572520201</c:v>
                </c:pt>
                <c:pt idx="63">
                  <c:v>-0.38606994893635599</c:v>
                </c:pt>
                <c:pt idx="64">
                  <c:v>-0.47643198442298901</c:v>
                </c:pt>
                <c:pt idx="65">
                  <c:v>0.12803528126495001</c:v>
                </c:pt>
                <c:pt idx="66">
                  <c:v>3.2999979958980102E-2</c:v>
                </c:pt>
                <c:pt idx="67">
                  <c:v>-0.115830142431488</c:v>
                </c:pt>
                <c:pt idx="68">
                  <c:v>-4.0753208856539699E-2</c:v>
                </c:pt>
                <c:pt idx="69">
                  <c:v>1.3126327114397301E-2</c:v>
                </c:pt>
                <c:pt idx="70">
                  <c:v>0.244789998287093</c:v>
                </c:pt>
                <c:pt idx="71">
                  <c:v>0.159591113131446</c:v>
                </c:pt>
                <c:pt idx="72">
                  <c:v>0.315903891418369</c:v>
                </c:pt>
                <c:pt idx="73">
                  <c:v>0.146368547330646</c:v>
                </c:pt>
                <c:pt idx="74">
                  <c:v>-1.4052813202624101E-2</c:v>
                </c:pt>
                <c:pt idx="75">
                  <c:v>-1.89409012538184E-2</c:v>
                </c:pt>
                <c:pt idx="76">
                  <c:v>-4.1868952127816798E-3</c:v>
                </c:pt>
                <c:pt idx="77">
                  <c:v>7.7496445709229703E-3</c:v>
                </c:pt>
                <c:pt idx="78">
                  <c:v>1.53737102354019E-2</c:v>
                </c:pt>
                <c:pt idx="79">
                  <c:v>1.9988565583078301E-2</c:v>
                </c:pt>
                <c:pt idx="80">
                  <c:v>2.26889875472931E-2</c:v>
                </c:pt>
                <c:pt idx="81">
                  <c:v>2.4144654207484802E-2</c:v>
                </c:pt>
                <c:pt idx="82">
                  <c:v>2.4752053679583799E-2</c:v>
                </c:pt>
                <c:pt idx="83">
                  <c:v>2.4757986307553499E-2</c:v>
                </c:pt>
                <c:pt idx="84">
                  <c:v>2.4328070700423102E-2</c:v>
                </c:pt>
                <c:pt idx="85">
                  <c:v>2.3581392059486998E-2</c:v>
                </c:pt>
                <c:pt idx="86">
                  <c:v>2.2607909530221099E-2</c:v>
                </c:pt>
                <c:pt idx="87">
                  <c:v>2.14775874632924E-2</c:v>
                </c:pt>
                <c:pt idx="88">
                  <c:v>2.02455872412215E-2</c:v>
                </c:pt>
                <c:pt idx="89">
                  <c:v>1.8955535579262502E-2</c:v>
                </c:pt>
                <c:pt idx="90">
                  <c:v>1.7641797633259002E-2</c:v>
                </c:pt>
                <c:pt idx="91">
                  <c:v>1.6331187383863702E-2</c:v>
                </c:pt>
                <c:pt idx="92">
                  <c:v>1.5044323661117499E-2</c:v>
                </c:pt>
                <c:pt idx="93">
                  <c:v>1.37967385196408E-2</c:v>
                </c:pt>
                <c:pt idx="94">
                  <c:v>1.25997977958734E-2</c:v>
                </c:pt>
                <c:pt idx="95">
                  <c:v>1.1461471303623001E-2</c:v>
                </c:pt>
                <c:pt idx="96">
                  <c:v>1.0386978788642E-2</c:v>
                </c:pt>
                <c:pt idx="97">
                  <c:v>9.3793314854288198E-3</c:v>
                </c:pt>
                <c:pt idx="98">
                  <c:v>8.4397852355755695E-3</c:v>
                </c:pt>
                <c:pt idx="99">
                  <c:v>7.5682184410304498E-3</c:v>
                </c:pt>
                <c:pt idx="100">
                  <c:v>6.7634460926042301E-3</c:v>
                </c:pt>
                <c:pt idx="101">
                  <c:v>6.0234794781498504E-3</c:v>
                </c:pt>
                <c:pt idx="102">
                  <c:v>5.3457398097347397E-3</c:v>
                </c:pt>
                <c:pt idx="103">
                  <c:v>4.7272328472186299E-3</c:v>
                </c:pt>
                <c:pt idx="104">
                  <c:v>4.1646905966920902E-3</c:v>
                </c:pt>
                <c:pt idx="105">
                  <c:v>3.6546852993132998E-3</c:v>
                </c:pt>
                <c:pt idx="106">
                  <c:v>3.1937201792827299E-3</c:v>
                </c:pt>
                <c:pt idx="107">
                  <c:v>2.7783007731606202E-3</c:v>
                </c:pt>
                <c:pt idx="108">
                  <c:v>2.4049901032587901E-3</c:v>
                </c:pt>
                <c:pt idx="109">
                  <c:v>2.0704504741485999E-3</c:v>
                </c:pt>
                <c:pt idx="110">
                  <c:v>1.7714742536594501E-3</c:v>
                </c:pt>
                <c:pt idx="111">
                  <c:v>1.5050056395889001E-3</c:v>
                </c:pt>
                <c:pt idx="112">
                  <c:v>1.26815510326902E-3</c:v>
                </c:pt>
                <c:pt idx="113">
                  <c:v>1.0582079346205899E-3</c:v>
                </c:pt>
                <c:pt idx="114">
                  <c:v>8.7262808467406298E-4</c:v>
                </c:pt>
                <c:pt idx="115">
                  <c:v>7.0905830574897002E-4</c:v>
                </c:pt>
                <c:pt idx="116">
                  <c:v>5.6531742219093604E-4</c:v>
                </c:pt>
                <c:pt idx="117">
                  <c:v>4.3939542194303799E-4</c:v>
                </c:pt>
                <c:pt idx="118">
                  <c:v>3.2944693793641799E-4</c:v>
                </c:pt>
                <c:pt idx="119">
                  <c:v>2.3378358540531401E-4</c:v>
                </c:pt>
                <c:pt idx="120">
                  <c:v>1.50865534220404E-4</c:v>
                </c:pt>
                <c:pt idx="121">
                  <c:v>7.9292621974835106E-5</c:v>
                </c:pt>
                <c:pt idx="122">
                  <c:v>1.7795251920448699E-5</c:v>
                </c:pt>
                <c:pt idx="123">
                  <c:v>-3.4774731738624503E-5</c:v>
                </c:pt>
                <c:pt idx="124">
                  <c:v>-7.9453041686968005E-5</c:v>
                </c:pt>
                <c:pt idx="125">
                  <c:v>-1.17171704634128E-4</c:v>
                </c:pt>
                <c:pt idx="126">
                  <c:v>-1.4876749333658801E-4</c:v>
                </c:pt>
                <c:pt idx="127">
                  <c:v>-1.7498997322966801E-4</c:v>
                </c:pt>
                <c:pt idx="128">
                  <c:v>-1.9650912304466301E-4</c:v>
                </c:pt>
                <c:pt idx="129">
                  <c:v>-2.1392250465525001E-4</c:v>
                </c:pt>
                <c:pt idx="130">
                  <c:v>-2.27761970085457E-4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18-455E-80FA-4065FAB703B7}"/>
            </c:ext>
          </c:extLst>
        </c:ser>
        <c:ser>
          <c:idx val="6"/>
          <c:order val="4"/>
          <c:tx>
            <c:strRef>
              <c:f>US_nominal_obs_with_text!$AZ$1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invertIfNegative val="0"/>
          <c:cat>
            <c:numRef>
              <c:f>US_nominal_obs_with_text!$AR$2:$AR$132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US_nominal_obs_with_text!$AZ$2:$AZ$132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-1.5368701228292501E-3</c:v>
                </c:pt>
                <c:pt idx="8">
                  <c:v>-1.3823975120540099E-2</c:v>
                </c:pt>
                <c:pt idx="9">
                  <c:v>-2.3130776503510898E-2</c:v>
                </c:pt>
                <c:pt idx="10">
                  <c:v>-2.7625261792164599E-2</c:v>
                </c:pt>
                <c:pt idx="11">
                  <c:v>-3.7899563738511E-2</c:v>
                </c:pt>
                <c:pt idx="12">
                  <c:v>-2.1705277086188801E-2</c:v>
                </c:pt>
                <c:pt idx="13">
                  <c:v>0.122890099611268</c:v>
                </c:pt>
                <c:pt idx="14">
                  <c:v>0.18580721503318701</c:v>
                </c:pt>
                <c:pt idx="15">
                  <c:v>0.18860734853740699</c:v>
                </c:pt>
                <c:pt idx="16">
                  <c:v>0.268922384934287</c:v>
                </c:pt>
                <c:pt idx="17">
                  <c:v>0.254205283070915</c:v>
                </c:pt>
                <c:pt idx="18">
                  <c:v>-6.9070422575372006E-2</c:v>
                </c:pt>
                <c:pt idx="19">
                  <c:v>-0.15163880758369999</c:v>
                </c:pt>
                <c:pt idx="20">
                  <c:v>1.1870103846476699E-2</c:v>
                </c:pt>
                <c:pt idx="21">
                  <c:v>9.5876323789457304E-2</c:v>
                </c:pt>
                <c:pt idx="22">
                  <c:v>-0.101318091391162</c:v>
                </c:pt>
                <c:pt idx="23">
                  <c:v>-0.26413870797413602</c:v>
                </c:pt>
                <c:pt idx="24">
                  <c:v>-0.123410518937036</c:v>
                </c:pt>
                <c:pt idx="25">
                  <c:v>2.16537376973156E-2</c:v>
                </c:pt>
                <c:pt idx="26">
                  <c:v>8.1267081629607801E-2</c:v>
                </c:pt>
                <c:pt idx="27">
                  <c:v>-3.9077463088485802E-2</c:v>
                </c:pt>
                <c:pt idx="28">
                  <c:v>-7.8983109051616096E-2</c:v>
                </c:pt>
                <c:pt idx="29">
                  <c:v>-7.0423707288569004E-2</c:v>
                </c:pt>
                <c:pt idx="30">
                  <c:v>4.7180928907964999E-2</c:v>
                </c:pt>
                <c:pt idx="31">
                  <c:v>-8.4982503142997795E-2</c:v>
                </c:pt>
                <c:pt idx="32">
                  <c:v>-0.139772876538513</c:v>
                </c:pt>
                <c:pt idx="33">
                  <c:v>-6.9942527147675099E-2</c:v>
                </c:pt>
                <c:pt idx="34">
                  <c:v>9.2434208471277694E-3</c:v>
                </c:pt>
                <c:pt idx="35">
                  <c:v>4.03626919460848E-2</c:v>
                </c:pt>
                <c:pt idx="36">
                  <c:v>3.8807395005766097E-2</c:v>
                </c:pt>
                <c:pt idx="37">
                  <c:v>6.1575715730541802E-3</c:v>
                </c:pt>
                <c:pt idx="38">
                  <c:v>3.6732329807429198E-3</c:v>
                </c:pt>
                <c:pt idx="39">
                  <c:v>-2.5879479609425101E-2</c:v>
                </c:pt>
                <c:pt idx="40">
                  <c:v>-3.4896675937713298E-2</c:v>
                </c:pt>
                <c:pt idx="41">
                  <c:v>-5.4733325185775103E-2</c:v>
                </c:pt>
                <c:pt idx="42">
                  <c:v>-2.0124412072767401E-2</c:v>
                </c:pt>
                <c:pt idx="43">
                  <c:v>-2.69515859440418E-2</c:v>
                </c:pt>
                <c:pt idx="44">
                  <c:v>-4.1582856036692498E-2</c:v>
                </c:pt>
                <c:pt idx="45">
                  <c:v>-3.4520235881772998E-2</c:v>
                </c:pt>
                <c:pt idx="46">
                  <c:v>-6.46270939564617E-3</c:v>
                </c:pt>
                <c:pt idx="47">
                  <c:v>1.6153945022218098E-2</c:v>
                </c:pt>
                <c:pt idx="48">
                  <c:v>7.0888219319698201E-2</c:v>
                </c:pt>
                <c:pt idx="49">
                  <c:v>0.112801354843753</c:v>
                </c:pt>
                <c:pt idx="50">
                  <c:v>8.0068603680250802E-2</c:v>
                </c:pt>
                <c:pt idx="51">
                  <c:v>-1.3666747379492699E-2</c:v>
                </c:pt>
                <c:pt idx="52">
                  <c:v>3.3568002050850698E-2</c:v>
                </c:pt>
                <c:pt idx="53">
                  <c:v>-5.2338687773072302E-2</c:v>
                </c:pt>
                <c:pt idx="54">
                  <c:v>2.1957924787291999E-2</c:v>
                </c:pt>
                <c:pt idx="55">
                  <c:v>7.6602408931109506E-2</c:v>
                </c:pt>
                <c:pt idx="56">
                  <c:v>0.11374554230235399</c:v>
                </c:pt>
                <c:pt idx="57">
                  <c:v>0.14530317634493101</c:v>
                </c:pt>
                <c:pt idx="58">
                  <c:v>8.88698355278916E-2</c:v>
                </c:pt>
                <c:pt idx="59">
                  <c:v>-7.1571825819121502E-3</c:v>
                </c:pt>
                <c:pt idx="60">
                  <c:v>-0.14283886050275499</c:v>
                </c:pt>
                <c:pt idx="61">
                  <c:v>-0.191113940265427</c:v>
                </c:pt>
                <c:pt idx="62">
                  <c:v>-0.19721471728236001</c:v>
                </c:pt>
                <c:pt idx="63">
                  <c:v>-1.49078787185048E-2</c:v>
                </c:pt>
                <c:pt idx="64">
                  <c:v>-5.1671849611979001E-2</c:v>
                </c:pt>
                <c:pt idx="65">
                  <c:v>-9.0987877515264201E-2</c:v>
                </c:pt>
                <c:pt idx="66">
                  <c:v>1.9612760520266201E-3</c:v>
                </c:pt>
                <c:pt idx="67">
                  <c:v>-8.2743663787508595E-2</c:v>
                </c:pt>
                <c:pt idx="68">
                  <c:v>-0.150269776372772</c:v>
                </c:pt>
                <c:pt idx="69">
                  <c:v>-0.103096608707335</c:v>
                </c:pt>
                <c:pt idx="70">
                  <c:v>-0.13791240214865999</c:v>
                </c:pt>
                <c:pt idx="71">
                  <c:v>9.2303934790444006E-2</c:v>
                </c:pt>
                <c:pt idx="72">
                  <c:v>-1.1055014178450199E-3</c:v>
                </c:pt>
                <c:pt idx="73">
                  <c:v>0.130161230026381</c:v>
                </c:pt>
                <c:pt idx="74">
                  <c:v>5.62813048559027E-2</c:v>
                </c:pt>
                <c:pt idx="75">
                  <c:v>-2.4579433168242602E-2</c:v>
                </c:pt>
                <c:pt idx="76">
                  <c:v>-2.9305606741627101E-2</c:v>
                </c:pt>
                <c:pt idx="77">
                  <c:v>-2.3216211132183601E-2</c:v>
                </c:pt>
                <c:pt idx="78">
                  <c:v>-1.7589861746874099E-2</c:v>
                </c:pt>
                <c:pt idx="79">
                  <c:v>-1.3492124373357599E-2</c:v>
                </c:pt>
                <c:pt idx="80">
                  <c:v>-1.0502507113176299E-2</c:v>
                </c:pt>
                <c:pt idx="81">
                  <c:v>-8.2171067698643997E-3</c:v>
                </c:pt>
                <c:pt idx="82">
                  <c:v>-6.3915613650450597E-3</c:v>
                </c:pt>
                <c:pt idx="83">
                  <c:v>-4.8884923000277296E-3</c:v>
                </c:pt>
                <c:pt idx="84">
                  <c:v>-3.6282316945406702E-3</c:v>
                </c:pt>
                <c:pt idx="85">
                  <c:v>-2.5608919120852901E-3</c:v>
                </c:pt>
                <c:pt idx="86">
                  <c:v>-1.6523259350023601E-3</c:v>
                </c:pt>
                <c:pt idx="87">
                  <c:v>-8.7726887754464703E-4</c:v>
                </c:pt>
                <c:pt idx="88">
                  <c:v>-2.1593250993136401E-4</c:v>
                </c:pt>
                <c:pt idx="89">
                  <c:v>3.4777127481900103E-4</c:v>
                </c:pt>
                <c:pt idx="90">
                  <c:v>8.2723034515061401E-4</c:v>
                </c:pt>
                <c:pt idx="91">
                  <c:v>1.23374859930661E-3</c:v>
                </c:pt>
                <c:pt idx="92">
                  <c:v>1.57696108543774E-3</c:v>
                </c:pt>
                <c:pt idx="93">
                  <c:v>1.8651347892627401E-3</c:v>
                </c:pt>
                <c:pt idx="94">
                  <c:v>2.1053982769492999E-3</c:v>
                </c:pt>
                <c:pt idx="95">
                  <c:v>2.3039231493290802E-3</c:v>
                </c:pt>
                <c:pt idx="96">
                  <c:v>2.4660705783359702E-3</c:v>
                </c:pt>
                <c:pt idx="97">
                  <c:v>2.5965113171260998E-3</c:v>
                </c:pt>
                <c:pt idx="98">
                  <c:v>2.6993249342269401E-3</c:v>
                </c:pt>
                <c:pt idx="99">
                  <c:v>2.7780824629890502E-3</c:v>
                </c:pt>
                <c:pt idx="100">
                  <c:v>2.8359156522189699E-3</c:v>
                </c:pt>
                <c:pt idx="101">
                  <c:v>2.87557530440755E-3</c:v>
                </c:pt>
                <c:pt idx="102">
                  <c:v>2.8994806732606298E-3</c:v>
                </c:pt>
                <c:pt idx="103">
                  <c:v>2.9097614992089601E-3</c:v>
                </c:pt>
                <c:pt idx="104">
                  <c:v>2.9082939545985601E-3</c:v>
                </c:pt>
                <c:pt idx="105">
                  <c:v>2.8967315273215901E-3</c:v>
                </c:pt>
                <c:pt idx="106">
                  <c:v>2.8765316779347902E-3</c:v>
                </c:pt>
                <c:pt idx="107">
                  <c:v>2.8489789501831902E-3</c:v>
                </c:pt>
                <c:pt idx="108">
                  <c:v>2.8152050902918399E-3</c:v>
                </c:pt>
                <c:pt idx="109">
                  <c:v>2.77620663020208E-3</c:v>
                </c:pt>
                <c:pt idx="110">
                  <c:v>2.7328603092253798E-3</c:v>
                </c:pt>
                <c:pt idx="111">
                  <c:v>2.6859366434833299E-3</c:v>
                </c:pt>
                <c:pt idx="112">
                  <c:v>2.6361118998947902E-3</c:v>
                </c:pt>
                <c:pt idx="113">
                  <c:v>2.5839786888780599E-3</c:v>
                </c:pt>
                <c:pt idx="114">
                  <c:v>2.53005535536988E-3</c:v>
                </c:pt>
                <c:pt idx="115">
                  <c:v>2.4747943196303801E-3</c:v>
                </c:pt>
                <c:pt idx="116">
                  <c:v>2.41858949633006E-3</c:v>
                </c:pt>
                <c:pt idx="117">
                  <c:v>2.3617829015806502E-3</c:v>
                </c:pt>
                <c:pt idx="118">
                  <c:v>2.3046705420614899E-3</c:v>
                </c:pt>
                <c:pt idx="119">
                  <c:v>2.2475076675547798E-3</c:v>
                </c:pt>
                <c:pt idx="120">
                  <c:v>2.1905134575171698E-3</c:v>
                </c:pt>
                <c:pt idx="121">
                  <c:v>2.1338752033660301E-3</c:v>
                </c:pt>
                <c:pt idx="122">
                  <c:v>2.07775204061624E-3</c:v>
                </c:pt>
                <c:pt idx="123">
                  <c:v>2.0222782786024599E-3</c:v>
                </c:pt>
                <c:pt idx="124">
                  <c:v>1.9675663700530199E-3</c:v>
                </c:pt>
                <c:pt idx="125">
                  <c:v>1.91370955807648E-3</c:v>
                </c:pt>
                <c:pt idx="126">
                  <c:v>1.8607842340461801E-3</c:v>
                </c:pt>
                <c:pt idx="127">
                  <c:v>1.80885203631505E-3</c:v>
                </c:pt>
                <c:pt idx="128">
                  <c:v>1.7579617165762E-3</c:v>
                </c:pt>
                <c:pt idx="129">
                  <c:v>1.70815079793563E-3</c:v>
                </c:pt>
                <c:pt idx="130">
                  <c:v>1.6594470463256799E-3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18-455E-80FA-4065FAB703B7}"/>
            </c:ext>
          </c:extLst>
        </c:ser>
        <c:ser>
          <c:idx val="7"/>
          <c:order val="5"/>
          <c:tx>
            <c:strRef>
              <c:f>US_nominal_obs_with_text!$BA$1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invertIfNegative val="0"/>
          <c:cat>
            <c:numRef>
              <c:f>US_nominal_obs_with_text!$AR$2:$AR$132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US_nominal_obs_with_text!$BA$2:$BA$132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-2.2014940774843401E-3</c:v>
                </c:pt>
                <c:pt idx="8">
                  <c:v>-1.9485594776107999E-2</c:v>
                </c:pt>
                <c:pt idx="9">
                  <c:v>-5.9238196287821003E-2</c:v>
                </c:pt>
                <c:pt idx="10">
                  <c:v>-0.118816571712061</c:v>
                </c:pt>
                <c:pt idx="11">
                  <c:v>-0.20616227175808999</c:v>
                </c:pt>
                <c:pt idx="12">
                  <c:v>-0.32512256121834399</c:v>
                </c:pt>
                <c:pt idx="13">
                  <c:v>-0.43043437481094698</c:v>
                </c:pt>
                <c:pt idx="14">
                  <c:v>-0.38572108910296599</c:v>
                </c:pt>
                <c:pt idx="15">
                  <c:v>-0.230824505207363</c:v>
                </c:pt>
                <c:pt idx="16">
                  <c:v>-0.11616813160327499</c:v>
                </c:pt>
                <c:pt idx="17">
                  <c:v>4.2505794808235201E-2</c:v>
                </c:pt>
                <c:pt idx="18">
                  <c:v>0.23772361057886399</c:v>
                </c:pt>
                <c:pt idx="19">
                  <c:v>0.19274239992113801</c:v>
                </c:pt>
                <c:pt idx="20">
                  <c:v>6.1827270459764397E-2</c:v>
                </c:pt>
                <c:pt idx="21">
                  <c:v>6.7545766471910601E-2</c:v>
                </c:pt>
                <c:pt idx="22">
                  <c:v>0.26432444930023002</c:v>
                </c:pt>
                <c:pt idx="23">
                  <c:v>0.374770196508459</c:v>
                </c:pt>
                <c:pt idx="24">
                  <c:v>0.25181074568511602</c:v>
                </c:pt>
                <c:pt idx="25">
                  <c:v>0.14632748707311799</c:v>
                </c:pt>
                <c:pt idx="26">
                  <c:v>7.1384537084639405E-2</c:v>
                </c:pt>
                <c:pt idx="27">
                  <c:v>0.127442186990223</c:v>
                </c:pt>
                <c:pt idx="28">
                  <c:v>5.4438463800556502E-2</c:v>
                </c:pt>
                <c:pt idx="29">
                  <c:v>4.6922401606189802E-2</c:v>
                </c:pt>
                <c:pt idx="30">
                  <c:v>-4.8868770681697399E-2</c:v>
                </c:pt>
                <c:pt idx="31">
                  <c:v>-3.8945426390179498E-2</c:v>
                </c:pt>
                <c:pt idx="32">
                  <c:v>-3.6640743686343603E-2</c:v>
                </c:pt>
                <c:pt idx="33">
                  <c:v>-5.1492909636027803E-2</c:v>
                </c:pt>
                <c:pt idx="34">
                  <c:v>3.5214993066399997E-2</c:v>
                </c:pt>
                <c:pt idx="35">
                  <c:v>9.6711215043746995E-2</c:v>
                </c:pt>
                <c:pt idx="36">
                  <c:v>0.13846791978874301</c:v>
                </c:pt>
                <c:pt idx="37">
                  <c:v>7.7249508237071704E-2</c:v>
                </c:pt>
                <c:pt idx="38">
                  <c:v>6.3960518122236507E-2</c:v>
                </c:pt>
                <c:pt idx="39">
                  <c:v>4.5664815137879802E-2</c:v>
                </c:pt>
                <c:pt idx="40">
                  <c:v>2.1818531403374999E-2</c:v>
                </c:pt>
                <c:pt idx="41">
                  <c:v>1.3099839473021501E-2</c:v>
                </c:pt>
                <c:pt idx="42">
                  <c:v>-5.1722178223627098E-3</c:v>
                </c:pt>
                <c:pt idx="43">
                  <c:v>2.6886555600177798E-3</c:v>
                </c:pt>
                <c:pt idx="44">
                  <c:v>-2.4558137233729301E-2</c:v>
                </c:pt>
                <c:pt idx="45">
                  <c:v>5.9672950173166803E-3</c:v>
                </c:pt>
                <c:pt idx="46">
                  <c:v>2.0602487844354599E-2</c:v>
                </c:pt>
                <c:pt idx="47">
                  <c:v>4.85908006423212E-2</c:v>
                </c:pt>
                <c:pt idx="48">
                  <c:v>9.5181789793631996E-2</c:v>
                </c:pt>
                <c:pt idx="49">
                  <c:v>0.13386758557977499</c:v>
                </c:pt>
                <c:pt idx="50">
                  <c:v>0.10861054440623399</c:v>
                </c:pt>
                <c:pt idx="51">
                  <c:v>7.0664477251980102E-3</c:v>
                </c:pt>
                <c:pt idx="52">
                  <c:v>7.2053804921183406E-2</c:v>
                </c:pt>
                <c:pt idx="53">
                  <c:v>-1.93492522845999E-2</c:v>
                </c:pt>
                <c:pt idx="54">
                  <c:v>7.1995968895928797E-2</c:v>
                </c:pt>
                <c:pt idx="55">
                  <c:v>0.160039778265162</c:v>
                </c:pt>
                <c:pt idx="56">
                  <c:v>0.23147025747060401</c:v>
                </c:pt>
                <c:pt idx="57">
                  <c:v>0.29875878371215098</c:v>
                </c:pt>
                <c:pt idx="58">
                  <c:v>0.32990635361154602</c:v>
                </c:pt>
                <c:pt idx="59">
                  <c:v>0.27765350612520301</c:v>
                </c:pt>
                <c:pt idx="60">
                  <c:v>0.143001139573633</c:v>
                </c:pt>
                <c:pt idx="61">
                  <c:v>-8.2378218461184302E-2</c:v>
                </c:pt>
                <c:pt idx="62">
                  <c:v>-0.25005803396545401</c:v>
                </c:pt>
                <c:pt idx="63">
                  <c:v>-0.33680045715633899</c:v>
                </c:pt>
                <c:pt idx="64">
                  <c:v>-0.23420779627914101</c:v>
                </c:pt>
                <c:pt idx="65">
                  <c:v>-0.13822910424601101</c:v>
                </c:pt>
                <c:pt idx="66">
                  <c:v>-9.1947565043730403E-2</c:v>
                </c:pt>
                <c:pt idx="67">
                  <c:v>7.0748446482898297E-2</c:v>
                </c:pt>
                <c:pt idx="68">
                  <c:v>7.2694216311515E-2</c:v>
                </c:pt>
                <c:pt idx="69">
                  <c:v>-4.57891408751782E-2</c:v>
                </c:pt>
                <c:pt idx="70">
                  <c:v>-5.9966577042107998E-2</c:v>
                </c:pt>
                <c:pt idx="71">
                  <c:v>-0.14461339654246999</c:v>
                </c:pt>
                <c:pt idx="72">
                  <c:v>-5.3267455678744503E-2</c:v>
                </c:pt>
                <c:pt idx="73">
                  <c:v>-9.4205606014836296E-2</c:v>
                </c:pt>
                <c:pt idx="74">
                  <c:v>-4.8973160793805801E-2</c:v>
                </c:pt>
                <c:pt idx="75">
                  <c:v>-6.8993316659538007E-2</c:v>
                </c:pt>
                <c:pt idx="76">
                  <c:v>-0.104615272704928</c:v>
                </c:pt>
                <c:pt idx="77">
                  <c:v>-9.8460967574016206E-2</c:v>
                </c:pt>
                <c:pt idx="78">
                  <c:v>-8.8225600579646596E-2</c:v>
                </c:pt>
                <c:pt idx="79">
                  <c:v>-7.9690856285978801E-2</c:v>
                </c:pt>
                <c:pt idx="80">
                  <c:v>-7.2913119596775502E-2</c:v>
                </c:pt>
                <c:pt idx="81">
                  <c:v>-6.7299324414112502E-2</c:v>
                </c:pt>
                <c:pt idx="82">
                  <c:v>-6.2406115774025203E-2</c:v>
                </c:pt>
                <c:pt idx="83">
                  <c:v>-5.7968210096214501E-2</c:v>
                </c:pt>
                <c:pt idx="84">
                  <c:v>-5.3834848464635203E-2</c:v>
                </c:pt>
                <c:pt idx="85">
                  <c:v>-4.9921624626775102E-2</c:v>
                </c:pt>
                <c:pt idx="86">
                  <c:v>-4.6182279165405397E-2</c:v>
                </c:pt>
                <c:pt idx="87">
                  <c:v>-4.2592855531048697E-2</c:v>
                </c:pt>
                <c:pt idx="88">
                  <c:v>-3.9142591160122302E-2</c:v>
                </c:pt>
                <c:pt idx="89">
                  <c:v>-3.5828445495314797E-2</c:v>
                </c:pt>
                <c:pt idx="90">
                  <c:v>-3.2651672028354797E-2</c:v>
                </c:pt>
                <c:pt idx="91">
                  <c:v>-2.96156107890845E-2</c:v>
                </c:pt>
                <c:pt idx="92">
                  <c:v>-2.67242556589109E-2</c:v>
                </c:pt>
                <c:pt idx="93">
                  <c:v>-2.39813383974023E-2</c:v>
                </c:pt>
                <c:pt idx="94">
                  <c:v>-2.1389768343510401E-2</c:v>
                </c:pt>
                <c:pt idx="95">
                  <c:v>-1.8951320495375599E-2</c:v>
                </c:pt>
                <c:pt idx="96">
                  <c:v>-1.6666496918494599E-2</c:v>
                </c:pt>
                <c:pt idx="97">
                  <c:v>-1.4534507364866601E-2</c:v>
                </c:pt>
                <c:pt idx="98">
                  <c:v>-1.25533294795798E-2</c:v>
                </c:pt>
                <c:pt idx="99">
                  <c:v>-1.07198194708364E-2</c:v>
                </c:pt>
                <c:pt idx="100">
                  <c:v>-9.0298519380850092E-3</c:v>
                </c:pt>
                <c:pt idx="101">
                  <c:v>-7.4784734590674397E-3</c:v>
                </c:pt>
                <c:pt idx="102">
                  <c:v>-6.0600590210938702E-3</c:v>
                </c:pt>
                <c:pt idx="103">
                  <c:v>-4.7684637833676699E-3</c:v>
                </c:pt>
                <c:pt idx="104">
                  <c:v>-3.5971652229565701E-3</c:v>
                </c:pt>
                <c:pt idx="105">
                  <c:v>-2.5393926343911101E-3</c:v>
                </c:pt>
                <c:pt idx="106">
                  <c:v>-1.5882423669623801E-3</c:v>
                </c:pt>
                <c:pt idx="107">
                  <c:v>-7.3677820825853596E-4</c:v>
                </c:pt>
                <c:pt idx="108">
                  <c:v>2.1882953167636499E-5</c:v>
                </c:pt>
                <c:pt idx="109">
                  <c:v>6.9449955829231104E-4</c:v>
                </c:pt>
                <c:pt idx="110">
                  <c:v>1.2876469527146499E-3</c:v>
                </c:pt>
                <c:pt idx="111">
                  <c:v>1.80767096726142E-3</c:v>
                </c:pt>
                <c:pt idx="112">
                  <c:v>2.2606522706851901E-3</c:v>
                </c:pt>
                <c:pt idx="113">
                  <c:v>2.6523802363721399E-3</c:v>
                </c:pt>
                <c:pt idx="114">
                  <c:v>2.9883350894619101E-3</c:v>
                </c:pt>
                <c:pt idx="115">
                  <c:v>3.2736771586951798E-3</c:v>
                </c:pt>
                <c:pt idx="116">
                  <c:v>3.5132421367072299E-3</c:v>
                </c:pt>
                <c:pt idx="117">
                  <c:v>3.71154134441724E-3</c:v>
                </c:pt>
                <c:pt idx="118">
                  <c:v>3.8727660930004699E-3</c:v>
                </c:pt>
                <c:pt idx="119">
                  <c:v>4.0007953358723097E-3</c:v>
                </c:pt>
                <c:pt idx="120">
                  <c:v>4.0992058997683803E-3</c:v>
                </c:pt>
                <c:pt idx="121">
                  <c:v>4.1712846760658499E-3</c:v>
                </c:pt>
                <c:pt idx="122">
                  <c:v>4.2200422394751197E-3</c:v>
                </c:pt>
                <c:pt idx="123">
                  <c:v>4.2482274402769601E-3</c:v>
                </c:pt>
                <c:pt idx="124">
                  <c:v>4.2583425879854702E-3</c:v>
                </c:pt>
                <c:pt idx="125">
                  <c:v>4.2526589086149596E-3</c:v>
                </c:pt>
                <c:pt idx="126">
                  <c:v>4.23323201478945E-3</c:v>
                </c:pt>
                <c:pt idx="127">
                  <c:v>4.2019171780889701E-3</c:v>
                </c:pt>
                <c:pt idx="128">
                  <c:v>4.1603842367145798E-3</c:v>
                </c:pt>
                <c:pt idx="129">
                  <c:v>4.11013200927377E-3</c:v>
                </c:pt>
                <c:pt idx="130">
                  <c:v>4.0525021177671202E-3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18-455E-80FA-4065FAB70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00927055"/>
        <c:axId val="1400928975"/>
      </c:barChart>
      <c:lineChart>
        <c:grouping val="standard"/>
        <c:varyColors val="0"/>
        <c:ser>
          <c:idx val="1"/>
          <c:order val="6"/>
          <c:tx>
            <c:strRef>
              <c:f>US_nominal_obs_with_text!$AT$1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US_nominal_obs_with_text!$AR$2:$AR$132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US_nominal_obs_with_text!$AT$2:$AT$132</c:f>
              <c:numCache>
                <c:formatCode>General</c:formatCode>
                <c:ptCount val="131"/>
                <c:pt idx="0">
                  <c:v>-1.08792868159194</c:v>
                </c:pt>
                <c:pt idx="1">
                  <c:v>-0.57113225653655797</c:v>
                </c:pt>
                <c:pt idx="2">
                  <c:v>-0.64943506631830294</c:v>
                </c:pt>
                <c:pt idx="3">
                  <c:v>-1.0906307914461599</c:v>
                </c:pt>
                <c:pt idx="4">
                  <c:v>-1.3356228781867301</c:v>
                </c:pt>
                <c:pt idx="5">
                  <c:v>-1.4979970005565999</c:v>
                </c:pt>
                <c:pt idx="6">
                  <c:v>-0.60798148204013103</c:v>
                </c:pt>
                <c:pt idx="7">
                  <c:v>0.12813139056669101</c:v>
                </c:pt>
                <c:pt idx="8">
                  <c:v>0.96091862177321297</c:v>
                </c:pt>
                <c:pt idx="9">
                  <c:v>1.0274071923132</c:v>
                </c:pt>
                <c:pt idx="10">
                  <c:v>0.56616083664228201</c:v>
                </c:pt>
                <c:pt idx="11">
                  <c:v>1.0641138495409601</c:v>
                </c:pt>
                <c:pt idx="12">
                  <c:v>0.958672969118469</c:v>
                </c:pt>
                <c:pt idx="13">
                  <c:v>0.41681747598462199</c:v>
                </c:pt>
                <c:pt idx="14">
                  <c:v>0.55571483476578099</c:v>
                </c:pt>
                <c:pt idx="15">
                  <c:v>0.65821698312945698</c:v>
                </c:pt>
                <c:pt idx="16">
                  <c:v>0.42960227130682699</c:v>
                </c:pt>
                <c:pt idx="17">
                  <c:v>0.40644857374006998</c:v>
                </c:pt>
                <c:pt idx="18">
                  <c:v>0.43213751181408799</c:v>
                </c:pt>
                <c:pt idx="19">
                  <c:v>0.41894432200695098</c:v>
                </c:pt>
                <c:pt idx="20">
                  <c:v>5.7267966749837501E-2</c:v>
                </c:pt>
                <c:pt idx="21">
                  <c:v>0.40477400446689299</c:v>
                </c:pt>
                <c:pt idx="22">
                  <c:v>0.37544889457622599</c:v>
                </c:pt>
                <c:pt idx="23">
                  <c:v>3.05129339630755E-2</c:v>
                </c:pt>
                <c:pt idx="24">
                  <c:v>0.38599332100804001</c:v>
                </c:pt>
                <c:pt idx="25">
                  <c:v>0.65349477808448198</c:v>
                </c:pt>
                <c:pt idx="26">
                  <c:v>0.74378101978607003</c:v>
                </c:pt>
                <c:pt idx="27">
                  <c:v>0.81947015142429402</c:v>
                </c:pt>
                <c:pt idx="28">
                  <c:v>0.70083266009117595</c:v>
                </c:pt>
                <c:pt idx="29">
                  <c:v>0.40110493880971099</c:v>
                </c:pt>
                <c:pt idx="30">
                  <c:v>0.50192790862109005</c:v>
                </c:pt>
                <c:pt idx="31">
                  <c:v>0.25976392937788001</c:v>
                </c:pt>
                <c:pt idx="32">
                  <c:v>0.58686522686950104</c:v>
                </c:pt>
                <c:pt idx="33">
                  <c:v>0.47651937170332898</c:v>
                </c:pt>
                <c:pt idx="34">
                  <c:v>0.18615034375119199</c:v>
                </c:pt>
                <c:pt idx="35">
                  <c:v>0.234053569168575</c:v>
                </c:pt>
                <c:pt idx="36">
                  <c:v>6.2267722254228802E-2</c:v>
                </c:pt>
                <c:pt idx="37">
                  <c:v>0.18379164088446701</c:v>
                </c:pt>
                <c:pt idx="38">
                  <c:v>0.166378530535608</c:v>
                </c:pt>
                <c:pt idx="39">
                  <c:v>0.33620826338696203</c:v>
                </c:pt>
                <c:pt idx="40">
                  <c:v>0.21733704181977601</c:v>
                </c:pt>
                <c:pt idx="41">
                  <c:v>0.13987862709055099</c:v>
                </c:pt>
                <c:pt idx="42">
                  <c:v>0.219894155488184</c:v>
                </c:pt>
                <c:pt idx="43">
                  <c:v>5.6732921037445302E-2</c:v>
                </c:pt>
                <c:pt idx="44">
                  <c:v>-2.5485854752740601E-2</c:v>
                </c:pt>
                <c:pt idx="45">
                  <c:v>3.24197455858143E-2</c:v>
                </c:pt>
                <c:pt idx="46">
                  <c:v>0.16253330711097999</c:v>
                </c:pt>
                <c:pt idx="47">
                  <c:v>0.101192670889364</c:v>
                </c:pt>
                <c:pt idx="48">
                  <c:v>0.218354977644547</c:v>
                </c:pt>
                <c:pt idx="49">
                  <c:v>0.187556038099357</c:v>
                </c:pt>
                <c:pt idx="50">
                  <c:v>6.1891145416917398E-2</c:v>
                </c:pt>
                <c:pt idx="51">
                  <c:v>-5.5404420132050599E-3</c:v>
                </c:pt>
                <c:pt idx="52">
                  <c:v>0.65590421794932197</c:v>
                </c:pt>
                <c:pt idx="53">
                  <c:v>1.35977574354527</c:v>
                </c:pt>
                <c:pt idx="54">
                  <c:v>1.11397786035605</c:v>
                </c:pt>
                <c:pt idx="55">
                  <c:v>0.43687127255404601</c:v>
                </c:pt>
                <c:pt idx="56">
                  <c:v>0.102307212331943</c:v>
                </c:pt>
                <c:pt idx="57">
                  <c:v>-0.58828675819732201</c:v>
                </c:pt>
                <c:pt idx="58">
                  <c:v>-3.0221183067750301E-2</c:v>
                </c:pt>
                <c:pt idx="59">
                  <c:v>-0.68105227382108302</c:v>
                </c:pt>
                <c:pt idx="60">
                  <c:v>-0.95326469355099397</c:v>
                </c:pt>
                <c:pt idx="61">
                  <c:v>-0.79864367979601802</c:v>
                </c:pt>
                <c:pt idx="62">
                  <c:v>-0.105723936924821</c:v>
                </c:pt>
                <c:pt idx="63">
                  <c:v>0.47591997050784102</c:v>
                </c:pt>
                <c:pt idx="64">
                  <c:v>-0.65779844544892496</c:v>
                </c:pt>
                <c:pt idx="65">
                  <c:v>-0.241352973584879</c:v>
                </c:pt>
                <c:pt idx="66">
                  <c:v>-0.187783087764125</c:v>
                </c:pt>
                <c:pt idx="67">
                  <c:v>-9.2404181028132706E-2</c:v>
                </c:pt>
                <c:pt idx="68">
                  <c:v>0.109980031252311</c:v>
                </c:pt>
                <c:pt idx="69">
                  <c:v>0.28962512975814703</c:v>
                </c:pt>
                <c:pt idx="70">
                  <c:v>0.46338794206095402</c:v>
                </c:pt>
                <c:pt idx="71">
                  <c:v>0.32835655545910297</c:v>
                </c:pt>
                <c:pt idx="72">
                  <c:v>0.206300358291578</c:v>
                </c:pt>
                <c:pt idx="73">
                  <c:v>0.12728924592340601</c:v>
                </c:pt>
                <c:pt idx="74">
                  <c:v>7.8806236129065399E-2</c:v>
                </c:pt>
                <c:pt idx="75">
                  <c:v>4.8814399065581597E-2</c:v>
                </c:pt>
                <c:pt idx="76">
                  <c:v>2.9929538981199998E-2</c:v>
                </c:pt>
                <c:pt idx="77">
                  <c:v>1.7945285602817801E-2</c:v>
                </c:pt>
                <c:pt idx="78">
                  <c:v>1.04195077262176E-2</c:v>
                </c:pt>
                <c:pt idx="79">
                  <c:v>5.8580646743460699E-3</c:v>
                </c:pt>
                <c:pt idx="80">
                  <c:v>3.2928922298743201E-3</c:v>
                </c:pt>
                <c:pt idx="81">
                  <c:v>2.0668197499407398E-3</c:v>
                </c:pt>
                <c:pt idx="82">
                  <c:v>1.7199541485199801E-3</c:v>
                </c:pt>
                <c:pt idx="83">
                  <c:v>1.9256862549666999E-3</c:v>
                </c:pt>
                <c:pt idx="84">
                  <c:v>2.4516863316122101E-3</c:v>
                </c:pt>
                <c:pt idx="85">
                  <c:v>3.1342418492267101E-3</c:v>
                </c:pt>
                <c:pt idx="86">
                  <c:v>3.8603020155368898E-3</c:v>
                </c:pt>
                <c:pt idx="87">
                  <c:v>4.5543697491969197E-3</c:v>
                </c:pt>
                <c:pt idx="88">
                  <c:v>5.1686845567675901E-3</c:v>
                </c:pt>
                <c:pt idx="89">
                  <c:v>5.6757729559545802E-3</c:v>
                </c:pt>
                <c:pt idx="90">
                  <c:v>6.0627688512149098E-3</c:v>
                </c:pt>
                <c:pt idx="91">
                  <c:v>6.3270874302941904E-3</c:v>
                </c:pt>
                <c:pt idx="92">
                  <c:v>6.4731463740497E-3</c:v>
                </c:pt>
                <c:pt idx="93">
                  <c:v>6.5099013119647702E-3</c:v>
                </c:pt>
                <c:pt idx="94">
                  <c:v>6.4490145303809799E-3</c:v>
                </c:pt>
                <c:pt idx="95">
                  <c:v>6.3035148961611397E-3</c:v>
                </c:pt>
                <c:pt idx="96">
                  <c:v>6.0868370186555904E-3</c:v>
                </c:pt>
                <c:pt idx="97">
                  <c:v>5.8121512862727102E-3</c:v>
                </c:pt>
                <c:pt idx="98">
                  <c:v>5.49191513845264E-3</c:v>
                </c:pt>
                <c:pt idx="99">
                  <c:v>5.1375908457084304E-3</c:v>
                </c:pt>
                <c:pt idx="100">
                  <c:v>4.7594869611980997E-3</c:v>
                </c:pt>
                <c:pt idx="101">
                  <c:v>4.36669008391954E-3</c:v>
                </c:pt>
                <c:pt idx="102">
                  <c:v>3.9670611132732597E-3</c:v>
                </c:pt>
                <c:pt idx="103">
                  <c:v>3.5672761580395301E-3</c:v>
                </c:pt>
                <c:pt idx="104">
                  <c:v>3.172896995694E-3</c:v>
                </c:pt>
                <c:pt idx="105">
                  <c:v>2.7884597072492501E-3</c:v>
                </c:pt>
                <c:pt idx="106">
                  <c:v>2.4175730378833702E-3</c:v>
                </c:pt>
                <c:pt idx="107">
                  <c:v>2.0630203156651399E-3</c:v>
                </c:pt>
                <c:pt idx="108">
                  <c:v>1.7268605298899999E-3</c:v>
                </c:pt>
                <c:pt idx="109">
                  <c:v>1.41052553193913E-3</c:v>
                </c:pt>
                <c:pt idx="110">
                  <c:v>1.11491135979803E-3</c:v>
                </c:pt>
                <c:pt idx="111">
                  <c:v>8.4046247049747599E-4</c:v>
                </c:pt>
                <c:pt idx="112">
                  <c:v>5.8724824741533904E-4</c:v>
                </c:pt>
                <c:pt idx="113">
                  <c:v>3.5503157537294803E-4</c:v>
                </c:pt>
                <c:pt idx="114">
                  <c:v>1.4332958074046999E-4</c:v>
                </c:pt>
                <c:pt idx="115">
                  <c:v>-4.85331558156678E-5</c:v>
                </c:pt>
                <c:pt idx="116">
                  <c:v>-2.2137846764286599E-4</c:v>
                </c:pt>
                <c:pt idx="117">
                  <c:v>-3.7613502076663401E-4</c:v>
                </c:pt>
                <c:pt idx="118">
                  <c:v>-5.1380470829826203E-4</c:v>
                </c:pt>
                <c:pt idx="119">
                  <c:v>-6.3543443177698498E-4</c:v>
                </c:pt>
                <c:pt idx="120">
                  <c:v>-7.4209268774875895E-4</c:v>
                </c:pt>
                <c:pt idx="121">
                  <c:v>-8.3485039980883897E-4</c:v>
                </c:pt>
                <c:pt idx="122">
                  <c:v>-9.1476546809359297E-4</c:v>
                </c:pt>
                <c:pt idx="123">
                  <c:v>-9.8287054601855594E-4</c:v>
                </c:pt>
                <c:pt idx="124">
                  <c:v>-1.04016359509172E-3</c:v>
                </c:pt>
                <c:pt idx="125">
                  <c:v>-1.08760081079522E-3</c:v>
                </c:pt>
                <c:pt idx="126">
                  <c:v>-1.12609155431741E-3</c:v>
                </c:pt>
                <c:pt idx="127">
                  <c:v>-1.1564949652741799E-3</c:v>
                </c:pt>
                <c:pt idx="128">
                  <c:v>-1.1796179687742E-3</c:v>
                </c:pt>
                <c:pt idx="129">
                  <c:v>-1.19621442581111E-3</c:v>
                </c:pt>
                <c:pt idx="130">
                  <c:v>-1.2069852087625199E-3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18-455E-80FA-4065FAB703B7}"/>
            </c:ext>
          </c:extLst>
        </c:ser>
        <c:ser>
          <c:idx val="0"/>
          <c:order val="7"/>
          <c:tx>
            <c:strRef>
              <c:f>US_nominal_obs_with_text!$AU$1</c:f>
              <c:strCache>
                <c:ptCount val="1"/>
                <c:pt idx="0">
                  <c:v>Combined FG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US_nominal_obs_with_text!$AU$2:$AU$132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-0.40516933718920473</c:v>
                </c:pt>
                <c:pt idx="8">
                  <c:v>-0.31418722264252463</c:v>
                </c:pt>
                <c:pt idx="9">
                  <c:v>-2.2192205182022119E-2</c:v>
                </c:pt>
                <c:pt idx="10">
                  <c:v>0.32595918704349136</c:v>
                </c:pt>
                <c:pt idx="11">
                  <c:v>2.4930243112522454E-2</c:v>
                </c:pt>
                <c:pt idx="12">
                  <c:v>2.3311957935129857E-2</c:v>
                </c:pt>
                <c:pt idx="13">
                  <c:v>0.38279533584888797</c:v>
                </c:pt>
                <c:pt idx="14">
                  <c:v>0.23141224902130475</c:v>
                </c:pt>
                <c:pt idx="15">
                  <c:v>0.19806778115736659</c:v>
                </c:pt>
                <c:pt idx="16">
                  <c:v>-3.6986744422100898E-2</c:v>
                </c:pt>
                <c:pt idx="17">
                  <c:v>7.9684943157438889E-2</c:v>
                </c:pt>
                <c:pt idx="18">
                  <c:v>0.20251926515508978</c:v>
                </c:pt>
                <c:pt idx="19">
                  <c:v>0.1275956278779104</c:v>
                </c:pt>
                <c:pt idx="20">
                  <c:v>0.10117505505454277</c:v>
                </c:pt>
                <c:pt idx="21">
                  <c:v>-9.4990874017486709E-2</c:v>
                </c:pt>
                <c:pt idx="22">
                  <c:v>-4.5614963656390395E-2</c:v>
                </c:pt>
                <c:pt idx="23">
                  <c:v>0.13535207749353267</c:v>
                </c:pt>
                <c:pt idx="24">
                  <c:v>8.7181701140089329E-2</c:v>
                </c:pt>
                <c:pt idx="25">
                  <c:v>-0.1483330470923761</c:v>
                </c:pt>
                <c:pt idx="26">
                  <c:v>-2.5429190669879698E-2</c:v>
                </c:pt>
                <c:pt idx="27">
                  <c:v>5.7935267428943199E-2</c:v>
                </c:pt>
                <c:pt idx="28">
                  <c:v>-1.9796665997201285E-2</c:v>
                </c:pt>
                <c:pt idx="29">
                  <c:v>-4.215946011691972E-3</c:v>
                </c:pt>
                <c:pt idx="30">
                  <c:v>-0.2063015149677411</c:v>
                </c:pt>
                <c:pt idx="31">
                  <c:v>-0.3474345591895841</c:v>
                </c:pt>
                <c:pt idx="32">
                  <c:v>-0.45260819698503862</c:v>
                </c:pt>
                <c:pt idx="33">
                  <c:v>-0.37617103221852688</c:v>
                </c:pt>
                <c:pt idx="34">
                  <c:v>-0.11957847759164728</c:v>
                </c:pt>
                <c:pt idx="35">
                  <c:v>-5.5103465347989211E-2</c:v>
                </c:pt>
                <c:pt idx="36">
                  <c:v>0.1605331319139699</c:v>
                </c:pt>
                <c:pt idx="37">
                  <c:v>-9.9874554200736612E-2</c:v>
                </c:pt>
                <c:pt idx="38">
                  <c:v>-0.13627933115819924</c:v>
                </c:pt>
                <c:pt idx="39">
                  <c:v>-0.27059302537775792</c:v>
                </c:pt>
                <c:pt idx="40">
                  <c:v>-0.25902945908498842</c:v>
                </c:pt>
                <c:pt idx="41">
                  <c:v>-0.19127479734386088</c:v>
                </c:pt>
                <c:pt idx="42">
                  <c:v>-0.10878275646842495</c:v>
                </c:pt>
                <c:pt idx="43">
                  <c:v>-9.0862283552659712E-2</c:v>
                </c:pt>
                <c:pt idx="44">
                  <c:v>-0.27915366136213071</c:v>
                </c:pt>
                <c:pt idx="45">
                  <c:v>-0.23502322823768013</c:v>
                </c:pt>
                <c:pt idx="46">
                  <c:v>-0.16291507725932017</c:v>
                </c:pt>
                <c:pt idx="47">
                  <c:v>-4.0367264141847284E-2</c:v>
                </c:pt>
                <c:pt idx="48">
                  <c:v>0.2189241673535762</c:v>
                </c:pt>
                <c:pt idx="49">
                  <c:v>0.47837913320857073</c:v>
                </c:pt>
                <c:pt idx="50">
                  <c:v>0.30738994537301079</c:v>
                </c:pt>
                <c:pt idx="51">
                  <c:v>-0.33662666881527481</c:v>
                </c:pt>
                <c:pt idx="52">
                  <c:v>3.6864723222952075E-2</c:v>
                </c:pt>
                <c:pt idx="53">
                  <c:v>-0.54480546083143166</c:v>
                </c:pt>
                <c:pt idx="54">
                  <c:v>0.28994951822504766</c:v>
                </c:pt>
                <c:pt idx="55">
                  <c:v>0.96657261245197501</c:v>
                </c:pt>
                <c:pt idx="56">
                  <c:v>0.91759637979155528</c:v>
                </c:pt>
                <c:pt idx="57">
                  <c:v>0.6407957186441795</c:v>
                </c:pt>
                <c:pt idx="58">
                  <c:v>-0.44445953397896126</c:v>
                </c:pt>
                <c:pt idx="59">
                  <c:v>-0.47917087274803816</c:v>
                </c:pt>
                <c:pt idx="60">
                  <c:v>-0.91510222781613559</c:v>
                </c:pt>
                <c:pt idx="61">
                  <c:v>-1.4399624054270161</c:v>
                </c:pt>
                <c:pt idx="62">
                  <c:v>-1.4117338877945693</c:v>
                </c:pt>
                <c:pt idx="63">
                  <c:v>-1.3390721148925393</c:v>
                </c:pt>
                <c:pt idx="64">
                  <c:v>-0.69200228914012318</c:v>
                </c:pt>
                <c:pt idx="65">
                  <c:v>-0.43091177548265824</c:v>
                </c:pt>
                <c:pt idx="66">
                  <c:v>-0.29499078063876716</c:v>
                </c:pt>
                <c:pt idx="67">
                  <c:v>-3.9642346364405182E-2</c:v>
                </c:pt>
                <c:pt idx="68">
                  <c:v>6.8433698615059921E-2</c:v>
                </c:pt>
                <c:pt idx="69">
                  <c:v>0.43196741321819621</c:v>
                </c:pt>
                <c:pt idx="70">
                  <c:v>0.67193716711786555</c:v>
                </c:pt>
                <c:pt idx="71">
                  <c:v>0.57643139921651787</c:v>
                </c:pt>
                <c:pt idx="72">
                  <c:v>0.40814172990109132</c:v>
                </c:pt>
                <c:pt idx="73">
                  <c:v>0.11025894227433058</c:v>
                </c:pt>
                <c:pt idx="74">
                  <c:v>-6.9371528240275995E-2</c:v>
                </c:pt>
                <c:pt idx="75">
                  <c:v>-0.14178478370148481</c:v>
                </c:pt>
                <c:pt idx="76">
                  <c:v>-0.14156281167227258</c:v>
                </c:pt>
                <c:pt idx="77">
                  <c:v>-9.9882048604576321E-2</c:v>
                </c:pt>
                <c:pt idx="78">
                  <c:v>-6.452792581820424E-2</c:v>
                </c:pt>
                <c:pt idx="79">
                  <c:v>-3.9071968198473903E-2</c:v>
                </c:pt>
                <c:pt idx="80">
                  <c:v>-2.0900982664771264E-2</c:v>
                </c:pt>
                <c:pt idx="81">
                  <c:v>-7.676856544933483E-3</c:v>
                </c:pt>
                <c:pt idx="82">
                  <c:v>2.1057138331805475E-3</c:v>
                </c:pt>
                <c:pt idx="83">
                  <c:v>9.3884599186383616E-3</c:v>
                </c:pt>
                <c:pt idx="84">
                  <c:v>1.4789182995603702E-2</c:v>
                </c:pt>
                <c:pt idx="85">
                  <c:v>1.8739911766971332E-2</c:v>
                </c:pt>
                <c:pt idx="86">
                  <c:v>2.1559734432193951E-2</c:v>
                </c:pt>
                <c:pt idx="87">
                  <c:v>2.3493436854101553E-2</c:v>
                </c:pt>
                <c:pt idx="88">
                  <c:v>2.4733180603406714E-2</c:v>
                </c:pt>
                <c:pt idx="89">
                  <c:v>2.5431717293812994E-2</c:v>
                </c:pt>
                <c:pt idx="90">
                  <c:v>2.5711184541423862E-2</c:v>
                </c:pt>
                <c:pt idx="91">
                  <c:v>2.5669416206567416E-2</c:v>
                </c:pt>
                <c:pt idx="92">
                  <c:v>2.5384720237877988E-2</c:v>
                </c:pt>
                <c:pt idx="93">
                  <c:v>2.4919623005591581E-2</c:v>
                </c:pt>
                <c:pt idx="94">
                  <c:v>2.4323863718716341E-2</c:v>
                </c:pt>
                <c:pt idx="95">
                  <c:v>2.3636816127708838E-2</c:v>
                </c:pt>
                <c:pt idx="96">
                  <c:v>2.2889458546587384E-2</c:v>
                </c:pt>
                <c:pt idx="97">
                  <c:v>2.2105980883450446E-2</c:v>
                </c:pt>
                <c:pt idx="98">
                  <c:v>2.1305096876048972E-2</c:v>
                </c:pt>
                <c:pt idx="99">
                  <c:v>2.050111556524584E-2</c:v>
                </c:pt>
                <c:pt idx="100">
                  <c:v>1.9704815571034172E-2</c:v>
                </c:pt>
                <c:pt idx="101">
                  <c:v>1.8924157641560201E-2</c:v>
                </c:pt>
                <c:pt idx="102">
                  <c:v>1.8164864510599711E-2</c:v>
                </c:pt>
                <c:pt idx="103">
                  <c:v>1.7430891899694049E-2</c:v>
                </c:pt>
                <c:pt idx="104">
                  <c:v>1.6724810261875781E-2</c:v>
                </c:pt>
                <c:pt idx="105">
                  <c:v>1.604811338978826E-2</c:v>
                </c:pt>
                <c:pt idx="106">
                  <c:v>1.5401467155916539E-2</c:v>
                </c:pt>
                <c:pt idx="107">
                  <c:v>1.4784909302621694E-2</c:v>
                </c:pt>
                <c:pt idx="108">
                  <c:v>1.4198009263692473E-2</c:v>
                </c:pt>
                <c:pt idx="109">
                  <c:v>1.3639995403491322E-2</c:v>
                </c:pt>
                <c:pt idx="110">
                  <c:v>1.310985574433947E-2</c:v>
                </c:pt>
                <c:pt idx="111">
                  <c:v>1.2606417168263931E-2</c:v>
                </c:pt>
                <c:pt idx="112">
                  <c:v>1.212840718511702E-2</c:v>
                </c:pt>
                <c:pt idx="113">
                  <c:v>1.1674501622038922E-2</c:v>
                </c:pt>
                <c:pt idx="114">
                  <c:v>1.1243360981810712E-2</c:v>
                </c:pt>
                <c:pt idx="115">
                  <c:v>1.0833657717197036E-2</c:v>
                </c:pt>
                <c:pt idx="116">
                  <c:v>1.0444096256237092E-2</c:v>
                </c:pt>
                <c:pt idx="117">
                  <c:v>1.0073427274201945E-2</c:v>
                </c:pt>
                <c:pt idx="118">
                  <c:v>9.7204574288782992E-3</c:v>
                </c:pt>
                <c:pt idx="119">
                  <c:v>9.3840555464639284E-3</c:v>
                </c:pt>
                <c:pt idx="120">
                  <c:v>9.0631560569948699E-3</c:v>
                </c:pt>
                <c:pt idx="121">
                  <c:v>8.7567603237034865E-3</c:v>
                </c:pt>
                <c:pt idx="122">
                  <c:v>8.4639363841103391E-3</c:v>
                </c:pt>
                <c:pt idx="123">
                  <c:v>8.1838175170868867E-3</c:v>
                </c:pt>
                <c:pt idx="124">
                  <c:v>7.9155999655464767E-3</c:v>
                </c:pt>
                <c:pt idx="125">
                  <c:v>7.6585400754853889E-3</c:v>
                </c:pt>
                <c:pt idx="126">
                  <c:v>7.4119510560375652E-3</c:v>
                </c:pt>
                <c:pt idx="127">
                  <c:v>7.175199519746025E-3</c:v>
                </c:pt>
                <c:pt idx="128">
                  <c:v>6.9477019254973226E-3</c:v>
                </c:pt>
                <c:pt idx="129">
                  <c:v>6.7289210169585098E-3</c:v>
                </c:pt>
                <c:pt idx="130">
                  <c:v>6.5183623256045223E-3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E18-455E-80FA-4065FAB70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927055"/>
        <c:axId val="1400928975"/>
      </c:lineChart>
      <c:dateAx>
        <c:axId val="1400927055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  <c:min val="-2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US_output_with_text_backup!$AS$1</c:f>
              <c:strCache>
                <c:ptCount val="1"/>
                <c:pt idx="0">
                  <c:v>detrendedMean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US_output_with_text_backup!$AR$2:$AR$132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US_output_with_text_backup!$AS$2:$AS$132</c:f>
              <c:numCache>
                <c:formatCode>General</c:formatCode>
                <c:ptCount val="131"/>
                <c:pt idx="0">
                  <c:v>24.195490808958962</c:v>
                </c:pt>
                <c:pt idx="1">
                  <c:v>22.003098324493919</c:v>
                </c:pt>
                <c:pt idx="2">
                  <c:v>21.60343941431552</c:v>
                </c:pt>
                <c:pt idx="3">
                  <c:v>21.626804262853401</c:v>
                </c:pt>
                <c:pt idx="4">
                  <c:v>19.794459194433681</c:v>
                </c:pt>
                <c:pt idx="5">
                  <c:v>17.95592646200296</c:v>
                </c:pt>
                <c:pt idx="6">
                  <c:v>14.39191380657976</c:v>
                </c:pt>
                <c:pt idx="7">
                  <c:v>9.8389212790014007</c:v>
                </c:pt>
                <c:pt idx="8">
                  <c:v>-0.57826224210774413</c:v>
                </c:pt>
                <c:pt idx="9">
                  <c:v>-7.0452625321525204</c:v>
                </c:pt>
                <c:pt idx="10">
                  <c:v>-9.8480338346423597</c:v>
                </c:pt>
                <c:pt idx="11">
                  <c:v>-13.76346852821896</c:v>
                </c:pt>
                <c:pt idx="12">
                  <c:v>-14.90113488228112</c:v>
                </c:pt>
                <c:pt idx="13">
                  <c:v>-12.288682814394599</c:v>
                </c:pt>
                <c:pt idx="14">
                  <c:v>-12.610166630844001</c:v>
                </c:pt>
                <c:pt idx="15">
                  <c:v>-14.639781539762438</c:v>
                </c:pt>
                <c:pt idx="16">
                  <c:v>-14.576568419406001</c:v>
                </c:pt>
                <c:pt idx="17">
                  <c:v>-15.144860051230001</c:v>
                </c:pt>
                <c:pt idx="18">
                  <c:v>-15.289584593364999</c:v>
                </c:pt>
                <c:pt idx="19">
                  <c:v>-13.846006716871999</c:v>
                </c:pt>
                <c:pt idx="20">
                  <c:v>-12.256697319364241</c:v>
                </c:pt>
                <c:pt idx="21">
                  <c:v>-12.42835829489116</c:v>
                </c:pt>
                <c:pt idx="22">
                  <c:v>-12.156983675790761</c:v>
                </c:pt>
                <c:pt idx="23">
                  <c:v>-11.004188606088</c:v>
                </c:pt>
                <c:pt idx="24">
                  <c:v>-13.03091737889072</c:v>
                </c:pt>
                <c:pt idx="25">
                  <c:v>-12.86979626525808</c:v>
                </c:pt>
                <c:pt idx="26">
                  <c:v>-14.2768827645112</c:v>
                </c:pt>
                <c:pt idx="27">
                  <c:v>-15.952689524739679</c:v>
                </c:pt>
                <c:pt idx="28">
                  <c:v>-14.8169087036494</c:v>
                </c:pt>
                <c:pt idx="29">
                  <c:v>-12.85485165902004</c:v>
                </c:pt>
                <c:pt idx="30">
                  <c:v>-12.62039940338104</c:v>
                </c:pt>
                <c:pt idx="31">
                  <c:v>-9.9345364041503199</c:v>
                </c:pt>
                <c:pt idx="32">
                  <c:v>-10.44013026707324</c:v>
                </c:pt>
                <c:pt idx="33">
                  <c:v>-11.088789920995399</c:v>
                </c:pt>
                <c:pt idx="34">
                  <c:v>-10.16077481353344</c:v>
                </c:pt>
                <c:pt idx="35">
                  <c:v>-9.1867658180748002</c:v>
                </c:pt>
                <c:pt idx="36">
                  <c:v>-8.0613148672965202</c:v>
                </c:pt>
                <c:pt idx="37">
                  <c:v>-8.1770674275518793</c:v>
                </c:pt>
                <c:pt idx="38">
                  <c:v>-7.9225859190966794</c:v>
                </c:pt>
                <c:pt idx="39">
                  <c:v>-8.1088856389207606</c:v>
                </c:pt>
                <c:pt idx="40">
                  <c:v>-7.4785397371986395</c:v>
                </c:pt>
                <c:pt idx="41">
                  <c:v>-5.4391590675781201</c:v>
                </c:pt>
                <c:pt idx="42">
                  <c:v>-5.9670888003534799</c:v>
                </c:pt>
                <c:pt idx="43">
                  <c:v>-6.0324713299173993</c:v>
                </c:pt>
                <c:pt idx="44">
                  <c:v>-3.9898746806798</c:v>
                </c:pt>
                <c:pt idx="45">
                  <c:v>-3.2232581499824402</c:v>
                </c:pt>
                <c:pt idx="46">
                  <c:v>-3.2126057211373604</c:v>
                </c:pt>
                <c:pt idx="47">
                  <c:v>-1.814353304114432</c:v>
                </c:pt>
                <c:pt idx="48">
                  <c:v>-2.2538654413982799</c:v>
                </c:pt>
                <c:pt idx="49">
                  <c:v>-3.9645334378452803</c:v>
                </c:pt>
                <c:pt idx="50">
                  <c:v>-2.5134763643555997</c:v>
                </c:pt>
                <c:pt idx="51">
                  <c:v>-1.0711053741712959</c:v>
                </c:pt>
                <c:pt idx="52">
                  <c:v>-7.0021308112956397</c:v>
                </c:pt>
                <c:pt idx="53">
                  <c:v>-12.40704327068144</c:v>
                </c:pt>
                <c:pt idx="54">
                  <c:v>-17.592021877385079</c:v>
                </c:pt>
                <c:pt idx="55">
                  <c:v>-16.82959466706108</c:v>
                </c:pt>
                <c:pt idx="56">
                  <c:v>-16.537122419103842</c:v>
                </c:pt>
                <c:pt idx="57">
                  <c:v>-14.887198417866241</c:v>
                </c:pt>
                <c:pt idx="58">
                  <c:v>-12.384599015847961</c:v>
                </c:pt>
                <c:pt idx="59">
                  <c:v>-8.6592618735268392</c:v>
                </c:pt>
                <c:pt idx="60">
                  <c:v>-5.0340517141645202</c:v>
                </c:pt>
                <c:pt idx="61">
                  <c:v>-4.8398181936763196</c:v>
                </c:pt>
                <c:pt idx="62">
                  <c:v>-5.8525332639901597</c:v>
                </c:pt>
                <c:pt idx="63">
                  <c:v>-7.4824586025028808</c:v>
                </c:pt>
                <c:pt idx="64">
                  <c:v>-3.1257076200575202</c:v>
                </c:pt>
                <c:pt idx="65">
                  <c:v>-5.3065376790313197</c:v>
                </c:pt>
                <c:pt idx="66">
                  <c:v>-5.1344414876738798</c:v>
                </c:pt>
                <c:pt idx="67">
                  <c:v>-6.2445817662671992</c:v>
                </c:pt>
                <c:pt idx="68">
                  <c:v>-8.5822282092204798</c:v>
                </c:pt>
                <c:pt idx="69">
                  <c:v>-9.5947255604703603</c:v>
                </c:pt>
                <c:pt idx="70">
                  <c:v>-10.10684756851108</c:v>
                </c:pt>
                <c:pt idx="71">
                  <c:v>-8.1977097122763602</c:v>
                </c:pt>
                <c:pt idx="72">
                  <c:v>-6.4084132850212399</c:v>
                </c:pt>
                <c:pt idx="73">
                  <c:v>-4.7365126300574403</c:v>
                </c:pt>
                <c:pt idx="74">
                  <c:v>-3.2744140536385604</c:v>
                </c:pt>
                <c:pt idx="75">
                  <c:v>-2.0442005980873201</c:v>
                </c:pt>
                <c:pt idx="76">
                  <c:v>-1.0204915279762159</c:v>
                </c:pt>
                <c:pt idx="77">
                  <c:v>-0.15994757277623606</c:v>
                </c:pt>
                <c:pt idx="78">
                  <c:v>0.57977911829738793</c:v>
                </c:pt>
                <c:pt idx="79">
                  <c:v>1.223084046801636</c:v>
                </c:pt>
                <c:pt idx="80">
                  <c:v>1.7833271874205157</c:v>
                </c:pt>
                <c:pt idx="81">
                  <c:v>2.2687827421451647</c:v>
                </c:pt>
                <c:pt idx="82">
                  <c:v>2.6857080829838038</c:v>
                </c:pt>
                <c:pt idx="83">
                  <c:v>3.0396584649348002</c:v>
                </c:pt>
                <c:pt idx="84">
                  <c:v>3.3359617503905441</c:v>
                </c:pt>
                <c:pt idx="85">
                  <c:v>3.579836786717792</c:v>
                </c:pt>
                <c:pt idx="86">
                  <c:v>3.776378589432424</c:v>
                </c:pt>
                <c:pt idx="87">
                  <c:v>3.9305054237860242</c:v>
                </c:pt>
                <c:pt idx="88">
                  <c:v>4.0469050468587238</c:v>
                </c:pt>
                <c:pt idx="89">
                  <c:v>4.129992610386604</c:v>
                </c:pt>
                <c:pt idx="90">
                  <c:v>4.1838826912819123</c:v>
                </c:pt>
                <c:pt idx="91">
                  <c:v>4.2123742071893</c:v>
                </c:pt>
                <c:pt idx="92">
                  <c:v>4.2189458800794597</c:v>
                </c:pt>
                <c:pt idx="93">
                  <c:v>4.2067598379322195</c:v>
                </c:pt>
                <c:pt idx="94">
                  <c:v>4.1786712259501524</c:v>
                </c:pt>
                <c:pt idx="95">
                  <c:v>4.1372420658491205</c:v>
                </c:pt>
                <c:pt idx="96">
                  <c:v>4.0847579538489196</c:v>
                </c:pt>
                <c:pt idx="97">
                  <c:v>4.0232464930810199</c:v>
                </c:pt>
                <c:pt idx="98">
                  <c:v>3.9544966091593121</c:v>
                </c:pt>
                <c:pt idx="99">
                  <c:v>3.880078103061392</c:v>
                </c:pt>
                <c:pt idx="100">
                  <c:v>3.801360960269704</c:v>
                </c:pt>
                <c:pt idx="101">
                  <c:v>3.7195340663441199</c:v>
                </c:pt>
                <c:pt idx="102">
                  <c:v>3.6356230829196119</c:v>
                </c:pt>
                <c:pt idx="103">
                  <c:v>3.5505073197213521</c:v>
                </c:pt>
                <c:pt idx="104">
                  <c:v>3.4649355018168277</c:v>
                </c:pt>
                <c:pt idx="105">
                  <c:v>3.3795403804478639</c:v>
                </c:pt>
                <c:pt idx="106">
                  <c:v>3.2948521732265039</c:v>
                </c:pt>
                <c:pt idx="107">
                  <c:v>3.2113108475360721</c:v>
                </c:pt>
                <c:pt idx="108">
                  <c:v>3.1292772815261678</c:v>
                </c:pt>
                <c:pt idx="109">
                  <c:v>3.0490433516569517</c:v>
                </c:pt>
                <c:pt idx="110">
                  <c:v>2.9708410055804197</c:v>
                </c:pt>
                <c:pt idx="111">
                  <c:v>2.8948503852630161</c:v>
                </c:pt>
                <c:pt idx="112">
                  <c:v>2.8212070684815842</c:v>
                </c:pt>
                <c:pt idx="113">
                  <c:v>2.7500084978369119</c:v>
                </c:pt>
                <c:pt idx="114">
                  <c:v>2.6813196657693359</c:v>
                </c:pt>
                <c:pt idx="115">
                  <c:v>2.6151781221682597</c:v>
                </c:pt>
                <c:pt idx="116">
                  <c:v>2.551598368392896</c:v>
                </c:pt>
                <c:pt idx="117">
                  <c:v>2.490575698144692</c:v>
                </c:pt>
                <c:pt idx="118">
                  <c:v>2.432089541873752</c:v>
                </c:pt>
                <c:pt idx="119">
                  <c:v>2.3761063674341862</c:v>
                </c:pt>
                <c:pt idx="120">
                  <c:v>2.3225821856596762</c:v>
                </c:pt>
                <c:pt idx="121">
                  <c:v>2.2714647055116823</c:v>
                </c:pt>
                <c:pt idx="122">
                  <c:v>2.2226951795333272</c:v>
                </c:pt>
                <c:pt idx="123">
                  <c:v>2.1762099765763399</c:v>
                </c:pt>
                <c:pt idx="124">
                  <c:v>2.1319419151935142</c:v>
                </c:pt>
                <c:pt idx="125">
                  <c:v>2.0898213877294043</c:v>
                </c:pt>
                <c:pt idx="126">
                  <c:v>2.049777302011103</c:v>
                </c:pt>
                <c:pt idx="127">
                  <c:v>2.0117378646443314</c:v>
                </c:pt>
                <c:pt idx="128">
                  <c:v>1.9756312272578485</c:v>
                </c:pt>
                <c:pt idx="129">
                  <c:v>1.9413860146060091</c:v>
                </c:pt>
                <c:pt idx="130">
                  <c:v>1.9089317512267447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CE-4729-BF6A-105C2F7D2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9615439"/>
        <c:axId val="769618319"/>
      </c:lineChart>
      <c:dateAx>
        <c:axId val="7696154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18319"/>
        <c:crosses val="autoZero"/>
        <c:auto val="1"/>
        <c:lblOffset val="100"/>
        <c:baseTimeUnit val="months"/>
      </c:dateAx>
      <c:valAx>
        <c:axId val="76961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1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US_output_with_text_backup!$AT$1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US_output_with_text_backup!$AR$2:$AR$132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US_output_with_text_backup!$AT$2:$AT$132</c:f>
              <c:numCache>
                <c:formatCode>General</c:formatCode>
                <c:ptCount val="131"/>
                <c:pt idx="0">
                  <c:v>1.7750614247872201</c:v>
                </c:pt>
                <c:pt idx="1">
                  <c:v>1.5688765346261999</c:v>
                </c:pt>
                <c:pt idx="2">
                  <c:v>1.5086958390215801</c:v>
                </c:pt>
                <c:pt idx="3">
                  <c:v>1.7274198334180799</c:v>
                </c:pt>
                <c:pt idx="4">
                  <c:v>2.00535042824461</c:v>
                </c:pt>
                <c:pt idx="5">
                  <c:v>2.3003353322051301</c:v>
                </c:pt>
                <c:pt idx="6">
                  <c:v>1.9637541181679401</c:v>
                </c:pt>
                <c:pt idx="7">
                  <c:v>1.3356924770691301</c:v>
                </c:pt>
                <c:pt idx="8">
                  <c:v>0.398639992233075</c:v>
                </c:pt>
                <c:pt idx="9">
                  <c:v>-0.30041231791311002</c:v>
                </c:pt>
                <c:pt idx="10">
                  <c:v>-0.56877654490166796</c:v>
                </c:pt>
                <c:pt idx="11">
                  <c:v>-1.1530786080136599</c:v>
                </c:pt>
                <c:pt idx="12">
                  <c:v>-1.5087443290271501</c:v>
                </c:pt>
                <c:pt idx="13">
                  <c:v>-1.47224935497023</c:v>
                </c:pt>
                <c:pt idx="14">
                  <c:v>-1.59297999839541</c:v>
                </c:pt>
                <c:pt idx="15">
                  <c:v>-1.7387402414658399</c:v>
                </c:pt>
                <c:pt idx="16">
                  <c:v>-1.6968653274234899</c:v>
                </c:pt>
                <c:pt idx="17">
                  <c:v>-1.6665225886366899</c:v>
                </c:pt>
                <c:pt idx="18">
                  <c:v>-1.6515130590851801</c:v>
                </c:pt>
                <c:pt idx="19">
                  <c:v>-1.6169030455409901</c:v>
                </c:pt>
                <c:pt idx="20">
                  <c:v>-1.3523747295887301</c:v>
                </c:pt>
                <c:pt idx="21">
                  <c:v>-1.3840023573801301</c:v>
                </c:pt>
                <c:pt idx="22">
                  <c:v>-1.33944467351345</c:v>
                </c:pt>
                <c:pt idx="23">
                  <c:v>-1.0776477056086899</c:v>
                </c:pt>
                <c:pt idx="24">
                  <c:v>-1.1150578559373401</c:v>
                </c:pt>
                <c:pt idx="25">
                  <c:v>-1.26095371511228</c:v>
                </c:pt>
                <c:pt idx="26">
                  <c:v>-1.3925321190414599</c:v>
                </c:pt>
                <c:pt idx="27">
                  <c:v>-1.52507870026708</c:v>
                </c:pt>
                <c:pt idx="28">
                  <c:v>-1.54143437885196</c:v>
                </c:pt>
                <c:pt idx="29">
                  <c:v>-1.3752764163014799</c:v>
                </c:pt>
                <c:pt idx="30">
                  <c:v>-1.3341260643397099</c:v>
                </c:pt>
                <c:pt idx="31">
                  <c:v>-1.13522569258435</c:v>
                </c:pt>
                <c:pt idx="32">
                  <c:v>-1.2017404427103699</c:v>
                </c:pt>
                <c:pt idx="33">
                  <c:v>-1.1453063383317501</c:v>
                </c:pt>
                <c:pt idx="34">
                  <c:v>-0.92594052464626697</c:v>
                </c:pt>
                <c:pt idx="35">
                  <c:v>-0.80851460214217497</c:v>
                </c:pt>
                <c:pt idx="36">
                  <c:v>-0.59907014954525695</c:v>
                </c:pt>
                <c:pt idx="37">
                  <c:v>-0.52258102660515704</c:v>
                </c:pt>
                <c:pt idx="38">
                  <c:v>-0.43400529955469602</c:v>
                </c:pt>
                <c:pt idx="39">
                  <c:v>-0.46785664046823899</c:v>
                </c:pt>
                <c:pt idx="40">
                  <c:v>-0.400169025846557</c:v>
                </c:pt>
                <c:pt idx="41">
                  <c:v>-0.309896798668716</c:v>
                </c:pt>
                <c:pt idx="42">
                  <c:v>-0.29679323002247399</c:v>
                </c:pt>
                <c:pt idx="43">
                  <c:v>-0.177070093771619</c:v>
                </c:pt>
                <c:pt idx="44">
                  <c:v>-4.9574274346561802E-2</c:v>
                </c:pt>
                <c:pt idx="45">
                  <c:v>4.9779994547918798E-3</c:v>
                </c:pt>
                <c:pt idx="46">
                  <c:v>-2.8260588896549099E-2</c:v>
                </c:pt>
                <c:pt idx="47">
                  <c:v>-4.2561089732698698E-3</c:v>
                </c:pt>
                <c:pt idx="48">
                  <c:v>-6.7248627388768606E-2</c:v>
                </c:pt>
                <c:pt idx="49">
                  <c:v>-8.8845999191025704E-2</c:v>
                </c:pt>
                <c:pt idx="50">
                  <c:v>-3.4766476541635401E-2</c:v>
                </c:pt>
                <c:pt idx="51">
                  <c:v>3.2442376876548801E-2</c:v>
                </c:pt>
                <c:pt idx="52">
                  <c:v>-0.33783435849725701</c:v>
                </c:pt>
                <c:pt idx="53">
                  <c:v>-1.00339804993459</c:v>
                </c:pt>
                <c:pt idx="54">
                  <c:v>-1.3075808520579</c:v>
                </c:pt>
                <c:pt idx="55">
                  <c:v>-1.1605903382714799</c:v>
                </c:pt>
                <c:pt idx="56">
                  <c:v>-0.91713258037485801</c:v>
                </c:pt>
                <c:pt idx="57">
                  <c:v>-0.33644733647317299</c:v>
                </c:pt>
                <c:pt idx="58">
                  <c:v>-0.29968187189842899</c:v>
                </c:pt>
                <c:pt idx="59">
                  <c:v>0.196909294660428</c:v>
                </c:pt>
                <c:pt idx="60">
                  <c:v>0.69657505582122403</c:v>
                </c:pt>
                <c:pt idx="61">
                  <c:v>0.97347511372930395</c:v>
                </c:pt>
                <c:pt idx="62">
                  <c:v>0.78528149952751702</c:v>
                </c:pt>
                <c:pt idx="63">
                  <c:v>0.35472747657762299</c:v>
                </c:pt>
                <c:pt idx="64">
                  <c:v>0.78594867504717203</c:v>
                </c:pt>
                <c:pt idx="65">
                  <c:v>0.74649229877802903</c:v>
                </c:pt>
                <c:pt idx="66">
                  <c:v>0.72242022121059002</c:v>
                </c:pt>
                <c:pt idx="67">
                  <c:v>0.64683569093944904</c:v>
                </c:pt>
                <c:pt idx="68">
                  <c:v>0.46704265945307599</c:v>
                </c:pt>
                <c:pt idx="69">
                  <c:v>0.22914224459892399</c:v>
                </c:pt>
                <c:pt idx="70">
                  <c:v>-5.4714142185396997E-2</c:v>
                </c:pt>
                <c:pt idx="71">
                  <c:v>-0.18437242522904099</c:v>
                </c:pt>
                <c:pt idx="72">
                  <c:v>-0.233525708586453</c:v>
                </c:pt>
                <c:pt idx="73">
                  <c:v>-0.24411527403220401</c:v>
                </c:pt>
                <c:pt idx="74">
                  <c:v>-0.23701787066280899</c:v>
                </c:pt>
                <c:pt idx="75">
                  <c:v>-0.22218007230460901</c:v>
                </c:pt>
                <c:pt idx="76">
                  <c:v>-0.20430280287729599</c:v>
                </c:pt>
                <c:pt idx="77">
                  <c:v>-0.18563049723019201</c:v>
                </c:pt>
                <c:pt idx="78">
                  <c:v>-0.16725458670478699</c:v>
                </c:pt>
                <c:pt idx="79">
                  <c:v>-0.149713499942916</c:v>
                </c:pt>
                <c:pt idx="80">
                  <c:v>-0.13326997476775601</c:v>
                </c:pt>
                <c:pt idx="81">
                  <c:v>-0.11804185312937999</c:v>
                </c:pt>
                <c:pt idx="82">
                  <c:v>-0.10406614121218</c:v>
                </c:pt>
                <c:pt idx="83">
                  <c:v>-9.1332205074394907E-2</c:v>
                </c:pt>
                <c:pt idx="84">
                  <c:v>-7.9800257935656496E-2</c:v>
                </c:pt>
                <c:pt idx="85">
                  <c:v>-6.9412490885755906E-2</c:v>
                </c:pt>
                <c:pt idx="86">
                  <c:v>-6.0100263889259299E-2</c:v>
                </c:pt>
                <c:pt idx="87">
                  <c:v>-5.1789004092674402E-2</c:v>
                </c:pt>
                <c:pt idx="88">
                  <c:v>-4.4401651291058102E-2</c:v>
                </c:pt>
                <c:pt idx="89">
                  <c:v>-3.7861112967164101E-2</c:v>
                </c:pt>
                <c:pt idx="90">
                  <c:v>-3.2092007326887502E-2</c:v>
                </c:pt>
                <c:pt idx="91">
                  <c:v>-2.70218772791317E-2</c:v>
                </c:pt>
                <c:pt idx="92">
                  <c:v>-2.25820044905433E-2</c:v>
                </c:pt>
                <c:pt idx="93">
                  <c:v>-1.8707919354192401E-2</c:v>
                </c:pt>
                <c:pt idx="94">
                  <c:v>-1.53396802420391E-2</c:v>
                </c:pt>
                <c:pt idx="95">
                  <c:v>-1.24219791669251E-2</c:v>
                </c:pt>
                <c:pt idx="96">
                  <c:v>-9.9041186721184893E-3</c:v>
                </c:pt>
                <c:pt idx="97">
                  <c:v>-7.7398951705009399E-3</c:v>
                </c:pt>
                <c:pt idx="98">
                  <c:v>-5.8874163541920198E-3</c:v>
                </c:pt>
                <c:pt idx="99">
                  <c:v>-4.3088742268444303E-3</c:v>
                </c:pt>
                <c:pt idx="100">
                  <c:v>-2.9702904516455001E-3</c:v>
                </c:pt>
                <c:pt idx="101">
                  <c:v>-1.84124681725257E-3</c:v>
                </c:pt>
                <c:pt idx="102">
                  <c:v>-8.94610514467852E-4</c:v>
                </c:pt>
                <c:pt idx="103">
                  <c:v>-1.06261439677414E-4</c:v>
                </c:pt>
                <c:pt idx="104">
                  <c:v>5.4517322300506703E-4</c:v>
                </c:pt>
                <c:pt idx="105">
                  <c:v>1.0785734377627401E-3</c:v>
                </c:pt>
                <c:pt idx="106">
                  <c:v>1.5105672811107701E-3</c:v>
                </c:pt>
                <c:pt idx="107">
                  <c:v>1.85575688574868E-3</c:v>
                </c:pt>
                <c:pt idx="108">
                  <c:v>2.12692853993964E-3</c:v>
                </c:pt>
                <c:pt idx="109">
                  <c:v>2.3352466671739602E-3</c:v>
                </c:pt>
                <c:pt idx="110">
                  <c:v>2.4904318202857599E-3</c:v>
                </c:pt>
                <c:pt idx="111">
                  <c:v>2.6009231226361402E-3</c:v>
                </c:pt>
                <c:pt idx="112">
                  <c:v>2.6740257997419801E-3</c:v>
                </c:pt>
                <c:pt idx="113">
                  <c:v>2.7160445867007799E-3</c:v>
                </c:pt>
                <c:pt idx="114">
                  <c:v>2.7324038852030801E-3</c:v>
                </c:pt>
                <c:pt idx="115">
                  <c:v>2.7277555911455302E-3</c:v>
                </c:pt>
                <c:pt idx="116">
                  <c:v>2.7060755297444502E-3</c:v>
                </c:pt>
                <c:pt idx="117">
                  <c:v>2.6707494275147801E-3</c:v>
                </c:pt>
                <c:pt idx="118">
                  <c:v>2.6246493258197702E-3</c:v>
                </c:pt>
                <c:pt idx="119">
                  <c:v>2.57020130390088E-3</c:v>
                </c:pt>
                <c:pt idx="120">
                  <c:v>2.5094453342853601E-3</c:v>
                </c:pt>
                <c:pt idx="121">
                  <c:v>2.44408804330083E-3</c:v>
                </c:pt>
                <c:pt idx="122">
                  <c:v>2.37554909646239E-3</c:v>
                </c:pt>
                <c:pt idx="123">
                  <c:v>2.30500187453913E-3</c:v>
                </c:pt>
                <c:pt idx="124">
                  <c:v>2.23340905250427E-3</c:v>
                </c:pt>
                <c:pt idx="125">
                  <c:v>2.16155364131768E-3</c:v>
                </c:pt>
                <c:pt idx="126">
                  <c:v>2.0900660022884301E-3</c:v>
                </c:pt>
                <c:pt idx="127">
                  <c:v>2.0194472961003202E-3</c:v>
                </c:pt>
                <c:pt idx="128">
                  <c:v>1.9500897837613101E-3</c:v>
                </c:pt>
                <c:pt idx="129">
                  <c:v>1.8822943549293399E-3</c:v>
                </c:pt>
                <c:pt idx="130">
                  <c:v>1.8162856203378301E-3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6A-447B-AF5A-510BDB443252}"/>
            </c:ext>
          </c:extLst>
        </c:ser>
        <c:ser>
          <c:idx val="2"/>
          <c:order val="1"/>
          <c:tx>
            <c:strRef>
              <c:f>US_output_with_text_backup!$AU$1</c:f>
              <c:strCache>
                <c:ptCount val="1"/>
                <c:pt idx="0">
                  <c:v>Fgsum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US_output_with_text_backup!$AR$2:$AR$132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US_output_with_text_backup!$AU$2:$AU$132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-0.28930228261823304</c:v>
                </c:pt>
                <c:pt idx="8">
                  <c:v>-0.70857066861727269</c:v>
                </c:pt>
                <c:pt idx="9">
                  <c:v>-1.0608649423468022</c:v>
                </c:pt>
                <c:pt idx="10">
                  <c:v>-1.0805081983243834</c:v>
                </c:pt>
                <c:pt idx="11">
                  <c:v>-1.1220094158580078</c:v>
                </c:pt>
                <c:pt idx="12">
                  <c:v>-1.0318826722319083</c:v>
                </c:pt>
                <c:pt idx="13">
                  <c:v>-0.64673490706215486</c:v>
                </c:pt>
                <c:pt idx="14">
                  <c:v>-0.39746986390914046</c:v>
                </c:pt>
                <c:pt idx="15">
                  <c:v>-0.2198919467945929</c:v>
                </c:pt>
                <c:pt idx="16">
                  <c:v>-0.17189444284931465</c:v>
                </c:pt>
                <c:pt idx="17">
                  <c:v>5.7120473396333971E-2</c:v>
                </c:pt>
                <c:pt idx="18">
                  <c:v>0.36568653558320707</c:v>
                </c:pt>
                <c:pt idx="19">
                  <c:v>0.54023338641047691</c:v>
                </c:pt>
                <c:pt idx="20">
                  <c:v>0.70015855907784608</c:v>
                </c:pt>
                <c:pt idx="21">
                  <c:v>0.76451203978935411</c:v>
                </c:pt>
                <c:pt idx="22">
                  <c:v>0.79095614385072477</c:v>
                </c:pt>
                <c:pt idx="23">
                  <c:v>0.8786129648032488</c:v>
                </c:pt>
                <c:pt idx="24">
                  <c:v>0.94558720230539794</c:v>
                </c:pt>
                <c:pt idx="25">
                  <c:v>0.90743776098293405</c:v>
                </c:pt>
                <c:pt idx="26">
                  <c:v>0.96652898740005599</c:v>
                </c:pt>
                <c:pt idx="27">
                  <c:v>1.046200797814395</c:v>
                </c:pt>
                <c:pt idx="28">
                  <c:v>1.0938416166103675</c:v>
                </c:pt>
                <c:pt idx="29">
                  <c:v>1.149935211845083</c:v>
                </c:pt>
                <c:pt idx="30">
                  <c:v>1.1801720076141728</c:v>
                </c:pt>
                <c:pt idx="31">
                  <c:v>1.1748912255343129</c:v>
                </c:pt>
                <c:pt idx="32">
                  <c:v>1.1089428481319197</c:v>
                </c:pt>
                <c:pt idx="33">
                  <c:v>0.9942248273550881</c:v>
                </c:pt>
                <c:pt idx="34">
                  <c:v>0.9141918983547429</c:v>
                </c:pt>
                <c:pt idx="35">
                  <c:v>0.84320235838965651</c:v>
                </c:pt>
                <c:pt idx="36">
                  <c:v>0.8447514106201931</c:v>
                </c:pt>
                <c:pt idx="37">
                  <c:v>0.82027126791984639</c:v>
                </c:pt>
                <c:pt idx="38">
                  <c:v>0.79311998711233356</c:v>
                </c:pt>
                <c:pt idx="39">
                  <c:v>0.71919965842796751</c:v>
                </c:pt>
                <c:pt idx="40">
                  <c:v>0.64726111882939519</c:v>
                </c:pt>
                <c:pt idx="41">
                  <c:v>0.58264212363735035</c:v>
                </c:pt>
                <c:pt idx="42">
                  <c:v>0.5163120134048762</c:v>
                </c:pt>
                <c:pt idx="43">
                  <c:v>0.47752243818339901</c:v>
                </c:pt>
                <c:pt idx="44">
                  <c:v>0.42769687872463175</c:v>
                </c:pt>
                <c:pt idx="45">
                  <c:v>0.37222147710042203</c:v>
                </c:pt>
                <c:pt idx="46">
                  <c:v>0.31405277657766761</c:v>
                </c:pt>
                <c:pt idx="47">
                  <c:v>0.30345383276634247</c:v>
                </c:pt>
                <c:pt idx="48">
                  <c:v>0.33889727797318531</c:v>
                </c:pt>
                <c:pt idx="49">
                  <c:v>0.45347737292652912</c:v>
                </c:pt>
                <c:pt idx="50">
                  <c:v>0.61211613131455667</c:v>
                </c:pt>
                <c:pt idx="51">
                  <c:v>0.70564157009433548</c:v>
                </c:pt>
                <c:pt idx="52">
                  <c:v>0.71817510286416397</c:v>
                </c:pt>
                <c:pt idx="53">
                  <c:v>0.66894230152055056</c:v>
                </c:pt>
                <c:pt idx="54">
                  <c:v>0.76138241176192945</c:v>
                </c:pt>
                <c:pt idx="55">
                  <c:v>1.2139239026371353</c:v>
                </c:pt>
                <c:pt idx="56">
                  <c:v>1.8000893205686408</c:v>
                </c:pt>
                <c:pt idx="57">
                  <c:v>2.4747835682940877</c:v>
                </c:pt>
                <c:pt idx="58">
                  <c:v>2.6774002214355179</c:v>
                </c:pt>
                <c:pt idx="59">
                  <c:v>2.9616532895453953</c:v>
                </c:pt>
                <c:pt idx="60">
                  <c:v>2.9537817442222138</c:v>
                </c:pt>
                <c:pt idx="61">
                  <c:v>2.3439762207557031</c:v>
                </c:pt>
                <c:pt idx="62">
                  <c:v>1.9046657387785975</c:v>
                </c:pt>
                <c:pt idx="63">
                  <c:v>1.2223448385290785</c:v>
                </c:pt>
                <c:pt idx="64">
                  <c:v>0.56386969450722291</c:v>
                </c:pt>
                <c:pt idx="65">
                  <c:v>-3.8570641698755237E-3</c:v>
                </c:pt>
                <c:pt idx="66">
                  <c:v>-0.64785418326559152</c:v>
                </c:pt>
                <c:pt idx="67">
                  <c:v>-1.0491454154375746</c:v>
                </c:pt>
                <c:pt idx="68">
                  <c:v>-1.3812344684216802</c:v>
                </c:pt>
                <c:pt idx="69">
                  <c:v>-1.3714704148973333</c:v>
                </c:pt>
                <c:pt idx="70">
                  <c:v>-1.1885120065423183</c:v>
                </c:pt>
                <c:pt idx="71">
                  <c:v>-0.96596613366044359</c:v>
                </c:pt>
                <c:pt idx="72">
                  <c:v>-0.73439825596633079</c:v>
                </c:pt>
                <c:pt idx="73">
                  <c:v>-0.52233544426821776</c:v>
                </c:pt>
                <c:pt idx="74">
                  <c:v>-0.3583164317372875</c:v>
                </c:pt>
                <c:pt idx="75">
                  <c:v>-0.24591989761183469</c:v>
                </c:pt>
                <c:pt idx="76">
                  <c:v>-0.17540060213727796</c:v>
                </c:pt>
                <c:pt idx="77">
                  <c:v>-0.13301981148459396</c:v>
                </c:pt>
                <c:pt idx="78">
                  <c:v>-0.10624847783290844</c:v>
                </c:pt>
                <c:pt idx="79">
                  <c:v>-8.7960189256175964E-2</c:v>
                </c:pt>
                <c:pt idx="80">
                  <c:v>-7.4514978969690088E-2</c:v>
                </c:pt>
                <c:pt idx="81">
                  <c:v>-6.4077324807454247E-2</c:v>
                </c:pt>
                <c:pt idx="82">
                  <c:v>-5.568569418932949E-2</c:v>
                </c:pt>
                <c:pt idx="83">
                  <c:v>-4.8797433078682451E-2</c:v>
                </c:pt>
                <c:pt idx="84">
                  <c:v>-4.30755829233226E-2</c:v>
                </c:pt>
                <c:pt idx="85">
                  <c:v>-3.8289940077485742E-2</c:v>
                </c:pt>
                <c:pt idx="86">
                  <c:v>-3.4270513745648566E-2</c:v>
                </c:pt>
                <c:pt idx="87">
                  <c:v>-3.0884830635817109E-2</c:v>
                </c:pt>
                <c:pt idx="88">
                  <c:v>-2.8026165062278605E-2</c:v>
                </c:pt>
                <c:pt idx="89">
                  <c:v>-2.5606883302840507E-2</c:v>
                </c:pt>
                <c:pt idx="90">
                  <c:v>-2.3554280944991714E-2</c:v>
                </c:pt>
                <c:pt idx="91">
                  <c:v>-2.1807716247240268E-2</c:v>
                </c:pt>
                <c:pt idx="92">
                  <c:v>-2.0316479177928389E-2</c:v>
                </c:pt>
                <c:pt idx="93">
                  <c:v>-1.9038122320856596E-2</c:v>
                </c:pt>
                <c:pt idx="94">
                  <c:v>-1.7937110707240012E-2</c:v>
                </c:pt>
                <c:pt idx="95">
                  <c:v>-1.6983709034550216E-2</c:v>
                </c:pt>
                <c:pt idx="96">
                  <c:v>-1.615305486072878E-2</c:v>
                </c:pt>
                <c:pt idx="97">
                  <c:v>-1.5424382180473298E-2</c:v>
                </c:pt>
                <c:pt idx="98">
                  <c:v>-1.4780368870820695E-2</c:v>
                </c:pt>
                <c:pt idx="99">
                  <c:v>-1.420658724932352E-2</c:v>
                </c:pt>
                <c:pt idx="100">
                  <c:v>-1.3691040985830568E-2</c:v>
                </c:pt>
                <c:pt idx="101">
                  <c:v>-1.3223774589074032E-2</c:v>
                </c:pt>
                <c:pt idx="102">
                  <c:v>-1.2796544020028855E-2</c:v>
                </c:pt>
                <c:pt idx="103">
                  <c:v>-1.2402538861827461E-2</c:v>
                </c:pt>
                <c:pt idx="104">
                  <c:v>-1.2036148015715852E-2</c:v>
                </c:pt>
                <c:pt idx="105">
                  <c:v>-1.1692762168042931E-2</c:v>
                </c:pt>
                <c:pt idx="106">
                  <c:v>-1.1368607336433353E-2</c:v>
                </c:pt>
                <c:pt idx="107">
                  <c:v>-1.1060604692873958E-2</c:v>
                </c:pt>
                <c:pt idx="108">
                  <c:v>-1.0766252607758086E-2</c:v>
                </c:pt>
                <c:pt idx="109">
                  <c:v>-1.0483527486256423E-2</c:v>
                </c:pt>
                <c:pt idx="110">
                  <c:v>-1.0210800496530795E-2</c:v>
                </c:pt>
                <c:pt idx="111">
                  <c:v>-9.9467677345482508E-3</c:v>
                </c:pt>
                <c:pt idx="112">
                  <c:v>-9.6903917460508405E-3</c:v>
                </c:pt>
                <c:pt idx="113">
                  <c:v>-9.4408526437769411E-3</c:v>
                </c:pt>
                <c:pt idx="114">
                  <c:v>-9.197507326602827E-3</c:v>
                </c:pt>
                <c:pt idx="115">
                  <c:v>-8.9598555346465745E-3</c:v>
                </c:pt>
                <c:pt idx="116">
                  <c:v>-8.7275116670245158E-3</c:v>
                </c:pt>
                <c:pt idx="117">
                  <c:v>-8.5001814523024445E-3</c:v>
                </c:pt>
                <c:pt idx="118">
                  <c:v>-8.2776427002833573E-3</c:v>
                </c:pt>
                <c:pt idx="119">
                  <c:v>-8.0597294814365988E-3</c:v>
                </c:pt>
                <c:pt idx="120">
                  <c:v>-7.8463191802106407E-3</c:v>
                </c:pt>
                <c:pt idx="121">
                  <c:v>-7.6373219533807275E-3</c:v>
                </c:pt>
                <c:pt idx="122">
                  <c:v>-7.4326721967440355E-3</c:v>
                </c:pt>
                <c:pt idx="123">
                  <c:v>-7.2323216848082621E-3</c:v>
                </c:pt>
                <c:pt idx="124">
                  <c:v>-7.0362341002526202E-3</c:v>
                </c:pt>
                <c:pt idx="125">
                  <c:v>-6.8443807142468801E-3</c:v>
                </c:pt>
                <c:pt idx="126">
                  <c:v>-6.6567370163620847E-3</c:v>
                </c:pt>
                <c:pt idx="127">
                  <c:v>-6.4732801247843596E-3</c:v>
                </c:pt>
                <c:pt idx="128">
                  <c:v>-6.2939868346923705E-3</c:v>
                </c:pt>
                <c:pt idx="129">
                  <c:v>-6.1188321856928112E-3</c:v>
                </c:pt>
                <c:pt idx="130">
                  <c:v>-5.9477884487375097E-3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6A-447B-AF5A-510BDB443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US_output_with_text_backup!$AF$1</c:f>
              <c:strCache>
                <c:ptCount val="1"/>
                <c:pt idx="0">
                  <c:v>detrendedMean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US_output_with_text_backup!$AF$2:$AF$132</c:f>
              <c:numCache>
                <c:formatCode>General</c:formatCode>
                <c:ptCount val="131"/>
                <c:pt idx="0">
                  <c:v>5.5488727022397404</c:v>
                </c:pt>
                <c:pt idx="1">
                  <c:v>5.0007745811234798</c:v>
                </c:pt>
                <c:pt idx="2">
                  <c:v>4.9008598535788801</c:v>
                </c:pt>
                <c:pt idx="3">
                  <c:v>4.9067010657133503</c:v>
                </c:pt>
                <c:pt idx="4">
                  <c:v>4.4486147986084204</c:v>
                </c:pt>
                <c:pt idx="5">
                  <c:v>3.98898161550074</c:v>
                </c:pt>
                <c:pt idx="6">
                  <c:v>3.09797845164494</c:v>
                </c:pt>
                <c:pt idx="7">
                  <c:v>1.9597303197503499</c:v>
                </c:pt>
                <c:pt idx="8">
                  <c:v>-0.64456556052693603</c:v>
                </c:pt>
                <c:pt idx="9">
                  <c:v>-2.2613156330381301</c:v>
                </c:pt>
                <c:pt idx="10">
                  <c:v>-2.9620084586605899</c:v>
                </c:pt>
                <c:pt idx="11">
                  <c:v>-3.9408671320547399</c:v>
                </c:pt>
                <c:pt idx="12">
                  <c:v>-4.22528372057028</c:v>
                </c:pt>
                <c:pt idx="13">
                  <c:v>-3.5721707035986499</c:v>
                </c:pt>
                <c:pt idx="14">
                  <c:v>-3.6525416577110001</c:v>
                </c:pt>
                <c:pt idx="15">
                  <c:v>-4.1599453849406096</c:v>
                </c:pt>
                <c:pt idx="16">
                  <c:v>-4.1441421048515004</c:v>
                </c:pt>
                <c:pt idx="17">
                  <c:v>-4.2862150128075003</c:v>
                </c:pt>
                <c:pt idx="18">
                  <c:v>-4.3223961483412499</c:v>
                </c:pt>
                <c:pt idx="19">
                  <c:v>-3.9615016792179998</c:v>
                </c:pt>
                <c:pt idx="20">
                  <c:v>-3.5641743298410602</c:v>
                </c:pt>
                <c:pt idx="21">
                  <c:v>-3.6070895737227899</c:v>
                </c:pt>
                <c:pt idx="22">
                  <c:v>-3.5392459189476901</c:v>
                </c:pt>
                <c:pt idx="23">
                  <c:v>-3.2510471515220001</c:v>
                </c:pt>
                <c:pt idx="24">
                  <c:v>-3.7577293447226801</c:v>
                </c:pt>
                <c:pt idx="25">
                  <c:v>-3.7174490663145199</c:v>
                </c:pt>
                <c:pt idx="26">
                  <c:v>-4.0692206911277999</c:v>
                </c:pt>
                <c:pt idx="27">
                  <c:v>-4.4881723811849197</c:v>
                </c:pt>
                <c:pt idx="28">
                  <c:v>-4.20422717591235</c:v>
                </c:pt>
                <c:pt idx="29">
                  <c:v>-3.7137129147550101</c:v>
                </c:pt>
                <c:pt idx="30">
                  <c:v>-3.6550998508452599</c:v>
                </c:pt>
                <c:pt idx="31">
                  <c:v>-2.98363410103758</c:v>
                </c:pt>
                <c:pt idx="32">
                  <c:v>-3.11003256676831</c:v>
                </c:pt>
                <c:pt idx="33">
                  <c:v>-3.2721974802488498</c:v>
                </c:pt>
                <c:pt idx="34">
                  <c:v>-3.0401937033833599</c:v>
                </c:pt>
                <c:pt idx="35">
                  <c:v>-2.7966914545187</c:v>
                </c:pt>
                <c:pt idx="36">
                  <c:v>-2.5153287168241301</c:v>
                </c:pt>
                <c:pt idx="37">
                  <c:v>-2.5442668568879698</c:v>
                </c:pt>
                <c:pt idx="38">
                  <c:v>-2.4806464797741699</c:v>
                </c:pt>
                <c:pt idx="39">
                  <c:v>-2.5272214097301902</c:v>
                </c:pt>
                <c:pt idx="40">
                  <c:v>-2.3696349342996599</c:v>
                </c:pt>
                <c:pt idx="41">
                  <c:v>-1.85978976689453</c:v>
                </c:pt>
                <c:pt idx="42">
                  <c:v>-1.99177220008837</c:v>
                </c:pt>
                <c:pt idx="43">
                  <c:v>-2.0081178324793498</c:v>
                </c:pt>
                <c:pt idx="44">
                  <c:v>-1.49746867016995</c:v>
                </c:pt>
                <c:pt idx="45">
                  <c:v>-1.3058145374956101</c:v>
                </c:pt>
                <c:pt idx="46">
                  <c:v>-1.3031514302843401</c:v>
                </c:pt>
                <c:pt idx="47">
                  <c:v>-0.95358832602860799</c:v>
                </c:pt>
                <c:pt idx="48">
                  <c:v>-1.06346636034957</c:v>
                </c:pt>
                <c:pt idx="49">
                  <c:v>-1.4911333594613201</c:v>
                </c:pt>
                <c:pt idx="50">
                  <c:v>-1.1283690910888999</c:v>
                </c:pt>
                <c:pt idx="51">
                  <c:v>-0.76777634354282398</c:v>
                </c:pt>
                <c:pt idx="52">
                  <c:v>-2.2505327028239099</c:v>
                </c:pt>
                <c:pt idx="53">
                  <c:v>-3.6017608176703599</c:v>
                </c:pt>
                <c:pt idx="54">
                  <c:v>-4.8980054693462698</c:v>
                </c:pt>
                <c:pt idx="55">
                  <c:v>-4.7073986667652701</c:v>
                </c:pt>
                <c:pt idx="56">
                  <c:v>-4.6342806047759604</c:v>
                </c:pt>
                <c:pt idx="57">
                  <c:v>-4.2217996044665602</c:v>
                </c:pt>
                <c:pt idx="58">
                  <c:v>-3.5961497539619902</c:v>
                </c:pt>
                <c:pt idx="59">
                  <c:v>-2.6648154683817098</c:v>
                </c:pt>
                <c:pt idx="60">
                  <c:v>-1.7585129285411301</c:v>
                </c:pt>
                <c:pt idx="61">
                  <c:v>-1.7099545484190799</c:v>
                </c:pt>
                <c:pt idx="62">
                  <c:v>-1.9631333159975399</c:v>
                </c:pt>
                <c:pt idx="63">
                  <c:v>-2.3706146506257202</c:v>
                </c:pt>
                <c:pt idx="64">
                  <c:v>-1.2814269050143801</c:v>
                </c:pt>
                <c:pt idx="65">
                  <c:v>-1.8266344197578299</c:v>
                </c:pt>
                <c:pt idx="66">
                  <c:v>-1.7836103719184699</c:v>
                </c:pt>
                <c:pt idx="67">
                  <c:v>-2.0611454415667998</c:v>
                </c:pt>
                <c:pt idx="68">
                  <c:v>-2.6455570523051199</c:v>
                </c:pt>
                <c:pt idx="69">
                  <c:v>-2.8986813901175901</c:v>
                </c:pt>
                <c:pt idx="70">
                  <c:v>-3.02671189212777</c:v>
                </c:pt>
                <c:pt idx="71">
                  <c:v>-2.5494274280690901</c:v>
                </c:pt>
                <c:pt idx="72">
                  <c:v>-2.10210332125531</c:v>
                </c:pt>
                <c:pt idx="73">
                  <c:v>-1.6841281575143601</c:v>
                </c:pt>
                <c:pt idx="74">
                  <c:v>-1.3186035134096401</c:v>
                </c:pt>
                <c:pt idx="75">
                  <c:v>-1.01105014952183</c:v>
                </c:pt>
                <c:pt idx="76">
                  <c:v>-0.75512288199405397</c:v>
                </c:pt>
                <c:pt idx="77">
                  <c:v>-0.53998689319405901</c:v>
                </c:pt>
                <c:pt idx="78">
                  <c:v>-0.35505522042565302</c:v>
                </c:pt>
                <c:pt idx="79">
                  <c:v>-0.19422898829959101</c:v>
                </c:pt>
                <c:pt idx="80">
                  <c:v>-5.4168203144871099E-2</c:v>
                </c:pt>
                <c:pt idx="81">
                  <c:v>6.7195685536291197E-2</c:v>
                </c:pt>
                <c:pt idx="82">
                  <c:v>0.17142702074595101</c:v>
                </c:pt>
                <c:pt idx="83">
                  <c:v>0.25991461623369999</c:v>
                </c:pt>
                <c:pt idx="84">
                  <c:v>0.33399043759763603</c:v>
                </c:pt>
                <c:pt idx="85">
                  <c:v>0.39495919667944801</c:v>
                </c:pt>
                <c:pt idx="86">
                  <c:v>0.444094647358106</c:v>
                </c:pt>
                <c:pt idx="87">
                  <c:v>0.48262635594650599</c:v>
                </c:pt>
                <c:pt idx="88">
                  <c:v>0.51172626171468105</c:v>
                </c:pt>
                <c:pt idx="89">
                  <c:v>0.53249815259665101</c:v>
                </c:pt>
                <c:pt idx="90">
                  <c:v>0.54597067282047795</c:v>
                </c:pt>
                <c:pt idx="91">
                  <c:v>0.553093551797325</c:v>
                </c:pt>
                <c:pt idx="92">
                  <c:v>0.55473647001986504</c:v>
                </c:pt>
                <c:pt idx="93">
                  <c:v>0.55168995948305499</c:v>
                </c:pt>
                <c:pt idx="94">
                  <c:v>0.54466780648753799</c:v>
                </c:pt>
                <c:pt idx="95">
                  <c:v>0.53431051646228001</c:v>
                </c:pt>
                <c:pt idx="96">
                  <c:v>0.52118948846223001</c:v>
                </c:pt>
                <c:pt idx="97">
                  <c:v>0.50581162327025497</c:v>
                </c:pt>
                <c:pt idx="98">
                  <c:v>0.48862415228982797</c:v>
                </c:pt>
                <c:pt idx="99">
                  <c:v>0.470019525765348</c:v>
                </c:pt>
                <c:pt idx="100">
                  <c:v>0.45034024006742601</c:v>
                </c:pt>
                <c:pt idx="101">
                  <c:v>0.42988351658603002</c:v>
                </c:pt>
                <c:pt idx="102">
                  <c:v>0.40890577072990297</c:v>
                </c:pt>
                <c:pt idx="103">
                  <c:v>0.38762682993033798</c:v>
                </c:pt>
                <c:pt idx="104">
                  <c:v>0.36623387545420699</c:v>
                </c:pt>
                <c:pt idx="105">
                  <c:v>0.34488509511196602</c:v>
                </c:pt>
                <c:pt idx="106">
                  <c:v>0.32371304330662598</c:v>
                </c:pt>
                <c:pt idx="107">
                  <c:v>0.30282771188401802</c:v>
                </c:pt>
                <c:pt idx="108">
                  <c:v>0.282319320381542</c:v>
                </c:pt>
                <c:pt idx="109">
                  <c:v>0.26226083791423799</c:v>
                </c:pt>
                <c:pt idx="110">
                  <c:v>0.24271025139510499</c:v>
                </c:pt>
                <c:pt idx="111">
                  <c:v>0.22371259631575399</c:v>
                </c:pt>
                <c:pt idx="112">
                  <c:v>0.20530176712039599</c:v>
                </c:pt>
                <c:pt idx="113">
                  <c:v>0.18750212445922801</c:v>
                </c:pt>
                <c:pt idx="114">
                  <c:v>0.170329916442334</c:v>
                </c:pt>
                <c:pt idx="115">
                  <c:v>0.15379453054206499</c:v>
                </c:pt>
                <c:pt idx="116">
                  <c:v>0.137899592098224</c:v>
                </c:pt>
                <c:pt idx="117">
                  <c:v>0.122643924536173</c:v>
                </c:pt>
                <c:pt idx="118">
                  <c:v>0.108022385468438</c:v>
                </c:pt>
                <c:pt idx="119">
                  <c:v>9.4026591858546602E-2</c:v>
                </c:pt>
                <c:pt idx="120">
                  <c:v>8.0645546414919098E-2</c:v>
                </c:pt>
                <c:pt idx="121">
                  <c:v>6.7866176377920598E-2</c:v>
                </c:pt>
                <c:pt idx="122">
                  <c:v>5.5673794883331802E-2</c:v>
                </c:pt>
                <c:pt idx="123">
                  <c:v>4.4052494144084998E-2</c:v>
                </c:pt>
                <c:pt idx="124">
                  <c:v>3.2985478798378598E-2</c:v>
                </c:pt>
                <c:pt idx="125">
                  <c:v>2.24553469323511E-2</c:v>
                </c:pt>
                <c:pt idx="126">
                  <c:v>1.2444325502775799E-2</c:v>
                </c:pt>
                <c:pt idx="127">
                  <c:v>2.9344661610828399E-3</c:v>
                </c:pt>
                <c:pt idx="128">
                  <c:v>-6.0921931855379098E-3</c:v>
                </c:pt>
                <c:pt idx="129">
                  <c:v>-1.46534963484977E-2</c:v>
                </c:pt>
                <c:pt idx="130">
                  <c:v>-2.27670621933138E-2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6A-433B-9BF1-CB7D367AC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9657679"/>
        <c:axId val="769665359"/>
      </c:lineChart>
      <c:catAx>
        <c:axId val="769657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65359"/>
        <c:crosses val="autoZero"/>
        <c:auto val="1"/>
        <c:lblAlgn val="ctr"/>
        <c:lblOffset val="100"/>
        <c:noMultiLvlLbl val="0"/>
      </c:catAx>
      <c:valAx>
        <c:axId val="76966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5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1"/>
          <c:order val="0"/>
          <c:tx>
            <c:strRef>
              <c:f>US_output_with_text_backup!$AT$1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92D050"/>
              </a:solidFill>
            </a:ln>
            <a:effectLst/>
          </c:spPr>
          <c:cat>
            <c:numRef>
              <c:f>US_output_with_text_backup!$AR$2:$AR$132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US_output_with_text_backup!$AT$2:$AT$132</c:f>
              <c:numCache>
                <c:formatCode>General</c:formatCode>
                <c:ptCount val="131"/>
                <c:pt idx="0">
                  <c:v>1.7750614247872201</c:v>
                </c:pt>
                <c:pt idx="1">
                  <c:v>1.5688765346261999</c:v>
                </c:pt>
                <c:pt idx="2">
                  <c:v>1.5086958390215801</c:v>
                </c:pt>
                <c:pt idx="3">
                  <c:v>1.7274198334180799</c:v>
                </c:pt>
                <c:pt idx="4">
                  <c:v>2.00535042824461</c:v>
                </c:pt>
                <c:pt idx="5">
                  <c:v>2.3003353322051301</c:v>
                </c:pt>
                <c:pt idx="6">
                  <c:v>1.9637541181679401</c:v>
                </c:pt>
                <c:pt idx="7">
                  <c:v>1.3356924770691301</c:v>
                </c:pt>
                <c:pt idx="8">
                  <c:v>0.398639992233075</c:v>
                </c:pt>
                <c:pt idx="9">
                  <c:v>-0.30041231791311002</c:v>
                </c:pt>
                <c:pt idx="10">
                  <c:v>-0.56877654490166796</c:v>
                </c:pt>
                <c:pt idx="11">
                  <c:v>-1.1530786080136599</c:v>
                </c:pt>
                <c:pt idx="12">
                  <c:v>-1.5087443290271501</c:v>
                </c:pt>
                <c:pt idx="13">
                  <c:v>-1.47224935497023</c:v>
                </c:pt>
                <c:pt idx="14">
                  <c:v>-1.59297999839541</c:v>
                </c:pt>
                <c:pt idx="15">
                  <c:v>-1.7387402414658399</c:v>
                </c:pt>
                <c:pt idx="16">
                  <c:v>-1.6968653274234899</c:v>
                </c:pt>
                <c:pt idx="17">
                  <c:v>-1.6665225886366899</c:v>
                </c:pt>
                <c:pt idx="18">
                  <c:v>-1.6515130590851801</c:v>
                </c:pt>
                <c:pt idx="19">
                  <c:v>-1.6169030455409901</c:v>
                </c:pt>
                <c:pt idx="20">
                  <c:v>-1.3523747295887301</c:v>
                </c:pt>
                <c:pt idx="21">
                  <c:v>-1.3840023573801301</c:v>
                </c:pt>
                <c:pt idx="22">
                  <c:v>-1.33944467351345</c:v>
                </c:pt>
                <c:pt idx="23">
                  <c:v>-1.0776477056086899</c:v>
                </c:pt>
                <c:pt idx="24">
                  <c:v>-1.1150578559373401</c:v>
                </c:pt>
                <c:pt idx="25">
                  <c:v>-1.26095371511228</c:v>
                </c:pt>
                <c:pt idx="26">
                  <c:v>-1.3925321190414599</c:v>
                </c:pt>
                <c:pt idx="27">
                  <c:v>-1.52507870026708</c:v>
                </c:pt>
                <c:pt idx="28">
                  <c:v>-1.54143437885196</c:v>
                </c:pt>
                <c:pt idx="29">
                  <c:v>-1.3752764163014799</c:v>
                </c:pt>
                <c:pt idx="30">
                  <c:v>-1.3341260643397099</c:v>
                </c:pt>
                <c:pt idx="31">
                  <c:v>-1.13522569258435</c:v>
                </c:pt>
                <c:pt idx="32">
                  <c:v>-1.2017404427103699</c:v>
                </c:pt>
                <c:pt idx="33">
                  <c:v>-1.1453063383317501</c:v>
                </c:pt>
                <c:pt idx="34">
                  <c:v>-0.92594052464626697</c:v>
                </c:pt>
                <c:pt idx="35">
                  <c:v>-0.80851460214217497</c:v>
                </c:pt>
                <c:pt idx="36">
                  <c:v>-0.59907014954525695</c:v>
                </c:pt>
                <c:pt idx="37">
                  <c:v>-0.52258102660515704</c:v>
                </c:pt>
                <c:pt idx="38">
                  <c:v>-0.43400529955469602</c:v>
                </c:pt>
                <c:pt idx="39">
                  <c:v>-0.46785664046823899</c:v>
                </c:pt>
                <c:pt idx="40">
                  <c:v>-0.400169025846557</c:v>
                </c:pt>
                <c:pt idx="41">
                  <c:v>-0.309896798668716</c:v>
                </c:pt>
                <c:pt idx="42">
                  <c:v>-0.29679323002247399</c:v>
                </c:pt>
                <c:pt idx="43">
                  <c:v>-0.177070093771619</c:v>
                </c:pt>
                <c:pt idx="44">
                  <c:v>-4.9574274346561802E-2</c:v>
                </c:pt>
                <c:pt idx="45">
                  <c:v>4.9779994547918798E-3</c:v>
                </c:pt>
                <c:pt idx="46">
                  <c:v>-2.8260588896549099E-2</c:v>
                </c:pt>
                <c:pt idx="47">
                  <c:v>-4.2561089732698698E-3</c:v>
                </c:pt>
                <c:pt idx="48">
                  <c:v>-6.7248627388768606E-2</c:v>
                </c:pt>
                <c:pt idx="49">
                  <c:v>-8.8845999191025704E-2</c:v>
                </c:pt>
                <c:pt idx="50">
                  <c:v>-3.4766476541635401E-2</c:v>
                </c:pt>
                <c:pt idx="51">
                  <c:v>3.2442376876548801E-2</c:v>
                </c:pt>
                <c:pt idx="52">
                  <c:v>-0.33783435849725701</c:v>
                </c:pt>
                <c:pt idx="53">
                  <c:v>-1.00339804993459</c:v>
                </c:pt>
                <c:pt idx="54">
                  <c:v>-1.3075808520579</c:v>
                </c:pt>
                <c:pt idx="55">
                  <c:v>-1.1605903382714799</c:v>
                </c:pt>
                <c:pt idx="56">
                  <c:v>-0.91713258037485801</c:v>
                </c:pt>
                <c:pt idx="57">
                  <c:v>-0.33644733647317299</c:v>
                </c:pt>
                <c:pt idx="58">
                  <c:v>-0.29968187189842899</c:v>
                </c:pt>
                <c:pt idx="59">
                  <c:v>0.196909294660428</c:v>
                </c:pt>
                <c:pt idx="60">
                  <c:v>0.69657505582122403</c:v>
                </c:pt>
                <c:pt idx="61">
                  <c:v>0.97347511372930395</c:v>
                </c:pt>
                <c:pt idx="62">
                  <c:v>0.78528149952751702</c:v>
                </c:pt>
                <c:pt idx="63">
                  <c:v>0.35472747657762299</c:v>
                </c:pt>
                <c:pt idx="64">
                  <c:v>0.78594867504717203</c:v>
                </c:pt>
                <c:pt idx="65">
                  <c:v>0.74649229877802903</c:v>
                </c:pt>
                <c:pt idx="66">
                  <c:v>0.72242022121059002</c:v>
                </c:pt>
                <c:pt idx="67">
                  <c:v>0.64683569093944904</c:v>
                </c:pt>
                <c:pt idx="68">
                  <c:v>0.46704265945307599</c:v>
                </c:pt>
                <c:pt idx="69">
                  <c:v>0.22914224459892399</c:v>
                </c:pt>
                <c:pt idx="70">
                  <c:v>-5.4714142185396997E-2</c:v>
                </c:pt>
                <c:pt idx="71">
                  <c:v>-0.18437242522904099</c:v>
                </c:pt>
                <c:pt idx="72">
                  <c:v>-0.233525708586453</c:v>
                </c:pt>
                <c:pt idx="73">
                  <c:v>-0.24411527403220401</c:v>
                </c:pt>
                <c:pt idx="74">
                  <c:v>-0.23701787066280899</c:v>
                </c:pt>
                <c:pt idx="75">
                  <c:v>-0.22218007230460901</c:v>
                </c:pt>
                <c:pt idx="76">
                  <c:v>-0.20430280287729599</c:v>
                </c:pt>
                <c:pt idx="77">
                  <c:v>-0.18563049723019201</c:v>
                </c:pt>
                <c:pt idx="78">
                  <c:v>-0.16725458670478699</c:v>
                </c:pt>
                <c:pt idx="79">
                  <c:v>-0.149713499942916</c:v>
                </c:pt>
                <c:pt idx="80">
                  <c:v>-0.13326997476775601</c:v>
                </c:pt>
                <c:pt idx="81">
                  <c:v>-0.11804185312937999</c:v>
                </c:pt>
                <c:pt idx="82">
                  <c:v>-0.10406614121218</c:v>
                </c:pt>
                <c:pt idx="83">
                  <c:v>-9.1332205074394907E-2</c:v>
                </c:pt>
                <c:pt idx="84">
                  <c:v>-7.9800257935656496E-2</c:v>
                </c:pt>
                <c:pt idx="85">
                  <c:v>-6.9412490885755906E-2</c:v>
                </c:pt>
                <c:pt idx="86">
                  <c:v>-6.0100263889259299E-2</c:v>
                </c:pt>
                <c:pt idx="87">
                  <c:v>-5.1789004092674402E-2</c:v>
                </c:pt>
                <c:pt idx="88">
                  <c:v>-4.4401651291058102E-2</c:v>
                </c:pt>
                <c:pt idx="89">
                  <c:v>-3.7861112967164101E-2</c:v>
                </c:pt>
                <c:pt idx="90">
                  <c:v>-3.2092007326887502E-2</c:v>
                </c:pt>
                <c:pt idx="91">
                  <c:v>-2.70218772791317E-2</c:v>
                </c:pt>
                <c:pt idx="92">
                  <c:v>-2.25820044905433E-2</c:v>
                </c:pt>
                <c:pt idx="93">
                  <c:v>-1.8707919354192401E-2</c:v>
                </c:pt>
                <c:pt idx="94">
                  <c:v>-1.53396802420391E-2</c:v>
                </c:pt>
                <c:pt idx="95">
                  <c:v>-1.24219791669251E-2</c:v>
                </c:pt>
                <c:pt idx="96">
                  <c:v>-9.9041186721184893E-3</c:v>
                </c:pt>
                <c:pt idx="97">
                  <c:v>-7.7398951705009399E-3</c:v>
                </c:pt>
                <c:pt idx="98">
                  <c:v>-5.8874163541920198E-3</c:v>
                </c:pt>
                <c:pt idx="99">
                  <c:v>-4.3088742268444303E-3</c:v>
                </c:pt>
                <c:pt idx="100">
                  <c:v>-2.9702904516455001E-3</c:v>
                </c:pt>
                <c:pt idx="101">
                  <c:v>-1.84124681725257E-3</c:v>
                </c:pt>
                <c:pt idx="102">
                  <c:v>-8.94610514467852E-4</c:v>
                </c:pt>
                <c:pt idx="103">
                  <c:v>-1.06261439677414E-4</c:v>
                </c:pt>
                <c:pt idx="104">
                  <c:v>5.4517322300506703E-4</c:v>
                </c:pt>
                <c:pt idx="105">
                  <c:v>1.0785734377627401E-3</c:v>
                </c:pt>
                <c:pt idx="106">
                  <c:v>1.5105672811107701E-3</c:v>
                </c:pt>
                <c:pt idx="107">
                  <c:v>1.85575688574868E-3</c:v>
                </c:pt>
                <c:pt idx="108">
                  <c:v>2.12692853993964E-3</c:v>
                </c:pt>
                <c:pt idx="109">
                  <c:v>2.3352466671739602E-3</c:v>
                </c:pt>
                <c:pt idx="110">
                  <c:v>2.4904318202857599E-3</c:v>
                </c:pt>
                <c:pt idx="111">
                  <c:v>2.6009231226361402E-3</c:v>
                </c:pt>
                <c:pt idx="112">
                  <c:v>2.6740257997419801E-3</c:v>
                </c:pt>
                <c:pt idx="113">
                  <c:v>2.7160445867007799E-3</c:v>
                </c:pt>
                <c:pt idx="114">
                  <c:v>2.7324038852030801E-3</c:v>
                </c:pt>
                <c:pt idx="115">
                  <c:v>2.7277555911455302E-3</c:v>
                </c:pt>
                <c:pt idx="116">
                  <c:v>2.7060755297444502E-3</c:v>
                </c:pt>
                <c:pt idx="117">
                  <c:v>2.6707494275147801E-3</c:v>
                </c:pt>
                <c:pt idx="118">
                  <c:v>2.6246493258197702E-3</c:v>
                </c:pt>
                <c:pt idx="119">
                  <c:v>2.57020130390088E-3</c:v>
                </c:pt>
                <c:pt idx="120">
                  <c:v>2.5094453342853601E-3</c:v>
                </c:pt>
                <c:pt idx="121">
                  <c:v>2.44408804330083E-3</c:v>
                </c:pt>
                <c:pt idx="122">
                  <c:v>2.37554909646239E-3</c:v>
                </c:pt>
                <c:pt idx="123">
                  <c:v>2.30500187453913E-3</c:v>
                </c:pt>
                <c:pt idx="124">
                  <c:v>2.23340905250427E-3</c:v>
                </c:pt>
                <c:pt idx="125">
                  <c:v>2.16155364131768E-3</c:v>
                </c:pt>
                <c:pt idx="126">
                  <c:v>2.0900660022884301E-3</c:v>
                </c:pt>
                <c:pt idx="127">
                  <c:v>2.0194472961003202E-3</c:v>
                </c:pt>
                <c:pt idx="128">
                  <c:v>1.9500897837613101E-3</c:v>
                </c:pt>
                <c:pt idx="129">
                  <c:v>1.8822943549293399E-3</c:v>
                </c:pt>
                <c:pt idx="130">
                  <c:v>1.8162856203378301E-3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A-4B97-8BEE-DB19FE3D9DC4}"/>
            </c:ext>
          </c:extLst>
        </c:ser>
        <c:ser>
          <c:idx val="2"/>
          <c:order val="1"/>
          <c:tx>
            <c:strRef>
              <c:f>US_output_with_text_backup!$AV$1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US_output_with_text_backup!$AR$2:$AR$132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US_output_with_text_backup!$AV$2:$AV$132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-0.183340849734872</c:v>
                </c:pt>
                <c:pt idx="8">
                  <c:v>-0.40182322195218101</c:v>
                </c:pt>
                <c:pt idx="9">
                  <c:v>-0.51335585975161502</c:v>
                </c:pt>
                <c:pt idx="10">
                  <c:v>-0.432252732861793</c:v>
                </c:pt>
                <c:pt idx="11">
                  <c:v>-0.35928238459848399</c:v>
                </c:pt>
                <c:pt idx="12">
                  <c:v>-0.27734524232134999</c:v>
                </c:pt>
                <c:pt idx="13">
                  <c:v>-0.101099613069047</c:v>
                </c:pt>
                <c:pt idx="14">
                  <c:v>-1.3065688999362999E-2</c:v>
                </c:pt>
                <c:pt idx="15">
                  <c:v>2.9830563732971799E-2</c:v>
                </c:pt>
                <c:pt idx="16">
                  <c:v>3.2516825048605903E-2</c:v>
                </c:pt>
                <c:pt idx="17">
                  <c:v>0.101040303939659</c:v>
                </c:pt>
                <c:pt idx="18">
                  <c:v>0.195024411833394</c:v>
                </c:pt>
                <c:pt idx="19">
                  <c:v>0.233627742373611</c:v>
                </c:pt>
                <c:pt idx="20">
                  <c:v>0.27353254120849801</c:v>
                </c:pt>
                <c:pt idx="21">
                  <c:v>0.24151041446414201</c:v>
                </c:pt>
                <c:pt idx="22">
                  <c:v>0.18774040399455399</c:v>
                </c:pt>
                <c:pt idx="23">
                  <c:v>0.19846807083380999</c:v>
                </c:pt>
                <c:pt idx="24">
                  <c:v>0.23082058508450601</c:v>
                </c:pt>
                <c:pt idx="25">
                  <c:v>0.22157136808777</c:v>
                </c:pt>
                <c:pt idx="26">
                  <c:v>0.25367668561124002</c:v>
                </c:pt>
                <c:pt idx="27">
                  <c:v>0.29898569760476201</c:v>
                </c:pt>
                <c:pt idx="28">
                  <c:v>0.30040917908353498</c:v>
                </c:pt>
                <c:pt idx="29">
                  <c:v>0.32092376340235401</c:v>
                </c:pt>
                <c:pt idx="30">
                  <c:v>0.33290257847953297</c:v>
                </c:pt>
                <c:pt idx="31">
                  <c:v>0.33084216352061602</c:v>
                </c:pt>
                <c:pt idx="32">
                  <c:v>0.30470661969513702</c:v>
                </c:pt>
                <c:pt idx="33">
                  <c:v>0.26556629990708602</c:v>
                </c:pt>
                <c:pt idx="34">
                  <c:v>0.24574978820194601</c:v>
                </c:pt>
                <c:pt idx="35">
                  <c:v>0.21546799179663101</c:v>
                </c:pt>
                <c:pt idx="36">
                  <c:v>0.21487999843502201</c:v>
                </c:pt>
                <c:pt idx="37">
                  <c:v>0.196001798325978</c:v>
                </c:pt>
                <c:pt idx="38">
                  <c:v>0.17807571567793901</c:v>
                </c:pt>
                <c:pt idx="39">
                  <c:v>0.145313905361281</c:v>
                </c:pt>
                <c:pt idx="40">
                  <c:v>0.119803950270086</c:v>
                </c:pt>
                <c:pt idx="41">
                  <c:v>0.102565159096664</c:v>
                </c:pt>
                <c:pt idx="42">
                  <c:v>8.8118452584214496E-2</c:v>
                </c:pt>
                <c:pt idx="43">
                  <c:v>9.2997512256058998E-2</c:v>
                </c:pt>
                <c:pt idx="44">
                  <c:v>8.9762214812550797E-2</c:v>
                </c:pt>
                <c:pt idx="45">
                  <c:v>7.8988626900679398E-2</c:v>
                </c:pt>
                <c:pt idx="46">
                  <c:v>6.1301171882149702E-2</c:v>
                </c:pt>
                <c:pt idx="47">
                  <c:v>4.4490925365550597E-2</c:v>
                </c:pt>
                <c:pt idx="48">
                  <c:v>2.7606946923515899E-2</c:v>
                </c:pt>
                <c:pt idx="49">
                  <c:v>3.8373759678482201E-2</c:v>
                </c:pt>
                <c:pt idx="50">
                  <c:v>7.6130617137679601E-2</c:v>
                </c:pt>
                <c:pt idx="51">
                  <c:v>5.7226592285122502E-2</c:v>
                </c:pt>
                <c:pt idx="52">
                  <c:v>4.4938017479098903E-2</c:v>
                </c:pt>
                <c:pt idx="53">
                  <c:v>-5.3131939460637302E-2</c:v>
                </c:pt>
                <c:pt idx="54">
                  <c:v>-7.7591558688424905E-2</c:v>
                </c:pt>
                <c:pt idx="55">
                  <c:v>8.5357147304125205E-2</c:v>
                </c:pt>
                <c:pt idx="56">
                  <c:v>0.31127816443883499</c:v>
                </c:pt>
                <c:pt idx="57">
                  <c:v>0.57769419020346602</c:v>
                </c:pt>
                <c:pt idx="58">
                  <c:v>0.62663567867018999</c:v>
                </c:pt>
                <c:pt idx="59">
                  <c:v>0.75759379407946903</c:v>
                </c:pt>
                <c:pt idx="60">
                  <c:v>0.75264106571003597</c:v>
                </c:pt>
                <c:pt idx="61">
                  <c:v>0.59080764328796698</c:v>
                </c:pt>
                <c:pt idx="62">
                  <c:v>0.529847871210958</c:v>
                </c:pt>
                <c:pt idx="63">
                  <c:v>0.42005782529896102</c:v>
                </c:pt>
                <c:pt idx="64">
                  <c:v>0.35011252465680598</c:v>
                </c:pt>
                <c:pt idx="65">
                  <c:v>0.247935545389596</c:v>
                </c:pt>
                <c:pt idx="66">
                  <c:v>0.104162294694015</c:v>
                </c:pt>
                <c:pt idx="67">
                  <c:v>7.4553755753381497E-3</c:v>
                </c:pt>
                <c:pt idx="68">
                  <c:v>-6.6081084373752097E-2</c:v>
                </c:pt>
                <c:pt idx="69">
                  <c:v>-7.5173375268742598E-2</c:v>
                </c:pt>
                <c:pt idx="70">
                  <c:v>-5.3487484602808097E-2</c:v>
                </c:pt>
                <c:pt idx="71">
                  <c:v>-3.6718617340139398E-2</c:v>
                </c:pt>
                <c:pt idx="72">
                  <c:v>-2.8318646855608601E-2</c:v>
                </c:pt>
                <c:pt idx="73">
                  <c:v>-2.4717061324958701E-2</c:v>
                </c:pt>
                <c:pt idx="74">
                  <c:v>-2.3270435758387099E-2</c:v>
                </c:pt>
                <c:pt idx="75">
                  <c:v>-2.2623592956749101E-2</c:v>
                </c:pt>
                <c:pt idx="76">
                  <c:v>-2.2175238980298301E-2</c:v>
                </c:pt>
                <c:pt idx="77">
                  <c:v>-2.1690416322024599E-2</c:v>
                </c:pt>
                <c:pt idx="78">
                  <c:v>-2.1097250430190999E-2</c:v>
                </c:pt>
                <c:pt idx="79">
                  <c:v>-2.0391193433073499E-2</c:v>
                </c:pt>
                <c:pt idx="80">
                  <c:v>-1.95922995641436E-2</c:v>
                </c:pt>
                <c:pt idx="81">
                  <c:v>-1.87269888128519E-2</c:v>
                </c:pt>
                <c:pt idx="82">
                  <c:v>-1.7820735042240101E-2</c:v>
                </c:pt>
                <c:pt idx="83">
                  <c:v>-1.68955007247098E-2</c:v>
                </c:pt>
                <c:pt idx="84">
                  <c:v>-1.59691665450588E-2</c:v>
                </c:pt>
                <c:pt idx="85">
                  <c:v>-1.5055749639243001E-2</c:v>
                </c:pt>
                <c:pt idx="86">
                  <c:v>-1.4165891271213401E-2</c:v>
                </c:pt>
                <c:pt idx="87">
                  <c:v>-1.3307397145467499E-2</c:v>
                </c:pt>
                <c:pt idx="88">
                  <c:v>-1.24857452926516E-2</c:v>
                </c:pt>
                <c:pt idx="89">
                  <c:v>-1.17045329633367E-2</c:v>
                </c:pt>
                <c:pt idx="90">
                  <c:v>-1.09658574848944E-2</c:v>
                </c:pt>
                <c:pt idx="91">
                  <c:v>-1.0270635223326901E-2</c:v>
                </c:pt>
                <c:pt idx="92">
                  <c:v>-9.6188658424753801E-3</c:v>
                </c:pt>
                <c:pt idx="93">
                  <c:v>-9.0098495537782198E-3</c:v>
                </c:pt>
                <c:pt idx="94">
                  <c:v>-8.4423645576853605E-3</c:v>
                </c:pt>
                <c:pt idx="95">
                  <c:v>-7.9148110587917205E-3</c:v>
                </c:pt>
                <c:pt idx="96">
                  <c:v>-7.4253273669572196E-3</c:v>
                </c:pt>
                <c:pt idx="97">
                  <c:v>-6.9718827833402802E-3</c:v>
                </c:pt>
                <c:pt idx="98">
                  <c:v>-6.5523512484200004E-3</c:v>
                </c:pt>
                <c:pt idx="99">
                  <c:v>-6.1645691038599397E-3</c:v>
                </c:pt>
                <c:pt idx="100">
                  <c:v>-5.8063797850636603E-3</c:v>
                </c:pt>
                <c:pt idx="101">
                  <c:v>-5.47566780634344E-3</c:v>
                </c:pt>
                <c:pt idx="102">
                  <c:v>-5.1703840151166996E-3</c:v>
                </c:pt>
                <c:pt idx="103">
                  <c:v>-4.8885637655409703E-3</c:v>
                </c:pt>
                <c:pt idx="104">
                  <c:v>-4.6283393867062204E-3</c:v>
                </c:pt>
                <c:pt idx="105">
                  <c:v>-4.3879480883078801E-3</c:v>
                </c:pt>
                <c:pt idx="106">
                  <c:v>-4.1657362510981004E-3</c:v>
                </c:pt>
                <c:pt idx="107">
                  <c:v>-3.9601608847927303E-3</c:v>
                </c:pt>
                <c:pt idx="108">
                  <c:v>-3.7697888977652801E-3</c:v>
                </c:pt>
                <c:pt idx="109">
                  <c:v>-3.5932947067663298E-3</c:v>
                </c:pt>
                <c:pt idx="110">
                  <c:v>-3.4294566176528902E-3</c:v>
                </c:pt>
                <c:pt idx="111">
                  <c:v>-3.27715232679743E-3</c:v>
                </c:pt>
                <c:pt idx="112">
                  <c:v>-3.1353538250071802E-3</c:v>
                </c:pt>
                <c:pt idx="113">
                  <c:v>-3.0031219293300401E-3</c:v>
                </c:pt>
                <c:pt idx="114">
                  <c:v>-2.8796006212761E-3</c:v>
                </c:pt>
                <c:pt idx="115">
                  <c:v>-2.7640113312359499E-3</c:v>
                </c:pt>
                <c:pt idx="116">
                  <c:v>-2.6556472769464299E-3</c:v>
                </c:pt>
                <c:pt idx="117">
                  <c:v>-2.5538679376547599E-3</c:v>
                </c:pt>
                <c:pt idx="118">
                  <c:v>-2.45809372424042E-3</c:v>
                </c:pt>
                <c:pt idx="119">
                  <c:v>-2.3678008881886799E-3</c:v>
                </c:pt>
                <c:pt idx="120">
                  <c:v>-2.2825166983079098E-3</c:v>
                </c:pt>
                <c:pt idx="121">
                  <c:v>-2.2018149028836401E-3</c:v>
                </c:pt>
                <c:pt idx="122">
                  <c:v>-2.12531148609214E-3</c:v>
                </c:pt>
                <c:pt idx="123">
                  <c:v>-2.0526607205539299E-3</c:v>
                </c:pt>
                <c:pt idx="124">
                  <c:v>-1.9835515125563399E-3</c:v>
                </c:pt>
                <c:pt idx="125">
                  <c:v>-1.9177040324286001E-3</c:v>
                </c:pt>
                <c:pt idx="126">
                  <c:v>-1.85486661957534E-3</c:v>
                </c:pt>
                <c:pt idx="127">
                  <c:v>-1.7948129495632501E-3</c:v>
                </c:pt>
                <c:pt idx="128">
                  <c:v>-1.7373394492445501E-3</c:v>
                </c:pt>
                <c:pt idx="129">
                  <c:v>-1.6822629450489999E-3</c:v>
                </c:pt>
                <c:pt idx="130">
                  <c:v>-1.6294185291678E-3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6A-4B97-8BEE-DB19FE3D9DC4}"/>
            </c:ext>
          </c:extLst>
        </c:ser>
        <c:ser>
          <c:idx val="3"/>
          <c:order val="2"/>
          <c:tx>
            <c:strRef>
              <c:f>US_output_with_text_backup!$AW$1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US_output_with_text_backup!$AR$2:$AR$132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US_output_with_text_backup!$AW$2:$AW$132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-8.5809018993941805E-2</c:v>
                </c:pt>
                <c:pt idx="8">
                  <c:v>-0.211333717860165</c:v>
                </c:pt>
                <c:pt idx="9">
                  <c:v>-0.31584037906461698</c:v>
                </c:pt>
                <c:pt idx="10">
                  <c:v>-0.32122089117078201</c:v>
                </c:pt>
                <c:pt idx="11">
                  <c:v>-0.28959156875358899</c:v>
                </c:pt>
                <c:pt idx="12">
                  <c:v>-0.19522988273834299</c:v>
                </c:pt>
                <c:pt idx="13">
                  <c:v>-5.9472476618173502E-2</c:v>
                </c:pt>
                <c:pt idx="14">
                  <c:v>3.3369509246443101E-2</c:v>
                </c:pt>
                <c:pt idx="15">
                  <c:v>9.8258456627662305E-2</c:v>
                </c:pt>
                <c:pt idx="16">
                  <c:v>0.105904668200118</c:v>
                </c:pt>
                <c:pt idx="17">
                  <c:v>0.143634342575964</c:v>
                </c:pt>
                <c:pt idx="18">
                  <c:v>0.20324391272092901</c:v>
                </c:pt>
                <c:pt idx="19">
                  <c:v>0.23668580938241099</c:v>
                </c:pt>
                <c:pt idx="20">
                  <c:v>0.26503621780632203</c:v>
                </c:pt>
                <c:pt idx="21">
                  <c:v>0.274712312200249</c:v>
                </c:pt>
                <c:pt idx="22">
                  <c:v>0.26595770355785697</c:v>
                </c:pt>
                <c:pt idx="23">
                  <c:v>0.267050499762225</c:v>
                </c:pt>
                <c:pt idx="24">
                  <c:v>0.248467690919077</c:v>
                </c:pt>
                <c:pt idx="25">
                  <c:v>0.19470410126842699</c:v>
                </c:pt>
                <c:pt idx="26">
                  <c:v>0.157832298873331</c:v>
                </c:pt>
                <c:pt idx="27">
                  <c:v>0.13792984093055399</c:v>
                </c:pt>
                <c:pt idx="28">
                  <c:v>0.14082829380105999</c:v>
                </c:pt>
                <c:pt idx="29">
                  <c:v>0.15312138970526801</c:v>
                </c:pt>
                <c:pt idx="30">
                  <c:v>0.180943437512954</c:v>
                </c:pt>
                <c:pt idx="31">
                  <c:v>0.195914482662774</c:v>
                </c:pt>
                <c:pt idx="32">
                  <c:v>0.203430369055558</c:v>
                </c:pt>
                <c:pt idx="33">
                  <c:v>0.194644594464433</c:v>
                </c:pt>
                <c:pt idx="34">
                  <c:v>0.18389416944155701</c:v>
                </c:pt>
                <c:pt idx="35">
                  <c:v>0.174838057717602</c:v>
                </c:pt>
                <c:pt idx="36">
                  <c:v>0.176216978515501</c:v>
                </c:pt>
                <c:pt idx="37">
                  <c:v>0.16794972923200499</c:v>
                </c:pt>
                <c:pt idx="38">
                  <c:v>0.15878168559324399</c:v>
                </c:pt>
                <c:pt idx="39">
                  <c:v>0.13447781330026301</c:v>
                </c:pt>
                <c:pt idx="40">
                  <c:v>0.112192680279228</c:v>
                </c:pt>
                <c:pt idx="41">
                  <c:v>9.6488120859227297E-2</c:v>
                </c:pt>
                <c:pt idx="42">
                  <c:v>8.8896478384115393E-2</c:v>
                </c:pt>
                <c:pt idx="43">
                  <c:v>8.5386361070451999E-2</c:v>
                </c:pt>
                <c:pt idx="44">
                  <c:v>7.7343369739932694E-2</c:v>
                </c:pt>
                <c:pt idx="45">
                  <c:v>6.7911069372093805E-2</c:v>
                </c:pt>
                <c:pt idx="46">
                  <c:v>4.9506096730071301E-2</c:v>
                </c:pt>
                <c:pt idx="47">
                  <c:v>3.6148327435746697E-2</c:v>
                </c:pt>
                <c:pt idx="48">
                  <c:v>3.77231646328339E-2</c:v>
                </c:pt>
                <c:pt idx="49">
                  <c:v>6.9080549913341893E-2</c:v>
                </c:pt>
                <c:pt idx="50">
                  <c:v>7.9583989580028103E-2</c:v>
                </c:pt>
                <c:pt idx="51">
                  <c:v>0.103636509145647</c:v>
                </c:pt>
                <c:pt idx="52">
                  <c:v>8.5157451296833095E-2</c:v>
                </c:pt>
                <c:pt idx="53">
                  <c:v>6.6584751353018903E-2</c:v>
                </c:pt>
                <c:pt idx="54">
                  <c:v>8.8003965466751294E-2</c:v>
                </c:pt>
                <c:pt idx="55">
                  <c:v>0.19556767646196899</c:v>
                </c:pt>
                <c:pt idx="56">
                  <c:v>0.32894394080398098</c:v>
                </c:pt>
                <c:pt idx="57">
                  <c:v>0.47665028749148203</c:v>
                </c:pt>
                <c:pt idx="58">
                  <c:v>0.46770400216416003</c:v>
                </c:pt>
                <c:pt idx="59">
                  <c:v>0.45238129308146502</c:v>
                </c:pt>
                <c:pt idx="60">
                  <c:v>0.402341729581837</c:v>
                </c:pt>
                <c:pt idx="61">
                  <c:v>0.20544292714815901</c:v>
                </c:pt>
                <c:pt idx="62">
                  <c:v>1.1854107642697899E-2</c:v>
                </c:pt>
                <c:pt idx="63">
                  <c:v>-0.255285214582196</c:v>
                </c:pt>
                <c:pt idx="64">
                  <c:v>-0.44053777156349799</c:v>
                </c:pt>
                <c:pt idx="65">
                  <c:v>-0.57025802215008603</c:v>
                </c:pt>
                <c:pt idx="66">
                  <c:v>-0.70281431811913497</c:v>
                </c:pt>
                <c:pt idx="67">
                  <c:v>-0.77428504548905797</c:v>
                </c:pt>
                <c:pt idx="68">
                  <c:v>-0.81939764841162499</c:v>
                </c:pt>
                <c:pt idx="69">
                  <c:v>-0.74175039409773602</c:v>
                </c:pt>
                <c:pt idx="70">
                  <c:v>-0.63223086221257796</c:v>
                </c:pt>
                <c:pt idx="71">
                  <c:v>-0.51331524744794099</c:v>
                </c:pt>
                <c:pt idx="72">
                  <c:v>-0.41862026557294701</c:v>
                </c:pt>
                <c:pt idx="73">
                  <c:v>-0.34899941976195697</c:v>
                </c:pt>
                <c:pt idx="74">
                  <c:v>-0.29567087226739802</c:v>
                </c:pt>
                <c:pt idx="75">
                  <c:v>-0.25256259610600001</c:v>
                </c:pt>
                <c:pt idx="76">
                  <c:v>-0.21634123910817801</c:v>
                </c:pt>
                <c:pt idx="77">
                  <c:v>-0.18522973186285799</c:v>
                </c:pt>
                <c:pt idx="78">
                  <c:v>-0.15822324055821099</c:v>
                </c:pt>
                <c:pt idx="79">
                  <c:v>-0.134686347207118</c:v>
                </c:pt>
                <c:pt idx="80">
                  <c:v>-0.114163305654204</c:v>
                </c:pt>
                <c:pt idx="81">
                  <c:v>-9.6291833969278803E-2</c:v>
                </c:pt>
                <c:pt idx="82">
                  <c:v>-8.0764412669799807E-2</c:v>
                </c:pt>
                <c:pt idx="83">
                  <c:v>-6.7310748688614905E-2</c:v>
                </c:pt>
                <c:pt idx="84">
                  <c:v>-5.5689487906751003E-2</c:v>
                </c:pt>
                <c:pt idx="85">
                  <c:v>-4.5683899812752303E-2</c:v>
                </c:pt>
                <c:pt idx="86">
                  <c:v>-3.7099237728688797E-2</c:v>
                </c:pt>
                <c:pt idx="87">
                  <c:v>-2.9760795147424898E-2</c:v>
                </c:pt>
                <c:pt idx="88">
                  <c:v>-2.3512253618685398E-2</c:v>
                </c:pt>
                <c:pt idx="89">
                  <c:v>-1.82141646081285E-2</c:v>
                </c:pt>
                <c:pt idx="90">
                  <c:v>-1.37425111048837E-2</c:v>
                </c:pt>
                <c:pt idx="91">
                  <c:v>-9.9873358595609692E-3</c:v>
                </c:pt>
                <c:pt idx="92">
                  <c:v>-6.8514377449751303E-3</c:v>
                </c:pt>
                <c:pt idx="93">
                  <c:v>-4.2491414395400499E-3</c:v>
                </c:pt>
                <c:pt idx="94">
                  <c:v>-2.1051451647650702E-3</c:v>
                </c:pt>
                <c:pt idx="95">
                  <c:v>-3.53449404980382E-4</c:v>
                </c:pt>
                <c:pt idx="96">
                  <c:v>1.0636324496236401E-3</c:v>
                </c:pt>
                <c:pt idx="97">
                  <c:v>2.19638234177448E-3</c:v>
                </c:pt>
                <c:pt idx="98">
                  <c:v>3.0885068584533401E-3</c:v>
                </c:pt>
                <c:pt idx="99">
                  <c:v>3.7778908323861499E-3</c:v>
                </c:pt>
                <c:pt idx="100">
                  <c:v>4.2972791644258898E-3</c:v>
                </c:pt>
                <c:pt idx="101">
                  <c:v>4.6748912524980802E-3</c:v>
                </c:pt>
                <c:pt idx="102">
                  <c:v>4.9349726626530602E-3</c:v>
                </c:pt>
                <c:pt idx="103">
                  <c:v>5.0982887689456002E-3</c:v>
                </c:pt>
                <c:pt idx="104">
                  <c:v>5.1825650600699803E-3</c:v>
                </c:pt>
                <c:pt idx="105">
                  <c:v>5.2028786934677001E-3</c:v>
                </c:pt>
                <c:pt idx="106">
                  <c:v>5.1720056973058801E-3</c:v>
                </c:pt>
                <c:pt idx="107">
                  <c:v>5.1007279973479197E-3</c:v>
                </c:pt>
                <c:pt idx="108">
                  <c:v>4.99810419502151E-3</c:v>
                </c:pt>
                <c:pt idx="109">
                  <c:v>4.8717077571085203E-3</c:v>
                </c:pt>
                <c:pt idx="110">
                  <c:v>4.7278360057483801E-3</c:v>
                </c:pt>
                <c:pt idx="111">
                  <c:v>4.5716930268649503E-3</c:v>
                </c:pt>
                <c:pt idx="112">
                  <c:v>4.4075493508585698E-3</c:v>
                </c:pt>
                <c:pt idx="113">
                  <c:v>4.2388810051436198E-3</c:v>
                </c:pt>
                <c:pt idx="114">
                  <c:v>4.0684902963932998E-3</c:v>
                </c:pt>
                <c:pt idx="115">
                  <c:v>3.8986104528081801E-3</c:v>
                </c:pt>
                <c:pt idx="116">
                  <c:v>3.73099604427782E-3</c:v>
                </c:pt>
                <c:pt idx="117">
                  <c:v>3.5670009013427399E-3</c:v>
                </c:pt>
                <c:pt idx="118">
                  <c:v>3.4076450723639199E-3</c:v>
                </c:pt>
                <c:pt idx="119">
                  <c:v>3.2536721919488899E-3</c:v>
                </c:pt>
                <c:pt idx="120">
                  <c:v>3.1055984819223E-3</c:v>
                </c:pt>
                <c:pt idx="121">
                  <c:v>2.9637544682776899E-3</c:v>
                </c:pt>
                <c:pt idx="122">
                  <c:v>2.8283203728114402E-3</c:v>
                </c:pt>
                <c:pt idx="123">
                  <c:v>2.6993560256755502E-3</c:v>
                </c:pt>
                <c:pt idx="124">
                  <c:v>2.5768260440161002E-3</c:v>
                </c:pt>
                <c:pt idx="125">
                  <c:v>2.4606209313139701E-3</c:v>
                </c:pt>
                <c:pt idx="126">
                  <c:v>2.3505746711520699E-3</c:v>
                </c:pt>
                <c:pt idx="127">
                  <c:v>2.2464793170656801E-3</c:v>
                </c:pt>
                <c:pt idx="128">
                  <c:v>2.1480970160946502E-3</c:v>
                </c:pt>
                <c:pt idx="129">
                  <c:v>2.0551698468952999E-3</c:v>
                </c:pt>
                <c:pt idx="130">
                  <c:v>1.9674278030811401E-3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6A-4B97-8BEE-DB19FE3D9DC4}"/>
            </c:ext>
          </c:extLst>
        </c:ser>
        <c:ser>
          <c:idx val="4"/>
          <c:order val="3"/>
          <c:tx>
            <c:strRef>
              <c:f>US_output_with_text_backup!$AX$1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US_output_with_text_backup!$AR$2:$AR$132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US_output_with_text_backup!$AX$2:$AX$132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-1.49950513656329E-2</c:v>
                </c:pt>
                <c:pt idx="8">
                  <c:v>-6.45646581126159E-2</c:v>
                </c:pt>
                <c:pt idx="9">
                  <c:v>-0.13962107977441901</c:v>
                </c:pt>
                <c:pt idx="10">
                  <c:v>-0.172458636628642</c:v>
                </c:pt>
                <c:pt idx="11">
                  <c:v>-0.227625182222117</c:v>
                </c:pt>
                <c:pt idx="12">
                  <c:v>-0.22127803051273401</c:v>
                </c:pt>
                <c:pt idx="13">
                  <c:v>-0.12320260740061199</c:v>
                </c:pt>
                <c:pt idx="14">
                  <c:v>-3.8560425834637702E-2</c:v>
                </c:pt>
                <c:pt idx="15">
                  <c:v>4.88968818111905E-2</c:v>
                </c:pt>
                <c:pt idx="16">
                  <c:v>9.7443156813944207E-2</c:v>
                </c:pt>
                <c:pt idx="17">
                  <c:v>0.15678932412809601</c:v>
                </c:pt>
                <c:pt idx="18">
                  <c:v>0.21110786668051301</c:v>
                </c:pt>
                <c:pt idx="19">
                  <c:v>0.235085829730459</c:v>
                </c:pt>
                <c:pt idx="20">
                  <c:v>0.25381063773286699</c:v>
                </c:pt>
                <c:pt idx="21">
                  <c:v>0.249423230120323</c:v>
                </c:pt>
                <c:pt idx="22">
                  <c:v>0.222001549362211</c:v>
                </c:pt>
                <c:pt idx="23">
                  <c:v>0.19449760602371399</c:v>
                </c:pt>
                <c:pt idx="24">
                  <c:v>0.165226738169025</c:v>
                </c:pt>
                <c:pt idx="25">
                  <c:v>0.142677608018593</c:v>
                </c:pt>
                <c:pt idx="26">
                  <c:v>0.15502823145103301</c:v>
                </c:pt>
                <c:pt idx="27">
                  <c:v>0.185035718587343</c:v>
                </c:pt>
                <c:pt idx="28">
                  <c:v>0.23534162377567799</c:v>
                </c:pt>
                <c:pt idx="29">
                  <c:v>0.28287781138814899</c:v>
                </c:pt>
                <c:pt idx="30">
                  <c:v>0.311674086491878</c:v>
                </c:pt>
                <c:pt idx="31">
                  <c:v>0.32750724561130501</c:v>
                </c:pt>
                <c:pt idx="32">
                  <c:v>0.32023608694725703</c:v>
                </c:pt>
                <c:pt idx="33">
                  <c:v>0.29541917042035998</c:v>
                </c:pt>
                <c:pt idx="34">
                  <c:v>0.28139377302139101</c:v>
                </c:pt>
                <c:pt idx="35">
                  <c:v>0.263692732610883</c:v>
                </c:pt>
                <c:pt idx="36">
                  <c:v>0.253663115172645</c:v>
                </c:pt>
                <c:pt idx="37">
                  <c:v>0.23946840169726699</c:v>
                </c:pt>
                <c:pt idx="38">
                  <c:v>0.22231023006379699</c:v>
                </c:pt>
                <c:pt idx="39">
                  <c:v>0.19693690817394999</c:v>
                </c:pt>
                <c:pt idx="40">
                  <c:v>0.17147966986340801</c:v>
                </c:pt>
                <c:pt idx="41">
                  <c:v>0.153091998683165</c:v>
                </c:pt>
                <c:pt idx="42">
                  <c:v>0.132564018563055</c:v>
                </c:pt>
                <c:pt idx="43">
                  <c:v>0.11804021319624</c:v>
                </c:pt>
                <c:pt idx="44">
                  <c:v>0.104128610837895</c:v>
                </c:pt>
                <c:pt idx="45">
                  <c:v>8.5342756129050096E-2</c:v>
                </c:pt>
                <c:pt idx="46">
                  <c:v>6.5749348761418705E-2</c:v>
                </c:pt>
                <c:pt idx="47">
                  <c:v>6.1576690302351501E-2</c:v>
                </c:pt>
                <c:pt idx="48">
                  <c:v>7.8113695322805099E-2</c:v>
                </c:pt>
                <c:pt idx="49">
                  <c:v>8.6871760002286594E-2</c:v>
                </c:pt>
                <c:pt idx="50">
                  <c:v>0.12091454118898599</c:v>
                </c:pt>
                <c:pt idx="51">
                  <c:v>0.13301970958055101</c:v>
                </c:pt>
                <c:pt idx="52">
                  <c:v>0.12741895876863599</c:v>
                </c:pt>
                <c:pt idx="53">
                  <c:v>0.12804854476496799</c:v>
                </c:pt>
                <c:pt idx="54">
                  <c:v>0.149000546553053</c:v>
                </c:pt>
                <c:pt idx="55">
                  <c:v>0.211406153642726</c:v>
                </c:pt>
                <c:pt idx="56">
                  <c:v>0.29371191938288299</c:v>
                </c:pt>
                <c:pt idx="57">
                  <c:v>0.38702126622125199</c:v>
                </c:pt>
                <c:pt idx="58">
                  <c:v>0.42795946395323198</c:v>
                </c:pt>
                <c:pt idx="59">
                  <c:v>0.47394203628075499</c:v>
                </c:pt>
                <c:pt idx="60">
                  <c:v>0.45914133389592399</c:v>
                </c:pt>
                <c:pt idx="61">
                  <c:v>0.32704662116261701</c:v>
                </c:pt>
                <c:pt idx="62">
                  <c:v>0.30002077844591402</c:v>
                </c:pt>
                <c:pt idx="63">
                  <c:v>0.17661969400933</c:v>
                </c:pt>
                <c:pt idx="64">
                  <c:v>1.07053053232079E-2</c:v>
                </c:pt>
                <c:pt idx="65">
                  <c:v>-9.1884081601727396E-2</c:v>
                </c:pt>
                <c:pt idx="66">
                  <c:v>-0.246437622782644</c:v>
                </c:pt>
                <c:pt idx="67">
                  <c:v>-0.36333461847264498</c:v>
                </c:pt>
                <c:pt idx="68">
                  <c:v>-0.45553857975566597</c:v>
                </c:pt>
                <c:pt idx="69">
                  <c:v>-0.46334511606377399</c:v>
                </c:pt>
                <c:pt idx="70">
                  <c:v>-0.401766752336155</c:v>
                </c:pt>
                <c:pt idx="71">
                  <c:v>-0.32687174572740701</c:v>
                </c:pt>
                <c:pt idx="72">
                  <c:v>-0.231285403268531</c:v>
                </c:pt>
                <c:pt idx="73">
                  <c:v>-0.15004306082581201</c:v>
                </c:pt>
                <c:pt idx="74">
                  <c:v>-0.100812685573076</c:v>
                </c:pt>
                <c:pt idx="75">
                  <c:v>-7.2117511208061105E-2</c:v>
                </c:pt>
                <c:pt idx="76">
                  <c:v>-5.45265429277468E-2</c:v>
                </c:pt>
                <c:pt idx="77">
                  <c:v>-4.2821286190683698E-2</c:v>
                </c:pt>
                <c:pt idx="78">
                  <c:v>-3.4386267743748901E-2</c:v>
                </c:pt>
                <c:pt idx="79">
                  <c:v>-2.7930204847406999E-2</c:v>
                </c:pt>
                <c:pt idx="80">
                  <c:v>-2.2794622472091401E-2</c:v>
                </c:pt>
                <c:pt idx="81">
                  <c:v>-1.8619395010245701E-2</c:v>
                </c:pt>
                <c:pt idx="82">
                  <c:v>-1.5187513774968599E-2</c:v>
                </c:pt>
                <c:pt idx="83">
                  <c:v>-1.23538830524875E-2</c:v>
                </c:pt>
                <c:pt idx="84">
                  <c:v>-1.0012421288862001E-2</c:v>
                </c:pt>
                <c:pt idx="85">
                  <c:v>-8.0804569775462694E-3</c:v>
                </c:pt>
                <c:pt idx="86">
                  <c:v>-6.4909490032466202E-3</c:v>
                </c:pt>
                <c:pt idx="87">
                  <c:v>-5.1882943877962504E-3</c:v>
                </c:pt>
                <c:pt idx="88">
                  <c:v>-4.1258281293647002E-3</c:v>
                </c:pt>
                <c:pt idx="89">
                  <c:v>-3.2641619349692E-3</c:v>
                </c:pt>
                <c:pt idx="90">
                  <c:v>-2.5699719632367298E-3</c:v>
                </c:pt>
                <c:pt idx="91">
                  <c:v>-2.0150522814652398E-3</c:v>
                </c:pt>
                <c:pt idx="92">
                  <c:v>-1.57554357046391E-3</c:v>
                </c:pt>
                <c:pt idx="93">
                  <c:v>-1.23128896898567E-3</c:v>
                </c:pt>
                <c:pt idx="94">
                  <c:v>-9.65288825279188E-4</c:v>
                </c:pt>
                <c:pt idx="95">
                  <c:v>-7.6323590103580296E-4</c:v>
                </c:pt>
                <c:pt idx="96">
                  <c:v>-6.1311774457766996E-4</c:v>
                </c:pt>
                <c:pt idx="97">
                  <c:v>-5.04875961809518E-4</c:v>
                </c:pt>
                <c:pt idx="98">
                  <c:v>-4.3011406433374498E-4</c:v>
                </c:pt>
                <c:pt idx="99">
                  <c:v>-3.8184696585666101E-4</c:v>
                </c:pt>
                <c:pt idx="100">
                  <c:v>-3.5428626598455701E-4</c:v>
                </c:pt>
                <c:pt idx="101">
                  <c:v>-3.4265632037451099E-4</c:v>
                </c:pt>
                <c:pt idx="102">
                  <c:v>-3.4303680888582601E-4</c:v>
                </c:pt>
                <c:pt idx="103">
                  <c:v>-3.5222811405439099E-4</c:v>
                </c:pt>
                <c:pt idx="104">
                  <c:v>-3.67636333383492E-4</c:v>
                </c:pt>
                <c:pt idx="105">
                  <c:v>-3.8717518641446001E-4</c:v>
                </c:pt>
                <c:pt idx="106">
                  <c:v>-4.0918245323982199E-4</c:v>
                </c:pt>
                <c:pt idx="107">
                  <c:v>-4.3234890450834798E-4</c:v>
                </c:pt>
                <c:pt idx="108">
                  <c:v>-4.5565796177291499E-4</c:v>
                </c:pt>
                <c:pt idx="109">
                  <c:v>-4.7833456767801399E-4</c:v>
                </c:pt>
                <c:pt idx="110">
                  <c:v>-4.9980195338222399E-4</c:v>
                </c:pt>
                <c:pt idx="111">
                  <c:v>-5.1964517034266099E-4</c:v>
                </c:pt>
                <c:pt idx="112">
                  <c:v>-5.3758040905089002E-4</c:v>
                </c:pt>
                <c:pt idx="113">
                  <c:v>-5.5342926183116095E-4</c:v>
                </c:pt>
                <c:pt idx="114">
                  <c:v>-5.6709720324100803E-4</c:v>
                </c:pt>
                <c:pt idx="115">
                  <c:v>-5.78555662396405E-4</c:v>
                </c:pt>
                <c:pt idx="116">
                  <c:v>-5.87827148780927E-4</c:v>
                </c:pt>
                <c:pt idx="117">
                  <c:v>-5.9497296860166397E-4</c:v>
                </c:pt>
                <c:pt idx="118">
                  <c:v>-6.0008313408661796E-4</c:v>
                </c:pt>
                <c:pt idx="119">
                  <c:v>-6.0326812462903204E-4</c:v>
                </c:pt>
                <c:pt idx="120">
                  <c:v>-6.0465220754197103E-4</c:v>
                </c:pt>
                <c:pt idx="121">
                  <c:v>-6.0436806840350496E-4</c:v>
                </c:pt>
                <c:pt idx="122">
                  <c:v>-6.0255253742669897E-4</c:v>
                </c:pt>
                <c:pt idx="123">
                  <c:v>-5.9934322974107101E-4</c:v>
                </c:pt>
                <c:pt idx="124">
                  <c:v>-5.9487594458491303E-4</c:v>
                </c:pt>
                <c:pt idx="125">
                  <c:v>-5.8928269175595102E-4</c:v>
                </c:pt>
                <c:pt idx="126">
                  <c:v>-5.8269023375130701E-4</c:v>
                </c:pt>
                <c:pt idx="127">
                  <c:v>-5.7521904928161695E-4</c:v>
                </c:pt>
                <c:pt idx="128">
                  <c:v>-5.6698263864683198E-4</c:v>
                </c:pt>
                <c:pt idx="129">
                  <c:v>-5.5808710414194699E-4</c:v>
                </c:pt>
                <c:pt idx="130">
                  <c:v>-5.4863094950620298E-4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6A-4B97-8BEE-DB19FE3D9DC4}"/>
            </c:ext>
          </c:extLst>
        </c:ser>
        <c:ser>
          <c:idx val="5"/>
          <c:order val="4"/>
          <c:tx>
            <c:strRef>
              <c:f>US_output_with_text_backup!$AY$1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US_output_with_text_backup!$AR$2:$AR$132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US_output_with_text_backup!$AY$2:$AY$132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-2.5678521597525899E-3</c:v>
                </c:pt>
                <c:pt idx="8">
                  <c:v>-7.67464778637584E-3</c:v>
                </c:pt>
                <c:pt idx="9">
                  <c:v>-3.4101059823226601E-2</c:v>
                </c:pt>
                <c:pt idx="10">
                  <c:v>-5.0099817255886803E-2</c:v>
                </c:pt>
                <c:pt idx="11">
                  <c:v>-6.9279423941562196E-2</c:v>
                </c:pt>
                <c:pt idx="12">
                  <c:v>-7.4980745765615794E-2</c:v>
                </c:pt>
                <c:pt idx="13">
                  <c:v>-3.6630312284166799E-2</c:v>
                </c:pt>
                <c:pt idx="14">
                  <c:v>6.02213679970504E-3</c:v>
                </c:pt>
                <c:pt idx="15">
                  <c:v>5.2191984080692498E-2</c:v>
                </c:pt>
                <c:pt idx="16">
                  <c:v>8.7569484193782299E-2</c:v>
                </c:pt>
                <c:pt idx="17">
                  <c:v>0.13734152450071299</c:v>
                </c:pt>
                <c:pt idx="18">
                  <c:v>0.169238363899234</c:v>
                </c:pt>
                <c:pt idx="19">
                  <c:v>0.18591946697185999</c:v>
                </c:pt>
                <c:pt idx="20">
                  <c:v>0.21212133874720801</c:v>
                </c:pt>
                <c:pt idx="21">
                  <c:v>0.26039152044068897</c:v>
                </c:pt>
                <c:pt idx="22">
                  <c:v>0.30755292060275002</c:v>
                </c:pt>
                <c:pt idx="23">
                  <c:v>0.341119234559632</c:v>
                </c:pt>
                <c:pt idx="24">
                  <c:v>0.35736951116546101</c:v>
                </c:pt>
                <c:pt idx="25">
                  <c:v>0.35537162841087</c:v>
                </c:pt>
                <c:pt idx="26">
                  <c:v>0.34416830711111901</c:v>
                </c:pt>
                <c:pt idx="27">
                  <c:v>0.31052848043028902</c:v>
                </c:pt>
                <c:pt idx="28">
                  <c:v>0.27293732877658</c:v>
                </c:pt>
                <c:pt idx="29">
                  <c:v>0.24498833577728199</c:v>
                </c:pt>
                <c:pt idx="30">
                  <c:v>0.216657535454613</c:v>
                </c:pt>
                <c:pt idx="31">
                  <c:v>0.19335454465236901</c:v>
                </c:pt>
                <c:pt idx="32">
                  <c:v>0.17695291481908501</c:v>
                </c:pt>
                <c:pt idx="33">
                  <c:v>0.16991248144937199</c:v>
                </c:pt>
                <c:pt idx="34">
                  <c:v>0.16348633930401901</c:v>
                </c:pt>
                <c:pt idx="35">
                  <c:v>0.159305953108444</c:v>
                </c:pt>
                <c:pt idx="36">
                  <c:v>0.157401102035296</c:v>
                </c:pt>
                <c:pt idx="37">
                  <c:v>0.15193368811000699</c:v>
                </c:pt>
                <c:pt idx="38">
                  <c:v>0.14514911322360399</c:v>
                </c:pt>
                <c:pt idx="39">
                  <c:v>0.13440921369153999</c:v>
                </c:pt>
                <c:pt idx="40">
                  <c:v>0.124964000437836</c:v>
                </c:pt>
                <c:pt idx="41">
                  <c:v>0.110265042710123</c:v>
                </c:pt>
                <c:pt idx="42">
                  <c:v>9.4686251748512001E-2</c:v>
                </c:pt>
                <c:pt idx="43">
                  <c:v>8.2018044693809994E-2</c:v>
                </c:pt>
                <c:pt idx="44">
                  <c:v>6.8844458206469603E-2</c:v>
                </c:pt>
                <c:pt idx="45">
                  <c:v>5.4969790001007601E-2</c:v>
                </c:pt>
                <c:pt idx="46">
                  <c:v>4.8017415714080199E-2</c:v>
                </c:pt>
                <c:pt idx="47">
                  <c:v>5.7476343467450598E-2</c:v>
                </c:pt>
                <c:pt idx="48">
                  <c:v>6.1283356745041997E-2</c:v>
                </c:pt>
                <c:pt idx="49">
                  <c:v>8.5845481301695101E-2</c:v>
                </c:pt>
                <c:pt idx="50">
                  <c:v>0.106747000491854</c:v>
                </c:pt>
                <c:pt idx="51">
                  <c:v>0.12519228397932999</c:v>
                </c:pt>
                <c:pt idx="52">
                  <c:v>0.131945543048444</c:v>
                </c:pt>
                <c:pt idx="53">
                  <c:v>0.14578648814946099</c:v>
                </c:pt>
                <c:pt idx="54">
                  <c:v>0.16719780672068801</c:v>
                </c:pt>
                <c:pt idx="55">
                  <c:v>0.20663676671557801</c:v>
                </c:pt>
                <c:pt idx="56">
                  <c:v>0.25120195664898998</c:v>
                </c:pt>
                <c:pt idx="57">
                  <c:v>0.30170069313472297</c:v>
                </c:pt>
                <c:pt idx="58">
                  <c:v>0.31858022738787101</c:v>
                </c:pt>
                <c:pt idx="59">
                  <c:v>0.33570974085121902</c:v>
                </c:pt>
                <c:pt idx="60">
                  <c:v>0.31722540858722997</c:v>
                </c:pt>
                <c:pt idx="61">
                  <c:v>0.18789509936829801</c:v>
                </c:pt>
                <c:pt idx="62">
                  <c:v>6.5714875816168403E-2</c:v>
                </c:pt>
                <c:pt idx="63">
                  <c:v>-3.80447614917825E-2</c:v>
                </c:pt>
                <c:pt idx="64">
                  <c:v>-0.17018967567086801</c:v>
                </c:pt>
                <c:pt idx="65">
                  <c:v>-0.30548099547030699</c:v>
                </c:pt>
                <c:pt idx="66">
                  <c:v>-0.401157046594529</c:v>
                </c:pt>
                <c:pt idx="67">
                  <c:v>-0.44155263330451999</c:v>
                </c:pt>
                <c:pt idx="68">
                  <c:v>-0.491861085404314</c:v>
                </c:pt>
                <c:pt idx="69">
                  <c:v>-0.49283008354091501</c:v>
                </c:pt>
                <c:pt idx="70">
                  <c:v>-0.459617701217095</c:v>
                </c:pt>
                <c:pt idx="71">
                  <c:v>-0.40013323938644202</c:v>
                </c:pt>
                <c:pt idx="72">
                  <c:v>-0.333642624898354</c:v>
                </c:pt>
                <c:pt idx="73">
                  <c:v>-0.25207363544498201</c:v>
                </c:pt>
                <c:pt idx="74">
                  <c:v>-0.18203365032653901</c:v>
                </c:pt>
                <c:pt idx="75">
                  <c:v>-0.13613570588898799</c:v>
                </c:pt>
                <c:pt idx="76">
                  <c:v>-0.106136465979164</c:v>
                </c:pt>
                <c:pt idx="77">
                  <c:v>-8.5216327965379507E-2</c:v>
                </c:pt>
                <c:pt idx="78">
                  <c:v>-6.9547606355090094E-2</c:v>
                </c:pt>
                <c:pt idx="79">
                  <c:v>-5.71583792280339E-2</c:v>
                </c:pt>
                <c:pt idx="80">
                  <c:v>-4.70258730381347E-2</c:v>
                </c:pt>
                <c:pt idx="81">
                  <c:v>-3.85856814532059E-2</c:v>
                </c:pt>
                <c:pt idx="82">
                  <c:v>-3.14940371074807E-2</c:v>
                </c:pt>
                <c:pt idx="83">
                  <c:v>-2.5517188334070101E-2</c:v>
                </c:pt>
                <c:pt idx="84">
                  <c:v>-2.04803604137327E-2</c:v>
                </c:pt>
                <c:pt idx="85">
                  <c:v>-1.62438715966037E-2</c:v>
                </c:pt>
                <c:pt idx="86">
                  <c:v>-1.26915089335011E-2</c:v>
                </c:pt>
                <c:pt idx="87">
                  <c:v>-9.7244565628659303E-3</c:v>
                </c:pt>
                <c:pt idx="88">
                  <c:v>-7.2577804123617803E-3</c:v>
                </c:pt>
                <c:pt idx="89">
                  <c:v>-5.2181325430770203E-3</c:v>
                </c:pt>
                <c:pt idx="90">
                  <c:v>-3.5420755637194002E-3</c:v>
                </c:pt>
                <c:pt idx="91">
                  <c:v>-2.1747543620132702E-3</c:v>
                </c:pt>
                <c:pt idx="92">
                  <c:v>-1.06878741170663E-3</c:v>
                </c:pt>
                <c:pt idx="93">
                  <c:v>-1.83314542993875E-4</c:v>
                </c:pt>
                <c:pt idx="94">
                  <c:v>5.1683282764346803E-4</c:v>
                </c:pt>
                <c:pt idx="95">
                  <c:v>1.0618596151257E-3</c:v>
                </c:pt>
                <c:pt idx="96">
                  <c:v>1.4776473102873001E-3</c:v>
                </c:pt>
                <c:pt idx="97">
                  <c:v>1.7863174152519901E-3</c:v>
                </c:pt>
                <c:pt idx="98">
                  <c:v>2.0067270283653598E-3</c:v>
                </c:pt>
                <c:pt idx="99">
                  <c:v>2.1549042894247901E-3</c:v>
                </c:pt>
                <c:pt idx="100">
                  <c:v>2.2444304716538401E-3</c:v>
                </c:pt>
                <c:pt idx="101">
                  <c:v>2.2867747571182202E-3</c:v>
                </c:pt>
                <c:pt idx="102">
                  <c:v>2.2915870893364899E-3</c:v>
                </c:pt>
                <c:pt idx="103">
                  <c:v>2.26695392886759E-3</c:v>
                </c:pt>
                <c:pt idx="104">
                  <c:v>2.2196212286883601E-3</c:v>
                </c:pt>
                <c:pt idx="105">
                  <c:v>2.1551884872889498E-3</c:v>
                </c:pt>
                <c:pt idx="106">
                  <c:v>2.0782773228672298E-3</c:v>
                </c:pt>
                <c:pt idx="107">
                  <c:v>1.9926776375254799E-3</c:v>
                </c:pt>
                <c:pt idx="108">
                  <c:v>1.90147410242643E-3</c:v>
                </c:pt>
                <c:pt idx="109">
                  <c:v>1.80715539032616E-3</c:v>
                </c:pt>
                <c:pt idx="110">
                  <c:v>1.71170830791178E-3</c:v>
                </c:pt>
                <c:pt idx="111">
                  <c:v>1.6166987342875699E-3</c:v>
                </c:pt>
                <c:pt idx="112">
                  <c:v>1.5233410513135299E-3</c:v>
                </c:pt>
                <c:pt idx="113">
                  <c:v>1.432557554012E-3</c:v>
                </c:pt>
                <c:pt idx="114">
                  <c:v>1.34502915279504E-3</c:v>
                </c:pt>
                <c:pt idx="115">
                  <c:v>1.2612385218521999E-3</c:v>
                </c:pt>
                <c:pt idx="116">
                  <c:v>1.1815067078548901E-3</c:v>
                </c:pt>
                <c:pt idx="117">
                  <c:v>1.10602408849814E-3</c:v>
                </c:pt>
                <c:pt idx="118">
                  <c:v>1.03487645977213E-3</c:v>
                </c:pt>
                <c:pt idx="119">
                  <c:v>9.68066932819083E-4</c:v>
                </c:pt>
                <c:pt idx="120">
                  <c:v>9.0553423449532999E-4</c:v>
                </c:pt>
                <c:pt idx="121">
                  <c:v>8.4716792914499696E-4</c:v>
                </c:pt>
                <c:pt idx="122">
                  <c:v>7.9282101153032301E-4</c:v>
                </c:pt>
                <c:pt idx="123">
                  <c:v>7.4232026138207796E-4</c:v>
                </c:pt>
                <c:pt idx="124">
                  <c:v>6.9547469775219203E-4</c:v>
                </c:pt>
                <c:pt idx="125">
                  <c:v>6.5208242547460098E-4</c:v>
                </c:pt>
                <c:pt idx="126">
                  <c:v>6.1193612585290198E-4</c:v>
                </c:pt>
                <c:pt idx="127">
                  <c:v>5.7482740854971704E-4</c:v>
                </c:pt>
                <c:pt idx="128">
                  <c:v>5.4055021097358105E-4</c:v>
                </c:pt>
                <c:pt idx="129">
                  <c:v>5.0890340472551602E-4</c:v>
                </c:pt>
                <c:pt idx="130">
                  <c:v>4.79692745414633E-4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A-4B97-8BEE-DB19FE3D9DC4}"/>
            </c:ext>
          </c:extLst>
        </c:ser>
        <c:ser>
          <c:idx val="6"/>
          <c:order val="5"/>
          <c:tx>
            <c:strRef>
              <c:f>US_output_with_text_backup!$AZ$1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US_output_with_text_backup!$AR$2:$AR$132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US_output_with_text_backup!$AZ$2:$AZ$132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-1.07490675769641E-3</c:v>
                </c:pt>
                <c:pt idx="8">
                  <c:v>-9.7111472461236595E-3</c:v>
                </c:pt>
                <c:pt idx="9">
                  <c:v>-1.66073407595204E-2</c:v>
                </c:pt>
                <c:pt idx="10">
                  <c:v>-2.0433100203038901E-2</c:v>
                </c:pt>
                <c:pt idx="11">
                  <c:v>-2.8449792664761501E-2</c:v>
                </c:pt>
                <c:pt idx="12">
                  <c:v>-2.6938269327655501E-2</c:v>
                </c:pt>
                <c:pt idx="13">
                  <c:v>1.05590189333314E-2</c:v>
                </c:pt>
                <c:pt idx="14">
                  <c:v>6.1731845502726097E-2</c:v>
                </c:pt>
                <c:pt idx="15">
                  <c:v>0.108988075876681</c:v>
                </c:pt>
                <c:pt idx="16">
                  <c:v>0.16036277951599201</c:v>
                </c:pt>
                <c:pt idx="17">
                  <c:v>0.24024030670702801</c:v>
                </c:pt>
                <c:pt idx="18">
                  <c:v>0.32419166901834501</c:v>
                </c:pt>
                <c:pt idx="19">
                  <c:v>0.35308989962933801</c:v>
                </c:pt>
                <c:pt idx="20">
                  <c:v>0.34260030268557401</c:v>
                </c:pt>
                <c:pt idx="21">
                  <c:v>0.33032157145131702</c:v>
                </c:pt>
                <c:pt idx="22">
                  <c:v>0.334500398414047</c:v>
                </c:pt>
                <c:pt idx="23">
                  <c:v>0.31926928278535299</c:v>
                </c:pt>
                <c:pt idx="24">
                  <c:v>0.27678416384854598</c:v>
                </c:pt>
                <c:pt idx="25">
                  <c:v>0.22567660066552001</c:v>
                </c:pt>
                <c:pt idx="26">
                  <c:v>0.20530586751851901</c:v>
                </c:pt>
                <c:pt idx="27">
                  <c:v>0.199407180597377</c:v>
                </c:pt>
                <c:pt idx="28">
                  <c:v>0.18148959745962401</c:v>
                </c:pt>
                <c:pt idx="29">
                  <c:v>0.1541210283427</c:v>
                </c:pt>
                <c:pt idx="30">
                  <c:v>0.12652113728543901</c:v>
                </c:pt>
                <c:pt idx="31">
                  <c:v>0.11138538691882501</c:v>
                </c:pt>
                <c:pt idx="32">
                  <c:v>9.3312312551086199E-2</c:v>
                </c:pt>
                <c:pt idx="33">
                  <c:v>6.8234435198540999E-2</c:v>
                </c:pt>
                <c:pt idx="34">
                  <c:v>5.0717695576909999E-2</c:v>
                </c:pt>
                <c:pt idx="35">
                  <c:v>4.43702333136844E-2</c:v>
                </c:pt>
                <c:pt idx="36">
                  <c:v>4.8788490768438997E-2</c:v>
                </c:pt>
                <c:pt idx="37">
                  <c:v>5.4212718621717802E-2</c:v>
                </c:pt>
                <c:pt idx="38">
                  <c:v>6.0178965177839099E-2</c:v>
                </c:pt>
                <c:pt idx="39">
                  <c:v>6.5597004485802995E-2</c:v>
                </c:pt>
                <c:pt idx="40">
                  <c:v>6.6297514224219894E-2</c:v>
                </c:pt>
                <c:pt idx="41">
                  <c:v>6.2611599724310005E-2</c:v>
                </c:pt>
                <c:pt idx="42">
                  <c:v>5.4596700932531002E-2</c:v>
                </c:pt>
                <c:pt idx="43">
                  <c:v>4.5950656013050699E-2</c:v>
                </c:pt>
                <c:pt idx="44">
                  <c:v>3.6700493517128799E-2</c:v>
                </c:pt>
                <c:pt idx="45">
                  <c:v>3.2414152399984901E-2</c:v>
                </c:pt>
                <c:pt idx="46">
                  <c:v>3.7602197827025001E-2</c:v>
                </c:pt>
                <c:pt idx="47">
                  <c:v>4.0548332173629999E-2</c:v>
                </c:pt>
                <c:pt idx="48">
                  <c:v>5.8627841661496601E-2</c:v>
                </c:pt>
                <c:pt idx="49">
                  <c:v>7.7398981076878495E-2</c:v>
                </c:pt>
                <c:pt idx="50">
                  <c:v>0.103542482972143</c:v>
                </c:pt>
                <c:pt idx="51">
                  <c:v>0.12991658057040401</c:v>
                </c:pt>
                <c:pt idx="52">
                  <c:v>0.147103457461596</c:v>
                </c:pt>
                <c:pt idx="53">
                  <c:v>0.168025883176704</c:v>
                </c:pt>
                <c:pt idx="54">
                  <c:v>0.18734049063460201</c:v>
                </c:pt>
                <c:pt idx="55">
                  <c:v>0.21705214742356199</c:v>
                </c:pt>
                <c:pt idx="56">
                  <c:v>0.249350446091925</c:v>
                </c:pt>
                <c:pt idx="57">
                  <c:v>0.28405595290121599</c:v>
                </c:pt>
                <c:pt idx="58">
                  <c:v>0.304042495697946</c:v>
                </c:pt>
                <c:pt idx="59">
                  <c:v>0.32392717450193298</c:v>
                </c:pt>
                <c:pt idx="60">
                  <c:v>0.32937473290255098</c:v>
                </c:pt>
                <c:pt idx="61">
                  <c:v>0.29875947761432697</c:v>
                </c:pt>
                <c:pt idx="62">
                  <c:v>0.260701414226022</c:v>
                </c:pt>
                <c:pt idx="63">
                  <c:v>0.21501686859607999</c:v>
                </c:pt>
                <c:pt idx="64">
                  <c:v>0.17527223128137601</c:v>
                </c:pt>
                <c:pt idx="65">
                  <c:v>0.14419517950566399</c:v>
                </c:pt>
                <c:pt idx="66">
                  <c:v>9.2200086917363699E-2</c:v>
                </c:pt>
                <c:pt idx="67">
                  <c:v>6.5246367953311193E-2</c:v>
                </c:pt>
                <c:pt idx="68">
                  <c:v>2.32724551671777E-2</c:v>
                </c:pt>
                <c:pt idx="69">
                  <c:v>-1.26517364279838E-2</c:v>
                </c:pt>
                <c:pt idx="70">
                  <c:v>-3.9148401107703297E-2</c:v>
                </c:pt>
                <c:pt idx="71">
                  <c:v>-6.52149849723902E-2</c:v>
                </c:pt>
                <c:pt idx="72">
                  <c:v>-6.7883440685506197E-2</c:v>
                </c:pt>
                <c:pt idx="73">
                  <c:v>-6.4657709218698095E-2</c:v>
                </c:pt>
                <c:pt idx="74">
                  <c:v>-4.6430442238505301E-2</c:v>
                </c:pt>
                <c:pt idx="75">
                  <c:v>-2.7906190835355501E-2</c:v>
                </c:pt>
                <c:pt idx="76">
                  <c:v>-1.7429326418700899E-2</c:v>
                </c:pt>
                <c:pt idx="77">
                  <c:v>-1.22973699768012E-2</c:v>
                </c:pt>
                <c:pt idx="78">
                  <c:v>-9.9068527992624295E-3</c:v>
                </c:pt>
                <c:pt idx="79">
                  <c:v>-8.7978871776305707E-3</c:v>
                </c:pt>
                <c:pt idx="80">
                  <c:v>-8.2585520960873696E-3</c:v>
                </c:pt>
                <c:pt idx="81">
                  <c:v>-7.9609237360459498E-3</c:v>
                </c:pt>
                <c:pt idx="82">
                  <c:v>-7.7585487223576898E-3</c:v>
                </c:pt>
                <c:pt idx="83">
                  <c:v>-7.5877521896061499E-3</c:v>
                </c:pt>
                <c:pt idx="84">
                  <c:v>-7.4219752568967902E-3</c:v>
                </c:pt>
                <c:pt idx="85">
                  <c:v>-7.2511172987992601E-3</c:v>
                </c:pt>
                <c:pt idx="86">
                  <c:v>-7.0722784454546397E-3</c:v>
                </c:pt>
                <c:pt idx="87">
                  <c:v>-6.8856241105437399E-3</c:v>
                </c:pt>
                <c:pt idx="88">
                  <c:v>-6.6925384492850298E-3</c:v>
                </c:pt>
                <c:pt idx="89">
                  <c:v>-6.4948007481156799E-3</c:v>
                </c:pt>
                <c:pt idx="90">
                  <c:v>-6.2942208638139801E-3</c:v>
                </c:pt>
                <c:pt idx="91">
                  <c:v>-6.0924823057753198E-3</c:v>
                </c:pt>
                <c:pt idx="92">
                  <c:v>-5.89108032636931E-3</c:v>
                </c:pt>
                <c:pt idx="93">
                  <c:v>-5.6913040745912797E-3</c:v>
                </c:pt>
                <c:pt idx="94">
                  <c:v>-5.4942394047564199E-3</c:v>
                </c:pt>
                <c:pt idx="95">
                  <c:v>-5.30078132435259E-3</c:v>
                </c:pt>
                <c:pt idx="96">
                  <c:v>-5.1116507223993198E-3</c:v>
                </c:pt>
                <c:pt idx="97">
                  <c:v>-4.9274126632003401E-3</c:v>
                </c:pt>
                <c:pt idx="98">
                  <c:v>-4.7484948104600903E-3</c:v>
                </c:pt>
                <c:pt idx="99">
                  <c:v>-4.5752051982138296E-3</c:v>
                </c:pt>
                <c:pt idx="100">
                  <c:v>-4.40774891768363E-3</c:v>
                </c:pt>
                <c:pt idx="101">
                  <c:v>-4.24624349306588E-3</c:v>
                </c:pt>
                <c:pt idx="102">
                  <c:v>-4.0907328442584797E-3</c:v>
                </c:pt>
                <c:pt idx="103">
                  <c:v>-3.9411998144361898E-3</c:v>
                </c:pt>
                <c:pt idx="104">
                  <c:v>-3.7975772924494799E-3</c:v>
                </c:pt>
                <c:pt idx="105">
                  <c:v>-3.65975799375644E-3</c:v>
                </c:pt>
                <c:pt idx="106">
                  <c:v>-3.5276029846765399E-3</c:v>
                </c:pt>
                <c:pt idx="107">
                  <c:v>-3.40094904685818E-3</c:v>
                </c:pt>
                <c:pt idx="108">
                  <c:v>-3.2796149845194301E-3</c:v>
                </c:pt>
                <c:pt idx="109">
                  <c:v>-3.1634069780886302E-3</c:v>
                </c:pt>
                <c:pt idx="110">
                  <c:v>-3.0521230857018301E-3</c:v>
                </c:pt>
                <c:pt idx="111">
                  <c:v>-2.9455569896301901E-3</c:v>
                </c:pt>
                <c:pt idx="112">
                  <c:v>-2.8435010788857001E-3</c:v>
                </c:pt>
                <c:pt idx="113">
                  <c:v>-2.74574895256744E-3</c:v>
                </c:pt>
                <c:pt idx="114">
                  <c:v>-2.65209742139534E-3</c:v>
                </c:pt>
                <c:pt idx="115">
                  <c:v>-2.5623480776506202E-3</c:v>
                </c:pt>
                <c:pt idx="116">
                  <c:v>-2.47630849662938E-3</c:v>
                </c:pt>
                <c:pt idx="117">
                  <c:v>-2.3937931258768402E-3</c:v>
                </c:pt>
                <c:pt idx="118">
                  <c:v>-2.3146239120094198E-3</c:v>
                </c:pt>
                <c:pt idx="119">
                  <c:v>-2.23863070891612E-3</c:v>
                </c:pt>
                <c:pt idx="120">
                  <c:v>-2.1656515055935902E-3</c:v>
                </c:pt>
                <c:pt idx="121">
                  <c:v>-2.0955325068232901E-3</c:v>
                </c:pt>
                <c:pt idx="122">
                  <c:v>-2.0281280953405199E-3</c:v>
                </c:pt>
                <c:pt idx="123">
                  <c:v>-1.9633007000577399E-3</c:v>
                </c:pt>
                <c:pt idx="124">
                  <c:v>-1.90092059126476E-3</c:v>
                </c:pt>
                <c:pt idx="125">
                  <c:v>-1.8408656205087901E-3</c:v>
                </c:pt>
                <c:pt idx="126">
                  <c:v>-1.7830209200249999E-3</c:v>
                </c:pt>
                <c:pt idx="127">
                  <c:v>-1.72727857411166E-3</c:v>
                </c:pt>
                <c:pt idx="128">
                  <c:v>-1.67353727269061E-3</c:v>
                </c:pt>
                <c:pt idx="129">
                  <c:v>-1.6217019554304699E-3</c:v>
                </c:pt>
                <c:pt idx="130">
                  <c:v>-1.57168345320824E-3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06A-4B97-8BEE-DB19FE3D9DC4}"/>
            </c:ext>
          </c:extLst>
        </c:ser>
        <c:ser>
          <c:idx val="7"/>
          <c:order val="6"/>
          <c:tx>
            <c:strRef>
              <c:f>US_output_with_text_backup!$BA$1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US_output_with_text_backup!$AR$2:$AR$132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US_output_with_text_backup!$BA$2:$BA$132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-1.5146036063373499E-3</c:v>
                </c:pt>
                <c:pt idx="8">
                  <c:v>-1.34632756598113E-2</c:v>
                </c:pt>
                <c:pt idx="9">
                  <c:v>-4.1339223173404202E-2</c:v>
                </c:pt>
                <c:pt idx="10">
                  <c:v>-8.4043020204240496E-2</c:v>
                </c:pt>
                <c:pt idx="11">
                  <c:v>-0.147781063677494</c:v>
                </c:pt>
                <c:pt idx="12">
                  <c:v>-0.23611050156621</c:v>
                </c:pt>
                <c:pt idx="13">
                  <c:v>-0.33688891662348702</c:v>
                </c:pt>
                <c:pt idx="14">
                  <c:v>-0.446967240624014</c:v>
                </c:pt>
                <c:pt idx="15">
                  <c:v>-0.55805790892379104</c:v>
                </c:pt>
                <c:pt idx="16">
                  <c:v>-0.65569135662175704</c:v>
                </c:pt>
                <c:pt idx="17">
                  <c:v>-0.72192532845512603</c:v>
                </c:pt>
                <c:pt idx="18">
                  <c:v>-0.73711968856920795</c:v>
                </c:pt>
                <c:pt idx="19">
                  <c:v>-0.70417536167720196</c:v>
                </c:pt>
                <c:pt idx="20">
                  <c:v>-0.64694247910262304</c:v>
                </c:pt>
                <c:pt idx="21">
                  <c:v>-0.59184700888736597</c:v>
                </c:pt>
                <c:pt idx="22">
                  <c:v>-0.52679683208069406</c:v>
                </c:pt>
                <c:pt idx="23">
                  <c:v>-0.44179172916148501</c:v>
                </c:pt>
                <c:pt idx="24">
                  <c:v>-0.33308148688121703</c:v>
                </c:pt>
                <c:pt idx="25">
                  <c:v>-0.23256354546824601</c:v>
                </c:pt>
                <c:pt idx="26">
                  <c:v>-0.14948240316518599</c:v>
                </c:pt>
                <c:pt idx="27">
                  <c:v>-8.5686120335930094E-2</c:v>
                </c:pt>
                <c:pt idx="28">
                  <c:v>-3.7164406286109397E-2</c:v>
                </c:pt>
                <c:pt idx="29">
                  <c:v>-6.0971167706699598E-3</c:v>
                </c:pt>
                <c:pt idx="30">
                  <c:v>1.14732323897558E-2</c:v>
                </c:pt>
                <c:pt idx="31">
                  <c:v>1.5887402168423801E-2</c:v>
                </c:pt>
                <c:pt idx="32">
                  <c:v>1.0304545063796499E-2</c:v>
                </c:pt>
                <c:pt idx="33">
                  <c:v>4.4784591529609499E-4</c:v>
                </c:pt>
                <c:pt idx="34">
                  <c:v>-1.1049867191080099E-2</c:v>
                </c:pt>
                <c:pt idx="35">
                  <c:v>-1.4472610157587801E-2</c:v>
                </c:pt>
                <c:pt idx="36">
                  <c:v>-6.1982743067098304E-3</c:v>
                </c:pt>
                <c:pt idx="37">
                  <c:v>1.07049319328716E-2</c:v>
                </c:pt>
                <c:pt idx="38">
                  <c:v>2.8624277375910501E-2</c:v>
                </c:pt>
                <c:pt idx="39">
                  <c:v>4.2464813415130503E-2</c:v>
                </c:pt>
                <c:pt idx="40">
                  <c:v>5.2523303754617202E-2</c:v>
                </c:pt>
                <c:pt idx="41">
                  <c:v>5.7620202563861002E-2</c:v>
                </c:pt>
                <c:pt idx="42">
                  <c:v>5.7450111192448403E-2</c:v>
                </c:pt>
                <c:pt idx="43">
                  <c:v>5.31296509537873E-2</c:v>
                </c:pt>
                <c:pt idx="44">
                  <c:v>5.0917731610654902E-2</c:v>
                </c:pt>
                <c:pt idx="45">
                  <c:v>5.2595082297606198E-2</c:v>
                </c:pt>
                <c:pt idx="46">
                  <c:v>5.1876545662922699E-2</c:v>
                </c:pt>
                <c:pt idx="47">
                  <c:v>6.3213214021613104E-2</c:v>
                </c:pt>
                <c:pt idx="48">
                  <c:v>7.5542272687491793E-2</c:v>
                </c:pt>
                <c:pt idx="49">
                  <c:v>9.5906840953844802E-2</c:v>
                </c:pt>
                <c:pt idx="50">
                  <c:v>0.125197499943866</c:v>
                </c:pt>
                <c:pt idx="51">
                  <c:v>0.15664989453328099</c:v>
                </c:pt>
                <c:pt idx="52">
                  <c:v>0.18161167480955601</c:v>
                </c:pt>
                <c:pt idx="53">
                  <c:v>0.21362857353703599</c:v>
                </c:pt>
                <c:pt idx="54">
                  <c:v>0.24743116107526</c:v>
                </c:pt>
                <c:pt idx="55">
                  <c:v>0.29790401108917502</c:v>
                </c:pt>
                <c:pt idx="56">
                  <c:v>0.36560289320202699</c:v>
                </c:pt>
                <c:pt idx="57">
                  <c:v>0.44766117834194902</c:v>
                </c:pt>
                <c:pt idx="58">
                  <c:v>0.53247835356211903</c:v>
                </c:pt>
                <c:pt idx="59">
                  <c:v>0.61809925075055405</c:v>
                </c:pt>
                <c:pt idx="60">
                  <c:v>0.69305747354463598</c:v>
                </c:pt>
                <c:pt idx="61">
                  <c:v>0.73402445217433498</c:v>
                </c:pt>
                <c:pt idx="62">
                  <c:v>0.73652669143683702</c:v>
                </c:pt>
                <c:pt idx="63">
                  <c:v>0.70398042669868599</c:v>
                </c:pt>
                <c:pt idx="64">
                  <c:v>0.638507080480199</c:v>
                </c:pt>
                <c:pt idx="65">
                  <c:v>0.57163531015698499</c:v>
                </c:pt>
                <c:pt idx="66">
                  <c:v>0.50619242261933795</c:v>
                </c:pt>
                <c:pt idx="67">
                  <c:v>0.45732513829999899</c:v>
                </c:pt>
                <c:pt idx="68">
                  <c:v>0.42837147435649903</c:v>
                </c:pt>
                <c:pt idx="69">
                  <c:v>0.41428029050181803</c:v>
                </c:pt>
                <c:pt idx="70">
                  <c:v>0.39773919493402099</c:v>
                </c:pt>
                <c:pt idx="71">
                  <c:v>0.376287701213876</c:v>
                </c:pt>
                <c:pt idx="72">
                  <c:v>0.34535212531461601</c:v>
                </c:pt>
                <c:pt idx="73">
                  <c:v>0.31815544230818998</c:v>
                </c:pt>
                <c:pt idx="74">
                  <c:v>0.28990165442661803</c:v>
                </c:pt>
                <c:pt idx="75">
                  <c:v>0.265425699383319</c:v>
                </c:pt>
                <c:pt idx="76">
                  <c:v>0.24120821127681</c:v>
                </c:pt>
                <c:pt idx="77">
                  <c:v>0.214235320833153</c:v>
                </c:pt>
                <c:pt idx="78">
                  <c:v>0.18691274005359501</c:v>
                </c:pt>
                <c:pt idx="79">
                  <c:v>0.16100382263708701</c:v>
                </c:pt>
                <c:pt idx="80">
                  <c:v>0.13731967385497101</c:v>
                </c:pt>
                <c:pt idx="81">
                  <c:v>0.116107498174174</c:v>
                </c:pt>
                <c:pt idx="82">
                  <c:v>9.7339553127517395E-2</c:v>
                </c:pt>
                <c:pt idx="83">
                  <c:v>8.0867639910806005E-2</c:v>
                </c:pt>
                <c:pt idx="84">
                  <c:v>6.6497828487978694E-2</c:v>
                </c:pt>
                <c:pt idx="85">
                  <c:v>5.4025155247458802E-2</c:v>
                </c:pt>
                <c:pt idx="86">
                  <c:v>4.3249351636455997E-2</c:v>
                </c:pt>
                <c:pt idx="87">
                  <c:v>3.3981736718281197E-2</c:v>
                </c:pt>
                <c:pt idx="88">
                  <c:v>2.6047980840069901E-2</c:v>
                </c:pt>
                <c:pt idx="89">
                  <c:v>1.92889094947866E-2</c:v>
                </c:pt>
                <c:pt idx="90">
                  <c:v>1.35603560355565E-2</c:v>
                </c:pt>
                <c:pt idx="91">
                  <c:v>8.7325437849014292E-3</c:v>
                </c:pt>
                <c:pt idx="92">
                  <c:v>4.6892357180619701E-3</c:v>
                </c:pt>
                <c:pt idx="93">
                  <c:v>1.3267762590325001E-3</c:v>
                </c:pt>
                <c:pt idx="94">
                  <c:v>-1.44690558239744E-3</c:v>
                </c:pt>
                <c:pt idx="95">
                  <c:v>-3.71329096051542E-3</c:v>
                </c:pt>
                <c:pt idx="96">
                  <c:v>-5.5442387867055097E-3</c:v>
                </c:pt>
                <c:pt idx="97">
                  <c:v>-7.0029105291496297E-3</c:v>
                </c:pt>
                <c:pt idx="98">
                  <c:v>-8.1446426344255595E-3</c:v>
                </c:pt>
                <c:pt idx="99">
                  <c:v>-9.0177611032040295E-3</c:v>
                </c:pt>
                <c:pt idx="100">
                  <c:v>-9.6643356531784502E-3</c:v>
                </c:pt>
                <c:pt idx="101">
                  <c:v>-1.0120872978906501E-2</c:v>
                </c:pt>
                <c:pt idx="102">
                  <c:v>-1.04189501037574E-2</c:v>
                </c:pt>
                <c:pt idx="103">
                  <c:v>-1.05857898656091E-2</c:v>
                </c:pt>
                <c:pt idx="104">
                  <c:v>-1.0644781291934999E-2</c:v>
                </c:pt>
                <c:pt idx="105">
                  <c:v>-1.06159480803208E-2</c:v>
                </c:pt>
                <c:pt idx="106">
                  <c:v>-1.0516368667592001E-2</c:v>
                </c:pt>
                <c:pt idx="107">
                  <c:v>-1.0360551491588099E-2</c:v>
                </c:pt>
                <c:pt idx="108">
                  <c:v>-1.0160769061148401E-2</c:v>
                </c:pt>
                <c:pt idx="109">
                  <c:v>-9.9273543811581304E-3</c:v>
                </c:pt>
                <c:pt idx="110">
                  <c:v>-9.6689631534540108E-3</c:v>
                </c:pt>
                <c:pt idx="111">
                  <c:v>-9.3928050089304906E-3</c:v>
                </c:pt>
                <c:pt idx="112">
                  <c:v>-9.1048468352791703E-3</c:v>
                </c:pt>
                <c:pt idx="113">
                  <c:v>-8.8099910592039192E-3</c:v>
                </c:pt>
                <c:pt idx="114">
                  <c:v>-8.5122315298787193E-3</c:v>
                </c:pt>
                <c:pt idx="115">
                  <c:v>-8.2147894380239801E-3</c:v>
                </c:pt>
                <c:pt idx="116">
                  <c:v>-7.9202314968004894E-3</c:v>
                </c:pt>
                <c:pt idx="117">
                  <c:v>-7.6305724100100602E-3</c:v>
                </c:pt>
                <c:pt idx="118">
                  <c:v>-7.34736346208295E-3</c:v>
                </c:pt>
                <c:pt idx="119">
                  <c:v>-7.0717688844707397E-3</c:v>
                </c:pt>
                <c:pt idx="120">
                  <c:v>-6.8046314851847997E-3</c:v>
                </c:pt>
                <c:pt idx="121">
                  <c:v>-6.5465288726929798E-3</c:v>
                </c:pt>
                <c:pt idx="122">
                  <c:v>-6.2978214622264397E-3</c:v>
                </c:pt>
                <c:pt idx="123">
                  <c:v>-6.0586933215131498E-3</c:v>
                </c:pt>
                <c:pt idx="124">
                  <c:v>-5.8291867936148996E-3</c:v>
                </c:pt>
                <c:pt idx="125">
                  <c:v>-5.6092317263421098E-3</c:v>
                </c:pt>
                <c:pt idx="126">
                  <c:v>-5.3986700400154098E-3</c:v>
                </c:pt>
                <c:pt idx="127">
                  <c:v>-5.1972762774432297E-3</c:v>
                </c:pt>
                <c:pt idx="128">
                  <c:v>-5.00477470117861E-3</c:v>
                </c:pt>
                <c:pt idx="129">
                  <c:v>-4.8208534326922101E-3</c:v>
                </c:pt>
                <c:pt idx="130">
                  <c:v>-4.6451760653510397E-3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6A-4B97-8BEE-DB19FE3D9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dateAx>
        <c:axId val="1400927055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US_output_with_text_backup_1!$AT$1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US_output_with_text_backup_1!$AR$2:$AR$132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US_output_with_text_backup_1!$AT$2:$AT$132</c:f>
              <c:numCache>
                <c:formatCode>General</c:formatCode>
                <c:ptCount val="131"/>
                <c:pt idx="0">
                  <c:v>1.7750614247872201</c:v>
                </c:pt>
                <c:pt idx="1">
                  <c:v>1.5688765346261999</c:v>
                </c:pt>
                <c:pt idx="2">
                  <c:v>1.5086958390215801</c:v>
                </c:pt>
                <c:pt idx="3">
                  <c:v>1.7274198334180799</c:v>
                </c:pt>
                <c:pt idx="4">
                  <c:v>2.00535042824461</c:v>
                </c:pt>
                <c:pt idx="5">
                  <c:v>2.3003353322051301</c:v>
                </c:pt>
                <c:pt idx="6">
                  <c:v>1.9637541181679401</c:v>
                </c:pt>
                <c:pt idx="7">
                  <c:v>1.3356924770691301</c:v>
                </c:pt>
                <c:pt idx="8">
                  <c:v>0.398639992233075</c:v>
                </c:pt>
                <c:pt idx="9">
                  <c:v>-0.30041231791311002</c:v>
                </c:pt>
                <c:pt idx="10">
                  <c:v>-0.56877654490166796</c:v>
                </c:pt>
                <c:pt idx="11">
                  <c:v>-1.1530786080136599</c:v>
                </c:pt>
                <c:pt idx="12">
                  <c:v>-1.5087443290271501</c:v>
                </c:pt>
                <c:pt idx="13">
                  <c:v>-1.47224935497023</c:v>
                </c:pt>
                <c:pt idx="14">
                  <c:v>-1.59297999839541</c:v>
                </c:pt>
                <c:pt idx="15">
                  <c:v>-1.7387402414658399</c:v>
                </c:pt>
                <c:pt idx="16">
                  <c:v>-1.6968653274234899</c:v>
                </c:pt>
                <c:pt idx="17">
                  <c:v>-1.6665225886366899</c:v>
                </c:pt>
                <c:pt idx="18">
                  <c:v>-1.6515130590851801</c:v>
                </c:pt>
                <c:pt idx="19">
                  <c:v>-1.6169030455409901</c:v>
                </c:pt>
                <c:pt idx="20">
                  <c:v>-1.3523747295887301</c:v>
                </c:pt>
                <c:pt idx="21">
                  <c:v>-1.3840023573801301</c:v>
                </c:pt>
                <c:pt idx="22">
                  <c:v>-1.33944467351345</c:v>
                </c:pt>
                <c:pt idx="23">
                  <c:v>-1.0776477056086899</c:v>
                </c:pt>
                <c:pt idx="24">
                  <c:v>-1.1150578559373401</c:v>
                </c:pt>
                <c:pt idx="25">
                  <c:v>-1.26095371511228</c:v>
                </c:pt>
                <c:pt idx="26">
                  <c:v>-1.3925321190414599</c:v>
                </c:pt>
                <c:pt idx="27">
                  <c:v>-1.52507870026708</c:v>
                </c:pt>
                <c:pt idx="28">
                  <c:v>-1.54143437885196</c:v>
                </c:pt>
                <c:pt idx="29">
                  <c:v>-1.3752764163014799</c:v>
                </c:pt>
                <c:pt idx="30">
                  <c:v>-1.3341260643397099</c:v>
                </c:pt>
                <c:pt idx="31">
                  <c:v>-1.13522569258435</c:v>
                </c:pt>
                <c:pt idx="32">
                  <c:v>-1.2017404427103699</c:v>
                </c:pt>
                <c:pt idx="33">
                  <c:v>-1.1453063383317501</c:v>
                </c:pt>
                <c:pt idx="34">
                  <c:v>-0.92594052464626697</c:v>
                </c:pt>
                <c:pt idx="35">
                  <c:v>-0.80851460214217497</c:v>
                </c:pt>
                <c:pt idx="36">
                  <c:v>-0.59907014954525695</c:v>
                </c:pt>
                <c:pt idx="37">
                  <c:v>-0.52258102660515704</c:v>
                </c:pt>
                <c:pt idx="38">
                  <c:v>-0.43400529955469602</c:v>
                </c:pt>
                <c:pt idx="39">
                  <c:v>-0.46785664046823899</c:v>
                </c:pt>
                <c:pt idx="40">
                  <c:v>-0.400169025846557</c:v>
                </c:pt>
                <c:pt idx="41">
                  <c:v>-0.309896798668716</c:v>
                </c:pt>
                <c:pt idx="42">
                  <c:v>-0.29679323002247399</c:v>
                </c:pt>
                <c:pt idx="43">
                  <c:v>-0.177070093771619</c:v>
                </c:pt>
                <c:pt idx="44">
                  <c:v>-4.9574274346561802E-2</c:v>
                </c:pt>
                <c:pt idx="45">
                  <c:v>4.9779994547918798E-3</c:v>
                </c:pt>
                <c:pt idx="46">
                  <c:v>-2.8260588896549099E-2</c:v>
                </c:pt>
                <c:pt idx="47">
                  <c:v>-4.2561089732698698E-3</c:v>
                </c:pt>
                <c:pt idx="48">
                  <c:v>-6.7248627388768606E-2</c:v>
                </c:pt>
                <c:pt idx="49">
                  <c:v>-8.8845999191025704E-2</c:v>
                </c:pt>
                <c:pt idx="50">
                  <c:v>-3.4766476541635401E-2</c:v>
                </c:pt>
                <c:pt idx="51">
                  <c:v>3.2442376876548801E-2</c:v>
                </c:pt>
                <c:pt idx="52">
                  <c:v>-0.33783435849725701</c:v>
                </c:pt>
                <c:pt idx="53">
                  <c:v>-1.00339804993459</c:v>
                </c:pt>
                <c:pt idx="54">
                  <c:v>-1.3075808520579</c:v>
                </c:pt>
                <c:pt idx="55">
                  <c:v>-1.1605903382714799</c:v>
                </c:pt>
                <c:pt idx="56">
                  <c:v>-0.91713258037485801</c:v>
                </c:pt>
                <c:pt idx="57">
                  <c:v>-0.33644733647317299</c:v>
                </c:pt>
                <c:pt idx="58">
                  <c:v>-0.29968187189842899</c:v>
                </c:pt>
                <c:pt idx="59">
                  <c:v>0.196909294660428</c:v>
                </c:pt>
                <c:pt idx="60">
                  <c:v>0.69657505582122403</c:v>
                </c:pt>
                <c:pt idx="61">
                  <c:v>0.97347511372930395</c:v>
                </c:pt>
                <c:pt idx="62">
                  <c:v>0.78528149952751702</c:v>
                </c:pt>
                <c:pt idx="63">
                  <c:v>0.35472747657762299</c:v>
                </c:pt>
                <c:pt idx="64">
                  <c:v>0.78594867504717203</c:v>
                </c:pt>
                <c:pt idx="65">
                  <c:v>0.74649229877802903</c:v>
                </c:pt>
                <c:pt idx="66">
                  <c:v>0.72242022121059002</c:v>
                </c:pt>
                <c:pt idx="67">
                  <c:v>0.64683569093944904</c:v>
                </c:pt>
                <c:pt idx="68">
                  <c:v>0.46704265945307599</c:v>
                </c:pt>
                <c:pt idx="69">
                  <c:v>0.22914224459892399</c:v>
                </c:pt>
                <c:pt idx="70">
                  <c:v>-5.4714142185396997E-2</c:v>
                </c:pt>
                <c:pt idx="71">
                  <c:v>-0.18437242522904099</c:v>
                </c:pt>
                <c:pt idx="72">
                  <c:v>-0.233525708586453</c:v>
                </c:pt>
                <c:pt idx="73">
                  <c:v>-0.24411527403220401</c:v>
                </c:pt>
                <c:pt idx="74">
                  <c:v>-0.23701787066280899</c:v>
                </c:pt>
                <c:pt idx="75">
                  <c:v>-0.22218007230460901</c:v>
                </c:pt>
                <c:pt idx="76">
                  <c:v>-0.20430280287729599</c:v>
                </c:pt>
                <c:pt idx="77">
                  <c:v>-0.18563049723019201</c:v>
                </c:pt>
                <c:pt idx="78">
                  <c:v>-0.16725458670478699</c:v>
                </c:pt>
                <c:pt idx="79">
                  <c:v>-0.149713499942916</c:v>
                </c:pt>
                <c:pt idx="80">
                  <c:v>-0.13326997476775601</c:v>
                </c:pt>
                <c:pt idx="81">
                  <c:v>-0.11804185312937999</c:v>
                </c:pt>
                <c:pt idx="82">
                  <c:v>-0.10406614121218</c:v>
                </c:pt>
                <c:pt idx="83">
                  <c:v>-9.1332205074394907E-2</c:v>
                </c:pt>
                <c:pt idx="84">
                  <c:v>-7.9800257935656496E-2</c:v>
                </c:pt>
                <c:pt idx="85">
                  <c:v>-6.9412490885755906E-2</c:v>
                </c:pt>
                <c:pt idx="86">
                  <c:v>-6.0100263889259299E-2</c:v>
                </c:pt>
                <c:pt idx="87">
                  <c:v>-5.1789004092674402E-2</c:v>
                </c:pt>
                <c:pt idx="88">
                  <c:v>-4.4401651291058102E-2</c:v>
                </c:pt>
                <c:pt idx="89">
                  <c:v>-3.7861112967164101E-2</c:v>
                </c:pt>
                <c:pt idx="90">
                  <c:v>-3.2092007326887502E-2</c:v>
                </c:pt>
                <c:pt idx="91">
                  <c:v>-2.70218772791317E-2</c:v>
                </c:pt>
                <c:pt idx="92">
                  <c:v>-2.25820044905433E-2</c:v>
                </c:pt>
                <c:pt idx="93">
                  <c:v>-1.8707919354192401E-2</c:v>
                </c:pt>
                <c:pt idx="94">
                  <c:v>-1.53396802420391E-2</c:v>
                </c:pt>
                <c:pt idx="95">
                  <c:v>-1.24219791669251E-2</c:v>
                </c:pt>
                <c:pt idx="96">
                  <c:v>-9.9041186721184893E-3</c:v>
                </c:pt>
                <c:pt idx="97">
                  <c:v>-7.7398951705009399E-3</c:v>
                </c:pt>
                <c:pt idx="98">
                  <c:v>-5.8874163541920198E-3</c:v>
                </c:pt>
                <c:pt idx="99">
                  <c:v>-4.3088742268444303E-3</c:v>
                </c:pt>
                <c:pt idx="100">
                  <c:v>-2.9702904516455001E-3</c:v>
                </c:pt>
                <c:pt idx="101">
                  <c:v>-1.84124681725257E-3</c:v>
                </c:pt>
                <c:pt idx="102">
                  <c:v>-8.94610514467852E-4</c:v>
                </c:pt>
                <c:pt idx="103">
                  <c:v>-1.06261439677414E-4</c:v>
                </c:pt>
                <c:pt idx="104">
                  <c:v>5.4517322300506703E-4</c:v>
                </c:pt>
                <c:pt idx="105">
                  <c:v>1.0785734377627401E-3</c:v>
                </c:pt>
                <c:pt idx="106">
                  <c:v>1.5105672811107701E-3</c:v>
                </c:pt>
                <c:pt idx="107">
                  <c:v>1.85575688574868E-3</c:v>
                </c:pt>
                <c:pt idx="108">
                  <c:v>2.12692853993964E-3</c:v>
                </c:pt>
                <c:pt idx="109">
                  <c:v>2.3352466671739602E-3</c:v>
                </c:pt>
                <c:pt idx="110">
                  <c:v>2.4904318202857599E-3</c:v>
                </c:pt>
                <c:pt idx="111">
                  <c:v>2.6009231226361402E-3</c:v>
                </c:pt>
                <c:pt idx="112">
                  <c:v>2.6740257997419801E-3</c:v>
                </c:pt>
                <c:pt idx="113">
                  <c:v>2.7160445867007799E-3</c:v>
                </c:pt>
                <c:pt idx="114">
                  <c:v>2.7324038852030801E-3</c:v>
                </c:pt>
                <c:pt idx="115">
                  <c:v>2.7277555911455302E-3</c:v>
                </c:pt>
                <c:pt idx="116">
                  <c:v>2.7060755297444502E-3</c:v>
                </c:pt>
                <c:pt idx="117">
                  <c:v>2.6707494275147801E-3</c:v>
                </c:pt>
                <c:pt idx="118">
                  <c:v>2.6246493258197702E-3</c:v>
                </c:pt>
                <c:pt idx="119">
                  <c:v>2.57020130390088E-3</c:v>
                </c:pt>
                <c:pt idx="120">
                  <c:v>2.5094453342853601E-3</c:v>
                </c:pt>
                <c:pt idx="121">
                  <c:v>2.44408804330083E-3</c:v>
                </c:pt>
                <c:pt idx="122">
                  <c:v>2.37554909646239E-3</c:v>
                </c:pt>
                <c:pt idx="123">
                  <c:v>2.30500187453913E-3</c:v>
                </c:pt>
                <c:pt idx="124">
                  <c:v>2.23340905250427E-3</c:v>
                </c:pt>
                <c:pt idx="125">
                  <c:v>2.16155364131768E-3</c:v>
                </c:pt>
                <c:pt idx="126">
                  <c:v>2.0900660022884301E-3</c:v>
                </c:pt>
                <c:pt idx="127">
                  <c:v>2.0194472961003202E-3</c:v>
                </c:pt>
                <c:pt idx="128">
                  <c:v>1.9500897837613101E-3</c:v>
                </c:pt>
                <c:pt idx="129">
                  <c:v>1.8822943549293399E-3</c:v>
                </c:pt>
                <c:pt idx="130">
                  <c:v>1.8162856203378301E-3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D1-4D2B-947C-3487352A0466}"/>
            </c:ext>
          </c:extLst>
        </c:ser>
        <c:ser>
          <c:idx val="2"/>
          <c:order val="1"/>
          <c:tx>
            <c:strRef>
              <c:f>US_output_with_text_backup_1!$AU$1</c:f>
              <c:strCache>
                <c:ptCount val="1"/>
                <c:pt idx="0">
                  <c:v>Fgsum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US_output_with_text_backup_1!$AR$2:$AR$132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US_output_with_text_backup_1!$AU$2:$AU$132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-0.28930228261823304</c:v>
                </c:pt>
                <c:pt idx="8">
                  <c:v>-0.70857066861727269</c:v>
                </c:pt>
                <c:pt idx="9">
                  <c:v>-1.0608649423468022</c:v>
                </c:pt>
                <c:pt idx="10">
                  <c:v>-1.0805081983243834</c:v>
                </c:pt>
                <c:pt idx="11">
                  <c:v>-1.1220094158580078</c:v>
                </c:pt>
                <c:pt idx="12">
                  <c:v>-1.0318826722319083</c:v>
                </c:pt>
                <c:pt idx="13">
                  <c:v>-0.64673490706215486</c:v>
                </c:pt>
                <c:pt idx="14">
                  <c:v>-0.39746986390914046</c:v>
                </c:pt>
                <c:pt idx="15">
                  <c:v>-0.2198919467945929</c:v>
                </c:pt>
                <c:pt idx="16">
                  <c:v>-0.17189444284931465</c:v>
                </c:pt>
                <c:pt idx="17">
                  <c:v>5.7120473396333971E-2</c:v>
                </c:pt>
                <c:pt idx="18">
                  <c:v>0.36568653558320707</c:v>
                </c:pt>
                <c:pt idx="19">
                  <c:v>0.54023338641047691</c:v>
                </c:pt>
                <c:pt idx="20">
                  <c:v>0.70015855907784608</c:v>
                </c:pt>
                <c:pt idx="21">
                  <c:v>0.76451203978935411</c:v>
                </c:pt>
                <c:pt idx="22">
                  <c:v>0.79095614385072477</c:v>
                </c:pt>
                <c:pt idx="23">
                  <c:v>0.8786129648032488</c:v>
                </c:pt>
                <c:pt idx="24">
                  <c:v>0.94558720230539794</c:v>
                </c:pt>
                <c:pt idx="25">
                  <c:v>0.90743776098293405</c:v>
                </c:pt>
                <c:pt idx="26">
                  <c:v>0.96652898740005599</c:v>
                </c:pt>
                <c:pt idx="27">
                  <c:v>1.046200797814395</c:v>
                </c:pt>
                <c:pt idx="28">
                  <c:v>1.0938416166103675</c:v>
                </c:pt>
                <c:pt idx="29">
                  <c:v>1.149935211845083</c:v>
                </c:pt>
                <c:pt idx="30">
                  <c:v>1.1801720076141728</c:v>
                </c:pt>
                <c:pt idx="31">
                  <c:v>1.1748912255343129</c:v>
                </c:pt>
                <c:pt idx="32">
                  <c:v>1.1089428481319197</c:v>
                </c:pt>
                <c:pt idx="33">
                  <c:v>0.9942248273550881</c:v>
                </c:pt>
                <c:pt idx="34">
                  <c:v>0.9141918983547429</c:v>
                </c:pt>
                <c:pt idx="35">
                  <c:v>0.84320235838965651</c:v>
                </c:pt>
                <c:pt idx="36">
                  <c:v>0.8447514106201931</c:v>
                </c:pt>
                <c:pt idx="37">
                  <c:v>0.82027126791984639</c:v>
                </c:pt>
                <c:pt idx="38">
                  <c:v>0.79311998711233356</c:v>
                </c:pt>
                <c:pt idx="39">
                  <c:v>0.71919965842796751</c:v>
                </c:pt>
                <c:pt idx="40">
                  <c:v>0.64726111882939519</c:v>
                </c:pt>
                <c:pt idx="41">
                  <c:v>0.58264212363735035</c:v>
                </c:pt>
                <c:pt idx="42">
                  <c:v>0.5163120134048762</c:v>
                </c:pt>
                <c:pt idx="43">
                  <c:v>0.47752243818339901</c:v>
                </c:pt>
                <c:pt idx="44">
                  <c:v>0.42769687872463175</c:v>
                </c:pt>
                <c:pt idx="45">
                  <c:v>0.37222147710042203</c:v>
                </c:pt>
                <c:pt idx="46">
                  <c:v>0.31405277657766761</c:v>
                </c:pt>
                <c:pt idx="47">
                  <c:v>0.30345383276634247</c:v>
                </c:pt>
                <c:pt idx="48">
                  <c:v>0.33889727797318531</c:v>
                </c:pt>
                <c:pt idx="49">
                  <c:v>0.45347737292652912</c:v>
                </c:pt>
                <c:pt idx="50">
                  <c:v>0.61211613131455667</c:v>
                </c:pt>
                <c:pt idx="51">
                  <c:v>0.70564157009433548</c:v>
                </c:pt>
                <c:pt idx="52">
                  <c:v>0.71817510286416397</c:v>
                </c:pt>
                <c:pt idx="53">
                  <c:v>0.66894230152055056</c:v>
                </c:pt>
                <c:pt idx="54">
                  <c:v>0.76138241176192945</c:v>
                </c:pt>
                <c:pt idx="55">
                  <c:v>1.2139239026371353</c:v>
                </c:pt>
                <c:pt idx="56">
                  <c:v>1.8000893205686408</c:v>
                </c:pt>
                <c:pt idx="57">
                  <c:v>2.4747835682940877</c:v>
                </c:pt>
                <c:pt idx="58">
                  <c:v>2.6774002214355179</c:v>
                </c:pt>
                <c:pt idx="59">
                  <c:v>2.9616532895453953</c:v>
                </c:pt>
                <c:pt idx="60">
                  <c:v>2.9537817442222138</c:v>
                </c:pt>
                <c:pt idx="61">
                  <c:v>2.3439762207557031</c:v>
                </c:pt>
                <c:pt idx="62">
                  <c:v>1.9046657387785975</c:v>
                </c:pt>
                <c:pt idx="63">
                  <c:v>1.2223448385290785</c:v>
                </c:pt>
                <c:pt idx="64">
                  <c:v>0.56386969450722291</c:v>
                </c:pt>
                <c:pt idx="65">
                  <c:v>-3.8570641698755237E-3</c:v>
                </c:pt>
                <c:pt idx="66">
                  <c:v>-0.64785418326559152</c:v>
                </c:pt>
                <c:pt idx="67">
                  <c:v>-1.0491454154375746</c:v>
                </c:pt>
                <c:pt idx="68">
                  <c:v>-1.3812344684216802</c:v>
                </c:pt>
                <c:pt idx="69">
                  <c:v>-1.3714704148973333</c:v>
                </c:pt>
                <c:pt idx="70">
                  <c:v>-1.1885120065423183</c:v>
                </c:pt>
                <c:pt idx="71">
                  <c:v>-0.96596613366044359</c:v>
                </c:pt>
                <c:pt idx="72">
                  <c:v>-0.73439825596633079</c:v>
                </c:pt>
                <c:pt idx="73">
                  <c:v>-0.52233544426821776</c:v>
                </c:pt>
                <c:pt idx="74">
                  <c:v>-0.3583164317372875</c:v>
                </c:pt>
                <c:pt idx="75">
                  <c:v>-0.24591989761183469</c:v>
                </c:pt>
                <c:pt idx="76">
                  <c:v>-0.17540060213727796</c:v>
                </c:pt>
                <c:pt idx="77">
                  <c:v>-0.13301981148459396</c:v>
                </c:pt>
                <c:pt idx="78">
                  <c:v>-0.10624847783290844</c:v>
                </c:pt>
                <c:pt idx="79">
                  <c:v>-8.7960189256175964E-2</c:v>
                </c:pt>
                <c:pt idx="80">
                  <c:v>-7.4514978969690088E-2</c:v>
                </c:pt>
                <c:pt idx="81">
                  <c:v>-6.4077324807454247E-2</c:v>
                </c:pt>
                <c:pt idx="82">
                  <c:v>-5.568569418932949E-2</c:v>
                </c:pt>
                <c:pt idx="83">
                  <c:v>-4.8797433078682451E-2</c:v>
                </c:pt>
                <c:pt idx="84">
                  <c:v>-4.30755829233226E-2</c:v>
                </c:pt>
                <c:pt idx="85">
                  <c:v>-3.8289940077485742E-2</c:v>
                </c:pt>
                <c:pt idx="86">
                  <c:v>-3.4270513745648566E-2</c:v>
                </c:pt>
                <c:pt idx="87">
                  <c:v>-3.0884830635817109E-2</c:v>
                </c:pt>
                <c:pt idx="88">
                  <c:v>-2.8026165062278605E-2</c:v>
                </c:pt>
                <c:pt idx="89">
                  <c:v>-2.5606883302840507E-2</c:v>
                </c:pt>
                <c:pt idx="90">
                  <c:v>-2.3554280944991714E-2</c:v>
                </c:pt>
                <c:pt idx="91">
                  <c:v>-2.1807716247240268E-2</c:v>
                </c:pt>
                <c:pt idx="92">
                  <c:v>-2.0316479177928389E-2</c:v>
                </c:pt>
                <c:pt idx="93">
                  <c:v>-1.9038122320856596E-2</c:v>
                </c:pt>
                <c:pt idx="94">
                  <c:v>-1.7937110707240012E-2</c:v>
                </c:pt>
                <c:pt idx="95">
                  <c:v>-1.6983709034550216E-2</c:v>
                </c:pt>
                <c:pt idx="96">
                  <c:v>-1.615305486072878E-2</c:v>
                </c:pt>
                <c:pt idx="97">
                  <c:v>-1.5424382180473298E-2</c:v>
                </c:pt>
                <c:pt idx="98">
                  <c:v>-1.4780368870820695E-2</c:v>
                </c:pt>
                <c:pt idx="99">
                  <c:v>-1.420658724932352E-2</c:v>
                </c:pt>
                <c:pt idx="100">
                  <c:v>-1.3691040985830568E-2</c:v>
                </c:pt>
                <c:pt idx="101">
                  <c:v>-1.3223774589074032E-2</c:v>
                </c:pt>
                <c:pt idx="102">
                  <c:v>-1.2796544020028855E-2</c:v>
                </c:pt>
                <c:pt idx="103">
                  <c:v>-1.2402538861827461E-2</c:v>
                </c:pt>
                <c:pt idx="104">
                  <c:v>-1.2036148015715852E-2</c:v>
                </c:pt>
                <c:pt idx="105">
                  <c:v>-1.1692762168042931E-2</c:v>
                </c:pt>
                <c:pt idx="106">
                  <c:v>-1.1368607336433353E-2</c:v>
                </c:pt>
                <c:pt idx="107">
                  <c:v>-1.1060604692873958E-2</c:v>
                </c:pt>
                <c:pt idx="108">
                  <c:v>-1.0766252607758086E-2</c:v>
                </c:pt>
                <c:pt idx="109">
                  <c:v>-1.0483527486256423E-2</c:v>
                </c:pt>
                <c:pt idx="110">
                  <c:v>-1.0210800496530795E-2</c:v>
                </c:pt>
                <c:pt idx="111">
                  <c:v>-9.9467677345482508E-3</c:v>
                </c:pt>
                <c:pt idx="112">
                  <c:v>-9.6903917460508405E-3</c:v>
                </c:pt>
                <c:pt idx="113">
                  <c:v>-9.4408526437769411E-3</c:v>
                </c:pt>
                <c:pt idx="114">
                  <c:v>-9.197507326602827E-3</c:v>
                </c:pt>
                <c:pt idx="115">
                  <c:v>-8.9598555346465745E-3</c:v>
                </c:pt>
                <c:pt idx="116">
                  <c:v>-8.7275116670245158E-3</c:v>
                </c:pt>
                <c:pt idx="117">
                  <c:v>-8.5001814523024445E-3</c:v>
                </c:pt>
                <c:pt idx="118">
                  <c:v>-8.2776427002833573E-3</c:v>
                </c:pt>
                <c:pt idx="119">
                  <c:v>-8.0597294814365988E-3</c:v>
                </c:pt>
                <c:pt idx="120">
                  <c:v>-7.8463191802106407E-3</c:v>
                </c:pt>
                <c:pt idx="121">
                  <c:v>-7.6373219533807275E-3</c:v>
                </c:pt>
                <c:pt idx="122">
                  <c:v>-7.4326721967440355E-3</c:v>
                </c:pt>
                <c:pt idx="123">
                  <c:v>-7.2323216848082621E-3</c:v>
                </c:pt>
                <c:pt idx="124">
                  <c:v>-7.0362341002526202E-3</c:v>
                </c:pt>
                <c:pt idx="125">
                  <c:v>-6.8443807142468801E-3</c:v>
                </c:pt>
                <c:pt idx="126">
                  <c:v>-6.6567370163620847E-3</c:v>
                </c:pt>
                <c:pt idx="127">
                  <c:v>-6.4732801247843596E-3</c:v>
                </c:pt>
                <c:pt idx="128">
                  <c:v>-6.2939868346923705E-3</c:v>
                </c:pt>
                <c:pt idx="129">
                  <c:v>-6.1188321856928112E-3</c:v>
                </c:pt>
                <c:pt idx="130">
                  <c:v>-5.9477884487375097E-3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D1-4D2B-947C-3487352A0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US_output_with_text_backup_1!$AF$1</c:f>
              <c:strCache>
                <c:ptCount val="1"/>
                <c:pt idx="0">
                  <c:v>detrendedMean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US_output_with_text_backup_1!$AF$2:$AF$132</c:f>
              <c:numCache>
                <c:formatCode>General</c:formatCode>
                <c:ptCount val="131"/>
                <c:pt idx="0">
                  <c:v>5.5488727022397404</c:v>
                </c:pt>
                <c:pt idx="1">
                  <c:v>5.0007745811234798</c:v>
                </c:pt>
                <c:pt idx="2">
                  <c:v>4.9008598535788801</c:v>
                </c:pt>
                <c:pt idx="3">
                  <c:v>4.9067010657133503</c:v>
                </c:pt>
                <c:pt idx="4">
                  <c:v>4.4486147986084204</c:v>
                </c:pt>
                <c:pt idx="5">
                  <c:v>3.98898161550074</c:v>
                </c:pt>
                <c:pt idx="6">
                  <c:v>3.09797845164494</c:v>
                </c:pt>
                <c:pt idx="7">
                  <c:v>1.9597303197503499</c:v>
                </c:pt>
                <c:pt idx="8">
                  <c:v>-0.64456556052693603</c:v>
                </c:pt>
                <c:pt idx="9">
                  <c:v>-2.2613156330381301</c:v>
                </c:pt>
                <c:pt idx="10">
                  <c:v>-2.9620084586605899</c:v>
                </c:pt>
                <c:pt idx="11">
                  <c:v>-3.9408671320547399</c:v>
                </c:pt>
                <c:pt idx="12">
                  <c:v>-4.22528372057028</c:v>
                </c:pt>
                <c:pt idx="13">
                  <c:v>-3.5721707035986499</c:v>
                </c:pt>
                <c:pt idx="14">
                  <c:v>-3.6525416577110001</c:v>
                </c:pt>
                <c:pt idx="15">
                  <c:v>-4.1599453849406096</c:v>
                </c:pt>
                <c:pt idx="16">
                  <c:v>-4.1441421048515004</c:v>
                </c:pt>
                <c:pt idx="17">
                  <c:v>-4.2862150128075003</c:v>
                </c:pt>
                <c:pt idx="18">
                  <c:v>-4.3223961483412499</c:v>
                </c:pt>
                <c:pt idx="19">
                  <c:v>-3.9615016792179998</c:v>
                </c:pt>
                <c:pt idx="20">
                  <c:v>-3.5641743298410602</c:v>
                </c:pt>
                <c:pt idx="21">
                  <c:v>-3.6070895737227899</c:v>
                </c:pt>
                <c:pt idx="22">
                  <c:v>-3.5392459189476901</c:v>
                </c:pt>
                <c:pt idx="23">
                  <c:v>-3.2510471515220001</c:v>
                </c:pt>
                <c:pt idx="24">
                  <c:v>-3.7577293447226801</c:v>
                </c:pt>
                <c:pt idx="25">
                  <c:v>-3.7174490663145199</c:v>
                </c:pt>
                <c:pt idx="26">
                  <c:v>-4.0692206911277999</c:v>
                </c:pt>
                <c:pt idx="27">
                  <c:v>-4.4881723811849197</c:v>
                </c:pt>
                <c:pt idx="28">
                  <c:v>-4.20422717591235</c:v>
                </c:pt>
                <c:pt idx="29">
                  <c:v>-3.7137129147550101</c:v>
                </c:pt>
                <c:pt idx="30">
                  <c:v>-3.6550998508452599</c:v>
                </c:pt>
                <c:pt idx="31">
                  <c:v>-2.98363410103758</c:v>
                </c:pt>
                <c:pt idx="32">
                  <c:v>-3.11003256676831</c:v>
                </c:pt>
                <c:pt idx="33">
                  <c:v>-3.2721974802488498</c:v>
                </c:pt>
                <c:pt idx="34">
                  <c:v>-3.0401937033833599</c:v>
                </c:pt>
                <c:pt idx="35">
                  <c:v>-2.7966914545187</c:v>
                </c:pt>
                <c:pt idx="36">
                  <c:v>-2.5153287168241301</c:v>
                </c:pt>
                <c:pt idx="37">
                  <c:v>-2.5442668568879698</c:v>
                </c:pt>
                <c:pt idx="38">
                  <c:v>-2.4806464797741699</c:v>
                </c:pt>
                <c:pt idx="39">
                  <c:v>-2.5272214097301902</c:v>
                </c:pt>
                <c:pt idx="40">
                  <c:v>-2.3696349342996599</c:v>
                </c:pt>
                <c:pt idx="41">
                  <c:v>-1.85978976689453</c:v>
                </c:pt>
                <c:pt idx="42">
                  <c:v>-1.99177220008837</c:v>
                </c:pt>
                <c:pt idx="43">
                  <c:v>-2.0081178324793498</c:v>
                </c:pt>
                <c:pt idx="44">
                  <c:v>-1.49746867016995</c:v>
                </c:pt>
                <c:pt idx="45">
                  <c:v>-1.3058145374956101</c:v>
                </c:pt>
                <c:pt idx="46">
                  <c:v>-1.3031514302843401</c:v>
                </c:pt>
                <c:pt idx="47">
                  <c:v>-0.95358832602860799</c:v>
                </c:pt>
                <c:pt idx="48">
                  <c:v>-1.06346636034957</c:v>
                </c:pt>
                <c:pt idx="49">
                  <c:v>-1.4911333594613201</c:v>
                </c:pt>
                <c:pt idx="50">
                  <c:v>-1.1283690910888999</c:v>
                </c:pt>
                <c:pt idx="51">
                  <c:v>-0.76777634354282398</c:v>
                </c:pt>
                <c:pt idx="52">
                  <c:v>-2.2505327028239099</c:v>
                </c:pt>
                <c:pt idx="53">
                  <c:v>-3.6017608176703599</c:v>
                </c:pt>
                <c:pt idx="54">
                  <c:v>-4.8980054693462698</c:v>
                </c:pt>
                <c:pt idx="55">
                  <c:v>-4.7073986667652701</c:v>
                </c:pt>
                <c:pt idx="56">
                  <c:v>-4.6342806047759604</c:v>
                </c:pt>
                <c:pt idx="57">
                  <c:v>-4.2217996044665602</c:v>
                </c:pt>
                <c:pt idx="58">
                  <c:v>-3.5961497539619902</c:v>
                </c:pt>
                <c:pt idx="59">
                  <c:v>-2.6648154683817098</c:v>
                </c:pt>
                <c:pt idx="60">
                  <c:v>-1.7585129285411301</c:v>
                </c:pt>
                <c:pt idx="61">
                  <c:v>-1.7099545484190799</c:v>
                </c:pt>
                <c:pt idx="62">
                  <c:v>-1.9631333159975399</c:v>
                </c:pt>
                <c:pt idx="63">
                  <c:v>-2.3706146506257202</c:v>
                </c:pt>
                <c:pt idx="64">
                  <c:v>-1.2814269050143801</c:v>
                </c:pt>
                <c:pt idx="65">
                  <c:v>-1.8266344197578299</c:v>
                </c:pt>
                <c:pt idx="66">
                  <c:v>-1.7836103719184699</c:v>
                </c:pt>
                <c:pt idx="67">
                  <c:v>-2.0611454415667998</c:v>
                </c:pt>
                <c:pt idx="68">
                  <c:v>-2.6455570523051199</c:v>
                </c:pt>
                <c:pt idx="69">
                  <c:v>-2.8986813901175901</c:v>
                </c:pt>
                <c:pt idx="70">
                  <c:v>-3.02671189212777</c:v>
                </c:pt>
                <c:pt idx="71">
                  <c:v>-2.5494274280690901</c:v>
                </c:pt>
                <c:pt idx="72">
                  <c:v>-2.10210332125531</c:v>
                </c:pt>
                <c:pt idx="73">
                  <c:v>-1.6841281575143601</c:v>
                </c:pt>
                <c:pt idx="74">
                  <c:v>-1.3186035134096401</c:v>
                </c:pt>
                <c:pt idx="75">
                  <c:v>-1.01105014952183</c:v>
                </c:pt>
                <c:pt idx="76">
                  <c:v>-0.75512288199405397</c:v>
                </c:pt>
                <c:pt idx="77">
                  <c:v>-0.53998689319405901</c:v>
                </c:pt>
                <c:pt idx="78">
                  <c:v>-0.35505522042565302</c:v>
                </c:pt>
                <c:pt idx="79">
                  <c:v>-0.19422898829959101</c:v>
                </c:pt>
                <c:pt idx="80">
                  <c:v>-5.4168203144871099E-2</c:v>
                </c:pt>
                <c:pt idx="81">
                  <c:v>6.7195685536291197E-2</c:v>
                </c:pt>
                <c:pt idx="82">
                  <c:v>0.17142702074595101</c:v>
                </c:pt>
                <c:pt idx="83">
                  <c:v>0.25991461623369999</c:v>
                </c:pt>
                <c:pt idx="84">
                  <c:v>0.33399043759763603</c:v>
                </c:pt>
                <c:pt idx="85">
                  <c:v>0.39495919667944801</c:v>
                </c:pt>
                <c:pt idx="86">
                  <c:v>0.444094647358106</c:v>
                </c:pt>
                <c:pt idx="87">
                  <c:v>0.48262635594650599</c:v>
                </c:pt>
                <c:pt idx="88">
                  <c:v>0.51172626171468105</c:v>
                </c:pt>
                <c:pt idx="89">
                  <c:v>0.53249815259665101</c:v>
                </c:pt>
                <c:pt idx="90">
                  <c:v>0.54597067282047795</c:v>
                </c:pt>
                <c:pt idx="91">
                  <c:v>0.553093551797325</c:v>
                </c:pt>
                <c:pt idx="92">
                  <c:v>0.55473647001986504</c:v>
                </c:pt>
                <c:pt idx="93">
                  <c:v>0.55168995948305499</c:v>
                </c:pt>
                <c:pt idx="94">
                  <c:v>0.54466780648753799</c:v>
                </c:pt>
                <c:pt idx="95">
                  <c:v>0.53431051646228001</c:v>
                </c:pt>
                <c:pt idx="96">
                  <c:v>0.52118948846223001</c:v>
                </c:pt>
                <c:pt idx="97">
                  <c:v>0.50581162327025497</c:v>
                </c:pt>
                <c:pt idx="98">
                  <c:v>0.48862415228982797</c:v>
                </c:pt>
                <c:pt idx="99">
                  <c:v>0.470019525765348</c:v>
                </c:pt>
                <c:pt idx="100">
                  <c:v>0.45034024006742601</c:v>
                </c:pt>
                <c:pt idx="101">
                  <c:v>0.42988351658603002</c:v>
                </c:pt>
                <c:pt idx="102">
                  <c:v>0.40890577072990297</c:v>
                </c:pt>
                <c:pt idx="103">
                  <c:v>0.38762682993033798</c:v>
                </c:pt>
                <c:pt idx="104">
                  <c:v>0.36623387545420699</c:v>
                </c:pt>
                <c:pt idx="105">
                  <c:v>0.34488509511196602</c:v>
                </c:pt>
                <c:pt idx="106">
                  <c:v>0.32371304330662598</c:v>
                </c:pt>
                <c:pt idx="107">
                  <c:v>0.30282771188401802</c:v>
                </c:pt>
                <c:pt idx="108">
                  <c:v>0.282319320381542</c:v>
                </c:pt>
                <c:pt idx="109">
                  <c:v>0.26226083791423799</c:v>
                </c:pt>
                <c:pt idx="110">
                  <c:v>0.24271025139510499</c:v>
                </c:pt>
                <c:pt idx="111">
                  <c:v>0.22371259631575399</c:v>
                </c:pt>
                <c:pt idx="112">
                  <c:v>0.20530176712039599</c:v>
                </c:pt>
                <c:pt idx="113">
                  <c:v>0.18750212445922801</c:v>
                </c:pt>
                <c:pt idx="114">
                  <c:v>0.170329916442334</c:v>
                </c:pt>
                <c:pt idx="115">
                  <c:v>0.15379453054206499</c:v>
                </c:pt>
                <c:pt idx="116">
                  <c:v>0.137899592098224</c:v>
                </c:pt>
                <c:pt idx="117">
                  <c:v>0.122643924536173</c:v>
                </c:pt>
                <c:pt idx="118">
                  <c:v>0.108022385468438</c:v>
                </c:pt>
                <c:pt idx="119">
                  <c:v>9.4026591858546602E-2</c:v>
                </c:pt>
                <c:pt idx="120">
                  <c:v>8.0645546414919098E-2</c:v>
                </c:pt>
                <c:pt idx="121">
                  <c:v>6.7866176377920598E-2</c:v>
                </c:pt>
                <c:pt idx="122">
                  <c:v>5.5673794883331802E-2</c:v>
                </c:pt>
                <c:pt idx="123">
                  <c:v>4.4052494144084998E-2</c:v>
                </c:pt>
                <c:pt idx="124">
                  <c:v>3.2985478798378598E-2</c:v>
                </c:pt>
                <c:pt idx="125">
                  <c:v>2.24553469323511E-2</c:v>
                </c:pt>
                <c:pt idx="126">
                  <c:v>1.2444325502775799E-2</c:v>
                </c:pt>
                <c:pt idx="127">
                  <c:v>2.9344661610828399E-3</c:v>
                </c:pt>
                <c:pt idx="128">
                  <c:v>-6.0921931855379098E-3</c:v>
                </c:pt>
                <c:pt idx="129">
                  <c:v>-1.46534963484977E-2</c:v>
                </c:pt>
                <c:pt idx="130">
                  <c:v>-2.27670621933138E-2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F5-4C92-95A3-0075E6B6B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9657679"/>
        <c:axId val="769665359"/>
      </c:lineChart>
      <c:catAx>
        <c:axId val="769657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65359"/>
        <c:crosses val="autoZero"/>
        <c:auto val="1"/>
        <c:lblAlgn val="ctr"/>
        <c:lblOffset val="100"/>
        <c:noMultiLvlLbl val="0"/>
      </c:catAx>
      <c:valAx>
        <c:axId val="76966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5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1"/>
          <c:order val="0"/>
          <c:tx>
            <c:strRef>
              <c:f>US_output_with_text_backup_1!$AT$1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92D050"/>
              </a:solidFill>
            </a:ln>
            <a:effectLst/>
          </c:spPr>
          <c:cat>
            <c:numRef>
              <c:f>US_output_with_text_backup_1!$AR$2:$AR$132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US_output_with_text_backup_1!$AT$2:$AT$132</c:f>
              <c:numCache>
                <c:formatCode>General</c:formatCode>
                <c:ptCount val="131"/>
                <c:pt idx="0">
                  <c:v>1.7750614247872201</c:v>
                </c:pt>
                <c:pt idx="1">
                  <c:v>1.5688765346261999</c:v>
                </c:pt>
                <c:pt idx="2">
                  <c:v>1.5086958390215801</c:v>
                </c:pt>
                <c:pt idx="3">
                  <c:v>1.7274198334180799</c:v>
                </c:pt>
                <c:pt idx="4">
                  <c:v>2.00535042824461</c:v>
                </c:pt>
                <c:pt idx="5">
                  <c:v>2.3003353322051301</c:v>
                </c:pt>
                <c:pt idx="6">
                  <c:v>1.9637541181679401</c:v>
                </c:pt>
                <c:pt idx="7">
                  <c:v>1.3356924770691301</c:v>
                </c:pt>
                <c:pt idx="8">
                  <c:v>0.398639992233075</c:v>
                </c:pt>
                <c:pt idx="9">
                  <c:v>-0.30041231791311002</c:v>
                </c:pt>
                <c:pt idx="10">
                  <c:v>-0.56877654490166796</c:v>
                </c:pt>
                <c:pt idx="11">
                  <c:v>-1.1530786080136599</c:v>
                </c:pt>
                <c:pt idx="12">
                  <c:v>-1.5087443290271501</c:v>
                </c:pt>
                <c:pt idx="13">
                  <c:v>-1.47224935497023</c:v>
                </c:pt>
                <c:pt idx="14">
                  <c:v>-1.59297999839541</c:v>
                </c:pt>
                <c:pt idx="15">
                  <c:v>-1.7387402414658399</c:v>
                </c:pt>
                <c:pt idx="16">
                  <c:v>-1.6968653274234899</c:v>
                </c:pt>
                <c:pt idx="17">
                  <c:v>-1.6665225886366899</c:v>
                </c:pt>
                <c:pt idx="18">
                  <c:v>-1.6515130590851801</c:v>
                </c:pt>
                <c:pt idx="19">
                  <c:v>-1.6169030455409901</c:v>
                </c:pt>
                <c:pt idx="20">
                  <c:v>-1.3523747295887301</c:v>
                </c:pt>
                <c:pt idx="21">
                  <c:v>-1.3840023573801301</c:v>
                </c:pt>
                <c:pt idx="22">
                  <c:v>-1.33944467351345</c:v>
                </c:pt>
                <c:pt idx="23">
                  <c:v>-1.0776477056086899</c:v>
                </c:pt>
                <c:pt idx="24">
                  <c:v>-1.1150578559373401</c:v>
                </c:pt>
                <c:pt idx="25">
                  <c:v>-1.26095371511228</c:v>
                </c:pt>
                <c:pt idx="26">
                  <c:v>-1.3925321190414599</c:v>
                </c:pt>
                <c:pt idx="27">
                  <c:v>-1.52507870026708</c:v>
                </c:pt>
                <c:pt idx="28">
                  <c:v>-1.54143437885196</c:v>
                </c:pt>
                <c:pt idx="29">
                  <c:v>-1.3752764163014799</c:v>
                </c:pt>
                <c:pt idx="30">
                  <c:v>-1.3341260643397099</c:v>
                </c:pt>
                <c:pt idx="31">
                  <c:v>-1.13522569258435</c:v>
                </c:pt>
                <c:pt idx="32">
                  <c:v>-1.2017404427103699</c:v>
                </c:pt>
                <c:pt idx="33">
                  <c:v>-1.1453063383317501</c:v>
                </c:pt>
                <c:pt idx="34">
                  <c:v>-0.92594052464626697</c:v>
                </c:pt>
                <c:pt idx="35">
                  <c:v>-0.80851460214217497</c:v>
                </c:pt>
                <c:pt idx="36">
                  <c:v>-0.59907014954525695</c:v>
                </c:pt>
                <c:pt idx="37">
                  <c:v>-0.52258102660515704</c:v>
                </c:pt>
                <c:pt idx="38">
                  <c:v>-0.43400529955469602</c:v>
                </c:pt>
                <c:pt idx="39">
                  <c:v>-0.46785664046823899</c:v>
                </c:pt>
                <c:pt idx="40">
                  <c:v>-0.400169025846557</c:v>
                </c:pt>
                <c:pt idx="41">
                  <c:v>-0.309896798668716</c:v>
                </c:pt>
                <c:pt idx="42">
                  <c:v>-0.29679323002247399</c:v>
                </c:pt>
                <c:pt idx="43">
                  <c:v>-0.177070093771619</c:v>
                </c:pt>
                <c:pt idx="44">
                  <c:v>-4.9574274346561802E-2</c:v>
                </c:pt>
                <c:pt idx="45">
                  <c:v>4.9779994547918798E-3</c:v>
                </c:pt>
                <c:pt idx="46">
                  <c:v>-2.8260588896549099E-2</c:v>
                </c:pt>
                <c:pt idx="47">
                  <c:v>-4.2561089732698698E-3</c:v>
                </c:pt>
                <c:pt idx="48">
                  <c:v>-6.7248627388768606E-2</c:v>
                </c:pt>
                <c:pt idx="49">
                  <c:v>-8.8845999191025704E-2</c:v>
                </c:pt>
                <c:pt idx="50">
                  <c:v>-3.4766476541635401E-2</c:v>
                </c:pt>
                <c:pt idx="51">
                  <c:v>3.2442376876548801E-2</c:v>
                </c:pt>
                <c:pt idx="52">
                  <c:v>-0.33783435849725701</c:v>
                </c:pt>
                <c:pt idx="53">
                  <c:v>-1.00339804993459</c:v>
                </c:pt>
                <c:pt idx="54">
                  <c:v>-1.3075808520579</c:v>
                </c:pt>
                <c:pt idx="55">
                  <c:v>-1.1605903382714799</c:v>
                </c:pt>
                <c:pt idx="56">
                  <c:v>-0.91713258037485801</c:v>
                </c:pt>
                <c:pt idx="57">
                  <c:v>-0.33644733647317299</c:v>
                </c:pt>
                <c:pt idx="58">
                  <c:v>-0.29968187189842899</c:v>
                </c:pt>
                <c:pt idx="59">
                  <c:v>0.196909294660428</c:v>
                </c:pt>
                <c:pt idx="60">
                  <c:v>0.69657505582122403</c:v>
                </c:pt>
                <c:pt idx="61">
                  <c:v>0.97347511372930395</c:v>
                </c:pt>
                <c:pt idx="62">
                  <c:v>0.78528149952751702</c:v>
                </c:pt>
                <c:pt idx="63">
                  <c:v>0.35472747657762299</c:v>
                </c:pt>
                <c:pt idx="64">
                  <c:v>0.78594867504717203</c:v>
                </c:pt>
                <c:pt idx="65">
                  <c:v>0.74649229877802903</c:v>
                </c:pt>
                <c:pt idx="66">
                  <c:v>0.72242022121059002</c:v>
                </c:pt>
                <c:pt idx="67">
                  <c:v>0.64683569093944904</c:v>
                </c:pt>
                <c:pt idx="68">
                  <c:v>0.46704265945307599</c:v>
                </c:pt>
                <c:pt idx="69">
                  <c:v>0.22914224459892399</c:v>
                </c:pt>
                <c:pt idx="70">
                  <c:v>-5.4714142185396997E-2</c:v>
                </c:pt>
                <c:pt idx="71">
                  <c:v>-0.18437242522904099</c:v>
                </c:pt>
                <c:pt idx="72">
                  <c:v>-0.233525708586453</c:v>
                </c:pt>
                <c:pt idx="73">
                  <c:v>-0.24411527403220401</c:v>
                </c:pt>
                <c:pt idx="74">
                  <c:v>-0.23701787066280899</c:v>
                </c:pt>
                <c:pt idx="75">
                  <c:v>-0.22218007230460901</c:v>
                </c:pt>
                <c:pt idx="76">
                  <c:v>-0.20430280287729599</c:v>
                </c:pt>
                <c:pt idx="77">
                  <c:v>-0.18563049723019201</c:v>
                </c:pt>
                <c:pt idx="78">
                  <c:v>-0.16725458670478699</c:v>
                </c:pt>
                <c:pt idx="79">
                  <c:v>-0.149713499942916</c:v>
                </c:pt>
                <c:pt idx="80">
                  <c:v>-0.13326997476775601</c:v>
                </c:pt>
                <c:pt idx="81">
                  <c:v>-0.11804185312937999</c:v>
                </c:pt>
                <c:pt idx="82">
                  <c:v>-0.10406614121218</c:v>
                </c:pt>
                <c:pt idx="83">
                  <c:v>-9.1332205074394907E-2</c:v>
                </c:pt>
                <c:pt idx="84">
                  <c:v>-7.9800257935656496E-2</c:v>
                </c:pt>
                <c:pt idx="85">
                  <c:v>-6.9412490885755906E-2</c:v>
                </c:pt>
                <c:pt idx="86">
                  <c:v>-6.0100263889259299E-2</c:v>
                </c:pt>
                <c:pt idx="87">
                  <c:v>-5.1789004092674402E-2</c:v>
                </c:pt>
                <c:pt idx="88">
                  <c:v>-4.4401651291058102E-2</c:v>
                </c:pt>
                <c:pt idx="89">
                  <c:v>-3.7861112967164101E-2</c:v>
                </c:pt>
                <c:pt idx="90">
                  <c:v>-3.2092007326887502E-2</c:v>
                </c:pt>
                <c:pt idx="91">
                  <c:v>-2.70218772791317E-2</c:v>
                </c:pt>
                <c:pt idx="92">
                  <c:v>-2.25820044905433E-2</c:v>
                </c:pt>
                <c:pt idx="93">
                  <c:v>-1.8707919354192401E-2</c:v>
                </c:pt>
                <c:pt idx="94">
                  <c:v>-1.53396802420391E-2</c:v>
                </c:pt>
                <c:pt idx="95">
                  <c:v>-1.24219791669251E-2</c:v>
                </c:pt>
                <c:pt idx="96">
                  <c:v>-9.9041186721184893E-3</c:v>
                </c:pt>
                <c:pt idx="97">
                  <c:v>-7.7398951705009399E-3</c:v>
                </c:pt>
                <c:pt idx="98">
                  <c:v>-5.8874163541920198E-3</c:v>
                </c:pt>
                <c:pt idx="99">
                  <c:v>-4.3088742268444303E-3</c:v>
                </c:pt>
                <c:pt idx="100">
                  <c:v>-2.9702904516455001E-3</c:v>
                </c:pt>
                <c:pt idx="101">
                  <c:v>-1.84124681725257E-3</c:v>
                </c:pt>
                <c:pt idx="102">
                  <c:v>-8.94610514467852E-4</c:v>
                </c:pt>
                <c:pt idx="103">
                  <c:v>-1.06261439677414E-4</c:v>
                </c:pt>
                <c:pt idx="104">
                  <c:v>5.4517322300506703E-4</c:v>
                </c:pt>
                <c:pt idx="105">
                  <c:v>1.0785734377627401E-3</c:v>
                </c:pt>
                <c:pt idx="106">
                  <c:v>1.5105672811107701E-3</c:v>
                </c:pt>
                <c:pt idx="107">
                  <c:v>1.85575688574868E-3</c:v>
                </c:pt>
                <c:pt idx="108">
                  <c:v>2.12692853993964E-3</c:v>
                </c:pt>
                <c:pt idx="109">
                  <c:v>2.3352466671739602E-3</c:v>
                </c:pt>
                <c:pt idx="110">
                  <c:v>2.4904318202857599E-3</c:v>
                </c:pt>
                <c:pt idx="111">
                  <c:v>2.6009231226361402E-3</c:v>
                </c:pt>
                <c:pt idx="112">
                  <c:v>2.6740257997419801E-3</c:v>
                </c:pt>
                <c:pt idx="113">
                  <c:v>2.7160445867007799E-3</c:v>
                </c:pt>
                <c:pt idx="114">
                  <c:v>2.7324038852030801E-3</c:v>
                </c:pt>
                <c:pt idx="115">
                  <c:v>2.7277555911455302E-3</c:v>
                </c:pt>
                <c:pt idx="116">
                  <c:v>2.7060755297444502E-3</c:v>
                </c:pt>
                <c:pt idx="117">
                  <c:v>2.6707494275147801E-3</c:v>
                </c:pt>
                <c:pt idx="118">
                  <c:v>2.6246493258197702E-3</c:v>
                </c:pt>
                <c:pt idx="119">
                  <c:v>2.57020130390088E-3</c:v>
                </c:pt>
                <c:pt idx="120">
                  <c:v>2.5094453342853601E-3</c:v>
                </c:pt>
                <c:pt idx="121">
                  <c:v>2.44408804330083E-3</c:v>
                </c:pt>
                <c:pt idx="122">
                  <c:v>2.37554909646239E-3</c:v>
                </c:pt>
                <c:pt idx="123">
                  <c:v>2.30500187453913E-3</c:v>
                </c:pt>
                <c:pt idx="124">
                  <c:v>2.23340905250427E-3</c:v>
                </c:pt>
                <c:pt idx="125">
                  <c:v>2.16155364131768E-3</c:v>
                </c:pt>
                <c:pt idx="126">
                  <c:v>2.0900660022884301E-3</c:v>
                </c:pt>
                <c:pt idx="127">
                  <c:v>2.0194472961003202E-3</c:v>
                </c:pt>
                <c:pt idx="128">
                  <c:v>1.9500897837613101E-3</c:v>
                </c:pt>
                <c:pt idx="129">
                  <c:v>1.8822943549293399E-3</c:v>
                </c:pt>
                <c:pt idx="130">
                  <c:v>1.8162856203378301E-3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2-4B76-B10C-40EE4D485108}"/>
            </c:ext>
          </c:extLst>
        </c:ser>
        <c:ser>
          <c:idx val="2"/>
          <c:order val="1"/>
          <c:tx>
            <c:strRef>
              <c:f>US_output_with_text_backup_1!$AV$1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US_output_with_text_backup_1!$AR$2:$AR$132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US_output_with_text_backup_1!$AV$2:$AV$132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-0.183340849734872</c:v>
                </c:pt>
                <c:pt idx="8">
                  <c:v>-0.40182322195218101</c:v>
                </c:pt>
                <c:pt idx="9">
                  <c:v>-0.51335585975161502</c:v>
                </c:pt>
                <c:pt idx="10">
                  <c:v>-0.432252732861793</c:v>
                </c:pt>
                <c:pt idx="11">
                  <c:v>-0.35928238459848399</c:v>
                </c:pt>
                <c:pt idx="12">
                  <c:v>-0.27734524232134999</c:v>
                </c:pt>
                <c:pt idx="13">
                  <c:v>-0.101099613069047</c:v>
                </c:pt>
                <c:pt idx="14">
                  <c:v>-1.3065688999362999E-2</c:v>
                </c:pt>
                <c:pt idx="15">
                  <c:v>2.9830563732971799E-2</c:v>
                </c:pt>
                <c:pt idx="16">
                  <c:v>3.2516825048605903E-2</c:v>
                </c:pt>
                <c:pt idx="17">
                  <c:v>0.101040303939659</c:v>
                </c:pt>
                <c:pt idx="18">
                  <c:v>0.195024411833394</c:v>
                </c:pt>
                <c:pt idx="19">
                  <c:v>0.233627742373611</c:v>
                </c:pt>
                <c:pt idx="20">
                  <c:v>0.27353254120849801</c:v>
                </c:pt>
                <c:pt idx="21">
                  <c:v>0.24151041446414201</c:v>
                </c:pt>
                <c:pt idx="22">
                  <c:v>0.18774040399455399</c:v>
                </c:pt>
                <c:pt idx="23">
                  <c:v>0.19846807083380999</c:v>
                </c:pt>
                <c:pt idx="24">
                  <c:v>0.23082058508450601</c:v>
                </c:pt>
                <c:pt idx="25">
                  <c:v>0.22157136808777</c:v>
                </c:pt>
                <c:pt idx="26">
                  <c:v>0.25367668561124002</c:v>
                </c:pt>
                <c:pt idx="27">
                  <c:v>0.29898569760476201</c:v>
                </c:pt>
                <c:pt idx="28">
                  <c:v>0.30040917908353498</c:v>
                </c:pt>
                <c:pt idx="29">
                  <c:v>0.32092376340235401</c:v>
                </c:pt>
                <c:pt idx="30">
                  <c:v>0.33290257847953297</c:v>
                </c:pt>
                <c:pt idx="31">
                  <c:v>0.33084216352061602</c:v>
                </c:pt>
                <c:pt idx="32">
                  <c:v>0.30470661969513702</c:v>
                </c:pt>
                <c:pt idx="33">
                  <c:v>0.26556629990708602</c:v>
                </c:pt>
                <c:pt idx="34">
                  <c:v>0.24574978820194601</c:v>
                </c:pt>
                <c:pt idx="35">
                  <c:v>0.21546799179663101</c:v>
                </c:pt>
                <c:pt idx="36">
                  <c:v>0.21487999843502201</c:v>
                </c:pt>
                <c:pt idx="37">
                  <c:v>0.196001798325978</c:v>
                </c:pt>
                <c:pt idx="38">
                  <c:v>0.17807571567793901</c:v>
                </c:pt>
                <c:pt idx="39">
                  <c:v>0.145313905361281</c:v>
                </c:pt>
                <c:pt idx="40">
                  <c:v>0.119803950270086</c:v>
                </c:pt>
                <c:pt idx="41">
                  <c:v>0.102565159096664</c:v>
                </c:pt>
                <c:pt idx="42">
                  <c:v>8.8118452584214496E-2</c:v>
                </c:pt>
                <c:pt idx="43">
                  <c:v>9.2997512256058998E-2</c:v>
                </c:pt>
                <c:pt idx="44">
                  <c:v>8.9762214812550797E-2</c:v>
                </c:pt>
                <c:pt idx="45">
                  <c:v>7.8988626900679398E-2</c:v>
                </c:pt>
                <c:pt idx="46">
                  <c:v>6.1301171882149702E-2</c:v>
                </c:pt>
                <c:pt idx="47">
                  <c:v>4.4490925365550597E-2</c:v>
                </c:pt>
                <c:pt idx="48">
                  <c:v>2.7606946923515899E-2</c:v>
                </c:pt>
                <c:pt idx="49">
                  <c:v>3.8373759678482201E-2</c:v>
                </c:pt>
                <c:pt idx="50">
                  <c:v>7.6130617137679601E-2</c:v>
                </c:pt>
                <c:pt idx="51">
                  <c:v>5.7226592285122502E-2</c:v>
                </c:pt>
                <c:pt idx="52">
                  <c:v>4.4938017479098903E-2</c:v>
                </c:pt>
                <c:pt idx="53">
                  <c:v>-5.3131939460637302E-2</c:v>
                </c:pt>
                <c:pt idx="54">
                  <c:v>-7.7591558688424905E-2</c:v>
                </c:pt>
                <c:pt idx="55">
                  <c:v>8.5357147304125205E-2</c:v>
                </c:pt>
                <c:pt idx="56">
                  <c:v>0.31127816443883499</c:v>
                </c:pt>
                <c:pt idx="57">
                  <c:v>0.57769419020346602</c:v>
                </c:pt>
                <c:pt idx="58">
                  <c:v>0.62663567867018999</c:v>
                </c:pt>
                <c:pt idx="59">
                  <c:v>0.75759379407946903</c:v>
                </c:pt>
                <c:pt idx="60">
                  <c:v>0.75264106571003597</c:v>
                </c:pt>
                <c:pt idx="61">
                  <c:v>0.59080764328796698</c:v>
                </c:pt>
                <c:pt idx="62">
                  <c:v>0.529847871210958</c:v>
                </c:pt>
                <c:pt idx="63">
                  <c:v>0.42005782529896102</c:v>
                </c:pt>
                <c:pt idx="64">
                  <c:v>0.35011252465680598</c:v>
                </c:pt>
                <c:pt idx="65">
                  <c:v>0.247935545389596</c:v>
                </c:pt>
                <c:pt idx="66">
                  <c:v>0.104162294694015</c:v>
                </c:pt>
                <c:pt idx="67">
                  <c:v>7.4553755753381497E-3</c:v>
                </c:pt>
                <c:pt idx="68">
                  <c:v>-6.6081084373752097E-2</c:v>
                </c:pt>
                <c:pt idx="69">
                  <c:v>-7.5173375268742598E-2</c:v>
                </c:pt>
                <c:pt idx="70">
                  <c:v>-5.3487484602808097E-2</c:v>
                </c:pt>
                <c:pt idx="71">
                  <c:v>-3.6718617340139398E-2</c:v>
                </c:pt>
                <c:pt idx="72">
                  <c:v>-2.8318646855608601E-2</c:v>
                </c:pt>
                <c:pt idx="73">
                  <c:v>-2.4717061324958701E-2</c:v>
                </c:pt>
                <c:pt idx="74">
                  <c:v>-2.3270435758387099E-2</c:v>
                </c:pt>
                <c:pt idx="75">
                  <c:v>-2.2623592956749101E-2</c:v>
                </c:pt>
                <c:pt idx="76">
                  <c:v>-2.2175238980298301E-2</c:v>
                </c:pt>
                <c:pt idx="77">
                  <c:v>-2.1690416322024599E-2</c:v>
                </c:pt>
                <c:pt idx="78">
                  <c:v>-2.1097250430190999E-2</c:v>
                </c:pt>
                <c:pt idx="79">
                  <c:v>-2.0391193433073499E-2</c:v>
                </c:pt>
                <c:pt idx="80">
                  <c:v>-1.95922995641436E-2</c:v>
                </c:pt>
                <c:pt idx="81">
                  <c:v>-1.87269888128519E-2</c:v>
                </c:pt>
                <c:pt idx="82">
                  <c:v>-1.7820735042240101E-2</c:v>
                </c:pt>
                <c:pt idx="83">
                  <c:v>-1.68955007247098E-2</c:v>
                </c:pt>
                <c:pt idx="84">
                  <c:v>-1.59691665450588E-2</c:v>
                </c:pt>
                <c:pt idx="85">
                  <c:v>-1.5055749639243001E-2</c:v>
                </c:pt>
                <c:pt idx="86">
                  <c:v>-1.4165891271213401E-2</c:v>
                </c:pt>
                <c:pt idx="87">
                  <c:v>-1.3307397145467499E-2</c:v>
                </c:pt>
                <c:pt idx="88">
                  <c:v>-1.24857452926516E-2</c:v>
                </c:pt>
                <c:pt idx="89">
                  <c:v>-1.17045329633367E-2</c:v>
                </c:pt>
                <c:pt idx="90">
                  <c:v>-1.09658574848944E-2</c:v>
                </c:pt>
                <c:pt idx="91">
                  <c:v>-1.0270635223326901E-2</c:v>
                </c:pt>
                <c:pt idx="92">
                  <c:v>-9.6188658424753801E-3</c:v>
                </c:pt>
                <c:pt idx="93">
                  <c:v>-9.0098495537782198E-3</c:v>
                </c:pt>
                <c:pt idx="94">
                  <c:v>-8.4423645576853605E-3</c:v>
                </c:pt>
                <c:pt idx="95">
                  <c:v>-7.9148110587917205E-3</c:v>
                </c:pt>
                <c:pt idx="96">
                  <c:v>-7.4253273669572196E-3</c:v>
                </c:pt>
                <c:pt idx="97">
                  <c:v>-6.9718827833402802E-3</c:v>
                </c:pt>
                <c:pt idx="98">
                  <c:v>-6.5523512484200004E-3</c:v>
                </c:pt>
                <c:pt idx="99">
                  <c:v>-6.1645691038599397E-3</c:v>
                </c:pt>
                <c:pt idx="100">
                  <c:v>-5.8063797850636603E-3</c:v>
                </c:pt>
                <c:pt idx="101">
                  <c:v>-5.47566780634344E-3</c:v>
                </c:pt>
                <c:pt idx="102">
                  <c:v>-5.1703840151166996E-3</c:v>
                </c:pt>
                <c:pt idx="103">
                  <c:v>-4.8885637655409703E-3</c:v>
                </c:pt>
                <c:pt idx="104">
                  <c:v>-4.6283393867062204E-3</c:v>
                </c:pt>
                <c:pt idx="105">
                  <c:v>-4.3879480883078801E-3</c:v>
                </c:pt>
                <c:pt idx="106">
                  <c:v>-4.1657362510981004E-3</c:v>
                </c:pt>
                <c:pt idx="107">
                  <c:v>-3.9601608847927303E-3</c:v>
                </c:pt>
                <c:pt idx="108">
                  <c:v>-3.7697888977652801E-3</c:v>
                </c:pt>
                <c:pt idx="109">
                  <c:v>-3.5932947067663298E-3</c:v>
                </c:pt>
                <c:pt idx="110">
                  <c:v>-3.4294566176528902E-3</c:v>
                </c:pt>
                <c:pt idx="111">
                  <c:v>-3.27715232679743E-3</c:v>
                </c:pt>
                <c:pt idx="112">
                  <c:v>-3.1353538250071802E-3</c:v>
                </c:pt>
                <c:pt idx="113">
                  <c:v>-3.0031219293300401E-3</c:v>
                </c:pt>
                <c:pt idx="114">
                  <c:v>-2.8796006212761E-3</c:v>
                </c:pt>
                <c:pt idx="115">
                  <c:v>-2.7640113312359499E-3</c:v>
                </c:pt>
                <c:pt idx="116">
                  <c:v>-2.6556472769464299E-3</c:v>
                </c:pt>
                <c:pt idx="117">
                  <c:v>-2.5538679376547599E-3</c:v>
                </c:pt>
                <c:pt idx="118">
                  <c:v>-2.45809372424042E-3</c:v>
                </c:pt>
                <c:pt idx="119">
                  <c:v>-2.3678008881886799E-3</c:v>
                </c:pt>
                <c:pt idx="120">
                  <c:v>-2.2825166983079098E-3</c:v>
                </c:pt>
                <c:pt idx="121">
                  <c:v>-2.2018149028836401E-3</c:v>
                </c:pt>
                <c:pt idx="122">
                  <c:v>-2.12531148609214E-3</c:v>
                </c:pt>
                <c:pt idx="123">
                  <c:v>-2.0526607205539299E-3</c:v>
                </c:pt>
                <c:pt idx="124">
                  <c:v>-1.9835515125563399E-3</c:v>
                </c:pt>
                <c:pt idx="125">
                  <c:v>-1.9177040324286001E-3</c:v>
                </c:pt>
                <c:pt idx="126">
                  <c:v>-1.85486661957534E-3</c:v>
                </c:pt>
                <c:pt idx="127">
                  <c:v>-1.7948129495632501E-3</c:v>
                </c:pt>
                <c:pt idx="128">
                  <c:v>-1.7373394492445501E-3</c:v>
                </c:pt>
                <c:pt idx="129">
                  <c:v>-1.6822629450489999E-3</c:v>
                </c:pt>
                <c:pt idx="130">
                  <c:v>-1.6294185291678E-3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82-4B76-B10C-40EE4D485108}"/>
            </c:ext>
          </c:extLst>
        </c:ser>
        <c:ser>
          <c:idx val="3"/>
          <c:order val="2"/>
          <c:tx>
            <c:strRef>
              <c:f>US_output_with_text_backup_1!$AW$1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US_output_with_text_backup_1!$AR$2:$AR$132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US_output_with_text_backup_1!$AW$2:$AW$132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-8.5809018993941805E-2</c:v>
                </c:pt>
                <c:pt idx="8">
                  <c:v>-0.211333717860165</c:v>
                </c:pt>
                <c:pt idx="9">
                  <c:v>-0.31584037906461698</c:v>
                </c:pt>
                <c:pt idx="10">
                  <c:v>-0.32122089117078201</c:v>
                </c:pt>
                <c:pt idx="11">
                  <c:v>-0.28959156875358899</c:v>
                </c:pt>
                <c:pt idx="12">
                  <c:v>-0.19522988273834299</c:v>
                </c:pt>
                <c:pt idx="13">
                  <c:v>-5.9472476618173502E-2</c:v>
                </c:pt>
                <c:pt idx="14">
                  <c:v>3.3369509246443101E-2</c:v>
                </c:pt>
                <c:pt idx="15">
                  <c:v>9.8258456627662305E-2</c:v>
                </c:pt>
                <c:pt idx="16">
                  <c:v>0.105904668200118</c:v>
                </c:pt>
                <c:pt idx="17">
                  <c:v>0.143634342575964</c:v>
                </c:pt>
                <c:pt idx="18">
                  <c:v>0.20324391272092901</c:v>
                </c:pt>
                <c:pt idx="19">
                  <c:v>0.23668580938241099</c:v>
                </c:pt>
                <c:pt idx="20">
                  <c:v>0.26503621780632203</c:v>
                </c:pt>
                <c:pt idx="21">
                  <c:v>0.274712312200249</c:v>
                </c:pt>
                <c:pt idx="22">
                  <c:v>0.26595770355785697</c:v>
                </c:pt>
                <c:pt idx="23">
                  <c:v>0.267050499762225</c:v>
                </c:pt>
                <c:pt idx="24">
                  <c:v>0.248467690919077</c:v>
                </c:pt>
                <c:pt idx="25">
                  <c:v>0.19470410126842699</c:v>
                </c:pt>
                <c:pt idx="26">
                  <c:v>0.157832298873331</c:v>
                </c:pt>
                <c:pt idx="27">
                  <c:v>0.13792984093055399</c:v>
                </c:pt>
                <c:pt idx="28">
                  <c:v>0.14082829380105999</c:v>
                </c:pt>
                <c:pt idx="29">
                  <c:v>0.15312138970526801</c:v>
                </c:pt>
                <c:pt idx="30">
                  <c:v>0.180943437512954</c:v>
                </c:pt>
                <c:pt idx="31">
                  <c:v>0.195914482662774</c:v>
                </c:pt>
                <c:pt idx="32">
                  <c:v>0.203430369055558</c:v>
                </c:pt>
                <c:pt idx="33">
                  <c:v>0.194644594464433</c:v>
                </c:pt>
                <c:pt idx="34">
                  <c:v>0.18389416944155701</c:v>
                </c:pt>
                <c:pt idx="35">
                  <c:v>0.174838057717602</c:v>
                </c:pt>
                <c:pt idx="36">
                  <c:v>0.176216978515501</c:v>
                </c:pt>
                <c:pt idx="37">
                  <c:v>0.16794972923200499</c:v>
                </c:pt>
                <c:pt idx="38">
                  <c:v>0.15878168559324399</c:v>
                </c:pt>
                <c:pt idx="39">
                  <c:v>0.13447781330026301</c:v>
                </c:pt>
                <c:pt idx="40">
                  <c:v>0.112192680279228</c:v>
                </c:pt>
                <c:pt idx="41">
                  <c:v>9.6488120859227297E-2</c:v>
                </c:pt>
                <c:pt idx="42">
                  <c:v>8.8896478384115393E-2</c:v>
                </c:pt>
                <c:pt idx="43">
                  <c:v>8.5386361070451999E-2</c:v>
                </c:pt>
                <c:pt idx="44">
                  <c:v>7.7343369739932694E-2</c:v>
                </c:pt>
                <c:pt idx="45">
                  <c:v>6.7911069372093805E-2</c:v>
                </c:pt>
                <c:pt idx="46">
                  <c:v>4.9506096730071301E-2</c:v>
                </c:pt>
                <c:pt idx="47">
                  <c:v>3.6148327435746697E-2</c:v>
                </c:pt>
                <c:pt idx="48">
                  <c:v>3.77231646328339E-2</c:v>
                </c:pt>
                <c:pt idx="49">
                  <c:v>6.9080549913341893E-2</c:v>
                </c:pt>
                <c:pt idx="50">
                  <c:v>7.9583989580028103E-2</c:v>
                </c:pt>
                <c:pt idx="51">
                  <c:v>0.103636509145647</c:v>
                </c:pt>
                <c:pt idx="52">
                  <c:v>8.5157451296833095E-2</c:v>
                </c:pt>
                <c:pt idx="53">
                  <c:v>6.6584751353018903E-2</c:v>
                </c:pt>
                <c:pt idx="54">
                  <c:v>8.8003965466751294E-2</c:v>
                </c:pt>
                <c:pt idx="55">
                  <c:v>0.19556767646196899</c:v>
                </c:pt>
                <c:pt idx="56">
                  <c:v>0.32894394080398098</c:v>
                </c:pt>
                <c:pt idx="57">
                  <c:v>0.47665028749148203</c:v>
                </c:pt>
                <c:pt idx="58">
                  <c:v>0.46770400216416003</c:v>
                </c:pt>
                <c:pt idx="59">
                  <c:v>0.45238129308146502</c:v>
                </c:pt>
                <c:pt idx="60">
                  <c:v>0.402341729581837</c:v>
                </c:pt>
                <c:pt idx="61">
                  <c:v>0.20544292714815901</c:v>
                </c:pt>
                <c:pt idx="62">
                  <c:v>1.1854107642697899E-2</c:v>
                </c:pt>
                <c:pt idx="63">
                  <c:v>-0.255285214582196</c:v>
                </c:pt>
                <c:pt idx="64">
                  <c:v>-0.44053777156349799</c:v>
                </c:pt>
                <c:pt idx="65">
                  <c:v>-0.57025802215008603</c:v>
                </c:pt>
                <c:pt idx="66">
                  <c:v>-0.70281431811913497</c:v>
                </c:pt>
                <c:pt idx="67">
                  <c:v>-0.77428504548905797</c:v>
                </c:pt>
                <c:pt idx="68">
                  <c:v>-0.81939764841162499</c:v>
                </c:pt>
                <c:pt idx="69">
                  <c:v>-0.74175039409773602</c:v>
                </c:pt>
                <c:pt idx="70">
                  <c:v>-0.63223086221257796</c:v>
                </c:pt>
                <c:pt idx="71">
                  <c:v>-0.51331524744794099</c:v>
                </c:pt>
                <c:pt idx="72">
                  <c:v>-0.41862026557294701</c:v>
                </c:pt>
                <c:pt idx="73">
                  <c:v>-0.34899941976195697</c:v>
                </c:pt>
                <c:pt idx="74">
                  <c:v>-0.29567087226739802</c:v>
                </c:pt>
                <c:pt idx="75">
                  <c:v>-0.25256259610600001</c:v>
                </c:pt>
                <c:pt idx="76">
                  <c:v>-0.21634123910817801</c:v>
                </c:pt>
                <c:pt idx="77">
                  <c:v>-0.18522973186285799</c:v>
                </c:pt>
                <c:pt idx="78">
                  <c:v>-0.15822324055821099</c:v>
                </c:pt>
                <c:pt idx="79">
                  <c:v>-0.134686347207118</c:v>
                </c:pt>
                <c:pt idx="80">
                  <c:v>-0.114163305654204</c:v>
                </c:pt>
                <c:pt idx="81">
                  <c:v>-9.6291833969278803E-2</c:v>
                </c:pt>
                <c:pt idx="82">
                  <c:v>-8.0764412669799807E-2</c:v>
                </c:pt>
                <c:pt idx="83">
                  <c:v>-6.7310748688614905E-2</c:v>
                </c:pt>
                <c:pt idx="84">
                  <c:v>-5.5689487906751003E-2</c:v>
                </c:pt>
                <c:pt idx="85">
                  <c:v>-4.5683899812752303E-2</c:v>
                </c:pt>
                <c:pt idx="86">
                  <c:v>-3.7099237728688797E-2</c:v>
                </c:pt>
                <c:pt idx="87">
                  <c:v>-2.9760795147424898E-2</c:v>
                </c:pt>
                <c:pt idx="88">
                  <c:v>-2.3512253618685398E-2</c:v>
                </c:pt>
                <c:pt idx="89">
                  <c:v>-1.82141646081285E-2</c:v>
                </c:pt>
                <c:pt idx="90">
                  <c:v>-1.37425111048837E-2</c:v>
                </c:pt>
                <c:pt idx="91">
                  <c:v>-9.9873358595609692E-3</c:v>
                </c:pt>
                <c:pt idx="92">
                  <c:v>-6.8514377449751303E-3</c:v>
                </c:pt>
                <c:pt idx="93">
                  <c:v>-4.2491414395400499E-3</c:v>
                </c:pt>
                <c:pt idx="94">
                  <c:v>-2.1051451647650702E-3</c:v>
                </c:pt>
                <c:pt idx="95">
                  <c:v>-3.53449404980382E-4</c:v>
                </c:pt>
                <c:pt idx="96">
                  <c:v>1.0636324496236401E-3</c:v>
                </c:pt>
                <c:pt idx="97">
                  <c:v>2.19638234177448E-3</c:v>
                </c:pt>
                <c:pt idx="98">
                  <c:v>3.0885068584533401E-3</c:v>
                </c:pt>
                <c:pt idx="99">
                  <c:v>3.7778908323861499E-3</c:v>
                </c:pt>
                <c:pt idx="100">
                  <c:v>4.2972791644258898E-3</c:v>
                </c:pt>
                <c:pt idx="101">
                  <c:v>4.6748912524980802E-3</c:v>
                </c:pt>
                <c:pt idx="102">
                  <c:v>4.9349726626530602E-3</c:v>
                </c:pt>
                <c:pt idx="103">
                  <c:v>5.0982887689456002E-3</c:v>
                </c:pt>
                <c:pt idx="104">
                  <c:v>5.1825650600699803E-3</c:v>
                </c:pt>
                <c:pt idx="105">
                  <c:v>5.2028786934677001E-3</c:v>
                </c:pt>
                <c:pt idx="106">
                  <c:v>5.1720056973058801E-3</c:v>
                </c:pt>
                <c:pt idx="107">
                  <c:v>5.1007279973479197E-3</c:v>
                </c:pt>
                <c:pt idx="108">
                  <c:v>4.99810419502151E-3</c:v>
                </c:pt>
                <c:pt idx="109">
                  <c:v>4.8717077571085203E-3</c:v>
                </c:pt>
                <c:pt idx="110">
                  <c:v>4.7278360057483801E-3</c:v>
                </c:pt>
                <c:pt idx="111">
                  <c:v>4.5716930268649503E-3</c:v>
                </c:pt>
                <c:pt idx="112">
                  <c:v>4.4075493508585698E-3</c:v>
                </c:pt>
                <c:pt idx="113">
                  <c:v>4.2388810051436198E-3</c:v>
                </c:pt>
                <c:pt idx="114">
                  <c:v>4.0684902963932998E-3</c:v>
                </c:pt>
                <c:pt idx="115">
                  <c:v>3.8986104528081801E-3</c:v>
                </c:pt>
                <c:pt idx="116">
                  <c:v>3.73099604427782E-3</c:v>
                </c:pt>
                <c:pt idx="117">
                  <c:v>3.5670009013427399E-3</c:v>
                </c:pt>
                <c:pt idx="118">
                  <c:v>3.4076450723639199E-3</c:v>
                </c:pt>
                <c:pt idx="119">
                  <c:v>3.2536721919488899E-3</c:v>
                </c:pt>
                <c:pt idx="120">
                  <c:v>3.1055984819223E-3</c:v>
                </c:pt>
                <c:pt idx="121">
                  <c:v>2.9637544682776899E-3</c:v>
                </c:pt>
                <c:pt idx="122">
                  <c:v>2.8283203728114402E-3</c:v>
                </c:pt>
                <c:pt idx="123">
                  <c:v>2.6993560256755502E-3</c:v>
                </c:pt>
                <c:pt idx="124">
                  <c:v>2.5768260440161002E-3</c:v>
                </c:pt>
                <c:pt idx="125">
                  <c:v>2.4606209313139701E-3</c:v>
                </c:pt>
                <c:pt idx="126">
                  <c:v>2.3505746711520699E-3</c:v>
                </c:pt>
                <c:pt idx="127">
                  <c:v>2.2464793170656801E-3</c:v>
                </c:pt>
                <c:pt idx="128">
                  <c:v>2.1480970160946502E-3</c:v>
                </c:pt>
                <c:pt idx="129">
                  <c:v>2.0551698468952999E-3</c:v>
                </c:pt>
                <c:pt idx="130">
                  <c:v>1.9674278030811401E-3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82-4B76-B10C-40EE4D485108}"/>
            </c:ext>
          </c:extLst>
        </c:ser>
        <c:ser>
          <c:idx val="4"/>
          <c:order val="3"/>
          <c:tx>
            <c:strRef>
              <c:f>US_output_with_text_backup_1!$AX$1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US_output_with_text_backup_1!$AR$2:$AR$132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US_output_with_text_backup_1!$AX$2:$AX$132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-1.49950513656329E-2</c:v>
                </c:pt>
                <c:pt idx="8">
                  <c:v>-6.45646581126159E-2</c:v>
                </c:pt>
                <c:pt idx="9">
                  <c:v>-0.13962107977441901</c:v>
                </c:pt>
                <c:pt idx="10">
                  <c:v>-0.172458636628642</c:v>
                </c:pt>
                <c:pt idx="11">
                  <c:v>-0.227625182222117</c:v>
                </c:pt>
                <c:pt idx="12">
                  <c:v>-0.22127803051273401</c:v>
                </c:pt>
                <c:pt idx="13">
                  <c:v>-0.12320260740061199</c:v>
                </c:pt>
                <c:pt idx="14">
                  <c:v>-3.8560425834637702E-2</c:v>
                </c:pt>
                <c:pt idx="15">
                  <c:v>4.88968818111905E-2</c:v>
                </c:pt>
                <c:pt idx="16">
                  <c:v>9.7443156813944207E-2</c:v>
                </c:pt>
                <c:pt idx="17">
                  <c:v>0.15678932412809601</c:v>
                </c:pt>
                <c:pt idx="18">
                  <c:v>0.21110786668051301</c:v>
                </c:pt>
                <c:pt idx="19">
                  <c:v>0.235085829730459</c:v>
                </c:pt>
                <c:pt idx="20">
                  <c:v>0.25381063773286699</c:v>
                </c:pt>
                <c:pt idx="21">
                  <c:v>0.249423230120323</c:v>
                </c:pt>
                <c:pt idx="22">
                  <c:v>0.222001549362211</c:v>
                </c:pt>
                <c:pt idx="23">
                  <c:v>0.19449760602371399</c:v>
                </c:pt>
                <c:pt idx="24">
                  <c:v>0.165226738169025</c:v>
                </c:pt>
                <c:pt idx="25">
                  <c:v>0.142677608018593</c:v>
                </c:pt>
                <c:pt idx="26">
                  <c:v>0.15502823145103301</c:v>
                </c:pt>
                <c:pt idx="27">
                  <c:v>0.185035718587343</c:v>
                </c:pt>
                <c:pt idx="28">
                  <c:v>0.23534162377567799</c:v>
                </c:pt>
                <c:pt idx="29">
                  <c:v>0.28287781138814899</c:v>
                </c:pt>
                <c:pt idx="30">
                  <c:v>0.311674086491878</c:v>
                </c:pt>
                <c:pt idx="31">
                  <c:v>0.32750724561130501</c:v>
                </c:pt>
                <c:pt idx="32">
                  <c:v>0.32023608694725703</c:v>
                </c:pt>
                <c:pt idx="33">
                  <c:v>0.29541917042035998</c:v>
                </c:pt>
                <c:pt idx="34">
                  <c:v>0.28139377302139101</c:v>
                </c:pt>
                <c:pt idx="35">
                  <c:v>0.263692732610883</c:v>
                </c:pt>
                <c:pt idx="36">
                  <c:v>0.253663115172645</c:v>
                </c:pt>
                <c:pt idx="37">
                  <c:v>0.23946840169726699</c:v>
                </c:pt>
                <c:pt idx="38">
                  <c:v>0.22231023006379699</c:v>
                </c:pt>
                <c:pt idx="39">
                  <c:v>0.19693690817394999</c:v>
                </c:pt>
                <c:pt idx="40">
                  <c:v>0.17147966986340801</c:v>
                </c:pt>
                <c:pt idx="41">
                  <c:v>0.153091998683165</c:v>
                </c:pt>
                <c:pt idx="42">
                  <c:v>0.132564018563055</c:v>
                </c:pt>
                <c:pt idx="43">
                  <c:v>0.11804021319624</c:v>
                </c:pt>
                <c:pt idx="44">
                  <c:v>0.104128610837895</c:v>
                </c:pt>
                <c:pt idx="45">
                  <c:v>8.5342756129050096E-2</c:v>
                </c:pt>
                <c:pt idx="46">
                  <c:v>6.5749348761418705E-2</c:v>
                </c:pt>
                <c:pt idx="47">
                  <c:v>6.1576690302351501E-2</c:v>
                </c:pt>
                <c:pt idx="48">
                  <c:v>7.8113695322805099E-2</c:v>
                </c:pt>
                <c:pt idx="49">
                  <c:v>8.6871760002286594E-2</c:v>
                </c:pt>
                <c:pt idx="50">
                  <c:v>0.12091454118898599</c:v>
                </c:pt>
                <c:pt idx="51">
                  <c:v>0.13301970958055101</c:v>
                </c:pt>
                <c:pt idx="52">
                  <c:v>0.12741895876863599</c:v>
                </c:pt>
                <c:pt idx="53">
                  <c:v>0.12804854476496799</c:v>
                </c:pt>
                <c:pt idx="54">
                  <c:v>0.149000546553053</c:v>
                </c:pt>
                <c:pt idx="55">
                  <c:v>0.211406153642726</c:v>
                </c:pt>
                <c:pt idx="56">
                  <c:v>0.29371191938288299</c:v>
                </c:pt>
                <c:pt idx="57">
                  <c:v>0.38702126622125199</c:v>
                </c:pt>
                <c:pt idx="58">
                  <c:v>0.42795946395323198</c:v>
                </c:pt>
                <c:pt idx="59">
                  <c:v>0.47394203628075499</c:v>
                </c:pt>
                <c:pt idx="60">
                  <c:v>0.45914133389592399</c:v>
                </c:pt>
                <c:pt idx="61">
                  <c:v>0.32704662116261701</c:v>
                </c:pt>
                <c:pt idx="62">
                  <c:v>0.30002077844591402</c:v>
                </c:pt>
                <c:pt idx="63">
                  <c:v>0.17661969400933</c:v>
                </c:pt>
                <c:pt idx="64">
                  <c:v>1.07053053232079E-2</c:v>
                </c:pt>
                <c:pt idx="65">
                  <c:v>-9.1884081601727396E-2</c:v>
                </c:pt>
                <c:pt idx="66">
                  <c:v>-0.246437622782644</c:v>
                </c:pt>
                <c:pt idx="67">
                  <c:v>-0.36333461847264498</c:v>
                </c:pt>
                <c:pt idx="68">
                  <c:v>-0.45553857975566597</c:v>
                </c:pt>
                <c:pt idx="69">
                  <c:v>-0.46334511606377399</c:v>
                </c:pt>
                <c:pt idx="70">
                  <c:v>-0.401766752336155</c:v>
                </c:pt>
                <c:pt idx="71">
                  <c:v>-0.32687174572740701</c:v>
                </c:pt>
                <c:pt idx="72">
                  <c:v>-0.231285403268531</c:v>
                </c:pt>
                <c:pt idx="73">
                  <c:v>-0.15004306082581201</c:v>
                </c:pt>
                <c:pt idx="74">
                  <c:v>-0.100812685573076</c:v>
                </c:pt>
                <c:pt idx="75">
                  <c:v>-7.2117511208061105E-2</c:v>
                </c:pt>
                <c:pt idx="76">
                  <c:v>-5.45265429277468E-2</c:v>
                </c:pt>
                <c:pt idx="77">
                  <c:v>-4.2821286190683698E-2</c:v>
                </c:pt>
                <c:pt idx="78">
                  <c:v>-3.4386267743748901E-2</c:v>
                </c:pt>
                <c:pt idx="79">
                  <c:v>-2.7930204847406999E-2</c:v>
                </c:pt>
                <c:pt idx="80">
                  <c:v>-2.2794622472091401E-2</c:v>
                </c:pt>
                <c:pt idx="81">
                  <c:v>-1.8619395010245701E-2</c:v>
                </c:pt>
                <c:pt idx="82">
                  <c:v>-1.5187513774968599E-2</c:v>
                </c:pt>
                <c:pt idx="83">
                  <c:v>-1.23538830524875E-2</c:v>
                </c:pt>
                <c:pt idx="84">
                  <c:v>-1.0012421288862001E-2</c:v>
                </c:pt>
                <c:pt idx="85">
                  <c:v>-8.0804569775462694E-3</c:v>
                </c:pt>
                <c:pt idx="86">
                  <c:v>-6.4909490032466202E-3</c:v>
                </c:pt>
                <c:pt idx="87">
                  <c:v>-5.1882943877962504E-3</c:v>
                </c:pt>
                <c:pt idx="88">
                  <c:v>-4.1258281293647002E-3</c:v>
                </c:pt>
                <c:pt idx="89">
                  <c:v>-3.2641619349692E-3</c:v>
                </c:pt>
                <c:pt idx="90">
                  <c:v>-2.5699719632367298E-3</c:v>
                </c:pt>
                <c:pt idx="91">
                  <c:v>-2.0150522814652398E-3</c:v>
                </c:pt>
                <c:pt idx="92">
                  <c:v>-1.57554357046391E-3</c:v>
                </c:pt>
                <c:pt idx="93">
                  <c:v>-1.23128896898567E-3</c:v>
                </c:pt>
                <c:pt idx="94">
                  <c:v>-9.65288825279188E-4</c:v>
                </c:pt>
                <c:pt idx="95">
                  <c:v>-7.6323590103580296E-4</c:v>
                </c:pt>
                <c:pt idx="96">
                  <c:v>-6.1311774457766996E-4</c:v>
                </c:pt>
                <c:pt idx="97">
                  <c:v>-5.04875961809518E-4</c:v>
                </c:pt>
                <c:pt idx="98">
                  <c:v>-4.3011406433374498E-4</c:v>
                </c:pt>
                <c:pt idx="99">
                  <c:v>-3.8184696585666101E-4</c:v>
                </c:pt>
                <c:pt idx="100">
                  <c:v>-3.5428626598455701E-4</c:v>
                </c:pt>
                <c:pt idx="101">
                  <c:v>-3.4265632037451099E-4</c:v>
                </c:pt>
                <c:pt idx="102">
                  <c:v>-3.4303680888582601E-4</c:v>
                </c:pt>
                <c:pt idx="103">
                  <c:v>-3.5222811405439099E-4</c:v>
                </c:pt>
                <c:pt idx="104">
                  <c:v>-3.67636333383492E-4</c:v>
                </c:pt>
                <c:pt idx="105">
                  <c:v>-3.8717518641446001E-4</c:v>
                </c:pt>
                <c:pt idx="106">
                  <c:v>-4.0918245323982199E-4</c:v>
                </c:pt>
                <c:pt idx="107">
                  <c:v>-4.3234890450834798E-4</c:v>
                </c:pt>
                <c:pt idx="108">
                  <c:v>-4.5565796177291499E-4</c:v>
                </c:pt>
                <c:pt idx="109">
                  <c:v>-4.7833456767801399E-4</c:v>
                </c:pt>
                <c:pt idx="110">
                  <c:v>-4.9980195338222399E-4</c:v>
                </c:pt>
                <c:pt idx="111">
                  <c:v>-5.1964517034266099E-4</c:v>
                </c:pt>
                <c:pt idx="112">
                  <c:v>-5.3758040905089002E-4</c:v>
                </c:pt>
                <c:pt idx="113">
                  <c:v>-5.5342926183116095E-4</c:v>
                </c:pt>
                <c:pt idx="114">
                  <c:v>-5.6709720324100803E-4</c:v>
                </c:pt>
                <c:pt idx="115">
                  <c:v>-5.78555662396405E-4</c:v>
                </c:pt>
                <c:pt idx="116">
                  <c:v>-5.87827148780927E-4</c:v>
                </c:pt>
                <c:pt idx="117">
                  <c:v>-5.9497296860166397E-4</c:v>
                </c:pt>
                <c:pt idx="118">
                  <c:v>-6.0008313408661796E-4</c:v>
                </c:pt>
                <c:pt idx="119">
                  <c:v>-6.0326812462903204E-4</c:v>
                </c:pt>
                <c:pt idx="120">
                  <c:v>-6.0465220754197103E-4</c:v>
                </c:pt>
                <c:pt idx="121">
                  <c:v>-6.0436806840350496E-4</c:v>
                </c:pt>
                <c:pt idx="122">
                  <c:v>-6.0255253742669897E-4</c:v>
                </c:pt>
                <c:pt idx="123">
                  <c:v>-5.9934322974107101E-4</c:v>
                </c:pt>
                <c:pt idx="124">
                  <c:v>-5.9487594458491303E-4</c:v>
                </c:pt>
                <c:pt idx="125">
                  <c:v>-5.8928269175595102E-4</c:v>
                </c:pt>
                <c:pt idx="126">
                  <c:v>-5.8269023375130701E-4</c:v>
                </c:pt>
                <c:pt idx="127">
                  <c:v>-5.7521904928161695E-4</c:v>
                </c:pt>
                <c:pt idx="128">
                  <c:v>-5.6698263864683198E-4</c:v>
                </c:pt>
                <c:pt idx="129">
                  <c:v>-5.5808710414194699E-4</c:v>
                </c:pt>
                <c:pt idx="130">
                  <c:v>-5.4863094950620298E-4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82-4B76-B10C-40EE4D485108}"/>
            </c:ext>
          </c:extLst>
        </c:ser>
        <c:ser>
          <c:idx val="5"/>
          <c:order val="4"/>
          <c:tx>
            <c:strRef>
              <c:f>US_output_with_text_backup_1!$AY$1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US_output_with_text_backup_1!$AR$2:$AR$132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US_output_with_text_backup_1!$AY$2:$AY$132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-2.5678521597525899E-3</c:v>
                </c:pt>
                <c:pt idx="8">
                  <c:v>-7.67464778637584E-3</c:v>
                </c:pt>
                <c:pt idx="9">
                  <c:v>-3.4101059823226601E-2</c:v>
                </c:pt>
                <c:pt idx="10">
                  <c:v>-5.0099817255886803E-2</c:v>
                </c:pt>
                <c:pt idx="11">
                  <c:v>-6.9279423941562196E-2</c:v>
                </c:pt>
                <c:pt idx="12">
                  <c:v>-7.4980745765615794E-2</c:v>
                </c:pt>
                <c:pt idx="13">
                  <c:v>-3.6630312284166799E-2</c:v>
                </c:pt>
                <c:pt idx="14">
                  <c:v>6.02213679970504E-3</c:v>
                </c:pt>
                <c:pt idx="15">
                  <c:v>5.2191984080692498E-2</c:v>
                </c:pt>
                <c:pt idx="16">
                  <c:v>8.7569484193782299E-2</c:v>
                </c:pt>
                <c:pt idx="17">
                  <c:v>0.13734152450071299</c:v>
                </c:pt>
                <c:pt idx="18">
                  <c:v>0.169238363899234</c:v>
                </c:pt>
                <c:pt idx="19">
                  <c:v>0.18591946697185999</c:v>
                </c:pt>
                <c:pt idx="20">
                  <c:v>0.21212133874720801</c:v>
                </c:pt>
                <c:pt idx="21">
                  <c:v>0.26039152044068897</c:v>
                </c:pt>
                <c:pt idx="22">
                  <c:v>0.30755292060275002</c:v>
                </c:pt>
                <c:pt idx="23">
                  <c:v>0.341119234559632</c:v>
                </c:pt>
                <c:pt idx="24">
                  <c:v>0.35736951116546101</c:v>
                </c:pt>
                <c:pt idx="25">
                  <c:v>0.35537162841087</c:v>
                </c:pt>
                <c:pt idx="26">
                  <c:v>0.34416830711111901</c:v>
                </c:pt>
                <c:pt idx="27">
                  <c:v>0.31052848043028902</c:v>
                </c:pt>
                <c:pt idx="28">
                  <c:v>0.27293732877658</c:v>
                </c:pt>
                <c:pt idx="29">
                  <c:v>0.24498833577728199</c:v>
                </c:pt>
                <c:pt idx="30">
                  <c:v>0.216657535454613</c:v>
                </c:pt>
                <c:pt idx="31">
                  <c:v>0.19335454465236901</c:v>
                </c:pt>
                <c:pt idx="32">
                  <c:v>0.17695291481908501</c:v>
                </c:pt>
                <c:pt idx="33">
                  <c:v>0.16991248144937199</c:v>
                </c:pt>
                <c:pt idx="34">
                  <c:v>0.16348633930401901</c:v>
                </c:pt>
                <c:pt idx="35">
                  <c:v>0.159305953108444</c:v>
                </c:pt>
                <c:pt idx="36">
                  <c:v>0.157401102035296</c:v>
                </c:pt>
                <c:pt idx="37">
                  <c:v>0.15193368811000699</c:v>
                </c:pt>
                <c:pt idx="38">
                  <c:v>0.14514911322360399</c:v>
                </c:pt>
                <c:pt idx="39">
                  <c:v>0.13440921369153999</c:v>
                </c:pt>
                <c:pt idx="40">
                  <c:v>0.124964000437836</c:v>
                </c:pt>
                <c:pt idx="41">
                  <c:v>0.110265042710123</c:v>
                </c:pt>
                <c:pt idx="42">
                  <c:v>9.4686251748512001E-2</c:v>
                </c:pt>
                <c:pt idx="43">
                  <c:v>8.2018044693809994E-2</c:v>
                </c:pt>
                <c:pt idx="44">
                  <c:v>6.8844458206469603E-2</c:v>
                </c:pt>
                <c:pt idx="45">
                  <c:v>5.4969790001007601E-2</c:v>
                </c:pt>
                <c:pt idx="46">
                  <c:v>4.8017415714080199E-2</c:v>
                </c:pt>
                <c:pt idx="47">
                  <c:v>5.7476343467450598E-2</c:v>
                </c:pt>
                <c:pt idx="48">
                  <c:v>6.1283356745041997E-2</c:v>
                </c:pt>
                <c:pt idx="49">
                  <c:v>8.5845481301695101E-2</c:v>
                </c:pt>
                <c:pt idx="50">
                  <c:v>0.106747000491854</c:v>
                </c:pt>
                <c:pt idx="51">
                  <c:v>0.12519228397932999</c:v>
                </c:pt>
                <c:pt idx="52">
                  <c:v>0.131945543048444</c:v>
                </c:pt>
                <c:pt idx="53">
                  <c:v>0.14578648814946099</c:v>
                </c:pt>
                <c:pt idx="54">
                  <c:v>0.16719780672068801</c:v>
                </c:pt>
                <c:pt idx="55">
                  <c:v>0.20663676671557801</c:v>
                </c:pt>
                <c:pt idx="56">
                  <c:v>0.25120195664898998</c:v>
                </c:pt>
                <c:pt idx="57">
                  <c:v>0.30170069313472297</c:v>
                </c:pt>
                <c:pt idx="58">
                  <c:v>0.31858022738787101</c:v>
                </c:pt>
                <c:pt idx="59">
                  <c:v>0.33570974085121902</c:v>
                </c:pt>
                <c:pt idx="60">
                  <c:v>0.31722540858722997</c:v>
                </c:pt>
                <c:pt idx="61">
                  <c:v>0.18789509936829801</c:v>
                </c:pt>
                <c:pt idx="62">
                  <c:v>6.5714875816168403E-2</c:v>
                </c:pt>
                <c:pt idx="63">
                  <c:v>-3.80447614917825E-2</c:v>
                </c:pt>
                <c:pt idx="64">
                  <c:v>-0.17018967567086801</c:v>
                </c:pt>
                <c:pt idx="65">
                  <c:v>-0.30548099547030699</c:v>
                </c:pt>
                <c:pt idx="66">
                  <c:v>-0.401157046594529</c:v>
                </c:pt>
                <c:pt idx="67">
                  <c:v>-0.44155263330451999</c:v>
                </c:pt>
                <c:pt idx="68">
                  <c:v>-0.491861085404314</c:v>
                </c:pt>
                <c:pt idx="69">
                  <c:v>-0.49283008354091501</c:v>
                </c:pt>
                <c:pt idx="70">
                  <c:v>-0.459617701217095</c:v>
                </c:pt>
                <c:pt idx="71">
                  <c:v>-0.40013323938644202</c:v>
                </c:pt>
                <c:pt idx="72">
                  <c:v>-0.333642624898354</c:v>
                </c:pt>
                <c:pt idx="73">
                  <c:v>-0.25207363544498201</c:v>
                </c:pt>
                <c:pt idx="74">
                  <c:v>-0.18203365032653901</c:v>
                </c:pt>
                <c:pt idx="75">
                  <c:v>-0.13613570588898799</c:v>
                </c:pt>
                <c:pt idx="76">
                  <c:v>-0.106136465979164</c:v>
                </c:pt>
                <c:pt idx="77">
                  <c:v>-8.5216327965379507E-2</c:v>
                </c:pt>
                <c:pt idx="78">
                  <c:v>-6.9547606355090094E-2</c:v>
                </c:pt>
                <c:pt idx="79">
                  <c:v>-5.71583792280339E-2</c:v>
                </c:pt>
                <c:pt idx="80">
                  <c:v>-4.70258730381347E-2</c:v>
                </c:pt>
                <c:pt idx="81">
                  <c:v>-3.85856814532059E-2</c:v>
                </c:pt>
                <c:pt idx="82">
                  <c:v>-3.14940371074807E-2</c:v>
                </c:pt>
                <c:pt idx="83">
                  <c:v>-2.5517188334070101E-2</c:v>
                </c:pt>
                <c:pt idx="84">
                  <c:v>-2.04803604137327E-2</c:v>
                </c:pt>
                <c:pt idx="85">
                  <c:v>-1.62438715966037E-2</c:v>
                </c:pt>
                <c:pt idx="86">
                  <c:v>-1.26915089335011E-2</c:v>
                </c:pt>
                <c:pt idx="87">
                  <c:v>-9.7244565628659303E-3</c:v>
                </c:pt>
                <c:pt idx="88">
                  <c:v>-7.2577804123617803E-3</c:v>
                </c:pt>
                <c:pt idx="89">
                  <c:v>-5.2181325430770203E-3</c:v>
                </c:pt>
                <c:pt idx="90">
                  <c:v>-3.5420755637194002E-3</c:v>
                </c:pt>
                <c:pt idx="91">
                  <c:v>-2.1747543620132702E-3</c:v>
                </c:pt>
                <c:pt idx="92">
                  <c:v>-1.06878741170663E-3</c:v>
                </c:pt>
                <c:pt idx="93">
                  <c:v>-1.83314542993875E-4</c:v>
                </c:pt>
                <c:pt idx="94">
                  <c:v>5.1683282764346803E-4</c:v>
                </c:pt>
                <c:pt idx="95">
                  <c:v>1.0618596151257E-3</c:v>
                </c:pt>
                <c:pt idx="96">
                  <c:v>1.4776473102873001E-3</c:v>
                </c:pt>
                <c:pt idx="97">
                  <c:v>1.7863174152519901E-3</c:v>
                </c:pt>
                <c:pt idx="98">
                  <c:v>2.0067270283653598E-3</c:v>
                </c:pt>
                <c:pt idx="99">
                  <c:v>2.1549042894247901E-3</c:v>
                </c:pt>
                <c:pt idx="100">
                  <c:v>2.2444304716538401E-3</c:v>
                </c:pt>
                <c:pt idx="101">
                  <c:v>2.2867747571182202E-3</c:v>
                </c:pt>
                <c:pt idx="102">
                  <c:v>2.2915870893364899E-3</c:v>
                </c:pt>
                <c:pt idx="103">
                  <c:v>2.26695392886759E-3</c:v>
                </c:pt>
                <c:pt idx="104">
                  <c:v>2.2196212286883601E-3</c:v>
                </c:pt>
                <c:pt idx="105">
                  <c:v>2.1551884872889498E-3</c:v>
                </c:pt>
                <c:pt idx="106">
                  <c:v>2.0782773228672298E-3</c:v>
                </c:pt>
                <c:pt idx="107">
                  <c:v>1.9926776375254799E-3</c:v>
                </c:pt>
                <c:pt idx="108">
                  <c:v>1.90147410242643E-3</c:v>
                </c:pt>
                <c:pt idx="109">
                  <c:v>1.80715539032616E-3</c:v>
                </c:pt>
                <c:pt idx="110">
                  <c:v>1.71170830791178E-3</c:v>
                </c:pt>
                <c:pt idx="111">
                  <c:v>1.6166987342875699E-3</c:v>
                </c:pt>
                <c:pt idx="112">
                  <c:v>1.5233410513135299E-3</c:v>
                </c:pt>
                <c:pt idx="113">
                  <c:v>1.432557554012E-3</c:v>
                </c:pt>
                <c:pt idx="114">
                  <c:v>1.34502915279504E-3</c:v>
                </c:pt>
                <c:pt idx="115">
                  <c:v>1.2612385218521999E-3</c:v>
                </c:pt>
                <c:pt idx="116">
                  <c:v>1.1815067078548901E-3</c:v>
                </c:pt>
                <c:pt idx="117">
                  <c:v>1.10602408849814E-3</c:v>
                </c:pt>
                <c:pt idx="118">
                  <c:v>1.03487645977213E-3</c:v>
                </c:pt>
                <c:pt idx="119">
                  <c:v>9.68066932819083E-4</c:v>
                </c:pt>
                <c:pt idx="120">
                  <c:v>9.0553423449532999E-4</c:v>
                </c:pt>
                <c:pt idx="121">
                  <c:v>8.4716792914499696E-4</c:v>
                </c:pt>
                <c:pt idx="122">
                  <c:v>7.9282101153032301E-4</c:v>
                </c:pt>
                <c:pt idx="123">
                  <c:v>7.4232026138207796E-4</c:v>
                </c:pt>
                <c:pt idx="124">
                  <c:v>6.9547469775219203E-4</c:v>
                </c:pt>
                <c:pt idx="125">
                  <c:v>6.5208242547460098E-4</c:v>
                </c:pt>
                <c:pt idx="126">
                  <c:v>6.1193612585290198E-4</c:v>
                </c:pt>
                <c:pt idx="127">
                  <c:v>5.7482740854971704E-4</c:v>
                </c:pt>
                <c:pt idx="128">
                  <c:v>5.4055021097358105E-4</c:v>
                </c:pt>
                <c:pt idx="129">
                  <c:v>5.0890340472551602E-4</c:v>
                </c:pt>
                <c:pt idx="130">
                  <c:v>4.79692745414633E-4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82-4B76-B10C-40EE4D485108}"/>
            </c:ext>
          </c:extLst>
        </c:ser>
        <c:ser>
          <c:idx val="6"/>
          <c:order val="5"/>
          <c:tx>
            <c:strRef>
              <c:f>US_output_with_text_backup_1!$AZ$1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US_output_with_text_backup_1!$AR$2:$AR$132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US_output_with_text_backup_1!$AZ$2:$AZ$132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-1.07490675769641E-3</c:v>
                </c:pt>
                <c:pt idx="8">
                  <c:v>-9.7111472461236595E-3</c:v>
                </c:pt>
                <c:pt idx="9">
                  <c:v>-1.66073407595204E-2</c:v>
                </c:pt>
                <c:pt idx="10">
                  <c:v>-2.0433100203038901E-2</c:v>
                </c:pt>
                <c:pt idx="11">
                  <c:v>-2.8449792664761501E-2</c:v>
                </c:pt>
                <c:pt idx="12">
                  <c:v>-2.6938269327655501E-2</c:v>
                </c:pt>
                <c:pt idx="13">
                  <c:v>1.05590189333314E-2</c:v>
                </c:pt>
                <c:pt idx="14">
                  <c:v>6.1731845502726097E-2</c:v>
                </c:pt>
                <c:pt idx="15">
                  <c:v>0.108988075876681</c:v>
                </c:pt>
                <c:pt idx="16">
                  <c:v>0.16036277951599201</c:v>
                </c:pt>
                <c:pt idx="17">
                  <c:v>0.24024030670702801</c:v>
                </c:pt>
                <c:pt idx="18">
                  <c:v>0.32419166901834501</c:v>
                </c:pt>
                <c:pt idx="19">
                  <c:v>0.35308989962933801</c:v>
                </c:pt>
                <c:pt idx="20">
                  <c:v>0.34260030268557401</c:v>
                </c:pt>
                <c:pt idx="21">
                  <c:v>0.33032157145131702</c:v>
                </c:pt>
                <c:pt idx="22">
                  <c:v>0.334500398414047</c:v>
                </c:pt>
                <c:pt idx="23">
                  <c:v>0.31926928278535299</c:v>
                </c:pt>
                <c:pt idx="24">
                  <c:v>0.27678416384854598</c:v>
                </c:pt>
                <c:pt idx="25">
                  <c:v>0.22567660066552001</c:v>
                </c:pt>
                <c:pt idx="26">
                  <c:v>0.20530586751851901</c:v>
                </c:pt>
                <c:pt idx="27">
                  <c:v>0.199407180597377</c:v>
                </c:pt>
                <c:pt idx="28">
                  <c:v>0.18148959745962401</c:v>
                </c:pt>
                <c:pt idx="29">
                  <c:v>0.1541210283427</c:v>
                </c:pt>
                <c:pt idx="30">
                  <c:v>0.12652113728543901</c:v>
                </c:pt>
                <c:pt idx="31">
                  <c:v>0.11138538691882501</c:v>
                </c:pt>
                <c:pt idx="32">
                  <c:v>9.3312312551086199E-2</c:v>
                </c:pt>
                <c:pt idx="33">
                  <c:v>6.8234435198540999E-2</c:v>
                </c:pt>
                <c:pt idx="34">
                  <c:v>5.0717695576909999E-2</c:v>
                </c:pt>
                <c:pt idx="35">
                  <c:v>4.43702333136844E-2</c:v>
                </c:pt>
                <c:pt idx="36">
                  <c:v>4.8788490768438997E-2</c:v>
                </c:pt>
                <c:pt idx="37">
                  <c:v>5.4212718621717802E-2</c:v>
                </c:pt>
                <c:pt idx="38">
                  <c:v>6.0178965177839099E-2</c:v>
                </c:pt>
                <c:pt idx="39">
                  <c:v>6.5597004485802995E-2</c:v>
                </c:pt>
                <c:pt idx="40">
                  <c:v>6.6297514224219894E-2</c:v>
                </c:pt>
                <c:pt idx="41">
                  <c:v>6.2611599724310005E-2</c:v>
                </c:pt>
                <c:pt idx="42">
                  <c:v>5.4596700932531002E-2</c:v>
                </c:pt>
                <c:pt idx="43">
                  <c:v>4.5950656013050699E-2</c:v>
                </c:pt>
                <c:pt idx="44">
                  <c:v>3.6700493517128799E-2</c:v>
                </c:pt>
                <c:pt idx="45">
                  <c:v>3.2414152399984901E-2</c:v>
                </c:pt>
                <c:pt idx="46">
                  <c:v>3.7602197827025001E-2</c:v>
                </c:pt>
                <c:pt idx="47">
                  <c:v>4.0548332173629999E-2</c:v>
                </c:pt>
                <c:pt idx="48">
                  <c:v>5.8627841661496601E-2</c:v>
                </c:pt>
                <c:pt idx="49">
                  <c:v>7.7398981076878495E-2</c:v>
                </c:pt>
                <c:pt idx="50">
                  <c:v>0.103542482972143</c:v>
                </c:pt>
                <c:pt idx="51">
                  <c:v>0.12991658057040401</c:v>
                </c:pt>
                <c:pt idx="52">
                  <c:v>0.147103457461596</c:v>
                </c:pt>
                <c:pt idx="53">
                  <c:v>0.168025883176704</c:v>
                </c:pt>
                <c:pt idx="54">
                  <c:v>0.18734049063460201</c:v>
                </c:pt>
                <c:pt idx="55">
                  <c:v>0.21705214742356199</c:v>
                </c:pt>
                <c:pt idx="56">
                  <c:v>0.249350446091925</c:v>
                </c:pt>
                <c:pt idx="57">
                  <c:v>0.28405595290121599</c:v>
                </c:pt>
                <c:pt idx="58">
                  <c:v>0.304042495697946</c:v>
                </c:pt>
                <c:pt idx="59">
                  <c:v>0.32392717450193298</c:v>
                </c:pt>
                <c:pt idx="60">
                  <c:v>0.32937473290255098</c:v>
                </c:pt>
                <c:pt idx="61">
                  <c:v>0.29875947761432697</c:v>
                </c:pt>
                <c:pt idx="62">
                  <c:v>0.260701414226022</c:v>
                </c:pt>
                <c:pt idx="63">
                  <c:v>0.21501686859607999</c:v>
                </c:pt>
                <c:pt idx="64">
                  <c:v>0.17527223128137601</c:v>
                </c:pt>
                <c:pt idx="65">
                  <c:v>0.14419517950566399</c:v>
                </c:pt>
                <c:pt idx="66">
                  <c:v>9.2200086917363699E-2</c:v>
                </c:pt>
                <c:pt idx="67">
                  <c:v>6.5246367953311193E-2</c:v>
                </c:pt>
                <c:pt idx="68">
                  <c:v>2.32724551671777E-2</c:v>
                </c:pt>
                <c:pt idx="69">
                  <c:v>-1.26517364279838E-2</c:v>
                </c:pt>
                <c:pt idx="70">
                  <c:v>-3.9148401107703297E-2</c:v>
                </c:pt>
                <c:pt idx="71">
                  <c:v>-6.52149849723902E-2</c:v>
                </c:pt>
                <c:pt idx="72">
                  <c:v>-6.7883440685506197E-2</c:v>
                </c:pt>
                <c:pt idx="73">
                  <c:v>-6.4657709218698095E-2</c:v>
                </c:pt>
                <c:pt idx="74">
                  <c:v>-4.6430442238505301E-2</c:v>
                </c:pt>
                <c:pt idx="75">
                  <c:v>-2.7906190835355501E-2</c:v>
                </c:pt>
                <c:pt idx="76">
                  <c:v>-1.7429326418700899E-2</c:v>
                </c:pt>
                <c:pt idx="77">
                  <c:v>-1.22973699768012E-2</c:v>
                </c:pt>
                <c:pt idx="78">
                  <c:v>-9.9068527992624295E-3</c:v>
                </c:pt>
                <c:pt idx="79">
                  <c:v>-8.7978871776305707E-3</c:v>
                </c:pt>
                <c:pt idx="80">
                  <c:v>-8.2585520960873696E-3</c:v>
                </c:pt>
                <c:pt idx="81">
                  <c:v>-7.9609237360459498E-3</c:v>
                </c:pt>
                <c:pt idx="82">
                  <c:v>-7.7585487223576898E-3</c:v>
                </c:pt>
                <c:pt idx="83">
                  <c:v>-7.5877521896061499E-3</c:v>
                </c:pt>
                <c:pt idx="84">
                  <c:v>-7.4219752568967902E-3</c:v>
                </c:pt>
                <c:pt idx="85">
                  <c:v>-7.2511172987992601E-3</c:v>
                </c:pt>
                <c:pt idx="86">
                  <c:v>-7.0722784454546397E-3</c:v>
                </c:pt>
                <c:pt idx="87">
                  <c:v>-6.8856241105437399E-3</c:v>
                </c:pt>
                <c:pt idx="88">
                  <c:v>-6.6925384492850298E-3</c:v>
                </c:pt>
                <c:pt idx="89">
                  <c:v>-6.4948007481156799E-3</c:v>
                </c:pt>
                <c:pt idx="90">
                  <c:v>-6.2942208638139801E-3</c:v>
                </c:pt>
                <c:pt idx="91">
                  <c:v>-6.0924823057753198E-3</c:v>
                </c:pt>
                <c:pt idx="92">
                  <c:v>-5.89108032636931E-3</c:v>
                </c:pt>
                <c:pt idx="93">
                  <c:v>-5.6913040745912797E-3</c:v>
                </c:pt>
                <c:pt idx="94">
                  <c:v>-5.4942394047564199E-3</c:v>
                </c:pt>
                <c:pt idx="95">
                  <c:v>-5.30078132435259E-3</c:v>
                </c:pt>
                <c:pt idx="96">
                  <c:v>-5.1116507223993198E-3</c:v>
                </c:pt>
                <c:pt idx="97">
                  <c:v>-4.9274126632003401E-3</c:v>
                </c:pt>
                <c:pt idx="98">
                  <c:v>-4.7484948104600903E-3</c:v>
                </c:pt>
                <c:pt idx="99">
                  <c:v>-4.5752051982138296E-3</c:v>
                </c:pt>
                <c:pt idx="100">
                  <c:v>-4.40774891768363E-3</c:v>
                </c:pt>
                <c:pt idx="101">
                  <c:v>-4.24624349306588E-3</c:v>
                </c:pt>
                <c:pt idx="102">
                  <c:v>-4.0907328442584797E-3</c:v>
                </c:pt>
                <c:pt idx="103">
                  <c:v>-3.9411998144361898E-3</c:v>
                </c:pt>
                <c:pt idx="104">
                  <c:v>-3.7975772924494799E-3</c:v>
                </c:pt>
                <c:pt idx="105">
                  <c:v>-3.65975799375644E-3</c:v>
                </c:pt>
                <c:pt idx="106">
                  <c:v>-3.5276029846765399E-3</c:v>
                </c:pt>
                <c:pt idx="107">
                  <c:v>-3.40094904685818E-3</c:v>
                </c:pt>
                <c:pt idx="108">
                  <c:v>-3.2796149845194301E-3</c:v>
                </c:pt>
                <c:pt idx="109">
                  <c:v>-3.1634069780886302E-3</c:v>
                </c:pt>
                <c:pt idx="110">
                  <c:v>-3.0521230857018301E-3</c:v>
                </c:pt>
                <c:pt idx="111">
                  <c:v>-2.9455569896301901E-3</c:v>
                </c:pt>
                <c:pt idx="112">
                  <c:v>-2.8435010788857001E-3</c:v>
                </c:pt>
                <c:pt idx="113">
                  <c:v>-2.74574895256744E-3</c:v>
                </c:pt>
                <c:pt idx="114">
                  <c:v>-2.65209742139534E-3</c:v>
                </c:pt>
                <c:pt idx="115">
                  <c:v>-2.5623480776506202E-3</c:v>
                </c:pt>
                <c:pt idx="116">
                  <c:v>-2.47630849662938E-3</c:v>
                </c:pt>
                <c:pt idx="117">
                  <c:v>-2.3937931258768402E-3</c:v>
                </c:pt>
                <c:pt idx="118">
                  <c:v>-2.3146239120094198E-3</c:v>
                </c:pt>
                <c:pt idx="119">
                  <c:v>-2.23863070891612E-3</c:v>
                </c:pt>
                <c:pt idx="120">
                  <c:v>-2.1656515055935902E-3</c:v>
                </c:pt>
                <c:pt idx="121">
                  <c:v>-2.0955325068232901E-3</c:v>
                </c:pt>
                <c:pt idx="122">
                  <c:v>-2.0281280953405199E-3</c:v>
                </c:pt>
                <c:pt idx="123">
                  <c:v>-1.9633007000577399E-3</c:v>
                </c:pt>
                <c:pt idx="124">
                  <c:v>-1.90092059126476E-3</c:v>
                </c:pt>
                <c:pt idx="125">
                  <c:v>-1.8408656205087901E-3</c:v>
                </c:pt>
                <c:pt idx="126">
                  <c:v>-1.7830209200249999E-3</c:v>
                </c:pt>
                <c:pt idx="127">
                  <c:v>-1.72727857411166E-3</c:v>
                </c:pt>
                <c:pt idx="128">
                  <c:v>-1.67353727269061E-3</c:v>
                </c:pt>
                <c:pt idx="129">
                  <c:v>-1.6217019554304699E-3</c:v>
                </c:pt>
                <c:pt idx="130">
                  <c:v>-1.57168345320824E-3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82-4B76-B10C-40EE4D485108}"/>
            </c:ext>
          </c:extLst>
        </c:ser>
        <c:ser>
          <c:idx val="7"/>
          <c:order val="6"/>
          <c:tx>
            <c:strRef>
              <c:f>US_output_with_text_backup_1!$BA$1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US_output_with_text_backup_1!$AR$2:$AR$132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US_output_with_text_backup_1!$BA$2:$BA$132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-1.5146036063373499E-3</c:v>
                </c:pt>
                <c:pt idx="8">
                  <c:v>-1.34632756598113E-2</c:v>
                </c:pt>
                <c:pt idx="9">
                  <c:v>-4.1339223173404202E-2</c:v>
                </c:pt>
                <c:pt idx="10">
                  <c:v>-8.4043020204240496E-2</c:v>
                </c:pt>
                <c:pt idx="11">
                  <c:v>-0.147781063677494</c:v>
                </c:pt>
                <c:pt idx="12">
                  <c:v>-0.23611050156621</c:v>
                </c:pt>
                <c:pt idx="13">
                  <c:v>-0.33688891662348702</c:v>
                </c:pt>
                <c:pt idx="14">
                  <c:v>-0.446967240624014</c:v>
                </c:pt>
                <c:pt idx="15">
                  <c:v>-0.55805790892379104</c:v>
                </c:pt>
                <c:pt idx="16">
                  <c:v>-0.65569135662175704</c:v>
                </c:pt>
                <c:pt idx="17">
                  <c:v>-0.72192532845512603</c:v>
                </c:pt>
                <c:pt idx="18">
                  <c:v>-0.73711968856920795</c:v>
                </c:pt>
                <c:pt idx="19">
                  <c:v>-0.70417536167720196</c:v>
                </c:pt>
                <c:pt idx="20">
                  <c:v>-0.64694247910262304</c:v>
                </c:pt>
                <c:pt idx="21">
                  <c:v>-0.59184700888736597</c:v>
                </c:pt>
                <c:pt idx="22">
                  <c:v>-0.52679683208069406</c:v>
                </c:pt>
                <c:pt idx="23">
                  <c:v>-0.44179172916148501</c:v>
                </c:pt>
                <c:pt idx="24">
                  <c:v>-0.33308148688121703</c:v>
                </c:pt>
                <c:pt idx="25">
                  <c:v>-0.23256354546824601</c:v>
                </c:pt>
                <c:pt idx="26">
                  <c:v>-0.14948240316518599</c:v>
                </c:pt>
                <c:pt idx="27">
                  <c:v>-8.5686120335930094E-2</c:v>
                </c:pt>
                <c:pt idx="28">
                  <c:v>-3.7164406286109397E-2</c:v>
                </c:pt>
                <c:pt idx="29">
                  <c:v>-6.0971167706699598E-3</c:v>
                </c:pt>
                <c:pt idx="30">
                  <c:v>1.14732323897558E-2</c:v>
                </c:pt>
                <c:pt idx="31">
                  <c:v>1.5887402168423801E-2</c:v>
                </c:pt>
                <c:pt idx="32">
                  <c:v>1.0304545063796499E-2</c:v>
                </c:pt>
                <c:pt idx="33">
                  <c:v>4.4784591529609499E-4</c:v>
                </c:pt>
                <c:pt idx="34">
                  <c:v>-1.1049867191080099E-2</c:v>
                </c:pt>
                <c:pt idx="35">
                  <c:v>-1.4472610157587801E-2</c:v>
                </c:pt>
                <c:pt idx="36">
                  <c:v>-6.1982743067098304E-3</c:v>
                </c:pt>
                <c:pt idx="37">
                  <c:v>1.07049319328716E-2</c:v>
                </c:pt>
                <c:pt idx="38">
                  <c:v>2.8624277375910501E-2</c:v>
                </c:pt>
                <c:pt idx="39">
                  <c:v>4.2464813415130503E-2</c:v>
                </c:pt>
                <c:pt idx="40">
                  <c:v>5.2523303754617202E-2</c:v>
                </c:pt>
                <c:pt idx="41">
                  <c:v>5.7620202563861002E-2</c:v>
                </c:pt>
                <c:pt idx="42">
                  <c:v>5.7450111192448403E-2</c:v>
                </c:pt>
                <c:pt idx="43">
                  <c:v>5.31296509537873E-2</c:v>
                </c:pt>
                <c:pt idx="44">
                  <c:v>5.0917731610654902E-2</c:v>
                </c:pt>
                <c:pt idx="45">
                  <c:v>5.2595082297606198E-2</c:v>
                </c:pt>
                <c:pt idx="46">
                  <c:v>5.1876545662922699E-2</c:v>
                </c:pt>
                <c:pt idx="47">
                  <c:v>6.3213214021613104E-2</c:v>
                </c:pt>
                <c:pt idx="48">
                  <c:v>7.5542272687491793E-2</c:v>
                </c:pt>
                <c:pt idx="49">
                  <c:v>9.5906840953844802E-2</c:v>
                </c:pt>
                <c:pt idx="50">
                  <c:v>0.125197499943866</c:v>
                </c:pt>
                <c:pt idx="51">
                  <c:v>0.15664989453328099</c:v>
                </c:pt>
                <c:pt idx="52">
                  <c:v>0.18161167480955601</c:v>
                </c:pt>
                <c:pt idx="53">
                  <c:v>0.21362857353703599</c:v>
                </c:pt>
                <c:pt idx="54">
                  <c:v>0.24743116107526</c:v>
                </c:pt>
                <c:pt idx="55">
                  <c:v>0.29790401108917502</c:v>
                </c:pt>
                <c:pt idx="56">
                  <c:v>0.36560289320202699</c:v>
                </c:pt>
                <c:pt idx="57">
                  <c:v>0.44766117834194902</c:v>
                </c:pt>
                <c:pt idx="58">
                  <c:v>0.53247835356211903</c:v>
                </c:pt>
                <c:pt idx="59">
                  <c:v>0.61809925075055405</c:v>
                </c:pt>
                <c:pt idx="60">
                  <c:v>0.69305747354463598</c:v>
                </c:pt>
                <c:pt idx="61">
                  <c:v>0.73402445217433498</c:v>
                </c:pt>
                <c:pt idx="62">
                  <c:v>0.73652669143683702</c:v>
                </c:pt>
                <c:pt idx="63">
                  <c:v>0.70398042669868599</c:v>
                </c:pt>
                <c:pt idx="64">
                  <c:v>0.638507080480199</c:v>
                </c:pt>
                <c:pt idx="65">
                  <c:v>0.57163531015698499</c:v>
                </c:pt>
                <c:pt idx="66">
                  <c:v>0.50619242261933795</c:v>
                </c:pt>
                <c:pt idx="67">
                  <c:v>0.45732513829999899</c:v>
                </c:pt>
                <c:pt idx="68">
                  <c:v>0.42837147435649903</c:v>
                </c:pt>
                <c:pt idx="69">
                  <c:v>0.41428029050181803</c:v>
                </c:pt>
                <c:pt idx="70">
                  <c:v>0.39773919493402099</c:v>
                </c:pt>
                <c:pt idx="71">
                  <c:v>0.376287701213876</c:v>
                </c:pt>
                <c:pt idx="72">
                  <c:v>0.34535212531461601</c:v>
                </c:pt>
                <c:pt idx="73">
                  <c:v>0.31815544230818998</c:v>
                </c:pt>
                <c:pt idx="74">
                  <c:v>0.28990165442661803</c:v>
                </c:pt>
                <c:pt idx="75">
                  <c:v>0.265425699383319</c:v>
                </c:pt>
                <c:pt idx="76">
                  <c:v>0.24120821127681</c:v>
                </c:pt>
                <c:pt idx="77">
                  <c:v>0.214235320833153</c:v>
                </c:pt>
                <c:pt idx="78">
                  <c:v>0.18691274005359501</c:v>
                </c:pt>
                <c:pt idx="79">
                  <c:v>0.16100382263708701</c:v>
                </c:pt>
                <c:pt idx="80">
                  <c:v>0.13731967385497101</c:v>
                </c:pt>
                <c:pt idx="81">
                  <c:v>0.116107498174174</c:v>
                </c:pt>
                <c:pt idx="82">
                  <c:v>9.7339553127517395E-2</c:v>
                </c:pt>
                <c:pt idx="83">
                  <c:v>8.0867639910806005E-2</c:v>
                </c:pt>
                <c:pt idx="84">
                  <c:v>6.6497828487978694E-2</c:v>
                </c:pt>
                <c:pt idx="85">
                  <c:v>5.4025155247458802E-2</c:v>
                </c:pt>
                <c:pt idx="86">
                  <c:v>4.3249351636455997E-2</c:v>
                </c:pt>
                <c:pt idx="87">
                  <c:v>3.3981736718281197E-2</c:v>
                </c:pt>
                <c:pt idx="88">
                  <c:v>2.6047980840069901E-2</c:v>
                </c:pt>
                <c:pt idx="89">
                  <c:v>1.92889094947866E-2</c:v>
                </c:pt>
                <c:pt idx="90">
                  <c:v>1.35603560355565E-2</c:v>
                </c:pt>
                <c:pt idx="91">
                  <c:v>8.7325437849014292E-3</c:v>
                </c:pt>
                <c:pt idx="92">
                  <c:v>4.6892357180619701E-3</c:v>
                </c:pt>
                <c:pt idx="93">
                  <c:v>1.3267762590325001E-3</c:v>
                </c:pt>
                <c:pt idx="94">
                  <c:v>-1.44690558239744E-3</c:v>
                </c:pt>
                <c:pt idx="95">
                  <c:v>-3.71329096051542E-3</c:v>
                </c:pt>
                <c:pt idx="96">
                  <c:v>-5.5442387867055097E-3</c:v>
                </c:pt>
                <c:pt idx="97">
                  <c:v>-7.0029105291496297E-3</c:v>
                </c:pt>
                <c:pt idx="98">
                  <c:v>-8.1446426344255595E-3</c:v>
                </c:pt>
                <c:pt idx="99">
                  <c:v>-9.0177611032040295E-3</c:v>
                </c:pt>
                <c:pt idx="100">
                  <c:v>-9.6643356531784502E-3</c:v>
                </c:pt>
                <c:pt idx="101">
                  <c:v>-1.0120872978906501E-2</c:v>
                </c:pt>
                <c:pt idx="102">
                  <c:v>-1.04189501037574E-2</c:v>
                </c:pt>
                <c:pt idx="103">
                  <c:v>-1.05857898656091E-2</c:v>
                </c:pt>
                <c:pt idx="104">
                  <c:v>-1.0644781291934999E-2</c:v>
                </c:pt>
                <c:pt idx="105">
                  <c:v>-1.06159480803208E-2</c:v>
                </c:pt>
                <c:pt idx="106">
                  <c:v>-1.0516368667592001E-2</c:v>
                </c:pt>
                <c:pt idx="107">
                  <c:v>-1.0360551491588099E-2</c:v>
                </c:pt>
                <c:pt idx="108">
                  <c:v>-1.0160769061148401E-2</c:v>
                </c:pt>
                <c:pt idx="109">
                  <c:v>-9.9273543811581304E-3</c:v>
                </c:pt>
                <c:pt idx="110">
                  <c:v>-9.6689631534540108E-3</c:v>
                </c:pt>
                <c:pt idx="111">
                  <c:v>-9.3928050089304906E-3</c:v>
                </c:pt>
                <c:pt idx="112">
                  <c:v>-9.1048468352791703E-3</c:v>
                </c:pt>
                <c:pt idx="113">
                  <c:v>-8.8099910592039192E-3</c:v>
                </c:pt>
                <c:pt idx="114">
                  <c:v>-8.5122315298787193E-3</c:v>
                </c:pt>
                <c:pt idx="115">
                  <c:v>-8.2147894380239801E-3</c:v>
                </c:pt>
                <c:pt idx="116">
                  <c:v>-7.9202314968004894E-3</c:v>
                </c:pt>
                <c:pt idx="117">
                  <c:v>-7.6305724100100602E-3</c:v>
                </c:pt>
                <c:pt idx="118">
                  <c:v>-7.34736346208295E-3</c:v>
                </c:pt>
                <c:pt idx="119">
                  <c:v>-7.0717688844707397E-3</c:v>
                </c:pt>
                <c:pt idx="120">
                  <c:v>-6.8046314851847997E-3</c:v>
                </c:pt>
                <c:pt idx="121">
                  <c:v>-6.5465288726929798E-3</c:v>
                </c:pt>
                <c:pt idx="122">
                  <c:v>-6.2978214622264397E-3</c:v>
                </c:pt>
                <c:pt idx="123">
                  <c:v>-6.0586933215131498E-3</c:v>
                </c:pt>
                <c:pt idx="124">
                  <c:v>-5.8291867936148996E-3</c:v>
                </c:pt>
                <c:pt idx="125">
                  <c:v>-5.6092317263421098E-3</c:v>
                </c:pt>
                <c:pt idx="126">
                  <c:v>-5.3986700400154098E-3</c:v>
                </c:pt>
                <c:pt idx="127">
                  <c:v>-5.1972762774432297E-3</c:v>
                </c:pt>
                <c:pt idx="128">
                  <c:v>-5.00477470117861E-3</c:v>
                </c:pt>
                <c:pt idx="129">
                  <c:v>-4.8208534326922101E-3</c:v>
                </c:pt>
                <c:pt idx="130">
                  <c:v>-4.6451760653510397E-3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82-4B76-B10C-40EE4D485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dateAx>
        <c:axId val="1400927055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US_core_obs_with_textbckup!$AS$1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US_core_obs_with_textbckup!$AR$2:$AR$132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US_core_obs_with_textbckup!$AS$2:$AS$132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-8.5091715150254002E-3</c:v>
                </c:pt>
                <c:pt idx="8">
                  <c:v>-2.0205273756834799E-2</c:v>
                </c:pt>
                <c:pt idx="9">
                  <c:v>-2.5975778404618788E-2</c:v>
                </c:pt>
                <c:pt idx="10">
                  <c:v>-2.5128266608609402E-2</c:v>
                </c:pt>
                <c:pt idx="11">
                  <c:v>-3.1462214115895948E-2</c:v>
                </c:pt>
                <c:pt idx="12">
                  <c:v>-3.285133118786638E-2</c:v>
                </c:pt>
                <c:pt idx="13">
                  <c:v>-2.8620164459902619E-2</c:v>
                </c:pt>
                <c:pt idx="14">
                  <c:v>-2.9060715308815099E-2</c:v>
                </c:pt>
                <c:pt idx="15">
                  <c:v>-2.9728780220472602E-2</c:v>
                </c:pt>
                <c:pt idx="16">
                  <c:v>-2.7334825070091058E-2</c:v>
                </c:pt>
                <c:pt idx="17">
                  <c:v>-2.6201922874169399E-2</c:v>
                </c:pt>
                <c:pt idx="18">
                  <c:v>-2.5663546176923901E-2</c:v>
                </c:pt>
                <c:pt idx="19">
                  <c:v>-2.4995485218792801E-2</c:v>
                </c:pt>
                <c:pt idx="20">
                  <c:v>-2.0828897846714101E-2</c:v>
                </c:pt>
                <c:pt idx="21">
                  <c:v>-2.28804233377344E-2</c:v>
                </c:pt>
                <c:pt idx="22">
                  <c:v>-2.2703898486597901E-2</c:v>
                </c:pt>
                <c:pt idx="23">
                  <c:v>-1.9247105530362199E-2</c:v>
                </c:pt>
                <c:pt idx="24">
                  <c:v>-2.1931423273824399E-2</c:v>
                </c:pt>
                <c:pt idx="25">
                  <c:v>-2.5345221632222498E-2</c:v>
                </c:pt>
                <c:pt idx="26">
                  <c:v>-2.7889570144612408E-2</c:v>
                </c:pt>
                <c:pt idx="27">
                  <c:v>-3.0407060531967241E-2</c:v>
                </c:pt>
                <c:pt idx="28">
                  <c:v>-3.0971867089246659E-2</c:v>
                </c:pt>
                <c:pt idx="29">
                  <c:v>-2.9040563862747729E-2</c:v>
                </c:pt>
                <c:pt idx="30">
                  <c:v>-3.0149506869592231E-2</c:v>
                </c:pt>
                <c:pt idx="31">
                  <c:v>-2.828925106115316E-2</c:v>
                </c:pt>
                <c:pt idx="32">
                  <c:v>-3.1557041880980692E-2</c:v>
                </c:pt>
                <c:pt idx="33">
                  <c:v>-3.1723917534498498E-2</c:v>
                </c:pt>
                <c:pt idx="34">
                  <c:v>-2.958510611990034E-2</c:v>
                </c:pt>
                <c:pt idx="35">
                  <c:v>-2.9971021266206269E-2</c:v>
                </c:pt>
                <c:pt idx="36">
                  <c:v>-2.853394466240106E-2</c:v>
                </c:pt>
                <c:pt idx="37">
                  <c:v>-2.9701155575745319E-2</c:v>
                </c:pt>
                <c:pt idx="38">
                  <c:v>-3.012993740179043E-2</c:v>
                </c:pt>
                <c:pt idx="39">
                  <c:v>-3.2534261101169137E-2</c:v>
                </c:pt>
                <c:pt idx="40">
                  <c:v>-3.2633543170712487E-2</c:v>
                </c:pt>
                <c:pt idx="41">
                  <c:v>-3.2659649700605919E-2</c:v>
                </c:pt>
                <c:pt idx="42">
                  <c:v>-3.4066366552409862E-2</c:v>
                </c:pt>
                <c:pt idx="43">
                  <c:v>-3.3315675429146319E-2</c:v>
                </c:pt>
                <c:pt idx="44">
                  <c:v>-3.28110934405767E-2</c:v>
                </c:pt>
                <c:pt idx="45">
                  <c:v>-3.3575673887908893E-2</c:v>
                </c:pt>
                <c:pt idx="46">
                  <c:v>-3.5429487564830831E-2</c:v>
                </c:pt>
                <c:pt idx="47">
                  <c:v>-3.5806088239898004E-2</c:v>
                </c:pt>
                <c:pt idx="48">
                  <c:v>-3.7724142405914873E-2</c:v>
                </c:pt>
                <c:pt idx="49">
                  <c:v>-3.8492790214739107E-2</c:v>
                </c:pt>
                <c:pt idx="50">
                  <c:v>-3.8040594314014901E-2</c:v>
                </c:pt>
                <c:pt idx="51">
                  <c:v>-3.7661757094653518E-2</c:v>
                </c:pt>
                <c:pt idx="52">
                  <c:v>-4.4602946034788482E-2</c:v>
                </c:pt>
                <c:pt idx="53">
                  <c:v>-5.4358415078903301E-2</c:v>
                </c:pt>
                <c:pt idx="54">
                  <c:v>-5.6247350142135596E-2</c:v>
                </c:pt>
                <c:pt idx="55">
                  <c:v>-5.1823440176212904E-2</c:v>
                </c:pt>
                <c:pt idx="56">
                  <c:v>-4.8006131190869598E-2</c:v>
                </c:pt>
                <c:pt idx="57">
                  <c:v>-3.9480137288316841E-2</c:v>
                </c:pt>
                <c:pt idx="58">
                  <c:v>-4.1830545965970634E-2</c:v>
                </c:pt>
                <c:pt idx="59">
                  <c:v>-3.4517006578038641E-2</c:v>
                </c:pt>
                <c:pt idx="60">
                  <c:v>-2.9040525160173251E-2</c:v>
                </c:pt>
                <c:pt idx="61">
                  <c:v>-2.771140255666266E-2</c:v>
                </c:pt>
                <c:pt idx="62">
                  <c:v>-3.3241794759408749E-2</c:v>
                </c:pt>
                <c:pt idx="63">
                  <c:v>-4.0489164122958721E-2</c:v>
                </c:pt>
                <c:pt idx="64">
                  <c:v>-3.179795529917312E-2</c:v>
                </c:pt>
                <c:pt idx="65">
                  <c:v>-3.4470074989911788E-2</c:v>
                </c:pt>
                <c:pt idx="66">
                  <c:v>-3.5264207688467886E-2</c:v>
                </c:pt>
                <c:pt idx="67">
                  <c:v>-3.6649696594948045E-2</c:v>
                </c:pt>
                <c:pt idx="68">
                  <c:v>-3.939133256669608E-2</c:v>
                </c:pt>
                <c:pt idx="69">
                  <c:v>-4.2449515903353267E-2</c:v>
                </c:pt>
                <c:pt idx="70">
                  <c:v>-4.5774108896567911E-2</c:v>
                </c:pt>
                <c:pt idx="71">
                  <c:v>-4.6124330421459699E-2</c:v>
                </c:pt>
                <c:pt idx="72">
                  <c:v>-4.5682711980188299E-2</c:v>
                </c:pt>
                <c:pt idx="73">
                  <c:v>-4.5018519906803112E-2</c:v>
                </c:pt>
                <c:pt idx="74">
                  <c:v>-4.430899356434586E-2</c:v>
                </c:pt>
                <c:pt idx="75">
                  <c:v>-4.3619894692137277E-2</c:v>
                </c:pt>
                <c:pt idx="76">
                  <c:v>-4.2978307606999992E-2</c:v>
                </c:pt>
                <c:pt idx="77">
                  <c:v>-4.2395120488536379E-2</c:v>
                </c:pt>
                <c:pt idx="78">
                  <c:v>-4.1873429490046847E-2</c:v>
                </c:pt>
                <c:pt idx="79">
                  <c:v>-4.141224871404553E-2</c:v>
                </c:pt>
                <c:pt idx="80">
                  <c:v>-4.1008372554440731E-2</c:v>
                </c:pt>
                <c:pt idx="81">
                  <c:v>-4.0657406881938689E-2</c:v>
                </c:pt>
                <c:pt idx="82">
                  <c:v>-4.0354383744278743E-2</c:v>
                </c:pt>
                <c:pt idx="83">
                  <c:v>-4.009414658724391E-2</c:v>
                </c:pt>
                <c:pt idx="84">
                  <c:v>-3.9871597785712191E-2</c:v>
                </c:pt>
                <c:pt idx="85">
                  <c:v>-3.9681857505302558E-2</c:v>
                </c:pt>
                <c:pt idx="86">
                  <c:v>-3.952036246400719E-2</c:v>
                </c:pt>
                <c:pt idx="87">
                  <c:v>-3.9382922684938419E-2</c:v>
                </c:pt>
                <c:pt idx="88">
                  <c:v>-3.9265748502492703E-2</c:v>
                </c:pt>
                <c:pt idx="89">
                  <c:v>-3.9165456549328181E-2</c:v>
                </c:pt>
                <c:pt idx="90">
                  <c:v>-3.907906111869635E-2</c:v>
                </c:pt>
                <c:pt idx="91">
                  <c:v>-3.900395566035491E-2</c:v>
                </c:pt>
                <c:pt idx="92">
                  <c:v>-3.89378879614432E-2</c:v>
                </c:pt>
                <c:pt idx="93">
                  <c:v>-3.887893165639416E-2</c:v>
                </c:pt>
                <c:pt idx="94">
                  <c:v>-3.8825456012392338E-2</c:v>
                </c:pt>
                <c:pt idx="95">
                  <c:v>-3.8776095400516679E-2</c:v>
                </c:pt>
                <c:pt idx="96">
                  <c:v>-3.872971945118036E-2</c:v>
                </c:pt>
                <c:pt idx="97">
                  <c:v>-3.868540457430119E-2</c:v>
                </c:pt>
                <c:pt idx="98">
                  <c:v>-3.8642407285616132E-2</c:v>
                </c:pt>
                <c:pt idx="99">
                  <c:v>-3.8600139597466603E-2</c:v>
                </c:pt>
                <c:pt idx="100">
                  <c:v>-3.8558146598432978E-2</c:v>
                </c:pt>
                <c:pt idx="101">
                  <c:v>-3.851608624706454E-2</c:v>
                </c:pt>
                <c:pt idx="102">
                  <c:v>-3.8473711335340548E-2</c:v>
                </c:pt>
                <c:pt idx="103">
                  <c:v>-3.8430853528192921E-2</c:v>
                </c:pt>
                <c:pt idx="104">
                  <c:v>-3.838740935495627E-2</c:v>
                </c:pt>
                <c:pt idx="105">
                  <c:v>-3.8343328008205661E-2</c:v>
                </c:pt>
                <c:pt idx="106">
                  <c:v>-3.8298600797048658E-2</c:v>
                </c:pt>
                <c:pt idx="107">
                  <c:v>-3.8253252098885353E-2</c:v>
                </c:pt>
                <c:pt idx="108">
                  <c:v>-3.820733165614814E-2</c:v>
                </c:pt>
                <c:pt idx="109">
                  <c:v>-3.816090807040589E-2</c:v>
                </c:pt>
                <c:pt idx="110">
                  <c:v>-3.8114063354277521E-2</c:v>
                </c:pt>
                <c:pt idx="111">
                  <c:v>-3.8066888412413513E-2</c:v>
                </c:pt>
                <c:pt idx="112">
                  <c:v>-3.8019479331130528E-2</c:v>
                </c:pt>
                <c:pt idx="113">
                  <c:v>-3.7971934368852212E-2</c:v>
                </c:pt>
                <c:pt idx="114">
                  <c:v>-3.7924351549889428E-2</c:v>
                </c:pt>
                <c:pt idx="115">
                  <c:v>-3.787682677266474E-2</c:v>
                </c:pt>
                <c:pt idx="116">
                  <c:v>-3.782945235573093E-2</c:v>
                </c:pt>
                <c:pt idx="117">
                  <c:v>-3.7782315952017358E-2</c:v>
                </c:pt>
                <c:pt idx="118">
                  <c:v>-3.7735499771129832E-2</c:v>
                </c:pt>
                <c:pt idx="119">
                  <c:v>-3.7689080056979511E-2</c:v>
                </c:pt>
                <c:pt idx="120">
                  <c:v>-3.7643126775244111E-2</c:v>
                </c:pt>
                <c:pt idx="121">
                  <c:v>-3.759770347073748E-2</c:v>
                </c:pt>
                <c:pt idx="122">
                  <c:v>-3.7552867261558757E-2</c:v>
                </c:pt>
                <c:pt idx="123">
                  <c:v>-3.7508668940222582E-2</c:v>
                </c:pt>
                <c:pt idx="124">
                  <c:v>-3.7465153158810993E-2</c:v>
                </c:pt>
                <c:pt idx="125">
                  <c:v>-3.742235867576487E-2</c:v>
                </c:pt>
                <c:pt idx="126">
                  <c:v>-3.7380318648871862E-2</c:v>
                </c:pt>
                <c:pt idx="127">
                  <c:v>-3.73390609592738E-2</c:v>
                </c:pt>
                <c:pt idx="128">
                  <c:v>-3.7298608554592272E-2</c:v>
                </c:pt>
                <c:pt idx="129">
                  <c:v>-3.7258979802634533E-2</c:v>
                </c:pt>
                <c:pt idx="130">
                  <c:v>-3.7220188847253359E-2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F8-4737-A59A-32AA0B9B31DE}"/>
            </c:ext>
          </c:extLst>
        </c:ser>
        <c:ser>
          <c:idx val="2"/>
          <c:order val="1"/>
          <c:tx>
            <c:strRef>
              <c:f>US_core_obs_with_text!#REF!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US_core_obs_with_textbckup!$AR$2:$AR$132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US_core_obs_with_text!#REF!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F8-4737-A59A-32AA0B9B3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US_core_obs_with_textbckup!$AF$1</c:f>
              <c:strCache>
                <c:ptCount val="1"/>
                <c:pt idx="0">
                  <c:v>detrendedMean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US_core_obs_with_textbckup!$AF$2:$AF$132</c:f>
              <c:numCache>
                <c:formatCode>General</c:formatCode>
                <c:ptCount val="131"/>
                <c:pt idx="0">
                  <c:v>0.76346907751374504</c:v>
                </c:pt>
                <c:pt idx="1">
                  <c:v>-0.34173685862584002</c:v>
                </c:pt>
                <c:pt idx="2">
                  <c:v>-4.13339044236904E-2</c:v>
                </c:pt>
                <c:pt idx="3">
                  <c:v>0.77117619201922905</c:v>
                </c:pt>
                <c:pt idx="4">
                  <c:v>0.117908205616901</c:v>
                </c:pt>
                <c:pt idx="5">
                  <c:v>-0.33077164730832498</c:v>
                </c:pt>
                <c:pt idx="6">
                  <c:v>3.7276856990220403E-2</c:v>
                </c:pt>
                <c:pt idx="7">
                  <c:v>-2.3333305837017999</c:v>
                </c:pt>
                <c:pt idx="8">
                  <c:v>-2.0246819112550298</c:v>
                </c:pt>
                <c:pt idx="9">
                  <c:v>-0.44640572241940701</c:v>
                </c:pt>
                <c:pt idx="10">
                  <c:v>-0.59458616262073605</c:v>
                </c:pt>
                <c:pt idx="11">
                  <c:v>0.49515122039589499</c:v>
                </c:pt>
                <c:pt idx="12">
                  <c:v>-0.64475467774971396</c:v>
                </c:pt>
                <c:pt idx="13">
                  <c:v>-0.93824378211864101</c:v>
                </c:pt>
                <c:pt idx="14">
                  <c:v>-1.4033622706456299</c:v>
                </c:pt>
                <c:pt idx="15">
                  <c:v>-0.74969799348425503</c:v>
                </c:pt>
                <c:pt idx="16">
                  <c:v>-0.25099680668088098</c:v>
                </c:pt>
                <c:pt idx="17">
                  <c:v>0.33796354963888597</c:v>
                </c:pt>
                <c:pt idx="18">
                  <c:v>-0.18004422671027401</c:v>
                </c:pt>
                <c:pt idx="19">
                  <c:v>-0.58685904691948498</c:v>
                </c:pt>
                <c:pt idx="20">
                  <c:v>0.52687876237966702</c:v>
                </c:pt>
                <c:pt idx="21">
                  <c:v>-0.35568171266622201</c:v>
                </c:pt>
                <c:pt idx="22">
                  <c:v>-0.85938256050936901</c:v>
                </c:pt>
                <c:pt idx="23">
                  <c:v>-0.236724650695152</c:v>
                </c:pt>
                <c:pt idx="24">
                  <c:v>-0.448370265277375</c:v>
                </c:pt>
                <c:pt idx="25">
                  <c:v>-0.889572661454751</c:v>
                </c:pt>
                <c:pt idx="26">
                  <c:v>-0.43742938139450499</c:v>
                </c:pt>
                <c:pt idx="27">
                  <c:v>-0.28500150697174897</c:v>
                </c:pt>
                <c:pt idx="28">
                  <c:v>-0.74884230734550905</c:v>
                </c:pt>
                <c:pt idx="29">
                  <c:v>-0.26390601759673699</c:v>
                </c:pt>
                <c:pt idx="30">
                  <c:v>-0.50886021961813399</c:v>
                </c:pt>
                <c:pt idx="31">
                  <c:v>-0.93142379952069199</c:v>
                </c:pt>
                <c:pt idx="32">
                  <c:v>-1.34883801236791</c:v>
                </c:pt>
                <c:pt idx="33">
                  <c:v>-0.22693466787713201</c:v>
                </c:pt>
                <c:pt idx="34">
                  <c:v>-0.72416036938061001</c:v>
                </c:pt>
                <c:pt idx="35">
                  <c:v>-1.0192525771994301</c:v>
                </c:pt>
                <c:pt idx="36">
                  <c:v>-0.336761539723129</c:v>
                </c:pt>
                <c:pt idx="37">
                  <c:v>0.19187042939610099</c:v>
                </c:pt>
                <c:pt idx="38">
                  <c:v>-0.27056089742691902</c:v>
                </c:pt>
                <c:pt idx="39">
                  <c:v>-0.63492967847442705</c:v>
                </c:pt>
                <c:pt idx="40">
                  <c:v>-0.15320179739468601</c:v>
                </c:pt>
                <c:pt idx="41">
                  <c:v>-0.67454205512236198</c:v>
                </c:pt>
                <c:pt idx="42">
                  <c:v>-0.80446483828553395</c:v>
                </c:pt>
                <c:pt idx="43">
                  <c:v>-0.23043323187175099</c:v>
                </c:pt>
                <c:pt idx="44">
                  <c:v>0.54980975500580298</c:v>
                </c:pt>
                <c:pt idx="45">
                  <c:v>0.14327441252093201</c:v>
                </c:pt>
                <c:pt idx="46">
                  <c:v>-0.73637098048899796</c:v>
                </c:pt>
                <c:pt idx="47">
                  <c:v>-0.14176932688112401</c:v>
                </c:pt>
                <c:pt idx="48">
                  <c:v>-0.40343435708911601</c:v>
                </c:pt>
                <c:pt idx="49">
                  <c:v>-0.31948352194652802</c:v>
                </c:pt>
                <c:pt idx="50">
                  <c:v>-0.52633064974869603</c:v>
                </c:pt>
                <c:pt idx="51">
                  <c:v>-0.60980869873119503</c:v>
                </c:pt>
                <c:pt idx="52">
                  <c:v>-0.31169596024620499</c:v>
                </c:pt>
                <c:pt idx="53">
                  <c:v>-2.7942488761096902</c:v>
                </c:pt>
                <c:pt idx="54">
                  <c:v>1.0455505941163901</c:v>
                </c:pt>
                <c:pt idx="55">
                  <c:v>-0.20523571320190101</c:v>
                </c:pt>
                <c:pt idx="56">
                  <c:v>1.38838577972371</c:v>
                </c:pt>
                <c:pt idx="57">
                  <c:v>3.8961462580973301</c:v>
                </c:pt>
                <c:pt idx="58">
                  <c:v>2.8900369341141299</c:v>
                </c:pt>
                <c:pt idx="59">
                  <c:v>3.29733461099068</c:v>
                </c:pt>
                <c:pt idx="60">
                  <c:v>4.0854044990815597</c:v>
                </c:pt>
                <c:pt idx="61">
                  <c:v>2.7948012271505802</c:v>
                </c:pt>
                <c:pt idx="62">
                  <c:v>3.1823018646683598</c:v>
                </c:pt>
                <c:pt idx="63">
                  <c:v>2.6765637058240901</c:v>
                </c:pt>
                <c:pt idx="64">
                  <c:v>2.7072908610350499</c:v>
                </c:pt>
                <c:pt idx="65">
                  <c:v>1.82617909968942</c:v>
                </c:pt>
                <c:pt idx="66">
                  <c:v>0.33898667716347702</c:v>
                </c:pt>
                <c:pt idx="67">
                  <c:v>2.63032516403249E-3</c:v>
                </c:pt>
                <c:pt idx="68">
                  <c:v>1.72741895350101</c:v>
                </c:pt>
                <c:pt idx="69">
                  <c:v>0.76836123708281501</c:v>
                </c:pt>
                <c:pt idx="70">
                  <c:v>0.17272176170845999</c:v>
                </c:pt>
                <c:pt idx="71">
                  <c:v>-0.13313727309798201</c:v>
                </c:pt>
                <c:pt idx="72">
                  <c:v>-0.30295285536681099</c:v>
                </c:pt>
                <c:pt idx="73">
                  <c:v>-0.41593616915318599</c:v>
                </c:pt>
                <c:pt idx="74">
                  <c:v>-0.49374897413878499</c:v>
                </c:pt>
                <c:pt idx="75">
                  <c:v>-0.54542896527625095</c:v>
                </c:pt>
                <c:pt idx="76">
                  <c:v>-0.576611902928725</c:v>
                </c:pt>
                <c:pt idx="77">
                  <c:v>-0.59154612547418495</c:v>
                </c:pt>
                <c:pt idx="78">
                  <c:v>-0.59362831339799804</c:v>
                </c:pt>
                <c:pt idx="79">
                  <c:v>-0.58561623513955197</c:v>
                </c:pt>
                <c:pt idx="80">
                  <c:v>-0.56975322766819003</c:v>
                </c:pt>
                <c:pt idx="81">
                  <c:v>-0.54786151239716296</c:v>
                </c:pt>
                <c:pt idx="82">
                  <c:v>-0.52141810412023004</c:v>
                </c:pt>
                <c:pt idx="83">
                  <c:v>-0.49161747731174499</c:v>
                </c:pt>
                <c:pt idx="84">
                  <c:v>-0.45942321941174702</c:v>
                </c:pt>
                <c:pt idx="85">
                  <c:v>-0.42561045966022998</c:v>
                </c:pt>
                <c:pt idx="86">
                  <c:v>-0.390800633569377</c:v>
                </c:pt>
                <c:pt idx="87">
                  <c:v>-0.355489925306118</c:v>
                </c:pt>
                <c:pt idx="88">
                  <c:v>-0.32007251848717999</c:v>
                </c:pt>
                <c:pt idx="89">
                  <c:v>-0.28485959405939398</c:v>
                </c:pt>
                <c:pt idx="90">
                  <c:v>-0.250094848489124</c:v>
                </c:pt>
                <c:pt idx="91">
                  <c:v>-0.21596716659635301</c:v>
                </c:pt>
                <c:pt idx="92">
                  <c:v>-0.182620968422786</c:v>
                </c:pt>
                <c:pt idx="93">
                  <c:v>-0.150164655035323</c:v>
                </c:pt>
                <c:pt idx="94">
                  <c:v>-0.11867750074767699</c:v>
                </c:pt>
                <c:pt idx="95">
                  <c:v>-8.8215275894665199E-2</c:v>
                </c:pt>
                <c:pt idx="96">
                  <c:v>-5.8814832477249702E-2</c:v>
                </c:pt>
                <c:pt idx="97">
                  <c:v>-3.0497842615284598E-2</c:v>
                </c:pt>
                <c:pt idx="98">
                  <c:v>-3.2738450838731802E-3</c:v>
                </c:pt>
                <c:pt idx="99">
                  <c:v>2.2857273151788399E-2</c:v>
                </c:pt>
                <c:pt idx="100">
                  <c:v>4.7903256680137299E-2</c:v>
                </c:pt>
                <c:pt idx="101">
                  <c:v>7.1877837921530102E-2</c:v>
                </c:pt>
                <c:pt idx="102">
                  <c:v>9.4799400713707599E-2</c:v>
                </c:pt>
                <c:pt idx="103">
                  <c:v>0.11668989467086199</c:v>
                </c:pt>
                <c:pt idx="104">
                  <c:v>0.13757395415785401</c:v>
                </c:pt>
                <c:pt idx="105">
                  <c:v>0.15747818420290799</c:v>
                </c:pt>
                <c:pt idx="106">
                  <c:v>0.17643058260015099</c:v>
                </c:pt>
                <c:pt idx="107">
                  <c:v>0.19446007311649799</c:v>
                </c:pt>
                <c:pt idx="108">
                  <c:v>0.211596129335411</c:v>
                </c:pt>
                <c:pt idx="109">
                  <c:v>0.22786847244615699</c:v>
                </c:pt>
                <c:pt idx="110">
                  <c:v>0.24330682936102299</c:v>
                </c:pt>
                <c:pt idx="111">
                  <c:v>0.25794074005718298</c:v>
                </c:pt>
                <c:pt idx="112">
                  <c:v>0.27179940508441602</c:v>
                </c:pt>
                <c:pt idx="113">
                  <c:v>0.28491156584839999</c:v>
                </c:pt>
                <c:pt idx="114">
                  <c:v>0.29730541164059099</c:v>
                </c:pt>
                <c:pt idx="115">
                  <c:v>0.309008508491603</c:v>
                </c:pt>
                <c:pt idx="116">
                  <c:v>0.320047745828833</c:v>
                </c:pt>
                <c:pt idx="117">
                  <c:v>0.33044929765271203</c:v>
                </c:pt>
                <c:pt idx="118">
                  <c:v>0.34023859554603803</c:v>
                </c:pt>
                <c:pt idx="119">
                  <c:v>0.34944031131849401</c:v>
                </c:pt>
                <c:pt idx="120">
                  <c:v>0.35807834748453599</c:v>
                </c:pt>
                <c:pt idx="121">
                  <c:v>0.36617583409861398</c:v>
                </c:pt>
                <c:pt idx="122">
                  <c:v>0.37375513073560901</c:v>
                </c:pt>
                <c:pt idx="123">
                  <c:v>0.38083783261899601</c:v>
                </c:pt>
                <c:pt idx="124">
                  <c:v>0.38744478007677302</c:v>
                </c:pt>
                <c:pt idx="125">
                  <c:v>0.39359607064885999</c:v>
                </c:pt>
                <c:pt idx="126">
                  <c:v>0.39931107328694498</c:v>
                </c:pt>
                <c:pt idx="127">
                  <c:v>0.40460844418701503</c:v>
                </c:pt>
                <c:pt idx="128">
                  <c:v>0.40950614387040801</c:v>
                </c:pt>
                <c:pt idx="129">
                  <c:v>0.41402145519859801</c:v>
                </c:pt>
                <c:pt idx="130">
                  <c:v>0.41817100205854202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AD-4ABC-A141-D8C84F1EE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9657679"/>
        <c:axId val="769665359"/>
      </c:lineChart>
      <c:catAx>
        <c:axId val="769657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65359"/>
        <c:crosses val="autoZero"/>
        <c:auto val="1"/>
        <c:lblAlgn val="ctr"/>
        <c:lblOffset val="100"/>
        <c:noMultiLvlLbl val="0"/>
      </c:catAx>
      <c:valAx>
        <c:axId val="76966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5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223523697924296"/>
          <c:y val="0.10297117107998398"/>
          <c:w val="0.77824682994349503"/>
          <c:h val="0.73652753361909851"/>
        </c:manualLayout>
      </c:layout>
      <c:areaChart>
        <c:grouping val="stacked"/>
        <c:varyColors val="0"/>
        <c:ser>
          <c:idx val="1"/>
          <c:order val="0"/>
          <c:tx>
            <c:strRef>
              <c:f>US_core_obs_with_textbckup!$AS$1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92D050"/>
              </a:solidFill>
            </a:ln>
            <a:effectLst/>
          </c:spPr>
          <c:cat>
            <c:numRef>
              <c:f>US_core_obs_with_textbckup!$AR$2:$AR$132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US_core_obs_with_textbckup!$AS$2:$AS$132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-8.5091715150254002E-3</c:v>
                </c:pt>
                <c:pt idx="8">
                  <c:v>-2.0205273756834799E-2</c:v>
                </c:pt>
                <c:pt idx="9">
                  <c:v>-2.5975778404618788E-2</c:v>
                </c:pt>
                <c:pt idx="10">
                  <c:v>-2.5128266608609402E-2</c:v>
                </c:pt>
                <c:pt idx="11">
                  <c:v>-3.1462214115895948E-2</c:v>
                </c:pt>
                <c:pt idx="12">
                  <c:v>-3.285133118786638E-2</c:v>
                </c:pt>
                <c:pt idx="13">
                  <c:v>-2.8620164459902619E-2</c:v>
                </c:pt>
                <c:pt idx="14">
                  <c:v>-2.9060715308815099E-2</c:v>
                </c:pt>
                <c:pt idx="15">
                  <c:v>-2.9728780220472602E-2</c:v>
                </c:pt>
                <c:pt idx="16">
                  <c:v>-2.7334825070091058E-2</c:v>
                </c:pt>
                <c:pt idx="17">
                  <c:v>-2.6201922874169399E-2</c:v>
                </c:pt>
                <c:pt idx="18">
                  <c:v>-2.5663546176923901E-2</c:v>
                </c:pt>
                <c:pt idx="19">
                  <c:v>-2.4995485218792801E-2</c:v>
                </c:pt>
                <c:pt idx="20">
                  <c:v>-2.0828897846714101E-2</c:v>
                </c:pt>
                <c:pt idx="21">
                  <c:v>-2.28804233377344E-2</c:v>
                </c:pt>
                <c:pt idx="22">
                  <c:v>-2.2703898486597901E-2</c:v>
                </c:pt>
                <c:pt idx="23">
                  <c:v>-1.9247105530362199E-2</c:v>
                </c:pt>
                <c:pt idx="24">
                  <c:v>-2.1931423273824399E-2</c:v>
                </c:pt>
                <c:pt idx="25">
                  <c:v>-2.5345221632222498E-2</c:v>
                </c:pt>
                <c:pt idx="26">
                  <c:v>-2.7889570144612408E-2</c:v>
                </c:pt>
                <c:pt idx="27">
                  <c:v>-3.0407060531967241E-2</c:v>
                </c:pt>
                <c:pt idx="28">
                  <c:v>-3.0971867089246659E-2</c:v>
                </c:pt>
                <c:pt idx="29">
                  <c:v>-2.9040563862747729E-2</c:v>
                </c:pt>
                <c:pt idx="30">
                  <c:v>-3.0149506869592231E-2</c:v>
                </c:pt>
                <c:pt idx="31">
                  <c:v>-2.828925106115316E-2</c:v>
                </c:pt>
                <c:pt idx="32">
                  <c:v>-3.1557041880980692E-2</c:v>
                </c:pt>
                <c:pt idx="33">
                  <c:v>-3.1723917534498498E-2</c:v>
                </c:pt>
                <c:pt idx="34">
                  <c:v>-2.958510611990034E-2</c:v>
                </c:pt>
                <c:pt idx="35">
                  <c:v>-2.9971021266206269E-2</c:v>
                </c:pt>
                <c:pt idx="36">
                  <c:v>-2.853394466240106E-2</c:v>
                </c:pt>
                <c:pt idx="37">
                  <c:v>-2.9701155575745319E-2</c:v>
                </c:pt>
                <c:pt idx="38">
                  <c:v>-3.012993740179043E-2</c:v>
                </c:pt>
                <c:pt idx="39">
                  <c:v>-3.2534261101169137E-2</c:v>
                </c:pt>
                <c:pt idx="40">
                  <c:v>-3.2633543170712487E-2</c:v>
                </c:pt>
                <c:pt idx="41">
                  <c:v>-3.2659649700605919E-2</c:v>
                </c:pt>
                <c:pt idx="42">
                  <c:v>-3.4066366552409862E-2</c:v>
                </c:pt>
                <c:pt idx="43">
                  <c:v>-3.3315675429146319E-2</c:v>
                </c:pt>
                <c:pt idx="44">
                  <c:v>-3.28110934405767E-2</c:v>
                </c:pt>
                <c:pt idx="45">
                  <c:v>-3.3575673887908893E-2</c:v>
                </c:pt>
                <c:pt idx="46">
                  <c:v>-3.5429487564830831E-2</c:v>
                </c:pt>
                <c:pt idx="47">
                  <c:v>-3.5806088239898004E-2</c:v>
                </c:pt>
                <c:pt idx="48">
                  <c:v>-3.7724142405914873E-2</c:v>
                </c:pt>
                <c:pt idx="49">
                  <c:v>-3.8492790214739107E-2</c:v>
                </c:pt>
                <c:pt idx="50">
                  <c:v>-3.8040594314014901E-2</c:v>
                </c:pt>
                <c:pt idx="51">
                  <c:v>-3.7661757094653518E-2</c:v>
                </c:pt>
                <c:pt idx="52">
                  <c:v>-4.4602946034788482E-2</c:v>
                </c:pt>
                <c:pt idx="53">
                  <c:v>-5.4358415078903301E-2</c:v>
                </c:pt>
                <c:pt idx="54">
                  <c:v>-5.6247350142135596E-2</c:v>
                </c:pt>
                <c:pt idx="55">
                  <c:v>-5.1823440176212904E-2</c:v>
                </c:pt>
                <c:pt idx="56">
                  <c:v>-4.8006131190869598E-2</c:v>
                </c:pt>
                <c:pt idx="57">
                  <c:v>-3.9480137288316841E-2</c:v>
                </c:pt>
                <c:pt idx="58">
                  <c:v>-4.1830545965970634E-2</c:v>
                </c:pt>
                <c:pt idx="59">
                  <c:v>-3.4517006578038641E-2</c:v>
                </c:pt>
                <c:pt idx="60">
                  <c:v>-2.9040525160173251E-2</c:v>
                </c:pt>
                <c:pt idx="61">
                  <c:v>-2.771140255666266E-2</c:v>
                </c:pt>
                <c:pt idx="62">
                  <c:v>-3.3241794759408749E-2</c:v>
                </c:pt>
                <c:pt idx="63">
                  <c:v>-4.0489164122958721E-2</c:v>
                </c:pt>
                <c:pt idx="64">
                  <c:v>-3.179795529917312E-2</c:v>
                </c:pt>
                <c:pt idx="65">
                  <c:v>-3.4470074989911788E-2</c:v>
                </c:pt>
                <c:pt idx="66">
                  <c:v>-3.5264207688467886E-2</c:v>
                </c:pt>
                <c:pt idx="67">
                  <c:v>-3.6649696594948045E-2</c:v>
                </c:pt>
                <c:pt idx="68">
                  <c:v>-3.939133256669608E-2</c:v>
                </c:pt>
                <c:pt idx="69">
                  <c:v>-4.2449515903353267E-2</c:v>
                </c:pt>
                <c:pt idx="70">
                  <c:v>-4.5774108896567911E-2</c:v>
                </c:pt>
                <c:pt idx="71">
                  <c:v>-4.6124330421459699E-2</c:v>
                </c:pt>
                <c:pt idx="72">
                  <c:v>-4.5682711980188299E-2</c:v>
                </c:pt>
                <c:pt idx="73">
                  <c:v>-4.5018519906803112E-2</c:v>
                </c:pt>
                <c:pt idx="74">
                  <c:v>-4.430899356434586E-2</c:v>
                </c:pt>
                <c:pt idx="75">
                  <c:v>-4.3619894692137277E-2</c:v>
                </c:pt>
                <c:pt idx="76">
                  <c:v>-4.2978307606999992E-2</c:v>
                </c:pt>
                <c:pt idx="77">
                  <c:v>-4.2395120488536379E-2</c:v>
                </c:pt>
                <c:pt idx="78">
                  <c:v>-4.1873429490046847E-2</c:v>
                </c:pt>
                <c:pt idx="79">
                  <c:v>-4.141224871404553E-2</c:v>
                </c:pt>
                <c:pt idx="80">
                  <c:v>-4.1008372554440731E-2</c:v>
                </c:pt>
                <c:pt idx="81">
                  <c:v>-4.0657406881938689E-2</c:v>
                </c:pt>
                <c:pt idx="82">
                  <c:v>-4.0354383744278743E-2</c:v>
                </c:pt>
                <c:pt idx="83">
                  <c:v>-4.009414658724391E-2</c:v>
                </c:pt>
                <c:pt idx="84">
                  <c:v>-3.9871597785712191E-2</c:v>
                </c:pt>
                <c:pt idx="85">
                  <c:v>-3.9681857505302558E-2</c:v>
                </c:pt>
                <c:pt idx="86">
                  <c:v>-3.952036246400719E-2</c:v>
                </c:pt>
                <c:pt idx="87">
                  <c:v>-3.9382922684938419E-2</c:v>
                </c:pt>
                <c:pt idx="88">
                  <c:v>-3.9265748502492703E-2</c:v>
                </c:pt>
                <c:pt idx="89">
                  <c:v>-3.9165456549328181E-2</c:v>
                </c:pt>
                <c:pt idx="90">
                  <c:v>-3.907906111869635E-2</c:v>
                </c:pt>
                <c:pt idx="91">
                  <c:v>-3.900395566035491E-2</c:v>
                </c:pt>
                <c:pt idx="92">
                  <c:v>-3.89378879614432E-2</c:v>
                </c:pt>
                <c:pt idx="93">
                  <c:v>-3.887893165639416E-2</c:v>
                </c:pt>
                <c:pt idx="94">
                  <c:v>-3.8825456012392338E-2</c:v>
                </c:pt>
                <c:pt idx="95">
                  <c:v>-3.8776095400516679E-2</c:v>
                </c:pt>
                <c:pt idx="96">
                  <c:v>-3.872971945118036E-2</c:v>
                </c:pt>
                <c:pt idx="97">
                  <c:v>-3.868540457430119E-2</c:v>
                </c:pt>
                <c:pt idx="98">
                  <c:v>-3.8642407285616132E-2</c:v>
                </c:pt>
                <c:pt idx="99">
                  <c:v>-3.8600139597466603E-2</c:v>
                </c:pt>
                <c:pt idx="100">
                  <c:v>-3.8558146598432978E-2</c:v>
                </c:pt>
                <c:pt idx="101">
                  <c:v>-3.851608624706454E-2</c:v>
                </c:pt>
                <c:pt idx="102">
                  <c:v>-3.8473711335340548E-2</c:v>
                </c:pt>
                <c:pt idx="103">
                  <c:v>-3.8430853528192921E-2</c:v>
                </c:pt>
                <c:pt idx="104">
                  <c:v>-3.838740935495627E-2</c:v>
                </c:pt>
                <c:pt idx="105">
                  <c:v>-3.8343328008205661E-2</c:v>
                </c:pt>
                <c:pt idx="106">
                  <c:v>-3.8298600797048658E-2</c:v>
                </c:pt>
                <c:pt idx="107">
                  <c:v>-3.8253252098885353E-2</c:v>
                </c:pt>
                <c:pt idx="108">
                  <c:v>-3.820733165614814E-2</c:v>
                </c:pt>
                <c:pt idx="109">
                  <c:v>-3.816090807040589E-2</c:v>
                </c:pt>
                <c:pt idx="110">
                  <c:v>-3.8114063354277521E-2</c:v>
                </c:pt>
                <c:pt idx="111">
                  <c:v>-3.8066888412413513E-2</c:v>
                </c:pt>
                <c:pt idx="112">
                  <c:v>-3.8019479331130528E-2</c:v>
                </c:pt>
                <c:pt idx="113">
                  <c:v>-3.7971934368852212E-2</c:v>
                </c:pt>
                <c:pt idx="114">
                  <c:v>-3.7924351549889428E-2</c:v>
                </c:pt>
                <c:pt idx="115">
                  <c:v>-3.787682677266474E-2</c:v>
                </c:pt>
                <c:pt idx="116">
                  <c:v>-3.782945235573093E-2</c:v>
                </c:pt>
                <c:pt idx="117">
                  <c:v>-3.7782315952017358E-2</c:v>
                </c:pt>
                <c:pt idx="118">
                  <c:v>-3.7735499771129832E-2</c:v>
                </c:pt>
                <c:pt idx="119">
                  <c:v>-3.7689080056979511E-2</c:v>
                </c:pt>
                <c:pt idx="120">
                  <c:v>-3.7643126775244111E-2</c:v>
                </c:pt>
                <c:pt idx="121">
                  <c:v>-3.759770347073748E-2</c:v>
                </c:pt>
                <c:pt idx="122">
                  <c:v>-3.7552867261558757E-2</c:v>
                </c:pt>
                <c:pt idx="123">
                  <c:v>-3.7508668940222582E-2</c:v>
                </c:pt>
                <c:pt idx="124">
                  <c:v>-3.7465153158810993E-2</c:v>
                </c:pt>
                <c:pt idx="125">
                  <c:v>-3.742235867576487E-2</c:v>
                </c:pt>
                <c:pt idx="126">
                  <c:v>-3.7380318648871862E-2</c:v>
                </c:pt>
                <c:pt idx="127">
                  <c:v>-3.73390609592738E-2</c:v>
                </c:pt>
                <c:pt idx="128">
                  <c:v>-3.7298608554592272E-2</c:v>
                </c:pt>
                <c:pt idx="129">
                  <c:v>-3.7258979802634533E-2</c:v>
                </c:pt>
                <c:pt idx="130">
                  <c:v>-3.7220188847253359E-2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4-4ADF-AF6C-9C012021620C}"/>
            </c:ext>
          </c:extLst>
        </c:ser>
        <c:ser>
          <c:idx val="2"/>
          <c:order val="1"/>
          <c:tx>
            <c:strRef>
              <c:f>US_core_obs_with_textbckup!$AT$1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US_core_obs_with_textbckup!$AR$2:$AR$132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US_core_obs_with_textbckup!$AT$2:$AT$132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-4.6602345452950696E-3</c:v>
                </c:pt>
                <c:pt idx="8">
                  <c:v>-7.6239904653996301E-3</c:v>
                </c:pt>
                <c:pt idx="9">
                  <c:v>-7.7225494125809898E-3</c:v>
                </c:pt>
                <c:pt idx="10">
                  <c:v>-4.41419490718741E-3</c:v>
                </c:pt>
                <c:pt idx="11">
                  <c:v>-3.8018908063763802E-3</c:v>
                </c:pt>
                <c:pt idx="12">
                  <c:v>-2.5247759492419402E-3</c:v>
                </c:pt>
                <c:pt idx="13">
                  <c:v>8.9646600827109004E-4</c:v>
                </c:pt>
                <c:pt idx="14">
                  <c:v>7.2084334472588497E-4</c:v>
                </c:pt>
                <c:pt idx="15">
                  <c:v>7.76612758524031E-4</c:v>
                </c:pt>
                <c:pt idx="16">
                  <c:v>2.0219985448211001E-4</c:v>
                </c:pt>
                <c:pt idx="17">
                  <c:v>1.7974433158762699E-3</c:v>
                </c:pt>
                <c:pt idx="18">
                  <c:v>3.0450598118569802E-3</c:v>
                </c:pt>
                <c:pt idx="19">
                  <c:v>2.6775519367472299E-3</c:v>
                </c:pt>
                <c:pt idx="20">
                  <c:v>3.1581233002953E-3</c:v>
                </c:pt>
                <c:pt idx="21">
                  <c:v>1.6881743234886601E-3</c:v>
                </c:pt>
                <c:pt idx="22">
                  <c:v>7.2478878228032697E-4</c:v>
                </c:pt>
                <c:pt idx="23">
                  <c:v>1.5941800677321499E-3</c:v>
                </c:pt>
                <c:pt idx="24">
                  <c:v>2.1238829484016E-3</c:v>
                </c:pt>
                <c:pt idx="25">
                  <c:v>1.4576105572094899E-3</c:v>
                </c:pt>
                <c:pt idx="26">
                  <c:v>2.4736551073045701E-3</c:v>
                </c:pt>
                <c:pt idx="27">
                  <c:v>3.1741630209802798E-3</c:v>
                </c:pt>
                <c:pt idx="28">
                  <c:v>2.6878367623384102E-3</c:v>
                </c:pt>
                <c:pt idx="29">
                  <c:v>3.3306553878897898E-3</c:v>
                </c:pt>
                <c:pt idx="30">
                  <c:v>3.4122997153662698E-3</c:v>
                </c:pt>
                <c:pt idx="31">
                  <c:v>3.3280880835873101E-3</c:v>
                </c:pt>
                <c:pt idx="32">
                  <c:v>2.8218372041033299E-3</c:v>
                </c:pt>
                <c:pt idx="33">
                  <c:v>2.31879020478054E-3</c:v>
                </c:pt>
                <c:pt idx="34">
                  <c:v>2.4667517910748E-3</c:v>
                </c:pt>
                <c:pt idx="35">
                  <c:v>2.0782237911909302E-3</c:v>
                </c:pt>
                <c:pt idx="36">
                  <c:v>2.6509611576353001E-3</c:v>
                </c:pt>
                <c:pt idx="37">
                  <c:v>2.3233114342380199E-3</c:v>
                </c:pt>
                <c:pt idx="38">
                  <c:v>2.3472732685325599E-3</c:v>
                </c:pt>
                <c:pt idx="39">
                  <c:v>1.93523666227601E-3</c:v>
                </c:pt>
                <c:pt idx="40">
                  <c:v>1.9265949269486799E-3</c:v>
                </c:pt>
                <c:pt idx="41">
                  <c:v>1.9944521417958301E-3</c:v>
                </c:pt>
                <c:pt idx="42">
                  <c:v>2.03376875553829E-3</c:v>
                </c:pt>
                <c:pt idx="43">
                  <c:v>2.5322896764601302E-3</c:v>
                </c:pt>
                <c:pt idx="44">
                  <c:v>2.54543557312025E-3</c:v>
                </c:pt>
                <c:pt idx="45">
                  <c:v>2.5065445546035201E-3</c:v>
                </c:pt>
                <c:pt idx="46">
                  <c:v>2.3614521485582E-3</c:v>
                </c:pt>
                <c:pt idx="47">
                  <c:v>2.3118175650704799E-3</c:v>
                </c:pt>
                <c:pt idx="48">
                  <c:v>2.2250320664829399E-3</c:v>
                </c:pt>
                <c:pt idx="49">
                  <c:v>2.8354391019336199E-3</c:v>
                </c:pt>
                <c:pt idx="50">
                  <c:v>3.72976735176777E-3</c:v>
                </c:pt>
                <c:pt idx="51">
                  <c:v>2.84393406719818E-3</c:v>
                </c:pt>
                <c:pt idx="52">
                  <c:v>2.95285481084484E-3</c:v>
                </c:pt>
                <c:pt idx="53">
                  <c:v>6.5286350636739598E-4</c:v>
                </c:pt>
                <c:pt idx="54">
                  <c:v>1.4606511232750901E-3</c:v>
                </c:pt>
                <c:pt idx="55">
                  <c:v>5.8174980060776704E-3</c:v>
                </c:pt>
                <c:pt idx="56">
                  <c:v>9.3033371699302592E-3</c:v>
                </c:pt>
                <c:pt idx="57">
                  <c:v>1.3248840873192299E-2</c:v>
                </c:pt>
                <c:pt idx="58">
                  <c:v>1.11138505966446E-2</c:v>
                </c:pt>
                <c:pt idx="59">
                  <c:v>1.4156744194071501E-2</c:v>
                </c:pt>
                <c:pt idx="60">
                  <c:v>1.2128197743343999E-2</c:v>
                </c:pt>
                <c:pt idx="61">
                  <c:v>8.2855011817484208E-3</c:v>
                </c:pt>
                <c:pt idx="62">
                  <c:v>8.9520939452913898E-3</c:v>
                </c:pt>
                <c:pt idx="63">
                  <c:v>6.7558706329018297E-3</c:v>
                </c:pt>
                <c:pt idx="64">
                  <c:v>6.5781802105924197E-3</c:v>
                </c:pt>
                <c:pt idx="65">
                  <c:v>4.9377888861723502E-3</c:v>
                </c:pt>
                <c:pt idx="66">
                  <c:v>2.8386059778062701E-3</c:v>
                </c:pt>
                <c:pt idx="67">
                  <c:v>2.4736711998984899E-3</c:v>
                </c:pt>
                <c:pt idx="68">
                  <c:v>1.9878255574257101E-3</c:v>
                </c:pt>
                <c:pt idx="69">
                  <c:v>2.9315886266312301E-3</c:v>
                </c:pt>
                <c:pt idx="70">
                  <c:v>3.7714300826774401E-3</c:v>
                </c:pt>
                <c:pt idx="71">
                  <c:v>4.1510464430682898E-3</c:v>
                </c:pt>
                <c:pt idx="72">
                  <c:v>4.3901457673856097E-3</c:v>
                </c:pt>
                <c:pt idx="73">
                  <c:v>4.5662513202593402E-3</c:v>
                </c:pt>
                <c:pt idx="74">
                  <c:v>4.7026664865556997E-3</c:v>
                </c:pt>
                <c:pt idx="75">
                  <c:v>4.8084202541431803E-3</c:v>
                </c:pt>
                <c:pt idx="76">
                  <c:v>4.8880322380373499E-3</c:v>
                </c:pt>
                <c:pt idx="77">
                  <c:v>4.9443937090609602E-3</c:v>
                </c:pt>
                <c:pt idx="78">
                  <c:v>4.9797641685112E-3</c:v>
                </c:pt>
                <c:pt idx="79">
                  <c:v>4.9961414704036101E-3</c:v>
                </c:pt>
                <c:pt idx="80">
                  <c:v>4.9953952072856397E-3</c:v>
                </c:pt>
                <c:pt idx="81">
                  <c:v>4.9793069307746398E-3</c:v>
                </c:pt>
                <c:pt idx="82">
                  <c:v>4.9495751803574298E-3</c:v>
                </c:pt>
                <c:pt idx="83">
                  <c:v>4.90780925532785E-3</c:v>
                </c:pt>
                <c:pt idx="84">
                  <c:v>4.8555213191026E-3</c:v>
                </c:pt>
                <c:pt idx="85">
                  <c:v>4.7941203116463804E-3</c:v>
                </c:pt>
                <c:pt idx="86">
                  <c:v>4.7249085931122502E-3</c:v>
                </c:pt>
                <c:pt idx="87">
                  <c:v>4.6490812354971203E-3</c:v>
                </c:pt>
                <c:pt idx="88">
                  <c:v>4.5677275333000297E-3</c:v>
                </c:pt>
                <c:pt idx="89">
                  <c:v>4.4818342336272396E-3</c:v>
                </c:pt>
                <c:pt idx="90">
                  <c:v>4.3922900198944898E-3</c:v>
                </c:pt>
                <c:pt idx="91">
                  <c:v>4.2998908557967397E-3</c:v>
                </c:pt>
                <c:pt idx="92">
                  <c:v>4.2053458643165299E-3</c:v>
                </c:pt>
                <c:pt idx="93">
                  <c:v>4.1092834917710796E-3</c:v>
                </c:pt>
                <c:pt idx="94">
                  <c:v>4.0122577583678798E-3</c:v>
                </c:pt>
                <c:pt idx="95">
                  <c:v>3.9147544477646703E-3</c:v>
                </c:pt>
                <c:pt idx="96">
                  <c:v>3.8171971286748898E-3</c:v>
                </c:pt>
                <c:pt idx="97">
                  <c:v>3.7199529279163799E-3</c:v>
                </c:pt>
                <c:pt idx="98">
                  <c:v>3.62333800503211E-3</c:v>
                </c:pt>
                <c:pt idx="99">
                  <c:v>3.5276226935554399E-3</c:v>
                </c:pt>
                <c:pt idx="100">
                  <c:v>3.4330362914669599E-3</c:v>
                </c:pt>
                <c:pt idx="101">
                  <c:v>3.3397714937377599E-3</c:v>
                </c:pt>
                <c:pt idx="102">
                  <c:v>3.2479884700453701E-3</c:v>
                </c:pt>
                <c:pt idx="103">
                  <c:v>3.1578185954783599E-3</c:v>
                </c:pt>
                <c:pt idx="104">
                  <c:v>3.0693678475302E-3</c:v>
                </c:pt>
                <c:pt idx="105">
                  <c:v>2.9827198866128001E-3</c:v>
                </c:pt>
                <c:pt idx="106">
                  <c:v>2.8979388380534401E-3</c:v>
                </c:pt>
                <c:pt idx="107">
                  <c:v>2.8150717943597999E-3</c:v>
                </c:pt>
                <c:pt idx="108">
                  <c:v>2.7341510601574998E-3</c:v>
                </c:pt>
                <c:pt idx="109">
                  <c:v>2.6551961575194101E-3</c:v>
                </c:pt>
                <c:pt idx="110">
                  <c:v>2.57821561298055E-3</c:v>
                </c:pt>
                <c:pt idx="111">
                  <c:v>2.5032085444243101E-3</c:v>
                </c:pt>
                <c:pt idx="112">
                  <c:v>2.4301660666692301E-3</c:v>
                </c:pt>
                <c:pt idx="113">
                  <c:v>2.35907253229861E-3</c:v>
                </c:pt>
                <c:pt idx="114">
                  <c:v>2.2899066239201399E-3</c:v>
                </c:pt>
                <c:pt idx="115">
                  <c:v>2.2226423133098099E-3</c:v>
                </c:pt>
                <c:pt idx="116">
                  <c:v>2.1572497005406502E-3</c:v>
                </c:pt>
                <c:pt idx="117">
                  <c:v>2.0936957455974701E-3</c:v>
                </c:pt>
                <c:pt idx="118">
                  <c:v>2.0319449056671601E-3</c:v>
                </c:pt>
                <c:pt idx="119">
                  <c:v>1.9719596866307702E-3</c:v>
                </c:pt>
                <c:pt idx="120">
                  <c:v>1.9137011194381101E-3</c:v>
                </c:pt>
                <c:pt idx="121">
                  <c:v>1.8571291706681501E-3</c:v>
                </c:pt>
                <c:pt idx="122">
                  <c:v>1.8022030932041101E-3</c:v>
                </c:pt>
                <c:pt idx="123">
                  <c:v>1.7488817263711001E-3</c:v>
                </c:pt>
                <c:pt idx="124">
                  <c:v>1.6971237499552299E-3</c:v>
                </c:pt>
                <c:pt idx="125">
                  <c:v>1.6468878985875699E-3</c:v>
                </c:pt>
                <c:pt idx="126">
                  <c:v>1.5981331421111001E-3</c:v>
                </c:pt>
                <c:pt idx="127">
                  <c:v>1.5508188347501601E-3</c:v>
                </c:pt>
                <c:pt idx="128">
                  <c:v>1.5049048388116001E-3</c:v>
                </c:pt>
                <c:pt idx="129">
                  <c:v>1.46035162500446E-3</c:v>
                </c:pt>
                <c:pt idx="130">
                  <c:v>1.41712035388597E-3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14-4ADF-AF6C-9C012021620C}"/>
            </c:ext>
          </c:extLst>
        </c:ser>
        <c:ser>
          <c:idx val="3"/>
          <c:order val="2"/>
          <c:tx>
            <c:strRef>
              <c:f>US_core_obs_with_textbckup!$AU$1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US_core_obs_with_textbckup!$AR$2:$AR$132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US_core_obs_with_textbckup!$AU$2:$AU$132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-3.2534386923521699E-3</c:v>
                </c:pt>
                <c:pt idx="8">
                  <c:v>-6.0776716342636396E-3</c:v>
                </c:pt>
                <c:pt idx="9">
                  <c:v>-6.4522642019060302E-3</c:v>
                </c:pt>
                <c:pt idx="10">
                  <c:v>-4.0548157973607701E-3</c:v>
                </c:pt>
                <c:pt idx="11">
                  <c:v>-3.1772213365366302E-3</c:v>
                </c:pt>
                <c:pt idx="12">
                  <c:v>-1.1392963069067801E-3</c:v>
                </c:pt>
                <c:pt idx="13">
                  <c:v>1.85119459221727E-3</c:v>
                </c:pt>
                <c:pt idx="14">
                  <c:v>1.9737883137027601E-3</c:v>
                </c:pt>
                <c:pt idx="15">
                  <c:v>1.88718303779644E-3</c:v>
                </c:pt>
                <c:pt idx="16">
                  <c:v>1.0834980379570401E-3</c:v>
                </c:pt>
                <c:pt idx="17">
                  <c:v>2.4593157039065599E-3</c:v>
                </c:pt>
                <c:pt idx="18">
                  <c:v>4.0096133996136898E-3</c:v>
                </c:pt>
                <c:pt idx="19">
                  <c:v>3.4388963615183902E-3</c:v>
                </c:pt>
                <c:pt idx="20">
                  <c:v>3.46735337040104E-3</c:v>
                </c:pt>
                <c:pt idx="21">
                  <c:v>3.5354752164318201E-3</c:v>
                </c:pt>
                <c:pt idx="22">
                  <c:v>2.9849439164841801E-3</c:v>
                </c:pt>
                <c:pt idx="23">
                  <c:v>3.2216776162163801E-3</c:v>
                </c:pt>
                <c:pt idx="24">
                  <c:v>2.6653823950839499E-3</c:v>
                </c:pt>
                <c:pt idx="25">
                  <c:v>9.8735047218134709E-4</c:v>
                </c:pt>
                <c:pt idx="26">
                  <c:v>1.0218859771926601E-3</c:v>
                </c:pt>
                <c:pt idx="27">
                  <c:v>1.5319089994303399E-3</c:v>
                </c:pt>
                <c:pt idx="28">
                  <c:v>1.9714374362100801E-3</c:v>
                </c:pt>
                <c:pt idx="29">
                  <c:v>2.3037476826415198E-3</c:v>
                </c:pt>
                <c:pt idx="30">
                  <c:v>3.1615749487734399E-3</c:v>
                </c:pt>
                <c:pt idx="31">
                  <c:v>3.2476725388974601E-3</c:v>
                </c:pt>
                <c:pt idx="32">
                  <c:v>3.21684073627537E-3</c:v>
                </c:pt>
                <c:pt idx="33">
                  <c:v>2.9797575088252801E-3</c:v>
                </c:pt>
                <c:pt idx="34">
                  <c:v>2.9922578504537598E-3</c:v>
                </c:pt>
                <c:pt idx="35">
                  <c:v>3.1179319499807698E-3</c:v>
                </c:pt>
                <c:pt idx="36">
                  <c:v>3.5028939913361798E-3</c:v>
                </c:pt>
                <c:pt idx="37">
                  <c:v>3.27828139101704E-3</c:v>
                </c:pt>
                <c:pt idx="38">
                  <c:v>3.1994642876176302E-3</c:v>
                </c:pt>
                <c:pt idx="39">
                  <c:v>2.7497217959027102E-3</c:v>
                </c:pt>
                <c:pt idx="40">
                  <c:v>2.6213078652137498E-3</c:v>
                </c:pt>
                <c:pt idx="41">
                  <c:v>2.77329879907473E-3</c:v>
                </c:pt>
                <c:pt idx="42">
                  <c:v>2.9577430014082699E-3</c:v>
                </c:pt>
                <c:pt idx="43">
                  <c:v>3.06489796684239E-3</c:v>
                </c:pt>
                <c:pt idx="44">
                  <c:v>2.9388353823600602E-3</c:v>
                </c:pt>
                <c:pt idx="45">
                  <c:v>2.89353067641773E-3</c:v>
                </c:pt>
                <c:pt idx="46">
                  <c:v>2.58177429683925E-3</c:v>
                </c:pt>
                <c:pt idx="47">
                  <c:v>2.6039030852187299E-3</c:v>
                </c:pt>
                <c:pt idx="48">
                  <c:v>3.1281098901825202E-3</c:v>
                </c:pt>
                <c:pt idx="49">
                  <c:v>4.3232232314283003E-3</c:v>
                </c:pt>
                <c:pt idx="50">
                  <c:v>3.9572375859719903E-3</c:v>
                </c:pt>
                <c:pt idx="51">
                  <c:v>4.4840986944238896E-3</c:v>
                </c:pt>
                <c:pt idx="52">
                  <c:v>3.5605454639764298E-3</c:v>
                </c:pt>
                <c:pt idx="53">
                  <c:v>3.22320950407739E-3</c:v>
                </c:pt>
                <c:pt idx="54">
                  <c:v>4.7836598111805602E-3</c:v>
                </c:pt>
                <c:pt idx="55">
                  <c:v>8.4082751623748495E-3</c:v>
                </c:pt>
                <c:pt idx="56">
                  <c:v>1.0632803883847601E-2</c:v>
                </c:pt>
                <c:pt idx="57">
                  <c:v>1.25825707227633E-2</c:v>
                </c:pt>
                <c:pt idx="58">
                  <c:v>8.9545707333327194E-3</c:v>
                </c:pt>
                <c:pt idx="59">
                  <c:v>8.6483824608851699E-3</c:v>
                </c:pt>
                <c:pt idx="60">
                  <c:v>8.4219967788401393E-3</c:v>
                </c:pt>
                <c:pt idx="61">
                  <c:v>1.93254564904155E-3</c:v>
                </c:pt>
                <c:pt idx="62">
                  <c:v>-9.8085988649021494E-4</c:v>
                </c:pt>
                <c:pt idx="63">
                  <c:v>-5.1890900675588504E-3</c:v>
                </c:pt>
                <c:pt idx="64">
                  <c:v>-6.2045499156226898E-3</c:v>
                </c:pt>
                <c:pt idx="65">
                  <c:v>-6.5100068353918204E-3</c:v>
                </c:pt>
                <c:pt idx="66">
                  <c:v>-9.0161730423199398E-3</c:v>
                </c:pt>
                <c:pt idx="67">
                  <c:v>-8.9746146800018193E-3</c:v>
                </c:pt>
                <c:pt idx="68">
                  <c:v>-8.6124473761439706E-3</c:v>
                </c:pt>
                <c:pt idx="69">
                  <c:v>-5.0420931580807899E-3</c:v>
                </c:pt>
                <c:pt idx="70">
                  <c:v>-2.9450842224387698E-3</c:v>
                </c:pt>
                <c:pt idx="71">
                  <c:v>-1.8962304470848601E-3</c:v>
                </c:pt>
                <c:pt idx="72">
                  <c:v>-1.2557432681026201E-3</c:v>
                </c:pt>
                <c:pt idx="73">
                  <c:v>-8.5075708026183196E-4</c:v>
                </c:pt>
                <c:pt idx="74">
                  <c:v>-6.0487034718725797E-4</c:v>
                </c:pt>
                <c:pt idx="75">
                  <c:v>-4.7358216744841598E-4</c:v>
                </c:pt>
                <c:pt idx="76">
                  <c:v>-4.27642243050474E-4</c:v>
                </c:pt>
                <c:pt idx="77">
                  <c:v>-4.4619849544069701E-4</c:v>
                </c:pt>
                <c:pt idx="78">
                  <c:v>-5.1339062372424095E-4</c:v>
                </c:pt>
                <c:pt idx="79">
                  <c:v>-6.1660417317588301E-4</c:v>
                </c:pt>
                <c:pt idx="80">
                  <c:v>-7.4555629288042204E-4</c:v>
                </c:pt>
                <c:pt idx="81">
                  <c:v>-8.9178536547551701E-4</c:v>
                </c:pt>
                <c:pt idx="82">
                  <c:v>-1.04833243330659E-3</c:v>
                </c:pt>
                <c:pt idx="83">
                  <c:v>-1.2095146240120799E-3</c:v>
                </c:pt>
                <c:pt idx="84">
                  <c:v>-1.37074549715343E-3</c:v>
                </c:pt>
                <c:pt idx="85">
                  <c:v>-1.5283825361089799E-3</c:v>
                </c:pt>
                <c:pt idx="86">
                  <c:v>-1.67959323624788E-3</c:v>
                </c:pt>
                <c:pt idx="87">
                  <c:v>-1.82223602873676E-3</c:v>
                </c:pt>
                <c:pt idx="88">
                  <c:v>-1.95475421788104E-3</c:v>
                </c:pt>
                <c:pt idx="89">
                  <c:v>-2.0760818347897998E-3</c:v>
                </c:pt>
                <c:pt idx="90">
                  <c:v>-2.1855605440768101E-3</c:v>
                </c:pt>
                <c:pt idx="91">
                  <c:v>-2.2828667877283701E-3</c:v>
                </c:pt>
                <c:pt idx="92">
                  <c:v>-2.36794834914677E-3</c:v>
                </c:pt>
                <c:pt idx="93">
                  <c:v>-2.4409695114746498E-3</c:v>
                </c:pt>
                <c:pt idx="94">
                  <c:v>-2.50226399016728E-3</c:v>
                </c:pt>
                <c:pt idx="95">
                  <c:v>-2.5522948403966499E-3</c:v>
                </c:pt>
                <c:pt idx="96">
                  <c:v>-2.5916205745768399E-3</c:v>
                </c:pt>
                <c:pt idx="97">
                  <c:v>-2.6208667687876901E-3</c:v>
                </c:pt>
                <c:pt idx="98">
                  <c:v>-2.6407024879770901E-3</c:v>
                </c:pt>
                <c:pt idx="99">
                  <c:v>-2.6518209128689701E-3</c:v>
                </c:pt>
                <c:pt idx="100">
                  <c:v>-2.6549236088579901E-3</c:v>
                </c:pt>
                <c:pt idx="101">
                  <c:v>-2.6507079290860598E-3</c:v>
                </c:pt>
                <c:pt idx="102">
                  <c:v>-2.6398570992402998E-3</c:v>
                </c:pt>
                <c:pt idx="103">
                  <c:v>-2.6230325804954499E-3</c:v>
                </c:pt>
                <c:pt idx="104">
                  <c:v>-2.6008683538303302E-3</c:v>
                </c:pt>
                <c:pt idx="105">
                  <c:v>-2.5739668137014699E-3</c:v>
                </c:pt>
                <c:pt idx="106">
                  <c:v>-2.54289599664891E-3</c:v>
                </c:pt>
                <c:pt idx="107">
                  <c:v>-2.5081879090116301E-3</c:v>
                </c:pt>
                <c:pt idx="108">
                  <c:v>-2.4703377477175402E-3</c:v>
                </c:pt>
                <c:pt idx="109">
                  <c:v>-2.42980383942104E-3</c:v>
                </c:pt>
                <c:pt idx="110">
                  <c:v>-2.3870081474197599E-3</c:v>
                </c:pt>
                <c:pt idx="111">
                  <c:v>-2.3423372197073299E-3</c:v>
                </c:pt>
                <c:pt idx="112">
                  <c:v>-2.2961434702928299E-3</c:v>
                </c:pt>
                <c:pt idx="113">
                  <c:v>-2.2487467049137001E-3</c:v>
                </c:pt>
                <c:pt idx="114">
                  <c:v>-2.2004358162797102E-3</c:v>
                </c:pt>
                <c:pt idx="115">
                  <c:v>-2.15147058744147E-3</c:v>
                </c:pt>
                <c:pt idx="116">
                  <c:v>-2.10208355387875E-3</c:v>
                </c:pt>
                <c:pt idx="117">
                  <c:v>-2.05248188327455E-3</c:v>
                </c:pt>
                <c:pt idx="118">
                  <c:v>-2.0028492418777601E-3</c:v>
                </c:pt>
                <c:pt idx="119">
                  <c:v>-1.9533476216637702E-3</c:v>
                </c:pt>
                <c:pt idx="120">
                  <c:v>-1.9041191099855501E-3</c:v>
                </c:pt>
                <c:pt idx="121">
                  <c:v>-1.85528758676056E-3</c:v>
                </c:pt>
                <c:pt idx="122">
                  <c:v>-1.80696033995619E-3</c:v>
                </c:pt>
                <c:pt idx="123">
                  <c:v>-1.75922959201324E-3</c:v>
                </c:pt>
                <c:pt idx="124">
                  <c:v>-1.71217393383216E-3</c:v>
                </c:pt>
                <c:pt idx="125">
                  <c:v>-1.66585966426824E-3</c:v>
                </c:pt>
                <c:pt idx="126">
                  <c:v>-1.62034203536887E-3</c:v>
                </c:pt>
                <c:pt idx="127">
                  <c:v>-1.5756664047961099E-3</c:v>
                </c:pt>
                <c:pt idx="128">
                  <c:v>-1.53186929818804E-3</c:v>
                </c:pt>
                <c:pt idx="129">
                  <c:v>-1.4889793843342301E-3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14-4ADF-AF6C-9C012021620C}"/>
            </c:ext>
          </c:extLst>
        </c:ser>
        <c:ser>
          <c:idx val="4"/>
          <c:order val="3"/>
          <c:tx>
            <c:strRef>
              <c:f>US_core_obs_with_textbckup!$AV$1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US_core_obs_with_textbckup!$AR$2:$AR$132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US_core_obs_with_textbckup!$AV$2:$AV$132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-8.4897320272725397E-4</c:v>
                </c:pt>
                <c:pt idx="8">
                  <c:v>-3.1169771384398299E-3</c:v>
                </c:pt>
                <c:pt idx="9">
                  <c:v>-5.3651543731603104E-3</c:v>
                </c:pt>
                <c:pt idx="10">
                  <c:v>-3.7010474694176799E-3</c:v>
                </c:pt>
                <c:pt idx="11">
                  <c:v>-4.6047315404251698E-3</c:v>
                </c:pt>
                <c:pt idx="12">
                  <c:v>-2.6311512333010399E-3</c:v>
                </c:pt>
                <c:pt idx="13">
                  <c:v>1.7305419038882101E-3</c:v>
                </c:pt>
                <c:pt idx="14">
                  <c:v>2.7451015851997999E-3</c:v>
                </c:pt>
                <c:pt idx="15">
                  <c:v>2.7602000716164801E-3</c:v>
                </c:pt>
                <c:pt idx="16">
                  <c:v>1.15275716343621E-3</c:v>
                </c:pt>
                <c:pt idx="17">
                  <c:v>3.4491550535031799E-3</c:v>
                </c:pt>
                <c:pt idx="18">
                  <c:v>5.3825903925330803E-3</c:v>
                </c:pt>
                <c:pt idx="19">
                  <c:v>4.8202013481324297E-3</c:v>
                </c:pt>
                <c:pt idx="20">
                  <c:v>3.5548480773694899E-3</c:v>
                </c:pt>
                <c:pt idx="21">
                  <c:v>2.5532879413425699E-3</c:v>
                </c:pt>
                <c:pt idx="22">
                  <c:v>2.2051848174609E-3</c:v>
                </c:pt>
                <c:pt idx="23">
                  <c:v>2.4100326629916602E-3</c:v>
                </c:pt>
                <c:pt idx="24">
                  <c:v>1.95432052121358E-3</c:v>
                </c:pt>
                <c:pt idx="25">
                  <c:v>1.55163994066676E-3</c:v>
                </c:pt>
                <c:pt idx="26">
                  <c:v>3.03665536358632E-3</c:v>
                </c:pt>
                <c:pt idx="27">
                  <c:v>4.63004068489425E-3</c:v>
                </c:pt>
                <c:pt idx="28">
                  <c:v>6.1800372521680904E-3</c:v>
                </c:pt>
                <c:pt idx="29">
                  <c:v>6.2703689845955398E-3</c:v>
                </c:pt>
                <c:pt idx="30">
                  <c:v>5.7661044227330597E-3</c:v>
                </c:pt>
                <c:pt idx="31">
                  <c:v>5.7926985078893198E-3</c:v>
                </c:pt>
                <c:pt idx="32">
                  <c:v>5.6178172140430799E-3</c:v>
                </c:pt>
                <c:pt idx="33">
                  <c:v>5.0366545333080303E-3</c:v>
                </c:pt>
                <c:pt idx="34">
                  <c:v>5.36376711111064E-3</c:v>
                </c:pt>
                <c:pt idx="35">
                  <c:v>5.2810880864617698E-3</c:v>
                </c:pt>
                <c:pt idx="36">
                  <c:v>5.6301626888632904E-3</c:v>
                </c:pt>
                <c:pt idx="37">
                  <c:v>5.2401671585711098E-3</c:v>
                </c:pt>
                <c:pt idx="38">
                  <c:v>4.9903488236635596E-3</c:v>
                </c:pt>
                <c:pt idx="39">
                  <c:v>4.43951449906609E-3</c:v>
                </c:pt>
                <c:pt idx="40">
                  <c:v>4.4286943368554398E-3</c:v>
                </c:pt>
                <c:pt idx="41">
                  <c:v>4.7360861763046103E-3</c:v>
                </c:pt>
                <c:pt idx="42">
                  <c:v>4.5793771046520604E-3</c:v>
                </c:pt>
                <c:pt idx="43">
                  <c:v>4.5234641563807101E-3</c:v>
                </c:pt>
                <c:pt idx="44">
                  <c:v>4.38926644845683E-3</c:v>
                </c:pt>
                <c:pt idx="45">
                  <c:v>4.1512109527852498E-3</c:v>
                </c:pt>
                <c:pt idx="46">
                  <c:v>3.96662001544978E-3</c:v>
                </c:pt>
                <c:pt idx="47">
                  <c:v>4.7092192148490098E-3</c:v>
                </c:pt>
                <c:pt idx="48">
                  <c:v>6.0473847113939796E-3</c:v>
                </c:pt>
                <c:pt idx="49">
                  <c:v>5.8958615844595299E-3</c:v>
                </c:pt>
                <c:pt idx="50">
                  <c:v>7.0195233353276196E-3</c:v>
                </c:pt>
                <c:pt idx="51">
                  <c:v>6.3895325240315099E-3</c:v>
                </c:pt>
                <c:pt idx="52">
                  <c:v>5.8230230095990196E-3</c:v>
                </c:pt>
                <c:pt idx="53">
                  <c:v>6.1098646583657096E-3</c:v>
                </c:pt>
                <c:pt idx="54">
                  <c:v>7.9479415748373496E-3</c:v>
                </c:pt>
                <c:pt idx="55">
                  <c:v>1.08646436487003E-2</c:v>
                </c:pt>
                <c:pt idx="56">
                  <c:v>1.2656099856522799E-2</c:v>
                </c:pt>
                <c:pt idx="57">
                  <c:v>1.3769898094073601E-2</c:v>
                </c:pt>
                <c:pt idx="58">
                  <c:v>1.1904454889566299E-2</c:v>
                </c:pt>
                <c:pt idx="59">
                  <c:v>1.3099493973256399E-2</c:v>
                </c:pt>
                <c:pt idx="60">
                  <c:v>1.1581626308920699E-2</c:v>
                </c:pt>
                <c:pt idx="61">
                  <c:v>5.4762885824732798E-3</c:v>
                </c:pt>
                <c:pt idx="62">
                  <c:v>8.7050033990454505E-3</c:v>
                </c:pt>
                <c:pt idx="63">
                  <c:v>5.0234877909893696E-3</c:v>
                </c:pt>
                <c:pt idx="64">
                  <c:v>8.7814703237931702E-4</c:v>
                </c:pt>
                <c:pt idx="65">
                  <c:v>-7.7041958712609202E-5</c:v>
                </c:pt>
                <c:pt idx="66">
                  <c:v>-2.7388639400438499E-3</c:v>
                </c:pt>
                <c:pt idx="67">
                  <c:v>-2.8822227403302301E-3</c:v>
                </c:pt>
                <c:pt idx="68">
                  <c:v>-3.9123594325896002E-3</c:v>
                </c:pt>
                <c:pt idx="69">
                  <c:v>-8.1886739017322796E-4</c:v>
                </c:pt>
                <c:pt idx="70">
                  <c:v>2.5052113117540699E-3</c:v>
                </c:pt>
                <c:pt idx="71">
                  <c:v>3.6540421997521802E-3</c:v>
                </c:pt>
                <c:pt idx="72">
                  <c:v>4.2173856295235597E-3</c:v>
                </c:pt>
                <c:pt idx="73">
                  <c:v>4.5075556537321699E-3</c:v>
                </c:pt>
                <c:pt idx="74">
                  <c:v>4.6159102937481898E-3</c:v>
                </c:pt>
                <c:pt idx="75">
                  <c:v>4.6086142067691604E-3</c:v>
                </c:pt>
                <c:pt idx="76">
                  <c:v>4.5310143455878898E-3</c:v>
                </c:pt>
                <c:pt idx="77">
                  <c:v>4.4112023333431304E-3</c:v>
                </c:pt>
                <c:pt idx="78">
                  <c:v>4.2661509778607601E-3</c:v>
                </c:pt>
                <c:pt idx="79">
                  <c:v>4.1063916134786898E-3</c:v>
                </c:pt>
                <c:pt idx="80">
                  <c:v>3.9387866383577804E-3</c:v>
                </c:pt>
                <c:pt idx="81">
                  <c:v>3.7680278115903498E-3</c:v>
                </c:pt>
                <c:pt idx="82">
                  <c:v>3.5974337357025299E-3</c:v>
                </c:pt>
                <c:pt idx="83">
                  <c:v>3.4293897808623701E-3</c:v>
                </c:pt>
                <c:pt idx="84">
                  <c:v>3.2656084920867899E-3</c:v>
                </c:pt>
                <c:pt idx="85">
                  <c:v>3.1072975122947702E-3</c:v>
                </c:pt>
                <c:pt idx="86">
                  <c:v>2.9552768713747499E-3</c:v>
                </c:pt>
                <c:pt idx="87">
                  <c:v>2.8100660604213298E-3</c:v>
                </c:pt>
                <c:pt idx="88">
                  <c:v>2.67195130221331E-3</c:v>
                </c:pt>
                <c:pt idx="89">
                  <c:v>2.54103873218447E-3</c:v>
                </c:pt>
                <c:pt idx="90">
                  <c:v>2.4172969276925402E-3</c:v>
                </c:pt>
                <c:pt idx="91">
                  <c:v>2.3005910703810502E-3</c:v>
                </c:pt>
                <c:pt idx="92">
                  <c:v>2.1907103860741E-3</c:v>
                </c:pt>
                <c:pt idx="93">
                  <c:v>2.0873901205753498E-3</c:v>
                </c:pt>
                <c:pt idx="94">
                  <c:v>1.9903290483069798E-3</c:v>
                </c:pt>
                <c:pt idx="95">
                  <c:v>1.89920332573922E-3</c:v>
                </c:pt>
                <c:pt idx="96">
                  <c:v>1.81367735108128E-3</c:v>
                </c:pt>
                <c:pt idx="97">
                  <c:v>1.73341218141498E-3</c:v>
                </c:pt>
                <c:pt idx="98">
                  <c:v>1.65807195899869E-3</c:v>
                </c:pt>
                <c:pt idx="99">
                  <c:v>1.58732872377331E-3</c:v>
                </c:pt>
                <c:pt idx="100">
                  <c:v>1.52086592255518E-3</c:v>
                </c:pt>
                <c:pt idx="101">
                  <c:v>1.4583808722878899E-3</c:v>
                </c:pt>
                <c:pt idx="102">
                  <c:v>1.3995863892724001E-3</c:v>
                </c:pt>
                <c:pt idx="103">
                  <c:v>1.34421175934651E-3</c:v>
                </c:pt>
                <c:pt idx="104">
                  <c:v>1.29200319138877E-3</c:v>
                </c:pt>
                <c:pt idx="105">
                  <c:v>1.24272387309609E-3</c:v>
                </c:pt>
                <c:pt idx="106">
                  <c:v>1.1961537232707501E-3</c:v>
                </c:pt>
                <c:pt idx="107">
                  <c:v>1.15208891833251E-3</c:v>
                </c:pt>
                <c:pt idx="108">
                  <c:v>1.1103412565827101E-3</c:v>
                </c:pt>
                <c:pt idx="109">
                  <c:v>1.0707374097140799E-3</c:v>
                </c:pt>
                <c:pt idx="110">
                  <c:v>1.0331181019784801E-3</c:v>
                </c:pt>
                <c:pt idx="111">
                  <c:v>9.973372480320819E-4</c:v>
                </c:pt>
                <c:pt idx="112">
                  <c:v>9.6326107505984005E-4</c:v>
                </c:pt>
                <c:pt idx="113">
                  <c:v>9.3076724756446696E-4</c:v>
                </c:pt>
                <c:pt idx="114">
                  <c:v>8.9974400929726495E-4</c:v>
                </c:pt>
                <c:pt idx="115">
                  <c:v>8.7008935307775204E-4</c:v>
                </c:pt>
                <c:pt idx="116">
                  <c:v>8.4171022574075396E-4</c:v>
                </c:pt>
                <c:pt idx="117">
                  <c:v>8.1452177422836004E-4</c:v>
                </c:pt>
                <c:pt idx="118">
                  <c:v>7.8844663471411205E-4</c:v>
                </c:pt>
                <c:pt idx="119">
                  <c:v>7.6341426802350998E-4</c:v>
                </c:pt>
                <c:pt idx="120">
                  <c:v>7.3936034035160204E-4</c:v>
                </c:pt>
                <c:pt idx="121">
                  <c:v>7.1622615025468395E-4</c:v>
                </c:pt>
                <c:pt idx="122">
                  <c:v>6.9395809922934105E-4</c:v>
                </c:pt>
                <c:pt idx="123">
                  <c:v>6.7250720647837805E-4</c:v>
                </c:pt>
                <c:pt idx="124">
                  <c:v>6.5182866348933999E-4</c:v>
                </c:pt>
                <c:pt idx="125">
                  <c:v>6.3188142804815296E-4</c:v>
                </c:pt>
                <c:pt idx="126">
                  <c:v>6.1262785449045498E-4</c:v>
                </c:pt>
                <c:pt idx="127">
                  <c:v>5.9403335812557802E-4</c:v>
                </c:pt>
                <c:pt idx="128">
                  <c:v>5.7606611136851095E-4</c:v>
                </c:pt>
                <c:pt idx="129">
                  <c:v>5.5869676840458705E-4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14-4ADF-AF6C-9C012021620C}"/>
            </c:ext>
          </c:extLst>
        </c:ser>
        <c:ser>
          <c:idx val="5"/>
          <c:order val="4"/>
          <c:tx>
            <c:strRef>
              <c:f>US_core_obs_with_textbckup!$AW$1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US_core_obs_with_textbckup!$AR$2:$AR$132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US_core_obs_with_textbckup!$AW$2:$AW$132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-2.20719554866466E-4</c:v>
                </c:pt>
                <c:pt idx="8">
                  <c:v>-5.1108152120393703E-4</c:v>
                </c:pt>
                <c:pt idx="9">
                  <c:v>-2.4223879096618699E-3</c:v>
                </c:pt>
                <c:pt idx="10">
                  <c:v>-2.1091097938352702E-3</c:v>
                </c:pt>
                <c:pt idx="11">
                  <c:v>-2.0995460822792402E-3</c:v>
                </c:pt>
                <c:pt idx="12">
                  <c:v>-9.0622968555997797E-4</c:v>
                </c:pt>
                <c:pt idx="13">
                  <c:v>3.1244630773974401E-3</c:v>
                </c:pt>
                <c:pt idx="14">
                  <c:v>3.3873319660093701E-3</c:v>
                </c:pt>
                <c:pt idx="15">
                  <c:v>3.0620940262515699E-3</c:v>
                </c:pt>
                <c:pt idx="16">
                  <c:v>1.4786779541697799E-3</c:v>
                </c:pt>
                <c:pt idx="17">
                  <c:v>2.6918081936111401E-3</c:v>
                </c:pt>
                <c:pt idx="18">
                  <c:v>4.5662268310930898E-3</c:v>
                </c:pt>
                <c:pt idx="19">
                  <c:v>5.2218457154751203E-3</c:v>
                </c:pt>
                <c:pt idx="20">
                  <c:v>6.3008475673864599E-3</c:v>
                </c:pt>
                <c:pt idx="21">
                  <c:v>7.2189132596767102E-3</c:v>
                </c:pt>
                <c:pt idx="22">
                  <c:v>7.4933446794656E-3</c:v>
                </c:pt>
                <c:pt idx="23">
                  <c:v>7.5743933651839504E-3</c:v>
                </c:pt>
                <c:pt idx="24">
                  <c:v>6.9369751644066096E-3</c:v>
                </c:pt>
                <c:pt idx="25">
                  <c:v>6.1564292945570599E-3</c:v>
                </c:pt>
                <c:pt idx="26">
                  <c:v>6.1293999771949697E-3</c:v>
                </c:pt>
                <c:pt idx="27">
                  <c:v>4.85048393106257E-3</c:v>
                </c:pt>
                <c:pt idx="28">
                  <c:v>4.4662188211752598E-3</c:v>
                </c:pt>
                <c:pt idx="29">
                  <c:v>5.0178017659607797E-3</c:v>
                </c:pt>
                <c:pt idx="30">
                  <c:v>4.7237436770597397E-3</c:v>
                </c:pt>
                <c:pt idx="31">
                  <c:v>4.9404019107246403E-3</c:v>
                </c:pt>
                <c:pt idx="32">
                  <c:v>4.7671885520017502E-3</c:v>
                </c:pt>
                <c:pt idx="33">
                  <c:v>4.9712301232629399E-3</c:v>
                </c:pt>
                <c:pt idx="34">
                  <c:v>5.3053364271970996E-3</c:v>
                </c:pt>
                <c:pt idx="35">
                  <c:v>5.5242730827353903E-3</c:v>
                </c:pt>
                <c:pt idx="36">
                  <c:v>5.8771623006270701E-3</c:v>
                </c:pt>
                <c:pt idx="37">
                  <c:v>5.5483886731932898E-3</c:v>
                </c:pt>
                <c:pt idx="38">
                  <c:v>5.3320829385139403E-3</c:v>
                </c:pt>
                <c:pt idx="39">
                  <c:v>5.1119380162667396E-3</c:v>
                </c:pt>
                <c:pt idx="40">
                  <c:v>5.364582704237E-3</c:v>
                </c:pt>
                <c:pt idx="41">
                  <c:v>5.31364702642811E-3</c:v>
                </c:pt>
                <c:pt idx="42">
                  <c:v>5.0851370177573598E-3</c:v>
                </c:pt>
                <c:pt idx="43">
                  <c:v>5.0104288717989203E-3</c:v>
                </c:pt>
                <c:pt idx="44">
                  <c:v>4.6742229035556804E-3</c:v>
                </c:pt>
                <c:pt idx="45">
                  <c:v>4.5623336399680499E-3</c:v>
                </c:pt>
                <c:pt idx="46">
                  <c:v>5.1254006270928798E-3</c:v>
                </c:pt>
                <c:pt idx="47">
                  <c:v>6.5736332946153501E-3</c:v>
                </c:pt>
                <c:pt idx="48">
                  <c:v>6.3973330194810798E-3</c:v>
                </c:pt>
                <c:pt idx="49">
                  <c:v>7.6665174830292601E-3</c:v>
                </c:pt>
                <c:pt idx="50">
                  <c:v>7.3874947039254098E-3</c:v>
                </c:pt>
                <c:pt idx="51">
                  <c:v>7.1638843201604603E-3</c:v>
                </c:pt>
                <c:pt idx="52">
                  <c:v>7.0021973714862098E-3</c:v>
                </c:pt>
                <c:pt idx="53">
                  <c:v>7.7625254947477603E-3</c:v>
                </c:pt>
                <c:pt idx="54">
                  <c:v>9.5599132538648404E-3</c:v>
                </c:pt>
                <c:pt idx="55">
                  <c:v>1.1771030439366999E-2</c:v>
                </c:pt>
                <c:pt idx="56">
                  <c:v>1.25831015492572E-2</c:v>
                </c:pt>
                <c:pt idx="57">
                  <c:v>1.2782515161879801E-2</c:v>
                </c:pt>
                <c:pt idx="58">
                  <c:v>9.9742678766556701E-3</c:v>
                </c:pt>
                <c:pt idx="59">
                  <c:v>1.0156970200148E-2</c:v>
                </c:pt>
                <c:pt idx="60">
                  <c:v>9.21633786383768E-3</c:v>
                </c:pt>
                <c:pt idx="61">
                  <c:v>8.5616755471917805E-4</c:v>
                </c:pt>
                <c:pt idx="62">
                  <c:v>-4.77159599876486E-4</c:v>
                </c:pt>
                <c:pt idx="63">
                  <c:v>-2.8802918279335898E-4</c:v>
                </c:pt>
                <c:pt idx="64">
                  <c:v>-2.2860508088418099E-3</c:v>
                </c:pt>
                <c:pt idx="65">
                  <c:v>-3.31086863774032E-3</c:v>
                </c:pt>
                <c:pt idx="66">
                  <c:v>-5.6018433297055897E-3</c:v>
                </c:pt>
                <c:pt idx="67">
                  <c:v>-4.3244275576781403E-3</c:v>
                </c:pt>
                <c:pt idx="68">
                  <c:v>-5.2404474578437998E-3</c:v>
                </c:pt>
                <c:pt idx="69">
                  <c:v>-2.57464198861745E-3</c:v>
                </c:pt>
                <c:pt idx="70">
                  <c:v>1.75923953515955E-4</c:v>
                </c:pt>
                <c:pt idx="71">
                  <c:v>1.2151273164340199E-3</c:v>
                </c:pt>
                <c:pt idx="72">
                  <c:v>1.78802111283626E-3</c:v>
                </c:pt>
                <c:pt idx="73">
                  <c:v>2.1502274656359701E-3</c:v>
                </c:pt>
                <c:pt idx="74">
                  <c:v>2.3442821129204799E-3</c:v>
                </c:pt>
                <c:pt idx="75">
                  <c:v>2.4014677353800802E-3</c:v>
                </c:pt>
                <c:pt idx="76">
                  <c:v>2.3651011398007002E-3</c:v>
                </c:pt>
                <c:pt idx="77">
                  <c:v>2.2694813053281099E-3</c:v>
                </c:pt>
                <c:pt idx="78">
                  <c:v>2.13740847829768E-3</c:v>
                </c:pt>
                <c:pt idx="79">
                  <c:v>1.9835381617427901E-3</c:v>
                </c:pt>
                <c:pt idx="80">
                  <c:v>1.81753723040856E-3</c:v>
                </c:pt>
                <c:pt idx="81">
                  <c:v>1.64606139831935E-3</c:v>
                </c:pt>
                <c:pt idx="82">
                  <c:v>1.47386187778764E-3</c:v>
                </c:pt>
                <c:pt idx="83">
                  <c:v>1.3043985903848901E-3</c:v>
                </c:pt>
                <c:pt idx="84">
                  <c:v>1.14019714614332E-3</c:v>
                </c:pt>
                <c:pt idx="85">
                  <c:v>9.8307454408086393E-4</c:v>
                </c:pt>
                <c:pt idx="86">
                  <c:v>8.3429510651100703E-4</c:v>
                </c:pt>
                <c:pt idx="87">
                  <c:v>6.9468641696879198E-4</c:v>
                </c:pt>
                <c:pt idx="88">
                  <c:v>5.6472993803513495E-4</c:v>
                </c:pt>
                <c:pt idx="89">
                  <c:v>4.4463394823779302E-4</c:v>
                </c:pt>
                <c:pt idx="90">
                  <c:v>3.3439313060767902E-4</c:v>
                </c:pt>
                <c:pt idx="91">
                  <c:v>2.33837550367432E-4</c:v>
                </c:pt>
                <c:pt idx="92">
                  <c:v>1.4267293768632699E-4</c:v>
                </c:pt>
                <c:pt idx="93">
                  <c:v>6.0513734423395202E-5</c:v>
                </c:pt>
                <c:pt idx="94">
                  <c:v>-1.3089925743337E-5</c:v>
                </c:pt>
                <c:pt idx="95">
                  <c:v>-7.8630334066076503E-5</c:v>
                </c:pt>
                <c:pt idx="96">
                  <c:v>-1.3662460361940599E-4</c:v>
                </c:pt>
                <c:pt idx="97">
                  <c:v>-1.8760065377820801E-4</c:v>
                </c:pt>
                <c:pt idx="98">
                  <c:v>-2.32086190954383E-4</c:v>
                </c:pt>
                <c:pt idx="99">
                  <c:v>-2.7060018362723399E-4</c:v>
                </c:pt>
                <c:pt idx="100">
                  <c:v>-3.0364640256630399E-4</c:v>
                </c:pt>
                <c:pt idx="101">
                  <c:v>-3.31708662393293E-4</c:v>
                </c:pt>
                <c:pt idx="102">
                  <c:v>-3.5524745661818998E-4</c:v>
                </c:pt>
                <c:pt idx="103">
                  <c:v>-3.74697724381256E-4</c:v>
                </c:pt>
                <c:pt idx="104">
                  <c:v>-3.90467529398641E-4</c:v>
                </c:pt>
                <c:pt idx="105">
                  <c:v>-4.0293746690345201E-4</c:v>
                </c:pt>
                <c:pt idx="106">
                  <c:v>-4.12460642851275E-4</c:v>
                </c:pt>
                <c:pt idx="107">
                  <c:v>-4.1936309786993998E-4</c:v>
                </c:pt>
                <c:pt idx="108">
                  <c:v>-4.2394456821748201E-4</c:v>
                </c:pt>
                <c:pt idx="109">
                  <c:v>-4.2647949644036799E-4</c:v>
                </c:pt>
                <c:pt idx="110">
                  <c:v>-4.2721821897906398E-4</c:v>
                </c:pt>
                <c:pt idx="111">
                  <c:v>-4.2638827223440102E-4</c:v>
                </c:pt>
                <c:pt idx="112">
                  <c:v>-4.2419576985475101E-4</c:v>
                </c:pt>
                <c:pt idx="113">
                  <c:v>-4.2082681306343501E-4</c:v>
                </c:pt>
                <c:pt idx="114">
                  <c:v>-4.1644890470537901E-4</c:v>
                </c:pt>
                <c:pt idx="115">
                  <c:v>-4.1121234315433198E-4</c:v>
                </c:pt>
                <c:pt idx="116">
                  <c:v>-4.05251579005394E-4</c:v>
                </c:pt>
                <c:pt idx="117">
                  <c:v>-3.9868652089714002E-4</c:v>
                </c:pt>
                <c:pt idx="118">
                  <c:v>-3.9162378184798199E-4</c:v>
                </c:pt>
                <c:pt idx="119">
                  <c:v>-3.8415785909018299E-4</c:v>
                </c:pt>
                <c:pt idx="120">
                  <c:v>-3.7637224373776498E-4</c:v>
                </c:pt>
                <c:pt idx="121">
                  <c:v>-3.68340458811733E-4</c:v>
                </c:pt>
                <c:pt idx="122">
                  <c:v>-3.6012702462340202E-4</c:v>
                </c:pt>
                <c:pt idx="123">
                  <c:v>-3.5178835328109E-4</c:v>
                </c:pt>
                <c:pt idx="124">
                  <c:v>-3.4337357307512301E-4</c:v>
                </c:pt>
                <c:pt idx="125">
                  <c:v>-3.3492528633827202E-4</c:v>
                </c:pt>
                <c:pt idx="126">
                  <c:v>-3.2648026283554898E-4</c:v>
                </c:pt>
                <c:pt idx="127">
                  <c:v>-3.18070072857779E-4</c:v>
                </c:pt>
                <c:pt idx="128">
                  <c:v>-3.0972166306097998E-4</c:v>
                </c:pt>
                <c:pt idx="129">
                  <c:v>-3.01457878437716E-4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14-4ADF-AF6C-9C012021620C}"/>
            </c:ext>
          </c:extLst>
        </c:ser>
        <c:ser>
          <c:idx val="6"/>
          <c:order val="5"/>
          <c:tx>
            <c:strRef>
              <c:f>US_core_obs_with_textbckup!$AX$1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US_core_obs_with_textbckup!$AR$2:$AR$132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US_core_obs_with_textbckup!$AX$2:$AX$132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-1.4406502726327299E-4</c:v>
                </c:pt>
                <c:pt idx="8">
                  <c:v>-1.1992944056071701E-3</c:v>
                </c:pt>
                <c:pt idx="9">
                  <c:v>-1.2541236968366301E-3</c:v>
                </c:pt>
                <c:pt idx="10">
                  <c:v>-7.0098010520602805E-4</c:v>
                </c:pt>
                <c:pt idx="11">
                  <c:v>-9.0141918983599402E-4</c:v>
                </c:pt>
                <c:pt idx="12">
                  <c:v>4.2852870543175198E-4</c:v>
                </c:pt>
                <c:pt idx="13">
                  <c:v>5.5460946545737803E-3</c:v>
                </c:pt>
                <c:pt idx="14">
                  <c:v>7.6217821315838199E-3</c:v>
                </c:pt>
                <c:pt idx="15">
                  <c:v>6.3574995413651003E-3</c:v>
                </c:pt>
                <c:pt idx="16">
                  <c:v>5.6280385045903696E-3</c:v>
                </c:pt>
                <c:pt idx="17">
                  <c:v>8.1607621918333706E-3</c:v>
                </c:pt>
                <c:pt idx="18">
                  <c:v>1.01943813029858E-2</c:v>
                </c:pt>
                <c:pt idx="19">
                  <c:v>8.4244334211058796E-3</c:v>
                </c:pt>
                <c:pt idx="20">
                  <c:v>6.1258873767178201E-3</c:v>
                </c:pt>
                <c:pt idx="21">
                  <c:v>4.9925714395993E-3</c:v>
                </c:pt>
                <c:pt idx="22">
                  <c:v>6.0552459649754198E-3</c:v>
                </c:pt>
                <c:pt idx="23">
                  <c:v>6.1920350067801097E-3</c:v>
                </c:pt>
                <c:pt idx="24">
                  <c:v>5.7001959153701797E-3</c:v>
                </c:pt>
                <c:pt idx="25">
                  <c:v>3.9630853053029798E-3</c:v>
                </c:pt>
                <c:pt idx="26">
                  <c:v>5.1582554553286598E-3</c:v>
                </c:pt>
                <c:pt idx="27">
                  <c:v>5.6447333494524798E-3</c:v>
                </c:pt>
                <c:pt idx="28">
                  <c:v>4.6713716746138402E-3</c:v>
                </c:pt>
                <c:pt idx="29">
                  <c:v>3.5903466519160402E-3</c:v>
                </c:pt>
                <c:pt idx="30">
                  <c:v>3.1171066559920698E-3</c:v>
                </c:pt>
                <c:pt idx="31">
                  <c:v>3.1643408715309402E-3</c:v>
                </c:pt>
                <c:pt idx="32">
                  <c:v>3.6152613180462298E-3</c:v>
                </c:pt>
                <c:pt idx="33">
                  <c:v>3.81268655054167E-3</c:v>
                </c:pt>
                <c:pt idx="34">
                  <c:v>4.3607400661116397E-3</c:v>
                </c:pt>
                <c:pt idx="35">
                  <c:v>4.6730801110283996E-3</c:v>
                </c:pt>
                <c:pt idx="36">
                  <c:v>5.05971016775408E-3</c:v>
                </c:pt>
                <c:pt idx="37">
                  <c:v>4.7587950390281996E-3</c:v>
                </c:pt>
                <c:pt idx="38">
                  <c:v>4.83552344952009E-3</c:v>
                </c:pt>
                <c:pt idx="39">
                  <c:v>4.9638105331650797E-3</c:v>
                </c:pt>
                <c:pt idx="40">
                  <c:v>4.9120103842614704E-3</c:v>
                </c:pt>
                <c:pt idx="41">
                  <c:v>4.7436534068578898E-3</c:v>
                </c:pt>
                <c:pt idx="42">
                  <c:v>4.5574892268751502E-3</c:v>
                </c:pt>
                <c:pt idx="43">
                  <c:v>4.2163066588107798E-3</c:v>
                </c:pt>
                <c:pt idx="44">
                  <c:v>3.9753025942390599E-3</c:v>
                </c:pt>
                <c:pt idx="45">
                  <c:v>4.6804222388674398E-3</c:v>
                </c:pt>
                <c:pt idx="46">
                  <c:v>6.1904071656293498E-3</c:v>
                </c:pt>
                <c:pt idx="47">
                  <c:v>6.11612258660798E-3</c:v>
                </c:pt>
                <c:pt idx="48">
                  <c:v>7.5922950748763497E-3</c:v>
                </c:pt>
                <c:pt idx="49">
                  <c:v>7.3402958726376203E-3</c:v>
                </c:pt>
                <c:pt idx="50">
                  <c:v>7.37060094304631E-3</c:v>
                </c:pt>
                <c:pt idx="51">
                  <c:v>7.5566096723989002E-3</c:v>
                </c:pt>
                <c:pt idx="52">
                  <c:v>7.79052116370859E-3</c:v>
                </c:pt>
                <c:pt idx="53">
                  <c:v>8.7699391046358599E-3</c:v>
                </c:pt>
                <c:pt idx="54">
                  <c:v>1.0301131668932701E-2</c:v>
                </c:pt>
                <c:pt idx="55">
                  <c:v>1.2228188162133301E-2</c:v>
                </c:pt>
                <c:pt idx="56">
                  <c:v>1.2763501276946599E-2</c:v>
                </c:pt>
                <c:pt idx="57">
                  <c:v>1.26916312099378E-2</c:v>
                </c:pt>
                <c:pt idx="58">
                  <c:v>1.0222584627550499E-2</c:v>
                </c:pt>
                <c:pt idx="59">
                  <c:v>9.9690272261199198E-3</c:v>
                </c:pt>
                <c:pt idx="60">
                  <c:v>9.8389078722949108E-3</c:v>
                </c:pt>
                <c:pt idx="61">
                  <c:v>7.8468189213420896E-3</c:v>
                </c:pt>
                <c:pt idx="62">
                  <c:v>8.1263665366204593E-3</c:v>
                </c:pt>
                <c:pt idx="63">
                  <c:v>8.1127878171827206E-3</c:v>
                </c:pt>
                <c:pt idx="64">
                  <c:v>7.0006269326627901E-3</c:v>
                </c:pt>
                <c:pt idx="65">
                  <c:v>6.9277378068610604E-3</c:v>
                </c:pt>
                <c:pt idx="66">
                  <c:v>3.86332292539037E-3</c:v>
                </c:pt>
                <c:pt idx="67">
                  <c:v>4.5660251965840004E-3</c:v>
                </c:pt>
                <c:pt idx="68">
                  <c:v>2.9425144009165198E-3</c:v>
                </c:pt>
                <c:pt idx="69">
                  <c:v>3.7810458520137701E-3</c:v>
                </c:pt>
                <c:pt idx="70">
                  <c:v>4.8966177392140101E-3</c:v>
                </c:pt>
                <c:pt idx="71">
                  <c:v>5.2073547637920799E-3</c:v>
                </c:pt>
                <c:pt idx="72">
                  <c:v>5.3679661941918796E-3</c:v>
                </c:pt>
                <c:pt idx="73">
                  <c:v>5.4841853250442397E-3</c:v>
                </c:pt>
                <c:pt idx="74">
                  <c:v>5.5708116045716204E-3</c:v>
                </c:pt>
                <c:pt idx="75">
                  <c:v>5.6139846800640197E-3</c:v>
                </c:pt>
                <c:pt idx="76">
                  <c:v>5.6126164615033503E-3</c:v>
                </c:pt>
                <c:pt idx="77">
                  <c:v>5.5784592889907003E-3</c:v>
                </c:pt>
                <c:pt idx="78">
                  <c:v>5.5223518551139597E-3</c:v>
                </c:pt>
                <c:pt idx="79">
                  <c:v>5.4514854020526402E-3</c:v>
                </c:pt>
                <c:pt idx="80">
                  <c:v>5.3702734864158304E-3</c:v>
                </c:pt>
                <c:pt idx="81">
                  <c:v>5.2814849197835301E-3</c:v>
                </c:pt>
                <c:pt idx="82">
                  <c:v>5.1869799216896998E-3</c:v>
                </c:pt>
                <c:pt idx="83">
                  <c:v>5.0881104787903197E-3</c:v>
                </c:pt>
                <c:pt idx="84">
                  <c:v>4.9859257127193796E-3</c:v>
                </c:pt>
                <c:pt idx="85">
                  <c:v>4.8812772951212198E-3</c:v>
                </c:pt>
                <c:pt idx="86">
                  <c:v>4.77487595009762E-3</c:v>
                </c:pt>
                <c:pt idx="87">
                  <c:v>4.6673241366868004E-3</c:v>
                </c:pt>
                <c:pt idx="88">
                  <c:v>4.5591368206032703E-3</c:v>
                </c:pt>
                <c:pt idx="89">
                  <c:v>4.4507559501472099E-3</c:v>
                </c:pt>
                <c:pt idx="90">
                  <c:v>4.3425613284187002E-3</c:v>
                </c:pt>
                <c:pt idx="91">
                  <c:v>4.2348792230084698E-3</c:v>
                </c:pt>
                <c:pt idx="92">
                  <c:v>4.1279894255064004E-3</c:v>
                </c:pt>
                <c:pt idx="93">
                  <c:v>4.0221311706778399E-3</c:v>
                </c:pt>
                <c:pt idx="94">
                  <c:v>3.9175081720133004E-3</c:v>
                </c:pt>
                <c:pt idx="95">
                  <c:v>3.8142929494888698E-3</c:v>
                </c:pt>
                <c:pt idx="96">
                  <c:v>3.7126305789891801E-3</c:v>
                </c:pt>
                <c:pt idx="97">
                  <c:v>3.6126419582505E-3</c:v>
                </c:pt>
                <c:pt idx="98">
                  <c:v>3.51442666819412E-3</c:v>
                </c:pt>
                <c:pt idx="99">
                  <c:v>3.4180654890691902E-3</c:v>
                </c:pt>
                <c:pt idx="100">
                  <c:v>3.3236226221422501E-3</c:v>
                </c:pt>
                <c:pt idx="101">
                  <c:v>3.2311476567015102E-3</c:v>
                </c:pt>
                <c:pt idx="102">
                  <c:v>3.1406773165709701E-3</c:v>
                </c:pt>
                <c:pt idx="103">
                  <c:v>3.0522370143781698E-3</c:v>
                </c:pt>
                <c:pt idx="104">
                  <c:v>2.9658422362466201E-3</c:v>
                </c:pt>
                <c:pt idx="105">
                  <c:v>2.88149977751839E-3</c:v>
                </c:pt>
                <c:pt idx="106">
                  <c:v>2.7992088466932599E-3</c:v>
                </c:pt>
                <c:pt idx="107">
                  <c:v>2.7189620506407001E-3</c:v>
                </c:pt>
                <c:pt idx="108">
                  <c:v>2.6407462763167102E-3</c:v>
                </c:pt>
                <c:pt idx="109">
                  <c:v>2.5645434775789502E-3</c:v>
                </c:pt>
                <c:pt idx="110">
                  <c:v>2.4903313780688602E-3</c:v>
                </c:pt>
                <c:pt idx="111">
                  <c:v>2.4180840981768898E-3</c:v>
                </c:pt>
                <c:pt idx="112">
                  <c:v>2.3477727141729601E-3</c:v>
                </c:pt>
                <c:pt idx="113">
                  <c:v>2.2793657557862398E-3</c:v>
                </c:pt>
                <c:pt idx="114">
                  <c:v>2.2128296488066398E-3</c:v>
                </c:pt>
                <c:pt idx="115">
                  <c:v>2.1481291071934099E-3</c:v>
                </c:pt>
                <c:pt idx="116">
                  <c:v>2.0852274810856299E-3</c:v>
                </c:pt>
                <c:pt idx="117">
                  <c:v>2.0240870641341502E-3</c:v>
                </c:pt>
                <c:pt idx="118">
                  <c:v>1.9646693639074802E-3</c:v>
                </c:pt>
                <c:pt idx="119">
                  <c:v>1.9069353404566E-3</c:v>
                </c:pt>
                <c:pt idx="120">
                  <c:v>1.8508456146149E-3</c:v>
                </c:pt>
                <c:pt idx="121">
                  <c:v>1.7963606506077299E-3</c:v>
                </c:pt>
                <c:pt idx="122">
                  <c:v>1.74344091428135E-3</c:v>
                </c:pt>
                <c:pt idx="123">
                  <c:v>1.6920470106152E-3</c:v>
                </c:pt>
                <c:pt idx="124">
                  <c:v>1.64213980224925E-3</c:v>
                </c:pt>
                <c:pt idx="125">
                  <c:v>1.5936805107807899E-3</c:v>
                </c:pt>
                <c:pt idx="126">
                  <c:v>1.54663080327299E-3</c:v>
                </c:pt>
                <c:pt idx="127">
                  <c:v>1.5009528650855499E-3</c:v>
                </c:pt>
                <c:pt idx="128">
                  <c:v>1.45660946127001E-3</c:v>
                </c:pt>
                <c:pt idx="129">
                  <c:v>1.4135639868628699E-3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A14-4ADF-AF6C-9C012021620C}"/>
            </c:ext>
          </c:extLst>
        </c:ser>
        <c:ser>
          <c:idx val="7"/>
          <c:order val="6"/>
          <c:tx>
            <c:strRef>
              <c:f>US_core_obs_with_textbckup!$AY$1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US_core_obs_with_textbckup!$AR$2:$AR$132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US_core_obs_with_textbckup!$AY$2:$AY$132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-3.27515027775948E-4</c:v>
                </c:pt>
                <c:pt idx="8">
                  <c:v>-2.6694054896081402E-3</c:v>
                </c:pt>
                <c:pt idx="9">
                  <c:v>-6.6621159492408202E-3</c:v>
                </c:pt>
                <c:pt idx="10">
                  <c:v>-1.03723975945935E-2</c:v>
                </c:pt>
                <c:pt idx="11">
                  <c:v>-1.4426647229415199E-2</c:v>
                </c:pt>
                <c:pt idx="12">
                  <c:v>-1.8364044132235201E-2</c:v>
                </c:pt>
                <c:pt idx="13">
                  <c:v>-1.8716253522754699E-2</c:v>
                </c:pt>
                <c:pt idx="14">
                  <c:v>-1.7287506472085601E-2</c:v>
                </c:pt>
                <c:pt idx="15">
                  <c:v>-1.70886079019716E-2</c:v>
                </c:pt>
                <c:pt idx="16">
                  <c:v>-1.8825034041369801E-2</c:v>
                </c:pt>
                <c:pt idx="17">
                  <c:v>-1.9227746999617101E-2</c:v>
                </c:pt>
                <c:pt idx="18">
                  <c:v>-1.62738596135358E-2</c:v>
                </c:pt>
                <c:pt idx="19">
                  <c:v>-1.32671530150729E-2</c:v>
                </c:pt>
                <c:pt idx="20">
                  <c:v>-1.06285976878783E-2</c:v>
                </c:pt>
                <c:pt idx="21">
                  <c:v>-9.7761120399275595E-3</c:v>
                </c:pt>
                <c:pt idx="22">
                  <c:v>-7.6771438234146602E-3</c:v>
                </c:pt>
                <c:pt idx="23">
                  <c:v>-6.6207527081085698E-3</c:v>
                </c:pt>
                <c:pt idx="24">
                  <c:v>-4.7771647023297998E-3</c:v>
                </c:pt>
                <c:pt idx="25">
                  <c:v>-4.4565282084296698E-3</c:v>
                </c:pt>
                <c:pt idx="26">
                  <c:v>-4.3829776719794796E-3</c:v>
                </c:pt>
                <c:pt idx="27">
                  <c:v>-4.3191607202341898E-3</c:v>
                </c:pt>
                <c:pt idx="28">
                  <c:v>-5.6420988210348303E-3</c:v>
                </c:pt>
                <c:pt idx="29">
                  <c:v>-6.7497554728235204E-3</c:v>
                </c:pt>
                <c:pt idx="30">
                  <c:v>-7.5628544289885096E-3</c:v>
                </c:pt>
                <c:pt idx="31">
                  <c:v>-7.01001152156877E-3</c:v>
                </c:pt>
                <c:pt idx="32">
                  <c:v>-6.87904870290134E-3</c:v>
                </c:pt>
                <c:pt idx="33">
                  <c:v>-6.65515856876908E-3</c:v>
                </c:pt>
                <c:pt idx="34">
                  <c:v>-6.3204734646715704E-3</c:v>
                </c:pt>
                <c:pt idx="35">
                  <c:v>-6.1509720042929299E-3</c:v>
                </c:pt>
                <c:pt idx="36">
                  <c:v>-5.89343060709568E-3</c:v>
                </c:pt>
                <c:pt idx="37">
                  <c:v>-5.9870602817757501E-3</c:v>
                </c:pt>
                <c:pt idx="38">
                  <c:v>-5.6248973822503601E-3</c:v>
                </c:pt>
                <c:pt idx="39">
                  <c:v>-5.8740770149112703E-3</c:v>
                </c:pt>
                <c:pt idx="40">
                  <c:v>-6.0209510431952201E-3</c:v>
                </c:pt>
                <c:pt idx="41">
                  <c:v>-6.14736697579498E-3</c:v>
                </c:pt>
                <c:pt idx="42">
                  <c:v>-6.5144419225782102E-3</c:v>
                </c:pt>
                <c:pt idx="43">
                  <c:v>-6.6914919434335404E-3</c:v>
                </c:pt>
                <c:pt idx="44">
                  <c:v>-5.92932905403298E-3</c:v>
                </c:pt>
                <c:pt idx="45">
                  <c:v>-4.0615796419674003E-3</c:v>
                </c:pt>
                <c:pt idx="46">
                  <c:v>-4.1296593296435901E-3</c:v>
                </c:pt>
                <c:pt idx="47">
                  <c:v>-2.16310202126868E-3</c:v>
                </c:pt>
                <c:pt idx="48">
                  <c:v>-2.22703009297164E-3</c:v>
                </c:pt>
                <c:pt idx="49">
                  <c:v>-2.0533743831041501E-3</c:v>
                </c:pt>
                <c:pt idx="50">
                  <c:v>-1.46168975603266E-3</c:v>
                </c:pt>
                <c:pt idx="51">
                  <c:v>-6.1514018607766697E-4</c:v>
                </c:pt>
                <c:pt idx="52">
                  <c:v>7.0637631592873596E-4</c:v>
                </c:pt>
                <c:pt idx="53">
                  <c:v>3.1384898179664901E-3</c:v>
                </c:pt>
                <c:pt idx="54">
                  <c:v>6.6179041287917004E-3</c:v>
                </c:pt>
                <c:pt idx="55">
                  <c:v>1.0970170801627399E-2</c:v>
                </c:pt>
                <c:pt idx="56">
                  <c:v>1.43571889175797E-2</c:v>
                </c:pt>
                <c:pt idx="57">
                  <c:v>1.6360239509460799E-2</c:v>
                </c:pt>
                <c:pt idx="58">
                  <c:v>1.54180491605426E-2</c:v>
                </c:pt>
                <c:pt idx="59">
                  <c:v>1.4114917193697099E-2</c:v>
                </c:pt>
                <c:pt idx="60">
                  <c:v>1.3021041569416501E-2</c:v>
                </c:pt>
                <c:pt idx="61">
                  <c:v>1.04431048357112E-2</c:v>
                </c:pt>
                <c:pt idx="62">
                  <c:v>9.7789873527709403E-3</c:v>
                </c:pt>
                <c:pt idx="63">
                  <c:v>1.08194397845373E-2</c:v>
                </c:pt>
                <c:pt idx="64">
                  <c:v>1.07723690074612E-2</c:v>
                </c:pt>
                <c:pt idx="65">
                  <c:v>1.1649393717627601E-2</c:v>
                </c:pt>
                <c:pt idx="66">
                  <c:v>1.04056068783497E-2</c:v>
                </c:pt>
                <c:pt idx="67">
                  <c:v>1.0786233943593701E-2</c:v>
                </c:pt>
                <c:pt idx="68">
                  <c:v>1.01762620447587E-2</c:v>
                </c:pt>
                <c:pt idx="69">
                  <c:v>1.03708143280645E-2</c:v>
                </c:pt>
                <c:pt idx="70">
                  <c:v>1.07768237383121E-2</c:v>
                </c:pt>
                <c:pt idx="71">
                  <c:v>1.0653695543938401E-2</c:v>
                </c:pt>
                <c:pt idx="72">
                  <c:v>1.0439303103226801E-2</c:v>
                </c:pt>
                <c:pt idx="73">
                  <c:v>1.0234131112540901E-2</c:v>
                </c:pt>
                <c:pt idx="74">
                  <c:v>1.00527802946004E-2</c:v>
                </c:pt>
                <c:pt idx="75">
                  <c:v>9.8981419860866195E-3</c:v>
                </c:pt>
                <c:pt idx="76">
                  <c:v>9.7650285191930308E-3</c:v>
                </c:pt>
                <c:pt idx="77">
                  <c:v>9.6510473397204404E-3</c:v>
                </c:pt>
                <c:pt idx="78">
                  <c:v>9.5580565151465093E-3</c:v>
                </c:pt>
                <c:pt idx="79">
                  <c:v>9.4858535935049507E-3</c:v>
                </c:pt>
                <c:pt idx="80">
                  <c:v>9.4317556087464196E-3</c:v>
                </c:pt>
                <c:pt idx="81">
                  <c:v>9.3917560872735992E-3</c:v>
                </c:pt>
                <c:pt idx="82">
                  <c:v>9.3614996280022497E-3</c:v>
                </c:pt>
                <c:pt idx="83">
                  <c:v>9.3368376800517794E-3</c:v>
                </c:pt>
                <c:pt idx="84">
                  <c:v>9.3140890746967707E-3</c:v>
                </c:pt>
                <c:pt idx="85">
                  <c:v>9.2901350582374996E-3</c:v>
                </c:pt>
                <c:pt idx="86">
                  <c:v>9.2624296048171503E-3</c:v>
                </c:pt>
                <c:pt idx="87">
                  <c:v>9.2289685536428492E-3</c:v>
                </c:pt>
                <c:pt idx="88">
                  <c:v>9.1882399814835394E-3</c:v>
                </c:pt>
                <c:pt idx="89">
                  <c:v>9.1391673134655297E-3</c:v>
                </c:pt>
                <c:pt idx="90">
                  <c:v>9.0810511798711194E-3</c:v>
                </c:pt>
                <c:pt idx="91">
                  <c:v>9.0135132152946405E-3</c:v>
                </c:pt>
                <c:pt idx="92">
                  <c:v>8.9364435058136796E-3</c:v>
                </c:pt>
                <c:pt idx="93">
                  <c:v>8.8499525475516094E-3</c:v>
                </c:pt>
                <c:pt idx="94">
                  <c:v>8.7543280879342992E-3</c:v>
                </c:pt>
                <c:pt idx="95">
                  <c:v>8.6499969112363503E-3</c:v>
                </c:pt>
                <c:pt idx="96">
                  <c:v>8.5374914378988295E-3</c:v>
                </c:pt>
                <c:pt idx="97">
                  <c:v>8.41742088475427E-3</c:v>
                </c:pt>
                <c:pt idx="98">
                  <c:v>8.2904466617517106E-3</c:v>
                </c:pt>
                <c:pt idx="99">
                  <c:v>8.15726164027363E-3</c:v>
                </c:pt>
                <c:pt idx="100">
                  <c:v>8.0185729123272102E-3</c:v>
                </c:pt>
                <c:pt idx="101">
                  <c:v>7.8750876610911204E-3</c:v>
                </c:pt>
                <c:pt idx="102">
                  <c:v>7.7275017747124803E-3</c:v>
                </c:pt>
                <c:pt idx="103">
                  <c:v>7.5764908561426402E-3</c:v>
                </c:pt>
                <c:pt idx="104">
                  <c:v>7.4227033030504997E-3</c:v>
                </c:pt>
                <c:pt idx="105">
                  <c:v>7.2667551626048798E-3</c:v>
                </c:pt>
                <c:pt idx="106">
                  <c:v>7.1092264906758001E-3</c:v>
                </c:pt>
                <c:pt idx="107">
                  <c:v>6.9506589745804703E-3</c:v>
                </c:pt>
                <c:pt idx="108">
                  <c:v>6.7915546042129904E-3</c:v>
                </c:pt>
                <c:pt idx="109">
                  <c:v>6.63237520364123E-3</c:v>
                </c:pt>
                <c:pt idx="110">
                  <c:v>6.4735426578810202E-3</c:v>
                </c:pt>
                <c:pt idx="111">
                  <c:v>6.3154396919173897E-3</c:v>
                </c:pt>
                <c:pt idx="112">
                  <c:v>6.1584110794488103E-3</c:v>
                </c:pt>
                <c:pt idx="113">
                  <c:v>6.0027651766603098E-3</c:v>
                </c:pt>
                <c:pt idx="114">
                  <c:v>5.8487756923408796E-3</c:v>
                </c:pt>
                <c:pt idx="115">
                  <c:v>5.6966836210037199E-3</c:v>
                </c:pt>
                <c:pt idx="116">
                  <c:v>5.5466992757491297E-3</c:v>
                </c:pt>
                <c:pt idx="117">
                  <c:v>5.3990043730633899E-3</c:v>
                </c:pt>
                <c:pt idx="118">
                  <c:v>5.2537541255448499E-3</c:v>
                </c:pt>
                <c:pt idx="119">
                  <c:v>5.11107931242538E-3</c:v>
                </c:pt>
                <c:pt idx="120">
                  <c:v>4.9710883006648301E-3</c:v>
                </c:pt>
                <c:pt idx="121">
                  <c:v>4.83386899805537E-3</c:v>
                </c:pt>
                <c:pt idx="122">
                  <c:v>4.69949072259279E-3</c:v>
                </c:pt>
                <c:pt idx="123">
                  <c:v>4.5680059790553697E-3</c:v>
                </c:pt>
                <c:pt idx="124">
                  <c:v>4.4394521346857703E-3</c:v>
                </c:pt>
                <c:pt idx="125">
                  <c:v>4.3138529916442103E-3</c:v>
                </c:pt>
                <c:pt idx="126">
                  <c:v>4.19122025263618E-3</c:v>
                </c:pt>
                <c:pt idx="127">
                  <c:v>4.0715548817349401E-3</c:v>
                </c:pt>
                <c:pt idx="128">
                  <c:v>3.9548483615980904E-3</c:v>
                </c:pt>
                <c:pt idx="129">
                  <c:v>3.8410838493207998E-3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A14-4ADF-AF6C-9C0120216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dateAx>
        <c:axId val="1400927055"/>
        <c:scaling>
          <c:orientation val="minMax"/>
          <c:max val="45658"/>
          <c:min val="397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  <c:max val="8.0000000000000016E-2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US_core_obs_with_text_backup!$AS$1</c:f>
              <c:strCache>
                <c:ptCount val="1"/>
                <c:pt idx="0">
                  <c:v>detrendedMean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US_core_obs_with_text_backup!$AR$2:$AR$132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US_core_obs_with_text_backup!$AS$2:$AS$132</c:f>
              <c:numCache>
                <c:formatCode>General</c:formatCode>
                <c:ptCount val="131"/>
                <c:pt idx="0">
                  <c:v>5.0538763100549797</c:v>
                </c:pt>
                <c:pt idx="1">
                  <c:v>0.63305256549663991</c:v>
                </c:pt>
                <c:pt idx="2">
                  <c:v>1.8346643823052384</c:v>
                </c:pt>
                <c:pt idx="3">
                  <c:v>5.0847047680769162</c:v>
                </c:pt>
                <c:pt idx="4">
                  <c:v>2.4716328224676039</c:v>
                </c:pt>
                <c:pt idx="5">
                  <c:v>0.67691341076670009</c:v>
                </c:pt>
                <c:pt idx="6">
                  <c:v>2.1491074279608817</c:v>
                </c:pt>
                <c:pt idx="7">
                  <c:v>-7.3333223348071996</c:v>
                </c:pt>
                <c:pt idx="8">
                  <c:v>-6.0987276450201193</c:v>
                </c:pt>
                <c:pt idx="9">
                  <c:v>0.21437711032237194</c:v>
                </c:pt>
                <c:pt idx="10">
                  <c:v>-0.37834465048294419</c:v>
                </c:pt>
                <c:pt idx="11">
                  <c:v>3.9806048815835799</c:v>
                </c:pt>
                <c:pt idx="12">
                  <c:v>-0.57901871099885582</c:v>
                </c:pt>
                <c:pt idx="13">
                  <c:v>-1.752975128474564</c:v>
                </c:pt>
                <c:pt idx="14">
                  <c:v>-3.6134490825825196</c:v>
                </c:pt>
                <c:pt idx="15">
                  <c:v>-0.99879197393702013</c:v>
                </c:pt>
                <c:pt idx="16">
                  <c:v>0.99601277327647608</c:v>
                </c:pt>
                <c:pt idx="17">
                  <c:v>3.3518541985555439</c:v>
                </c:pt>
                <c:pt idx="18">
                  <c:v>1.2798230931589041</c:v>
                </c:pt>
                <c:pt idx="19">
                  <c:v>-0.34743618767793993</c:v>
                </c:pt>
                <c:pt idx="20">
                  <c:v>4.1075150495186676</c:v>
                </c:pt>
                <c:pt idx="21">
                  <c:v>0.57727314933511198</c:v>
                </c:pt>
                <c:pt idx="22">
                  <c:v>-1.437530242037476</c:v>
                </c:pt>
                <c:pt idx="23">
                  <c:v>1.0531013972193919</c:v>
                </c:pt>
                <c:pt idx="24">
                  <c:v>0.20651893889049999</c:v>
                </c:pt>
                <c:pt idx="25">
                  <c:v>-1.558290645819004</c:v>
                </c:pt>
                <c:pt idx="26">
                  <c:v>0.25028247442198004</c:v>
                </c:pt>
                <c:pt idx="27">
                  <c:v>0.8599939721130041</c:v>
                </c:pt>
                <c:pt idx="28">
                  <c:v>-0.9953692293820362</c:v>
                </c:pt>
                <c:pt idx="29">
                  <c:v>0.94437592961305206</c:v>
                </c:pt>
                <c:pt idx="30">
                  <c:v>-3.5440878472535964E-2</c:v>
                </c:pt>
                <c:pt idx="31">
                  <c:v>-1.7256951980827679</c:v>
                </c:pt>
                <c:pt idx="32">
                  <c:v>-3.39535204947164</c:v>
                </c:pt>
                <c:pt idx="33">
                  <c:v>1.092261328491472</c:v>
                </c:pt>
                <c:pt idx="34">
                  <c:v>-0.89664147752244006</c:v>
                </c:pt>
                <c:pt idx="35">
                  <c:v>-2.0770103087977203</c:v>
                </c:pt>
                <c:pt idx="36">
                  <c:v>0.652953841107484</c:v>
                </c:pt>
                <c:pt idx="37">
                  <c:v>2.767481717584404</c:v>
                </c:pt>
                <c:pt idx="38">
                  <c:v>0.91775641029232391</c:v>
                </c:pt>
                <c:pt idx="39">
                  <c:v>-0.5397187138977082</c:v>
                </c:pt>
                <c:pt idx="40">
                  <c:v>1.3871928104212561</c:v>
                </c:pt>
                <c:pt idx="41">
                  <c:v>-0.69816822048944793</c:v>
                </c:pt>
                <c:pt idx="42">
                  <c:v>-1.2178593531421358</c:v>
                </c:pt>
                <c:pt idx="43">
                  <c:v>1.0782670725129959</c:v>
                </c:pt>
                <c:pt idx="44">
                  <c:v>4.1992390200232119</c:v>
                </c:pt>
                <c:pt idx="45">
                  <c:v>2.5730976500837279</c:v>
                </c:pt>
                <c:pt idx="46">
                  <c:v>-0.94548392195599185</c:v>
                </c:pt>
                <c:pt idx="47">
                  <c:v>1.4329226924755041</c:v>
                </c:pt>
                <c:pt idx="48">
                  <c:v>0.38626257164353595</c:v>
                </c:pt>
                <c:pt idx="49">
                  <c:v>0.72206591221388794</c:v>
                </c:pt>
                <c:pt idx="50">
                  <c:v>-0.10532259899478413</c:v>
                </c:pt>
                <c:pt idx="51">
                  <c:v>-0.43923479492478013</c:v>
                </c:pt>
                <c:pt idx="52">
                  <c:v>0.75321615901518002</c:v>
                </c:pt>
                <c:pt idx="53">
                  <c:v>-9.1769955044387608</c:v>
                </c:pt>
                <c:pt idx="54">
                  <c:v>6.1822023764655603</c:v>
                </c:pt>
                <c:pt idx="55">
                  <c:v>1.1790571471923958</c:v>
                </c:pt>
                <c:pt idx="56">
                  <c:v>7.5535431188948401</c:v>
                </c:pt>
                <c:pt idx="57">
                  <c:v>17.58458503238932</c:v>
                </c:pt>
                <c:pt idx="58">
                  <c:v>13.560147736456519</c:v>
                </c:pt>
                <c:pt idx="59">
                  <c:v>15.18933844396272</c:v>
                </c:pt>
                <c:pt idx="60">
                  <c:v>18.341617996326239</c:v>
                </c:pt>
                <c:pt idx="61">
                  <c:v>13.179204908602321</c:v>
                </c:pt>
                <c:pt idx="62">
                  <c:v>14.729207458673439</c:v>
                </c:pt>
                <c:pt idx="63">
                  <c:v>12.70625482329636</c:v>
                </c:pt>
                <c:pt idx="64">
                  <c:v>12.8291634441402</c:v>
                </c:pt>
                <c:pt idx="65">
                  <c:v>9.3047163987576802</c:v>
                </c:pt>
                <c:pt idx="66">
                  <c:v>3.3559467086539083</c:v>
                </c:pt>
                <c:pt idx="67">
                  <c:v>2.01052130065613</c:v>
                </c:pt>
                <c:pt idx="68">
                  <c:v>8.9096758140040393</c:v>
                </c:pt>
                <c:pt idx="69">
                  <c:v>5.07344494833126</c:v>
                </c:pt>
                <c:pt idx="70">
                  <c:v>2.6908870468338399</c:v>
                </c:pt>
                <c:pt idx="71">
                  <c:v>1.467450907608072</c:v>
                </c:pt>
                <c:pt idx="72">
                  <c:v>0.78818857853275603</c:v>
                </c:pt>
                <c:pt idx="73">
                  <c:v>0.33625532338725606</c:v>
                </c:pt>
                <c:pt idx="74">
                  <c:v>2.5004103444860037E-2</c:v>
                </c:pt>
                <c:pt idx="75">
                  <c:v>-0.18171586110500382</c:v>
                </c:pt>
                <c:pt idx="76">
                  <c:v>-0.30644761171489998</c:v>
                </c:pt>
                <c:pt idx="77">
                  <c:v>-0.36618450189673979</c:v>
                </c:pt>
                <c:pt idx="78">
                  <c:v>-0.37451325359199217</c:v>
                </c:pt>
                <c:pt idx="79">
                  <c:v>-0.34246494055820786</c:v>
                </c:pt>
                <c:pt idx="80">
                  <c:v>-0.27901291067276013</c:v>
                </c:pt>
                <c:pt idx="81">
                  <c:v>-0.19144604958865186</c:v>
                </c:pt>
                <c:pt idx="82">
                  <c:v>-8.5672416480920166E-2</c:v>
                </c:pt>
                <c:pt idx="83">
                  <c:v>3.3530090753020048E-2</c:v>
                </c:pt>
                <c:pt idx="84">
                  <c:v>0.16230712235301192</c:v>
                </c:pt>
                <c:pt idx="85">
                  <c:v>0.29755816135908009</c:v>
                </c:pt>
                <c:pt idx="86">
                  <c:v>0.43679746572249201</c:v>
                </c:pt>
                <c:pt idx="87">
                  <c:v>0.57804029877552798</c:v>
                </c:pt>
                <c:pt idx="88">
                  <c:v>0.71970992605128004</c:v>
                </c:pt>
                <c:pt idx="89">
                  <c:v>0.86056162376242407</c:v>
                </c:pt>
                <c:pt idx="90">
                  <c:v>0.999620606043504</c:v>
                </c:pt>
                <c:pt idx="91">
                  <c:v>1.136131333614588</c:v>
                </c:pt>
                <c:pt idx="92">
                  <c:v>1.2695161263088561</c:v>
                </c:pt>
                <c:pt idx="93">
                  <c:v>1.399341379858708</c:v>
                </c:pt>
                <c:pt idx="94">
                  <c:v>1.5252899970092919</c:v>
                </c:pt>
                <c:pt idx="95">
                  <c:v>1.6471388964213391</c:v>
                </c:pt>
                <c:pt idx="96">
                  <c:v>1.7647406700910011</c:v>
                </c:pt>
                <c:pt idx="97">
                  <c:v>1.8780086295388616</c:v>
                </c:pt>
                <c:pt idx="98">
                  <c:v>1.9869046196645073</c:v>
                </c:pt>
                <c:pt idx="99">
                  <c:v>2.0914290926071537</c:v>
                </c:pt>
                <c:pt idx="100">
                  <c:v>2.1916130267205491</c:v>
                </c:pt>
                <c:pt idx="101">
                  <c:v>2.2875113516861205</c:v>
                </c:pt>
                <c:pt idx="102">
                  <c:v>2.3791976028548305</c:v>
                </c:pt>
                <c:pt idx="103">
                  <c:v>2.466759578683448</c:v>
                </c:pt>
                <c:pt idx="104">
                  <c:v>2.550295816631416</c:v>
                </c:pt>
                <c:pt idx="105">
                  <c:v>2.6299127368116322</c:v>
                </c:pt>
                <c:pt idx="106">
                  <c:v>2.7057223304006039</c:v>
                </c:pt>
                <c:pt idx="107">
                  <c:v>2.7778402924659922</c:v>
                </c:pt>
                <c:pt idx="108">
                  <c:v>2.8463845173416438</c:v>
                </c:pt>
                <c:pt idx="109">
                  <c:v>2.9114738897846282</c:v>
                </c:pt>
                <c:pt idx="110">
                  <c:v>2.973227317444092</c:v>
                </c:pt>
                <c:pt idx="111">
                  <c:v>3.0317629602287317</c:v>
                </c:pt>
                <c:pt idx="112">
                  <c:v>3.0871976203376641</c:v>
                </c:pt>
                <c:pt idx="113">
                  <c:v>3.1396462633936002</c:v>
                </c:pt>
                <c:pt idx="114">
                  <c:v>3.189221646562364</c:v>
                </c:pt>
                <c:pt idx="115">
                  <c:v>3.236034033966412</c:v>
                </c:pt>
                <c:pt idx="116">
                  <c:v>3.280190983315332</c:v>
                </c:pt>
                <c:pt idx="117">
                  <c:v>3.3217971906108481</c:v>
                </c:pt>
                <c:pt idx="118">
                  <c:v>3.3609543821841523</c:v>
                </c:pt>
                <c:pt idx="119">
                  <c:v>3.3977612452739763</c:v>
                </c:pt>
                <c:pt idx="120">
                  <c:v>3.4323133899381437</c:v>
                </c:pt>
                <c:pt idx="121">
                  <c:v>3.4647033363944559</c:v>
                </c:pt>
                <c:pt idx="122">
                  <c:v>3.4950205229424363</c:v>
                </c:pt>
                <c:pt idx="123">
                  <c:v>3.5233513304759843</c:v>
                </c:pt>
                <c:pt idx="124">
                  <c:v>3.5497791203070923</c:v>
                </c:pt>
                <c:pt idx="125">
                  <c:v>3.5743842825954397</c:v>
                </c:pt>
                <c:pt idx="126">
                  <c:v>3.5972442931477797</c:v>
                </c:pt>
                <c:pt idx="127">
                  <c:v>3.6184337767480601</c:v>
                </c:pt>
                <c:pt idx="128">
                  <c:v>3.6380245754816318</c:v>
                </c:pt>
                <c:pt idx="129">
                  <c:v>3.656085820794392</c:v>
                </c:pt>
                <c:pt idx="130">
                  <c:v>3.6726840082341683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94-4F31-B00E-D93591E4D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9615439"/>
        <c:axId val="769618319"/>
      </c:lineChart>
      <c:dateAx>
        <c:axId val="7696154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18319"/>
        <c:crosses val="autoZero"/>
        <c:auto val="1"/>
        <c:lblOffset val="100"/>
        <c:baseTimeUnit val="months"/>
      </c:dateAx>
      <c:valAx>
        <c:axId val="76961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1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US_core_obs_with_text_backup!$AT$1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US_core_obs_with_text_backup!$AR$2:$AR$132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US_core_obs_with_text_backup!$AT$2:$AT$132</c:f>
              <c:numCache>
                <c:formatCode>General</c:formatCode>
                <c:ptCount val="131"/>
                <c:pt idx="0">
                  <c:v>3.1410274647925E-2</c:v>
                </c:pt>
                <c:pt idx="1">
                  <c:v>2.8022272062377899E-2</c:v>
                </c:pt>
                <c:pt idx="2">
                  <c:v>2.86941512396055E-2</c:v>
                </c:pt>
                <c:pt idx="3">
                  <c:v>3.3606282348608199E-2</c:v>
                </c:pt>
                <c:pt idx="4">
                  <c:v>3.8135505070879802E-2</c:v>
                </c:pt>
                <c:pt idx="5">
                  <c:v>4.23700113293623E-2</c:v>
                </c:pt>
                <c:pt idx="6">
                  <c:v>3.58554394843002E-2</c:v>
                </c:pt>
                <c:pt idx="7">
                  <c:v>2.73462679692748E-2</c:v>
                </c:pt>
                <c:pt idx="8">
                  <c:v>1.5650165727465401E-2</c:v>
                </c:pt>
                <c:pt idx="9">
                  <c:v>9.8796610796814104E-3</c:v>
                </c:pt>
                <c:pt idx="10">
                  <c:v>1.0727172875690799E-2</c:v>
                </c:pt>
                <c:pt idx="11">
                  <c:v>4.3932253684042504E-3</c:v>
                </c:pt>
                <c:pt idx="12">
                  <c:v>3.0041082964338199E-3</c:v>
                </c:pt>
                <c:pt idx="13">
                  <c:v>7.2352750243975797E-3</c:v>
                </c:pt>
                <c:pt idx="14">
                  <c:v>6.7947241754850998E-3</c:v>
                </c:pt>
                <c:pt idx="15">
                  <c:v>6.1266592638276E-3</c:v>
                </c:pt>
                <c:pt idx="16">
                  <c:v>8.5206144142091402E-3</c:v>
                </c:pt>
                <c:pt idx="17">
                  <c:v>9.6535166101307992E-3</c:v>
                </c:pt>
                <c:pt idx="18">
                  <c:v>1.01918933073763E-2</c:v>
                </c:pt>
                <c:pt idx="19">
                  <c:v>1.0859954265507401E-2</c:v>
                </c:pt>
                <c:pt idx="20">
                  <c:v>1.5026541637586099E-2</c:v>
                </c:pt>
                <c:pt idx="21">
                  <c:v>1.29750161465658E-2</c:v>
                </c:pt>
                <c:pt idx="22">
                  <c:v>1.3151540997702301E-2</c:v>
                </c:pt>
                <c:pt idx="23">
                  <c:v>1.6608333953938001E-2</c:v>
                </c:pt>
                <c:pt idx="24">
                  <c:v>1.3924016210475801E-2</c:v>
                </c:pt>
                <c:pt idx="25">
                  <c:v>1.0510217852077701E-2</c:v>
                </c:pt>
                <c:pt idx="26">
                  <c:v>7.9658693396877905E-3</c:v>
                </c:pt>
                <c:pt idx="27">
                  <c:v>5.4483789523329601E-3</c:v>
                </c:pt>
                <c:pt idx="28">
                  <c:v>4.8835723950535403E-3</c:v>
                </c:pt>
                <c:pt idx="29">
                  <c:v>6.8148756215524698E-3</c:v>
                </c:pt>
                <c:pt idx="30">
                  <c:v>5.7059326147079698E-3</c:v>
                </c:pt>
                <c:pt idx="31">
                  <c:v>7.5661884231470397E-3</c:v>
                </c:pt>
                <c:pt idx="32">
                  <c:v>4.2983976033195096E-3</c:v>
                </c:pt>
                <c:pt idx="33">
                  <c:v>4.1315219498016999E-3</c:v>
                </c:pt>
                <c:pt idx="34">
                  <c:v>6.2703333643998596E-3</c:v>
                </c:pt>
                <c:pt idx="35">
                  <c:v>5.8844182180939298E-3</c:v>
                </c:pt>
                <c:pt idx="36">
                  <c:v>7.3214948218991403E-3</c:v>
                </c:pt>
                <c:pt idx="37">
                  <c:v>6.1542839085548797E-3</c:v>
                </c:pt>
                <c:pt idx="38">
                  <c:v>5.7255020825097702E-3</c:v>
                </c:pt>
                <c:pt idx="39">
                  <c:v>3.32117838313106E-3</c:v>
                </c:pt>
                <c:pt idx="40">
                  <c:v>3.2218963135877102E-3</c:v>
                </c:pt>
                <c:pt idx="41">
                  <c:v>3.1957897836942801E-3</c:v>
                </c:pt>
                <c:pt idx="42">
                  <c:v>1.7890729318903399E-3</c:v>
                </c:pt>
                <c:pt idx="43">
                  <c:v>2.5397640551538801E-3</c:v>
                </c:pt>
                <c:pt idx="44">
                  <c:v>3.0443460437234999E-3</c:v>
                </c:pt>
                <c:pt idx="45">
                  <c:v>2.27976559639131E-3</c:v>
                </c:pt>
                <c:pt idx="46">
                  <c:v>4.2595191946936901E-4</c:v>
                </c:pt>
                <c:pt idx="47">
                  <c:v>4.9351244402195899E-5</c:v>
                </c:pt>
                <c:pt idx="48">
                  <c:v>-1.8687029216146701E-3</c:v>
                </c:pt>
                <c:pt idx="49">
                  <c:v>-2.63735073043891E-3</c:v>
                </c:pt>
                <c:pt idx="50">
                  <c:v>-2.1851548297147001E-3</c:v>
                </c:pt>
                <c:pt idx="51">
                  <c:v>-1.80631761035332E-3</c:v>
                </c:pt>
                <c:pt idx="52">
                  <c:v>-8.7475065504882803E-3</c:v>
                </c:pt>
                <c:pt idx="53">
                  <c:v>-1.8502975594603101E-2</c:v>
                </c:pt>
                <c:pt idx="54">
                  <c:v>-2.03919106578354E-2</c:v>
                </c:pt>
                <c:pt idx="55">
                  <c:v>-1.59680006919127E-2</c:v>
                </c:pt>
                <c:pt idx="56">
                  <c:v>-1.21506917065694E-2</c:v>
                </c:pt>
                <c:pt idx="57">
                  <c:v>-3.6246978040166398E-3</c:v>
                </c:pt>
                <c:pt idx="58">
                  <c:v>-5.9751064816704301E-3</c:v>
                </c:pt>
                <c:pt idx="59">
                  <c:v>1.33843290626156E-3</c:v>
                </c:pt>
                <c:pt idx="60">
                  <c:v>6.8149143241269501E-3</c:v>
                </c:pt>
                <c:pt idx="61">
                  <c:v>8.14403692763754E-3</c:v>
                </c:pt>
                <c:pt idx="62">
                  <c:v>2.6136447248914499E-3</c:v>
                </c:pt>
                <c:pt idx="63">
                  <c:v>-4.6337246386585198E-3</c:v>
                </c:pt>
                <c:pt idx="64">
                  <c:v>4.0574841851270804E-3</c:v>
                </c:pt>
                <c:pt idx="65">
                  <c:v>1.38536449438841E-3</c:v>
                </c:pt>
                <c:pt idx="66">
                  <c:v>5.9123179583231401E-4</c:v>
                </c:pt>
                <c:pt idx="67">
                  <c:v>-7.94257110647844E-4</c:v>
                </c:pt>
                <c:pt idx="68">
                  <c:v>-3.5358930823958801E-3</c:v>
                </c:pt>
                <c:pt idx="69">
                  <c:v>-6.59407641905307E-3</c:v>
                </c:pt>
                <c:pt idx="70">
                  <c:v>-9.9186694122677093E-3</c:v>
                </c:pt>
                <c:pt idx="71">
                  <c:v>-1.02688909371595E-2</c:v>
                </c:pt>
                <c:pt idx="72">
                  <c:v>-9.8272724958880994E-3</c:v>
                </c:pt>
                <c:pt idx="73">
                  <c:v>-9.1630804225029099E-3</c:v>
                </c:pt>
                <c:pt idx="74">
                  <c:v>-8.4535540800456596E-3</c:v>
                </c:pt>
                <c:pt idx="75">
                  <c:v>-7.76445520783708E-3</c:v>
                </c:pt>
                <c:pt idx="76">
                  <c:v>-7.1228681226997896E-3</c:v>
                </c:pt>
                <c:pt idx="77">
                  <c:v>-6.5396810042361803E-3</c:v>
                </c:pt>
                <c:pt idx="78">
                  <c:v>-6.0179900057466497E-3</c:v>
                </c:pt>
                <c:pt idx="79">
                  <c:v>-5.5568092297453298E-3</c:v>
                </c:pt>
                <c:pt idx="80">
                  <c:v>-5.1529330701405298E-3</c:v>
                </c:pt>
                <c:pt idx="81">
                  <c:v>-4.8019673976384897E-3</c:v>
                </c:pt>
                <c:pt idx="82">
                  <c:v>-4.4989442599785399E-3</c:v>
                </c:pt>
                <c:pt idx="83">
                  <c:v>-4.2387071029437104E-3</c:v>
                </c:pt>
                <c:pt idx="84">
                  <c:v>-4.0161583014119897E-3</c:v>
                </c:pt>
                <c:pt idx="85">
                  <c:v>-3.8264180210023598E-3</c:v>
                </c:pt>
                <c:pt idx="86">
                  <c:v>-3.6649229797069902E-3</c:v>
                </c:pt>
                <c:pt idx="87">
                  <c:v>-3.5274832006382201E-3</c:v>
                </c:pt>
                <c:pt idx="88">
                  <c:v>-3.4103090181924998E-3</c:v>
                </c:pt>
                <c:pt idx="89">
                  <c:v>-3.3100170650279801E-3</c:v>
                </c:pt>
                <c:pt idx="90">
                  <c:v>-3.2236216343961501E-3</c:v>
                </c:pt>
                <c:pt idx="91">
                  <c:v>-3.1485161760547099E-3</c:v>
                </c:pt>
                <c:pt idx="92">
                  <c:v>-3.0824484771429998E-3</c:v>
                </c:pt>
                <c:pt idx="93">
                  <c:v>-3.0234921720939602E-3</c:v>
                </c:pt>
                <c:pt idx="94">
                  <c:v>-2.9700165280921401E-3</c:v>
                </c:pt>
                <c:pt idx="95">
                  <c:v>-2.9206559162164802E-3</c:v>
                </c:pt>
                <c:pt idx="96">
                  <c:v>-2.8742799668801601E-3</c:v>
                </c:pt>
                <c:pt idx="97">
                  <c:v>-2.82996509000099E-3</c:v>
                </c:pt>
                <c:pt idx="98">
                  <c:v>-2.7869678013159298E-3</c:v>
                </c:pt>
                <c:pt idx="99">
                  <c:v>-2.7447001131664E-3</c:v>
                </c:pt>
                <c:pt idx="100">
                  <c:v>-2.70270711413278E-3</c:v>
                </c:pt>
                <c:pt idx="101">
                  <c:v>-2.66064676276434E-3</c:v>
                </c:pt>
                <c:pt idx="102">
                  <c:v>-2.6182718510403499E-3</c:v>
                </c:pt>
                <c:pt idx="103">
                  <c:v>-2.57541404389272E-3</c:v>
                </c:pt>
                <c:pt idx="104">
                  <c:v>-2.53196987065607E-3</c:v>
                </c:pt>
                <c:pt idx="105">
                  <c:v>-2.48788852390546E-3</c:v>
                </c:pt>
                <c:pt idx="106">
                  <c:v>-2.4431613127484601E-3</c:v>
                </c:pt>
                <c:pt idx="107">
                  <c:v>-2.3978126145851502E-3</c:v>
                </c:pt>
                <c:pt idx="108">
                  <c:v>-2.3518921718479399E-3</c:v>
                </c:pt>
                <c:pt idx="109">
                  <c:v>-2.3054685861056902E-3</c:v>
                </c:pt>
                <c:pt idx="110">
                  <c:v>-2.2586238699773202E-3</c:v>
                </c:pt>
                <c:pt idx="111">
                  <c:v>-2.2114489281133101E-3</c:v>
                </c:pt>
                <c:pt idx="112">
                  <c:v>-2.1640398468303298E-3</c:v>
                </c:pt>
                <c:pt idx="113">
                  <c:v>-2.1164948845520102E-3</c:v>
                </c:pt>
                <c:pt idx="114">
                  <c:v>-2.0689120655892298E-3</c:v>
                </c:pt>
                <c:pt idx="115">
                  <c:v>-2.0213872883645401E-3</c:v>
                </c:pt>
                <c:pt idx="116">
                  <c:v>-1.9740128714307299E-3</c:v>
                </c:pt>
                <c:pt idx="117">
                  <c:v>-1.92687646771716E-3</c:v>
                </c:pt>
                <c:pt idx="118">
                  <c:v>-1.8800602868296299E-3</c:v>
                </c:pt>
                <c:pt idx="119">
                  <c:v>-1.8336405726793101E-3</c:v>
                </c:pt>
                <c:pt idx="120">
                  <c:v>-1.7876872909439101E-3</c:v>
                </c:pt>
                <c:pt idx="121">
                  <c:v>-1.7422639864372799E-3</c:v>
                </c:pt>
                <c:pt idx="122">
                  <c:v>-1.6974277772585601E-3</c:v>
                </c:pt>
                <c:pt idx="123">
                  <c:v>-1.6532294559223799E-3</c:v>
                </c:pt>
                <c:pt idx="124">
                  <c:v>-1.6097136745107899E-3</c:v>
                </c:pt>
                <c:pt idx="125">
                  <c:v>-1.56691919146467E-3</c:v>
                </c:pt>
                <c:pt idx="126">
                  <c:v>-1.5248791645716599E-3</c:v>
                </c:pt>
                <c:pt idx="127">
                  <c:v>-1.4836214749736E-3</c:v>
                </c:pt>
                <c:pt idx="128">
                  <c:v>-1.4431690702920699E-3</c:v>
                </c:pt>
                <c:pt idx="129">
                  <c:v>-1.40354031833433E-3</c:v>
                </c:pt>
                <c:pt idx="130">
                  <c:v>-1.3647493629531601E-3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A2-41CA-899F-7D377F5E2E2B}"/>
            </c:ext>
          </c:extLst>
        </c:ser>
        <c:ser>
          <c:idx val="2"/>
          <c:order val="1"/>
          <c:tx>
            <c:strRef>
              <c:f>US_core_obs_with_text_backup!$AU$1</c:f>
              <c:strCache>
                <c:ptCount val="1"/>
                <c:pt idx="0">
                  <c:v>Fgsum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US_core_obs_with_text_backup!$AR$2:$AR$132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US_core_obs_with_text_backup!$AU$2:$AU$132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-9.4549460502801833E-3</c:v>
                </c:pt>
                <c:pt idx="8">
                  <c:v>-2.1198420654522349E-2</c:v>
                </c:pt>
                <c:pt idx="9">
                  <c:v>-2.9878595543386652E-2</c:v>
                </c:pt>
                <c:pt idx="10">
                  <c:v>-2.5352545667600659E-2</c:v>
                </c:pt>
                <c:pt idx="11">
                  <c:v>-2.9011456184868615E-2</c:v>
                </c:pt>
                <c:pt idx="12">
                  <c:v>-2.5136968601813189E-2</c:v>
                </c:pt>
                <c:pt idx="13">
                  <c:v>-5.5674932864069084E-3</c:v>
                </c:pt>
                <c:pt idx="14">
                  <c:v>-8.3865913086396404E-4</c:v>
                </c:pt>
                <c:pt idx="15">
                  <c:v>-2.2450184664179786E-3</c:v>
                </c:pt>
                <c:pt idx="16">
                  <c:v>-9.2798625267342914E-3</c:v>
                </c:pt>
                <c:pt idx="17">
                  <c:v>-6.6926254088658238E-4</c:v>
                </c:pt>
                <c:pt idx="18">
                  <c:v>1.0924012124546842E-2</c:v>
                </c:pt>
                <c:pt idx="19">
                  <c:v>1.1315775767906147E-2</c:v>
                </c:pt>
                <c:pt idx="20">
                  <c:v>1.1978462004291812E-2</c:v>
                </c:pt>
                <c:pt idx="21">
                  <c:v>1.0212310140611499E-2</c:v>
                </c:pt>
                <c:pt idx="22">
                  <c:v>1.1786364337251765E-2</c:v>
                </c:pt>
                <c:pt idx="23">
                  <c:v>1.4371566010795683E-2</c:v>
                </c:pt>
                <c:pt idx="24">
                  <c:v>1.4603592242146121E-2</c:v>
                </c:pt>
                <c:pt idx="25">
                  <c:v>9.6595873614879653E-3</c:v>
                </c:pt>
                <c:pt idx="26">
                  <c:v>1.34368742086277E-2</c:v>
                </c:pt>
                <c:pt idx="27">
                  <c:v>1.551216926558573E-2</c:v>
                </c:pt>
                <c:pt idx="28">
                  <c:v>1.4334803125470851E-2</c:v>
                </c:pt>
                <c:pt idx="29">
                  <c:v>1.3763165000180148E-2</c:v>
                </c:pt>
                <c:pt idx="30">
                  <c:v>1.2617974990936073E-2</c:v>
                </c:pt>
                <c:pt idx="31">
                  <c:v>1.3463190391060899E-2</c:v>
                </c:pt>
                <c:pt idx="32">
                  <c:v>1.3159896321568422E-2</c:v>
                </c:pt>
                <c:pt idx="33">
                  <c:v>1.2463960351949381E-2</c:v>
                </c:pt>
                <c:pt idx="34">
                  <c:v>1.4168379781276367E-2</c:v>
                </c:pt>
                <c:pt idx="35">
                  <c:v>1.4523625017104332E-2</c:v>
                </c:pt>
                <c:pt idx="36">
                  <c:v>1.682745969912024E-2</c:v>
                </c:pt>
                <c:pt idx="37">
                  <c:v>1.5161883414271909E-2</c:v>
                </c:pt>
                <c:pt idx="38">
                  <c:v>1.5079795385597419E-2</c:v>
                </c:pt>
                <c:pt idx="39">
                  <c:v>1.3326144491765357E-2</c:v>
                </c:pt>
                <c:pt idx="40">
                  <c:v>1.3232239174321118E-2</c:v>
                </c:pt>
                <c:pt idx="41">
                  <c:v>1.3413770574666188E-2</c:v>
                </c:pt>
                <c:pt idx="42">
                  <c:v>1.2699073183652917E-2</c:v>
                </c:pt>
                <c:pt idx="43">
                  <c:v>1.2655895386859392E-2</c:v>
                </c:pt>
                <c:pt idx="44">
                  <c:v>1.25937338476989E-2</c:v>
                </c:pt>
                <c:pt idx="45">
                  <c:v>1.4732462420674589E-2</c:v>
                </c:pt>
                <c:pt idx="46">
                  <c:v>1.6095994923925869E-2</c:v>
                </c:pt>
                <c:pt idx="47">
                  <c:v>2.015159372509287E-2</c:v>
                </c:pt>
                <c:pt idx="48">
                  <c:v>2.3163124669445229E-2</c:v>
                </c:pt>
                <c:pt idx="49">
                  <c:v>2.6007962890384179E-2</c:v>
                </c:pt>
                <c:pt idx="50">
                  <c:v>2.8002934164006441E-2</c:v>
                </c:pt>
                <c:pt idx="51">
                  <c:v>2.782291909213527E-2</c:v>
                </c:pt>
                <c:pt idx="52">
                  <c:v>2.7835518135543823E-2</c:v>
                </c:pt>
                <c:pt idx="53">
                  <c:v>2.9656892086160607E-2</c:v>
                </c:pt>
                <c:pt idx="54">
                  <c:v>4.0671201560882241E-2</c:v>
                </c:pt>
                <c:pt idx="55">
                  <c:v>6.0059806220280523E-2</c:v>
                </c:pt>
                <c:pt idx="56">
                  <c:v>7.2296032654084158E-2</c:v>
                </c:pt>
                <c:pt idx="57">
                  <c:v>8.1435695571307615E-2</c:v>
                </c:pt>
                <c:pt idx="58">
                  <c:v>6.7587777884292391E-2</c:v>
                </c:pt>
                <c:pt idx="59">
                  <c:v>7.0145535248178098E-2</c:v>
                </c:pt>
                <c:pt idx="60">
                  <c:v>6.4208108136653924E-2</c:v>
                </c:pt>
                <c:pt idx="61">
                  <c:v>3.484042672503572E-2</c:v>
                </c:pt>
                <c:pt idx="62">
                  <c:v>3.4104431747361538E-2</c:v>
                </c:pt>
                <c:pt idx="63">
                  <c:v>2.523446677525901E-2</c:v>
                </c:pt>
                <c:pt idx="64">
                  <c:v>1.6738722458631228E-2</c:v>
                </c:pt>
                <c:pt idx="65">
                  <c:v>1.3617002978816262E-2</c:v>
                </c:pt>
                <c:pt idx="66">
                  <c:v>-2.4934453052304073E-4</c:v>
                </c:pt>
                <c:pt idx="67">
                  <c:v>1.6446653620660022E-3</c:v>
                </c:pt>
                <c:pt idx="68">
                  <c:v>-2.6586522634764412E-3</c:v>
                </c:pt>
                <c:pt idx="69">
                  <c:v>8.6478462698380328E-3</c:v>
                </c:pt>
                <c:pt idx="70">
                  <c:v>1.9180922603034806E-2</c:v>
                </c:pt>
                <c:pt idx="71">
                  <c:v>2.2985035819900107E-2</c:v>
                </c:pt>
                <c:pt idx="72">
                  <c:v>2.4947078539061487E-2</c:v>
                </c:pt>
                <c:pt idx="73">
                  <c:v>2.609159379695079E-2</c:v>
                </c:pt>
                <c:pt idx="74">
                  <c:v>2.6681580445209133E-2</c:v>
                </c:pt>
                <c:pt idx="75">
                  <c:v>2.6857046694994648E-2</c:v>
                </c:pt>
                <c:pt idx="76">
                  <c:v>2.6734150461071846E-2</c:v>
                </c:pt>
                <c:pt idx="77">
                  <c:v>2.6408385481002647E-2</c:v>
                </c:pt>
                <c:pt idx="78">
                  <c:v>2.5950341371205866E-2</c:v>
                </c:pt>
                <c:pt idx="79">
                  <c:v>2.5406806068006799E-2</c:v>
                </c:pt>
                <c:pt idx="80">
                  <c:v>2.4808191878333809E-2</c:v>
                </c:pt>
                <c:pt idx="81">
                  <c:v>2.4174851782265951E-2</c:v>
                </c:pt>
                <c:pt idx="82">
                  <c:v>2.3521017910232957E-2</c:v>
                </c:pt>
                <c:pt idx="83">
                  <c:v>2.2857031161405129E-2</c:v>
                </c:pt>
                <c:pt idx="84">
                  <c:v>2.219059624759543E-2</c:v>
                </c:pt>
                <c:pt idx="85">
                  <c:v>2.1527522185271753E-2</c:v>
                </c:pt>
                <c:pt idx="86">
                  <c:v>2.0872192889664899E-2</c:v>
                </c:pt>
                <c:pt idx="87">
                  <c:v>2.0227890374480133E-2</c:v>
                </c:pt>
                <c:pt idx="88">
                  <c:v>1.9597031357754244E-2</c:v>
                </c:pt>
                <c:pt idx="89">
                  <c:v>1.8981348342872441E-2</c:v>
                </c:pt>
                <c:pt idx="90">
                  <c:v>1.8382032042407716E-2</c:v>
                </c:pt>
                <c:pt idx="91">
                  <c:v>1.7799845127119962E-2</c:v>
                </c:pt>
                <c:pt idx="92">
                  <c:v>1.7235213770250266E-2</c:v>
                </c:pt>
                <c:pt idx="93">
                  <c:v>1.6688301553524625E-2</c:v>
                </c:pt>
                <c:pt idx="94">
                  <c:v>1.6159069150711844E-2</c:v>
                </c:pt>
                <c:pt idx="95">
                  <c:v>1.5647322459766383E-2</c:v>
                </c:pt>
                <c:pt idx="96">
                  <c:v>1.5152751318447934E-2</c:v>
                </c:pt>
                <c:pt idx="97">
                  <c:v>1.4674960529770232E-2</c:v>
                </c:pt>
                <c:pt idx="98">
                  <c:v>1.4213494615045157E-2</c:v>
                </c:pt>
                <c:pt idx="99">
                  <c:v>1.3767857450175365E-2</c:v>
                </c:pt>
                <c:pt idx="100">
                  <c:v>1.3337527737067307E-2</c:v>
                </c:pt>
                <c:pt idx="101">
                  <c:v>1.2921971092338927E-2</c:v>
                </c:pt>
                <c:pt idx="102">
                  <c:v>1.252064939474273E-2</c:v>
                </c:pt>
                <c:pt idx="103">
                  <c:v>1.2133027920468973E-2</c:v>
                </c:pt>
                <c:pt idx="104">
                  <c:v>1.1758580694987118E-2</c:v>
                </c:pt>
                <c:pt idx="105">
                  <c:v>1.1396794419227238E-2</c:v>
                </c:pt>
                <c:pt idx="106">
                  <c:v>1.1047171259193064E-2</c:v>
                </c:pt>
                <c:pt idx="107">
                  <c:v>1.070923073103191E-2</c:v>
                </c:pt>
                <c:pt idx="108">
                  <c:v>1.0382510881334888E-2</c:v>
                </c:pt>
                <c:pt idx="109">
                  <c:v>1.0066568912592262E-2</c:v>
                </c:pt>
                <c:pt idx="110">
                  <c:v>9.7609813845100871E-3</c:v>
                </c:pt>
                <c:pt idx="111">
                  <c:v>9.465344090608941E-3</c:v>
                </c:pt>
                <c:pt idx="112">
                  <c:v>9.1792716952032588E-3</c:v>
                </c:pt>
                <c:pt idx="113">
                  <c:v>8.9023971943324905E-3</c:v>
                </c:pt>
                <c:pt idx="114">
                  <c:v>8.6343712533798345E-3</c:v>
                </c:pt>
                <c:pt idx="115">
                  <c:v>8.3748614639888898E-3</c:v>
                </c:pt>
                <c:pt idx="116">
                  <c:v>8.1235515502320194E-3</c:v>
                </c:pt>
                <c:pt idx="117">
                  <c:v>7.8801405528516801E-3</c:v>
                </c:pt>
                <c:pt idx="118">
                  <c:v>7.64434200610786E-3</c:v>
                </c:pt>
                <c:pt idx="119">
                  <c:v>7.4158831267823067E-3</c:v>
                </c:pt>
                <c:pt idx="120">
                  <c:v>7.1945040213461271E-3</c:v>
                </c:pt>
                <c:pt idx="121">
                  <c:v>6.9799569240136406E-3</c:v>
                </c:pt>
                <c:pt idx="122">
                  <c:v>6.7720054647279994E-3</c:v>
                </c:pt>
                <c:pt idx="123">
                  <c:v>6.5704239772257176E-3</c:v>
                </c:pt>
                <c:pt idx="124">
                  <c:v>6.3749968434723067E-3</c:v>
                </c:pt>
                <c:pt idx="125">
                  <c:v>6.185517878454211E-3</c:v>
                </c:pt>
                <c:pt idx="126">
                  <c:v>6.0017897543063062E-3</c:v>
                </c:pt>
                <c:pt idx="127">
                  <c:v>5.8236234620423393E-3</c:v>
                </c:pt>
                <c:pt idx="128">
                  <c:v>5.6508378117991918E-3</c:v>
                </c:pt>
                <c:pt idx="129">
                  <c:v>5.4832589668207705E-3</c:v>
                </c:pt>
                <c:pt idx="130">
                  <c:v>5.3207200136906625E-3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A2-41CA-899F-7D377F5E2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US_core_obs_with_text_backup!$AF$1</c:f>
              <c:strCache>
                <c:ptCount val="1"/>
                <c:pt idx="0">
                  <c:v>detrendedMean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US_core_obs_with_text_backup!$AF$2:$AF$132</c:f>
              <c:numCache>
                <c:formatCode>General</c:formatCode>
                <c:ptCount val="131"/>
                <c:pt idx="0">
                  <c:v>0.76346907751374504</c:v>
                </c:pt>
                <c:pt idx="1">
                  <c:v>-0.34173685862584002</c:v>
                </c:pt>
                <c:pt idx="2">
                  <c:v>-4.13339044236904E-2</c:v>
                </c:pt>
                <c:pt idx="3">
                  <c:v>0.77117619201922905</c:v>
                </c:pt>
                <c:pt idx="4">
                  <c:v>0.117908205616901</c:v>
                </c:pt>
                <c:pt idx="5">
                  <c:v>-0.33077164730832498</c:v>
                </c:pt>
                <c:pt idx="6">
                  <c:v>3.7276856990220403E-2</c:v>
                </c:pt>
                <c:pt idx="7">
                  <c:v>-2.3333305837017999</c:v>
                </c:pt>
                <c:pt idx="8">
                  <c:v>-2.0246819112550298</c:v>
                </c:pt>
                <c:pt idx="9">
                  <c:v>-0.44640572241940701</c:v>
                </c:pt>
                <c:pt idx="10">
                  <c:v>-0.59458616262073605</c:v>
                </c:pt>
                <c:pt idx="11">
                  <c:v>0.49515122039589499</c:v>
                </c:pt>
                <c:pt idx="12">
                  <c:v>-0.64475467774971396</c:v>
                </c:pt>
                <c:pt idx="13">
                  <c:v>-0.93824378211864101</c:v>
                </c:pt>
                <c:pt idx="14">
                  <c:v>-1.4033622706456299</c:v>
                </c:pt>
                <c:pt idx="15">
                  <c:v>-0.74969799348425503</c:v>
                </c:pt>
                <c:pt idx="16">
                  <c:v>-0.25099680668088098</c:v>
                </c:pt>
                <c:pt idx="17">
                  <c:v>0.33796354963888597</c:v>
                </c:pt>
                <c:pt idx="18">
                  <c:v>-0.18004422671027401</c:v>
                </c:pt>
                <c:pt idx="19">
                  <c:v>-0.58685904691948498</c:v>
                </c:pt>
                <c:pt idx="20">
                  <c:v>0.52687876237966702</c:v>
                </c:pt>
                <c:pt idx="21">
                  <c:v>-0.35568171266622201</c:v>
                </c:pt>
                <c:pt idx="22">
                  <c:v>-0.85938256050936901</c:v>
                </c:pt>
                <c:pt idx="23">
                  <c:v>-0.236724650695152</c:v>
                </c:pt>
                <c:pt idx="24">
                  <c:v>-0.448370265277375</c:v>
                </c:pt>
                <c:pt idx="25">
                  <c:v>-0.889572661454751</c:v>
                </c:pt>
                <c:pt idx="26">
                  <c:v>-0.43742938139450499</c:v>
                </c:pt>
                <c:pt idx="27">
                  <c:v>-0.28500150697174897</c:v>
                </c:pt>
                <c:pt idx="28">
                  <c:v>-0.74884230734550905</c:v>
                </c:pt>
                <c:pt idx="29">
                  <c:v>-0.26390601759673699</c:v>
                </c:pt>
                <c:pt idx="30">
                  <c:v>-0.50886021961813399</c:v>
                </c:pt>
                <c:pt idx="31">
                  <c:v>-0.93142379952069199</c:v>
                </c:pt>
                <c:pt idx="32">
                  <c:v>-1.34883801236791</c:v>
                </c:pt>
                <c:pt idx="33">
                  <c:v>-0.22693466787713201</c:v>
                </c:pt>
                <c:pt idx="34">
                  <c:v>-0.72416036938061001</c:v>
                </c:pt>
                <c:pt idx="35">
                  <c:v>-1.0192525771994301</c:v>
                </c:pt>
                <c:pt idx="36">
                  <c:v>-0.336761539723129</c:v>
                </c:pt>
                <c:pt idx="37">
                  <c:v>0.19187042939610099</c:v>
                </c:pt>
                <c:pt idx="38">
                  <c:v>-0.27056089742691902</c:v>
                </c:pt>
                <c:pt idx="39">
                  <c:v>-0.63492967847442705</c:v>
                </c:pt>
                <c:pt idx="40">
                  <c:v>-0.15320179739468601</c:v>
                </c:pt>
                <c:pt idx="41">
                  <c:v>-0.67454205512236198</c:v>
                </c:pt>
                <c:pt idx="42">
                  <c:v>-0.80446483828553395</c:v>
                </c:pt>
                <c:pt idx="43">
                  <c:v>-0.23043323187175099</c:v>
                </c:pt>
                <c:pt idx="44">
                  <c:v>0.54980975500580298</c:v>
                </c:pt>
                <c:pt idx="45">
                  <c:v>0.14327441252093201</c:v>
                </c:pt>
                <c:pt idx="46">
                  <c:v>-0.73637098048899796</c:v>
                </c:pt>
                <c:pt idx="47">
                  <c:v>-0.14176932688112401</c:v>
                </c:pt>
                <c:pt idx="48">
                  <c:v>-0.40343435708911601</c:v>
                </c:pt>
                <c:pt idx="49">
                  <c:v>-0.31948352194652802</c:v>
                </c:pt>
                <c:pt idx="50">
                  <c:v>-0.52633064974869603</c:v>
                </c:pt>
                <c:pt idx="51">
                  <c:v>-0.60980869873119503</c:v>
                </c:pt>
                <c:pt idx="52">
                  <c:v>-0.31169596024620499</c:v>
                </c:pt>
                <c:pt idx="53">
                  <c:v>-2.7942488761096902</c:v>
                </c:pt>
                <c:pt idx="54">
                  <c:v>1.0455505941163901</c:v>
                </c:pt>
                <c:pt idx="55">
                  <c:v>-0.20523571320190101</c:v>
                </c:pt>
                <c:pt idx="56">
                  <c:v>1.38838577972371</c:v>
                </c:pt>
                <c:pt idx="57">
                  <c:v>3.8961462580973301</c:v>
                </c:pt>
                <c:pt idx="58">
                  <c:v>2.8900369341141299</c:v>
                </c:pt>
                <c:pt idx="59">
                  <c:v>3.29733461099068</c:v>
                </c:pt>
                <c:pt idx="60">
                  <c:v>4.0854044990815597</c:v>
                </c:pt>
                <c:pt idx="61">
                  <c:v>2.7948012271505802</c:v>
                </c:pt>
                <c:pt idx="62">
                  <c:v>3.1823018646683598</c:v>
                </c:pt>
                <c:pt idx="63">
                  <c:v>2.6765637058240901</c:v>
                </c:pt>
                <c:pt idx="64">
                  <c:v>2.7072908610350499</c:v>
                </c:pt>
                <c:pt idx="65">
                  <c:v>1.82617909968942</c:v>
                </c:pt>
                <c:pt idx="66">
                  <c:v>0.33898667716347702</c:v>
                </c:pt>
                <c:pt idx="67">
                  <c:v>2.63032516403249E-3</c:v>
                </c:pt>
                <c:pt idx="68">
                  <c:v>1.72741895350101</c:v>
                </c:pt>
                <c:pt idx="69">
                  <c:v>0.76836123708281501</c:v>
                </c:pt>
                <c:pt idx="70">
                  <c:v>0.17272176170845999</c:v>
                </c:pt>
                <c:pt idx="71">
                  <c:v>-0.13313727309798201</c:v>
                </c:pt>
                <c:pt idx="72">
                  <c:v>-0.30295285536681099</c:v>
                </c:pt>
                <c:pt idx="73">
                  <c:v>-0.41593616915318599</c:v>
                </c:pt>
                <c:pt idx="74">
                  <c:v>-0.49374897413878499</c:v>
                </c:pt>
                <c:pt idx="75">
                  <c:v>-0.54542896527625095</c:v>
                </c:pt>
                <c:pt idx="76">
                  <c:v>-0.576611902928725</c:v>
                </c:pt>
                <c:pt idx="77">
                  <c:v>-0.59154612547418495</c:v>
                </c:pt>
                <c:pt idx="78">
                  <c:v>-0.59362831339799804</c:v>
                </c:pt>
                <c:pt idx="79">
                  <c:v>-0.58561623513955197</c:v>
                </c:pt>
                <c:pt idx="80">
                  <c:v>-0.56975322766819003</c:v>
                </c:pt>
                <c:pt idx="81">
                  <c:v>-0.54786151239716296</c:v>
                </c:pt>
                <c:pt idx="82">
                  <c:v>-0.52141810412023004</c:v>
                </c:pt>
                <c:pt idx="83">
                  <c:v>-0.49161747731174499</c:v>
                </c:pt>
                <c:pt idx="84">
                  <c:v>-0.45942321941174702</c:v>
                </c:pt>
                <c:pt idx="85">
                  <c:v>-0.42561045966022998</c:v>
                </c:pt>
                <c:pt idx="86">
                  <c:v>-0.390800633569377</c:v>
                </c:pt>
                <c:pt idx="87">
                  <c:v>-0.355489925306118</c:v>
                </c:pt>
                <c:pt idx="88">
                  <c:v>-0.32007251848717999</c:v>
                </c:pt>
                <c:pt idx="89">
                  <c:v>-0.28485959405939398</c:v>
                </c:pt>
                <c:pt idx="90">
                  <c:v>-0.250094848489124</c:v>
                </c:pt>
                <c:pt idx="91">
                  <c:v>-0.21596716659635301</c:v>
                </c:pt>
                <c:pt idx="92">
                  <c:v>-0.182620968422786</c:v>
                </c:pt>
                <c:pt idx="93">
                  <c:v>-0.150164655035323</c:v>
                </c:pt>
                <c:pt idx="94">
                  <c:v>-0.11867750074767699</c:v>
                </c:pt>
                <c:pt idx="95">
                  <c:v>-8.8215275894665199E-2</c:v>
                </c:pt>
                <c:pt idx="96">
                  <c:v>-5.8814832477249702E-2</c:v>
                </c:pt>
                <c:pt idx="97">
                  <c:v>-3.0497842615284598E-2</c:v>
                </c:pt>
                <c:pt idx="98">
                  <c:v>-3.2738450838731802E-3</c:v>
                </c:pt>
                <c:pt idx="99">
                  <c:v>2.2857273151788399E-2</c:v>
                </c:pt>
                <c:pt idx="100">
                  <c:v>4.7903256680137299E-2</c:v>
                </c:pt>
                <c:pt idx="101">
                  <c:v>7.1877837921530102E-2</c:v>
                </c:pt>
                <c:pt idx="102">
                  <c:v>9.4799400713707599E-2</c:v>
                </c:pt>
                <c:pt idx="103">
                  <c:v>0.11668989467086199</c:v>
                </c:pt>
                <c:pt idx="104">
                  <c:v>0.13757395415785401</c:v>
                </c:pt>
                <c:pt idx="105">
                  <c:v>0.15747818420290799</c:v>
                </c:pt>
                <c:pt idx="106">
                  <c:v>0.17643058260015099</c:v>
                </c:pt>
                <c:pt idx="107">
                  <c:v>0.19446007311649799</c:v>
                </c:pt>
                <c:pt idx="108">
                  <c:v>0.211596129335411</c:v>
                </c:pt>
                <c:pt idx="109">
                  <c:v>0.22786847244615699</c:v>
                </c:pt>
                <c:pt idx="110">
                  <c:v>0.24330682936102299</c:v>
                </c:pt>
                <c:pt idx="111">
                  <c:v>0.25794074005718298</c:v>
                </c:pt>
                <c:pt idx="112">
                  <c:v>0.27179940508441602</c:v>
                </c:pt>
                <c:pt idx="113">
                  <c:v>0.28491156584839999</c:v>
                </c:pt>
                <c:pt idx="114">
                  <c:v>0.29730541164059099</c:v>
                </c:pt>
                <c:pt idx="115">
                  <c:v>0.309008508491603</c:v>
                </c:pt>
                <c:pt idx="116">
                  <c:v>0.320047745828833</c:v>
                </c:pt>
                <c:pt idx="117">
                  <c:v>0.33044929765271203</c:v>
                </c:pt>
                <c:pt idx="118">
                  <c:v>0.34023859554603803</c:v>
                </c:pt>
                <c:pt idx="119">
                  <c:v>0.34944031131849401</c:v>
                </c:pt>
                <c:pt idx="120">
                  <c:v>0.35807834748453599</c:v>
                </c:pt>
                <c:pt idx="121">
                  <c:v>0.36617583409861398</c:v>
                </c:pt>
                <c:pt idx="122">
                  <c:v>0.37375513073560901</c:v>
                </c:pt>
                <c:pt idx="123">
                  <c:v>0.38083783261899601</c:v>
                </c:pt>
                <c:pt idx="124">
                  <c:v>0.38744478007677302</c:v>
                </c:pt>
                <c:pt idx="125">
                  <c:v>0.39359607064885999</c:v>
                </c:pt>
                <c:pt idx="126">
                  <c:v>0.39931107328694498</c:v>
                </c:pt>
                <c:pt idx="127">
                  <c:v>0.40460844418701503</c:v>
                </c:pt>
                <c:pt idx="128">
                  <c:v>0.40950614387040801</c:v>
                </c:pt>
                <c:pt idx="129">
                  <c:v>0.41402145519859801</c:v>
                </c:pt>
                <c:pt idx="130">
                  <c:v>0.41817100205854202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A8-4D63-8389-8523115D8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9657679"/>
        <c:axId val="769665359"/>
      </c:lineChart>
      <c:catAx>
        <c:axId val="769657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65359"/>
        <c:crosses val="autoZero"/>
        <c:auto val="1"/>
        <c:lblAlgn val="ctr"/>
        <c:lblOffset val="100"/>
        <c:noMultiLvlLbl val="0"/>
      </c:catAx>
      <c:valAx>
        <c:axId val="76966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5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1"/>
          <c:order val="0"/>
          <c:tx>
            <c:strRef>
              <c:f>US_core_obs_with_text_backup!$AT$1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92D050"/>
              </a:solidFill>
            </a:ln>
            <a:effectLst/>
          </c:spPr>
          <c:cat>
            <c:numRef>
              <c:f>US_core_obs_with_text_backup!$AR$2:$AR$132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US_core_obs_with_text_backup!$AT$2:$AT$132</c:f>
              <c:numCache>
                <c:formatCode>General</c:formatCode>
                <c:ptCount val="131"/>
                <c:pt idx="0">
                  <c:v>3.1410274647925E-2</c:v>
                </c:pt>
                <c:pt idx="1">
                  <c:v>2.8022272062377899E-2</c:v>
                </c:pt>
                <c:pt idx="2">
                  <c:v>2.86941512396055E-2</c:v>
                </c:pt>
                <c:pt idx="3">
                  <c:v>3.3606282348608199E-2</c:v>
                </c:pt>
                <c:pt idx="4">
                  <c:v>3.8135505070879802E-2</c:v>
                </c:pt>
                <c:pt idx="5">
                  <c:v>4.23700113293623E-2</c:v>
                </c:pt>
                <c:pt idx="6">
                  <c:v>3.58554394843002E-2</c:v>
                </c:pt>
                <c:pt idx="7">
                  <c:v>2.73462679692748E-2</c:v>
                </c:pt>
                <c:pt idx="8">
                  <c:v>1.5650165727465401E-2</c:v>
                </c:pt>
                <c:pt idx="9">
                  <c:v>9.8796610796814104E-3</c:v>
                </c:pt>
                <c:pt idx="10">
                  <c:v>1.0727172875690799E-2</c:v>
                </c:pt>
                <c:pt idx="11">
                  <c:v>4.3932253684042504E-3</c:v>
                </c:pt>
                <c:pt idx="12">
                  <c:v>3.0041082964338199E-3</c:v>
                </c:pt>
                <c:pt idx="13">
                  <c:v>7.2352750243975797E-3</c:v>
                </c:pt>
                <c:pt idx="14">
                  <c:v>6.7947241754850998E-3</c:v>
                </c:pt>
                <c:pt idx="15">
                  <c:v>6.1266592638276E-3</c:v>
                </c:pt>
                <c:pt idx="16">
                  <c:v>8.5206144142091402E-3</c:v>
                </c:pt>
                <c:pt idx="17">
                  <c:v>9.6535166101307992E-3</c:v>
                </c:pt>
                <c:pt idx="18">
                  <c:v>1.01918933073763E-2</c:v>
                </c:pt>
                <c:pt idx="19">
                  <c:v>1.0859954265507401E-2</c:v>
                </c:pt>
                <c:pt idx="20">
                  <c:v>1.5026541637586099E-2</c:v>
                </c:pt>
                <c:pt idx="21">
                  <c:v>1.29750161465658E-2</c:v>
                </c:pt>
                <c:pt idx="22">
                  <c:v>1.3151540997702301E-2</c:v>
                </c:pt>
                <c:pt idx="23">
                  <c:v>1.6608333953938001E-2</c:v>
                </c:pt>
                <c:pt idx="24">
                  <c:v>1.3924016210475801E-2</c:v>
                </c:pt>
                <c:pt idx="25">
                  <c:v>1.0510217852077701E-2</c:v>
                </c:pt>
                <c:pt idx="26">
                  <c:v>7.9658693396877905E-3</c:v>
                </c:pt>
                <c:pt idx="27">
                  <c:v>5.4483789523329601E-3</c:v>
                </c:pt>
                <c:pt idx="28">
                  <c:v>4.8835723950535403E-3</c:v>
                </c:pt>
                <c:pt idx="29">
                  <c:v>6.8148756215524698E-3</c:v>
                </c:pt>
                <c:pt idx="30">
                  <c:v>5.7059326147079698E-3</c:v>
                </c:pt>
                <c:pt idx="31">
                  <c:v>7.5661884231470397E-3</c:v>
                </c:pt>
                <c:pt idx="32">
                  <c:v>4.2983976033195096E-3</c:v>
                </c:pt>
                <c:pt idx="33">
                  <c:v>4.1315219498016999E-3</c:v>
                </c:pt>
                <c:pt idx="34">
                  <c:v>6.2703333643998596E-3</c:v>
                </c:pt>
                <c:pt idx="35">
                  <c:v>5.8844182180939298E-3</c:v>
                </c:pt>
                <c:pt idx="36">
                  <c:v>7.3214948218991403E-3</c:v>
                </c:pt>
                <c:pt idx="37">
                  <c:v>6.1542839085548797E-3</c:v>
                </c:pt>
                <c:pt idx="38">
                  <c:v>5.7255020825097702E-3</c:v>
                </c:pt>
                <c:pt idx="39">
                  <c:v>3.32117838313106E-3</c:v>
                </c:pt>
                <c:pt idx="40">
                  <c:v>3.2218963135877102E-3</c:v>
                </c:pt>
                <c:pt idx="41">
                  <c:v>3.1957897836942801E-3</c:v>
                </c:pt>
                <c:pt idx="42">
                  <c:v>1.7890729318903399E-3</c:v>
                </c:pt>
                <c:pt idx="43">
                  <c:v>2.5397640551538801E-3</c:v>
                </c:pt>
                <c:pt idx="44">
                  <c:v>3.0443460437234999E-3</c:v>
                </c:pt>
                <c:pt idx="45">
                  <c:v>2.27976559639131E-3</c:v>
                </c:pt>
                <c:pt idx="46">
                  <c:v>4.2595191946936901E-4</c:v>
                </c:pt>
                <c:pt idx="47">
                  <c:v>4.9351244402195899E-5</c:v>
                </c:pt>
                <c:pt idx="48">
                  <c:v>-1.8687029216146701E-3</c:v>
                </c:pt>
                <c:pt idx="49">
                  <c:v>-2.63735073043891E-3</c:v>
                </c:pt>
                <c:pt idx="50">
                  <c:v>-2.1851548297147001E-3</c:v>
                </c:pt>
                <c:pt idx="51">
                  <c:v>-1.80631761035332E-3</c:v>
                </c:pt>
                <c:pt idx="52">
                  <c:v>-8.7475065504882803E-3</c:v>
                </c:pt>
                <c:pt idx="53">
                  <c:v>-1.8502975594603101E-2</c:v>
                </c:pt>
                <c:pt idx="54">
                  <c:v>-2.03919106578354E-2</c:v>
                </c:pt>
                <c:pt idx="55">
                  <c:v>-1.59680006919127E-2</c:v>
                </c:pt>
                <c:pt idx="56">
                  <c:v>-1.21506917065694E-2</c:v>
                </c:pt>
                <c:pt idx="57">
                  <c:v>-3.6246978040166398E-3</c:v>
                </c:pt>
                <c:pt idx="58">
                  <c:v>-5.9751064816704301E-3</c:v>
                </c:pt>
                <c:pt idx="59">
                  <c:v>1.33843290626156E-3</c:v>
                </c:pt>
                <c:pt idx="60">
                  <c:v>6.8149143241269501E-3</c:v>
                </c:pt>
                <c:pt idx="61">
                  <c:v>8.14403692763754E-3</c:v>
                </c:pt>
                <c:pt idx="62">
                  <c:v>2.6136447248914499E-3</c:v>
                </c:pt>
                <c:pt idx="63">
                  <c:v>-4.6337246386585198E-3</c:v>
                </c:pt>
                <c:pt idx="64">
                  <c:v>4.0574841851270804E-3</c:v>
                </c:pt>
                <c:pt idx="65">
                  <c:v>1.38536449438841E-3</c:v>
                </c:pt>
                <c:pt idx="66">
                  <c:v>5.9123179583231401E-4</c:v>
                </c:pt>
                <c:pt idx="67">
                  <c:v>-7.94257110647844E-4</c:v>
                </c:pt>
                <c:pt idx="68">
                  <c:v>-3.5358930823958801E-3</c:v>
                </c:pt>
                <c:pt idx="69">
                  <c:v>-6.59407641905307E-3</c:v>
                </c:pt>
                <c:pt idx="70">
                  <c:v>-9.9186694122677093E-3</c:v>
                </c:pt>
                <c:pt idx="71">
                  <c:v>-1.02688909371595E-2</c:v>
                </c:pt>
                <c:pt idx="72">
                  <c:v>-9.8272724958880994E-3</c:v>
                </c:pt>
                <c:pt idx="73">
                  <c:v>-9.1630804225029099E-3</c:v>
                </c:pt>
                <c:pt idx="74">
                  <c:v>-8.4535540800456596E-3</c:v>
                </c:pt>
                <c:pt idx="75">
                  <c:v>-7.76445520783708E-3</c:v>
                </c:pt>
                <c:pt idx="76">
                  <c:v>-7.1228681226997896E-3</c:v>
                </c:pt>
                <c:pt idx="77">
                  <c:v>-6.5396810042361803E-3</c:v>
                </c:pt>
                <c:pt idx="78">
                  <c:v>-6.0179900057466497E-3</c:v>
                </c:pt>
                <c:pt idx="79">
                  <c:v>-5.5568092297453298E-3</c:v>
                </c:pt>
                <c:pt idx="80">
                  <c:v>-5.1529330701405298E-3</c:v>
                </c:pt>
                <c:pt idx="81">
                  <c:v>-4.8019673976384897E-3</c:v>
                </c:pt>
                <c:pt idx="82">
                  <c:v>-4.4989442599785399E-3</c:v>
                </c:pt>
                <c:pt idx="83">
                  <c:v>-4.2387071029437104E-3</c:v>
                </c:pt>
                <c:pt idx="84">
                  <c:v>-4.0161583014119897E-3</c:v>
                </c:pt>
                <c:pt idx="85">
                  <c:v>-3.8264180210023598E-3</c:v>
                </c:pt>
                <c:pt idx="86">
                  <c:v>-3.6649229797069902E-3</c:v>
                </c:pt>
                <c:pt idx="87">
                  <c:v>-3.5274832006382201E-3</c:v>
                </c:pt>
                <c:pt idx="88">
                  <c:v>-3.4103090181924998E-3</c:v>
                </c:pt>
                <c:pt idx="89">
                  <c:v>-3.3100170650279801E-3</c:v>
                </c:pt>
                <c:pt idx="90">
                  <c:v>-3.2236216343961501E-3</c:v>
                </c:pt>
                <c:pt idx="91">
                  <c:v>-3.1485161760547099E-3</c:v>
                </c:pt>
                <c:pt idx="92">
                  <c:v>-3.0824484771429998E-3</c:v>
                </c:pt>
                <c:pt idx="93">
                  <c:v>-3.0234921720939602E-3</c:v>
                </c:pt>
                <c:pt idx="94">
                  <c:v>-2.9700165280921401E-3</c:v>
                </c:pt>
                <c:pt idx="95">
                  <c:v>-2.9206559162164802E-3</c:v>
                </c:pt>
                <c:pt idx="96">
                  <c:v>-2.8742799668801601E-3</c:v>
                </c:pt>
                <c:pt idx="97">
                  <c:v>-2.82996509000099E-3</c:v>
                </c:pt>
                <c:pt idx="98">
                  <c:v>-2.7869678013159298E-3</c:v>
                </c:pt>
                <c:pt idx="99">
                  <c:v>-2.7447001131664E-3</c:v>
                </c:pt>
                <c:pt idx="100">
                  <c:v>-2.70270711413278E-3</c:v>
                </c:pt>
                <c:pt idx="101">
                  <c:v>-2.66064676276434E-3</c:v>
                </c:pt>
                <c:pt idx="102">
                  <c:v>-2.6182718510403499E-3</c:v>
                </c:pt>
                <c:pt idx="103">
                  <c:v>-2.57541404389272E-3</c:v>
                </c:pt>
                <c:pt idx="104">
                  <c:v>-2.53196987065607E-3</c:v>
                </c:pt>
                <c:pt idx="105">
                  <c:v>-2.48788852390546E-3</c:v>
                </c:pt>
                <c:pt idx="106">
                  <c:v>-2.4431613127484601E-3</c:v>
                </c:pt>
                <c:pt idx="107">
                  <c:v>-2.3978126145851502E-3</c:v>
                </c:pt>
                <c:pt idx="108">
                  <c:v>-2.3518921718479399E-3</c:v>
                </c:pt>
                <c:pt idx="109">
                  <c:v>-2.3054685861056902E-3</c:v>
                </c:pt>
                <c:pt idx="110">
                  <c:v>-2.2586238699773202E-3</c:v>
                </c:pt>
                <c:pt idx="111">
                  <c:v>-2.2114489281133101E-3</c:v>
                </c:pt>
                <c:pt idx="112">
                  <c:v>-2.1640398468303298E-3</c:v>
                </c:pt>
                <c:pt idx="113">
                  <c:v>-2.1164948845520102E-3</c:v>
                </c:pt>
                <c:pt idx="114">
                  <c:v>-2.0689120655892298E-3</c:v>
                </c:pt>
                <c:pt idx="115">
                  <c:v>-2.0213872883645401E-3</c:v>
                </c:pt>
                <c:pt idx="116">
                  <c:v>-1.9740128714307299E-3</c:v>
                </c:pt>
                <c:pt idx="117">
                  <c:v>-1.92687646771716E-3</c:v>
                </c:pt>
                <c:pt idx="118">
                  <c:v>-1.8800602868296299E-3</c:v>
                </c:pt>
                <c:pt idx="119">
                  <c:v>-1.8336405726793101E-3</c:v>
                </c:pt>
                <c:pt idx="120">
                  <c:v>-1.7876872909439101E-3</c:v>
                </c:pt>
                <c:pt idx="121">
                  <c:v>-1.7422639864372799E-3</c:v>
                </c:pt>
                <c:pt idx="122">
                  <c:v>-1.6974277772585601E-3</c:v>
                </c:pt>
                <c:pt idx="123">
                  <c:v>-1.6532294559223799E-3</c:v>
                </c:pt>
                <c:pt idx="124">
                  <c:v>-1.6097136745107899E-3</c:v>
                </c:pt>
                <c:pt idx="125">
                  <c:v>-1.56691919146467E-3</c:v>
                </c:pt>
                <c:pt idx="126">
                  <c:v>-1.5248791645716599E-3</c:v>
                </c:pt>
                <c:pt idx="127">
                  <c:v>-1.4836214749736E-3</c:v>
                </c:pt>
                <c:pt idx="128">
                  <c:v>-1.4431690702920699E-3</c:v>
                </c:pt>
                <c:pt idx="129">
                  <c:v>-1.40354031833433E-3</c:v>
                </c:pt>
                <c:pt idx="130">
                  <c:v>-1.3647493629531601E-3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C2-41B6-B842-75D354655C7C}"/>
            </c:ext>
          </c:extLst>
        </c:ser>
        <c:ser>
          <c:idx val="2"/>
          <c:order val="1"/>
          <c:tx>
            <c:strRef>
              <c:f>US_core_obs_with_text_backup!$AV$1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US_core_obs_with_text_backup!$AR$2:$AR$132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US_core_obs_with_text_backup!$AV$2:$AV$132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-4.6602345452950696E-3</c:v>
                </c:pt>
                <c:pt idx="8">
                  <c:v>-7.6239904653996301E-3</c:v>
                </c:pt>
                <c:pt idx="9">
                  <c:v>-7.7225494125809898E-3</c:v>
                </c:pt>
                <c:pt idx="10">
                  <c:v>-4.41419490718741E-3</c:v>
                </c:pt>
                <c:pt idx="11">
                  <c:v>-3.8018908063763802E-3</c:v>
                </c:pt>
                <c:pt idx="12">
                  <c:v>-2.5247759492419402E-3</c:v>
                </c:pt>
                <c:pt idx="13">
                  <c:v>8.9646600827109004E-4</c:v>
                </c:pt>
                <c:pt idx="14">
                  <c:v>7.2084334472588497E-4</c:v>
                </c:pt>
                <c:pt idx="15">
                  <c:v>7.76612758524031E-4</c:v>
                </c:pt>
                <c:pt idx="16">
                  <c:v>2.0219985448211001E-4</c:v>
                </c:pt>
                <c:pt idx="17">
                  <c:v>1.7974433158762699E-3</c:v>
                </c:pt>
                <c:pt idx="18">
                  <c:v>3.0450598118569802E-3</c:v>
                </c:pt>
                <c:pt idx="19">
                  <c:v>2.6775519367472299E-3</c:v>
                </c:pt>
                <c:pt idx="20">
                  <c:v>3.1581233002953E-3</c:v>
                </c:pt>
                <c:pt idx="21">
                  <c:v>1.6881743234886601E-3</c:v>
                </c:pt>
                <c:pt idx="22">
                  <c:v>7.2478878228032697E-4</c:v>
                </c:pt>
                <c:pt idx="23">
                  <c:v>1.5941800677321499E-3</c:v>
                </c:pt>
                <c:pt idx="24">
                  <c:v>2.1238829484016E-3</c:v>
                </c:pt>
                <c:pt idx="25">
                  <c:v>1.4576105572094899E-3</c:v>
                </c:pt>
                <c:pt idx="26">
                  <c:v>2.4736551073045701E-3</c:v>
                </c:pt>
                <c:pt idx="27">
                  <c:v>3.1741630209802798E-3</c:v>
                </c:pt>
                <c:pt idx="28">
                  <c:v>2.6878367623384102E-3</c:v>
                </c:pt>
                <c:pt idx="29">
                  <c:v>3.3306553878897898E-3</c:v>
                </c:pt>
                <c:pt idx="30">
                  <c:v>3.4122997153662698E-3</c:v>
                </c:pt>
                <c:pt idx="31">
                  <c:v>3.3280880835873101E-3</c:v>
                </c:pt>
                <c:pt idx="32">
                  <c:v>2.8218372041033299E-3</c:v>
                </c:pt>
                <c:pt idx="33">
                  <c:v>2.31879020478054E-3</c:v>
                </c:pt>
                <c:pt idx="34">
                  <c:v>2.4667517910748E-3</c:v>
                </c:pt>
                <c:pt idx="35">
                  <c:v>2.0782237911909302E-3</c:v>
                </c:pt>
                <c:pt idx="36">
                  <c:v>2.6509611576353001E-3</c:v>
                </c:pt>
                <c:pt idx="37">
                  <c:v>2.3233114342380199E-3</c:v>
                </c:pt>
                <c:pt idx="38">
                  <c:v>2.3472732685325599E-3</c:v>
                </c:pt>
                <c:pt idx="39">
                  <c:v>1.93523666227601E-3</c:v>
                </c:pt>
                <c:pt idx="40">
                  <c:v>1.9265949269486799E-3</c:v>
                </c:pt>
                <c:pt idx="41">
                  <c:v>1.9944521417958301E-3</c:v>
                </c:pt>
                <c:pt idx="42">
                  <c:v>2.03376875553829E-3</c:v>
                </c:pt>
                <c:pt idx="43">
                  <c:v>2.5322896764601302E-3</c:v>
                </c:pt>
                <c:pt idx="44">
                  <c:v>2.54543557312025E-3</c:v>
                </c:pt>
                <c:pt idx="45">
                  <c:v>2.5065445546035201E-3</c:v>
                </c:pt>
                <c:pt idx="46">
                  <c:v>2.3614521485582E-3</c:v>
                </c:pt>
                <c:pt idx="47">
                  <c:v>2.3118175650704799E-3</c:v>
                </c:pt>
                <c:pt idx="48">
                  <c:v>2.2250320664829399E-3</c:v>
                </c:pt>
                <c:pt idx="49">
                  <c:v>2.8354391019336199E-3</c:v>
                </c:pt>
                <c:pt idx="50">
                  <c:v>3.72976735176777E-3</c:v>
                </c:pt>
                <c:pt idx="51">
                  <c:v>2.84393406719818E-3</c:v>
                </c:pt>
                <c:pt idx="52">
                  <c:v>2.95285481084484E-3</c:v>
                </c:pt>
                <c:pt idx="53">
                  <c:v>6.5286350636739598E-4</c:v>
                </c:pt>
                <c:pt idx="54">
                  <c:v>1.4606511232750901E-3</c:v>
                </c:pt>
                <c:pt idx="55">
                  <c:v>5.8174980060776704E-3</c:v>
                </c:pt>
                <c:pt idx="56">
                  <c:v>9.3033371699302592E-3</c:v>
                </c:pt>
                <c:pt idx="57">
                  <c:v>1.3248840873192299E-2</c:v>
                </c:pt>
                <c:pt idx="58">
                  <c:v>1.11138505966446E-2</c:v>
                </c:pt>
                <c:pt idx="59">
                  <c:v>1.4156744194071501E-2</c:v>
                </c:pt>
                <c:pt idx="60">
                  <c:v>1.2128197743343999E-2</c:v>
                </c:pt>
                <c:pt idx="61">
                  <c:v>8.2855011817484208E-3</c:v>
                </c:pt>
                <c:pt idx="62">
                  <c:v>8.9520939452913898E-3</c:v>
                </c:pt>
                <c:pt idx="63">
                  <c:v>6.7558706329018297E-3</c:v>
                </c:pt>
                <c:pt idx="64">
                  <c:v>6.5781802105924197E-3</c:v>
                </c:pt>
                <c:pt idx="65">
                  <c:v>4.9377888861723502E-3</c:v>
                </c:pt>
                <c:pt idx="66">
                  <c:v>2.8386059778062701E-3</c:v>
                </c:pt>
                <c:pt idx="67">
                  <c:v>2.4736711998984899E-3</c:v>
                </c:pt>
                <c:pt idx="68">
                  <c:v>1.9878255574257101E-3</c:v>
                </c:pt>
                <c:pt idx="69">
                  <c:v>2.9315886266312301E-3</c:v>
                </c:pt>
                <c:pt idx="70">
                  <c:v>3.7714300826774401E-3</c:v>
                </c:pt>
                <c:pt idx="71">
                  <c:v>4.1510464430682898E-3</c:v>
                </c:pt>
                <c:pt idx="72">
                  <c:v>4.3901457673856097E-3</c:v>
                </c:pt>
                <c:pt idx="73">
                  <c:v>4.5662513202593402E-3</c:v>
                </c:pt>
                <c:pt idx="74">
                  <c:v>4.7026664865556997E-3</c:v>
                </c:pt>
                <c:pt idx="75">
                  <c:v>4.8084202541431803E-3</c:v>
                </c:pt>
                <c:pt idx="76">
                  <c:v>4.8880322380373499E-3</c:v>
                </c:pt>
                <c:pt idx="77">
                  <c:v>4.9443937090609602E-3</c:v>
                </c:pt>
                <c:pt idx="78">
                  <c:v>4.9797641685112E-3</c:v>
                </c:pt>
                <c:pt idx="79">
                  <c:v>4.9961414704036101E-3</c:v>
                </c:pt>
                <c:pt idx="80">
                  <c:v>4.9953952072856397E-3</c:v>
                </c:pt>
                <c:pt idx="81">
                  <c:v>4.9793069307746398E-3</c:v>
                </c:pt>
                <c:pt idx="82">
                  <c:v>4.9495751803574298E-3</c:v>
                </c:pt>
                <c:pt idx="83">
                  <c:v>4.90780925532785E-3</c:v>
                </c:pt>
                <c:pt idx="84">
                  <c:v>4.8555213191026E-3</c:v>
                </c:pt>
                <c:pt idx="85">
                  <c:v>4.7941203116463804E-3</c:v>
                </c:pt>
                <c:pt idx="86">
                  <c:v>4.7249085931122502E-3</c:v>
                </c:pt>
                <c:pt idx="87">
                  <c:v>4.6490812354971203E-3</c:v>
                </c:pt>
                <c:pt idx="88">
                  <c:v>4.5677275333000297E-3</c:v>
                </c:pt>
                <c:pt idx="89">
                  <c:v>4.4818342336272396E-3</c:v>
                </c:pt>
                <c:pt idx="90">
                  <c:v>4.3922900198944898E-3</c:v>
                </c:pt>
                <c:pt idx="91">
                  <c:v>4.2998908557967397E-3</c:v>
                </c:pt>
                <c:pt idx="92">
                  <c:v>4.2053458643165299E-3</c:v>
                </c:pt>
                <c:pt idx="93">
                  <c:v>4.1092834917710796E-3</c:v>
                </c:pt>
                <c:pt idx="94">
                  <c:v>4.0122577583678798E-3</c:v>
                </c:pt>
                <c:pt idx="95">
                  <c:v>3.9147544477646703E-3</c:v>
                </c:pt>
                <c:pt idx="96">
                  <c:v>3.8171971286748898E-3</c:v>
                </c:pt>
                <c:pt idx="97">
                  <c:v>3.7199529279163799E-3</c:v>
                </c:pt>
                <c:pt idx="98">
                  <c:v>3.62333800503211E-3</c:v>
                </c:pt>
                <c:pt idx="99">
                  <c:v>3.5276226935554399E-3</c:v>
                </c:pt>
                <c:pt idx="100">
                  <c:v>3.4330362914669599E-3</c:v>
                </c:pt>
                <c:pt idx="101">
                  <c:v>3.3397714937377599E-3</c:v>
                </c:pt>
                <c:pt idx="102">
                  <c:v>3.2479884700453701E-3</c:v>
                </c:pt>
                <c:pt idx="103">
                  <c:v>3.1578185954783599E-3</c:v>
                </c:pt>
                <c:pt idx="104">
                  <c:v>3.0693678475302E-3</c:v>
                </c:pt>
                <c:pt idx="105">
                  <c:v>2.9827198866128001E-3</c:v>
                </c:pt>
                <c:pt idx="106">
                  <c:v>2.8979388380534401E-3</c:v>
                </c:pt>
                <c:pt idx="107">
                  <c:v>2.8150717943597999E-3</c:v>
                </c:pt>
                <c:pt idx="108">
                  <c:v>2.7341510601574998E-3</c:v>
                </c:pt>
                <c:pt idx="109">
                  <c:v>2.6551961575194101E-3</c:v>
                </c:pt>
                <c:pt idx="110">
                  <c:v>2.57821561298055E-3</c:v>
                </c:pt>
                <c:pt idx="111">
                  <c:v>2.5032085444243101E-3</c:v>
                </c:pt>
                <c:pt idx="112">
                  <c:v>2.4301660666692301E-3</c:v>
                </c:pt>
                <c:pt idx="113">
                  <c:v>2.35907253229861E-3</c:v>
                </c:pt>
                <c:pt idx="114">
                  <c:v>2.2899066239201399E-3</c:v>
                </c:pt>
                <c:pt idx="115">
                  <c:v>2.2226423133098099E-3</c:v>
                </c:pt>
                <c:pt idx="116">
                  <c:v>2.1572497005406502E-3</c:v>
                </c:pt>
                <c:pt idx="117">
                  <c:v>2.0936957455974701E-3</c:v>
                </c:pt>
                <c:pt idx="118">
                  <c:v>2.0319449056671601E-3</c:v>
                </c:pt>
                <c:pt idx="119">
                  <c:v>1.9719596866307702E-3</c:v>
                </c:pt>
                <c:pt idx="120">
                  <c:v>1.9137011194381101E-3</c:v>
                </c:pt>
                <c:pt idx="121">
                  <c:v>1.8571291706681501E-3</c:v>
                </c:pt>
                <c:pt idx="122">
                  <c:v>1.8022030932041101E-3</c:v>
                </c:pt>
                <c:pt idx="123">
                  <c:v>1.7488817263711001E-3</c:v>
                </c:pt>
                <c:pt idx="124">
                  <c:v>1.6971237499552299E-3</c:v>
                </c:pt>
                <c:pt idx="125">
                  <c:v>1.6468878985875699E-3</c:v>
                </c:pt>
                <c:pt idx="126">
                  <c:v>1.5981331421111001E-3</c:v>
                </c:pt>
                <c:pt idx="127">
                  <c:v>1.5508188347501601E-3</c:v>
                </c:pt>
                <c:pt idx="128">
                  <c:v>1.5049048388116001E-3</c:v>
                </c:pt>
                <c:pt idx="129">
                  <c:v>1.46035162500446E-3</c:v>
                </c:pt>
                <c:pt idx="130">
                  <c:v>1.41712035388597E-3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C2-41B6-B842-75D354655C7C}"/>
            </c:ext>
          </c:extLst>
        </c:ser>
        <c:ser>
          <c:idx val="3"/>
          <c:order val="2"/>
          <c:tx>
            <c:strRef>
              <c:f>US_core_obs_with_text_backup!$AW$1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US_core_obs_with_text_backup!$AR$2:$AR$132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US_core_obs_with_text_backup!$AW$2:$AW$132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-3.2534386923521699E-3</c:v>
                </c:pt>
                <c:pt idx="8">
                  <c:v>-6.0776716342636396E-3</c:v>
                </c:pt>
                <c:pt idx="9">
                  <c:v>-6.4522642019060302E-3</c:v>
                </c:pt>
                <c:pt idx="10">
                  <c:v>-4.0548157973607701E-3</c:v>
                </c:pt>
                <c:pt idx="11">
                  <c:v>-3.1772213365366302E-3</c:v>
                </c:pt>
                <c:pt idx="12">
                  <c:v>-1.1392963069067801E-3</c:v>
                </c:pt>
                <c:pt idx="13">
                  <c:v>1.85119459221727E-3</c:v>
                </c:pt>
                <c:pt idx="14">
                  <c:v>1.9737883137027601E-3</c:v>
                </c:pt>
                <c:pt idx="15">
                  <c:v>1.88718303779644E-3</c:v>
                </c:pt>
                <c:pt idx="16">
                  <c:v>1.0834980379570401E-3</c:v>
                </c:pt>
                <c:pt idx="17">
                  <c:v>2.4593157039065599E-3</c:v>
                </c:pt>
                <c:pt idx="18">
                  <c:v>4.0096133996136898E-3</c:v>
                </c:pt>
                <c:pt idx="19">
                  <c:v>3.4388963615183902E-3</c:v>
                </c:pt>
                <c:pt idx="20">
                  <c:v>3.46735337040104E-3</c:v>
                </c:pt>
                <c:pt idx="21">
                  <c:v>3.5354752164318201E-3</c:v>
                </c:pt>
                <c:pt idx="22">
                  <c:v>2.9849439164841801E-3</c:v>
                </c:pt>
                <c:pt idx="23">
                  <c:v>3.2216776162163801E-3</c:v>
                </c:pt>
                <c:pt idx="24">
                  <c:v>2.6653823950839499E-3</c:v>
                </c:pt>
                <c:pt idx="25">
                  <c:v>9.8735047218134709E-4</c:v>
                </c:pt>
                <c:pt idx="26">
                  <c:v>1.0218859771926601E-3</c:v>
                </c:pt>
                <c:pt idx="27">
                  <c:v>1.5319089994303399E-3</c:v>
                </c:pt>
                <c:pt idx="28">
                  <c:v>1.9714374362100801E-3</c:v>
                </c:pt>
                <c:pt idx="29">
                  <c:v>2.3037476826415198E-3</c:v>
                </c:pt>
                <c:pt idx="30">
                  <c:v>3.1615749487734399E-3</c:v>
                </c:pt>
                <c:pt idx="31">
                  <c:v>3.2476725388974601E-3</c:v>
                </c:pt>
                <c:pt idx="32">
                  <c:v>3.21684073627537E-3</c:v>
                </c:pt>
                <c:pt idx="33">
                  <c:v>2.9797575088252801E-3</c:v>
                </c:pt>
                <c:pt idx="34">
                  <c:v>2.9922578504537598E-3</c:v>
                </c:pt>
                <c:pt idx="35">
                  <c:v>3.1179319499807698E-3</c:v>
                </c:pt>
                <c:pt idx="36">
                  <c:v>3.5028939913361798E-3</c:v>
                </c:pt>
                <c:pt idx="37">
                  <c:v>3.27828139101704E-3</c:v>
                </c:pt>
                <c:pt idx="38">
                  <c:v>3.1994642876176302E-3</c:v>
                </c:pt>
                <c:pt idx="39">
                  <c:v>2.7497217959027102E-3</c:v>
                </c:pt>
                <c:pt idx="40">
                  <c:v>2.6213078652137498E-3</c:v>
                </c:pt>
                <c:pt idx="41">
                  <c:v>2.77329879907473E-3</c:v>
                </c:pt>
                <c:pt idx="42">
                  <c:v>2.9577430014082699E-3</c:v>
                </c:pt>
                <c:pt idx="43">
                  <c:v>3.06489796684239E-3</c:v>
                </c:pt>
                <c:pt idx="44">
                  <c:v>2.9388353823600602E-3</c:v>
                </c:pt>
                <c:pt idx="45">
                  <c:v>2.89353067641773E-3</c:v>
                </c:pt>
                <c:pt idx="46">
                  <c:v>2.58177429683925E-3</c:v>
                </c:pt>
                <c:pt idx="47">
                  <c:v>2.6039030852187299E-3</c:v>
                </c:pt>
                <c:pt idx="48">
                  <c:v>3.1281098901825202E-3</c:v>
                </c:pt>
                <c:pt idx="49">
                  <c:v>4.3232232314283003E-3</c:v>
                </c:pt>
                <c:pt idx="50">
                  <c:v>3.9572375859719903E-3</c:v>
                </c:pt>
                <c:pt idx="51">
                  <c:v>4.4840986944238896E-3</c:v>
                </c:pt>
                <c:pt idx="52">
                  <c:v>3.5605454639764298E-3</c:v>
                </c:pt>
                <c:pt idx="53">
                  <c:v>3.22320950407739E-3</c:v>
                </c:pt>
                <c:pt idx="54">
                  <c:v>4.7836598111805602E-3</c:v>
                </c:pt>
                <c:pt idx="55">
                  <c:v>8.4082751623748495E-3</c:v>
                </c:pt>
                <c:pt idx="56">
                  <c:v>1.0632803883847601E-2</c:v>
                </c:pt>
                <c:pt idx="57">
                  <c:v>1.25825707227633E-2</c:v>
                </c:pt>
                <c:pt idx="58">
                  <c:v>8.9545707333327194E-3</c:v>
                </c:pt>
                <c:pt idx="59">
                  <c:v>8.6483824608851699E-3</c:v>
                </c:pt>
                <c:pt idx="60">
                  <c:v>8.4219967788401393E-3</c:v>
                </c:pt>
                <c:pt idx="61">
                  <c:v>1.93254564904155E-3</c:v>
                </c:pt>
                <c:pt idx="62">
                  <c:v>-9.8085988649021494E-4</c:v>
                </c:pt>
                <c:pt idx="63">
                  <c:v>-5.1890900675588504E-3</c:v>
                </c:pt>
                <c:pt idx="64">
                  <c:v>-6.2045499156226898E-3</c:v>
                </c:pt>
                <c:pt idx="65">
                  <c:v>-6.5100068353918204E-3</c:v>
                </c:pt>
                <c:pt idx="66">
                  <c:v>-9.0161730423199398E-3</c:v>
                </c:pt>
                <c:pt idx="67">
                  <c:v>-8.9746146800018193E-3</c:v>
                </c:pt>
                <c:pt idx="68">
                  <c:v>-8.6124473761439706E-3</c:v>
                </c:pt>
                <c:pt idx="69">
                  <c:v>-5.0420931580807899E-3</c:v>
                </c:pt>
                <c:pt idx="70">
                  <c:v>-2.9450842224387698E-3</c:v>
                </c:pt>
                <c:pt idx="71">
                  <c:v>-1.8962304470848601E-3</c:v>
                </c:pt>
                <c:pt idx="72">
                  <c:v>-1.2557432681026201E-3</c:v>
                </c:pt>
                <c:pt idx="73">
                  <c:v>-8.5075708026183196E-4</c:v>
                </c:pt>
                <c:pt idx="74">
                  <c:v>-6.0487034718725797E-4</c:v>
                </c:pt>
                <c:pt idx="75">
                  <c:v>-4.7358216744841598E-4</c:v>
                </c:pt>
                <c:pt idx="76">
                  <c:v>-4.27642243050474E-4</c:v>
                </c:pt>
                <c:pt idx="77">
                  <c:v>-4.4619849544069701E-4</c:v>
                </c:pt>
                <c:pt idx="78">
                  <c:v>-5.1339062372424095E-4</c:v>
                </c:pt>
                <c:pt idx="79">
                  <c:v>-6.1660417317588301E-4</c:v>
                </c:pt>
                <c:pt idx="80">
                  <c:v>-7.4555629288042204E-4</c:v>
                </c:pt>
                <c:pt idx="81">
                  <c:v>-8.9178536547551701E-4</c:v>
                </c:pt>
                <c:pt idx="82">
                  <c:v>-1.04833243330659E-3</c:v>
                </c:pt>
                <c:pt idx="83">
                  <c:v>-1.2095146240120799E-3</c:v>
                </c:pt>
                <c:pt idx="84">
                  <c:v>-1.37074549715343E-3</c:v>
                </c:pt>
                <c:pt idx="85">
                  <c:v>-1.5283825361089799E-3</c:v>
                </c:pt>
                <c:pt idx="86">
                  <c:v>-1.67959323624788E-3</c:v>
                </c:pt>
                <c:pt idx="87">
                  <c:v>-1.82223602873676E-3</c:v>
                </c:pt>
                <c:pt idx="88">
                  <c:v>-1.95475421788104E-3</c:v>
                </c:pt>
                <c:pt idx="89">
                  <c:v>-2.0760818347897998E-3</c:v>
                </c:pt>
                <c:pt idx="90">
                  <c:v>-2.1855605440768101E-3</c:v>
                </c:pt>
                <c:pt idx="91">
                  <c:v>-2.2828667877283701E-3</c:v>
                </c:pt>
                <c:pt idx="92">
                  <c:v>-2.36794834914677E-3</c:v>
                </c:pt>
                <c:pt idx="93">
                  <c:v>-2.4409695114746498E-3</c:v>
                </c:pt>
                <c:pt idx="94">
                  <c:v>-2.50226399016728E-3</c:v>
                </c:pt>
                <c:pt idx="95">
                  <c:v>-2.5522948403966499E-3</c:v>
                </c:pt>
                <c:pt idx="96">
                  <c:v>-2.5916205745768399E-3</c:v>
                </c:pt>
                <c:pt idx="97">
                  <c:v>-2.6208667687876901E-3</c:v>
                </c:pt>
                <c:pt idx="98">
                  <c:v>-2.6407024879770901E-3</c:v>
                </c:pt>
                <c:pt idx="99">
                  <c:v>-2.6518209128689701E-3</c:v>
                </c:pt>
                <c:pt idx="100">
                  <c:v>-2.6549236088579901E-3</c:v>
                </c:pt>
                <c:pt idx="101">
                  <c:v>-2.6507079290860598E-3</c:v>
                </c:pt>
                <c:pt idx="102">
                  <c:v>-2.6398570992402998E-3</c:v>
                </c:pt>
                <c:pt idx="103">
                  <c:v>-2.6230325804954499E-3</c:v>
                </c:pt>
                <c:pt idx="104">
                  <c:v>-2.6008683538303302E-3</c:v>
                </c:pt>
                <c:pt idx="105">
                  <c:v>-2.5739668137014699E-3</c:v>
                </c:pt>
                <c:pt idx="106">
                  <c:v>-2.54289599664891E-3</c:v>
                </c:pt>
                <c:pt idx="107">
                  <c:v>-2.5081879090116301E-3</c:v>
                </c:pt>
                <c:pt idx="108">
                  <c:v>-2.4703377477175402E-3</c:v>
                </c:pt>
                <c:pt idx="109">
                  <c:v>-2.42980383942104E-3</c:v>
                </c:pt>
                <c:pt idx="110">
                  <c:v>-2.3870081474197599E-3</c:v>
                </c:pt>
                <c:pt idx="111">
                  <c:v>-2.3423372197073299E-3</c:v>
                </c:pt>
                <c:pt idx="112">
                  <c:v>-2.2961434702928299E-3</c:v>
                </c:pt>
                <c:pt idx="113">
                  <c:v>-2.2487467049137001E-3</c:v>
                </c:pt>
                <c:pt idx="114">
                  <c:v>-2.2004358162797102E-3</c:v>
                </c:pt>
                <c:pt idx="115">
                  <c:v>-2.15147058744147E-3</c:v>
                </c:pt>
                <c:pt idx="116">
                  <c:v>-2.10208355387875E-3</c:v>
                </c:pt>
                <c:pt idx="117">
                  <c:v>-2.05248188327455E-3</c:v>
                </c:pt>
                <c:pt idx="118">
                  <c:v>-2.0028492418777601E-3</c:v>
                </c:pt>
                <c:pt idx="119">
                  <c:v>-1.9533476216637702E-3</c:v>
                </c:pt>
                <c:pt idx="120">
                  <c:v>-1.9041191099855501E-3</c:v>
                </c:pt>
                <c:pt idx="121">
                  <c:v>-1.85528758676056E-3</c:v>
                </c:pt>
                <c:pt idx="122">
                  <c:v>-1.80696033995619E-3</c:v>
                </c:pt>
                <c:pt idx="123">
                  <c:v>-1.75922959201324E-3</c:v>
                </c:pt>
                <c:pt idx="124">
                  <c:v>-1.71217393383216E-3</c:v>
                </c:pt>
                <c:pt idx="125">
                  <c:v>-1.66585966426824E-3</c:v>
                </c:pt>
                <c:pt idx="126">
                  <c:v>-1.62034203536887E-3</c:v>
                </c:pt>
                <c:pt idx="127">
                  <c:v>-1.5756664047961099E-3</c:v>
                </c:pt>
                <c:pt idx="128">
                  <c:v>-1.53186929818804E-3</c:v>
                </c:pt>
                <c:pt idx="129">
                  <c:v>-1.4889793843342301E-3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C2-41B6-B842-75D354655C7C}"/>
            </c:ext>
          </c:extLst>
        </c:ser>
        <c:ser>
          <c:idx val="4"/>
          <c:order val="3"/>
          <c:tx>
            <c:strRef>
              <c:f>US_core_obs_with_text_backup!$AX$1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US_core_obs_with_text_backup!$AR$2:$AR$132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US_core_obs_with_text_backup!$AX$2:$AX$132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-8.4897320272725397E-4</c:v>
                </c:pt>
                <c:pt idx="8">
                  <c:v>-3.1169771384398299E-3</c:v>
                </c:pt>
                <c:pt idx="9">
                  <c:v>-5.3651543731603104E-3</c:v>
                </c:pt>
                <c:pt idx="10">
                  <c:v>-3.7010474694176799E-3</c:v>
                </c:pt>
                <c:pt idx="11">
                  <c:v>-4.6047315404251698E-3</c:v>
                </c:pt>
                <c:pt idx="12">
                  <c:v>-2.6311512333010399E-3</c:v>
                </c:pt>
                <c:pt idx="13">
                  <c:v>1.7305419038882101E-3</c:v>
                </c:pt>
                <c:pt idx="14">
                  <c:v>2.7451015851997999E-3</c:v>
                </c:pt>
                <c:pt idx="15">
                  <c:v>2.7602000716164801E-3</c:v>
                </c:pt>
                <c:pt idx="16">
                  <c:v>1.15275716343621E-3</c:v>
                </c:pt>
                <c:pt idx="17">
                  <c:v>3.4491550535031799E-3</c:v>
                </c:pt>
                <c:pt idx="18">
                  <c:v>5.3825903925330803E-3</c:v>
                </c:pt>
                <c:pt idx="19">
                  <c:v>4.8202013481324297E-3</c:v>
                </c:pt>
                <c:pt idx="20">
                  <c:v>3.5548480773694899E-3</c:v>
                </c:pt>
                <c:pt idx="21">
                  <c:v>2.5532879413425699E-3</c:v>
                </c:pt>
                <c:pt idx="22">
                  <c:v>2.2051848174609E-3</c:v>
                </c:pt>
                <c:pt idx="23">
                  <c:v>2.4100326629916602E-3</c:v>
                </c:pt>
                <c:pt idx="24">
                  <c:v>1.95432052121358E-3</c:v>
                </c:pt>
                <c:pt idx="25">
                  <c:v>1.55163994066676E-3</c:v>
                </c:pt>
                <c:pt idx="26">
                  <c:v>3.03665536358632E-3</c:v>
                </c:pt>
                <c:pt idx="27">
                  <c:v>4.63004068489425E-3</c:v>
                </c:pt>
                <c:pt idx="28">
                  <c:v>6.1800372521680904E-3</c:v>
                </c:pt>
                <c:pt idx="29">
                  <c:v>6.2703689845955398E-3</c:v>
                </c:pt>
                <c:pt idx="30">
                  <c:v>5.7661044227330597E-3</c:v>
                </c:pt>
                <c:pt idx="31">
                  <c:v>5.7926985078893198E-3</c:v>
                </c:pt>
                <c:pt idx="32">
                  <c:v>5.6178172140430799E-3</c:v>
                </c:pt>
                <c:pt idx="33">
                  <c:v>5.0366545333080303E-3</c:v>
                </c:pt>
                <c:pt idx="34">
                  <c:v>5.36376711111064E-3</c:v>
                </c:pt>
                <c:pt idx="35">
                  <c:v>5.2810880864617698E-3</c:v>
                </c:pt>
                <c:pt idx="36">
                  <c:v>5.6301626888632904E-3</c:v>
                </c:pt>
                <c:pt idx="37">
                  <c:v>5.2401671585711098E-3</c:v>
                </c:pt>
                <c:pt idx="38">
                  <c:v>4.9903488236635596E-3</c:v>
                </c:pt>
                <c:pt idx="39">
                  <c:v>4.43951449906609E-3</c:v>
                </c:pt>
                <c:pt idx="40">
                  <c:v>4.4286943368554398E-3</c:v>
                </c:pt>
                <c:pt idx="41">
                  <c:v>4.7360861763046103E-3</c:v>
                </c:pt>
                <c:pt idx="42">
                  <c:v>4.5793771046520604E-3</c:v>
                </c:pt>
                <c:pt idx="43">
                  <c:v>4.5234641563807101E-3</c:v>
                </c:pt>
                <c:pt idx="44">
                  <c:v>4.38926644845683E-3</c:v>
                </c:pt>
                <c:pt idx="45">
                  <c:v>4.1512109527852498E-3</c:v>
                </c:pt>
                <c:pt idx="46">
                  <c:v>3.96662001544978E-3</c:v>
                </c:pt>
                <c:pt idx="47">
                  <c:v>4.7092192148490098E-3</c:v>
                </c:pt>
                <c:pt idx="48">
                  <c:v>6.0473847113939796E-3</c:v>
                </c:pt>
                <c:pt idx="49">
                  <c:v>5.8958615844595299E-3</c:v>
                </c:pt>
                <c:pt idx="50">
                  <c:v>7.0195233353276196E-3</c:v>
                </c:pt>
                <c:pt idx="51">
                  <c:v>6.3895325240315099E-3</c:v>
                </c:pt>
                <c:pt idx="52">
                  <c:v>5.8230230095990196E-3</c:v>
                </c:pt>
                <c:pt idx="53">
                  <c:v>6.1098646583657096E-3</c:v>
                </c:pt>
                <c:pt idx="54">
                  <c:v>7.9479415748373496E-3</c:v>
                </c:pt>
                <c:pt idx="55">
                  <c:v>1.08646436487003E-2</c:v>
                </c:pt>
                <c:pt idx="56">
                  <c:v>1.2656099856522799E-2</c:v>
                </c:pt>
                <c:pt idx="57">
                  <c:v>1.3769898094073601E-2</c:v>
                </c:pt>
                <c:pt idx="58">
                  <c:v>1.1904454889566299E-2</c:v>
                </c:pt>
                <c:pt idx="59">
                  <c:v>1.3099493973256399E-2</c:v>
                </c:pt>
                <c:pt idx="60">
                  <c:v>1.1581626308920699E-2</c:v>
                </c:pt>
                <c:pt idx="61">
                  <c:v>5.4762885824732798E-3</c:v>
                </c:pt>
                <c:pt idx="62">
                  <c:v>8.7050033990454505E-3</c:v>
                </c:pt>
                <c:pt idx="63">
                  <c:v>5.0234877909893696E-3</c:v>
                </c:pt>
                <c:pt idx="64">
                  <c:v>8.7814703237931702E-4</c:v>
                </c:pt>
                <c:pt idx="65">
                  <c:v>-7.7041958712609202E-5</c:v>
                </c:pt>
                <c:pt idx="66">
                  <c:v>-2.7388639400438499E-3</c:v>
                </c:pt>
                <c:pt idx="67">
                  <c:v>-2.8822227403302301E-3</c:v>
                </c:pt>
                <c:pt idx="68">
                  <c:v>-3.9123594325896002E-3</c:v>
                </c:pt>
                <c:pt idx="69">
                  <c:v>-8.1886739017322796E-4</c:v>
                </c:pt>
                <c:pt idx="70">
                  <c:v>2.5052113117540699E-3</c:v>
                </c:pt>
                <c:pt idx="71">
                  <c:v>3.6540421997521802E-3</c:v>
                </c:pt>
                <c:pt idx="72">
                  <c:v>4.2173856295235597E-3</c:v>
                </c:pt>
                <c:pt idx="73">
                  <c:v>4.5075556537321699E-3</c:v>
                </c:pt>
                <c:pt idx="74">
                  <c:v>4.6159102937481898E-3</c:v>
                </c:pt>
                <c:pt idx="75">
                  <c:v>4.6086142067691604E-3</c:v>
                </c:pt>
                <c:pt idx="76">
                  <c:v>4.5310143455878898E-3</c:v>
                </c:pt>
                <c:pt idx="77">
                  <c:v>4.4112023333431304E-3</c:v>
                </c:pt>
                <c:pt idx="78">
                  <c:v>4.2661509778607601E-3</c:v>
                </c:pt>
                <c:pt idx="79">
                  <c:v>4.1063916134786898E-3</c:v>
                </c:pt>
                <c:pt idx="80">
                  <c:v>3.9387866383577804E-3</c:v>
                </c:pt>
                <c:pt idx="81">
                  <c:v>3.7680278115903498E-3</c:v>
                </c:pt>
                <c:pt idx="82">
                  <c:v>3.5974337357025299E-3</c:v>
                </c:pt>
                <c:pt idx="83">
                  <c:v>3.4293897808623701E-3</c:v>
                </c:pt>
                <c:pt idx="84">
                  <c:v>3.2656084920867899E-3</c:v>
                </c:pt>
                <c:pt idx="85">
                  <c:v>3.1072975122947702E-3</c:v>
                </c:pt>
                <c:pt idx="86">
                  <c:v>2.9552768713747499E-3</c:v>
                </c:pt>
                <c:pt idx="87">
                  <c:v>2.8100660604213298E-3</c:v>
                </c:pt>
                <c:pt idx="88">
                  <c:v>2.67195130221331E-3</c:v>
                </c:pt>
                <c:pt idx="89">
                  <c:v>2.54103873218447E-3</c:v>
                </c:pt>
                <c:pt idx="90">
                  <c:v>2.4172969276925402E-3</c:v>
                </c:pt>
                <c:pt idx="91">
                  <c:v>2.3005910703810502E-3</c:v>
                </c:pt>
                <c:pt idx="92">
                  <c:v>2.1907103860741E-3</c:v>
                </c:pt>
                <c:pt idx="93">
                  <c:v>2.0873901205753498E-3</c:v>
                </c:pt>
                <c:pt idx="94">
                  <c:v>1.9903290483069798E-3</c:v>
                </c:pt>
                <c:pt idx="95">
                  <c:v>1.89920332573922E-3</c:v>
                </c:pt>
                <c:pt idx="96">
                  <c:v>1.81367735108128E-3</c:v>
                </c:pt>
                <c:pt idx="97">
                  <c:v>1.73341218141498E-3</c:v>
                </c:pt>
                <c:pt idx="98">
                  <c:v>1.65807195899869E-3</c:v>
                </c:pt>
                <c:pt idx="99">
                  <c:v>1.58732872377331E-3</c:v>
                </c:pt>
                <c:pt idx="100">
                  <c:v>1.52086592255518E-3</c:v>
                </c:pt>
                <c:pt idx="101">
                  <c:v>1.4583808722878899E-3</c:v>
                </c:pt>
                <c:pt idx="102">
                  <c:v>1.3995863892724001E-3</c:v>
                </c:pt>
                <c:pt idx="103">
                  <c:v>1.34421175934651E-3</c:v>
                </c:pt>
                <c:pt idx="104">
                  <c:v>1.29200319138877E-3</c:v>
                </c:pt>
                <c:pt idx="105">
                  <c:v>1.24272387309609E-3</c:v>
                </c:pt>
                <c:pt idx="106">
                  <c:v>1.1961537232707501E-3</c:v>
                </c:pt>
                <c:pt idx="107">
                  <c:v>1.15208891833251E-3</c:v>
                </c:pt>
                <c:pt idx="108">
                  <c:v>1.1103412565827101E-3</c:v>
                </c:pt>
                <c:pt idx="109">
                  <c:v>1.0707374097140799E-3</c:v>
                </c:pt>
                <c:pt idx="110">
                  <c:v>1.0331181019784801E-3</c:v>
                </c:pt>
                <c:pt idx="111">
                  <c:v>9.973372480320819E-4</c:v>
                </c:pt>
                <c:pt idx="112">
                  <c:v>9.6326107505984005E-4</c:v>
                </c:pt>
                <c:pt idx="113">
                  <c:v>9.3076724756446696E-4</c:v>
                </c:pt>
                <c:pt idx="114">
                  <c:v>8.9974400929726495E-4</c:v>
                </c:pt>
                <c:pt idx="115">
                  <c:v>8.7008935307775204E-4</c:v>
                </c:pt>
                <c:pt idx="116">
                  <c:v>8.4171022574075396E-4</c:v>
                </c:pt>
                <c:pt idx="117">
                  <c:v>8.1452177422836004E-4</c:v>
                </c:pt>
                <c:pt idx="118">
                  <c:v>7.8844663471411205E-4</c:v>
                </c:pt>
                <c:pt idx="119">
                  <c:v>7.6341426802350998E-4</c:v>
                </c:pt>
                <c:pt idx="120">
                  <c:v>7.3936034035160204E-4</c:v>
                </c:pt>
                <c:pt idx="121">
                  <c:v>7.1622615025468395E-4</c:v>
                </c:pt>
                <c:pt idx="122">
                  <c:v>6.9395809922934105E-4</c:v>
                </c:pt>
                <c:pt idx="123">
                  <c:v>6.7250720647837805E-4</c:v>
                </c:pt>
                <c:pt idx="124">
                  <c:v>6.5182866348933999E-4</c:v>
                </c:pt>
                <c:pt idx="125">
                  <c:v>6.3188142804815296E-4</c:v>
                </c:pt>
                <c:pt idx="126">
                  <c:v>6.1262785449045498E-4</c:v>
                </c:pt>
                <c:pt idx="127">
                  <c:v>5.9403335812557802E-4</c:v>
                </c:pt>
                <c:pt idx="128">
                  <c:v>5.7606611136851095E-4</c:v>
                </c:pt>
                <c:pt idx="129">
                  <c:v>5.5869676840458705E-4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C2-41B6-B842-75D354655C7C}"/>
            </c:ext>
          </c:extLst>
        </c:ser>
        <c:ser>
          <c:idx val="5"/>
          <c:order val="4"/>
          <c:tx>
            <c:strRef>
              <c:f>US_core_obs_with_text_backup!$AY$1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US_core_obs_with_text_backup!$AR$2:$AR$132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US_core_obs_with_text_backup!$AY$2:$AY$132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-2.20719554866466E-4</c:v>
                </c:pt>
                <c:pt idx="8">
                  <c:v>-5.1108152120393703E-4</c:v>
                </c:pt>
                <c:pt idx="9">
                  <c:v>-2.4223879096618699E-3</c:v>
                </c:pt>
                <c:pt idx="10">
                  <c:v>-2.1091097938352702E-3</c:v>
                </c:pt>
                <c:pt idx="11">
                  <c:v>-2.0995460822792402E-3</c:v>
                </c:pt>
                <c:pt idx="12">
                  <c:v>-9.0622968555997797E-4</c:v>
                </c:pt>
                <c:pt idx="13">
                  <c:v>3.1244630773974401E-3</c:v>
                </c:pt>
                <c:pt idx="14">
                  <c:v>3.3873319660093701E-3</c:v>
                </c:pt>
                <c:pt idx="15">
                  <c:v>3.0620940262515699E-3</c:v>
                </c:pt>
                <c:pt idx="16">
                  <c:v>1.4786779541697799E-3</c:v>
                </c:pt>
                <c:pt idx="17">
                  <c:v>2.6918081936111401E-3</c:v>
                </c:pt>
                <c:pt idx="18">
                  <c:v>4.5662268310930898E-3</c:v>
                </c:pt>
                <c:pt idx="19">
                  <c:v>5.2218457154751203E-3</c:v>
                </c:pt>
                <c:pt idx="20">
                  <c:v>6.3008475673864599E-3</c:v>
                </c:pt>
                <c:pt idx="21">
                  <c:v>7.2189132596767102E-3</c:v>
                </c:pt>
                <c:pt idx="22">
                  <c:v>7.4933446794656E-3</c:v>
                </c:pt>
                <c:pt idx="23">
                  <c:v>7.5743933651839504E-3</c:v>
                </c:pt>
                <c:pt idx="24">
                  <c:v>6.9369751644066096E-3</c:v>
                </c:pt>
                <c:pt idx="25">
                  <c:v>6.1564292945570599E-3</c:v>
                </c:pt>
                <c:pt idx="26">
                  <c:v>6.1293999771949697E-3</c:v>
                </c:pt>
                <c:pt idx="27">
                  <c:v>4.85048393106257E-3</c:v>
                </c:pt>
                <c:pt idx="28">
                  <c:v>4.4662188211752598E-3</c:v>
                </c:pt>
                <c:pt idx="29">
                  <c:v>5.0178017659607797E-3</c:v>
                </c:pt>
                <c:pt idx="30">
                  <c:v>4.7237436770597397E-3</c:v>
                </c:pt>
                <c:pt idx="31">
                  <c:v>4.9404019107246403E-3</c:v>
                </c:pt>
                <c:pt idx="32">
                  <c:v>4.7671885520017502E-3</c:v>
                </c:pt>
                <c:pt idx="33">
                  <c:v>4.9712301232629399E-3</c:v>
                </c:pt>
                <c:pt idx="34">
                  <c:v>5.3053364271970996E-3</c:v>
                </c:pt>
                <c:pt idx="35">
                  <c:v>5.5242730827353903E-3</c:v>
                </c:pt>
                <c:pt idx="36">
                  <c:v>5.8771623006270701E-3</c:v>
                </c:pt>
                <c:pt idx="37">
                  <c:v>5.5483886731932898E-3</c:v>
                </c:pt>
                <c:pt idx="38">
                  <c:v>5.3320829385139403E-3</c:v>
                </c:pt>
                <c:pt idx="39">
                  <c:v>5.1119380162667396E-3</c:v>
                </c:pt>
                <c:pt idx="40">
                  <c:v>5.364582704237E-3</c:v>
                </c:pt>
                <c:pt idx="41">
                  <c:v>5.31364702642811E-3</c:v>
                </c:pt>
                <c:pt idx="42">
                  <c:v>5.0851370177573598E-3</c:v>
                </c:pt>
                <c:pt idx="43">
                  <c:v>5.0104288717989203E-3</c:v>
                </c:pt>
                <c:pt idx="44">
                  <c:v>4.6742229035556804E-3</c:v>
                </c:pt>
                <c:pt idx="45">
                  <c:v>4.5623336399680499E-3</c:v>
                </c:pt>
                <c:pt idx="46">
                  <c:v>5.1254006270928798E-3</c:v>
                </c:pt>
                <c:pt idx="47">
                  <c:v>6.5736332946153501E-3</c:v>
                </c:pt>
                <c:pt idx="48">
                  <c:v>6.3973330194810798E-3</c:v>
                </c:pt>
                <c:pt idx="49">
                  <c:v>7.6665174830292601E-3</c:v>
                </c:pt>
                <c:pt idx="50">
                  <c:v>7.3874947039254098E-3</c:v>
                </c:pt>
                <c:pt idx="51">
                  <c:v>7.1638843201604603E-3</c:v>
                </c:pt>
                <c:pt idx="52">
                  <c:v>7.0021973714862098E-3</c:v>
                </c:pt>
                <c:pt idx="53">
                  <c:v>7.7625254947477603E-3</c:v>
                </c:pt>
                <c:pt idx="54">
                  <c:v>9.5599132538648404E-3</c:v>
                </c:pt>
                <c:pt idx="55">
                  <c:v>1.1771030439366999E-2</c:v>
                </c:pt>
                <c:pt idx="56">
                  <c:v>1.25831015492572E-2</c:v>
                </c:pt>
                <c:pt idx="57">
                  <c:v>1.2782515161879801E-2</c:v>
                </c:pt>
                <c:pt idx="58">
                  <c:v>9.9742678766556701E-3</c:v>
                </c:pt>
                <c:pt idx="59">
                  <c:v>1.0156970200148E-2</c:v>
                </c:pt>
                <c:pt idx="60">
                  <c:v>9.21633786383768E-3</c:v>
                </c:pt>
                <c:pt idx="61">
                  <c:v>8.5616755471917805E-4</c:v>
                </c:pt>
                <c:pt idx="62">
                  <c:v>-4.77159599876486E-4</c:v>
                </c:pt>
                <c:pt idx="63">
                  <c:v>-2.8802918279335898E-4</c:v>
                </c:pt>
                <c:pt idx="64">
                  <c:v>-2.2860508088418099E-3</c:v>
                </c:pt>
                <c:pt idx="65">
                  <c:v>-3.31086863774032E-3</c:v>
                </c:pt>
                <c:pt idx="66">
                  <c:v>-5.6018433297055897E-3</c:v>
                </c:pt>
                <c:pt idx="67">
                  <c:v>-4.3244275576781403E-3</c:v>
                </c:pt>
                <c:pt idx="68">
                  <c:v>-5.2404474578437998E-3</c:v>
                </c:pt>
                <c:pt idx="69">
                  <c:v>-2.57464198861745E-3</c:v>
                </c:pt>
                <c:pt idx="70">
                  <c:v>1.75923953515955E-4</c:v>
                </c:pt>
                <c:pt idx="71">
                  <c:v>1.2151273164340199E-3</c:v>
                </c:pt>
                <c:pt idx="72">
                  <c:v>1.78802111283626E-3</c:v>
                </c:pt>
                <c:pt idx="73">
                  <c:v>2.1502274656359701E-3</c:v>
                </c:pt>
                <c:pt idx="74">
                  <c:v>2.3442821129204799E-3</c:v>
                </c:pt>
                <c:pt idx="75">
                  <c:v>2.4014677353800802E-3</c:v>
                </c:pt>
                <c:pt idx="76">
                  <c:v>2.3651011398007002E-3</c:v>
                </c:pt>
                <c:pt idx="77">
                  <c:v>2.2694813053281099E-3</c:v>
                </c:pt>
                <c:pt idx="78">
                  <c:v>2.13740847829768E-3</c:v>
                </c:pt>
                <c:pt idx="79">
                  <c:v>1.9835381617427901E-3</c:v>
                </c:pt>
                <c:pt idx="80">
                  <c:v>1.81753723040856E-3</c:v>
                </c:pt>
                <c:pt idx="81">
                  <c:v>1.64606139831935E-3</c:v>
                </c:pt>
                <c:pt idx="82">
                  <c:v>1.47386187778764E-3</c:v>
                </c:pt>
                <c:pt idx="83">
                  <c:v>1.3043985903848901E-3</c:v>
                </c:pt>
                <c:pt idx="84">
                  <c:v>1.14019714614332E-3</c:v>
                </c:pt>
                <c:pt idx="85">
                  <c:v>9.8307454408086393E-4</c:v>
                </c:pt>
                <c:pt idx="86">
                  <c:v>8.3429510651100703E-4</c:v>
                </c:pt>
                <c:pt idx="87">
                  <c:v>6.9468641696879198E-4</c:v>
                </c:pt>
                <c:pt idx="88">
                  <c:v>5.6472993803513495E-4</c:v>
                </c:pt>
                <c:pt idx="89">
                  <c:v>4.4463394823779302E-4</c:v>
                </c:pt>
                <c:pt idx="90">
                  <c:v>3.3439313060767902E-4</c:v>
                </c:pt>
                <c:pt idx="91">
                  <c:v>2.33837550367432E-4</c:v>
                </c:pt>
                <c:pt idx="92">
                  <c:v>1.4267293768632699E-4</c:v>
                </c:pt>
                <c:pt idx="93">
                  <c:v>6.0513734423395202E-5</c:v>
                </c:pt>
                <c:pt idx="94">
                  <c:v>-1.3089925743337E-5</c:v>
                </c:pt>
                <c:pt idx="95">
                  <c:v>-7.8630334066076503E-5</c:v>
                </c:pt>
                <c:pt idx="96">
                  <c:v>-1.3662460361940599E-4</c:v>
                </c:pt>
                <c:pt idx="97">
                  <c:v>-1.8760065377820801E-4</c:v>
                </c:pt>
                <c:pt idx="98">
                  <c:v>-2.32086190954383E-4</c:v>
                </c:pt>
                <c:pt idx="99">
                  <c:v>-2.7060018362723399E-4</c:v>
                </c:pt>
                <c:pt idx="100">
                  <c:v>-3.0364640256630399E-4</c:v>
                </c:pt>
                <c:pt idx="101">
                  <c:v>-3.31708662393293E-4</c:v>
                </c:pt>
                <c:pt idx="102">
                  <c:v>-3.5524745661818998E-4</c:v>
                </c:pt>
                <c:pt idx="103">
                  <c:v>-3.74697724381256E-4</c:v>
                </c:pt>
                <c:pt idx="104">
                  <c:v>-3.90467529398641E-4</c:v>
                </c:pt>
                <c:pt idx="105">
                  <c:v>-4.0293746690345201E-4</c:v>
                </c:pt>
                <c:pt idx="106">
                  <c:v>-4.12460642851275E-4</c:v>
                </c:pt>
                <c:pt idx="107">
                  <c:v>-4.1936309786993998E-4</c:v>
                </c:pt>
                <c:pt idx="108">
                  <c:v>-4.2394456821748201E-4</c:v>
                </c:pt>
                <c:pt idx="109">
                  <c:v>-4.2647949644036799E-4</c:v>
                </c:pt>
                <c:pt idx="110">
                  <c:v>-4.2721821897906398E-4</c:v>
                </c:pt>
                <c:pt idx="111">
                  <c:v>-4.2638827223440102E-4</c:v>
                </c:pt>
                <c:pt idx="112">
                  <c:v>-4.2419576985475101E-4</c:v>
                </c:pt>
                <c:pt idx="113">
                  <c:v>-4.2082681306343501E-4</c:v>
                </c:pt>
                <c:pt idx="114">
                  <c:v>-4.1644890470537901E-4</c:v>
                </c:pt>
                <c:pt idx="115">
                  <c:v>-4.1121234315433198E-4</c:v>
                </c:pt>
                <c:pt idx="116">
                  <c:v>-4.05251579005394E-4</c:v>
                </c:pt>
                <c:pt idx="117">
                  <c:v>-3.9868652089714002E-4</c:v>
                </c:pt>
                <c:pt idx="118">
                  <c:v>-3.9162378184798199E-4</c:v>
                </c:pt>
                <c:pt idx="119">
                  <c:v>-3.8415785909018299E-4</c:v>
                </c:pt>
                <c:pt idx="120">
                  <c:v>-3.7637224373776498E-4</c:v>
                </c:pt>
                <c:pt idx="121">
                  <c:v>-3.68340458811733E-4</c:v>
                </c:pt>
                <c:pt idx="122">
                  <c:v>-3.6012702462340202E-4</c:v>
                </c:pt>
                <c:pt idx="123">
                  <c:v>-3.5178835328109E-4</c:v>
                </c:pt>
                <c:pt idx="124">
                  <c:v>-3.4337357307512301E-4</c:v>
                </c:pt>
                <c:pt idx="125">
                  <c:v>-3.3492528633827202E-4</c:v>
                </c:pt>
                <c:pt idx="126">
                  <c:v>-3.2648026283554898E-4</c:v>
                </c:pt>
                <c:pt idx="127">
                  <c:v>-3.18070072857779E-4</c:v>
                </c:pt>
                <c:pt idx="128">
                  <c:v>-3.0972166306097998E-4</c:v>
                </c:pt>
                <c:pt idx="129">
                  <c:v>-3.01457878437716E-4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C2-41B6-B842-75D354655C7C}"/>
            </c:ext>
          </c:extLst>
        </c:ser>
        <c:ser>
          <c:idx val="6"/>
          <c:order val="5"/>
          <c:tx>
            <c:strRef>
              <c:f>US_core_obs_with_text_backup!$AZ$1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US_core_obs_with_text_backup!$AR$2:$AR$132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US_core_obs_with_text_backup!$AZ$2:$AZ$132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-1.4406502726327299E-4</c:v>
                </c:pt>
                <c:pt idx="8">
                  <c:v>-1.1992944056071701E-3</c:v>
                </c:pt>
                <c:pt idx="9">
                  <c:v>-1.2541236968366301E-3</c:v>
                </c:pt>
                <c:pt idx="10">
                  <c:v>-7.0098010520602805E-4</c:v>
                </c:pt>
                <c:pt idx="11">
                  <c:v>-9.0141918983599402E-4</c:v>
                </c:pt>
                <c:pt idx="12">
                  <c:v>4.2852870543175198E-4</c:v>
                </c:pt>
                <c:pt idx="13">
                  <c:v>5.5460946545737803E-3</c:v>
                </c:pt>
                <c:pt idx="14">
                  <c:v>7.6217821315838199E-3</c:v>
                </c:pt>
                <c:pt idx="15">
                  <c:v>6.3574995413651003E-3</c:v>
                </c:pt>
                <c:pt idx="16">
                  <c:v>5.6280385045903696E-3</c:v>
                </c:pt>
                <c:pt idx="17">
                  <c:v>8.1607621918333706E-3</c:v>
                </c:pt>
                <c:pt idx="18">
                  <c:v>1.01943813029858E-2</c:v>
                </c:pt>
                <c:pt idx="19">
                  <c:v>8.4244334211058796E-3</c:v>
                </c:pt>
                <c:pt idx="20">
                  <c:v>6.1258873767178201E-3</c:v>
                </c:pt>
                <c:pt idx="21">
                  <c:v>4.9925714395993E-3</c:v>
                </c:pt>
                <c:pt idx="22">
                  <c:v>6.0552459649754198E-3</c:v>
                </c:pt>
                <c:pt idx="23">
                  <c:v>6.1920350067801097E-3</c:v>
                </c:pt>
                <c:pt idx="24">
                  <c:v>5.7001959153701797E-3</c:v>
                </c:pt>
                <c:pt idx="25">
                  <c:v>3.9630853053029798E-3</c:v>
                </c:pt>
                <c:pt idx="26">
                  <c:v>5.1582554553286598E-3</c:v>
                </c:pt>
                <c:pt idx="27">
                  <c:v>5.6447333494524798E-3</c:v>
                </c:pt>
                <c:pt idx="28">
                  <c:v>4.6713716746138402E-3</c:v>
                </c:pt>
                <c:pt idx="29">
                  <c:v>3.5903466519160402E-3</c:v>
                </c:pt>
                <c:pt idx="30">
                  <c:v>3.1171066559920698E-3</c:v>
                </c:pt>
                <c:pt idx="31">
                  <c:v>3.1643408715309402E-3</c:v>
                </c:pt>
                <c:pt idx="32">
                  <c:v>3.6152613180462298E-3</c:v>
                </c:pt>
                <c:pt idx="33">
                  <c:v>3.81268655054167E-3</c:v>
                </c:pt>
                <c:pt idx="34">
                  <c:v>4.3607400661116397E-3</c:v>
                </c:pt>
                <c:pt idx="35">
                  <c:v>4.6730801110283996E-3</c:v>
                </c:pt>
                <c:pt idx="36">
                  <c:v>5.05971016775408E-3</c:v>
                </c:pt>
                <c:pt idx="37">
                  <c:v>4.7587950390281996E-3</c:v>
                </c:pt>
                <c:pt idx="38">
                  <c:v>4.83552344952009E-3</c:v>
                </c:pt>
                <c:pt idx="39">
                  <c:v>4.9638105331650797E-3</c:v>
                </c:pt>
                <c:pt idx="40">
                  <c:v>4.9120103842614704E-3</c:v>
                </c:pt>
                <c:pt idx="41">
                  <c:v>4.7436534068578898E-3</c:v>
                </c:pt>
                <c:pt idx="42">
                  <c:v>4.5574892268751502E-3</c:v>
                </c:pt>
                <c:pt idx="43">
                  <c:v>4.2163066588107798E-3</c:v>
                </c:pt>
                <c:pt idx="44">
                  <c:v>3.9753025942390599E-3</c:v>
                </c:pt>
                <c:pt idx="45">
                  <c:v>4.6804222388674398E-3</c:v>
                </c:pt>
                <c:pt idx="46">
                  <c:v>6.1904071656293498E-3</c:v>
                </c:pt>
                <c:pt idx="47">
                  <c:v>6.11612258660798E-3</c:v>
                </c:pt>
                <c:pt idx="48">
                  <c:v>7.5922950748763497E-3</c:v>
                </c:pt>
                <c:pt idx="49">
                  <c:v>7.3402958726376203E-3</c:v>
                </c:pt>
                <c:pt idx="50">
                  <c:v>7.37060094304631E-3</c:v>
                </c:pt>
                <c:pt idx="51">
                  <c:v>7.5566096723989002E-3</c:v>
                </c:pt>
                <c:pt idx="52">
                  <c:v>7.79052116370859E-3</c:v>
                </c:pt>
                <c:pt idx="53">
                  <c:v>8.7699391046358599E-3</c:v>
                </c:pt>
                <c:pt idx="54">
                  <c:v>1.0301131668932701E-2</c:v>
                </c:pt>
                <c:pt idx="55">
                  <c:v>1.2228188162133301E-2</c:v>
                </c:pt>
                <c:pt idx="56">
                  <c:v>1.2763501276946599E-2</c:v>
                </c:pt>
                <c:pt idx="57">
                  <c:v>1.26916312099378E-2</c:v>
                </c:pt>
                <c:pt idx="58">
                  <c:v>1.0222584627550499E-2</c:v>
                </c:pt>
                <c:pt idx="59">
                  <c:v>9.9690272261199198E-3</c:v>
                </c:pt>
                <c:pt idx="60">
                  <c:v>9.8389078722949108E-3</c:v>
                </c:pt>
                <c:pt idx="61">
                  <c:v>7.8468189213420896E-3</c:v>
                </c:pt>
                <c:pt idx="62">
                  <c:v>8.1263665366204593E-3</c:v>
                </c:pt>
                <c:pt idx="63">
                  <c:v>8.1127878171827206E-3</c:v>
                </c:pt>
                <c:pt idx="64">
                  <c:v>7.0006269326627901E-3</c:v>
                </c:pt>
                <c:pt idx="65">
                  <c:v>6.9277378068610604E-3</c:v>
                </c:pt>
                <c:pt idx="66">
                  <c:v>3.86332292539037E-3</c:v>
                </c:pt>
                <c:pt idx="67">
                  <c:v>4.5660251965840004E-3</c:v>
                </c:pt>
                <c:pt idx="68">
                  <c:v>2.9425144009165198E-3</c:v>
                </c:pt>
                <c:pt idx="69">
                  <c:v>3.7810458520137701E-3</c:v>
                </c:pt>
                <c:pt idx="70">
                  <c:v>4.8966177392140101E-3</c:v>
                </c:pt>
                <c:pt idx="71">
                  <c:v>5.2073547637920799E-3</c:v>
                </c:pt>
                <c:pt idx="72">
                  <c:v>5.3679661941918796E-3</c:v>
                </c:pt>
                <c:pt idx="73">
                  <c:v>5.4841853250442397E-3</c:v>
                </c:pt>
                <c:pt idx="74">
                  <c:v>5.5708116045716204E-3</c:v>
                </c:pt>
                <c:pt idx="75">
                  <c:v>5.6139846800640197E-3</c:v>
                </c:pt>
                <c:pt idx="76">
                  <c:v>5.6126164615033503E-3</c:v>
                </c:pt>
                <c:pt idx="77">
                  <c:v>5.5784592889907003E-3</c:v>
                </c:pt>
                <c:pt idx="78">
                  <c:v>5.5223518551139597E-3</c:v>
                </c:pt>
                <c:pt idx="79">
                  <c:v>5.4514854020526402E-3</c:v>
                </c:pt>
                <c:pt idx="80">
                  <c:v>5.3702734864158304E-3</c:v>
                </c:pt>
                <c:pt idx="81">
                  <c:v>5.2814849197835301E-3</c:v>
                </c:pt>
                <c:pt idx="82">
                  <c:v>5.1869799216896998E-3</c:v>
                </c:pt>
                <c:pt idx="83">
                  <c:v>5.0881104787903197E-3</c:v>
                </c:pt>
                <c:pt idx="84">
                  <c:v>4.9859257127193796E-3</c:v>
                </c:pt>
                <c:pt idx="85">
                  <c:v>4.8812772951212198E-3</c:v>
                </c:pt>
                <c:pt idx="86">
                  <c:v>4.77487595009762E-3</c:v>
                </c:pt>
                <c:pt idx="87">
                  <c:v>4.6673241366868004E-3</c:v>
                </c:pt>
                <c:pt idx="88">
                  <c:v>4.5591368206032703E-3</c:v>
                </c:pt>
                <c:pt idx="89">
                  <c:v>4.4507559501472099E-3</c:v>
                </c:pt>
                <c:pt idx="90">
                  <c:v>4.3425613284187002E-3</c:v>
                </c:pt>
                <c:pt idx="91">
                  <c:v>4.2348792230084698E-3</c:v>
                </c:pt>
                <c:pt idx="92">
                  <c:v>4.1279894255064004E-3</c:v>
                </c:pt>
                <c:pt idx="93">
                  <c:v>4.0221311706778399E-3</c:v>
                </c:pt>
                <c:pt idx="94">
                  <c:v>3.9175081720133004E-3</c:v>
                </c:pt>
                <c:pt idx="95">
                  <c:v>3.8142929494888698E-3</c:v>
                </c:pt>
                <c:pt idx="96">
                  <c:v>3.7126305789891801E-3</c:v>
                </c:pt>
                <c:pt idx="97">
                  <c:v>3.6126419582505E-3</c:v>
                </c:pt>
                <c:pt idx="98">
                  <c:v>3.51442666819412E-3</c:v>
                </c:pt>
                <c:pt idx="99">
                  <c:v>3.4180654890691902E-3</c:v>
                </c:pt>
                <c:pt idx="100">
                  <c:v>3.3236226221422501E-3</c:v>
                </c:pt>
                <c:pt idx="101">
                  <c:v>3.2311476567015102E-3</c:v>
                </c:pt>
                <c:pt idx="102">
                  <c:v>3.1406773165709701E-3</c:v>
                </c:pt>
                <c:pt idx="103">
                  <c:v>3.0522370143781698E-3</c:v>
                </c:pt>
                <c:pt idx="104">
                  <c:v>2.9658422362466201E-3</c:v>
                </c:pt>
                <c:pt idx="105">
                  <c:v>2.88149977751839E-3</c:v>
                </c:pt>
                <c:pt idx="106">
                  <c:v>2.7992088466932599E-3</c:v>
                </c:pt>
                <c:pt idx="107">
                  <c:v>2.7189620506407001E-3</c:v>
                </c:pt>
                <c:pt idx="108">
                  <c:v>2.6407462763167102E-3</c:v>
                </c:pt>
                <c:pt idx="109">
                  <c:v>2.5645434775789502E-3</c:v>
                </c:pt>
                <c:pt idx="110">
                  <c:v>2.4903313780688602E-3</c:v>
                </c:pt>
                <c:pt idx="111">
                  <c:v>2.4180840981768898E-3</c:v>
                </c:pt>
                <c:pt idx="112">
                  <c:v>2.3477727141729601E-3</c:v>
                </c:pt>
                <c:pt idx="113">
                  <c:v>2.2793657557862398E-3</c:v>
                </c:pt>
                <c:pt idx="114">
                  <c:v>2.2128296488066398E-3</c:v>
                </c:pt>
                <c:pt idx="115">
                  <c:v>2.1481291071934099E-3</c:v>
                </c:pt>
                <c:pt idx="116">
                  <c:v>2.0852274810856299E-3</c:v>
                </c:pt>
                <c:pt idx="117">
                  <c:v>2.0240870641341502E-3</c:v>
                </c:pt>
                <c:pt idx="118">
                  <c:v>1.9646693639074802E-3</c:v>
                </c:pt>
                <c:pt idx="119">
                  <c:v>1.9069353404566E-3</c:v>
                </c:pt>
                <c:pt idx="120">
                  <c:v>1.8508456146149E-3</c:v>
                </c:pt>
                <c:pt idx="121">
                  <c:v>1.7963606506077299E-3</c:v>
                </c:pt>
                <c:pt idx="122">
                  <c:v>1.74344091428135E-3</c:v>
                </c:pt>
                <c:pt idx="123">
                  <c:v>1.6920470106152E-3</c:v>
                </c:pt>
                <c:pt idx="124">
                  <c:v>1.64213980224925E-3</c:v>
                </c:pt>
                <c:pt idx="125">
                  <c:v>1.5936805107807899E-3</c:v>
                </c:pt>
                <c:pt idx="126">
                  <c:v>1.54663080327299E-3</c:v>
                </c:pt>
                <c:pt idx="127">
                  <c:v>1.5009528650855499E-3</c:v>
                </c:pt>
                <c:pt idx="128">
                  <c:v>1.45660946127001E-3</c:v>
                </c:pt>
                <c:pt idx="129">
                  <c:v>1.4135639868628699E-3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C2-41B6-B842-75D354655C7C}"/>
            </c:ext>
          </c:extLst>
        </c:ser>
        <c:ser>
          <c:idx val="7"/>
          <c:order val="6"/>
          <c:tx>
            <c:strRef>
              <c:f>US_core_obs_with_text_backup!$BA$1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US_core_obs_with_text_backup!$AR$2:$AR$132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US_core_obs_with_text_backup!$BA$2:$BA$132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-3.27515027775948E-4</c:v>
                </c:pt>
                <c:pt idx="8">
                  <c:v>-2.6694054896081402E-3</c:v>
                </c:pt>
                <c:pt idx="9">
                  <c:v>-6.6621159492408202E-3</c:v>
                </c:pt>
                <c:pt idx="10">
                  <c:v>-1.03723975945935E-2</c:v>
                </c:pt>
                <c:pt idx="11">
                  <c:v>-1.4426647229415199E-2</c:v>
                </c:pt>
                <c:pt idx="12">
                  <c:v>-1.8364044132235201E-2</c:v>
                </c:pt>
                <c:pt idx="13">
                  <c:v>-1.8716253522754699E-2</c:v>
                </c:pt>
                <c:pt idx="14">
                  <c:v>-1.7287506472085601E-2</c:v>
                </c:pt>
                <c:pt idx="15">
                  <c:v>-1.70886079019716E-2</c:v>
                </c:pt>
                <c:pt idx="16">
                  <c:v>-1.8825034041369801E-2</c:v>
                </c:pt>
                <c:pt idx="17">
                  <c:v>-1.9227746999617101E-2</c:v>
                </c:pt>
                <c:pt idx="18">
                  <c:v>-1.62738596135358E-2</c:v>
                </c:pt>
                <c:pt idx="19">
                  <c:v>-1.32671530150729E-2</c:v>
                </c:pt>
                <c:pt idx="20">
                  <c:v>-1.06285976878783E-2</c:v>
                </c:pt>
                <c:pt idx="21">
                  <c:v>-9.7761120399275595E-3</c:v>
                </c:pt>
                <c:pt idx="22">
                  <c:v>-7.6771438234146602E-3</c:v>
                </c:pt>
                <c:pt idx="23">
                  <c:v>-6.6207527081085698E-3</c:v>
                </c:pt>
                <c:pt idx="24">
                  <c:v>-4.7771647023297998E-3</c:v>
                </c:pt>
                <c:pt idx="25">
                  <c:v>-4.4565282084296698E-3</c:v>
                </c:pt>
                <c:pt idx="26">
                  <c:v>-4.3829776719794796E-3</c:v>
                </c:pt>
                <c:pt idx="27">
                  <c:v>-4.3191607202341898E-3</c:v>
                </c:pt>
                <c:pt idx="28">
                  <c:v>-5.6420988210348303E-3</c:v>
                </c:pt>
                <c:pt idx="29">
                  <c:v>-6.7497554728235204E-3</c:v>
                </c:pt>
                <c:pt idx="30">
                  <c:v>-7.5628544289885096E-3</c:v>
                </c:pt>
                <c:pt idx="31">
                  <c:v>-7.01001152156877E-3</c:v>
                </c:pt>
                <c:pt idx="32">
                  <c:v>-6.87904870290134E-3</c:v>
                </c:pt>
                <c:pt idx="33">
                  <c:v>-6.65515856876908E-3</c:v>
                </c:pt>
                <c:pt idx="34">
                  <c:v>-6.3204734646715704E-3</c:v>
                </c:pt>
                <c:pt idx="35">
                  <c:v>-6.1509720042929299E-3</c:v>
                </c:pt>
                <c:pt idx="36">
                  <c:v>-5.89343060709568E-3</c:v>
                </c:pt>
                <c:pt idx="37">
                  <c:v>-5.9870602817757501E-3</c:v>
                </c:pt>
                <c:pt idx="38">
                  <c:v>-5.6248973822503601E-3</c:v>
                </c:pt>
                <c:pt idx="39">
                  <c:v>-5.8740770149112703E-3</c:v>
                </c:pt>
                <c:pt idx="40">
                  <c:v>-6.0209510431952201E-3</c:v>
                </c:pt>
                <c:pt idx="41">
                  <c:v>-6.14736697579498E-3</c:v>
                </c:pt>
                <c:pt idx="42">
                  <c:v>-6.5144419225782102E-3</c:v>
                </c:pt>
                <c:pt idx="43">
                  <c:v>-6.6914919434335404E-3</c:v>
                </c:pt>
                <c:pt idx="44">
                  <c:v>-5.92932905403298E-3</c:v>
                </c:pt>
                <c:pt idx="45">
                  <c:v>-4.0615796419674003E-3</c:v>
                </c:pt>
                <c:pt idx="46">
                  <c:v>-4.1296593296435901E-3</c:v>
                </c:pt>
                <c:pt idx="47">
                  <c:v>-2.16310202126868E-3</c:v>
                </c:pt>
                <c:pt idx="48">
                  <c:v>-2.22703009297164E-3</c:v>
                </c:pt>
                <c:pt idx="49">
                  <c:v>-2.0533743831041501E-3</c:v>
                </c:pt>
                <c:pt idx="50">
                  <c:v>-1.46168975603266E-3</c:v>
                </c:pt>
                <c:pt idx="51">
                  <c:v>-6.1514018607766697E-4</c:v>
                </c:pt>
                <c:pt idx="52">
                  <c:v>7.0637631592873596E-4</c:v>
                </c:pt>
                <c:pt idx="53">
                  <c:v>3.1384898179664901E-3</c:v>
                </c:pt>
                <c:pt idx="54">
                  <c:v>6.6179041287917004E-3</c:v>
                </c:pt>
                <c:pt idx="55">
                  <c:v>1.0970170801627399E-2</c:v>
                </c:pt>
                <c:pt idx="56">
                  <c:v>1.43571889175797E-2</c:v>
                </c:pt>
                <c:pt idx="57">
                  <c:v>1.6360239509460799E-2</c:v>
                </c:pt>
                <c:pt idx="58">
                  <c:v>1.54180491605426E-2</c:v>
                </c:pt>
                <c:pt idx="59">
                  <c:v>1.4114917193697099E-2</c:v>
                </c:pt>
                <c:pt idx="60">
                  <c:v>1.3021041569416501E-2</c:v>
                </c:pt>
                <c:pt idx="61">
                  <c:v>1.04431048357112E-2</c:v>
                </c:pt>
                <c:pt idx="62">
                  <c:v>9.7789873527709403E-3</c:v>
                </c:pt>
                <c:pt idx="63">
                  <c:v>1.08194397845373E-2</c:v>
                </c:pt>
                <c:pt idx="64">
                  <c:v>1.07723690074612E-2</c:v>
                </c:pt>
                <c:pt idx="65">
                  <c:v>1.1649393717627601E-2</c:v>
                </c:pt>
                <c:pt idx="66">
                  <c:v>1.04056068783497E-2</c:v>
                </c:pt>
                <c:pt idx="67">
                  <c:v>1.0786233943593701E-2</c:v>
                </c:pt>
                <c:pt idx="68">
                  <c:v>1.01762620447587E-2</c:v>
                </c:pt>
                <c:pt idx="69">
                  <c:v>1.03708143280645E-2</c:v>
                </c:pt>
                <c:pt idx="70">
                  <c:v>1.07768237383121E-2</c:v>
                </c:pt>
                <c:pt idx="71">
                  <c:v>1.0653695543938401E-2</c:v>
                </c:pt>
                <c:pt idx="72">
                  <c:v>1.0439303103226801E-2</c:v>
                </c:pt>
                <c:pt idx="73">
                  <c:v>1.0234131112540901E-2</c:v>
                </c:pt>
                <c:pt idx="74">
                  <c:v>1.00527802946004E-2</c:v>
                </c:pt>
                <c:pt idx="75">
                  <c:v>9.8981419860866195E-3</c:v>
                </c:pt>
                <c:pt idx="76">
                  <c:v>9.7650285191930308E-3</c:v>
                </c:pt>
                <c:pt idx="77">
                  <c:v>9.6510473397204404E-3</c:v>
                </c:pt>
                <c:pt idx="78">
                  <c:v>9.5580565151465093E-3</c:v>
                </c:pt>
                <c:pt idx="79">
                  <c:v>9.4858535935049507E-3</c:v>
                </c:pt>
                <c:pt idx="80">
                  <c:v>9.4317556087464196E-3</c:v>
                </c:pt>
                <c:pt idx="81">
                  <c:v>9.3917560872735992E-3</c:v>
                </c:pt>
                <c:pt idx="82">
                  <c:v>9.3614996280022497E-3</c:v>
                </c:pt>
                <c:pt idx="83">
                  <c:v>9.3368376800517794E-3</c:v>
                </c:pt>
                <c:pt idx="84">
                  <c:v>9.3140890746967707E-3</c:v>
                </c:pt>
                <c:pt idx="85">
                  <c:v>9.2901350582374996E-3</c:v>
                </c:pt>
                <c:pt idx="86">
                  <c:v>9.2624296048171503E-3</c:v>
                </c:pt>
                <c:pt idx="87">
                  <c:v>9.2289685536428492E-3</c:v>
                </c:pt>
                <c:pt idx="88">
                  <c:v>9.1882399814835394E-3</c:v>
                </c:pt>
                <c:pt idx="89">
                  <c:v>9.1391673134655297E-3</c:v>
                </c:pt>
                <c:pt idx="90">
                  <c:v>9.0810511798711194E-3</c:v>
                </c:pt>
                <c:pt idx="91">
                  <c:v>9.0135132152946405E-3</c:v>
                </c:pt>
                <c:pt idx="92">
                  <c:v>8.9364435058136796E-3</c:v>
                </c:pt>
                <c:pt idx="93">
                  <c:v>8.8499525475516094E-3</c:v>
                </c:pt>
                <c:pt idx="94">
                  <c:v>8.7543280879342992E-3</c:v>
                </c:pt>
                <c:pt idx="95">
                  <c:v>8.6499969112363503E-3</c:v>
                </c:pt>
                <c:pt idx="96">
                  <c:v>8.5374914378988295E-3</c:v>
                </c:pt>
                <c:pt idx="97">
                  <c:v>8.41742088475427E-3</c:v>
                </c:pt>
                <c:pt idx="98">
                  <c:v>8.2904466617517106E-3</c:v>
                </c:pt>
                <c:pt idx="99">
                  <c:v>8.15726164027363E-3</c:v>
                </c:pt>
                <c:pt idx="100">
                  <c:v>8.0185729123272102E-3</c:v>
                </c:pt>
                <c:pt idx="101">
                  <c:v>7.8750876610911204E-3</c:v>
                </c:pt>
                <c:pt idx="102">
                  <c:v>7.7275017747124803E-3</c:v>
                </c:pt>
                <c:pt idx="103">
                  <c:v>7.5764908561426402E-3</c:v>
                </c:pt>
                <c:pt idx="104">
                  <c:v>7.4227033030504997E-3</c:v>
                </c:pt>
                <c:pt idx="105">
                  <c:v>7.2667551626048798E-3</c:v>
                </c:pt>
                <c:pt idx="106">
                  <c:v>7.1092264906758001E-3</c:v>
                </c:pt>
                <c:pt idx="107">
                  <c:v>6.9506589745804703E-3</c:v>
                </c:pt>
                <c:pt idx="108">
                  <c:v>6.7915546042129904E-3</c:v>
                </c:pt>
                <c:pt idx="109">
                  <c:v>6.63237520364123E-3</c:v>
                </c:pt>
                <c:pt idx="110">
                  <c:v>6.4735426578810202E-3</c:v>
                </c:pt>
                <c:pt idx="111">
                  <c:v>6.3154396919173897E-3</c:v>
                </c:pt>
                <c:pt idx="112">
                  <c:v>6.1584110794488103E-3</c:v>
                </c:pt>
                <c:pt idx="113">
                  <c:v>6.0027651766603098E-3</c:v>
                </c:pt>
                <c:pt idx="114">
                  <c:v>5.8487756923408796E-3</c:v>
                </c:pt>
                <c:pt idx="115">
                  <c:v>5.6966836210037199E-3</c:v>
                </c:pt>
                <c:pt idx="116">
                  <c:v>5.5466992757491297E-3</c:v>
                </c:pt>
                <c:pt idx="117">
                  <c:v>5.3990043730633899E-3</c:v>
                </c:pt>
                <c:pt idx="118">
                  <c:v>5.2537541255448499E-3</c:v>
                </c:pt>
                <c:pt idx="119">
                  <c:v>5.11107931242538E-3</c:v>
                </c:pt>
                <c:pt idx="120">
                  <c:v>4.9710883006648301E-3</c:v>
                </c:pt>
                <c:pt idx="121">
                  <c:v>4.83386899805537E-3</c:v>
                </c:pt>
                <c:pt idx="122">
                  <c:v>4.69949072259279E-3</c:v>
                </c:pt>
                <c:pt idx="123">
                  <c:v>4.5680059790553697E-3</c:v>
                </c:pt>
                <c:pt idx="124">
                  <c:v>4.4394521346857703E-3</c:v>
                </c:pt>
                <c:pt idx="125">
                  <c:v>4.3138529916442103E-3</c:v>
                </c:pt>
                <c:pt idx="126">
                  <c:v>4.19122025263618E-3</c:v>
                </c:pt>
                <c:pt idx="127">
                  <c:v>4.0715548817349401E-3</c:v>
                </c:pt>
                <c:pt idx="128">
                  <c:v>3.9548483615980904E-3</c:v>
                </c:pt>
                <c:pt idx="129">
                  <c:v>3.8410838493207998E-3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C2-41B6-B842-75D354655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dateAx>
        <c:axId val="1400927055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  <c:max val="8.0000000000000016E-2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US_core_obs!$AS$1</c:f>
              <c:strCache>
                <c:ptCount val="1"/>
                <c:pt idx="0">
                  <c:v>detrendedMean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US_core_obs!$AS$2:$AS$132</c:f>
              <c:numCache>
                <c:formatCode>General</c:formatCode>
                <c:ptCount val="131"/>
                <c:pt idx="0">
                  <c:v>5.0538763100549797</c:v>
                </c:pt>
                <c:pt idx="1">
                  <c:v>0.63305256549663991</c:v>
                </c:pt>
                <c:pt idx="2">
                  <c:v>1.8346643823052384</c:v>
                </c:pt>
                <c:pt idx="3">
                  <c:v>5.0847047680769162</c:v>
                </c:pt>
                <c:pt idx="4">
                  <c:v>2.4716328224676039</c:v>
                </c:pt>
                <c:pt idx="5">
                  <c:v>0.67691341076670009</c:v>
                </c:pt>
                <c:pt idx="6">
                  <c:v>2.1491074279608817</c:v>
                </c:pt>
                <c:pt idx="7">
                  <c:v>-7.3333223348071996</c:v>
                </c:pt>
                <c:pt idx="8">
                  <c:v>-6.0987276450201193</c:v>
                </c:pt>
                <c:pt idx="9">
                  <c:v>0.21437711032237194</c:v>
                </c:pt>
                <c:pt idx="10">
                  <c:v>-0.37834465048294419</c:v>
                </c:pt>
                <c:pt idx="11">
                  <c:v>3.9806048815835799</c:v>
                </c:pt>
                <c:pt idx="12">
                  <c:v>-0.57901871099885582</c:v>
                </c:pt>
                <c:pt idx="13">
                  <c:v>-1.752975128474564</c:v>
                </c:pt>
                <c:pt idx="14">
                  <c:v>-3.6134490825825196</c:v>
                </c:pt>
                <c:pt idx="15">
                  <c:v>-0.99879197393702013</c:v>
                </c:pt>
                <c:pt idx="16">
                  <c:v>0.99601277327647608</c:v>
                </c:pt>
                <c:pt idx="17">
                  <c:v>3.3518541985555439</c:v>
                </c:pt>
                <c:pt idx="18">
                  <c:v>1.2798230931589041</c:v>
                </c:pt>
                <c:pt idx="19">
                  <c:v>-0.34743618767793993</c:v>
                </c:pt>
                <c:pt idx="20">
                  <c:v>4.1075150495186676</c:v>
                </c:pt>
                <c:pt idx="21">
                  <c:v>0.57727314933511198</c:v>
                </c:pt>
                <c:pt idx="22">
                  <c:v>-1.437530242037476</c:v>
                </c:pt>
                <c:pt idx="23">
                  <c:v>1.0531013972193919</c:v>
                </c:pt>
                <c:pt idx="24">
                  <c:v>0.20651893889049999</c:v>
                </c:pt>
                <c:pt idx="25">
                  <c:v>-1.558290645819004</c:v>
                </c:pt>
                <c:pt idx="26">
                  <c:v>0.25028247442198004</c:v>
                </c:pt>
                <c:pt idx="27">
                  <c:v>0.8599939721130041</c:v>
                </c:pt>
                <c:pt idx="28">
                  <c:v>-0.9953692293820362</c:v>
                </c:pt>
                <c:pt idx="29">
                  <c:v>0.94437592961305206</c:v>
                </c:pt>
                <c:pt idx="30">
                  <c:v>-3.5440878472535964E-2</c:v>
                </c:pt>
                <c:pt idx="31">
                  <c:v>-1.7256951980827679</c:v>
                </c:pt>
                <c:pt idx="32">
                  <c:v>-3.39535204947164</c:v>
                </c:pt>
                <c:pt idx="33">
                  <c:v>1.092261328491472</c:v>
                </c:pt>
                <c:pt idx="34">
                  <c:v>-0.89664147752244006</c:v>
                </c:pt>
                <c:pt idx="35">
                  <c:v>-2.0770103087977203</c:v>
                </c:pt>
                <c:pt idx="36">
                  <c:v>0.652953841107484</c:v>
                </c:pt>
                <c:pt idx="37">
                  <c:v>2.767481717584404</c:v>
                </c:pt>
                <c:pt idx="38">
                  <c:v>0.91775641029232391</c:v>
                </c:pt>
                <c:pt idx="39">
                  <c:v>-0.5397187138977082</c:v>
                </c:pt>
                <c:pt idx="40">
                  <c:v>1.3871928104212561</c:v>
                </c:pt>
                <c:pt idx="41">
                  <c:v>-0.69816822048944793</c:v>
                </c:pt>
                <c:pt idx="42">
                  <c:v>-1.2178593531421358</c:v>
                </c:pt>
                <c:pt idx="43">
                  <c:v>1.0782670725129959</c:v>
                </c:pt>
                <c:pt idx="44">
                  <c:v>4.1992390200232119</c:v>
                </c:pt>
                <c:pt idx="45">
                  <c:v>2.5730976500837279</c:v>
                </c:pt>
                <c:pt idx="46">
                  <c:v>-0.94548392195599185</c:v>
                </c:pt>
                <c:pt idx="47">
                  <c:v>1.4329226924755041</c:v>
                </c:pt>
                <c:pt idx="48">
                  <c:v>0.38626257164353595</c:v>
                </c:pt>
                <c:pt idx="49">
                  <c:v>0.72206591221388794</c:v>
                </c:pt>
                <c:pt idx="50">
                  <c:v>-0.10532259899478413</c:v>
                </c:pt>
                <c:pt idx="51">
                  <c:v>-0.43923479492478013</c:v>
                </c:pt>
                <c:pt idx="52">
                  <c:v>0.75321615901518002</c:v>
                </c:pt>
                <c:pt idx="53">
                  <c:v>-9.1769955044387608</c:v>
                </c:pt>
                <c:pt idx="54">
                  <c:v>6.1822023764655603</c:v>
                </c:pt>
                <c:pt idx="55">
                  <c:v>1.1790571471923958</c:v>
                </c:pt>
                <c:pt idx="56">
                  <c:v>7.5535431188948401</c:v>
                </c:pt>
                <c:pt idx="57">
                  <c:v>17.58458503238932</c:v>
                </c:pt>
                <c:pt idx="58">
                  <c:v>13.560147736456519</c:v>
                </c:pt>
                <c:pt idx="59">
                  <c:v>15.18933844396272</c:v>
                </c:pt>
                <c:pt idx="60">
                  <c:v>18.341617996326239</c:v>
                </c:pt>
                <c:pt idx="61">
                  <c:v>13.179204908602321</c:v>
                </c:pt>
                <c:pt idx="62">
                  <c:v>14.729207458673439</c:v>
                </c:pt>
                <c:pt idx="63">
                  <c:v>12.70625482329636</c:v>
                </c:pt>
                <c:pt idx="64">
                  <c:v>12.8291634441402</c:v>
                </c:pt>
                <c:pt idx="65">
                  <c:v>9.3047163987576802</c:v>
                </c:pt>
                <c:pt idx="66">
                  <c:v>3.3559467086539083</c:v>
                </c:pt>
                <c:pt idx="67">
                  <c:v>2.01052130065613</c:v>
                </c:pt>
                <c:pt idx="68">
                  <c:v>8.9096758140040393</c:v>
                </c:pt>
                <c:pt idx="69">
                  <c:v>5.07344494833126</c:v>
                </c:pt>
                <c:pt idx="70">
                  <c:v>2.6908870468338399</c:v>
                </c:pt>
                <c:pt idx="71">
                  <c:v>1.467450907608072</c:v>
                </c:pt>
                <c:pt idx="72">
                  <c:v>0.78818857853275603</c:v>
                </c:pt>
                <c:pt idx="73">
                  <c:v>0.33625532338725606</c:v>
                </c:pt>
                <c:pt idx="74">
                  <c:v>2.5004103444860037E-2</c:v>
                </c:pt>
                <c:pt idx="75">
                  <c:v>-0.18171586110500382</c:v>
                </c:pt>
                <c:pt idx="76">
                  <c:v>-0.30644761171489998</c:v>
                </c:pt>
                <c:pt idx="77">
                  <c:v>-0.36618450189673979</c:v>
                </c:pt>
                <c:pt idx="78">
                  <c:v>-0.37451325359199217</c:v>
                </c:pt>
                <c:pt idx="79">
                  <c:v>-0.34246494055820786</c:v>
                </c:pt>
                <c:pt idx="80">
                  <c:v>-0.27901291067276013</c:v>
                </c:pt>
                <c:pt idx="81">
                  <c:v>-0.19144604958865186</c:v>
                </c:pt>
                <c:pt idx="82">
                  <c:v>-8.5672416480920166E-2</c:v>
                </c:pt>
                <c:pt idx="83">
                  <c:v>3.3530090753020048E-2</c:v>
                </c:pt>
                <c:pt idx="84">
                  <c:v>0.16230712235301192</c:v>
                </c:pt>
                <c:pt idx="85">
                  <c:v>0.29755816135908009</c:v>
                </c:pt>
                <c:pt idx="86">
                  <c:v>0.43679746572249201</c:v>
                </c:pt>
                <c:pt idx="87">
                  <c:v>0.57804029877552798</c:v>
                </c:pt>
                <c:pt idx="88">
                  <c:v>0.71970992605128004</c:v>
                </c:pt>
                <c:pt idx="89">
                  <c:v>0.86056162376242407</c:v>
                </c:pt>
                <c:pt idx="90">
                  <c:v>0.999620606043504</c:v>
                </c:pt>
                <c:pt idx="91">
                  <c:v>1.136131333614588</c:v>
                </c:pt>
                <c:pt idx="92">
                  <c:v>1.2695161263088561</c:v>
                </c:pt>
                <c:pt idx="93">
                  <c:v>1.399341379858708</c:v>
                </c:pt>
                <c:pt idx="94">
                  <c:v>1.5252899970092919</c:v>
                </c:pt>
                <c:pt idx="95">
                  <c:v>1.6471388964213391</c:v>
                </c:pt>
                <c:pt idx="96">
                  <c:v>1.7647406700910011</c:v>
                </c:pt>
                <c:pt idx="97">
                  <c:v>1.8780086295388616</c:v>
                </c:pt>
                <c:pt idx="98">
                  <c:v>1.9869046196645073</c:v>
                </c:pt>
                <c:pt idx="99">
                  <c:v>2.0914290926071537</c:v>
                </c:pt>
                <c:pt idx="100">
                  <c:v>2.1916130267205491</c:v>
                </c:pt>
                <c:pt idx="101">
                  <c:v>2.2875113516861205</c:v>
                </c:pt>
                <c:pt idx="102">
                  <c:v>2.3791976028548305</c:v>
                </c:pt>
                <c:pt idx="103">
                  <c:v>2.466759578683448</c:v>
                </c:pt>
                <c:pt idx="104">
                  <c:v>2.550295816631416</c:v>
                </c:pt>
                <c:pt idx="105">
                  <c:v>2.6299127368116322</c:v>
                </c:pt>
                <c:pt idx="106">
                  <c:v>2.7057223304006039</c:v>
                </c:pt>
                <c:pt idx="107">
                  <c:v>2.7778402924659922</c:v>
                </c:pt>
                <c:pt idx="108">
                  <c:v>2.8463845173416438</c:v>
                </c:pt>
                <c:pt idx="109">
                  <c:v>2.9114738897846282</c:v>
                </c:pt>
                <c:pt idx="110">
                  <c:v>2.973227317444092</c:v>
                </c:pt>
                <c:pt idx="111">
                  <c:v>3.0317629602287317</c:v>
                </c:pt>
                <c:pt idx="112">
                  <c:v>3.0871976203376641</c:v>
                </c:pt>
                <c:pt idx="113">
                  <c:v>3.1396462633936002</c:v>
                </c:pt>
                <c:pt idx="114">
                  <c:v>3.189221646562364</c:v>
                </c:pt>
                <c:pt idx="115">
                  <c:v>3.236034033966412</c:v>
                </c:pt>
                <c:pt idx="116">
                  <c:v>3.280190983315332</c:v>
                </c:pt>
                <c:pt idx="117">
                  <c:v>3.3217971906108481</c:v>
                </c:pt>
                <c:pt idx="118">
                  <c:v>3.3609543821841523</c:v>
                </c:pt>
                <c:pt idx="119">
                  <c:v>3.3977612452739763</c:v>
                </c:pt>
                <c:pt idx="120">
                  <c:v>3.4323133899381437</c:v>
                </c:pt>
                <c:pt idx="121">
                  <c:v>3.4647033363944559</c:v>
                </c:pt>
                <c:pt idx="122">
                  <c:v>3.4950205229424363</c:v>
                </c:pt>
                <c:pt idx="123">
                  <c:v>3.5233513304759843</c:v>
                </c:pt>
                <c:pt idx="124">
                  <c:v>3.5497791203070923</c:v>
                </c:pt>
                <c:pt idx="125">
                  <c:v>3.5743842825954397</c:v>
                </c:pt>
                <c:pt idx="126">
                  <c:v>3.5972442931477797</c:v>
                </c:pt>
                <c:pt idx="127">
                  <c:v>3.6184337767480601</c:v>
                </c:pt>
                <c:pt idx="128">
                  <c:v>3.6380245754816318</c:v>
                </c:pt>
                <c:pt idx="129">
                  <c:v>3.656085820794392</c:v>
                </c:pt>
                <c:pt idx="130">
                  <c:v>3.6726840082341683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05-4191-B32A-12AAAFDBE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9615439"/>
        <c:axId val="769618319"/>
      </c:lineChart>
      <c:dateAx>
        <c:axId val="7696154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18319"/>
        <c:crosses val="autoZero"/>
        <c:auto val="1"/>
        <c:lblOffset val="100"/>
        <c:baseTimeUnit val="months"/>
      </c:dateAx>
      <c:valAx>
        <c:axId val="76961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1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US_core_obs!$AT$1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US_core_obs!$AR$2:$AR$132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US_core_obs!$AT$2:$AT$132</c:f>
              <c:numCache>
                <c:formatCode>General</c:formatCode>
                <c:ptCount val="131"/>
                <c:pt idx="0">
                  <c:v>3.1410274647925E-2</c:v>
                </c:pt>
                <c:pt idx="1">
                  <c:v>2.8022272062377899E-2</c:v>
                </c:pt>
                <c:pt idx="2">
                  <c:v>2.86941512396055E-2</c:v>
                </c:pt>
                <c:pt idx="3">
                  <c:v>3.3606282348608199E-2</c:v>
                </c:pt>
                <c:pt idx="4">
                  <c:v>3.8135505070879802E-2</c:v>
                </c:pt>
                <c:pt idx="5">
                  <c:v>4.23700113293623E-2</c:v>
                </c:pt>
                <c:pt idx="6">
                  <c:v>3.58554394843002E-2</c:v>
                </c:pt>
                <c:pt idx="7">
                  <c:v>2.73462679692748E-2</c:v>
                </c:pt>
                <c:pt idx="8">
                  <c:v>1.5650165727465401E-2</c:v>
                </c:pt>
                <c:pt idx="9">
                  <c:v>9.8796610796814104E-3</c:v>
                </c:pt>
                <c:pt idx="10">
                  <c:v>1.0727172875690799E-2</c:v>
                </c:pt>
                <c:pt idx="11">
                  <c:v>4.3932253684042504E-3</c:v>
                </c:pt>
                <c:pt idx="12">
                  <c:v>3.0041082964338199E-3</c:v>
                </c:pt>
                <c:pt idx="13">
                  <c:v>7.2352750243975797E-3</c:v>
                </c:pt>
                <c:pt idx="14">
                  <c:v>6.7947241754850998E-3</c:v>
                </c:pt>
                <c:pt idx="15">
                  <c:v>6.1266592638276E-3</c:v>
                </c:pt>
                <c:pt idx="16">
                  <c:v>8.5206144142091402E-3</c:v>
                </c:pt>
                <c:pt idx="17">
                  <c:v>9.6535166101307992E-3</c:v>
                </c:pt>
                <c:pt idx="18">
                  <c:v>1.01918933073763E-2</c:v>
                </c:pt>
                <c:pt idx="19">
                  <c:v>1.0859954265507401E-2</c:v>
                </c:pt>
                <c:pt idx="20">
                  <c:v>1.5026541637586099E-2</c:v>
                </c:pt>
                <c:pt idx="21">
                  <c:v>1.29750161465658E-2</c:v>
                </c:pt>
                <c:pt idx="22">
                  <c:v>1.3151540997702301E-2</c:v>
                </c:pt>
                <c:pt idx="23">
                  <c:v>1.6608333953938001E-2</c:v>
                </c:pt>
                <c:pt idx="24">
                  <c:v>1.3924016210475801E-2</c:v>
                </c:pt>
                <c:pt idx="25">
                  <c:v>1.0510217852077701E-2</c:v>
                </c:pt>
                <c:pt idx="26">
                  <c:v>7.9658693396877905E-3</c:v>
                </c:pt>
                <c:pt idx="27">
                  <c:v>5.4483789523329601E-3</c:v>
                </c:pt>
                <c:pt idx="28">
                  <c:v>4.8835723950535403E-3</c:v>
                </c:pt>
                <c:pt idx="29">
                  <c:v>6.8148756215524698E-3</c:v>
                </c:pt>
                <c:pt idx="30">
                  <c:v>5.7059326147079698E-3</c:v>
                </c:pt>
                <c:pt idx="31">
                  <c:v>7.5661884231470397E-3</c:v>
                </c:pt>
                <c:pt idx="32">
                  <c:v>4.2983976033195096E-3</c:v>
                </c:pt>
                <c:pt idx="33">
                  <c:v>4.1315219498016999E-3</c:v>
                </c:pt>
                <c:pt idx="34">
                  <c:v>6.2703333643998596E-3</c:v>
                </c:pt>
                <c:pt idx="35">
                  <c:v>5.8844182180939298E-3</c:v>
                </c:pt>
                <c:pt idx="36">
                  <c:v>7.3214948218991403E-3</c:v>
                </c:pt>
                <c:pt idx="37">
                  <c:v>6.1542839085548797E-3</c:v>
                </c:pt>
                <c:pt idx="38">
                  <c:v>5.7255020825097702E-3</c:v>
                </c:pt>
                <c:pt idx="39">
                  <c:v>3.32117838313106E-3</c:v>
                </c:pt>
                <c:pt idx="40">
                  <c:v>3.2218963135877102E-3</c:v>
                </c:pt>
                <c:pt idx="41">
                  <c:v>3.1957897836942801E-3</c:v>
                </c:pt>
                <c:pt idx="42">
                  <c:v>1.7890729318903399E-3</c:v>
                </c:pt>
                <c:pt idx="43">
                  <c:v>2.5397640551538801E-3</c:v>
                </c:pt>
                <c:pt idx="44">
                  <c:v>3.0443460437234999E-3</c:v>
                </c:pt>
                <c:pt idx="45">
                  <c:v>2.27976559639131E-3</c:v>
                </c:pt>
                <c:pt idx="46">
                  <c:v>4.2595191946936901E-4</c:v>
                </c:pt>
                <c:pt idx="47">
                  <c:v>4.9351244402195899E-5</c:v>
                </c:pt>
                <c:pt idx="48">
                  <c:v>-1.8687029216146701E-3</c:v>
                </c:pt>
                <c:pt idx="49">
                  <c:v>-2.63735073043891E-3</c:v>
                </c:pt>
                <c:pt idx="50">
                  <c:v>-2.1851548297147001E-3</c:v>
                </c:pt>
                <c:pt idx="51">
                  <c:v>-1.80631761035332E-3</c:v>
                </c:pt>
                <c:pt idx="52">
                  <c:v>-8.7475065504882803E-3</c:v>
                </c:pt>
                <c:pt idx="53">
                  <c:v>-1.8502975594603101E-2</c:v>
                </c:pt>
                <c:pt idx="54">
                  <c:v>-2.03919106578354E-2</c:v>
                </c:pt>
                <c:pt idx="55">
                  <c:v>-1.59680006919127E-2</c:v>
                </c:pt>
                <c:pt idx="56">
                  <c:v>-1.21506917065694E-2</c:v>
                </c:pt>
                <c:pt idx="57">
                  <c:v>-3.6246978040166398E-3</c:v>
                </c:pt>
                <c:pt idx="58">
                  <c:v>-5.9751064816704301E-3</c:v>
                </c:pt>
                <c:pt idx="59">
                  <c:v>1.33843290626156E-3</c:v>
                </c:pt>
                <c:pt idx="60">
                  <c:v>6.8149143241269501E-3</c:v>
                </c:pt>
                <c:pt idx="61">
                  <c:v>8.14403692763754E-3</c:v>
                </c:pt>
                <c:pt idx="62">
                  <c:v>2.6136447248914499E-3</c:v>
                </c:pt>
                <c:pt idx="63">
                  <c:v>-4.6337246386585198E-3</c:v>
                </c:pt>
                <c:pt idx="64">
                  <c:v>4.0574841851270804E-3</c:v>
                </c:pt>
                <c:pt idx="65">
                  <c:v>1.38536449438841E-3</c:v>
                </c:pt>
                <c:pt idx="66">
                  <c:v>5.9123179583231401E-4</c:v>
                </c:pt>
                <c:pt idx="67">
                  <c:v>-7.94257110647844E-4</c:v>
                </c:pt>
                <c:pt idx="68">
                  <c:v>-3.5358930823958801E-3</c:v>
                </c:pt>
                <c:pt idx="69">
                  <c:v>-6.59407641905307E-3</c:v>
                </c:pt>
                <c:pt idx="70">
                  <c:v>-9.9186694122677093E-3</c:v>
                </c:pt>
                <c:pt idx="71">
                  <c:v>-1.02688909371595E-2</c:v>
                </c:pt>
                <c:pt idx="72">
                  <c:v>-9.8272724958880994E-3</c:v>
                </c:pt>
                <c:pt idx="73">
                  <c:v>-9.1630804225029099E-3</c:v>
                </c:pt>
                <c:pt idx="74">
                  <c:v>-8.4535540800456596E-3</c:v>
                </c:pt>
                <c:pt idx="75">
                  <c:v>-7.76445520783708E-3</c:v>
                </c:pt>
                <c:pt idx="76">
                  <c:v>-7.1228681226997896E-3</c:v>
                </c:pt>
                <c:pt idx="77">
                  <c:v>-6.5396810042361803E-3</c:v>
                </c:pt>
                <c:pt idx="78">
                  <c:v>-6.0179900057466497E-3</c:v>
                </c:pt>
                <c:pt idx="79">
                  <c:v>-5.5568092297453298E-3</c:v>
                </c:pt>
                <c:pt idx="80">
                  <c:v>-5.1529330701405298E-3</c:v>
                </c:pt>
                <c:pt idx="81">
                  <c:v>-4.8019673976384897E-3</c:v>
                </c:pt>
                <c:pt idx="82">
                  <c:v>-4.4989442599785399E-3</c:v>
                </c:pt>
                <c:pt idx="83">
                  <c:v>-4.2387071029437104E-3</c:v>
                </c:pt>
                <c:pt idx="84">
                  <c:v>-4.0161583014119897E-3</c:v>
                </c:pt>
                <c:pt idx="85">
                  <c:v>-3.8264180210023598E-3</c:v>
                </c:pt>
                <c:pt idx="86">
                  <c:v>-3.6649229797069902E-3</c:v>
                </c:pt>
                <c:pt idx="87">
                  <c:v>-3.5274832006382201E-3</c:v>
                </c:pt>
                <c:pt idx="88">
                  <c:v>-3.4103090181924998E-3</c:v>
                </c:pt>
                <c:pt idx="89">
                  <c:v>-3.3100170650279801E-3</c:v>
                </c:pt>
                <c:pt idx="90">
                  <c:v>-3.2236216343961501E-3</c:v>
                </c:pt>
                <c:pt idx="91">
                  <c:v>-3.1485161760547099E-3</c:v>
                </c:pt>
                <c:pt idx="92">
                  <c:v>-3.0824484771429998E-3</c:v>
                </c:pt>
                <c:pt idx="93">
                  <c:v>-3.0234921720939602E-3</c:v>
                </c:pt>
                <c:pt idx="94">
                  <c:v>-2.9700165280921401E-3</c:v>
                </c:pt>
                <c:pt idx="95">
                  <c:v>-2.9206559162164802E-3</c:v>
                </c:pt>
                <c:pt idx="96">
                  <c:v>-2.8742799668801601E-3</c:v>
                </c:pt>
                <c:pt idx="97">
                  <c:v>-2.82996509000099E-3</c:v>
                </c:pt>
                <c:pt idx="98">
                  <c:v>-2.7869678013159298E-3</c:v>
                </c:pt>
                <c:pt idx="99">
                  <c:v>-2.7447001131664E-3</c:v>
                </c:pt>
                <c:pt idx="100">
                  <c:v>-2.70270711413278E-3</c:v>
                </c:pt>
                <c:pt idx="101">
                  <c:v>-2.66064676276434E-3</c:v>
                </c:pt>
                <c:pt idx="102">
                  <c:v>-2.6182718510403499E-3</c:v>
                </c:pt>
                <c:pt idx="103">
                  <c:v>-2.57541404389272E-3</c:v>
                </c:pt>
                <c:pt idx="104">
                  <c:v>-2.53196987065607E-3</c:v>
                </c:pt>
                <c:pt idx="105">
                  <c:v>-2.48788852390546E-3</c:v>
                </c:pt>
                <c:pt idx="106">
                  <c:v>-2.4431613127484601E-3</c:v>
                </c:pt>
                <c:pt idx="107">
                  <c:v>-2.3978126145851502E-3</c:v>
                </c:pt>
                <c:pt idx="108">
                  <c:v>-2.3518921718479399E-3</c:v>
                </c:pt>
                <c:pt idx="109">
                  <c:v>-2.3054685861056902E-3</c:v>
                </c:pt>
                <c:pt idx="110">
                  <c:v>-2.2586238699773202E-3</c:v>
                </c:pt>
                <c:pt idx="111">
                  <c:v>-2.2114489281133101E-3</c:v>
                </c:pt>
                <c:pt idx="112">
                  <c:v>-2.1640398468303298E-3</c:v>
                </c:pt>
                <c:pt idx="113">
                  <c:v>-2.1164948845520102E-3</c:v>
                </c:pt>
                <c:pt idx="114">
                  <c:v>-2.0689120655892298E-3</c:v>
                </c:pt>
                <c:pt idx="115">
                  <c:v>-2.0213872883645401E-3</c:v>
                </c:pt>
                <c:pt idx="116">
                  <c:v>-1.9740128714307299E-3</c:v>
                </c:pt>
                <c:pt idx="117">
                  <c:v>-1.92687646771716E-3</c:v>
                </c:pt>
                <c:pt idx="118">
                  <c:v>-1.8800602868296299E-3</c:v>
                </c:pt>
                <c:pt idx="119">
                  <c:v>-1.8336405726793101E-3</c:v>
                </c:pt>
                <c:pt idx="120">
                  <c:v>-1.7876872909439101E-3</c:v>
                </c:pt>
                <c:pt idx="121">
                  <c:v>-1.7422639864372799E-3</c:v>
                </c:pt>
                <c:pt idx="122">
                  <c:v>-1.6974277772585601E-3</c:v>
                </c:pt>
                <c:pt idx="123">
                  <c:v>-1.6532294559223799E-3</c:v>
                </c:pt>
                <c:pt idx="124">
                  <c:v>-1.6097136745107899E-3</c:v>
                </c:pt>
                <c:pt idx="125">
                  <c:v>-1.56691919146467E-3</c:v>
                </c:pt>
                <c:pt idx="126">
                  <c:v>-1.5248791645716599E-3</c:v>
                </c:pt>
                <c:pt idx="127">
                  <c:v>-1.4836214749736E-3</c:v>
                </c:pt>
                <c:pt idx="128">
                  <c:v>-1.4431690702920699E-3</c:v>
                </c:pt>
                <c:pt idx="129">
                  <c:v>-1.40354031833433E-3</c:v>
                </c:pt>
                <c:pt idx="130">
                  <c:v>-1.3647493629531601E-3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60-4270-A5BF-D6AD23DD3065}"/>
            </c:ext>
          </c:extLst>
        </c:ser>
        <c:ser>
          <c:idx val="2"/>
          <c:order val="1"/>
          <c:tx>
            <c:strRef>
              <c:f>US_core_obs!$AU$1</c:f>
              <c:strCache>
                <c:ptCount val="1"/>
                <c:pt idx="0">
                  <c:v>Fgsum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US_core_obs!$AR$2:$AR$132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-9.4549460502801833E-3</c:v>
                </c:pt>
                <c:pt idx="8">
                  <c:v>-2.1198420654522349E-2</c:v>
                </c:pt>
                <c:pt idx="9">
                  <c:v>-2.9878595543386652E-2</c:v>
                </c:pt>
                <c:pt idx="10">
                  <c:v>-2.5352545667600659E-2</c:v>
                </c:pt>
                <c:pt idx="11">
                  <c:v>-2.9011456184868615E-2</c:v>
                </c:pt>
                <c:pt idx="12">
                  <c:v>-2.5136968601813189E-2</c:v>
                </c:pt>
                <c:pt idx="13">
                  <c:v>-5.5674932864069084E-3</c:v>
                </c:pt>
                <c:pt idx="14">
                  <c:v>-8.3865913086396404E-4</c:v>
                </c:pt>
                <c:pt idx="15">
                  <c:v>-2.2450184664179786E-3</c:v>
                </c:pt>
                <c:pt idx="16">
                  <c:v>-9.2798625267342914E-3</c:v>
                </c:pt>
                <c:pt idx="17">
                  <c:v>-6.6926254088658238E-4</c:v>
                </c:pt>
                <c:pt idx="18">
                  <c:v>1.0924012124546842E-2</c:v>
                </c:pt>
                <c:pt idx="19">
                  <c:v>1.1315775767906147E-2</c:v>
                </c:pt>
                <c:pt idx="20">
                  <c:v>1.1978462004291812E-2</c:v>
                </c:pt>
                <c:pt idx="21">
                  <c:v>1.0212310140611499E-2</c:v>
                </c:pt>
                <c:pt idx="22">
                  <c:v>1.1786364337251765E-2</c:v>
                </c:pt>
                <c:pt idx="23">
                  <c:v>1.4371566010795683E-2</c:v>
                </c:pt>
                <c:pt idx="24">
                  <c:v>1.4603592242146121E-2</c:v>
                </c:pt>
                <c:pt idx="25">
                  <c:v>9.6595873614879653E-3</c:v>
                </c:pt>
                <c:pt idx="26">
                  <c:v>1.34368742086277E-2</c:v>
                </c:pt>
                <c:pt idx="27">
                  <c:v>1.551216926558573E-2</c:v>
                </c:pt>
                <c:pt idx="28">
                  <c:v>1.4334803125470851E-2</c:v>
                </c:pt>
                <c:pt idx="29">
                  <c:v>1.3763165000180148E-2</c:v>
                </c:pt>
                <c:pt idx="30">
                  <c:v>1.2617974990936073E-2</c:v>
                </c:pt>
                <c:pt idx="31">
                  <c:v>1.3463190391060899E-2</c:v>
                </c:pt>
                <c:pt idx="32">
                  <c:v>1.3159896321568422E-2</c:v>
                </c:pt>
                <c:pt idx="33">
                  <c:v>1.2463960351949381E-2</c:v>
                </c:pt>
                <c:pt idx="34">
                  <c:v>1.4168379781276367E-2</c:v>
                </c:pt>
                <c:pt idx="35">
                  <c:v>1.4523625017104332E-2</c:v>
                </c:pt>
                <c:pt idx="36">
                  <c:v>1.682745969912024E-2</c:v>
                </c:pt>
                <c:pt idx="37">
                  <c:v>1.5161883414271909E-2</c:v>
                </c:pt>
                <c:pt idx="38">
                  <c:v>1.5079795385597419E-2</c:v>
                </c:pt>
                <c:pt idx="39">
                  <c:v>1.3326144491765357E-2</c:v>
                </c:pt>
                <c:pt idx="40">
                  <c:v>1.3232239174321118E-2</c:v>
                </c:pt>
                <c:pt idx="41">
                  <c:v>1.3413770574666188E-2</c:v>
                </c:pt>
                <c:pt idx="42">
                  <c:v>1.2699073183652917E-2</c:v>
                </c:pt>
                <c:pt idx="43">
                  <c:v>1.2655895386859392E-2</c:v>
                </c:pt>
                <c:pt idx="44">
                  <c:v>1.25937338476989E-2</c:v>
                </c:pt>
                <c:pt idx="45">
                  <c:v>1.4732462420674589E-2</c:v>
                </c:pt>
                <c:pt idx="46">
                  <c:v>1.6095994923925869E-2</c:v>
                </c:pt>
                <c:pt idx="47">
                  <c:v>2.015159372509287E-2</c:v>
                </c:pt>
                <c:pt idx="48">
                  <c:v>2.3163124669445229E-2</c:v>
                </c:pt>
                <c:pt idx="49">
                  <c:v>2.6007962890384179E-2</c:v>
                </c:pt>
                <c:pt idx="50">
                  <c:v>2.8002934164006441E-2</c:v>
                </c:pt>
                <c:pt idx="51">
                  <c:v>2.782291909213527E-2</c:v>
                </c:pt>
                <c:pt idx="52">
                  <c:v>2.7835518135543823E-2</c:v>
                </c:pt>
                <c:pt idx="53">
                  <c:v>2.9656892086160607E-2</c:v>
                </c:pt>
                <c:pt idx="54">
                  <c:v>4.0671201560882241E-2</c:v>
                </c:pt>
                <c:pt idx="55">
                  <c:v>6.0059806220280523E-2</c:v>
                </c:pt>
                <c:pt idx="56">
                  <c:v>7.2296032654084158E-2</c:v>
                </c:pt>
                <c:pt idx="57">
                  <c:v>8.1435695571307615E-2</c:v>
                </c:pt>
                <c:pt idx="58">
                  <c:v>6.7587777884292391E-2</c:v>
                </c:pt>
                <c:pt idx="59">
                  <c:v>7.0145535248178098E-2</c:v>
                </c:pt>
                <c:pt idx="60">
                  <c:v>6.4208108136653924E-2</c:v>
                </c:pt>
                <c:pt idx="61">
                  <c:v>3.484042672503572E-2</c:v>
                </c:pt>
                <c:pt idx="62">
                  <c:v>3.4104431747361538E-2</c:v>
                </c:pt>
                <c:pt idx="63">
                  <c:v>2.523446677525901E-2</c:v>
                </c:pt>
                <c:pt idx="64">
                  <c:v>1.6738722458631228E-2</c:v>
                </c:pt>
                <c:pt idx="65">
                  <c:v>1.3617002978816262E-2</c:v>
                </c:pt>
                <c:pt idx="66">
                  <c:v>-2.4934453052304073E-4</c:v>
                </c:pt>
                <c:pt idx="67">
                  <c:v>1.6446653620660022E-3</c:v>
                </c:pt>
                <c:pt idx="68">
                  <c:v>-2.6586522634764412E-3</c:v>
                </c:pt>
                <c:pt idx="69">
                  <c:v>8.6478462698380328E-3</c:v>
                </c:pt>
                <c:pt idx="70">
                  <c:v>1.9180922603034806E-2</c:v>
                </c:pt>
                <c:pt idx="71">
                  <c:v>2.2985035819900107E-2</c:v>
                </c:pt>
                <c:pt idx="72">
                  <c:v>2.4947078539061487E-2</c:v>
                </c:pt>
                <c:pt idx="73">
                  <c:v>2.609159379695079E-2</c:v>
                </c:pt>
                <c:pt idx="74">
                  <c:v>2.6681580445209133E-2</c:v>
                </c:pt>
                <c:pt idx="75">
                  <c:v>2.6857046694994648E-2</c:v>
                </c:pt>
                <c:pt idx="76">
                  <c:v>2.6734150461071846E-2</c:v>
                </c:pt>
                <c:pt idx="77">
                  <c:v>2.6408385481002647E-2</c:v>
                </c:pt>
                <c:pt idx="78">
                  <c:v>2.5950341371205866E-2</c:v>
                </c:pt>
                <c:pt idx="79">
                  <c:v>2.5406806068006799E-2</c:v>
                </c:pt>
                <c:pt idx="80">
                  <c:v>2.4808191878333809E-2</c:v>
                </c:pt>
                <c:pt idx="81">
                  <c:v>2.4174851782265951E-2</c:v>
                </c:pt>
                <c:pt idx="82">
                  <c:v>2.3521017910232957E-2</c:v>
                </c:pt>
                <c:pt idx="83">
                  <c:v>2.2857031161405129E-2</c:v>
                </c:pt>
                <c:pt idx="84">
                  <c:v>2.219059624759543E-2</c:v>
                </c:pt>
                <c:pt idx="85">
                  <c:v>2.1527522185271753E-2</c:v>
                </c:pt>
                <c:pt idx="86">
                  <c:v>2.0872192889664899E-2</c:v>
                </c:pt>
                <c:pt idx="87">
                  <c:v>2.0227890374480133E-2</c:v>
                </c:pt>
                <c:pt idx="88">
                  <c:v>1.9597031357754244E-2</c:v>
                </c:pt>
                <c:pt idx="89">
                  <c:v>1.8981348342872441E-2</c:v>
                </c:pt>
                <c:pt idx="90">
                  <c:v>1.8382032042407716E-2</c:v>
                </c:pt>
                <c:pt idx="91">
                  <c:v>1.7799845127119962E-2</c:v>
                </c:pt>
                <c:pt idx="92">
                  <c:v>1.7235213770250266E-2</c:v>
                </c:pt>
                <c:pt idx="93">
                  <c:v>1.6688301553524625E-2</c:v>
                </c:pt>
                <c:pt idx="94">
                  <c:v>1.6159069150711844E-2</c:v>
                </c:pt>
                <c:pt idx="95">
                  <c:v>1.5647322459766383E-2</c:v>
                </c:pt>
                <c:pt idx="96">
                  <c:v>1.5152751318447934E-2</c:v>
                </c:pt>
                <c:pt idx="97">
                  <c:v>1.4674960529770232E-2</c:v>
                </c:pt>
                <c:pt idx="98">
                  <c:v>1.4213494615045157E-2</c:v>
                </c:pt>
                <c:pt idx="99">
                  <c:v>1.3767857450175365E-2</c:v>
                </c:pt>
                <c:pt idx="100">
                  <c:v>1.3337527737067307E-2</c:v>
                </c:pt>
                <c:pt idx="101">
                  <c:v>1.2921971092338927E-2</c:v>
                </c:pt>
                <c:pt idx="102">
                  <c:v>1.252064939474273E-2</c:v>
                </c:pt>
                <c:pt idx="103">
                  <c:v>1.2133027920468973E-2</c:v>
                </c:pt>
                <c:pt idx="104">
                  <c:v>1.1758580694987118E-2</c:v>
                </c:pt>
                <c:pt idx="105">
                  <c:v>1.1396794419227238E-2</c:v>
                </c:pt>
                <c:pt idx="106">
                  <c:v>1.1047171259193064E-2</c:v>
                </c:pt>
                <c:pt idx="107">
                  <c:v>1.070923073103191E-2</c:v>
                </c:pt>
                <c:pt idx="108">
                  <c:v>1.0382510881334888E-2</c:v>
                </c:pt>
                <c:pt idx="109">
                  <c:v>1.0066568912592262E-2</c:v>
                </c:pt>
                <c:pt idx="110">
                  <c:v>9.7609813845100871E-3</c:v>
                </c:pt>
                <c:pt idx="111">
                  <c:v>9.465344090608941E-3</c:v>
                </c:pt>
                <c:pt idx="112">
                  <c:v>9.1792716952032588E-3</c:v>
                </c:pt>
                <c:pt idx="113">
                  <c:v>8.9023971943324905E-3</c:v>
                </c:pt>
                <c:pt idx="114">
                  <c:v>8.6343712533798345E-3</c:v>
                </c:pt>
                <c:pt idx="115">
                  <c:v>8.3748614639888898E-3</c:v>
                </c:pt>
                <c:pt idx="116">
                  <c:v>8.1235515502320194E-3</c:v>
                </c:pt>
                <c:pt idx="117">
                  <c:v>7.8801405528516801E-3</c:v>
                </c:pt>
                <c:pt idx="118">
                  <c:v>7.64434200610786E-3</c:v>
                </c:pt>
                <c:pt idx="119">
                  <c:v>7.4158831267823067E-3</c:v>
                </c:pt>
                <c:pt idx="120">
                  <c:v>7.1945040213461271E-3</c:v>
                </c:pt>
                <c:pt idx="121">
                  <c:v>6.9799569240136406E-3</c:v>
                </c:pt>
                <c:pt idx="122">
                  <c:v>6.7720054647279994E-3</c:v>
                </c:pt>
                <c:pt idx="123">
                  <c:v>6.5704239772257176E-3</c:v>
                </c:pt>
                <c:pt idx="124">
                  <c:v>6.3749968434723067E-3</c:v>
                </c:pt>
                <c:pt idx="125">
                  <c:v>6.185517878454211E-3</c:v>
                </c:pt>
                <c:pt idx="126">
                  <c:v>6.0017897543063062E-3</c:v>
                </c:pt>
                <c:pt idx="127">
                  <c:v>5.8236234620423393E-3</c:v>
                </c:pt>
                <c:pt idx="128">
                  <c:v>5.6508378117991918E-3</c:v>
                </c:pt>
                <c:pt idx="129">
                  <c:v>5.4832589668207705E-3</c:v>
                </c:pt>
                <c:pt idx="130">
                  <c:v>5.3207200136906625E-3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60-4270-A5BF-D6AD23DD3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US_core_obs!$AF$1</c:f>
              <c:strCache>
                <c:ptCount val="1"/>
                <c:pt idx="0">
                  <c:v>detrendedMean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US_core_obs!$AF$2:$AF$132</c:f>
              <c:numCache>
                <c:formatCode>General</c:formatCode>
                <c:ptCount val="131"/>
                <c:pt idx="0">
                  <c:v>0.76346907751374504</c:v>
                </c:pt>
                <c:pt idx="1">
                  <c:v>-0.34173685862584002</c:v>
                </c:pt>
                <c:pt idx="2">
                  <c:v>-4.13339044236904E-2</c:v>
                </c:pt>
                <c:pt idx="3">
                  <c:v>0.77117619201922905</c:v>
                </c:pt>
                <c:pt idx="4">
                  <c:v>0.117908205616901</c:v>
                </c:pt>
                <c:pt idx="5">
                  <c:v>-0.33077164730832498</c:v>
                </c:pt>
                <c:pt idx="6">
                  <c:v>3.7276856990220403E-2</c:v>
                </c:pt>
                <c:pt idx="7">
                  <c:v>-2.3333305837017999</c:v>
                </c:pt>
                <c:pt idx="8">
                  <c:v>-2.0246819112550298</c:v>
                </c:pt>
                <c:pt idx="9">
                  <c:v>-0.44640572241940701</c:v>
                </c:pt>
                <c:pt idx="10">
                  <c:v>-0.59458616262073605</c:v>
                </c:pt>
                <c:pt idx="11">
                  <c:v>0.49515122039589499</c:v>
                </c:pt>
                <c:pt idx="12">
                  <c:v>-0.64475467774971396</c:v>
                </c:pt>
                <c:pt idx="13">
                  <c:v>-0.93824378211864101</c:v>
                </c:pt>
                <c:pt idx="14">
                  <c:v>-1.4033622706456299</c:v>
                </c:pt>
                <c:pt idx="15">
                  <c:v>-0.74969799348425503</c:v>
                </c:pt>
                <c:pt idx="16">
                  <c:v>-0.25099680668088098</c:v>
                </c:pt>
                <c:pt idx="17">
                  <c:v>0.33796354963888597</c:v>
                </c:pt>
                <c:pt idx="18">
                  <c:v>-0.18004422671027401</c:v>
                </c:pt>
                <c:pt idx="19">
                  <c:v>-0.58685904691948498</c:v>
                </c:pt>
                <c:pt idx="20">
                  <c:v>0.52687876237966702</c:v>
                </c:pt>
                <c:pt idx="21">
                  <c:v>-0.35568171266622201</c:v>
                </c:pt>
                <c:pt idx="22">
                  <c:v>-0.85938256050936901</c:v>
                </c:pt>
                <c:pt idx="23">
                  <c:v>-0.236724650695152</c:v>
                </c:pt>
                <c:pt idx="24">
                  <c:v>-0.448370265277375</c:v>
                </c:pt>
                <c:pt idx="25">
                  <c:v>-0.889572661454751</c:v>
                </c:pt>
                <c:pt idx="26">
                  <c:v>-0.43742938139450499</c:v>
                </c:pt>
                <c:pt idx="27">
                  <c:v>-0.28500150697174897</c:v>
                </c:pt>
                <c:pt idx="28">
                  <c:v>-0.74884230734550905</c:v>
                </c:pt>
                <c:pt idx="29">
                  <c:v>-0.26390601759673699</c:v>
                </c:pt>
                <c:pt idx="30">
                  <c:v>-0.50886021961813399</c:v>
                </c:pt>
                <c:pt idx="31">
                  <c:v>-0.93142379952069199</c:v>
                </c:pt>
                <c:pt idx="32">
                  <c:v>-1.34883801236791</c:v>
                </c:pt>
                <c:pt idx="33">
                  <c:v>-0.22693466787713201</c:v>
                </c:pt>
                <c:pt idx="34">
                  <c:v>-0.72416036938061001</c:v>
                </c:pt>
                <c:pt idx="35">
                  <c:v>-1.0192525771994301</c:v>
                </c:pt>
                <c:pt idx="36">
                  <c:v>-0.336761539723129</c:v>
                </c:pt>
                <c:pt idx="37">
                  <c:v>0.19187042939610099</c:v>
                </c:pt>
                <c:pt idx="38">
                  <c:v>-0.27056089742691902</c:v>
                </c:pt>
                <c:pt idx="39">
                  <c:v>-0.63492967847442705</c:v>
                </c:pt>
                <c:pt idx="40">
                  <c:v>-0.15320179739468601</c:v>
                </c:pt>
                <c:pt idx="41">
                  <c:v>-0.67454205512236198</c:v>
                </c:pt>
                <c:pt idx="42">
                  <c:v>-0.80446483828553395</c:v>
                </c:pt>
                <c:pt idx="43">
                  <c:v>-0.23043323187175099</c:v>
                </c:pt>
                <c:pt idx="44">
                  <c:v>0.54980975500580298</c:v>
                </c:pt>
                <c:pt idx="45">
                  <c:v>0.14327441252093201</c:v>
                </c:pt>
                <c:pt idx="46">
                  <c:v>-0.73637098048899796</c:v>
                </c:pt>
                <c:pt idx="47">
                  <c:v>-0.14176932688112401</c:v>
                </c:pt>
                <c:pt idx="48">
                  <c:v>-0.40343435708911601</c:v>
                </c:pt>
                <c:pt idx="49">
                  <c:v>-0.31948352194652802</c:v>
                </c:pt>
                <c:pt idx="50">
                  <c:v>-0.52633064974869603</c:v>
                </c:pt>
                <c:pt idx="51">
                  <c:v>-0.60980869873119503</c:v>
                </c:pt>
                <c:pt idx="52">
                  <c:v>-0.31169596024620499</c:v>
                </c:pt>
                <c:pt idx="53">
                  <c:v>-2.7942488761096902</c:v>
                </c:pt>
                <c:pt idx="54">
                  <c:v>1.0455505941163901</c:v>
                </c:pt>
                <c:pt idx="55">
                  <c:v>-0.20523571320190101</c:v>
                </c:pt>
                <c:pt idx="56">
                  <c:v>1.38838577972371</c:v>
                </c:pt>
                <c:pt idx="57">
                  <c:v>3.8961462580973301</c:v>
                </c:pt>
                <c:pt idx="58">
                  <c:v>2.8900369341141299</c:v>
                </c:pt>
                <c:pt idx="59">
                  <c:v>3.29733461099068</c:v>
                </c:pt>
                <c:pt idx="60">
                  <c:v>4.0854044990815597</c:v>
                </c:pt>
                <c:pt idx="61">
                  <c:v>2.7948012271505802</c:v>
                </c:pt>
                <c:pt idx="62">
                  <c:v>3.1823018646683598</c:v>
                </c:pt>
                <c:pt idx="63">
                  <c:v>2.6765637058240901</c:v>
                </c:pt>
                <c:pt idx="64">
                  <c:v>2.7072908610350499</c:v>
                </c:pt>
                <c:pt idx="65">
                  <c:v>1.82617909968942</c:v>
                </c:pt>
                <c:pt idx="66">
                  <c:v>0.33898667716347702</c:v>
                </c:pt>
                <c:pt idx="67">
                  <c:v>2.63032516403249E-3</c:v>
                </c:pt>
                <c:pt idx="68">
                  <c:v>1.72741895350101</c:v>
                </c:pt>
                <c:pt idx="69">
                  <c:v>0.76836123708281501</c:v>
                </c:pt>
                <c:pt idx="70">
                  <c:v>0.17272176170845999</c:v>
                </c:pt>
                <c:pt idx="71">
                  <c:v>-0.13313727309798201</c:v>
                </c:pt>
                <c:pt idx="72">
                  <c:v>-0.30295285536681099</c:v>
                </c:pt>
                <c:pt idx="73">
                  <c:v>-0.41593616915318599</c:v>
                </c:pt>
                <c:pt idx="74">
                  <c:v>-0.49374897413878499</c:v>
                </c:pt>
                <c:pt idx="75">
                  <c:v>-0.54542896527625095</c:v>
                </c:pt>
                <c:pt idx="76">
                  <c:v>-0.576611902928725</c:v>
                </c:pt>
                <c:pt idx="77">
                  <c:v>-0.59154612547418495</c:v>
                </c:pt>
                <c:pt idx="78">
                  <c:v>-0.59362831339799804</c:v>
                </c:pt>
                <c:pt idx="79">
                  <c:v>-0.58561623513955197</c:v>
                </c:pt>
                <c:pt idx="80">
                  <c:v>-0.56975322766819003</c:v>
                </c:pt>
                <c:pt idx="81">
                  <c:v>-0.54786151239716296</c:v>
                </c:pt>
                <c:pt idx="82">
                  <c:v>-0.52141810412023004</c:v>
                </c:pt>
                <c:pt idx="83">
                  <c:v>-0.49161747731174499</c:v>
                </c:pt>
                <c:pt idx="84">
                  <c:v>-0.45942321941174702</c:v>
                </c:pt>
                <c:pt idx="85">
                  <c:v>-0.42561045966022998</c:v>
                </c:pt>
                <c:pt idx="86">
                  <c:v>-0.390800633569377</c:v>
                </c:pt>
                <c:pt idx="87">
                  <c:v>-0.355489925306118</c:v>
                </c:pt>
                <c:pt idx="88">
                  <c:v>-0.32007251848717999</c:v>
                </c:pt>
                <c:pt idx="89">
                  <c:v>-0.28485959405939398</c:v>
                </c:pt>
                <c:pt idx="90">
                  <c:v>-0.250094848489124</c:v>
                </c:pt>
                <c:pt idx="91">
                  <c:v>-0.21596716659635301</c:v>
                </c:pt>
                <c:pt idx="92">
                  <c:v>-0.182620968422786</c:v>
                </c:pt>
                <c:pt idx="93">
                  <c:v>-0.150164655035323</c:v>
                </c:pt>
                <c:pt idx="94">
                  <c:v>-0.11867750074767699</c:v>
                </c:pt>
                <c:pt idx="95">
                  <c:v>-8.8215275894665199E-2</c:v>
                </c:pt>
                <c:pt idx="96">
                  <c:v>-5.8814832477249702E-2</c:v>
                </c:pt>
                <c:pt idx="97">
                  <c:v>-3.0497842615284598E-2</c:v>
                </c:pt>
                <c:pt idx="98">
                  <c:v>-3.2738450838731802E-3</c:v>
                </c:pt>
                <c:pt idx="99">
                  <c:v>2.2857273151788399E-2</c:v>
                </c:pt>
                <c:pt idx="100">
                  <c:v>4.7903256680137299E-2</c:v>
                </c:pt>
                <c:pt idx="101">
                  <c:v>7.1877837921530102E-2</c:v>
                </c:pt>
                <c:pt idx="102">
                  <c:v>9.4799400713707599E-2</c:v>
                </c:pt>
                <c:pt idx="103">
                  <c:v>0.11668989467086199</c:v>
                </c:pt>
                <c:pt idx="104">
                  <c:v>0.13757395415785401</c:v>
                </c:pt>
                <c:pt idx="105">
                  <c:v>0.15747818420290799</c:v>
                </c:pt>
                <c:pt idx="106">
                  <c:v>0.17643058260015099</c:v>
                </c:pt>
                <c:pt idx="107">
                  <c:v>0.19446007311649799</c:v>
                </c:pt>
                <c:pt idx="108">
                  <c:v>0.211596129335411</c:v>
                </c:pt>
                <c:pt idx="109">
                  <c:v>0.22786847244615699</c:v>
                </c:pt>
                <c:pt idx="110">
                  <c:v>0.24330682936102299</c:v>
                </c:pt>
                <c:pt idx="111">
                  <c:v>0.25794074005718298</c:v>
                </c:pt>
                <c:pt idx="112">
                  <c:v>0.27179940508441602</c:v>
                </c:pt>
                <c:pt idx="113">
                  <c:v>0.28491156584839999</c:v>
                </c:pt>
                <c:pt idx="114">
                  <c:v>0.29730541164059099</c:v>
                </c:pt>
                <c:pt idx="115">
                  <c:v>0.309008508491603</c:v>
                </c:pt>
                <c:pt idx="116">
                  <c:v>0.320047745828833</c:v>
                </c:pt>
                <c:pt idx="117">
                  <c:v>0.33044929765271203</c:v>
                </c:pt>
                <c:pt idx="118">
                  <c:v>0.34023859554603803</c:v>
                </c:pt>
                <c:pt idx="119">
                  <c:v>0.34944031131849401</c:v>
                </c:pt>
                <c:pt idx="120">
                  <c:v>0.35807834748453599</c:v>
                </c:pt>
                <c:pt idx="121">
                  <c:v>0.36617583409861398</c:v>
                </c:pt>
                <c:pt idx="122">
                  <c:v>0.37375513073560901</c:v>
                </c:pt>
                <c:pt idx="123">
                  <c:v>0.38083783261899601</c:v>
                </c:pt>
                <c:pt idx="124">
                  <c:v>0.38744478007677302</c:v>
                </c:pt>
                <c:pt idx="125">
                  <c:v>0.39359607064885999</c:v>
                </c:pt>
                <c:pt idx="126">
                  <c:v>0.39931107328694498</c:v>
                </c:pt>
                <c:pt idx="127">
                  <c:v>0.40460844418701503</c:v>
                </c:pt>
                <c:pt idx="128">
                  <c:v>0.40950614387040801</c:v>
                </c:pt>
                <c:pt idx="129">
                  <c:v>0.41402145519859801</c:v>
                </c:pt>
                <c:pt idx="130">
                  <c:v>0.41817100205854202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F9-4D4E-A4EB-F0F7F9C08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9657679"/>
        <c:axId val="769665359"/>
      </c:lineChart>
      <c:catAx>
        <c:axId val="769657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65359"/>
        <c:crosses val="autoZero"/>
        <c:auto val="1"/>
        <c:lblAlgn val="ctr"/>
        <c:lblOffset val="100"/>
        <c:noMultiLvlLbl val="0"/>
      </c:catAx>
      <c:valAx>
        <c:axId val="76966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5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1"/>
          <c:order val="0"/>
          <c:tx>
            <c:strRef>
              <c:f>US_core_obs!$AT$1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cat>
            <c:numRef>
              <c:f>US_core_obs!$AR$2:$AR$132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US_core_obs!$AT$2:$AT$132</c:f>
              <c:numCache>
                <c:formatCode>General</c:formatCode>
                <c:ptCount val="131"/>
                <c:pt idx="0">
                  <c:v>3.1410274647925E-2</c:v>
                </c:pt>
                <c:pt idx="1">
                  <c:v>2.8022272062377899E-2</c:v>
                </c:pt>
                <c:pt idx="2">
                  <c:v>2.86941512396055E-2</c:v>
                </c:pt>
                <c:pt idx="3">
                  <c:v>3.3606282348608199E-2</c:v>
                </c:pt>
                <c:pt idx="4">
                  <c:v>3.8135505070879802E-2</c:v>
                </c:pt>
                <c:pt idx="5">
                  <c:v>4.23700113293623E-2</c:v>
                </c:pt>
                <c:pt idx="6">
                  <c:v>3.58554394843002E-2</c:v>
                </c:pt>
                <c:pt idx="7">
                  <c:v>2.73462679692748E-2</c:v>
                </c:pt>
                <c:pt idx="8">
                  <c:v>1.5650165727465401E-2</c:v>
                </c:pt>
                <c:pt idx="9">
                  <c:v>9.8796610796814104E-3</c:v>
                </c:pt>
                <c:pt idx="10">
                  <c:v>1.0727172875690799E-2</c:v>
                </c:pt>
                <c:pt idx="11">
                  <c:v>4.3932253684042504E-3</c:v>
                </c:pt>
                <c:pt idx="12">
                  <c:v>3.0041082964338199E-3</c:v>
                </c:pt>
                <c:pt idx="13">
                  <c:v>7.2352750243975797E-3</c:v>
                </c:pt>
                <c:pt idx="14">
                  <c:v>6.7947241754850998E-3</c:v>
                </c:pt>
                <c:pt idx="15">
                  <c:v>6.1266592638276E-3</c:v>
                </c:pt>
                <c:pt idx="16">
                  <c:v>8.5206144142091402E-3</c:v>
                </c:pt>
                <c:pt idx="17">
                  <c:v>9.6535166101307992E-3</c:v>
                </c:pt>
                <c:pt idx="18">
                  <c:v>1.01918933073763E-2</c:v>
                </c:pt>
                <c:pt idx="19">
                  <c:v>1.0859954265507401E-2</c:v>
                </c:pt>
                <c:pt idx="20">
                  <c:v>1.5026541637586099E-2</c:v>
                </c:pt>
                <c:pt idx="21">
                  <c:v>1.29750161465658E-2</c:v>
                </c:pt>
                <c:pt idx="22">
                  <c:v>1.3151540997702301E-2</c:v>
                </c:pt>
                <c:pt idx="23">
                  <c:v>1.6608333953938001E-2</c:v>
                </c:pt>
                <c:pt idx="24">
                  <c:v>1.3924016210475801E-2</c:v>
                </c:pt>
                <c:pt idx="25">
                  <c:v>1.0510217852077701E-2</c:v>
                </c:pt>
                <c:pt idx="26">
                  <c:v>7.9658693396877905E-3</c:v>
                </c:pt>
                <c:pt idx="27">
                  <c:v>5.4483789523329601E-3</c:v>
                </c:pt>
                <c:pt idx="28">
                  <c:v>4.8835723950535403E-3</c:v>
                </c:pt>
                <c:pt idx="29">
                  <c:v>6.8148756215524698E-3</c:v>
                </c:pt>
                <c:pt idx="30">
                  <c:v>5.7059326147079698E-3</c:v>
                </c:pt>
                <c:pt idx="31">
                  <c:v>7.5661884231470397E-3</c:v>
                </c:pt>
                <c:pt idx="32">
                  <c:v>4.2983976033195096E-3</c:v>
                </c:pt>
                <c:pt idx="33">
                  <c:v>4.1315219498016999E-3</c:v>
                </c:pt>
                <c:pt idx="34">
                  <c:v>6.2703333643998596E-3</c:v>
                </c:pt>
                <c:pt idx="35">
                  <c:v>5.8844182180939298E-3</c:v>
                </c:pt>
                <c:pt idx="36">
                  <c:v>7.3214948218991403E-3</c:v>
                </c:pt>
                <c:pt idx="37">
                  <c:v>6.1542839085548797E-3</c:v>
                </c:pt>
                <c:pt idx="38">
                  <c:v>5.7255020825097702E-3</c:v>
                </c:pt>
                <c:pt idx="39">
                  <c:v>3.32117838313106E-3</c:v>
                </c:pt>
                <c:pt idx="40">
                  <c:v>3.2218963135877102E-3</c:v>
                </c:pt>
                <c:pt idx="41">
                  <c:v>3.1957897836942801E-3</c:v>
                </c:pt>
                <c:pt idx="42">
                  <c:v>1.7890729318903399E-3</c:v>
                </c:pt>
                <c:pt idx="43">
                  <c:v>2.5397640551538801E-3</c:v>
                </c:pt>
                <c:pt idx="44">
                  <c:v>3.0443460437234999E-3</c:v>
                </c:pt>
                <c:pt idx="45">
                  <c:v>2.27976559639131E-3</c:v>
                </c:pt>
                <c:pt idx="46">
                  <c:v>4.2595191946936901E-4</c:v>
                </c:pt>
                <c:pt idx="47">
                  <c:v>4.9351244402195899E-5</c:v>
                </c:pt>
                <c:pt idx="48">
                  <c:v>-1.8687029216146701E-3</c:v>
                </c:pt>
                <c:pt idx="49">
                  <c:v>-2.63735073043891E-3</c:v>
                </c:pt>
                <c:pt idx="50">
                  <c:v>-2.1851548297147001E-3</c:v>
                </c:pt>
                <c:pt idx="51">
                  <c:v>-1.80631761035332E-3</c:v>
                </c:pt>
                <c:pt idx="52">
                  <c:v>-8.7475065504882803E-3</c:v>
                </c:pt>
                <c:pt idx="53">
                  <c:v>-1.8502975594603101E-2</c:v>
                </c:pt>
                <c:pt idx="54">
                  <c:v>-2.03919106578354E-2</c:v>
                </c:pt>
                <c:pt idx="55">
                  <c:v>-1.59680006919127E-2</c:v>
                </c:pt>
                <c:pt idx="56">
                  <c:v>-1.21506917065694E-2</c:v>
                </c:pt>
                <c:pt idx="57">
                  <c:v>-3.6246978040166398E-3</c:v>
                </c:pt>
                <c:pt idx="58">
                  <c:v>-5.9751064816704301E-3</c:v>
                </c:pt>
                <c:pt idx="59">
                  <c:v>1.33843290626156E-3</c:v>
                </c:pt>
                <c:pt idx="60">
                  <c:v>6.8149143241269501E-3</c:v>
                </c:pt>
                <c:pt idx="61">
                  <c:v>8.14403692763754E-3</c:v>
                </c:pt>
                <c:pt idx="62">
                  <c:v>2.6136447248914499E-3</c:v>
                </c:pt>
                <c:pt idx="63">
                  <c:v>-4.6337246386585198E-3</c:v>
                </c:pt>
                <c:pt idx="64">
                  <c:v>4.0574841851270804E-3</c:v>
                </c:pt>
                <c:pt idx="65">
                  <c:v>1.38536449438841E-3</c:v>
                </c:pt>
                <c:pt idx="66">
                  <c:v>5.9123179583231401E-4</c:v>
                </c:pt>
                <c:pt idx="67">
                  <c:v>-7.94257110647844E-4</c:v>
                </c:pt>
                <c:pt idx="68">
                  <c:v>-3.5358930823958801E-3</c:v>
                </c:pt>
                <c:pt idx="69">
                  <c:v>-6.59407641905307E-3</c:v>
                </c:pt>
                <c:pt idx="70">
                  <c:v>-9.9186694122677093E-3</c:v>
                </c:pt>
                <c:pt idx="71">
                  <c:v>-1.02688909371595E-2</c:v>
                </c:pt>
                <c:pt idx="72">
                  <c:v>-9.8272724958880994E-3</c:v>
                </c:pt>
                <c:pt idx="73">
                  <c:v>-9.1630804225029099E-3</c:v>
                </c:pt>
                <c:pt idx="74">
                  <c:v>-8.4535540800456596E-3</c:v>
                </c:pt>
                <c:pt idx="75">
                  <c:v>-7.76445520783708E-3</c:v>
                </c:pt>
                <c:pt idx="76">
                  <c:v>-7.1228681226997896E-3</c:v>
                </c:pt>
                <c:pt idx="77">
                  <c:v>-6.5396810042361803E-3</c:v>
                </c:pt>
                <c:pt idx="78">
                  <c:v>-6.0179900057466497E-3</c:v>
                </c:pt>
                <c:pt idx="79">
                  <c:v>-5.5568092297453298E-3</c:v>
                </c:pt>
                <c:pt idx="80">
                  <c:v>-5.1529330701405298E-3</c:v>
                </c:pt>
                <c:pt idx="81">
                  <c:v>-4.8019673976384897E-3</c:v>
                </c:pt>
                <c:pt idx="82">
                  <c:v>-4.4989442599785399E-3</c:v>
                </c:pt>
                <c:pt idx="83">
                  <c:v>-4.2387071029437104E-3</c:v>
                </c:pt>
                <c:pt idx="84">
                  <c:v>-4.0161583014119897E-3</c:v>
                </c:pt>
                <c:pt idx="85">
                  <c:v>-3.8264180210023598E-3</c:v>
                </c:pt>
                <c:pt idx="86">
                  <c:v>-3.6649229797069902E-3</c:v>
                </c:pt>
                <c:pt idx="87">
                  <c:v>-3.5274832006382201E-3</c:v>
                </c:pt>
                <c:pt idx="88">
                  <c:v>-3.4103090181924998E-3</c:v>
                </c:pt>
                <c:pt idx="89">
                  <c:v>-3.3100170650279801E-3</c:v>
                </c:pt>
                <c:pt idx="90">
                  <c:v>-3.2236216343961501E-3</c:v>
                </c:pt>
                <c:pt idx="91">
                  <c:v>-3.1485161760547099E-3</c:v>
                </c:pt>
                <c:pt idx="92">
                  <c:v>-3.0824484771429998E-3</c:v>
                </c:pt>
                <c:pt idx="93">
                  <c:v>-3.0234921720939602E-3</c:v>
                </c:pt>
                <c:pt idx="94">
                  <c:v>-2.9700165280921401E-3</c:v>
                </c:pt>
                <c:pt idx="95">
                  <c:v>-2.9206559162164802E-3</c:v>
                </c:pt>
                <c:pt idx="96">
                  <c:v>-2.8742799668801601E-3</c:v>
                </c:pt>
                <c:pt idx="97">
                  <c:v>-2.82996509000099E-3</c:v>
                </c:pt>
                <c:pt idx="98">
                  <c:v>-2.7869678013159298E-3</c:v>
                </c:pt>
                <c:pt idx="99">
                  <c:v>-2.7447001131664E-3</c:v>
                </c:pt>
                <c:pt idx="100">
                  <c:v>-2.70270711413278E-3</c:v>
                </c:pt>
                <c:pt idx="101">
                  <c:v>-2.66064676276434E-3</c:v>
                </c:pt>
                <c:pt idx="102">
                  <c:v>-2.6182718510403499E-3</c:v>
                </c:pt>
                <c:pt idx="103">
                  <c:v>-2.57541404389272E-3</c:v>
                </c:pt>
                <c:pt idx="104">
                  <c:v>-2.53196987065607E-3</c:v>
                </c:pt>
                <c:pt idx="105">
                  <c:v>-2.48788852390546E-3</c:v>
                </c:pt>
                <c:pt idx="106">
                  <c:v>-2.4431613127484601E-3</c:v>
                </c:pt>
                <c:pt idx="107">
                  <c:v>-2.3978126145851502E-3</c:v>
                </c:pt>
                <c:pt idx="108">
                  <c:v>-2.3518921718479399E-3</c:v>
                </c:pt>
                <c:pt idx="109">
                  <c:v>-2.3054685861056902E-3</c:v>
                </c:pt>
                <c:pt idx="110">
                  <c:v>-2.2586238699773202E-3</c:v>
                </c:pt>
                <c:pt idx="111">
                  <c:v>-2.2114489281133101E-3</c:v>
                </c:pt>
                <c:pt idx="112">
                  <c:v>-2.1640398468303298E-3</c:v>
                </c:pt>
                <c:pt idx="113">
                  <c:v>-2.1164948845520102E-3</c:v>
                </c:pt>
                <c:pt idx="114">
                  <c:v>-2.0689120655892298E-3</c:v>
                </c:pt>
                <c:pt idx="115">
                  <c:v>-2.0213872883645401E-3</c:v>
                </c:pt>
                <c:pt idx="116">
                  <c:v>-1.9740128714307299E-3</c:v>
                </c:pt>
                <c:pt idx="117">
                  <c:v>-1.92687646771716E-3</c:v>
                </c:pt>
                <c:pt idx="118">
                  <c:v>-1.8800602868296299E-3</c:v>
                </c:pt>
                <c:pt idx="119">
                  <c:v>-1.8336405726793101E-3</c:v>
                </c:pt>
                <c:pt idx="120">
                  <c:v>-1.7876872909439101E-3</c:v>
                </c:pt>
                <c:pt idx="121">
                  <c:v>-1.7422639864372799E-3</c:v>
                </c:pt>
                <c:pt idx="122">
                  <c:v>-1.6974277772585601E-3</c:v>
                </c:pt>
                <c:pt idx="123">
                  <c:v>-1.6532294559223799E-3</c:v>
                </c:pt>
                <c:pt idx="124">
                  <c:v>-1.6097136745107899E-3</c:v>
                </c:pt>
                <c:pt idx="125">
                  <c:v>-1.56691919146467E-3</c:v>
                </c:pt>
                <c:pt idx="126">
                  <c:v>-1.5248791645716599E-3</c:v>
                </c:pt>
                <c:pt idx="127">
                  <c:v>-1.4836214749736E-3</c:v>
                </c:pt>
                <c:pt idx="128">
                  <c:v>-1.4431690702920699E-3</c:v>
                </c:pt>
                <c:pt idx="129">
                  <c:v>-1.40354031833433E-3</c:v>
                </c:pt>
                <c:pt idx="130">
                  <c:v>-1.3647493629531601E-3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0-4B49-B1C8-72CA28C09A07}"/>
            </c:ext>
          </c:extLst>
        </c:ser>
        <c:ser>
          <c:idx val="2"/>
          <c:order val="1"/>
          <c:tx>
            <c:strRef>
              <c:f>US_core_obs!$AV$1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US_core_obs!$AR$2:$AR$132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-4.6602345452950696E-3</c:v>
                </c:pt>
                <c:pt idx="8">
                  <c:v>-7.6239904653996301E-3</c:v>
                </c:pt>
                <c:pt idx="9">
                  <c:v>-7.7225494125809898E-3</c:v>
                </c:pt>
                <c:pt idx="10">
                  <c:v>-4.41419490718741E-3</c:v>
                </c:pt>
                <c:pt idx="11">
                  <c:v>-3.8018908063763802E-3</c:v>
                </c:pt>
                <c:pt idx="12">
                  <c:v>-2.5247759492419402E-3</c:v>
                </c:pt>
                <c:pt idx="13">
                  <c:v>8.9646600827109004E-4</c:v>
                </c:pt>
                <c:pt idx="14">
                  <c:v>7.2084334472588497E-4</c:v>
                </c:pt>
                <c:pt idx="15">
                  <c:v>7.76612758524031E-4</c:v>
                </c:pt>
                <c:pt idx="16">
                  <c:v>2.0219985448211001E-4</c:v>
                </c:pt>
                <c:pt idx="17">
                  <c:v>1.7974433158762699E-3</c:v>
                </c:pt>
                <c:pt idx="18">
                  <c:v>3.0450598118569802E-3</c:v>
                </c:pt>
                <c:pt idx="19">
                  <c:v>2.6775519367472299E-3</c:v>
                </c:pt>
                <c:pt idx="20">
                  <c:v>3.1581233002953E-3</c:v>
                </c:pt>
                <c:pt idx="21">
                  <c:v>1.6881743234886601E-3</c:v>
                </c:pt>
                <c:pt idx="22">
                  <c:v>7.2478878228032697E-4</c:v>
                </c:pt>
                <c:pt idx="23">
                  <c:v>1.5941800677321499E-3</c:v>
                </c:pt>
                <c:pt idx="24">
                  <c:v>2.1238829484016E-3</c:v>
                </c:pt>
                <c:pt idx="25">
                  <c:v>1.4576105572094899E-3</c:v>
                </c:pt>
                <c:pt idx="26">
                  <c:v>2.4736551073045701E-3</c:v>
                </c:pt>
                <c:pt idx="27">
                  <c:v>3.1741630209802798E-3</c:v>
                </c:pt>
                <c:pt idx="28">
                  <c:v>2.6878367623384102E-3</c:v>
                </c:pt>
                <c:pt idx="29">
                  <c:v>3.3306553878897898E-3</c:v>
                </c:pt>
                <c:pt idx="30">
                  <c:v>3.4122997153662698E-3</c:v>
                </c:pt>
                <c:pt idx="31">
                  <c:v>3.3280880835873101E-3</c:v>
                </c:pt>
                <c:pt idx="32">
                  <c:v>2.8218372041033299E-3</c:v>
                </c:pt>
                <c:pt idx="33">
                  <c:v>2.31879020478054E-3</c:v>
                </c:pt>
                <c:pt idx="34">
                  <c:v>2.4667517910748E-3</c:v>
                </c:pt>
                <c:pt idx="35">
                  <c:v>2.0782237911909302E-3</c:v>
                </c:pt>
                <c:pt idx="36">
                  <c:v>2.6509611576353001E-3</c:v>
                </c:pt>
                <c:pt idx="37">
                  <c:v>2.3233114342380199E-3</c:v>
                </c:pt>
                <c:pt idx="38">
                  <c:v>2.3472732685325599E-3</c:v>
                </c:pt>
                <c:pt idx="39">
                  <c:v>1.93523666227601E-3</c:v>
                </c:pt>
                <c:pt idx="40">
                  <c:v>1.9265949269486799E-3</c:v>
                </c:pt>
                <c:pt idx="41">
                  <c:v>1.9944521417958301E-3</c:v>
                </c:pt>
                <c:pt idx="42">
                  <c:v>2.03376875553829E-3</c:v>
                </c:pt>
                <c:pt idx="43">
                  <c:v>2.5322896764601302E-3</c:v>
                </c:pt>
                <c:pt idx="44">
                  <c:v>2.54543557312025E-3</c:v>
                </c:pt>
                <c:pt idx="45">
                  <c:v>2.5065445546035201E-3</c:v>
                </c:pt>
                <c:pt idx="46">
                  <c:v>2.3614521485582E-3</c:v>
                </c:pt>
                <c:pt idx="47">
                  <c:v>2.3118175650704799E-3</c:v>
                </c:pt>
                <c:pt idx="48">
                  <c:v>2.2250320664829399E-3</c:v>
                </c:pt>
                <c:pt idx="49">
                  <c:v>2.8354391019336199E-3</c:v>
                </c:pt>
                <c:pt idx="50">
                  <c:v>3.72976735176777E-3</c:v>
                </c:pt>
                <c:pt idx="51">
                  <c:v>2.84393406719818E-3</c:v>
                </c:pt>
                <c:pt idx="52">
                  <c:v>2.95285481084484E-3</c:v>
                </c:pt>
                <c:pt idx="53">
                  <c:v>6.5286350636739598E-4</c:v>
                </c:pt>
                <c:pt idx="54">
                  <c:v>1.4606511232750901E-3</c:v>
                </c:pt>
                <c:pt idx="55">
                  <c:v>5.8174980060776704E-3</c:v>
                </c:pt>
                <c:pt idx="56">
                  <c:v>9.3033371699302592E-3</c:v>
                </c:pt>
                <c:pt idx="57">
                  <c:v>1.3248840873192299E-2</c:v>
                </c:pt>
                <c:pt idx="58">
                  <c:v>1.11138505966446E-2</c:v>
                </c:pt>
                <c:pt idx="59">
                  <c:v>1.4156744194071501E-2</c:v>
                </c:pt>
                <c:pt idx="60">
                  <c:v>1.2128197743343999E-2</c:v>
                </c:pt>
                <c:pt idx="61">
                  <c:v>8.2855011817484208E-3</c:v>
                </c:pt>
                <c:pt idx="62">
                  <c:v>8.9520939452913898E-3</c:v>
                </c:pt>
                <c:pt idx="63">
                  <c:v>6.7558706329018297E-3</c:v>
                </c:pt>
                <c:pt idx="64">
                  <c:v>6.5781802105924197E-3</c:v>
                </c:pt>
                <c:pt idx="65">
                  <c:v>4.9377888861723502E-3</c:v>
                </c:pt>
                <c:pt idx="66">
                  <c:v>2.8386059778062701E-3</c:v>
                </c:pt>
                <c:pt idx="67">
                  <c:v>2.4736711998984899E-3</c:v>
                </c:pt>
                <c:pt idx="68">
                  <c:v>1.9878255574257101E-3</c:v>
                </c:pt>
                <c:pt idx="69">
                  <c:v>2.9315886266312301E-3</c:v>
                </c:pt>
                <c:pt idx="70">
                  <c:v>3.7714300826774401E-3</c:v>
                </c:pt>
                <c:pt idx="71">
                  <c:v>4.1510464430682898E-3</c:v>
                </c:pt>
                <c:pt idx="72">
                  <c:v>4.3901457673856097E-3</c:v>
                </c:pt>
                <c:pt idx="73">
                  <c:v>4.5662513202593402E-3</c:v>
                </c:pt>
                <c:pt idx="74">
                  <c:v>4.7026664865556997E-3</c:v>
                </c:pt>
                <c:pt idx="75">
                  <c:v>4.8084202541431803E-3</c:v>
                </c:pt>
                <c:pt idx="76">
                  <c:v>4.8880322380373499E-3</c:v>
                </c:pt>
                <c:pt idx="77">
                  <c:v>4.9443937090609602E-3</c:v>
                </c:pt>
                <c:pt idx="78">
                  <c:v>4.9797641685112E-3</c:v>
                </c:pt>
                <c:pt idx="79">
                  <c:v>4.9961414704036101E-3</c:v>
                </c:pt>
                <c:pt idx="80">
                  <c:v>4.9953952072856397E-3</c:v>
                </c:pt>
                <c:pt idx="81">
                  <c:v>4.9793069307746398E-3</c:v>
                </c:pt>
                <c:pt idx="82">
                  <c:v>4.9495751803574298E-3</c:v>
                </c:pt>
                <c:pt idx="83">
                  <c:v>4.90780925532785E-3</c:v>
                </c:pt>
                <c:pt idx="84">
                  <c:v>4.8555213191026E-3</c:v>
                </c:pt>
                <c:pt idx="85">
                  <c:v>4.7941203116463804E-3</c:v>
                </c:pt>
                <c:pt idx="86">
                  <c:v>4.7249085931122502E-3</c:v>
                </c:pt>
                <c:pt idx="87">
                  <c:v>4.6490812354971203E-3</c:v>
                </c:pt>
                <c:pt idx="88">
                  <c:v>4.5677275333000297E-3</c:v>
                </c:pt>
                <c:pt idx="89">
                  <c:v>4.4818342336272396E-3</c:v>
                </c:pt>
                <c:pt idx="90">
                  <c:v>4.3922900198944898E-3</c:v>
                </c:pt>
                <c:pt idx="91">
                  <c:v>4.2998908557967397E-3</c:v>
                </c:pt>
                <c:pt idx="92">
                  <c:v>4.2053458643165299E-3</c:v>
                </c:pt>
                <c:pt idx="93">
                  <c:v>4.1092834917710796E-3</c:v>
                </c:pt>
                <c:pt idx="94">
                  <c:v>4.0122577583678798E-3</c:v>
                </c:pt>
                <c:pt idx="95">
                  <c:v>3.9147544477646703E-3</c:v>
                </c:pt>
                <c:pt idx="96">
                  <c:v>3.8171971286748898E-3</c:v>
                </c:pt>
                <c:pt idx="97">
                  <c:v>3.7199529279163799E-3</c:v>
                </c:pt>
                <c:pt idx="98">
                  <c:v>3.62333800503211E-3</c:v>
                </c:pt>
                <c:pt idx="99">
                  <c:v>3.5276226935554399E-3</c:v>
                </c:pt>
                <c:pt idx="100">
                  <c:v>3.4330362914669599E-3</c:v>
                </c:pt>
                <c:pt idx="101">
                  <c:v>3.3397714937377599E-3</c:v>
                </c:pt>
                <c:pt idx="102">
                  <c:v>3.2479884700453701E-3</c:v>
                </c:pt>
                <c:pt idx="103">
                  <c:v>3.1578185954783599E-3</c:v>
                </c:pt>
                <c:pt idx="104">
                  <c:v>3.0693678475302E-3</c:v>
                </c:pt>
                <c:pt idx="105">
                  <c:v>2.9827198866128001E-3</c:v>
                </c:pt>
                <c:pt idx="106">
                  <c:v>2.8979388380534401E-3</c:v>
                </c:pt>
                <c:pt idx="107">
                  <c:v>2.8150717943597999E-3</c:v>
                </c:pt>
                <c:pt idx="108">
                  <c:v>2.7341510601574998E-3</c:v>
                </c:pt>
                <c:pt idx="109">
                  <c:v>2.6551961575194101E-3</c:v>
                </c:pt>
                <c:pt idx="110">
                  <c:v>2.57821561298055E-3</c:v>
                </c:pt>
                <c:pt idx="111">
                  <c:v>2.5032085444243101E-3</c:v>
                </c:pt>
                <c:pt idx="112">
                  <c:v>2.4301660666692301E-3</c:v>
                </c:pt>
                <c:pt idx="113">
                  <c:v>2.35907253229861E-3</c:v>
                </c:pt>
                <c:pt idx="114">
                  <c:v>2.2899066239201399E-3</c:v>
                </c:pt>
                <c:pt idx="115">
                  <c:v>2.2226423133098099E-3</c:v>
                </c:pt>
                <c:pt idx="116">
                  <c:v>2.1572497005406502E-3</c:v>
                </c:pt>
                <c:pt idx="117">
                  <c:v>2.0936957455974701E-3</c:v>
                </c:pt>
                <c:pt idx="118">
                  <c:v>2.0319449056671601E-3</c:v>
                </c:pt>
                <c:pt idx="119">
                  <c:v>1.9719596866307702E-3</c:v>
                </c:pt>
                <c:pt idx="120">
                  <c:v>1.9137011194381101E-3</c:v>
                </c:pt>
                <c:pt idx="121">
                  <c:v>1.8571291706681501E-3</c:v>
                </c:pt>
                <c:pt idx="122">
                  <c:v>1.8022030932041101E-3</c:v>
                </c:pt>
                <c:pt idx="123">
                  <c:v>1.7488817263711001E-3</c:v>
                </c:pt>
                <c:pt idx="124">
                  <c:v>1.6971237499552299E-3</c:v>
                </c:pt>
                <c:pt idx="125">
                  <c:v>1.6468878985875699E-3</c:v>
                </c:pt>
                <c:pt idx="126">
                  <c:v>1.5981331421111001E-3</c:v>
                </c:pt>
                <c:pt idx="127">
                  <c:v>1.5508188347501601E-3</c:v>
                </c:pt>
                <c:pt idx="128">
                  <c:v>1.5049048388116001E-3</c:v>
                </c:pt>
                <c:pt idx="129">
                  <c:v>1.46035162500446E-3</c:v>
                </c:pt>
                <c:pt idx="130">
                  <c:v>1.41712035388597E-3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80-4B49-B1C8-72CA28C09A07}"/>
            </c:ext>
          </c:extLst>
        </c:ser>
        <c:ser>
          <c:idx val="3"/>
          <c:order val="2"/>
          <c:tx>
            <c:strRef>
              <c:f>US_core_obs!$AW$1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US_core_obs!$AR$2:$AR$132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-3.2534386923521699E-3</c:v>
                </c:pt>
                <c:pt idx="8">
                  <c:v>-6.0776716342636396E-3</c:v>
                </c:pt>
                <c:pt idx="9">
                  <c:v>-6.4522642019060302E-3</c:v>
                </c:pt>
                <c:pt idx="10">
                  <c:v>-4.0548157973607701E-3</c:v>
                </c:pt>
                <c:pt idx="11">
                  <c:v>-3.1772213365366302E-3</c:v>
                </c:pt>
                <c:pt idx="12">
                  <c:v>-1.1392963069067801E-3</c:v>
                </c:pt>
                <c:pt idx="13">
                  <c:v>1.85119459221727E-3</c:v>
                </c:pt>
                <c:pt idx="14">
                  <c:v>1.9737883137027601E-3</c:v>
                </c:pt>
                <c:pt idx="15">
                  <c:v>1.88718303779644E-3</c:v>
                </c:pt>
                <c:pt idx="16">
                  <c:v>1.0834980379570401E-3</c:v>
                </c:pt>
                <c:pt idx="17">
                  <c:v>2.4593157039065599E-3</c:v>
                </c:pt>
                <c:pt idx="18">
                  <c:v>4.0096133996136898E-3</c:v>
                </c:pt>
                <c:pt idx="19">
                  <c:v>3.4388963615183902E-3</c:v>
                </c:pt>
                <c:pt idx="20">
                  <c:v>3.46735337040104E-3</c:v>
                </c:pt>
                <c:pt idx="21">
                  <c:v>3.5354752164318201E-3</c:v>
                </c:pt>
                <c:pt idx="22">
                  <c:v>2.9849439164841801E-3</c:v>
                </c:pt>
                <c:pt idx="23">
                  <c:v>3.2216776162163801E-3</c:v>
                </c:pt>
                <c:pt idx="24">
                  <c:v>2.6653823950839499E-3</c:v>
                </c:pt>
                <c:pt idx="25">
                  <c:v>9.8735047218134709E-4</c:v>
                </c:pt>
                <c:pt idx="26">
                  <c:v>1.0218859771926601E-3</c:v>
                </c:pt>
                <c:pt idx="27">
                  <c:v>1.5319089994303399E-3</c:v>
                </c:pt>
                <c:pt idx="28">
                  <c:v>1.9714374362100801E-3</c:v>
                </c:pt>
                <c:pt idx="29">
                  <c:v>2.3037476826415198E-3</c:v>
                </c:pt>
                <c:pt idx="30">
                  <c:v>3.1615749487734399E-3</c:v>
                </c:pt>
                <c:pt idx="31">
                  <c:v>3.2476725388974601E-3</c:v>
                </c:pt>
                <c:pt idx="32">
                  <c:v>3.21684073627537E-3</c:v>
                </c:pt>
                <c:pt idx="33">
                  <c:v>2.9797575088252801E-3</c:v>
                </c:pt>
                <c:pt idx="34">
                  <c:v>2.9922578504537598E-3</c:v>
                </c:pt>
                <c:pt idx="35">
                  <c:v>3.1179319499807698E-3</c:v>
                </c:pt>
                <c:pt idx="36">
                  <c:v>3.5028939913361798E-3</c:v>
                </c:pt>
                <c:pt idx="37">
                  <c:v>3.27828139101704E-3</c:v>
                </c:pt>
                <c:pt idx="38">
                  <c:v>3.1994642876176302E-3</c:v>
                </c:pt>
                <c:pt idx="39">
                  <c:v>2.7497217959027102E-3</c:v>
                </c:pt>
                <c:pt idx="40">
                  <c:v>2.6213078652137498E-3</c:v>
                </c:pt>
                <c:pt idx="41">
                  <c:v>2.77329879907473E-3</c:v>
                </c:pt>
                <c:pt idx="42">
                  <c:v>2.9577430014082699E-3</c:v>
                </c:pt>
                <c:pt idx="43">
                  <c:v>3.06489796684239E-3</c:v>
                </c:pt>
                <c:pt idx="44">
                  <c:v>2.9388353823600602E-3</c:v>
                </c:pt>
                <c:pt idx="45">
                  <c:v>2.89353067641773E-3</c:v>
                </c:pt>
                <c:pt idx="46">
                  <c:v>2.58177429683925E-3</c:v>
                </c:pt>
                <c:pt idx="47">
                  <c:v>2.6039030852187299E-3</c:v>
                </c:pt>
                <c:pt idx="48">
                  <c:v>3.1281098901825202E-3</c:v>
                </c:pt>
                <c:pt idx="49">
                  <c:v>4.3232232314283003E-3</c:v>
                </c:pt>
                <c:pt idx="50">
                  <c:v>3.9572375859719903E-3</c:v>
                </c:pt>
                <c:pt idx="51">
                  <c:v>4.4840986944238896E-3</c:v>
                </c:pt>
                <c:pt idx="52">
                  <c:v>3.5605454639764298E-3</c:v>
                </c:pt>
                <c:pt idx="53">
                  <c:v>3.22320950407739E-3</c:v>
                </c:pt>
                <c:pt idx="54">
                  <c:v>4.7836598111805602E-3</c:v>
                </c:pt>
                <c:pt idx="55">
                  <c:v>8.4082751623748495E-3</c:v>
                </c:pt>
                <c:pt idx="56">
                  <c:v>1.0632803883847601E-2</c:v>
                </c:pt>
                <c:pt idx="57">
                  <c:v>1.25825707227633E-2</c:v>
                </c:pt>
                <c:pt idx="58">
                  <c:v>8.9545707333327194E-3</c:v>
                </c:pt>
                <c:pt idx="59">
                  <c:v>8.6483824608851699E-3</c:v>
                </c:pt>
                <c:pt idx="60">
                  <c:v>8.4219967788401393E-3</c:v>
                </c:pt>
                <c:pt idx="61">
                  <c:v>1.93254564904155E-3</c:v>
                </c:pt>
                <c:pt idx="62">
                  <c:v>-9.8085988649021494E-4</c:v>
                </c:pt>
                <c:pt idx="63">
                  <c:v>-5.1890900675588504E-3</c:v>
                </c:pt>
                <c:pt idx="64">
                  <c:v>-6.2045499156226898E-3</c:v>
                </c:pt>
                <c:pt idx="65">
                  <c:v>-6.5100068353918204E-3</c:v>
                </c:pt>
                <c:pt idx="66">
                  <c:v>-9.0161730423199398E-3</c:v>
                </c:pt>
                <c:pt idx="67">
                  <c:v>-8.9746146800018193E-3</c:v>
                </c:pt>
                <c:pt idx="68">
                  <c:v>-8.6124473761439706E-3</c:v>
                </c:pt>
                <c:pt idx="69">
                  <c:v>-5.0420931580807899E-3</c:v>
                </c:pt>
                <c:pt idx="70">
                  <c:v>-2.9450842224387698E-3</c:v>
                </c:pt>
                <c:pt idx="71">
                  <c:v>-1.8962304470848601E-3</c:v>
                </c:pt>
                <c:pt idx="72">
                  <c:v>-1.2557432681026201E-3</c:v>
                </c:pt>
                <c:pt idx="73">
                  <c:v>-8.5075708026183196E-4</c:v>
                </c:pt>
                <c:pt idx="74">
                  <c:v>-6.0487034718725797E-4</c:v>
                </c:pt>
                <c:pt idx="75">
                  <c:v>-4.7358216744841598E-4</c:v>
                </c:pt>
                <c:pt idx="76">
                  <c:v>-4.27642243050474E-4</c:v>
                </c:pt>
                <c:pt idx="77">
                  <c:v>-4.4619849544069701E-4</c:v>
                </c:pt>
                <c:pt idx="78">
                  <c:v>-5.1339062372424095E-4</c:v>
                </c:pt>
                <c:pt idx="79">
                  <c:v>-6.1660417317588301E-4</c:v>
                </c:pt>
                <c:pt idx="80">
                  <c:v>-7.4555629288042204E-4</c:v>
                </c:pt>
                <c:pt idx="81">
                  <c:v>-8.9178536547551701E-4</c:v>
                </c:pt>
                <c:pt idx="82">
                  <c:v>-1.04833243330659E-3</c:v>
                </c:pt>
                <c:pt idx="83">
                  <c:v>-1.2095146240120799E-3</c:v>
                </c:pt>
                <c:pt idx="84">
                  <c:v>-1.37074549715343E-3</c:v>
                </c:pt>
                <c:pt idx="85">
                  <c:v>-1.5283825361089799E-3</c:v>
                </c:pt>
                <c:pt idx="86">
                  <c:v>-1.67959323624788E-3</c:v>
                </c:pt>
                <c:pt idx="87">
                  <c:v>-1.82223602873676E-3</c:v>
                </c:pt>
                <c:pt idx="88">
                  <c:v>-1.95475421788104E-3</c:v>
                </c:pt>
                <c:pt idx="89">
                  <c:v>-2.0760818347897998E-3</c:v>
                </c:pt>
                <c:pt idx="90">
                  <c:v>-2.1855605440768101E-3</c:v>
                </c:pt>
                <c:pt idx="91">
                  <c:v>-2.2828667877283701E-3</c:v>
                </c:pt>
                <c:pt idx="92">
                  <c:v>-2.36794834914677E-3</c:v>
                </c:pt>
                <c:pt idx="93">
                  <c:v>-2.4409695114746498E-3</c:v>
                </c:pt>
                <c:pt idx="94">
                  <c:v>-2.50226399016728E-3</c:v>
                </c:pt>
                <c:pt idx="95">
                  <c:v>-2.5522948403966499E-3</c:v>
                </c:pt>
                <c:pt idx="96">
                  <c:v>-2.5916205745768399E-3</c:v>
                </c:pt>
                <c:pt idx="97">
                  <c:v>-2.6208667687876901E-3</c:v>
                </c:pt>
                <c:pt idx="98">
                  <c:v>-2.6407024879770901E-3</c:v>
                </c:pt>
                <c:pt idx="99">
                  <c:v>-2.6518209128689701E-3</c:v>
                </c:pt>
                <c:pt idx="100">
                  <c:v>-2.6549236088579901E-3</c:v>
                </c:pt>
                <c:pt idx="101">
                  <c:v>-2.6507079290860598E-3</c:v>
                </c:pt>
                <c:pt idx="102">
                  <c:v>-2.6398570992402998E-3</c:v>
                </c:pt>
                <c:pt idx="103">
                  <c:v>-2.6230325804954499E-3</c:v>
                </c:pt>
                <c:pt idx="104">
                  <c:v>-2.6008683538303302E-3</c:v>
                </c:pt>
                <c:pt idx="105">
                  <c:v>-2.5739668137014699E-3</c:v>
                </c:pt>
                <c:pt idx="106">
                  <c:v>-2.54289599664891E-3</c:v>
                </c:pt>
                <c:pt idx="107">
                  <c:v>-2.5081879090116301E-3</c:v>
                </c:pt>
                <c:pt idx="108">
                  <c:v>-2.4703377477175402E-3</c:v>
                </c:pt>
                <c:pt idx="109">
                  <c:v>-2.42980383942104E-3</c:v>
                </c:pt>
                <c:pt idx="110">
                  <c:v>-2.3870081474197599E-3</c:v>
                </c:pt>
                <c:pt idx="111">
                  <c:v>-2.3423372197073299E-3</c:v>
                </c:pt>
                <c:pt idx="112">
                  <c:v>-2.2961434702928299E-3</c:v>
                </c:pt>
                <c:pt idx="113">
                  <c:v>-2.2487467049137001E-3</c:v>
                </c:pt>
                <c:pt idx="114">
                  <c:v>-2.2004358162797102E-3</c:v>
                </c:pt>
                <c:pt idx="115">
                  <c:v>-2.15147058744147E-3</c:v>
                </c:pt>
                <c:pt idx="116">
                  <c:v>-2.10208355387875E-3</c:v>
                </c:pt>
                <c:pt idx="117">
                  <c:v>-2.05248188327455E-3</c:v>
                </c:pt>
                <c:pt idx="118">
                  <c:v>-2.0028492418777601E-3</c:v>
                </c:pt>
                <c:pt idx="119">
                  <c:v>-1.9533476216637702E-3</c:v>
                </c:pt>
                <c:pt idx="120">
                  <c:v>-1.9041191099855501E-3</c:v>
                </c:pt>
                <c:pt idx="121">
                  <c:v>-1.85528758676056E-3</c:v>
                </c:pt>
                <c:pt idx="122">
                  <c:v>-1.80696033995619E-3</c:v>
                </c:pt>
                <c:pt idx="123">
                  <c:v>-1.75922959201324E-3</c:v>
                </c:pt>
                <c:pt idx="124">
                  <c:v>-1.71217393383216E-3</c:v>
                </c:pt>
                <c:pt idx="125">
                  <c:v>-1.66585966426824E-3</c:v>
                </c:pt>
                <c:pt idx="126">
                  <c:v>-1.62034203536887E-3</c:v>
                </c:pt>
                <c:pt idx="127">
                  <c:v>-1.5756664047961099E-3</c:v>
                </c:pt>
                <c:pt idx="128">
                  <c:v>-1.53186929818804E-3</c:v>
                </c:pt>
                <c:pt idx="129">
                  <c:v>-1.4889793843342301E-3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80-4B49-B1C8-72CA28C09A07}"/>
            </c:ext>
          </c:extLst>
        </c:ser>
        <c:ser>
          <c:idx val="4"/>
          <c:order val="3"/>
          <c:tx>
            <c:strRef>
              <c:f>US_core_obs!$AX$1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US_core_obs!$AR$2:$AR$132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-8.4897320272725397E-4</c:v>
                </c:pt>
                <c:pt idx="8">
                  <c:v>-3.1169771384398299E-3</c:v>
                </c:pt>
                <c:pt idx="9">
                  <c:v>-5.3651543731603104E-3</c:v>
                </c:pt>
                <c:pt idx="10">
                  <c:v>-3.7010474694176799E-3</c:v>
                </c:pt>
                <c:pt idx="11">
                  <c:v>-4.6047315404251698E-3</c:v>
                </c:pt>
                <c:pt idx="12">
                  <c:v>-2.6311512333010399E-3</c:v>
                </c:pt>
                <c:pt idx="13">
                  <c:v>1.7305419038882101E-3</c:v>
                </c:pt>
                <c:pt idx="14">
                  <c:v>2.7451015851997999E-3</c:v>
                </c:pt>
                <c:pt idx="15">
                  <c:v>2.7602000716164801E-3</c:v>
                </c:pt>
                <c:pt idx="16">
                  <c:v>1.15275716343621E-3</c:v>
                </c:pt>
                <c:pt idx="17">
                  <c:v>3.4491550535031799E-3</c:v>
                </c:pt>
                <c:pt idx="18">
                  <c:v>5.3825903925330803E-3</c:v>
                </c:pt>
                <c:pt idx="19">
                  <c:v>4.8202013481324297E-3</c:v>
                </c:pt>
                <c:pt idx="20">
                  <c:v>3.5548480773694899E-3</c:v>
                </c:pt>
                <c:pt idx="21">
                  <c:v>2.5532879413425699E-3</c:v>
                </c:pt>
                <c:pt idx="22">
                  <c:v>2.2051848174609E-3</c:v>
                </c:pt>
                <c:pt idx="23">
                  <c:v>2.4100326629916602E-3</c:v>
                </c:pt>
                <c:pt idx="24">
                  <c:v>1.95432052121358E-3</c:v>
                </c:pt>
                <c:pt idx="25">
                  <c:v>1.55163994066676E-3</c:v>
                </c:pt>
                <c:pt idx="26">
                  <c:v>3.03665536358632E-3</c:v>
                </c:pt>
                <c:pt idx="27">
                  <c:v>4.63004068489425E-3</c:v>
                </c:pt>
                <c:pt idx="28">
                  <c:v>6.1800372521680904E-3</c:v>
                </c:pt>
                <c:pt idx="29">
                  <c:v>6.2703689845955398E-3</c:v>
                </c:pt>
                <c:pt idx="30">
                  <c:v>5.7661044227330597E-3</c:v>
                </c:pt>
                <c:pt idx="31">
                  <c:v>5.7926985078893198E-3</c:v>
                </c:pt>
                <c:pt idx="32">
                  <c:v>5.6178172140430799E-3</c:v>
                </c:pt>
                <c:pt idx="33">
                  <c:v>5.0366545333080303E-3</c:v>
                </c:pt>
                <c:pt idx="34">
                  <c:v>5.36376711111064E-3</c:v>
                </c:pt>
                <c:pt idx="35">
                  <c:v>5.2810880864617698E-3</c:v>
                </c:pt>
                <c:pt idx="36">
                  <c:v>5.6301626888632904E-3</c:v>
                </c:pt>
                <c:pt idx="37">
                  <c:v>5.2401671585711098E-3</c:v>
                </c:pt>
                <c:pt idx="38">
                  <c:v>4.9903488236635596E-3</c:v>
                </c:pt>
                <c:pt idx="39">
                  <c:v>4.43951449906609E-3</c:v>
                </c:pt>
                <c:pt idx="40">
                  <c:v>4.4286943368554398E-3</c:v>
                </c:pt>
                <c:pt idx="41">
                  <c:v>4.7360861763046103E-3</c:v>
                </c:pt>
                <c:pt idx="42">
                  <c:v>4.5793771046520604E-3</c:v>
                </c:pt>
                <c:pt idx="43">
                  <c:v>4.5234641563807101E-3</c:v>
                </c:pt>
                <c:pt idx="44">
                  <c:v>4.38926644845683E-3</c:v>
                </c:pt>
                <c:pt idx="45">
                  <c:v>4.1512109527852498E-3</c:v>
                </c:pt>
                <c:pt idx="46">
                  <c:v>3.96662001544978E-3</c:v>
                </c:pt>
                <c:pt idx="47">
                  <c:v>4.7092192148490098E-3</c:v>
                </c:pt>
                <c:pt idx="48">
                  <c:v>6.0473847113939796E-3</c:v>
                </c:pt>
                <c:pt idx="49">
                  <c:v>5.8958615844595299E-3</c:v>
                </c:pt>
                <c:pt idx="50">
                  <c:v>7.0195233353276196E-3</c:v>
                </c:pt>
                <c:pt idx="51">
                  <c:v>6.3895325240315099E-3</c:v>
                </c:pt>
                <c:pt idx="52">
                  <c:v>5.8230230095990196E-3</c:v>
                </c:pt>
                <c:pt idx="53">
                  <c:v>6.1098646583657096E-3</c:v>
                </c:pt>
                <c:pt idx="54">
                  <c:v>7.9479415748373496E-3</c:v>
                </c:pt>
                <c:pt idx="55">
                  <c:v>1.08646436487003E-2</c:v>
                </c:pt>
                <c:pt idx="56">
                  <c:v>1.2656099856522799E-2</c:v>
                </c:pt>
                <c:pt idx="57">
                  <c:v>1.3769898094073601E-2</c:v>
                </c:pt>
                <c:pt idx="58">
                  <c:v>1.1904454889566299E-2</c:v>
                </c:pt>
                <c:pt idx="59">
                  <c:v>1.3099493973256399E-2</c:v>
                </c:pt>
                <c:pt idx="60">
                  <c:v>1.1581626308920699E-2</c:v>
                </c:pt>
                <c:pt idx="61">
                  <c:v>5.4762885824732798E-3</c:v>
                </c:pt>
                <c:pt idx="62">
                  <c:v>8.7050033990454505E-3</c:v>
                </c:pt>
                <c:pt idx="63">
                  <c:v>5.0234877909893696E-3</c:v>
                </c:pt>
                <c:pt idx="64">
                  <c:v>8.7814703237931702E-4</c:v>
                </c:pt>
                <c:pt idx="65">
                  <c:v>-7.7041958712609202E-5</c:v>
                </c:pt>
                <c:pt idx="66">
                  <c:v>-2.7388639400438499E-3</c:v>
                </c:pt>
                <c:pt idx="67">
                  <c:v>-2.8822227403302301E-3</c:v>
                </c:pt>
                <c:pt idx="68">
                  <c:v>-3.9123594325896002E-3</c:v>
                </c:pt>
                <c:pt idx="69">
                  <c:v>-8.1886739017322796E-4</c:v>
                </c:pt>
                <c:pt idx="70">
                  <c:v>2.5052113117540699E-3</c:v>
                </c:pt>
                <c:pt idx="71">
                  <c:v>3.6540421997521802E-3</c:v>
                </c:pt>
                <c:pt idx="72">
                  <c:v>4.2173856295235597E-3</c:v>
                </c:pt>
                <c:pt idx="73">
                  <c:v>4.5075556537321699E-3</c:v>
                </c:pt>
                <c:pt idx="74">
                  <c:v>4.6159102937481898E-3</c:v>
                </c:pt>
                <c:pt idx="75">
                  <c:v>4.6086142067691604E-3</c:v>
                </c:pt>
                <c:pt idx="76">
                  <c:v>4.5310143455878898E-3</c:v>
                </c:pt>
                <c:pt idx="77">
                  <c:v>4.4112023333431304E-3</c:v>
                </c:pt>
                <c:pt idx="78">
                  <c:v>4.2661509778607601E-3</c:v>
                </c:pt>
                <c:pt idx="79">
                  <c:v>4.1063916134786898E-3</c:v>
                </c:pt>
                <c:pt idx="80">
                  <c:v>3.9387866383577804E-3</c:v>
                </c:pt>
                <c:pt idx="81">
                  <c:v>3.7680278115903498E-3</c:v>
                </c:pt>
                <c:pt idx="82">
                  <c:v>3.5974337357025299E-3</c:v>
                </c:pt>
                <c:pt idx="83">
                  <c:v>3.4293897808623701E-3</c:v>
                </c:pt>
                <c:pt idx="84">
                  <c:v>3.2656084920867899E-3</c:v>
                </c:pt>
                <c:pt idx="85">
                  <c:v>3.1072975122947702E-3</c:v>
                </c:pt>
                <c:pt idx="86">
                  <c:v>2.9552768713747499E-3</c:v>
                </c:pt>
                <c:pt idx="87">
                  <c:v>2.8100660604213298E-3</c:v>
                </c:pt>
                <c:pt idx="88">
                  <c:v>2.67195130221331E-3</c:v>
                </c:pt>
                <c:pt idx="89">
                  <c:v>2.54103873218447E-3</c:v>
                </c:pt>
                <c:pt idx="90">
                  <c:v>2.4172969276925402E-3</c:v>
                </c:pt>
                <c:pt idx="91">
                  <c:v>2.3005910703810502E-3</c:v>
                </c:pt>
                <c:pt idx="92">
                  <c:v>2.1907103860741E-3</c:v>
                </c:pt>
                <c:pt idx="93">
                  <c:v>2.0873901205753498E-3</c:v>
                </c:pt>
                <c:pt idx="94">
                  <c:v>1.9903290483069798E-3</c:v>
                </c:pt>
                <c:pt idx="95">
                  <c:v>1.89920332573922E-3</c:v>
                </c:pt>
                <c:pt idx="96">
                  <c:v>1.81367735108128E-3</c:v>
                </c:pt>
                <c:pt idx="97">
                  <c:v>1.73341218141498E-3</c:v>
                </c:pt>
                <c:pt idx="98">
                  <c:v>1.65807195899869E-3</c:v>
                </c:pt>
                <c:pt idx="99">
                  <c:v>1.58732872377331E-3</c:v>
                </c:pt>
                <c:pt idx="100">
                  <c:v>1.52086592255518E-3</c:v>
                </c:pt>
                <c:pt idx="101">
                  <c:v>1.4583808722878899E-3</c:v>
                </c:pt>
                <c:pt idx="102">
                  <c:v>1.3995863892724001E-3</c:v>
                </c:pt>
                <c:pt idx="103">
                  <c:v>1.34421175934651E-3</c:v>
                </c:pt>
                <c:pt idx="104">
                  <c:v>1.29200319138877E-3</c:v>
                </c:pt>
                <c:pt idx="105">
                  <c:v>1.24272387309609E-3</c:v>
                </c:pt>
                <c:pt idx="106">
                  <c:v>1.1961537232707501E-3</c:v>
                </c:pt>
                <c:pt idx="107">
                  <c:v>1.15208891833251E-3</c:v>
                </c:pt>
                <c:pt idx="108">
                  <c:v>1.1103412565827101E-3</c:v>
                </c:pt>
                <c:pt idx="109">
                  <c:v>1.0707374097140799E-3</c:v>
                </c:pt>
                <c:pt idx="110">
                  <c:v>1.0331181019784801E-3</c:v>
                </c:pt>
                <c:pt idx="111">
                  <c:v>9.973372480320819E-4</c:v>
                </c:pt>
                <c:pt idx="112">
                  <c:v>9.6326107505984005E-4</c:v>
                </c:pt>
                <c:pt idx="113">
                  <c:v>9.3076724756446696E-4</c:v>
                </c:pt>
                <c:pt idx="114">
                  <c:v>8.9974400929726495E-4</c:v>
                </c:pt>
                <c:pt idx="115">
                  <c:v>8.7008935307775204E-4</c:v>
                </c:pt>
                <c:pt idx="116">
                  <c:v>8.4171022574075396E-4</c:v>
                </c:pt>
                <c:pt idx="117">
                  <c:v>8.1452177422836004E-4</c:v>
                </c:pt>
                <c:pt idx="118">
                  <c:v>7.8844663471411205E-4</c:v>
                </c:pt>
                <c:pt idx="119">
                  <c:v>7.6341426802350998E-4</c:v>
                </c:pt>
                <c:pt idx="120">
                  <c:v>7.3936034035160204E-4</c:v>
                </c:pt>
                <c:pt idx="121">
                  <c:v>7.1622615025468395E-4</c:v>
                </c:pt>
                <c:pt idx="122">
                  <c:v>6.9395809922934105E-4</c:v>
                </c:pt>
                <c:pt idx="123">
                  <c:v>6.7250720647837805E-4</c:v>
                </c:pt>
                <c:pt idx="124">
                  <c:v>6.5182866348933999E-4</c:v>
                </c:pt>
                <c:pt idx="125">
                  <c:v>6.3188142804815296E-4</c:v>
                </c:pt>
                <c:pt idx="126">
                  <c:v>6.1262785449045498E-4</c:v>
                </c:pt>
                <c:pt idx="127">
                  <c:v>5.9403335812557802E-4</c:v>
                </c:pt>
                <c:pt idx="128">
                  <c:v>5.7606611136851095E-4</c:v>
                </c:pt>
                <c:pt idx="129">
                  <c:v>5.5869676840458705E-4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80-4B49-B1C8-72CA28C09A07}"/>
            </c:ext>
          </c:extLst>
        </c:ser>
        <c:ser>
          <c:idx val="5"/>
          <c:order val="4"/>
          <c:tx>
            <c:strRef>
              <c:f>US_core_obs!$AY$1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US_core_obs!$AR$2:$AR$132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-2.20719554866466E-4</c:v>
                </c:pt>
                <c:pt idx="8">
                  <c:v>-5.1108152120393703E-4</c:v>
                </c:pt>
                <c:pt idx="9">
                  <c:v>-2.4223879096618699E-3</c:v>
                </c:pt>
                <c:pt idx="10">
                  <c:v>-2.1091097938352702E-3</c:v>
                </c:pt>
                <c:pt idx="11">
                  <c:v>-2.0995460822792402E-3</c:v>
                </c:pt>
                <c:pt idx="12">
                  <c:v>-9.0622968555997797E-4</c:v>
                </c:pt>
                <c:pt idx="13">
                  <c:v>3.1244630773974401E-3</c:v>
                </c:pt>
                <c:pt idx="14">
                  <c:v>3.3873319660093701E-3</c:v>
                </c:pt>
                <c:pt idx="15">
                  <c:v>3.0620940262515699E-3</c:v>
                </c:pt>
                <c:pt idx="16">
                  <c:v>1.4786779541697799E-3</c:v>
                </c:pt>
                <c:pt idx="17">
                  <c:v>2.6918081936111401E-3</c:v>
                </c:pt>
                <c:pt idx="18">
                  <c:v>4.5662268310930898E-3</c:v>
                </c:pt>
                <c:pt idx="19">
                  <c:v>5.2218457154751203E-3</c:v>
                </c:pt>
                <c:pt idx="20">
                  <c:v>6.3008475673864599E-3</c:v>
                </c:pt>
                <c:pt idx="21">
                  <c:v>7.2189132596767102E-3</c:v>
                </c:pt>
                <c:pt idx="22">
                  <c:v>7.4933446794656E-3</c:v>
                </c:pt>
                <c:pt idx="23">
                  <c:v>7.5743933651839504E-3</c:v>
                </c:pt>
                <c:pt idx="24">
                  <c:v>6.9369751644066096E-3</c:v>
                </c:pt>
                <c:pt idx="25">
                  <c:v>6.1564292945570599E-3</c:v>
                </c:pt>
                <c:pt idx="26">
                  <c:v>6.1293999771949697E-3</c:v>
                </c:pt>
                <c:pt idx="27">
                  <c:v>4.85048393106257E-3</c:v>
                </c:pt>
                <c:pt idx="28">
                  <c:v>4.4662188211752598E-3</c:v>
                </c:pt>
                <c:pt idx="29">
                  <c:v>5.0178017659607797E-3</c:v>
                </c:pt>
                <c:pt idx="30">
                  <c:v>4.7237436770597397E-3</c:v>
                </c:pt>
                <c:pt idx="31">
                  <c:v>4.9404019107246403E-3</c:v>
                </c:pt>
                <c:pt idx="32">
                  <c:v>4.7671885520017502E-3</c:v>
                </c:pt>
                <c:pt idx="33">
                  <c:v>4.9712301232629399E-3</c:v>
                </c:pt>
                <c:pt idx="34">
                  <c:v>5.3053364271970996E-3</c:v>
                </c:pt>
                <c:pt idx="35">
                  <c:v>5.5242730827353903E-3</c:v>
                </c:pt>
                <c:pt idx="36">
                  <c:v>5.8771623006270701E-3</c:v>
                </c:pt>
                <c:pt idx="37">
                  <c:v>5.5483886731932898E-3</c:v>
                </c:pt>
                <c:pt idx="38">
                  <c:v>5.3320829385139403E-3</c:v>
                </c:pt>
                <c:pt idx="39">
                  <c:v>5.1119380162667396E-3</c:v>
                </c:pt>
                <c:pt idx="40">
                  <c:v>5.364582704237E-3</c:v>
                </c:pt>
                <c:pt idx="41">
                  <c:v>5.31364702642811E-3</c:v>
                </c:pt>
                <c:pt idx="42">
                  <c:v>5.0851370177573598E-3</c:v>
                </c:pt>
                <c:pt idx="43">
                  <c:v>5.0104288717989203E-3</c:v>
                </c:pt>
                <c:pt idx="44">
                  <c:v>4.6742229035556804E-3</c:v>
                </c:pt>
                <c:pt idx="45">
                  <c:v>4.5623336399680499E-3</c:v>
                </c:pt>
                <c:pt idx="46">
                  <c:v>5.1254006270928798E-3</c:v>
                </c:pt>
                <c:pt idx="47">
                  <c:v>6.5736332946153501E-3</c:v>
                </c:pt>
                <c:pt idx="48">
                  <c:v>6.3973330194810798E-3</c:v>
                </c:pt>
                <c:pt idx="49">
                  <c:v>7.6665174830292601E-3</c:v>
                </c:pt>
                <c:pt idx="50">
                  <c:v>7.3874947039254098E-3</c:v>
                </c:pt>
                <c:pt idx="51">
                  <c:v>7.1638843201604603E-3</c:v>
                </c:pt>
                <c:pt idx="52">
                  <c:v>7.0021973714862098E-3</c:v>
                </c:pt>
                <c:pt idx="53">
                  <c:v>7.7625254947477603E-3</c:v>
                </c:pt>
                <c:pt idx="54">
                  <c:v>9.5599132538648404E-3</c:v>
                </c:pt>
                <c:pt idx="55">
                  <c:v>1.1771030439366999E-2</c:v>
                </c:pt>
                <c:pt idx="56">
                  <c:v>1.25831015492572E-2</c:v>
                </c:pt>
                <c:pt idx="57">
                  <c:v>1.2782515161879801E-2</c:v>
                </c:pt>
                <c:pt idx="58">
                  <c:v>9.9742678766556701E-3</c:v>
                </c:pt>
                <c:pt idx="59">
                  <c:v>1.0156970200148E-2</c:v>
                </c:pt>
                <c:pt idx="60">
                  <c:v>9.21633786383768E-3</c:v>
                </c:pt>
                <c:pt idx="61">
                  <c:v>8.5616755471917805E-4</c:v>
                </c:pt>
                <c:pt idx="62">
                  <c:v>-4.77159599876486E-4</c:v>
                </c:pt>
                <c:pt idx="63">
                  <c:v>-2.8802918279335898E-4</c:v>
                </c:pt>
                <c:pt idx="64">
                  <c:v>-2.2860508088418099E-3</c:v>
                </c:pt>
                <c:pt idx="65">
                  <c:v>-3.31086863774032E-3</c:v>
                </c:pt>
                <c:pt idx="66">
                  <c:v>-5.6018433297055897E-3</c:v>
                </c:pt>
                <c:pt idx="67">
                  <c:v>-4.3244275576781403E-3</c:v>
                </c:pt>
                <c:pt idx="68">
                  <c:v>-5.2404474578437998E-3</c:v>
                </c:pt>
                <c:pt idx="69">
                  <c:v>-2.57464198861745E-3</c:v>
                </c:pt>
                <c:pt idx="70">
                  <c:v>1.75923953515955E-4</c:v>
                </c:pt>
                <c:pt idx="71">
                  <c:v>1.2151273164340199E-3</c:v>
                </c:pt>
                <c:pt idx="72">
                  <c:v>1.78802111283626E-3</c:v>
                </c:pt>
                <c:pt idx="73">
                  <c:v>2.1502274656359701E-3</c:v>
                </c:pt>
                <c:pt idx="74">
                  <c:v>2.3442821129204799E-3</c:v>
                </c:pt>
                <c:pt idx="75">
                  <c:v>2.4014677353800802E-3</c:v>
                </c:pt>
                <c:pt idx="76">
                  <c:v>2.3651011398007002E-3</c:v>
                </c:pt>
                <c:pt idx="77">
                  <c:v>2.2694813053281099E-3</c:v>
                </c:pt>
                <c:pt idx="78">
                  <c:v>2.13740847829768E-3</c:v>
                </c:pt>
                <c:pt idx="79">
                  <c:v>1.9835381617427901E-3</c:v>
                </c:pt>
                <c:pt idx="80">
                  <c:v>1.81753723040856E-3</c:v>
                </c:pt>
                <c:pt idx="81">
                  <c:v>1.64606139831935E-3</c:v>
                </c:pt>
                <c:pt idx="82">
                  <c:v>1.47386187778764E-3</c:v>
                </c:pt>
                <c:pt idx="83">
                  <c:v>1.3043985903848901E-3</c:v>
                </c:pt>
                <c:pt idx="84">
                  <c:v>1.14019714614332E-3</c:v>
                </c:pt>
                <c:pt idx="85">
                  <c:v>9.8307454408086393E-4</c:v>
                </c:pt>
                <c:pt idx="86">
                  <c:v>8.3429510651100703E-4</c:v>
                </c:pt>
                <c:pt idx="87">
                  <c:v>6.9468641696879198E-4</c:v>
                </c:pt>
                <c:pt idx="88">
                  <c:v>5.6472993803513495E-4</c:v>
                </c:pt>
                <c:pt idx="89">
                  <c:v>4.4463394823779302E-4</c:v>
                </c:pt>
                <c:pt idx="90">
                  <c:v>3.3439313060767902E-4</c:v>
                </c:pt>
                <c:pt idx="91">
                  <c:v>2.33837550367432E-4</c:v>
                </c:pt>
                <c:pt idx="92">
                  <c:v>1.4267293768632699E-4</c:v>
                </c:pt>
                <c:pt idx="93">
                  <c:v>6.0513734423395202E-5</c:v>
                </c:pt>
                <c:pt idx="94">
                  <c:v>-1.3089925743337E-5</c:v>
                </c:pt>
                <c:pt idx="95">
                  <c:v>-7.8630334066076503E-5</c:v>
                </c:pt>
                <c:pt idx="96">
                  <c:v>-1.3662460361940599E-4</c:v>
                </c:pt>
                <c:pt idx="97">
                  <c:v>-1.8760065377820801E-4</c:v>
                </c:pt>
                <c:pt idx="98">
                  <c:v>-2.32086190954383E-4</c:v>
                </c:pt>
                <c:pt idx="99">
                  <c:v>-2.7060018362723399E-4</c:v>
                </c:pt>
                <c:pt idx="100">
                  <c:v>-3.0364640256630399E-4</c:v>
                </c:pt>
                <c:pt idx="101">
                  <c:v>-3.31708662393293E-4</c:v>
                </c:pt>
                <c:pt idx="102">
                  <c:v>-3.5524745661818998E-4</c:v>
                </c:pt>
                <c:pt idx="103">
                  <c:v>-3.74697724381256E-4</c:v>
                </c:pt>
                <c:pt idx="104">
                  <c:v>-3.90467529398641E-4</c:v>
                </c:pt>
                <c:pt idx="105">
                  <c:v>-4.0293746690345201E-4</c:v>
                </c:pt>
                <c:pt idx="106">
                  <c:v>-4.12460642851275E-4</c:v>
                </c:pt>
                <c:pt idx="107">
                  <c:v>-4.1936309786993998E-4</c:v>
                </c:pt>
                <c:pt idx="108">
                  <c:v>-4.2394456821748201E-4</c:v>
                </c:pt>
                <c:pt idx="109">
                  <c:v>-4.2647949644036799E-4</c:v>
                </c:pt>
                <c:pt idx="110">
                  <c:v>-4.2721821897906398E-4</c:v>
                </c:pt>
                <c:pt idx="111">
                  <c:v>-4.2638827223440102E-4</c:v>
                </c:pt>
                <c:pt idx="112">
                  <c:v>-4.2419576985475101E-4</c:v>
                </c:pt>
                <c:pt idx="113">
                  <c:v>-4.2082681306343501E-4</c:v>
                </c:pt>
                <c:pt idx="114">
                  <c:v>-4.1644890470537901E-4</c:v>
                </c:pt>
                <c:pt idx="115">
                  <c:v>-4.1121234315433198E-4</c:v>
                </c:pt>
                <c:pt idx="116">
                  <c:v>-4.05251579005394E-4</c:v>
                </c:pt>
                <c:pt idx="117">
                  <c:v>-3.9868652089714002E-4</c:v>
                </c:pt>
                <c:pt idx="118">
                  <c:v>-3.9162378184798199E-4</c:v>
                </c:pt>
                <c:pt idx="119">
                  <c:v>-3.8415785909018299E-4</c:v>
                </c:pt>
                <c:pt idx="120">
                  <c:v>-3.7637224373776498E-4</c:v>
                </c:pt>
                <c:pt idx="121">
                  <c:v>-3.68340458811733E-4</c:v>
                </c:pt>
                <c:pt idx="122">
                  <c:v>-3.6012702462340202E-4</c:v>
                </c:pt>
                <c:pt idx="123">
                  <c:v>-3.5178835328109E-4</c:v>
                </c:pt>
                <c:pt idx="124">
                  <c:v>-3.4337357307512301E-4</c:v>
                </c:pt>
                <c:pt idx="125">
                  <c:v>-3.3492528633827202E-4</c:v>
                </c:pt>
                <c:pt idx="126">
                  <c:v>-3.2648026283554898E-4</c:v>
                </c:pt>
                <c:pt idx="127">
                  <c:v>-3.18070072857779E-4</c:v>
                </c:pt>
                <c:pt idx="128">
                  <c:v>-3.0972166306097998E-4</c:v>
                </c:pt>
                <c:pt idx="129">
                  <c:v>-3.01457878437716E-4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80-4B49-B1C8-72CA28C09A07}"/>
            </c:ext>
          </c:extLst>
        </c:ser>
        <c:ser>
          <c:idx val="6"/>
          <c:order val="5"/>
          <c:tx>
            <c:strRef>
              <c:f>US_core_obs!$AZ$1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US_core_obs!$AR$2:$AR$132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-1.4406502726327299E-4</c:v>
                </c:pt>
                <c:pt idx="8">
                  <c:v>-1.1992944056071701E-3</c:v>
                </c:pt>
                <c:pt idx="9">
                  <c:v>-1.2541236968366301E-3</c:v>
                </c:pt>
                <c:pt idx="10">
                  <c:v>-7.0098010520602805E-4</c:v>
                </c:pt>
                <c:pt idx="11">
                  <c:v>-9.0141918983599402E-4</c:v>
                </c:pt>
                <c:pt idx="12">
                  <c:v>4.2852870543175198E-4</c:v>
                </c:pt>
                <c:pt idx="13">
                  <c:v>5.5460946545737803E-3</c:v>
                </c:pt>
                <c:pt idx="14">
                  <c:v>7.6217821315838199E-3</c:v>
                </c:pt>
                <c:pt idx="15">
                  <c:v>6.3574995413651003E-3</c:v>
                </c:pt>
                <c:pt idx="16">
                  <c:v>5.6280385045903696E-3</c:v>
                </c:pt>
                <c:pt idx="17">
                  <c:v>8.1607621918333706E-3</c:v>
                </c:pt>
                <c:pt idx="18">
                  <c:v>1.01943813029858E-2</c:v>
                </c:pt>
                <c:pt idx="19">
                  <c:v>8.4244334211058796E-3</c:v>
                </c:pt>
                <c:pt idx="20">
                  <c:v>6.1258873767178201E-3</c:v>
                </c:pt>
                <c:pt idx="21">
                  <c:v>4.9925714395993E-3</c:v>
                </c:pt>
                <c:pt idx="22">
                  <c:v>6.0552459649754198E-3</c:v>
                </c:pt>
                <c:pt idx="23">
                  <c:v>6.1920350067801097E-3</c:v>
                </c:pt>
                <c:pt idx="24">
                  <c:v>5.7001959153701797E-3</c:v>
                </c:pt>
                <c:pt idx="25">
                  <c:v>3.9630853053029798E-3</c:v>
                </c:pt>
                <c:pt idx="26">
                  <c:v>5.1582554553286598E-3</c:v>
                </c:pt>
                <c:pt idx="27">
                  <c:v>5.6447333494524798E-3</c:v>
                </c:pt>
                <c:pt idx="28">
                  <c:v>4.6713716746138402E-3</c:v>
                </c:pt>
                <c:pt idx="29">
                  <c:v>3.5903466519160402E-3</c:v>
                </c:pt>
                <c:pt idx="30">
                  <c:v>3.1171066559920698E-3</c:v>
                </c:pt>
                <c:pt idx="31">
                  <c:v>3.1643408715309402E-3</c:v>
                </c:pt>
                <c:pt idx="32">
                  <c:v>3.6152613180462298E-3</c:v>
                </c:pt>
                <c:pt idx="33">
                  <c:v>3.81268655054167E-3</c:v>
                </c:pt>
                <c:pt idx="34">
                  <c:v>4.3607400661116397E-3</c:v>
                </c:pt>
                <c:pt idx="35">
                  <c:v>4.6730801110283996E-3</c:v>
                </c:pt>
                <c:pt idx="36">
                  <c:v>5.05971016775408E-3</c:v>
                </c:pt>
                <c:pt idx="37">
                  <c:v>4.7587950390281996E-3</c:v>
                </c:pt>
                <c:pt idx="38">
                  <c:v>4.83552344952009E-3</c:v>
                </c:pt>
                <c:pt idx="39">
                  <c:v>4.9638105331650797E-3</c:v>
                </c:pt>
                <c:pt idx="40">
                  <c:v>4.9120103842614704E-3</c:v>
                </c:pt>
                <c:pt idx="41">
                  <c:v>4.7436534068578898E-3</c:v>
                </c:pt>
                <c:pt idx="42">
                  <c:v>4.5574892268751502E-3</c:v>
                </c:pt>
                <c:pt idx="43">
                  <c:v>4.2163066588107798E-3</c:v>
                </c:pt>
                <c:pt idx="44">
                  <c:v>3.9753025942390599E-3</c:v>
                </c:pt>
                <c:pt idx="45">
                  <c:v>4.6804222388674398E-3</c:v>
                </c:pt>
                <c:pt idx="46">
                  <c:v>6.1904071656293498E-3</c:v>
                </c:pt>
                <c:pt idx="47">
                  <c:v>6.11612258660798E-3</c:v>
                </c:pt>
                <c:pt idx="48">
                  <c:v>7.5922950748763497E-3</c:v>
                </c:pt>
                <c:pt idx="49">
                  <c:v>7.3402958726376203E-3</c:v>
                </c:pt>
                <c:pt idx="50">
                  <c:v>7.37060094304631E-3</c:v>
                </c:pt>
                <c:pt idx="51">
                  <c:v>7.5566096723989002E-3</c:v>
                </c:pt>
                <c:pt idx="52">
                  <c:v>7.79052116370859E-3</c:v>
                </c:pt>
                <c:pt idx="53">
                  <c:v>8.7699391046358599E-3</c:v>
                </c:pt>
                <c:pt idx="54">
                  <c:v>1.0301131668932701E-2</c:v>
                </c:pt>
                <c:pt idx="55">
                  <c:v>1.2228188162133301E-2</c:v>
                </c:pt>
                <c:pt idx="56">
                  <c:v>1.2763501276946599E-2</c:v>
                </c:pt>
                <c:pt idx="57">
                  <c:v>1.26916312099378E-2</c:v>
                </c:pt>
                <c:pt idx="58">
                  <c:v>1.0222584627550499E-2</c:v>
                </c:pt>
                <c:pt idx="59">
                  <c:v>9.9690272261199198E-3</c:v>
                </c:pt>
                <c:pt idx="60">
                  <c:v>9.8389078722949108E-3</c:v>
                </c:pt>
                <c:pt idx="61">
                  <c:v>7.8468189213420896E-3</c:v>
                </c:pt>
                <c:pt idx="62">
                  <c:v>8.1263665366204593E-3</c:v>
                </c:pt>
                <c:pt idx="63">
                  <c:v>8.1127878171827206E-3</c:v>
                </c:pt>
                <c:pt idx="64">
                  <c:v>7.0006269326627901E-3</c:v>
                </c:pt>
                <c:pt idx="65">
                  <c:v>6.9277378068610604E-3</c:v>
                </c:pt>
                <c:pt idx="66">
                  <c:v>3.86332292539037E-3</c:v>
                </c:pt>
                <c:pt idx="67">
                  <c:v>4.5660251965840004E-3</c:v>
                </c:pt>
                <c:pt idx="68">
                  <c:v>2.9425144009165198E-3</c:v>
                </c:pt>
                <c:pt idx="69">
                  <c:v>3.7810458520137701E-3</c:v>
                </c:pt>
                <c:pt idx="70">
                  <c:v>4.8966177392140101E-3</c:v>
                </c:pt>
                <c:pt idx="71">
                  <c:v>5.2073547637920799E-3</c:v>
                </c:pt>
                <c:pt idx="72">
                  <c:v>5.3679661941918796E-3</c:v>
                </c:pt>
                <c:pt idx="73">
                  <c:v>5.4841853250442397E-3</c:v>
                </c:pt>
                <c:pt idx="74">
                  <c:v>5.5708116045716204E-3</c:v>
                </c:pt>
                <c:pt idx="75">
                  <c:v>5.6139846800640197E-3</c:v>
                </c:pt>
                <c:pt idx="76">
                  <c:v>5.6126164615033503E-3</c:v>
                </c:pt>
                <c:pt idx="77">
                  <c:v>5.5784592889907003E-3</c:v>
                </c:pt>
                <c:pt idx="78">
                  <c:v>5.5223518551139597E-3</c:v>
                </c:pt>
                <c:pt idx="79">
                  <c:v>5.4514854020526402E-3</c:v>
                </c:pt>
                <c:pt idx="80">
                  <c:v>5.3702734864158304E-3</c:v>
                </c:pt>
                <c:pt idx="81">
                  <c:v>5.2814849197835301E-3</c:v>
                </c:pt>
                <c:pt idx="82">
                  <c:v>5.1869799216896998E-3</c:v>
                </c:pt>
                <c:pt idx="83">
                  <c:v>5.0881104787903197E-3</c:v>
                </c:pt>
                <c:pt idx="84">
                  <c:v>4.9859257127193796E-3</c:v>
                </c:pt>
                <c:pt idx="85">
                  <c:v>4.8812772951212198E-3</c:v>
                </c:pt>
                <c:pt idx="86">
                  <c:v>4.77487595009762E-3</c:v>
                </c:pt>
                <c:pt idx="87">
                  <c:v>4.6673241366868004E-3</c:v>
                </c:pt>
                <c:pt idx="88">
                  <c:v>4.5591368206032703E-3</c:v>
                </c:pt>
                <c:pt idx="89">
                  <c:v>4.4507559501472099E-3</c:v>
                </c:pt>
                <c:pt idx="90">
                  <c:v>4.3425613284187002E-3</c:v>
                </c:pt>
                <c:pt idx="91">
                  <c:v>4.2348792230084698E-3</c:v>
                </c:pt>
                <c:pt idx="92">
                  <c:v>4.1279894255064004E-3</c:v>
                </c:pt>
                <c:pt idx="93">
                  <c:v>4.0221311706778399E-3</c:v>
                </c:pt>
                <c:pt idx="94">
                  <c:v>3.9175081720133004E-3</c:v>
                </c:pt>
                <c:pt idx="95">
                  <c:v>3.8142929494888698E-3</c:v>
                </c:pt>
                <c:pt idx="96">
                  <c:v>3.7126305789891801E-3</c:v>
                </c:pt>
                <c:pt idx="97">
                  <c:v>3.6126419582505E-3</c:v>
                </c:pt>
                <c:pt idx="98">
                  <c:v>3.51442666819412E-3</c:v>
                </c:pt>
                <c:pt idx="99">
                  <c:v>3.4180654890691902E-3</c:v>
                </c:pt>
                <c:pt idx="100">
                  <c:v>3.3236226221422501E-3</c:v>
                </c:pt>
                <c:pt idx="101">
                  <c:v>3.2311476567015102E-3</c:v>
                </c:pt>
                <c:pt idx="102">
                  <c:v>3.1406773165709701E-3</c:v>
                </c:pt>
                <c:pt idx="103">
                  <c:v>3.0522370143781698E-3</c:v>
                </c:pt>
                <c:pt idx="104">
                  <c:v>2.9658422362466201E-3</c:v>
                </c:pt>
                <c:pt idx="105">
                  <c:v>2.88149977751839E-3</c:v>
                </c:pt>
                <c:pt idx="106">
                  <c:v>2.7992088466932599E-3</c:v>
                </c:pt>
                <c:pt idx="107">
                  <c:v>2.7189620506407001E-3</c:v>
                </c:pt>
                <c:pt idx="108">
                  <c:v>2.6407462763167102E-3</c:v>
                </c:pt>
                <c:pt idx="109">
                  <c:v>2.5645434775789502E-3</c:v>
                </c:pt>
                <c:pt idx="110">
                  <c:v>2.4903313780688602E-3</c:v>
                </c:pt>
                <c:pt idx="111">
                  <c:v>2.4180840981768898E-3</c:v>
                </c:pt>
                <c:pt idx="112">
                  <c:v>2.3477727141729601E-3</c:v>
                </c:pt>
                <c:pt idx="113">
                  <c:v>2.2793657557862398E-3</c:v>
                </c:pt>
                <c:pt idx="114">
                  <c:v>2.2128296488066398E-3</c:v>
                </c:pt>
                <c:pt idx="115">
                  <c:v>2.1481291071934099E-3</c:v>
                </c:pt>
                <c:pt idx="116">
                  <c:v>2.0852274810856299E-3</c:v>
                </c:pt>
                <c:pt idx="117">
                  <c:v>2.0240870641341502E-3</c:v>
                </c:pt>
                <c:pt idx="118">
                  <c:v>1.9646693639074802E-3</c:v>
                </c:pt>
                <c:pt idx="119">
                  <c:v>1.9069353404566E-3</c:v>
                </c:pt>
                <c:pt idx="120">
                  <c:v>1.8508456146149E-3</c:v>
                </c:pt>
                <c:pt idx="121">
                  <c:v>1.7963606506077299E-3</c:v>
                </c:pt>
                <c:pt idx="122">
                  <c:v>1.74344091428135E-3</c:v>
                </c:pt>
                <c:pt idx="123">
                  <c:v>1.6920470106152E-3</c:v>
                </c:pt>
                <c:pt idx="124">
                  <c:v>1.64213980224925E-3</c:v>
                </c:pt>
                <c:pt idx="125">
                  <c:v>1.5936805107807899E-3</c:v>
                </c:pt>
                <c:pt idx="126">
                  <c:v>1.54663080327299E-3</c:v>
                </c:pt>
                <c:pt idx="127">
                  <c:v>1.5009528650855499E-3</c:v>
                </c:pt>
                <c:pt idx="128">
                  <c:v>1.45660946127001E-3</c:v>
                </c:pt>
                <c:pt idx="129">
                  <c:v>1.4135639868628699E-3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80-4B49-B1C8-72CA28C09A07}"/>
            </c:ext>
          </c:extLst>
        </c:ser>
        <c:ser>
          <c:idx val="7"/>
          <c:order val="6"/>
          <c:tx>
            <c:strRef>
              <c:f>US_core_obs!$BA$1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US_core_obs!$AR$2:$AR$132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-3.27515027775948E-4</c:v>
                </c:pt>
                <c:pt idx="8">
                  <c:v>-2.6694054896081402E-3</c:v>
                </c:pt>
                <c:pt idx="9">
                  <c:v>-6.6621159492408202E-3</c:v>
                </c:pt>
                <c:pt idx="10">
                  <c:v>-1.03723975945935E-2</c:v>
                </c:pt>
                <c:pt idx="11">
                  <c:v>-1.4426647229415199E-2</c:v>
                </c:pt>
                <c:pt idx="12">
                  <c:v>-1.8364044132235201E-2</c:v>
                </c:pt>
                <c:pt idx="13">
                  <c:v>-1.8716253522754699E-2</c:v>
                </c:pt>
                <c:pt idx="14">
                  <c:v>-1.7287506472085601E-2</c:v>
                </c:pt>
                <c:pt idx="15">
                  <c:v>-1.70886079019716E-2</c:v>
                </c:pt>
                <c:pt idx="16">
                  <c:v>-1.8825034041369801E-2</c:v>
                </c:pt>
                <c:pt idx="17">
                  <c:v>-1.9227746999617101E-2</c:v>
                </c:pt>
                <c:pt idx="18">
                  <c:v>-1.62738596135358E-2</c:v>
                </c:pt>
                <c:pt idx="19">
                  <c:v>-1.32671530150729E-2</c:v>
                </c:pt>
                <c:pt idx="20">
                  <c:v>-1.06285976878783E-2</c:v>
                </c:pt>
                <c:pt idx="21">
                  <c:v>-9.7761120399275595E-3</c:v>
                </c:pt>
                <c:pt idx="22">
                  <c:v>-7.6771438234146602E-3</c:v>
                </c:pt>
                <c:pt idx="23">
                  <c:v>-6.6207527081085698E-3</c:v>
                </c:pt>
                <c:pt idx="24">
                  <c:v>-4.7771647023297998E-3</c:v>
                </c:pt>
                <c:pt idx="25">
                  <c:v>-4.4565282084296698E-3</c:v>
                </c:pt>
                <c:pt idx="26">
                  <c:v>-4.3829776719794796E-3</c:v>
                </c:pt>
                <c:pt idx="27">
                  <c:v>-4.3191607202341898E-3</c:v>
                </c:pt>
                <c:pt idx="28">
                  <c:v>-5.6420988210348303E-3</c:v>
                </c:pt>
                <c:pt idx="29">
                  <c:v>-6.7497554728235204E-3</c:v>
                </c:pt>
                <c:pt idx="30">
                  <c:v>-7.5628544289885096E-3</c:v>
                </c:pt>
                <c:pt idx="31">
                  <c:v>-7.01001152156877E-3</c:v>
                </c:pt>
                <c:pt idx="32">
                  <c:v>-6.87904870290134E-3</c:v>
                </c:pt>
                <c:pt idx="33">
                  <c:v>-6.65515856876908E-3</c:v>
                </c:pt>
                <c:pt idx="34">
                  <c:v>-6.3204734646715704E-3</c:v>
                </c:pt>
                <c:pt idx="35">
                  <c:v>-6.1509720042929299E-3</c:v>
                </c:pt>
                <c:pt idx="36">
                  <c:v>-5.89343060709568E-3</c:v>
                </c:pt>
                <c:pt idx="37">
                  <c:v>-5.9870602817757501E-3</c:v>
                </c:pt>
                <c:pt idx="38">
                  <c:v>-5.6248973822503601E-3</c:v>
                </c:pt>
                <c:pt idx="39">
                  <c:v>-5.8740770149112703E-3</c:v>
                </c:pt>
                <c:pt idx="40">
                  <c:v>-6.0209510431952201E-3</c:v>
                </c:pt>
                <c:pt idx="41">
                  <c:v>-6.14736697579498E-3</c:v>
                </c:pt>
                <c:pt idx="42">
                  <c:v>-6.5144419225782102E-3</c:v>
                </c:pt>
                <c:pt idx="43">
                  <c:v>-6.6914919434335404E-3</c:v>
                </c:pt>
                <c:pt idx="44">
                  <c:v>-5.92932905403298E-3</c:v>
                </c:pt>
                <c:pt idx="45">
                  <c:v>-4.0615796419674003E-3</c:v>
                </c:pt>
                <c:pt idx="46">
                  <c:v>-4.1296593296435901E-3</c:v>
                </c:pt>
                <c:pt idx="47">
                  <c:v>-2.16310202126868E-3</c:v>
                </c:pt>
                <c:pt idx="48">
                  <c:v>-2.22703009297164E-3</c:v>
                </c:pt>
                <c:pt idx="49">
                  <c:v>-2.0533743831041501E-3</c:v>
                </c:pt>
                <c:pt idx="50">
                  <c:v>-1.46168975603266E-3</c:v>
                </c:pt>
                <c:pt idx="51">
                  <c:v>-6.1514018607766697E-4</c:v>
                </c:pt>
                <c:pt idx="52">
                  <c:v>7.0637631592873596E-4</c:v>
                </c:pt>
                <c:pt idx="53">
                  <c:v>3.1384898179664901E-3</c:v>
                </c:pt>
                <c:pt idx="54">
                  <c:v>6.6179041287917004E-3</c:v>
                </c:pt>
                <c:pt idx="55">
                  <c:v>1.0970170801627399E-2</c:v>
                </c:pt>
                <c:pt idx="56">
                  <c:v>1.43571889175797E-2</c:v>
                </c:pt>
                <c:pt idx="57">
                  <c:v>1.6360239509460799E-2</c:v>
                </c:pt>
                <c:pt idx="58">
                  <c:v>1.54180491605426E-2</c:v>
                </c:pt>
                <c:pt idx="59">
                  <c:v>1.4114917193697099E-2</c:v>
                </c:pt>
                <c:pt idx="60">
                  <c:v>1.3021041569416501E-2</c:v>
                </c:pt>
                <c:pt idx="61">
                  <c:v>1.04431048357112E-2</c:v>
                </c:pt>
                <c:pt idx="62">
                  <c:v>9.7789873527709403E-3</c:v>
                </c:pt>
                <c:pt idx="63">
                  <c:v>1.08194397845373E-2</c:v>
                </c:pt>
                <c:pt idx="64">
                  <c:v>1.07723690074612E-2</c:v>
                </c:pt>
                <c:pt idx="65">
                  <c:v>1.1649393717627601E-2</c:v>
                </c:pt>
                <c:pt idx="66">
                  <c:v>1.04056068783497E-2</c:v>
                </c:pt>
                <c:pt idx="67">
                  <c:v>1.0786233943593701E-2</c:v>
                </c:pt>
                <c:pt idx="68">
                  <c:v>1.01762620447587E-2</c:v>
                </c:pt>
                <c:pt idx="69">
                  <c:v>1.03708143280645E-2</c:v>
                </c:pt>
                <c:pt idx="70">
                  <c:v>1.07768237383121E-2</c:v>
                </c:pt>
                <c:pt idx="71">
                  <c:v>1.0653695543938401E-2</c:v>
                </c:pt>
                <c:pt idx="72">
                  <c:v>1.0439303103226801E-2</c:v>
                </c:pt>
                <c:pt idx="73">
                  <c:v>1.0234131112540901E-2</c:v>
                </c:pt>
                <c:pt idx="74">
                  <c:v>1.00527802946004E-2</c:v>
                </c:pt>
                <c:pt idx="75">
                  <c:v>9.8981419860866195E-3</c:v>
                </c:pt>
                <c:pt idx="76">
                  <c:v>9.7650285191930308E-3</c:v>
                </c:pt>
                <c:pt idx="77">
                  <c:v>9.6510473397204404E-3</c:v>
                </c:pt>
                <c:pt idx="78">
                  <c:v>9.5580565151465093E-3</c:v>
                </c:pt>
                <c:pt idx="79">
                  <c:v>9.4858535935049507E-3</c:v>
                </c:pt>
                <c:pt idx="80">
                  <c:v>9.4317556087464196E-3</c:v>
                </c:pt>
                <c:pt idx="81">
                  <c:v>9.3917560872735992E-3</c:v>
                </c:pt>
                <c:pt idx="82">
                  <c:v>9.3614996280022497E-3</c:v>
                </c:pt>
                <c:pt idx="83">
                  <c:v>9.3368376800517794E-3</c:v>
                </c:pt>
                <c:pt idx="84">
                  <c:v>9.3140890746967707E-3</c:v>
                </c:pt>
                <c:pt idx="85">
                  <c:v>9.2901350582374996E-3</c:v>
                </c:pt>
                <c:pt idx="86">
                  <c:v>9.2624296048171503E-3</c:v>
                </c:pt>
                <c:pt idx="87">
                  <c:v>9.2289685536428492E-3</c:v>
                </c:pt>
                <c:pt idx="88">
                  <c:v>9.1882399814835394E-3</c:v>
                </c:pt>
                <c:pt idx="89">
                  <c:v>9.1391673134655297E-3</c:v>
                </c:pt>
                <c:pt idx="90">
                  <c:v>9.0810511798711194E-3</c:v>
                </c:pt>
                <c:pt idx="91">
                  <c:v>9.0135132152946405E-3</c:v>
                </c:pt>
                <c:pt idx="92">
                  <c:v>8.9364435058136796E-3</c:v>
                </c:pt>
                <c:pt idx="93">
                  <c:v>8.8499525475516094E-3</c:v>
                </c:pt>
                <c:pt idx="94">
                  <c:v>8.7543280879342992E-3</c:v>
                </c:pt>
                <c:pt idx="95">
                  <c:v>8.6499969112363503E-3</c:v>
                </c:pt>
                <c:pt idx="96">
                  <c:v>8.5374914378988295E-3</c:v>
                </c:pt>
                <c:pt idx="97">
                  <c:v>8.41742088475427E-3</c:v>
                </c:pt>
                <c:pt idx="98">
                  <c:v>8.2904466617517106E-3</c:v>
                </c:pt>
                <c:pt idx="99">
                  <c:v>8.15726164027363E-3</c:v>
                </c:pt>
                <c:pt idx="100">
                  <c:v>8.0185729123272102E-3</c:v>
                </c:pt>
                <c:pt idx="101">
                  <c:v>7.8750876610911204E-3</c:v>
                </c:pt>
                <c:pt idx="102">
                  <c:v>7.7275017747124803E-3</c:v>
                </c:pt>
                <c:pt idx="103">
                  <c:v>7.5764908561426402E-3</c:v>
                </c:pt>
                <c:pt idx="104">
                  <c:v>7.4227033030504997E-3</c:v>
                </c:pt>
                <c:pt idx="105">
                  <c:v>7.2667551626048798E-3</c:v>
                </c:pt>
                <c:pt idx="106">
                  <c:v>7.1092264906758001E-3</c:v>
                </c:pt>
                <c:pt idx="107">
                  <c:v>6.9506589745804703E-3</c:v>
                </c:pt>
                <c:pt idx="108">
                  <c:v>6.7915546042129904E-3</c:v>
                </c:pt>
                <c:pt idx="109">
                  <c:v>6.63237520364123E-3</c:v>
                </c:pt>
                <c:pt idx="110">
                  <c:v>6.4735426578810202E-3</c:v>
                </c:pt>
                <c:pt idx="111">
                  <c:v>6.3154396919173897E-3</c:v>
                </c:pt>
                <c:pt idx="112">
                  <c:v>6.1584110794488103E-3</c:v>
                </c:pt>
                <c:pt idx="113">
                  <c:v>6.0027651766603098E-3</c:v>
                </c:pt>
                <c:pt idx="114">
                  <c:v>5.8487756923408796E-3</c:v>
                </c:pt>
                <c:pt idx="115">
                  <c:v>5.6966836210037199E-3</c:v>
                </c:pt>
                <c:pt idx="116">
                  <c:v>5.5466992757491297E-3</c:v>
                </c:pt>
                <c:pt idx="117">
                  <c:v>5.3990043730633899E-3</c:v>
                </c:pt>
                <c:pt idx="118">
                  <c:v>5.2537541255448499E-3</c:v>
                </c:pt>
                <c:pt idx="119">
                  <c:v>5.11107931242538E-3</c:v>
                </c:pt>
                <c:pt idx="120">
                  <c:v>4.9710883006648301E-3</c:v>
                </c:pt>
                <c:pt idx="121">
                  <c:v>4.83386899805537E-3</c:v>
                </c:pt>
                <c:pt idx="122">
                  <c:v>4.69949072259279E-3</c:v>
                </c:pt>
                <c:pt idx="123">
                  <c:v>4.5680059790553697E-3</c:v>
                </c:pt>
                <c:pt idx="124">
                  <c:v>4.4394521346857703E-3</c:v>
                </c:pt>
                <c:pt idx="125">
                  <c:v>4.3138529916442103E-3</c:v>
                </c:pt>
                <c:pt idx="126">
                  <c:v>4.19122025263618E-3</c:v>
                </c:pt>
                <c:pt idx="127">
                  <c:v>4.0715548817349401E-3</c:v>
                </c:pt>
                <c:pt idx="128">
                  <c:v>3.9548483615980904E-3</c:v>
                </c:pt>
                <c:pt idx="129">
                  <c:v>3.8410838493207998E-3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80-4B49-B1C8-72CA28C09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dateAx>
        <c:axId val="1400927055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  <c:max val="8.0000000000000016E-2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51244892541006"/>
          <c:y val="0.1323751840224793"/>
          <c:w val="0.77824682994349503"/>
          <c:h val="0.73652753361909851"/>
        </c:manualLayout>
      </c:layout>
      <c:areaChart>
        <c:grouping val="stacked"/>
        <c:varyColors val="0"/>
        <c:ser>
          <c:idx val="1"/>
          <c:order val="0"/>
          <c:tx>
            <c:strRef>
              <c:f>US_core_with_text!$AS$1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FFFF00"/>
              </a:solidFill>
            </a:ln>
            <a:effectLst/>
          </c:spPr>
          <c:cat>
            <c:numRef>
              <c:f>US_core_with_text!$AR$2:$AR$132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US_core_with_text!$AS$2:$AS$132</c:f>
              <c:numCache>
                <c:formatCode>General</c:formatCode>
                <c:ptCount val="131"/>
                <c:pt idx="0">
                  <c:v>0</c:v>
                </c:pt>
                <c:pt idx="1">
                  <c:v>-3.3880025855471015E-3</c:v>
                </c:pt>
                <c:pt idx="2">
                  <c:v>-2.7161234083195006E-3</c:v>
                </c:pt>
                <c:pt idx="3">
                  <c:v>2.1960077006831988E-3</c:v>
                </c:pt>
                <c:pt idx="4">
                  <c:v>6.7252304229548018E-3</c:v>
                </c:pt>
                <c:pt idx="5">
                  <c:v>1.09597366814373E-2</c:v>
                </c:pt>
                <c:pt idx="6">
                  <c:v>4.4451648363751997E-3</c:v>
                </c:pt>
                <c:pt idx="7">
                  <c:v>-4.0640066786502005E-3</c:v>
                </c:pt>
                <c:pt idx="8">
                  <c:v>-1.5760108920459599E-2</c:v>
                </c:pt>
                <c:pt idx="9">
                  <c:v>-2.1530613568243588E-2</c:v>
                </c:pt>
                <c:pt idx="10">
                  <c:v>-2.0683101772234203E-2</c:v>
                </c:pt>
                <c:pt idx="11">
                  <c:v>-2.7017049279520748E-2</c:v>
                </c:pt>
                <c:pt idx="12">
                  <c:v>-2.840616635149118E-2</c:v>
                </c:pt>
                <c:pt idx="13">
                  <c:v>-2.417499962352742E-2</c:v>
                </c:pt>
                <c:pt idx="14">
                  <c:v>-2.46155504724399E-2</c:v>
                </c:pt>
                <c:pt idx="15">
                  <c:v>-2.5283615384097402E-2</c:v>
                </c:pt>
                <c:pt idx="16">
                  <c:v>-2.2889660233715858E-2</c:v>
                </c:pt>
                <c:pt idx="17">
                  <c:v>-2.1756758037794199E-2</c:v>
                </c:pt>
                <c:pt idx="18">
                  <c:v>-2.1218381340548702E-2</c:v>
                </c:pt>
                <c:pt idx="19">
                  <c:v>-2.0550320382417601E-2</c:v>
                </c:pt>
                <c:pt idx="20">
                  <c:v>-1.6383733010338901E-2</c:v>
                </c:pt>
                <c:pt idx="21">
                  <c:v>-1.84352585013592E-2</c:v>
                </c:pt>
                <c:pt idx="22">
                  <c:v>-1.8258733650222701E-2</c:v>
                </c:pt>
                <c:pt idx="23">
                  <c:v>-1.4801940693986999E-2</c:v>
                </c:pt>
                <c:pt idx="24">
                  <c:v>-1.7486258437449199E-2</c:v>
                </c:pt>
                <c:pt idx="25">
                  <c:v>-2.0900056795847298E-2</c:v>
                </c:pt>
                <c:pt idx="26">
                  <c:v>-2.3444405308237208E-2</c:v>
                </c:pt>
                <c:pt idx="27">
                  <c:v>-2.5961895695592041E-2</c:v>
                </c:pt>
                <c:pt idx="28">
                  <c:v>-2.6526702252871459E-2</c:v>
                </c:pt>
                <c:pt idx="29">
                  <c:v>-2.459539902637253E-2</c:v>
                </c:pt>
                <c:pt idx="30">
                  <c:v>-2.5704342033217031E-2</c:v>
                </c:pt>
                <c:pt idx="31">
                  <c:v>-2.3844086224777961E-2</c:v>
                </c:pt>
                <c:pt idx="32">
                  <c:v>-2.7111877044605492E-2</c:v>
                </c:pt>
                <c:pt idx="33">
                  <c:v>-2.7278752698123299E-2</c:v>
                </c:pt>
                <c:pt idx="34">
                  <c:v>-2.513994128352514E-2</c:v>
                </c:pt>
                <c:pt idx="35">
                  <c:v>-2.552585642983107E-2</c:v>
                </c:pt>
                <c:pt idx="36">
                  <c:v>-2.408877982602586E-2</c:v>
                </c:pt>
                <c:pt idx="37">
                  <c:v>-2.525599073937012E-2</c:v>
                </c:pt>
                <c:pt idx="38">
                  <c:v>-2.568477256541523E-2</c:v>
                </c:pt>
                <c:pt idx="39">
                  <c:v>-2.8089096264793941E-2</c:v>
                </c:pt>
                <c:pt idx="40">
                  <c:v>-2.8188378334337291E-2</c:v>
                </c:pt>
                <c:pt idx="41">
                  <c:v>-2.821448486423072E-2</c:v>
                </c:pt>
                <c:pt idx="42">
                  <c:v>-2.9621201716034662E-2</c:v>
                </c:pt>
                <c:pt idx="43">
                  <c:v>-2.8870510592771119E-2</c:v>
                </c:pt>
                <c:pt idx="44">
                  <c:v>-2.83659286042015E-2</c:v>
                </c:pt>
                <c:pt idx="45">
                  <c:v>-2.9130509051533689E-2</c:v>
                </c:pt>
                <c:pt idx="46">
                  <c:v>-3.0984322728455631E-2</c:v>
                </c:pt>
                <c:pt idx="47">
                  <c:v>-3.1360923403522804E-2</c:v>
                </c:pt>
                <c:pt idx="48">
                  <c:v>-3.3278977569539674E-2</c:v>
                </c:pt>
                <c:pt idx="49">
                  <c:v>-3.4047625378363908E-2</c:v>
                </c:pt>
                <c:pt idx="50">
                  <c:v>-3.3595429477639702E-2</c:v>
                </c:pt>
                <c:pt idx="51">
                  <c:v>-3.3216592258278319E-2</c:v>
                </c:pt>
                <c:pt idx="52">
                  <c:v>-4.0157781198413282E-2</c:v>
                </c:pt>
                <c:pt idx="53">
                  <c:v>-4.9913250242528101E-2</c:v>
                </c:pt>
                <c:pt idx="54">
                  <c:v>-5.1802185305760404E-2</c:v>
                </c:pt>
                <c:pt idx="55">
                  <c:v>-4.7378275339837697E-2</c:v>
                </c:pt>
                <c:pt idx="56">
                  <c:v>-4.3560966354494399E-2</c:v>
                </c:pt>
                <c:pt idx="57">
                  <c:v>-3.5034972451941641E-2</c:v>
                </c:pt>
                <c:pt idx="58">
                  <c:v>-3.7385381129595427E-2</c:v>
                </c:pt>
                <c:pt idx="59">
                  <c:v>-3.0071841741663441E-2</c:v>
                </c:pt>
                <c:pt idx="60">
                  <c:v>-2.4595360323798051E-2</c:v>
                </c:pt>
                <c:pt idx="61">
                  <c:v>-2.326623772028746E-2</c:v>
                </c:pt>
                <c:pt idx="62">
                  <c:v>-2.879662992303355E-2</c:v>
                </c:pt>
                <c:pt idx="63">
                  <c:v>-3.6043999286583521E-2</c:v>
                </c:pt>
                <c:pt idx="64">
                  <c:v>-2.735279046279792E-2</c:v>
                </c:pt>
                <c:pt idx="65">
                  <c:v>-3.0024910153536592E-2</c:v>
                </c:pt>
                <c:pt idx="66">
                  <c:v>-3.0819042852092686E-2</c:v>
                </c:pt>
                <c:pt idx="67">
                  <c:v>-3.2204531758572845E-2</c:v>
                </c:pt>
                <c:pt idx="68">
                  <c:v>-3.494616773032088E-2</c:v>
                </c:pt>
                <c:pt idx="69">
                  <c:v>-3.8004351066978068E-2</c:v>
                </c:pt>
                <c:pt idx="70">
                  <c:v>-4.1328944060192711E-2</c:v>
                </c:pt>
                <c:pt idx="71">
                  <c:v>-4.1679165585084499E-2</c:v>
                </c:pt>
                <c:pt idx="72">
                  <c:v>-4.12375471438131E-2</c:v>
                </c:pt>
                <c:pt idx="73">
                  <c:v>-4.0573355070427912E-2</c:v>
                </c:pt>
                <c:pt idx="74">
                  <c:v>-3.986382872797066E-2</c:v>
                </c:pt>
                <c:pt idx="75">
                  <c:v>-3.9174729855762078E-2</c:v>
                </c:pt>
                <c:pt idx="76">
                  <c:v>-3.8533142770624793E-2</c:v>
                </c:pt>
                <c:pt idx="77">
                  <c:v>-3.794995565216118E-2</c:v>
                </c:pt>
                <c:pt idx="78">
                  <c:v>-3.7428264653671647E-2</c:v>
                </c:pt>
                <c:pt idx="79">
                  <c:v>-3.696708387767033E-2</c:v>
                </c:pt>
                <c:pt idx="80">
                  <c:v>-3.6563207718065531E-2</c:v>
                </c:pt>
                <c:pt idx="81">
                  <c:v>-3.6212242045563489E-2</c:v>
                </c:pt>
                <c:pt idx="82">
                  <c:v>-3.5909218907903537E-2</c:v>
                </c:pt>
                <c:pt idx="83">
                  <c:v>-3.5648981750868711E-2</c:v>
                </c:pt>
                <c:pt idx="84">
                  <c:v>-3.5426432949336992E-2</c:v>
                </c:pt>
                <c:pt idx="85">
                  <c:v>-3.5236692668927358E-2</c:v>
                </c:pt>
                <c:pt idx="86">
                  <c:v>-3.507519762763199E-2</c:v>
                </c:pt>
                <c:pt idx="87">
                  <c:v>-3.493775784856322E-2</c:v>
                </c:pt>
                <c:pt idx="88">
                  <c:v>-3.4820583666117497E-2</c:v>
                </c:pt>
                <c:pt idx="89">
                  <c:v>-3.4720291712952982E-2</c:v>
                </c:pt>
                <c:pt idx="90">
                  <c:v>-3.463389628232115E-2</c:v>
                </c:pt>
                <c:pt idx="91">
                  <c:v>-3.455879082397971E-2</c:v>
                </c:pt>
                <c:pt idx="92">
                  <c:v>-3.4492723125068001E-2</c:v>
                </c:pt>
                <c:pt idx="93">
                  <c:v>-3.443376682001896E-2</c:v>
                </c:pt>
                <c:pt idx="94">
                  <c:v>-3.4380291176017139E-2</c:v>
                </c:pt>
                <c:pt idx="95">
                  <c:v>-3.4330930564141479E-2</c:v>
                </c:pt>
                <c:pt idx="96">
                  <c:v>-3.428455461480516E-2</c:v>
                </c:pt>
                <c:pt idx="97">
                  <c:v>-3.424023973792599E-2</c:v>
                </c:pt>
                <c:pt idx="98">
                  <c:v>-3.4197242449240932E-2</c:v>
                </c:pt>
                <c:pt idx="99">
                  <c:v>-3.4154974761091403E-2</c:v>
                </c:pt>
                <c:pt idx="100">
                  <c:v>-3.4112981762057779E-2</c:v>
                </c:pt>
                <c:pt idx="101">
                  <c:v>-3.4070921410689341E-2</c:v>
                </c:pt>
                <c:pt idx="102">
                  <c:v>-3.4028546498965348E-2</c:v>
                </c:pt>
                <c:pt idx="103">
                  <c:v>-3.3985688691817721E-2</c:v>
                </c:pt>
                <c:pt idx="104">
                  <c:v>-3.394224451858107E-2</c:v>
                </c:pt>
                <c:pt idx="105">
                  <c:v>-3.3898163171830462E-2</c:v>
                </c:pt>
                <c:pt idx="106">
                  <c:v>-3.3853435960673459E-2</c:v>
                </c:pt>
                <c:pt idx="107">
                  <c:v>-3.3808087262510153E-2</c:v>
                </c:pt>
                <c:pt idx="108">
                  <c:v>-3.376216681977294E-2</c:v>
                </c:pt>
                <c:pt idx="109">
                  <c:v>-3.371574323403069E-2</c:v>
                </c:pt>
                <c:pt idx="110">
                  <c:v>-3.3668898517902321E-2</c:v>
                </c:pt>
                <c:pt idx="111">
                  <c:v>-3.3621723576038313E-2</c:v>
                </c:pt>
                <c:pt idx="112">
                  <c:v>-3.3574314494755328E-2</c:v>
                </c:pt>
                <c:pt idx="113">
                  <c:v>-3.3526769532477012E-2</c:v>
                </c:pt>
                <c:pt idx="114">
                  <c:v>-3.3479186713514228E-2</c:v>
                </c:pt>
                <c:pt idx="115">
                  <c:v>-3.343166193628954E-2</c:v>
                </c:pt>
                <c:pt idx="116">
                  <c:v>-3.3384287519355731E-2</c:v>
                </c:pt>
                <c:pt idx="117">
                  <c:v>-3.3337151115642158E-2</c:v>
                </c:pt>
                <c:pt idx="118">
                  <c:v>-3.3290334934754633E-2</c:v>
                </c:pt>
                <c:pt idx="119">
                  <c:v>-3.3243915220604311E-2</c:v>
                </c:pt>
                <c:pt idx="120">
                  <c:v>-3.3197961938868911E-2</c:v>
                </c:pt>
                <c:pt idx="121">
                  <c:v>-3.315253863436228E-2</c:v>
                </c:pt>
                <c:pt idx="122">
                  <c:v>-3.3107702425183558E-2</c:v>
                </c:pt>
                <c:pt idx="123">
                  <c:v>-3.3063504103847383E-2</c:v>
                </c:pt>
                <c:pt idx="124">
                  <c:v>-3.3019988322435793E-2</c:v>
                </c:pt>
                <c:pt idx="125">
                  <c:v>-3.2977193839389671E-2</c:v>
                </c:pt>
                <c:pt idx="126">
                  <c:v>-3.2935153812496662E-2</c:v>
                </c:pt>
                <c:pt idx="127">
                  <c:v>-3.28938961228986E-2</c:v>
                </c:pt>
                <c:pt idx="128">
                  <c:v>-3.2853443718217072E-2</c:v>
                </c:pt>
                <c:pt idx="129">
                  <c:v>-3.2813814966259333E-2</c:v>
                </c:pt>
                <c:pt idx="130">
                  <c:v>-3.2775024010878159E-2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A-C040-B3BF-CAFBA2713C37}"/>
            </c:ext>
          </c:extLst>
        </c:ser>
        <c:ser>
          <c:idx val="2"/>
          <c:order val="1"/>
          <c:tx>
            <c:strRef>
              <c:f>US_core_with_text!$AT$1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US_core_with_text!$AR$2:$AR$132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US_core_with_text!$AT$2:$AT$132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-4.6602345452950696E-3</c:v>
                </c:pt>
                <c:pt idx="8">
                  <c:v>-7.6239904653996301E-3</c:v>
                </c:pt>
                <c:pt idx="9">
                  <c:v>-7.7225494125809898E-3</c:v>
                </c:pt>
                <c:pt idx="10">
                  <c:v>-4.41419490718741E-3</c:v>
                </c:pt>
                <c:pt idx="11">
                  <c:v>-3.8018908063763802E-3</c:v>
                </c:pt>
                <c:pt idx="12">
                  <c:v>-2.5247759492419402E-3</c:v>
                </c:pt>
                <c:pt idx="13">
                  <c:v>8.9646600827109004E-4</c:v>
                </c:pt>
                <c:pt idx="14">
                  <c:v>7.2084334472588497E-4</c:v>
                </c:pt>
                <c:pt idx="15">
                  <c:v>7.76612758524031E-4</c:v>
                </c:pt>
                <c:pt idx="16">
                  <c:v>2.0219985448211001E-4</c:v>
                </c:pt>
                <c:pt idx="17">
                  <c:v>1.7974433158762699E-3</c:v>
                </c:pt>
                <c:pt idx="18">
                  <c:v>3.0450598118569802E-3</c:v>
                </c:pt>
                <c:pt idx="19">
                  <c:v>2.6775519367472299E-3</c:v>
                </c:pt>
                <c:pt idx="20">
                  <c:v>3.1581233002953E-3</c:v>
                </c:pt>
                <c:pt idx="21">
                  <c:v>1.6881743234886601E-3</c:v>
                </c:pt>
                <c:pt idx="22">
                  <c:v>7.2478878228032697E-4</c:v>
                </c:pt>
                <c:pt idx="23">
                  <c:v>1.5941800677321499E-3</c:v>
                </c:pt>
                <c:pt idx="24">
                  <c:v>2.1238829484016E-3</c:v>
                </c:pt>
                <c:pt idx="25">
                  <c:v>1.4576105572094899E-3</c:v>
                </c:pt>
                <c:pt idx="26">
                  <c:v>2.4736551073045701E-3</c:v>
                </c:pt>
                <c:pt idx="27">
                  <c:v>3.1741630209802798E-3</c:v>
                </c:pt>
                <c:pt idx="28">
                  <c:v>2.6878367623384102E-3</c:v>
                </c:pt>
                <c:pt idx="29">
                  <c:v>3.3306553878897898E-3</c:v>
                </c:pt>
                <c:pt idx="30">
                  <c:v>3.4122997153662698E-3</c:v>
                </c:pt>
                <c:pt idx="31">
                  <c:v>3.3280880835873101E-3</c:v>
                </c:pt>
                <c:pt idx="32">
                  <c:v>2.8218372041033299E-3</c:v>
                </c:pt>
                <c:pt idx="33">
                  <c:v>2.31879020478054E-3</c:v>
                </c:pt>
                <c:pt idx="34">
                  <c:v>2.4667517910748E-3</c:v>
                </c:pt>
                <c:pt idx="35">
                  <c:v>2.0782237911909302E-3</c:v>
                </c:pt>
                <c:pt idx="36">
                  <c:v>2.6509611576353001E-3</c:v>
                </c:pt>
                <c:pt idx="37">
                  <c:v>2.3233114342380199E-3</c:v>
                </c:pt>
                <c:pt idx="38">
                  <c:v>2.3472732685325599E-3</c:v>
                </c:pt>
                <c:pt idx="39">
                  <c:v>1.93523666227601E-3</c:v>
                </c:pt>
                <c:pt idx="40">
                  <c:v>1.9265949269486799E-3</c:v>
                </c:pt>
                <c:pt idx="41">
                  <c:v>1.9944521417958301E-3</c:v>
                </c:pt>
                <c:pt idx="42">
                  <c:v>2.03376875553829E-3</c:v>
                </c:pt>
                <c:pt idx="43">
                  <c:v>2.5322896764601302E-3</c:v>
                </c:pt>
                <c:pt idx="44">
                  <c:v>2.54543557312025E-3</c:v>
                </c:pt>
                <c:pt idx="45">
                  <c:v>2.5065445546035201E-3</c:v>
                </c:pt>
                <c:pt idx="46">
                  <c:v>2.3614521485582E-3</c:v>
                </c:pt>
                <c:pt idx="47">
                  <c:v>2.3118175650704799E-3</c:v>
                </c:pt>
                <c:pt idx="48">
                  <c:v>2.2250320664829399E-3</c:v>
                </c:pt>
                <c:pt idx="49">
                  <c:v>2.8354391019336199E-3</c:v>
                </c:pt>
                <c:pt idx="50">
                  <c:v>3.72976735176777E-3</c:v>
                </c:pt>
                <c:pt idx="51">
                  <c:v>2.84393406719818E-3</c:v>
                </c:pt>
                <c:pt idx="52">
                  <c:v>2.95285481084484E-3</c:v>
                </c:pt>
                <c:pt idx="53">
                  <c:v>6.5286350636739598E-4</c:v>
                </c:pt>
                <c:pt idx="54">
                  <c:v>1.4606511232750901E-3</c:v>
                </c:pt>
                <c:pt idx="55">
                  <c:v>5.8174980060776704E-3</c:v>
                </c:pt>
                <c:pt idx="56">
                  <c:v>9.3033371699302592E-3</c:v>
                </c:pt>
                <c:pt idx="57">
                  <c:v>1.3248840873192299E-2</c:v>
                </c:pt>
                <c:pt idx="58">
                  <c:v>1.11138505966446E-2</c:v>
                </c:pt>
                <c:pt idx="59">
                  <c:v>1.4156744194071501E-2</c:v>
                </c:pt>
                <c:pt idx="60">
                  <c:v>1.2128197743343999E-2</c:v>
                </c:pt>
                <c:pt idx="61">
                  <c:v>8.2855011817484208E-3</c:v>
                </c:pt>
                <c:pt idx="62">
                  <c:v>8.9520939452913898E-3</c:v>
                </c:pt>
                <c:pt idx="63">
                  <c:v>6.7558706329018297E-3</c:v>
                </c:pt>
                <c:pt idx="64">
                  <c:v>6.5781802105924197E-3</c:v>
                </c:pt>
                <c:pt idx="65">
                  <c:v>4.9377888861723502E-3</c:v>
                </c:pt>
                <c:pt idx="66">
                  <c:v>2.8386059778062701E-3</c:v>
                </c:pt>
                <c:pt idx="67">
                  <c:v>2.4736711998984899E-3</c:v>
                </c:pt>
                <c:pt idx="68">
                  <c:v>1.9878255574257101E-3</c:v>
                </c:pt>
                <c:pt idx="69">
                  <c:v>2.9315886266312301E-3</c:v>
                </c:pt>
                <c:pt idx="70">
                  <c:v>3.7714300826774401E-3</c:v>
                </c:pt>
                <c:pt idx="71">
                  <c:v>4.1510464430682898E-3</c:v>
                </c:pt>
                <c:pt idx="72">
                  <c:v>4.3901457673856097E-3</c:v>
                </c:pt>
                <c:pt idx="73">
                  <c:v>4.5662513202593402E-3</c:v>
                </c:pt>
                <c:pt idx="74">
                  <c:v>4.7026664865556997E-3</c:v>
                </c:pt>
                <c:pt idx="75">
                  <c:v>4.8084202541431803E-3</c:v>
                </c:pt>
                <c:pt idx="76">
                  <c:v>4.8880322380373499E-3</c:v>
                </c:pt>
                <c:pt idx="77">
                  <c:v>4.9443937090609602E-3</c:v>
                </c:pt>
                <c:pt idx="78">
                  <c:v>4.9797641685112E-3</c:v>
                </c:pt>
                <c:pt idx="79">
                  <c:v>4.9961414704036101E-3</c:v>
                </c:pt>
                <c:pt idx="80">
                  <c:v>4.9953952072856397E-3</c:v>
                </c:pt>
                <c:pt idx="81">
                  <c:v>4.9793069307746398E-3</c:v>
                </c:pt>
                <c:pt idx="82">
                  <c:v>4.9495751803574298E-3</c:v>
                </c:pt>
                <c:pt idx="83">
                  <c:v>4.90780925532785E-3</c:v>
                </c:pt>
                <c:pt idx="84">
                  <c:v>4.8555213191026E-3</c:v>
                </c:pt>
                <c:pt idx="85">
                  <c:v>4.7941203116463804E-3</c:v>
                </c:pt>
                <c:pt idx="86">
                  <c:v>4.7249085931122502E-3</c:v>
                </c:pt>
                <c:pt idx="87">
                  <c:v>4.6490812354971203E-3</c:v>
                </c:pt>
                <c:pt idx="88">
                  <c:v>4.5677275333000297E-3</c:v>
                </c:pt>
                <c:pt idx="89">
                  <c:v>4.4818342336272396E-3</c:v>
                </c:pt>
                <c:pt idx="90">
                  <c:v>4.3922900198944898E-3</c:v>
                </c:pt>
                <c:pt idx="91">
                  <c:v>4.2998908557967397E-3</c:v>
                </c:pt>
                <c:pt idx="92">
                  <c:v>4.2053458643165299E-3</c:v>
                </c:pt>
                <c:pt idx="93">
                  <c:v>4.1092834917710796E-3</c:v>
                </c:pt>
                <c:pt idx="94">
                  <c:v>4.0122577583678798E-3</c:v>
                </c:pt>
                <c:pt idx="95">
                  <c:v>3.9147544477646703E-3</c:v>
                </c:pt>
                <c:pt idx="96">
                  <c:v>3.8171971286748898E-3</c:v>
                </c:pt>
                <c:pt idx="97">
                  <c:v>3.7199529279163799E-3</c:v>
                </c:pt>
                <c:pt idx="98">
                  <c:v>3.62333800503211E-3</c:v>
                </c:pt>
                <c:pt idx="99">
                  <c:v>3.5276226935554399E-3</c:v>
                </c:pt>
                <c:pt idx="100">
                  <c:v>3.4330362914669599E-3</c:v>
                </c:pt>
                <c:pt idx="101">
                  <c:v>3.3397714937377599E-3</c:v>
                </c:pt>
                <c:pt idx="102">
                  <c:v>3.2479884700453701E-3</c:v>
                </c:pt>
                <c:pt idx="103">
                  <c:v>3.1578185954783599E-3</c:v>
                </c:pt>
                <c:pt idx="104">
                  <c:v>3.0693678475302E-3</c:v>
                </c:pt>
                <c:pt idx="105">
                  <c:v>2.9827198866128001E-3</c:v>
                </c:pt>
                <c:pt idx="106">
                  <c:v>2.8979388380534401E-3</c:v>
                </c:pt>
                <c:pt idx="107">
                  <c:v>2.8150717943597999E-3</c:v>
                </c:pt>
                <c:pt idx="108">
                  <c:v>2.7341510601574998E-3</c:v>
                </c:pt>
                <c:pt idx="109">
                  <c:v>2.6551961575194101E-3</c:v>
                </c:pt>
                <c:pt idx="110">
                  <c:v>2.57821561298055E-3</c:v>
                </c:pt>
                <c:pt idx="111">
                  <c:v>2.5032085444243101E-3</c:v>
                </c:pt>
                <c:pt idx="112">
                  <c:v>2.4301660666692301E-3</c:v>
                </c:pt>
                <c:pt idx="113">
                  <c:v>2.35907253229861E-3</c:v>
                </c:pt>
                <c:pt idx="114">
                  <c:v>2.2899066239201399E-3</c:v>
                </c:pt>
                <c:pt idx="115">
                  <c:v>2.2226423133098099E-3</c:v>
                </c:pt>
                <c:pt idx="116">
                  <c:v>2.1572497005406502E-3</c:v>
                </c:pt>
                <c:pt idx="117">
                  <c:v>2.0936957455974701E-3</c:v>
                </c:pt>
                <c:pt idx="118">
                  <c:v>2.0319449056671601E-3</c:v>
                </c:pt>
                <c:pt idx="119">
                  <c:v>1.9719596866307702E-3</c:v>
                </c:pt>
                <c:pt idx="120">
                  <c:v>1.9137011194381101E-3</c:v>
                </c:pt>
                <c:pt idx="121">
                  <c:v>1.8571291706681501E-3</c:v>
                </c:pt>
                <c:pt idx="122">
                  <c:v>1.8022030932041101E-3</c:v>
                </c:pt>
                <c:pt idx="123">
                  <c:v>1.7488817263711001E-3</c:v>
                </c:pt>
                <c:pt idx="124">
                  <c:v>1.6971237499552299E-3</c:v>
                </c:pt>
                <c:pt idx="125">
                  <c:v>1.6468878985875699E-3</c:v>
                </c:pt>
                <c:pt idx="126">
                  <c:v>1.5981331421111001E-3</c:v>
                </c:pt>
                <c:pt idx="127">
                  <c:v>1.5508188347501601E-3</c:v>
                </c:pt>
                <c:pt idx="128">
                  <c:v>1.5049048388116001E-3</c:v>
                </c:pt>
                <c:pt idx="129">
                  <c:v>1.46035162500446E-3</c:v>
                </c:pt>
                <c:pt idx="130">
                  <c:v>1.41712035388597E-3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CA-C040-B3BF-CAFBA2713C37}"/>
            </c:ext>
          </c:extLst>
        </c:ser>
        <c:ser>
          <c:idx val="3"/>
          <c:order val="2"/>
          <c:tx>
            <c:strRef>
              <c:f>US_core_with_text!$AU$1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US_core_with_text!$AR$2:$AR$132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US_core_with_text!$AU$2:$AU$132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-3.2534386923521699E-3</c:v>
                </c:pt>
                <c:pt idx="8">
                  <c:v>-6.0776716342636396E-3</c:v>
                </c:pt>
                <c:pt idx="9">
                  <c:v>-6.4522642019060302E-3</c:v>
                </c:pt>
                <c:pt idx="10">
                  <c:v>-4.0548157973607701E-3</c:v>
                </c:pt>
                <c:pt idx="11">
                  <c:v>-3.1772213365366302E-3</c:v>
                </c:pt>
                <c:pt idx="12">
                  <c:v>-1.1392963069067801E-3</c:v>
                </c:pt>
                <c:pt idx="13">
                  <c:v>1.85119459221727E-3</c:v>
                </c:pt>
                <c:pt idx="14">
                  <c:v>1.9737883137027601E-3</c:v>
                </c:pt>
                <c:pt idx="15">
                  <c:v>1.88718303779644E-3</c:v>
                </c:pt>
                <c:pt idx="16">
                  <c:v>1.0834980379570401E-3</c:v>
                </c:pt>
                <c:pt idx="17">
                  <c:v>2.4593157039065599E-3</c:v>
                </c:pt>
                <c:pt idx="18">
                  <c:v>4.0096133996136898E-3</c:v>
                </c:pt>
                <c:pt idx="19">
                  <c:v>3.4388963615183902E-3</c:v>
                </c:pt>
                <c:pt idx="20">
                  <c:v>3.46735337040104E-3</c:v>
                </c:pt>
                <c:pt idx="21">
                  <c:v>3.5354752164318201E-3</c:v>
                </c:pt>
                <c:pt idx="22">
                  <c:v>2.9849439164841801E-3</c:v>
                </c:pt>
                <c:pt idx="23">
                  <c:v>3.2216776162163801E-3</c:v>
                </c:pt>
                <c:pt idx="24">
                  <c:v>2.6653823950839499E-3</c:v>
                </c:pt>
                <c:pt idx="25">
                  <c:v>9.8735047218134709E-4</c:v>
                </c:pt>
                <c:pt idx="26">
                  <c:v>1.0218859771926601E-3</c:v>
                </c:pt>
                <c:pt idx="27">
                  <c:v>1.5319089994303399E-3</c:v>
                </c:pt>
                <c:pt idx="28">
                  <c:v>1.9714374362100801E-3</c:v>
                </c:pt>
                <c:pt idx="29">
                  <c:v>2.3037476826415198E-3</c:v>
                </c:pt>
                <c:pt idx="30">
                  <c:v>3.1615749487734399E-3</c:v>
                </c:pt>
                <c:pt idx="31">
                  <c:v>3.2476725388974601E-3</c:v>
                </c:pt>
                <c:pt idx="32">
                  <c:v>3.21684073627537E-3</c:v>
                </c:pt>
                <c:pt idx="33">
                  <c:v>2.9797575088252801E-3</c:v>
                </c:pt>
                <c:pt idx="34">
                  <c:v>2.9922578504537598E-3</c:v>
                </c:pt>
                <c:pt idx="35">
                  <c:v>3.1179319499807698E-3</c:v>
                </c:pt>
                <c:pt idx="36">
                  <c:v>3.5028939913361798E-3</c:v>
                </c:pt>
                <c:pt idx="37">
                  <c:v>3.27828139101704E-3</c:v>
                </c:pt>
                <c:pt idx="38">
                  <c:v>3.1994642876176302E-3</c:v>
                </c:pt>
                <c:pt idx="39">
                  <c:v>2.7497217959027102E-3</c:v>
                </c:pt>
                <c:pt idx="40">
                  <c:v>2.6213078652137498E-3</c:v>
                </c:pt>
                <c:pt idx="41">
                  <c:v>2.77329879907473E-3</c:v>
                </c:pt>
                <c:pt idx="42">
                  <c:v>2.9577430014082699E-3</c:v>
                </c:pt>
                <c:pt idx="43">
                  <c:v>3.06489796684239E-3</c:v>
                </c:pt>
                <c:pt idx="44">
                  <c:v>2.9388353823600602E-3</c:v>
                </c:pt>
                <c:pt idx="45">
                  <c:v>2.89353067641773E-3</c:v>
                </c:pt>
                <c:pt idx="46">
                  <c:v>2.58177429683925E-3</c:v>
                </c:pt>
                <c:pt idx="47">
                  <c:v>2.6039030852187299E-3</c:v>
                </c:pt>
                <c:pt idx="48">
                  <c:v>3.1281098901825202E-3</c:v>
                </c:pt>
                <c:pt idx="49">
                  <c:v>4.3232232314283003E-3</c:v>
                </c:pt>
                <c:pt idx="50">
                  <c:v>3.9572375859719903E-3</c:v>
                </c:pt>
                <c:pt idx="51">
                  <c:v>4.4840986944238896E-3</c:v>
                </c:pt>
                <c:pt idx="52">
                  <c:v>3.5605454639764298E-3</c:v>
                </c:pt>
                <c:pt idx="53">
                  <c:v>3.22320950407739E-3</c:v>
                </c:pt>
                <c:pt idx="54">
                  <c:v>4.7836598111805602E-3</c:v>
                </c:pt>
                <c:pt idx="55">
                  <c:v>8.4082751623748495E-3</c:v>
                </c:pt>
                <c:pt idx="56">
                  <c:v>1.0632803883847601E-2</c:v>
                </c:pt>
                <c:pt idx="57">
                  <c:v>1.25825707227633E-2</c:v>
                </c:pt>
                <c:pt idx="58">
                  <c:v>8.9545707333327194E-3</c:v>
                </c:pt>
                <c:pt idx="59">
                  <c:v>8.6483824608851699E-3</c:v>
                </c:pt>
                <c:pt idx="60">
                  <c:v>8.4219967788401393E-3</c:v>
                </c:pt>
                <c:pt idx="61">
                  <c:v>1.93254564904155E-3</c:v>
                </c:pt>
                <c:pt idx="62">
                  <c:v>-9.8085988649021494E-4</c:v>
                </c:pt>
                <c:pt idx="63">
                  <c:v>-5.1890900675588504E-3</c:v>
                </c:pt>
                <c:pt idx="64">
                  <c:v>-6.2045499156226898E-3</c:v>
                </c:pt>
                <c:pt idx="65">
                  <c:v>-6.5100068353918204E-3</c:v>
                </c:pt>
                <c:pt idx="66">
                  <c:v>-9.0161730423199398E-3</c:v>
                </c:pt>
                <c:pt idx="67">
                  <c:v>-8.9746146800018193E-3</c:v>
                </c:pt>
                <c:pt idx="68">
                  <c:v>-8.6124473761439706E-3</c:v>
                </c:pt>
                <c:pt idx="69">
                  <c:v>-5.0420931580807899E-3</c:v>
                </c:pt>
                <c:pt idx="70">
                  <c:v>-2.9450842224387698E-3</c:v>
                </c:pt>
                <c:pt idx="71">
                  <c:v>-1.8962304470848601E-3</c:v>
                </c:pt>
                <c:pt idx="72">
                  <c:v>-1.2557432681026201E-3</c:v>
                </c:pt>
                <c:pt idx="73">
                  <c:v>-8.5075708026183196E-4</c:v>
                </c:pt>
                <c:pt idx="74">
                  <c:v>-6.0487034718725797E-4</c:v>
                </c:pt>
                <c:pt idx="75">
                  <c:v>-4.7358216744841598E-4</c:v>
                </c:pt>
                <c:pt idx="76">
                  <c:v>-4.27642243050474E-4</c:v>
                </c:pt>
                <c:pt idx="77">
                  <c:v>-4.4619849544069701E-4</c:v>
                </c:pt>
                <c:pt idx="78">
                  <c:v>-5.1339062372424095E-4</c:v>
                </c:pt>
                <c:pt idx="79">
                  <c:v>-6.1660417317588301E-4</c:v>
                </c:pt>
                <c:pt idx="80">
                  <c:v>-7.4555629288042204E-4</c:v>
                </c:pt>
                <c:pt idx="81">
                  <c:v>-8.9178536547551701E-4</c:v>
                </c:pt>
                <c:pt idx="82">
                  <c:v>-1.04833243330659E-3</c:v>
                </c:pt>
                <c:pt idx="83">
                  <c:v>-1.2095146240120799E-3</c:v>
                </c:pt>
                <c:pt idx="84">
                  <c:v>-1.37074549715343E-3</c:v>
                </c:pt>
                <c:pt idx="85">
                  <c:v>-1.5283825361089799E-3</c:v>
                </c:pt>
                <c:pt idx="86">
                  <c:v>-1.67959323624788E-3</c:v>
                </c:pt>
                <c:pt idx="87">
                  <c:v>-1.82223602873676E-3</c:v>
                </c:pt>
                <c:pt idx="88">
                  <c:v>-1.95475421788104E-3</c:v>
                </c:pt>
                <c:pt idx="89">
                  <c:v>-2.0760818347897998E-3</c:v>
                </c:pt>
                <c:pt idx="90">
                  <c:v>-2.1855605440768101E-3</c:v>
                </c:pt>
                <c:pt idx="91">
                  <c:v>-2.2828667877283701E-3</c:v>
                </c:pt>
                <c:pt idx="92">
                  <c:v>-2.36794834914677E-3</c:v>
                </c:pt>
                <c:pt idx="93">
                  <c:v>-2.4409695114746498E-3</c:v>
                </c:pt>
                <c:pt idx="94">
                  <c:v>-2.50226399016728E-3</c:v>
                </c:pt>
                <c:pt idx="95">
                  <c:v>-2.5522948403966499E-3</c:v>
                </c:pt>
                <c:pt idx="96">
                  <c:v>-2.5916205745768399E-3</c:v>
                </c:pt>
                <c:pt idx="97">
                  <c:v>-2.6208667687876901E-3</c:v>
                </c:pt>
                <c:pt idx="98">
                  <c:v>-2.6407024879770901E-3</c:v>
                </c:pt>
                <c:pt idx="99">
                  <c:v>-2.6518209128689701E-3</c:v>
                </c:pt>
                <c:pt idx="100">
                  <c:v>-2.6549236088579901E-3</c:v>
                </c:pt>
                <c:pt idx="101">
                  <c:v>-2.6507079290860598E-3</c:v>
                </c:pt>
                <c:pt idx="102">
                  <c:v>-2.6398570992402998E-3</c:v>
                </c:pt>
                <c:pt idx="103">
                  <c:v>-2.6230325804954499E-3</c:v>
                </c:pt>
                <c:pt idx="104">
                  <c:v>-2.6008683538303302E-3</c:v>
                </c:pt>
                <c:pt idx="105">
                  <c:v>-2.5739668137014699E-3</c:v>
                </c:pt>
                <c:pt idx="106">
                  <c:v>-2.54289599664891E-3</c:v>
                </c:pt>
                <c:pt idx="107">
                  <c:v>-2.5081879090116301E-3</c:v>
                </c:pt>
                <c:pt idx="108">
                  <c:v>-2.4703377477175402E-3</c:v>
                </c:pt>
                <c:pt idx="109">
                  <c:v>-2.42980383942104E-3</c:v>
                </c:pt>
                <c:pt idx="110">
                  <c:v>-2.3870081474197599E-3</c:v>
                </c:pt>
                <c:pt idx="111">
                  <c:v>-2.3423372197073299E-3</c:v>
                </c:pt>
                <c:pt idx="112">
                  <c:v>-2.2961434702928299E-3</c:v>
                </c:pt>
                <c:pt idx="113">
                  <c:v>-2.2487467049137001E-3</c:v>
                </c:pt>
                <c:pt idx="114">
                  <c:v>-2.2004358162797102E-3</c:v>
                </c:pt>
                <c:pt idx="115">
                  <c:v>-2.15147058744147E-3</c:v>
                </c:pt>
                <c:pt idx="116">
                  <c:v>-2.10208355387875E-3</c:v>
                </c:pt>
                <c:pt idx="117">
                  <c:v>-2.05248188327455E-3</c:v>
                </c:pt>
                <c:pt idx="118">
                  <c:v>-2.0028492418777601E-3</c:v>
                </c:pt>
                <c:pt idx="119">
                  <c:v>-1.9533476216637702E-3</c:v>
                </c:pt>
                <c:pt idx="120">
                  <c:v>-1.9041191099855501E-3</c:v>
                </c:pt>
                <c:pt idx="121">
                  <c:v>-1.85528758676056E-3</c:v>
                </c:pt>
                <c:pt idx="122">
                  <c:v>-1.80696033995619E-3</c:v>
                </c:pt>
                <c:pt idx="123">
                  <c:v>-1.75922959201324E-3</c:v>
                </c:pt>
                <c:pt idx="124">
                  <c:v>-1.71217393383216E-3</c:v>
                </c:pt>
                <c:pt idx="125">
                  <c:v>-1.66585966426824E-3</c:v>
                </c:pt>
                <c:pt idx="126">
                  <c:v>-1.62034203536887E-3</c:v>
                </c:pt>
                <c:pt idx="127">
                  <c:v>-1.5756664047961099E-3</c:v>
                </c:pt>
                <c:pt idx="128">
                  <c:v>-1.53186929818804E-3</c:v>
                </c:pt>
                <c:pt idx="129">
                  <c:v>-1.4889793843342301E-3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CA-C040-B3BF-CAFBA2713C37}"/>
            </c:ext>
          </c:extLst>
        </c:ser>
        <c:ser>
          <c:idx val="4"/>
          <c:order val="3"/>
          <c:tx>
            <c:strRef>
              <c:f>US_core_with_text!$AV$1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US_core_with_text!$AR$2:$AR$132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US_core_with_text!$AV$2:$AV$132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-8.4897320272725397E-4</c:v>
                </c:pt>
                <c:pt idx="8">
                  <c:v>-3.1169771384398299E-3</c:v>
                </c:pt>
                <c:pt idx="9">
                  <c:v>-5.3651543731603104E-3</c:v>
                </c:pt>
                <c:pt idx="10">
                  <c:v>-3.7010474694176799E-3</c:v>
                </c:pt>
                <c:pt idx="11">
                  <c:v>-4.6047315404251698E-3</c:v>
                </c:pt>
                <c:pt idx="12">
                  <c:v>-2.6311512333010399E-3</c:v>
                </c:pt>
                <c:pt idx="13">
                  <c:v>1.7305419038882101E-3</c:v>
                </c:pt>
                <c:pt idx="14">
                  <c:v>2.7451015851997999E-3</c:v>
                </c:pt>
                <c:pt idx="15">
                  <c:v>2.7602000716164801E-3</c:v>
                </c:pt>
                <c:pt idx="16">
                  <c:v>1.15275716343621E-3</c:v>
                </c:pt>
                <c:pt idx="17">
                  <c:v>3.4491550535031799E-3</c:v>
                </c:pt>
                <c:pt idx="18">
                  <c:v>5.3825903925330803E-3</c:v>
                </c:pt>
                <c:pt idx="19">
                  <c:v>4.8202013481324297E-3</c:v>
                </c:pt>
                <c:pt idx="20">
                  <c:v>3.5548480773694899E-3</c:v>
                </c:pt>
                <c:pt idx="21">
                  <c:v>2.5532879413425699E-3</c:v>
                </c:pt>
                <c:pt idx="22">
                  <c:v>2.2051848174609E-3</c:v>
                </c:pt>
                <c:pt idx="23">
                  <c:v>2.4100326629916602E-3</c:v>
                </c:pt>
                <c:pt idx="24">
                  <c:v>1.95432052121358E-3</c:v>
                </c:pt>
                <c:pt idx="25">
                  <c:v>1.55163994066676E-3</c:v>
                </c:pt>
                <c:pt idx="26">
                  <c:v>3.03665536358632E-3</c:v>
                </c:pt>
                <c:pt idx="27">
                  <c:v>4.63004068489425E-3</c:v>
                </c:pt>
                <c:pt idx="28">
                  <c:v>6.1800372521680904E-3</c:v>
                </c:pt>
                <c:pt idx="29">
                  <c:v>6.2703689845955398E-3</c:v>
                </c:pt>
                <c:pt idx="30">
                  <c:v>5.7661044227330597E-3</c:v>
                </c:pt>
                <c:pt idx="31">
                  <c:v>5.7926985078893198E-3</c:v>
                </c:pt>
                <c:pt idx="32">
                  <c:v>5.6178172140430799E-3</c:v>
                </c:pt>
                <c:pt idx="33">
                  <c:v>5.0366545333080303E-3</c:v>
                </c:pt>
                <c:pt idx="34">
                  <c:v>5.36376711111064E-3</c:v>
                </c:pt>
                <c:pt idx="35">
                  <c:v>5.2810880864617698E-3</c:v>
                </c:pt>
                <c:pt idx="36">
                  <c:v>5.6301626888632904E-3</c:v>
                </c:pt>
                <c:pt idx="37">
                  <c:v>5.2401671585711098E-3</c:v>
                </c:pt>
                <c:pt idx="38">
                  <c:v>4.9903488236635596E-3</c:v>
                </c:pt>
                <c:pt idx="39">
                  <c:v>4.43951449906609E-3</c:v>
                </c:pt>
                <c:pt idx="40">
                  <c:v>4.4286943368554398E-3</c:v>
                </c:pt>
                <c:pt idx="41">
                  <c:v>4.7360861763046103E-3</c:v>
                </c:pt>
                <c:pt idx="42">
                  <c:v>4.5793771046520604E-3</c:v>
                </c:pt>
                <c:pt idx="43">
                  <c:v>4.5234641563807101E-3</c:v>
                </c:pt>
                <c:pt idx="44">
                  <c:v>4.38926644845683E-3</c:v>
                </c:pt>
                <c:pt idx="45">
                  <c:v>4.1512109527852498E-3</c:v>
                </c:pt>
                <c:pt idx="46">
                  <c:v>3.96662001544978E-3</c:v>
                </c:pt>
                <c:pt idx="47">
                  <c:v>4.7092192148490098E-3</c:v>
                </c:pt>
                <c:pt idx="48">
                  <c:v>6.0473847113939796E-3</c:v>
                </c:pt>
                <c:pt idx="49">
                  <c:v>5.8958615844595299E-3</c:v>
                </c:pt>
                <c:pt idx="50">
                  <c:v>7.0195233353276196E-3</c:v>
                </c:pt>
                <c:pt idx="51">
                  <c:v>6.3895325240315099E-3</c:v>
                </c:pt>
                <c:pt idx="52">
                  <c:v>5.8230230095990196E-3</c:v>
                </c:pt>
                <c:pt idx="53">
                  <c:v>6.1098646583657096E-3</c:v>
                </c:pt>
                <c:pt idx="54">
                  <c:v>7.9479415748373496E-3</c:v>
                </c:pt>
                <c:pt idx="55">
                  <c:v>1.08646436487003E-2</c:v>
                </c:pt>
                <c:pt idx="56">
                  <c:v>1.2656099856522799E-2</c:v>
                </c:pt>
                <c:pt idx="57">
                  <c:v>1.3769898094073601E-2</c:v>
                </c:pt>
                <c:pt idx="58">
                  <c:v>1.1904454889566299E-2</c:v>
                </c:pt>
                <c:pt idx="59">
                  <c:v>1.3099493973256399E-2</c:v>
                </c:pt>
                <c:pt idx="60">
                  <c:v>1.1581626308920699E-2</c:v>
                </c:pt>
                <c:pt idx="61">
                  <c:v>5.4762885824732798E-3</c:v>
                </c:pt>
                <c:pt idx="62">
                  <c:v>8.7050033990454505E-3</c:v>
                </c:pt>
                <c:pt idx="63">
                  <c:v>5.0234877909893696E-3</c:v>
                </c:pt>
                <c:pt idx="64">
                  <c:v>8.7814703237931702E-4</c:v>
                </c:pt>
                <c:pt idx="65">
                  <c:v>-7.7041958712609202E-5</c:v>
                </c:pt>
                <c:pt idx="66">
                  <c:v>-2.7388639400438499E-3</c:v>
                </c:pt>
                <c:pt idx="67">
                  <c:v>-2.8822227403302301E-3</c:v>
                </c:pt>
                <c:pt idx="68">
                  <c:v>-3.9123594325896002E-3</c:v>
                </c:pt>
                <c:pt idx="69">
                  <c:v>-8.1886739017322796E-4</c:v>
                </c:pt>
                <c:pt idx="70">
                  <c:v>2.5052113117540699E-3</c:v>
                </c:pt>
                <c:pt idx="71">
                  <c:v>3.6540421997521802E-3</c:v>
                </c:pt>
                <c:pt idx="72">
                  <c:v>4.2173856295235597E-3</c:v>
                </c:pt>
                <c:pt idx="73">
                  <c:v>4.5075556537321699E-3</c:v>
                </c:pt>
                <c:pt idx="74">
                  <c:v>4.6159102937481898E-3</c:v>
                </c:pt>
                <c:pt idx="75">
                  <c:v>4.6086142067691604E-3</c:v>
                </c:pt>
                <c:pt idx="76">
                  <c:v>4.5310143455878898E-3</c:v>
                </c:pt>
                <c:pt idx="77">
                  <c:v>4.4112023333431304E-3</c:v>
                </c:pt>
                <c:pt idx="78">
                  <c:v>4.2661509778607601E-3</c:v>
                </c:pt>
                <c:pt idx="79">
                  <c:v>4.1063916134786898E-3</c:v>
                </c:pt>
                <c:pt idx="80">
                  <c:v>3.9387866383577804E-3</c:v>
                </c:pt>
                <c:pt idx="81">
                  <c:v>3.7680278115903498E-3</c:v>
                </c:pt>
                <c:pt idx="82">
                  <c:v>3.5974337357025299E-3</c:v>
                </c:pt>
                <c:pt idx="83">
                  <c:v>3.4293897808623701E-3</c:v>
                </c:pt>
                <c:pt idx="84">
                  <c:v>3.2656084920867899E-3</c:v>
                </c:pt>
                <c:pt idx="85">
                  <c:v>3.1072975122947702E-3</c:v>
                </c:pt>
                <c:pt idx="86">
                  <c:v>2.9552768713747499E-3</c:v>
                </c:pt>
                <c:pt idx="87">
                  <c:v>2.8100660604213298E-3</c:v>
                </c:pt>
                <c:pt idx="88">
                  <c:v>2.67195130221331E-3</c:v>
                </c:pt>
                <c:pt idx="89">
                  <c:v>2.54103873218447E-3</c:v>
                </c:pt>
                <c:pt idx="90">
                  <c:v>2.4172969276925402E-3</c:v>
                </c:pt>
                <c:pt idx="91">
                  <c:v>2.3005910703810502E-3</c:v>
                </c:pt>
                <c:pt idx="92">
                  <c:v>2.1907103860741E-3</c:v>
                </c:pt>
                <c:pt idx="93">
                  <c:v>2.0873901205753498E-3</c:v>
                </c:pt>
                <c:pt idx="94">
                  <c:v>1.9903290483069798E-3</c:v>
                </c:pt>
                <c:pt idx="95">
                  <c:v>1.89920332573922E-3</c:v>
                </c:pt>
                <c:pt idx="96">
                  <c:v>1.81367735108128E-3</c:v>
                </c:pt>
                <c:pt idx="97">
                  <c:v>1.73341218141498E-3</c:v>
                </c:pt>
                <c:pt idx="98">
                  <c:v>1.65807195899869E-3</c:v>
                </c:pt>
                <c:pt idx="99">
                  <c:v>1.58732872377331E-3</c:v>
                </c:pt>
                <c:pt idx="100">
                  <c:v>1.52086592255518E-3</c:v>
                </c:pt>
                <c:pt idx="101">
                  <c:v>1.4583808722878899E-3</c:v>
                </c:pt>
                <c:pt idx="102">
                  <c:v>1.3995863892724001E-3</c:v>
                </c:pt>
                <c:pt idx="103">
                  <c:v>1.34421175934651E-3</c:v>
                </c:pt>
                <c:pt idx="104">
                  <c:v>1.29200319138877E-3</c:v>
                </c:pt>
                <c:pt idx="105">
                  <c:v>1.24272387309609E-3</c:v>
                </c:pt>
                <c:pt idx="106">
                  <c:v>1.1961537232707501E-3</c:v>
                </c:pt>
                <c:pt idx="107">
                  <c:v>1.15208891833251E-3</c:v>
                </c:pt>
                <c:pt idx="108">
                  <c:v>1.1103412565827101E-3</c:v>
                </c:pt>
                <c:pt idx="109">
                  <c:v>1.0707374097140799E-3</c:v>
                </c:pt>
                <c:pt idx="110">
                  <c:v>1.0331181019784801E-3</c:v>
                </c:pt>
                <c:pt idx="111">
                  <c:v>9.973372480320819E-4</c:v>
                </c:pt>
                <c:pt idx="112">
                  <c:v>9.6326107505984005E-4</c:v>
                </c:pt>
                <c:pt idx="113">
                  <c:v>9.3076724756446696E-4</c:v>
                </c:pt>
                <c:pt idx="114">
                  <c:v>8.9974400929726495E-4</c:v>
                </c:pt>
                <c:pt idx="115">
                  <c:v>8.7008935307775204E-4</c:v>
                </c:pt>
                <c:pt idx="116">
                  <c:v>8.4171022574075396E-4</c:v>
                </c:pt>
                <c:pt idx="117">
                  <c:v>8.1452177422836004E-4</c:v>
                </c:pt>
                <c:pt idx="118">
                  <c:v>7.8844663471411205E-4</c:v>
                </c:pt>
                <c:pt idx="119">
                  <c:v>7.6341426802350998E-4</c:v>
                </c:pt>
                <c:pt idx="120">
                  <c:v>7.3936034035160204E-4</c:v>
                </c:pt>
                <c:pt idx="121">
                  <c:v>7.1622615025468395E-4</c:v>
                </c:pt>
                <c:pt idx="122">
                  <c:v>6.9395809922934105E-4</c:v>
                </c:pt>
                <c:pt idx="123">
                  <c:v>6.7250720647837805E-4</c:v>
                </c:pt>
                <c:pt idx="124">
                  <c:v>6.5182866348933999E-4</c:v>
                </c:pt>
                <c:pt idx="125">
                  <c:v>6.3188142804815296E-4</c:v>
                </c:pt>
                <c:pt idx="126">
                  <c:v>6.1262785449045498E-4</c:v>
                </c:pt>
                <c:pt idx="127">
                  <c:v>5.9403335812557802E-4</c:v>
                </c:pt>
                <c:pt idx="128">
                  <c:v>5.7606611136851095E-4</c:v>
                </c:pt>
                <c:pt idx="129">
                  <c:v>5.5869676840458705E-4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CA-C040-B3BF-CAFBA2713C37}"/>
            </c:ext>
          </c:extLst>
        </c:ser>
        <c:ser>
          <c:idx val="5"/>
          <c:order val="4"/>
          <c:tx>
            <c:strRef>
              <c:f>US_core_with_text!$AW$1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US_core_with_text!$AR$2:$AR$132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US_core_with_text!$AW$2:$AW$132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-2.20719554866466E-4</c:v>
                </c:pt>
                <c:pt idx="8">
                  <c:v>-5.1108152120393703E-4</c:v>
                </c:pt>
                <c:pt idx="9">
                  <c:v>-2.4223879096618699E-3</c:v>
                </c:pt>
                <c:pt idx="10">
                  <c:v>-2.1091097938352702E-3</c:v>
                </c:pt>
                <c:pt idx="11">
                  <c:v>-2.0995460822792402E-3</c:v>
                </c:pt>
                <c:pt idx="12">
                  <c:v>-9.0622968555997797E-4</c:v>
                </c:pt>
                <c:pt idx="13">
                  <c:v>3.1244630773974401E-3</c:v>
                </c:pt>
                <c:pt idx="14">
                  <c:v>3.3873319660093701E-3</c:v>
                </c:pt>
                <c:pt idx="15">
                  <c:v>3.0620940262515699E-3</c:v>
                </c:pt>
                <c:pt idx="16">
                  <c:v>1.4786779541697799E-3</c:v>
                </c:pt>
                <c:pt idx="17">
                  <c:v>2.6918081936111401E-3</c:v>
                </c:pt>
                <c:pt idx="18">
                  <c:v>4.5662268310930898E-3</c:v>
                </c:pt>
                <c:pt idx="19">
                  <c:v>5.2218457154751203E-3</c:v>
                </c:pt>
                <c:pt idx="20">
                  <c:v>6.3008475673864599E-3</c:v>
                </c:pt>
                <c:pt idx="21">
                  <c:v>7.2189132596767102E-3</c:v>
                </c:pt>
                <c:pt idx="22">
                  <c:v>7.4933446794656E-3</c:v>
                </c:pt>
                <c:pt idx="23">
                  <c:v>7.5743933651839504E-3</c:v>
                </c:pt>
                <c:pt idx="24">
                  <c:v>6.9369751644066096E-3</c:v>
                </c:pt>
                <c:pt idx="25">
                  <c:v>6.1564292945570599E-3</c:v>
                </c:pt>
                <c:pt idx="26">
                  <c:v>6.1293999771949697E-3</c:v>
                </c:pt>
                <c:pt idx="27">
                  <c:v>4.85048393106257E-3</c:v>
                </c:pt>
                <c:pt idx="28">
                  <c:v>4.4662188211752598E-3</c:v>
                </c:pt>
                <c:pt idx="29">
                  <c:v>5.0178017659607797E-3</c:v>
                </c:pt>
                <c:pt idx="30">
                  <c:v>4.7237436770597397E-3</c:v>
                </c:pt>
                <c:pt idx="31">
                  <c:v>4.9404019107246403E-3</c:v>
                </c:pt>
                <c:pt idx="32">
                  <c:v>4.7671885520017502E-3</c:v>
                </c:pt>
                <c:pt idx="33">
                  <c:v>4.9712301232629399E-3</c:v>
                </c:pt>
                <c:pt idx="34">
                  <c:v>5.3053364271970996E-3</c:v>
                </c:pt>
                <c:pt idx="35">
                  <c:v>5.5242730827353903E-3</c:v>
                </c:pt>
                <c:pt idx="36">
                  <c:v>5.8771623006270701E-3</c:v>
                </c:pt>
                <c:pt idx="37">
                  <c:v>5.5483886731932898E-3</c:v>
                </c:pt>
                <c:pt idx="38">
                  <c:v>5.3320829385139403E-3</c:v>
                </c:pt>
                <c:pt idx="39">
                  <c:v>5.1119380162667396E-3</c:v>
                </c:pt>
                <c:pt idx="40">
                  <c:v>5.364582704237E-3</c:v>
                </c:pt>
                <c:pt idx="41">
                  <c:v>5.31364702642811E-3</c:v>
                </c:pt>
                <c:pt idx="42">
                  <c:v>5.0851370177573598E-3</c:v>
                </c:pt>
                <c:pt idx="43">
                  <c:v>5.0104288717989203E-3</c:v>
                </c:pt>
                <c:pt idx="44">
                  <c:v>4.6742229035556804E-3</c:v>
                </c:pt>
                <c:pt idx="45">
                  <c:v>4.5623336399680499E-3</c:v>
                </c:pt>
                <c:pt idx="46">
                  <c:v>5.1254006270928798E-3</c:v>
                </c:pt>
                <c:pt idx="47">
                  <c:v>6.5736332946153501E-3</c:v>
                </c:pt>
                <c:pt idx="48">
                  <c:v>6.3973330194810798E-3</c:v>
                </c:pt>
                <c:pt idx="49">
                  <c:v>7.6665174830292601E-3</c:v>
                </c:pt>
                <c:pt idx="50">
                  <c:v>7.3874947039254098E-3</c:v>
                </c:pt>
                <c:pt idx="51">
                  <c:v>7.1638843201604603E-3</c:v>
                </c:pt>
                <c:pt idx="52">
                  <c:v>7.0021973714862098E-3</c:v>
                </c:pt>
                <c:pt idx="53">
                  <c:v>7.7625254947477603E-3</c:v>
                </c:pt>
                <c:pt idx="54">
                  <c:v>9.5599132538648404E-3</c:v>
                </c:pt>
                <c:pt idx="55">
                  <c:v>1.1771030439366999E-2</c:v>
                </c:pt>
                <c:pt idx="56">
                  <c:v>1.25831015492572E-2</c:v>
                </c:pt>
                <c:pt idx="57">
                  <c:v>1.2782515161879801E-2</c:v>
                </c:pt>
                <c:pt idx="58">
                  <c:v>9.9742678766556701E-3</c:v>
                </c:pt>
                <c:pt idx="59">
                  <c:v>1.0156970200148E-2</c:v>
                </c:pt>
                <c:pt idx="60">
                  <c:v>9.21633786383768E-3</c:v>
                </c:pt>
                <c:pt idx="61">
                  <c:v>8.5616755471917805E-4</c:v>
                </c:pt>
                <c:pt idx="62">
                  <c:v>-4.77159599876486E-4</c:v>
                </c:pt>
                <c:pt idx="63">
                  <c:v>-2.8802918279335898E-4</c:v>
                </c:pt>
                <c:pt idx="64">
                  <c:v>-2.2860508088418099E-3</c:v>
                </c:pt>
                <c:pt idx="65">
                  <c:v>-3.31086863774032E-3</c:v>
                </c:pt>
                <c:pt idx="66">
                  <c:v>-5.6018433297055897E-3</c:v>
                </c:pt>
                <c:pt idx="67">
                  <c:v>-4.3244275576781403E-3</c:v>
                </c:pt>
                <c:pt idx="68">
                  <c:v>-5.2404474578437998E-3</c:v>
                </c:pt>
                <c:pt idx="69">
                  <c:v>-2.57464198861745E-3</c:v>
                </c:pt>
                <c:pt idx="70">
                  <c:v>1.75923953515955E-4</c:v>
                </c:pt>
                <c:pt idx="71">
                  <c:v>1.2151273164340199E-3</c:v>
                </c:pt>
                <c:pt idx="72">
                  <c:v>1.78802111283626E-3</c:v>
                </c:pt>
                <c:pt idx="73">
                  <c:v>2.1502274656359701E-3</c:v>
                </c:pt>
                <c:pt idx="74">
                  <c:v>2.3442821129204799E-3</c:v>
                </c:pt>
                <c:pt idx="75">
                  <c:v>2.4014677353800802E-3</c:v>
                </c:pt>
                <c:pt idx="76">
                  <c:v>2.3651011398007002E-3</c:v>
                </c:pt>
                <c:pt idx="77">
                  <c:v>2.2694813053281099E-3</c:v>
                </c:pt>
                <c:pt idx="78">
                  <c:v>2.13740847829768E-3</c:v>
                </c:pt>
                <c:pt idx="79">
                  <c:v>1.9835381617427901E-3</c:v>
                </c:pt>
                <c:pt idx="80">
                  <c:v>1.81753723040856E-3</c:v>
                </c:pt>
                <c:pt idx="81">
                  <c:v>1.64606139831935E-3</c:v>
                </c:pt>
                <c:pt idx="82">
                  <c:v>1.47386187778764E-3</c:v>
                </c:pt>
                <c:pt idx="83">
                  <c:v>1.3043985903848901E-3</c:v>
                </c:pt>
                <c:pt idx="84">
                  <c:v>1.14019714614332E-3</c:v>
                </c:pt>
                <c:pt idx="85">
                  <c:v>9.8307454408086393E-4</c:v>
                </c:pt>
                <c:pt idx="86">
                  <c:v>8.3429510651100703E-4</c:v>
                </c:pt>
                <c:pt idx="87">
                  <c:v>6.9468641696879198E-4</c:v>
                </c:pt>
                <c:pt idx="88">
                  <c:v>5.6472993803513495E-4</c:v>
                </c:pt>
                <c:pt idx="89">
                  <c:v>4.4463394823779302E-4</c:v>
                </c:pt>
                <c:pt idx="90">
                  <c:v>3.3439313060767902E-4</c:v>
                </c:pt>
                <c:pt idx="91">
                  <c:v>2.33837550367432E-4</c:v>
                </c:pt>
                <c:pt idx="92">
                  <c:v>1.4267293768632699E-4</c:v>
                </c:pt>
                <c:pt idx="93">
                  <c:v>6.0513734423395202E-5</c:v>
                </c:pt>
                <c:pt idx="94">
                  <c:v>-1.3089925743337E-5</c:v>
                </c:pt>
                <c:pt idx="95">
                  <c:v>-7.8630334066076503E-5</c:v>
                </c:pt>
                <c:pt idx="96">
                  <c:v>-1.3662460361940599E-4</c:v>
                </c:pt>
                <c:pt idx="97">
                  <c:v>-1.8760065377820801E-4</c:v>
                </c:pt>
                <c:pt idx="98">
                  <c:v>-2.32086190954383E-4</c:v>
                </c:pt>
                <c:pt idx="99">
                  <c:v>-2.7060018362723399E-4</c:v>
                </c:pt>
                <c:pt idx="100">
                  <c:v>-3.0364640256630399E-4</c:v>
                </c:pt>
                <c:pt idx="101">
                  <c:v>-3.31708662393293E-4</c:v>
                </c:pt>
                <c:pt idx="102">
                  <c:v>-3.5524745661818998E-4</c:v>
                </c:pt>
                <c:pt idx="103">
                  <c:v>-3.74697724381256E-4</c:v>
                </c:pt>
                <c:pt idx="104">
                  <c:v>-3.90467529398641E-4</c:v>
                </c:pt>
                <c:pt idx="105">
                  <c:v>-4.0293746690345201E-4</c:v>
                </c:pt>
                <c:pt idx="106">
                  <c:v>-4.12460642851275E-4</c:v>
                </c:pt>
                <c:pt idx="107">
                  <c:v>-4.1936309786993998E-4</c:v>
                </c:pt>
                <c:pt idx="108">
                  <c:v>-4.2394456821748201E-4</c:v>
                </c:pt>
                <c:pt idx="109">
                  <c:v>-4.2647949644036799E-4</c:v>
                </c:pt>
                <c:pt idx="110">
                  <c:v>-4.2721821897906398E-4</c:v>
                </c:pt>
                <c:pt idx="111">
                  <c:v>-4.2638827223440102E-4</c:v>
                </c:pt>
                <c:pt idx="112">
                  <c:v>-4.2419576985475101E-4</c:v>
                </c:pt>
                <c:pt idx="113">
                  <c:v>-4.2082681306343501E-4</c:v>
                </c:pt>
                <c:pt idx="114">
                  <c:v>-4.1644890470537901E-4</c:v>
                </c:pt>
                <c:pt idx="115">
                  <c:v>-4.1121234315433198E-4</c:v>
                </c:pt>
                <c:pt idx="116">
                  <c:v>-4.05251579005394E-4</c:v>
                </c:pt>
                <c:pt idx="117">
                  <c:v>-3.9868652089714002E-4</c:v>
                </c:pt>
                <c:pt idx="118">
                  <c:v>-3.9162378184798199E-4</c:v>
                </c:pt>
                <c:pt idx="119">
                  <c:v>-3.8415785909018299E-4</c:v>
                </c:pt>
                <c:pt idx="120">
                  <c:v>-3.7637224373776498E-4</c:v>
                </c:pt>
                <c:pt idx="121">
                  <c:v>-3.68340458811733E-4</c:v>
                </c:pt>
                <c:pt idx="122">
                  <c:v>-3.6012702462340202E-4</c:v>
                </c:pt>
                <c:pt idx="123">
                  <c:v>-3.5178835328109E-4</c:v>
                </c:pt>
                <c:pt idx="124">
                  <c:v>-3.4337357307512301E-4</c:v>
                </c:pt>
                <c:pt idx="125">
                  <c:v>-3.3492528633827202E-4</c:v>
                </c:pt>
                <c:pt idx="126">
                  <c:v>-3.2648026283554898E-4</c:v>
                </c:pt>
                <c:pt idx="127">
                  <c:v>-3.18070072857779E-4</c:v>
                </c:pt>
                <c:pt idx="128">
                  <c:v>-3.0972166306097998E-4</c:v>
                </c:pt>
                <c:pt idx="129">
                  <c:v>-3.01457878437716E-4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CA-C040-B3BF-CAFBA2713C37}"/>
            </c:ext>
          </c:extLst>
        </c:ser>
        <c:ser>
          <c:idx val="6"/>
          <c:order val="5"/>
          <c:tx>
            <c:strRef>
              <c:f>US_core_with_text!$AX$1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US_core_with_text!$AR$2:$AR$132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US_core_with_text!$AX$2:$AX$132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-1.4406502726327299E-4</c:v>
                </c:pt>
                <c:pt idx="8">
                  <c:v>-1.1992944056071701E-3</c:v>
                </c:pt>
                <c:pt idx="9">
                  <c:v>-1.2541236968366301E-3</c:v>
                </c:pt>
                <c:pt idx="10">
                  <c:v>-7.0098010520602805E-4</c:v>
                </c:pt>
                <c:pt idx="11">
                  <c:v>-9.0141918983599402E-4</c:v>
                </c:pt>
                <c:pt idx="12">
                  <c:v>4.2852870543175198E-4</c:v>
                </c:pt>
                <c:pt idx="13">
                  <c:v>5.5460946545737803E-3</c:v>
                </c:pt>
                <c:pt idx="14">
                  <c:v>7.6217821315838199E-3</c:v>
                </c:pt>
                <c:pt idx="15">
                  <c:v>6.3574995413651003E-3</c:v>
                </c:pt>
                <c:pt idx="16">
                  <c:v>5.6280385045903696E-3</c:v>
                </c:pt>
                <c:pt idx="17">
                  <c:v>8.1607621918333706E-3</c:v>
                </c:pt>
                <c:pt idx="18">
                  <c:v>1.01943813029858E-2</c:v>
                </c:pt>
                <c:pt idx="19">
                  <c:v>8.4244334211058796E-3</c:v>
                </c:pt>
                <c:pt idx="20">
                  <c:v>6.1258873767178201E-3</c:v>
                </c:pt>
                <c:pt idx="21">
                  <c:v>4.9925714395993E-3</c:v>
                </c:pt>
                <c:pt idx="22">
                  <c:v>6.0552459649754198E-3</c:v>
                </c:pt>
                <c:pt idx="23">
                  <c:v>6.1920350067801097E-3</c:v>
                </c:pt>
                <c:pt idx="24">
                  <c:v>5.7001959153701797E-3</c:v>
                </c:pt>
                <c:pt idx="25">
                  <c:v>3.9630853053029798E-3</c:v>
                </c:pt>
                <c:pt idx="26">
                  <c:v>5.1582554553286598E-3</c:v>
                </c:pt>
                <c:pt idx="27">
                  <c:v>5.6447333494524798E-3</c:v>
                </c:pt>
                <c:pt idx="28">
                  <c:v>4.6713716746138402E-3</c:v>
                </c:pt>
                <c:pt idx="29">
                  <c:v>3.5903466519160402E-3</c:v>
                </c:pt>
                <c:pt idx="30">
                  <c:v>3.1171066559920698E-3</c:v>
                </c:pt>
                <c:pt idx="31">
                  <c:v>3.1643408715309402E-3</c:v>
                </c:pt>
                <c:pt idx="32">
                  <c:v>3.6152613180462298E-3</c:v>
                </c:pt>
                <c:pt idx="33">
                  <c:v>3.81268655054167E-3</c:v>
                </c:pt>
                <c:pt idx="34">
                  <c:v>4.3607400661116397E-3</c:v>
                </c:pt>
                <c:pt idx="35">
                  <c:v>4.6730801110283996E-3</c:v>
                </c:pt>
                <c:pt idx="36">
                  <c:v>5.05971016775408E-3</c:v>
                </c:pt>
                <c:pt idx="37">
                  <c:v>4.7587950390281996E-3</c:v>
                </c:pt>
                <c:pt idx="38">
                  <c:v>4.83552344952009E-3</c:v>
                </c:pt>
                <c:pt idx="39">
                  <c:v>4.9638105331650797E-3</c:v>
                </c:pt>
                <c:pt idx="40">
                  <c:v>4.9120103842614704E-3</c:v>
                </c:pt>
                <c:pt idx="41">
                  <c:v>4.7436534068578898E-3</c:v>
                </c:pt>
                <c:pt idx="42">
                  <c:v>4.5574892268751502E-3</c:v>
                </c:pt>
                <c:pt idx="43">
                  <c:v>4.2163066588107798E-3</c:v>
                </c:pt>
                <c:pt idx="44">
                  <c:v>3.9753025942390599E-3</c:v>
                </c:pt>
                <c:pt idx="45">
                  <c:v>4.6804222388674398E-3</c:v>
                </c:pt>
                <c:pt idx="46">
                  <c:v>6.1904071656293498E-3</c:v>
                </c:pt>
                <c:pt idx="47">
                  <c:v>6.11612258660798E-3</c:v>
                </c:pt>
                <c:pt idx="48">
                  <c:v>7.5922950748763497E-3</c:v>
                </c:pt>
                <c:pt idx="49">
                  <c:v>7.3402958726376203E-3</c:v>
                </c:pt>
                <c:pt idx="50">
                  <c:v>7.37060094304631E-3</c:v>
                </c:pt>
                <c:pt idx="51">
                  <c:v>7.5566096723989002E-3</c:v>
                </c:pt>
                <c:pt idx="52">
                  <c:v>7.79052116370859E-3</c:v>
                </c:pt>
                <c:pt idx="53">
                  <c:v>8.7699391046358599E-3</c:v>
                </c:pt>
                <c:pt idx="54">
                  <c:v>1.0301131668932701E-2</c:v>
                </c:pt>
                <c:pt idx="55">
                  <c:v>1.2228188162133301E-2</c:v>
                </c:pt>
                <c:pt idx="56">
                  <c:v>1.2763501276946599E-2</c:v>
                </c:pt>
                <c:pt idx="57">
                  <c:v>1.26916312099378E-2</c:v>
                </c:pt>
                <c:pt idx="58">
                  <c:v>1.0222584627550499E-2</c:v>
                </c:pt>
                <c:pt idx="59">
                  <c:v>9.9690272261199198E-3</c:v>
                </c:pt>
                <c:pt idx="60">
                  <c:v>9.8389078722949108E-3</c:v>
                </c:pt>
                <c:pt idx="61">
                  <c:v>7.8468189213420896E-3</c:v>
                </c:pt>
                <c:pt idx="62">
                  <c:v>8.1263665366204593E-3</c:v>
                </c:pt>
                <c:pt idx="63">
                  <c:v>8.1127878171827206E-3</c:v>
                </c:pt>
                <c:pt idx="64">
                  <c:v>7.0006269326627901E-3</c:v>
                </c:pt>
                <c:pt idx="65">
                  <c:v>6.9277378068610604E-3</c:v>
                </c:pt>
                <c:pt idx="66">
                  <c:v>3.86332292539037E-3</c:v>
                </c:pt>
                <c:pt idx="67">
                  <c:v>4.5660251965840004E-3</c:v>
                </c:pt>
                <c:pt idx="68">
                  <c:v>2.9425144009165198E-3</c:v>
                </c:pt>
                <c:pt idx="69">
                  <c:v>3.7810458520137701E-3</c:v>
                </c:pt>
                <c:pt idx="70">
                  <c:v>4.8966177392140101E-3</c:v>
                </c:pt>
                <c:pt idx="71">
                  <c:v>5.2073547637920799E-3</c:v>
                </c:pt>
                <c:pt idx="72">
                  <c:v>5.3679661941918796E-3</c:v>
                </c:pt>
                <c:pt idx="73">
                  <c:v>5.4841853250442397E-3</c:v>
                </c:pt>
                <c:pt idx="74">
                  <c:v>5.5708116045716204E-3</c:v>
                </c:pt>
                <c:pt idx="75">
                  <c:v>5.6139846800640197E-3</c:v>
                </c:pt>
                <c:pt idx="76">
                  <c:v>5.6126164615033503E-3</c:v>
                </c:pt>
                <c:pt idx="77">
                  <c:v>5.5784592889907003E-3</c:v>
                </c:pt>
                <c:pt idx="78">
                  <c:v>5.5223518551139597E-3</c:v>
                </c:pt>
                <c:pt idx="79">
                  <c:v>5.4514854020526402E-3</c:v>
                </c:pt>
                <c:pt idx="80">
                  <c:v>5.3702734864158304E-3</c:v>
                </c:pt>
                <c:pt idx="81">
                  <c:v>5.2814849197835301E-3</c:v>
                </c:pt>
                <c:pt idx="82">
                  <c:v>5.1869799216896998E-3</c:v>
                </c:pt>
                <c:pt idx="83">
                  <c:v>5.0881104787903197E-3</c:v>
                </c:pt>
                <c:pt idx="84">
                  <c:v>4.9859257127193796E-3</c:v>
                </c:pt>
                <c:pt idx="85">
                  <c:v>4.8812772951212198E-3</c:v>
                </c:pt>
                <c:pt idx="86">
                  <c:v>4.77487595009762E-3</c:v>
                </c:pt>
                <c:pt idx="87">
                  <c:v>4.6673241366868004E-3</c:v>
                </c:pt>
                <c:pt idx="88">
                  <c:v>4.5591368206032703E-3</c:v>
                </c:pt>
                <c:pt idx="89">
                  <c:v>4.4507559501472099E-3</c:v>
                </c:pt>
                <c:pt idx="90">
                  <c:v>4.3425613284187002E-3</c:v>
                </c:pt>
                <c:pt idx="91">
                  <c:v>4.2348792230084698E-3</c:v>
                </c:pt>
                <c:pt idx="92">
                  <c:v>4.1279894255064004E-3</c:v>
                </c:pt>
                <c:pt idx="93">
                  <c:v>4.0221311706778399E-3</c:v>
                </c:pt>
                <c:pt idx="94">
                  <c:v>3.9175081720133004E-3</c:v>
                </c:pt>
                <c:pt idx="95">
                  <c:v>3.8142929494888698E-3</c:v>
                </c:pt>
                <c:pt idx="96">
                  <c:v>3.7126305789891801E-3</c:v>
                </c:pt>
                <c:pt idx="97">
                  <c:v>3.6126419582505E-3</c:v>
                </c:pt>
                <c:pt idx="98">
                  <c:v>3.51442666819412E-3</c:v>
                </c:pt>
                <c:pt idx="99">
                  <c:v>3.4180654890691902E-3</c:v>
                </c:pt>
                <c:pt idx="100">
                  <c:v>3.3236226221422501E-3</c:v>
                </c:pt>
                <c:pt idx="101">
                  <c:v>3.2311476567015102E-3</c:v>
                </c:pt>
                <c:pt idx="102">
                  <c:v>3.1406773165709701E-3</c:v>
                </c:pt>
                <c:pt idx="103">
                  <c:v>3.0522370143781698E-3</c:v>
                </c:pt>
                <c:pt idx="104">
                  <c:v>2.9658422362466201E-3</c:v>
                </c:pt>
                <c:pt idx="105">
                  <c:v>2.88149977751839E-3</c:v>
                </c:pt>
                <c:pt idx="106">
                  <c:v>2.7992088466932599E-3</c:v>
                </c:pt>
                <c:pt idx="107">
                  <c:v>2.7189620506407001E-3</c:v>
                </c:pt>
                <c:pt idx="108">
                  <c:v>2.6407462763167102E-3</c:v>
                </c:pt>
                <c:pt idx="109">
                  <c:v>2.5645434775789502E-3</c:v>
                </c:pt>
                <c:pt idx="110">
                  <c:v>2.4903313780688602E-3</c:v>
                </c:pt>
                <c:pt idx="111">
                  <c:v>2.4180840981768898E-3</c:v>
                </c:pt>
                <c:pt idx="112">
                  <c:v>2.3477727141729601E-3</c:v>
                </c:pt>
                <c:pt idx="113">
                  <c:v>2.2793657557862398E-3</c:v>
                </c:pt>
                <c:pt idx="114">
                  <c:v>2.2128296488066398E-3</c:v>
                </c:pt>
                <c:pt idx="115">
                  <c:v>2.1481291071934099E-3</c:v>
                </c:pt>
                <c:pt idx="116">
                  <c:v>2.0852274810856299E-3</c:v>
                </c:pt>
                <c:pt idx="117">
                  <c:v>2.0240870641341502E-3</c:v>
                </c:pt>
                <c:pt idx="118">
                  <c:v>1.9646693639074802E-3</c:v>
                </c:pt>
                <c:pt idx="119">
                  <c:v>1.9069353404566E-3</c:v>
                </c:pt>
                <c:pt idx="120">
                  <c:v>1.8508456146149E-3</c:v>
                </c:pt>
                <c:pt idx="121">
                  <c:v>1.7963606506077299E-3</c:v>
                </c:pt>
                <c:pt idx="122">
                  <c:v>1.74344091428135E-3</c:v>
                </c:pt>
                <c:pt idx="123">
                  <c:v>1.6920470106152E-3</c:v>
                </c:pt>
                <c:pt idx="124">
                  <c:v>1.64213980224925E-3</c:v>
                </c:pt>
                <c:pt idx="125">
                  <c:v>1.5936805107807899E-3</c:v>
                </c:pt>
                <c:pt idx="126">
                  <c:v>1.54663080327299E-3</c:v>
                </c:pt>
                <c:pt idx="127">
                  <c:v>1.5009528650855499E-3</c:v>
                </c:pt>
                <c:pt idx="128">
                  <c:v>1.45660946127001E-3</c:v>
                </c:pt>
                <c:pt idx="129">
                  <c:v>1.4135639868628699E-3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CA-C040-B3BF-CAFBA2713C37}"/>
            </c:ext>
          </c:extLst>
        </c:ser>
        <c:ser>
          <c:idx val="7"/>
          <c:order val="6"/>
          <c:tx>
            <c:strRef>
              <c:f>US_core_with_text!$AY$1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US_core_with_text!$AR$2:$AR$132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US_core_with_text!$AY$2:$AY$132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-3.27515027775948E-4</c:v>
                </c:pt>
                <c:pt idx="8">
                  <c:v>-2.6694054896081402E-3</c:v>
                </c:pt>
                <c:pt idx="9">
                  <c:v>-6.6621159492408202E-3</c:v>
                </c:pt>
                <c:pt idx="10">
                  <c:v>-1.03723975945935E-2</c:v>
                </c:pt>
                <c:pt idx="11">
                  <c:v>-1.4426647229415199E-2</c:v>
                </c:pt>
                <c:pt idx="12">
                  <c:v>-1.8364044132235201E-2</c:v>
                </c:pt>
                <c:pt idx="13">
                  <c:v>-1.8716253522754699E-2</c:v>
                </c:pt>
                <c:pt idx="14">
                  <c:v>-1.7287506472085601E-2</c:v>
                </c:pt>
                <c:pt idx="15">
                  <c:v>-1.70886079019716E-2</c:v>
                </c:pt>
                <c:pt idx="16">
                  <c:v>-1.8825034041369801E-2</c:v>
                </c:pt>
                <c:pt idx="17">
                  <c:v>-1.9227746999617101E-2</c:v>
                </c:pt>
                <c:pt idx="18">
                  <c:v>-1.62738596135358E-2</c:v>
                </c:pt>
                <c:pt idx="19">
                  <c:v>-1.32671530150729E-2</c:v>
                </c:pt>
                <c:pt idx="20">
                  <c:v>-1.06285976878783E-2</c:v>
                </c:pt>
                <c:pt idx="21">
                  <c:v>-9.7761120399275595E-3</c:v>
                </c:pt>
                <c:pt idx="22">
                  <c:v>-7.6771438234146602E-3</c:v>
                </c:pt>
                <c:pt idx="23">
                  <c:v>-6.6207527081085698E-3</c:v>
                </c:pt>
                <c:pt idx="24">
                  <c:v>-4.7771647023297998E-3</c:v>
                </c:pt>
                <c:pt idx="25">
                  <c:v>-4.4565282084296698E-3</c:v>
                </c:pt>
                <c:pt idx="26">
                  <c:v>-4.3829776719794796E-3</c:v>
                </c:pt>
                <c:pt idx="27">
                  <c:v>-4.3191607202341898E-3</c:v>
                </c:pt>
                <c:pt idx="28">
                  <c:v>-5.6420988210348303E-3</c:v>
                </c:pt>
                <c:pt idx="29">
                  <c:v>-6.7497554728235204E-3</c:v>
                </c:pt>
                <c:pt idx="30">
                  <c:v>-7.5628544289885096E-3</c:v>
                </c:pt>
                <c:pt idx="31">
                  <c:v>-7.01001152156877E-3</c:v>
                </c:pt>
                <c:pt idx="32">
                  <c:v>-6.87904870290134E-3</c:v>
                </c:pt>
                <c:pt idx="33">
                  <c:v>-6.65515856876908E-3</c:v>
                </c:pt>
                <c:pt idx="34">
                  <c:v>-6.3204734646715704E-3</c:v>
                </c:pt>
                <c:pt idx="35">
                  <c:v>-6.1509720042929299E-3</c:v>
                </c:pt>
                <c:pt idx="36">
                  <c:v>-5.89343060709568E-3</c:v>
                </c:pt>
                <c:pt idx="37">
                  <c:v>-5.9870602817757501E-3</c:v>
                </c:pt>
                <c:pt idx="38">
                  <c:v>-5.6248973822503601E-3</c:v>
                </c:pt>
                <c:pt idx="39">
                  <c:v>-5.8740770149112703E-3</c:v>
                </c:pt>
                <c:pt idx="40">
                  <c:v>-6.0209510431952201E-3</c:v>
                </c:pt>
                <c:pt idx="41">
                  <c:v>-6.14736697579498E-3</c:v>
                </c:pt>
                <c:pt idx="42">
                  <c:v>-6.5144419225782102E-3</c:v>
                </c:pt>
                <c:pt idx="43">
                  <c:v>-6.6914919434335404E-3</c:v>
                </c:pt>
                <c:pt idx="44">
                  <c:v>-5.92932905403298E-3</c:v>
                </c:pt>
                <c:pt idx="45">
                  <c:v>-4.0615796419674003E-3</c:v>
                </c:pt>
                <c:pt idx="46">
                  <c:v>-4.1296593296435901E-3</c:v>
                </c:pt>
                <c:pt idx="47">
                  <c:v>-2.16310202126868E-3</c:v>
                </c:pt>
                <c:pt idx="48">
                  <c:v>-2.22703009297164E-3</c:v>
                </c:pt>
                <c:pt idx="49">
                  <c:v>-2.0533743831041501E-3</c:v>
                </c:pt>
                <c:pt idx="50">
                  <c:v>-1.46168975603266E-3</c:v>
                </c:pt>
                <c:pt idx="51">
                  <c:v>-6.1514018607766697E-4</c:v>
                </c:pt>
                <c:pt idx="52">
                  <c:v>7.0637631592873596E-4</c:v>
                </c:pt>
                <c:pt idx="53">
                  <c:v>3.1384898179664901E-3</c:v>
                </c:pt>
                <c:pt idx="54">
                  <c:v>6.6179041287917004E-3</c:v>
                </c:pt>
                <c:pt idx="55">
                  <c:v>1.0970170801627399E-2</c:v>
                </c:pt>
                <c:pt idx="56">
                  <c:v>1.43571889175797E-2</c:v>
                </c:pt>
                <c:pt idx="57">
                  <c:v>1.6360239509460799E-2</c:v>
                </c:pt>
                <c:pt idx="58">
                  <c:v>1.54180491605426E-2</c:v>
                </c:pt>
                <c:pt idx="59">
                  <c:v>1.4114917193697099E-2</c:v>
                </c:pt>
                <c:pt idx="60">
                  <c:v>1.3021041569416501E-2</c:v>
                </c:pt>
                <c:pt idx="61">
                  <c:v>1.04431048357112E-2</c:v>
                </c:pt>
                <c:pt idx="62">
                  <c:v>9.7789873527709403E-3</c:v>
                </c:pt>
                <c:pt idx="63">
                  <c:v>1.08194397845373E-2</c:v>
                </c:pt>
                <c:pt idx="64">
                  <c:v>1.07723690074612E-2</c:v>
                </c:pt>
                <c:pt idx="65">
                  <c:v>1.1649393717627601E-2</c:v>
                </c:pt>
                <c:pt idx="66">
                  <c:v>1.04056068783497E-2</c:v>
                </c:pt>
                <c:pt idx="67">
                  <c:v>1.0786233943593701E-2</c:v>
                </c:pt>
                <c:pt idx="68">
                  <c:v>1.01762620447587E-2</c:v>
                </c:pt>
                <c:pt idx="69">
                  <c:v>1.03708143280645E-2</c:v>
                </c:pt>
                <c:pt idx="70">
                  <c:v>1.07768237383121E-2</c:v>
                </c:pt>
                <c:pt idx="71">
                  <c:v>1.0653695543938401E-2</c:v>
                </c:pt>
                <c:pt idx="72">
                  <c:v>1.0439303103226801E-2</c:v>
                </c:pt>
                <c:pt idx="73">
                  <c:v>1.0234131112540901E-2</c:v>
                </c:pt>
                <c:pt idx="74">
                  <c:v>1.00527802946004E-2</c:v>
                </c:pt>
                <c:pt idx="75">
                  <c:v>9.8981419860866195E-3</c:v>
                </c:pt>
                <c:pt idx="76">
                  <c:v>9.7650285191930308E-3</c:v>
                </c:pt>
                <c:pt idx="77">
                  <c:v>9.6510473397204404E-3</c:v>
                </c:pt>
                <c:pt idx="78">
                  <c:v>9.5580565151465093E-3</c:v>
                </c:pt>
                <c:pt idx="79">
                  <c:v>9.4858535935049507E-3</c:v>
                </c:pt>
                <c:pt idx="80">
                  <c:v>9.4317556087464196E-3</c:v>
                </c:pt>
                <c:pt idx="81">
                  <c:v>9.3917560872735992E-3</c:v>
                </c:pt>
                <c:pt idx="82">
                  <c:v>9.3614996280022497E-3</c:v>
                </c:pt>
                <c:pt idx="83">
                  <c:v>9.3368376800517794E-3</c:v>
                </c:pt>
                <c:pt idx="84">
                  <c:v>9.3140890746967707E-3</c:v>
                </c:pt>
                <c:pt idx="85">
                  <c:v>9.2901350582374996E-3</c:v>
                </c:pt>
                <c:pt idx="86">
                  <c:v>9.2624296048171503E-3</c:v>
                </c:pt>
                <c:pt idx="87">
                  <c:v>9.2289685536428492E-3</c:v>
                </c:pt>
                <c:pt idx="88">
                  <c:v>9.1882399814835394E-3</c:v>
                </c:pt>
                <c:pt idx="89">
                  <c:v>9.1391673134655297E-3</c:v>
                </c:pt>
                <c:pt idx="90">
                  <c:v>9.0810511798711194E-3</c:v>
                </c:pt>
                <c:pt idx="91">
                  <c:v>9.0135132152946405E-3</c:v>
                </c:pt>
                <c:pt idx="92">
                  <c:v>8.9364435058136796E-3</c:v>
                </c:pt>
                <c:pt idx="93">
                  <c:v>8.8499525475516094E-3</c:v>
                </c:pt>
                <c:pt idx="94">
                  <c:v>8.7543280879342992E-3</c:v>
                </c:pt>
                <c:pt idx="95">
                  <c:v>8.6499969112363503E-3</c:v>
                </c:pt>
                <c:pt idx="96">
                  <c:v>8.5374914378988295E-3</c:v>
                </c:pt>
                <c:pt idx="97">
                  <c:v>8.41742088475427E-3</c:v>
                </c:pt>
                <c:pt idx="98">
                  <c:v>8.2904466617517106E-3</c:v>
                </c:pt>
                <c:pt idx="99">
                  <c:v>8.15726164027363E-3</c:v>
                </c:pt>
                <c:pt idx="100">
                  <c:v>8.0185729123272102E-3</c:v>
                </c:pt>
                <c:pt idx="101">
                  <c:v>7.8750876610911204E-3</c:v>
                </c:pt>
                <c:pt idx="102">
                  <c:v>7.7275017747124803E-3</c:v>
                </c:pt>
                <c:pt idx="103">
                  <c:v>7.5764908561426402E-3</c:v>
                </c:pt>
                <c:pt idx="104">
                  <c:v>7.4227033030504997E-3</c:v>
                </c:pt>
                <c:pt idx="105">
                  <c:v>7.2667551626048798E-3</c:v>
                </c:pt>
                <c:pt idx="106">
                  <c:v>7.1092264906758001E-3</c:v>
                </c:pt>
                <c:pt idx="107">
                  <c:v>6.9506589745804703E-3</c:v>
                </c:pt>
                <c:pt idx="108">
                  <c:v>6.7915546042129904E-3</c:v>
                </c:pt>
                <c:pt idx="109">
                  <c:v>6.63237520364123E-3</c:v>
                </c:pt>
                <c:pt idx="110">
                  <c:v>6.4735426578810202E-3</c:v>
                </c:pt>
                <c:pt idx="111">
                  <c:v>6.3154396919173897E-3</c:v>
                </c:pt>
                <c:pt idx="112">
                  <c:v>6.1584110794488103E-3</c:v>
                </c:pt>
                <c:pt idx="113">
                  <c:v>6.0027651766603098E-3</c:v>
                </c:pt>
                <c:pt idx="114">
                  <c:v>5.8487756923408796E-3</c:v>
                </c:pt>
                <c:pt idx="115">
                  <c:v>5.6966836210037199E-3</c:v>
                </c:pt>
                <c:pt idx="116">
                  <c:v>5.5466992757491297E-3</c:v>
                </c:pt>
                <c:pt idx="117">
                  <c:v>5.3990043730633899E-3</c:v>
                </c:pt>
                <c:pt idx="118">
                  <c:v>5.2537541255448499E-3</c:v>
                </c:pt>
                <c:pt idx="119">
                  <c:v>5.11107931242538E-3</c:v>
                </c:pt>
                <c:pt idx="120">
                  <c:v>4.9710883006648301E-3</c:v>
                </c:pt>
                <c:pt idx="121">
                  <c:v>4.83386899805537E-3</c:v>
                </c:pt>
                <c:pt idx="122">
                  <c:v>4.69949072259279E-3</c:v>
                </c:pt>
                <c:pt idx="123">
                  <c:v>4.5680059790553697E-3</c:v>
                </c:pt>
                <c:pt idx="124">
                  <c:v>4.4394521346857703E-3</c:v>
                </c:pt>
                <c:pt idx="125">
                  <c:v>4.3138529916442103E-3</c:v>
                </c:pt>
                <c:pt idx="126">
                  <c:v>4.19122025263618E-3</c:v>
                </c:pt>
                <c:pt idx="127">
                  <c:v>4.0715548817349401E-3</c:v>
                </c:pt>
                <c:pt idx="128">
                  <c:v>3.9548483615980904E-3</c:v>
                </c:pt>
                <c:pt idx="129">
                  <c:v>3.8410838493207998E-3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CA-C040-B3BF-CAFBA2713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lineChart>
        <c:grouping val="standard"/>
        <c:varyColors val="0"/>
        <c:ser>
          <c:idx val="0"/>
          <c:order val="7"/>
          <c:tx>
            <c:strRef>
              <c:f>US_core_with_text!$AZ$1</c:f>
              <c:strCache>
                <c:ptCount val="1"/>
                <c:pt idx="0">
                  <c:v>Combined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US_core_with_text!$AR$2:$AR$132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US_core_with_text!$AZ$2:$AZ$132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-3.3880025855471015E-3</c:v>
                </c:pt>
                <c:pt idx="2">
                  <c:v>-2.7161234083195006E-3</c:v>
                </c:pt>
                <c:pt idx="3">
                  <c:v>2.1960077006831988E-3</c:v>
                </c:pt>
                <c:pt idx="4">
                  <c:v>6.7252304229548018E-3</c:v>
                </c:pt>
                <c:pt idx="5">
                  <c:v>1.09597366814373E-2</c:v>
                </c:pt>
                <c:pt idx="6">
                  <c:v>4.4451648363751997E-3</c:v>
                </c:pt>
                <c:pt idx="7">
                  <c:v>-1.3518952728930382E-2</c:v>
                </c:pt>
                <c:pt idx="8">
                  <c:v>-3.6958529574981941E-2</c:v>
                </c:pt>
                <c:pt idx="9">
                  <c:v>-5.1409209111630244E-2</c:v>
                </c:pt>
                <c:pt idx="10">
                  <c:v>-4.6035647439834862E-2</c:v>
                </c:pt>
                <c:pt idx="11">
                  <c:v>-5.6028505464389367E-2</c:v>
                </c:pt>
                <c:pt idx="12">
                  <c:v>-5.3543134953304372E-2</c:v>
                </c:pt>
                <c:pt idx="13">
                  <c:v>-2.9742492909934332E-2</c:v>
                </c:pt>
                <c:pt idx="14">
                  <c:v>-2.5454209603303864E-2</c:v>
                </c:pt>
                <c:pt idx="15">
                  <c:v>-2.7528633850515377E-2</c:v>
                </c:pt>
                <c:pt idx="16">
                  <c:v>-3.2169522760450153E-2</c:v>
                </c:pt>
                <c:pt idx="17">
                  <c:v>-2.2426020578680782E-2</c:v>
                </c:pt>
                <c:pt idx="18">
                  <c:v>-1.0294369216001862E-2</c:v>
                </c:pt>
                <c:pt idx="19">
                  <c:v>-9.2345446145114529E-3</c:v>
                </c:pt>
                <c:pt idx="20">
                  <c:v>-4.4052710060470896E-3</c:v>
                </c:pt>
                <c:pt idx="21">
                  <c:v>-8.2229483607476998E-3</c:v>
                </c:pt>
                <c:pt idx="22">
                  <c:v>-6.4723693129709334E-3</c:v>
                </c:pt>
                <c:pt idx="23">
                  <c:v>-4.3037468319131935E-4</c:v>
                </c:pt>
                <c:pt idx="24">
                  <c:v>-2.88266619530308E-3</c:v>
                </c:pt>
                <c:pt idx="25">
                  <c:v>-1.1240469434359331E-2</c:v>
                </c:pt>
                <c:pt idx="26">
                  <c:v>-1.0007531099609508E-2</c:v>
                </c:pt>
                <c:pt idx="27">
                  <c:v>-1.0449726430006311E-2</c:v>
                </c:pt>
                <c:pt idx="28">
                  <c:v>-1.2191899127400607E-2</c:v>
                </c:pt>
                <c:pt idx="29">
                  <c:v>-1.0832234026192381E-2</c:v>
                </c:pt>
                <c:pt idx="30">
                  <c:v>-1.3086367042280965E-2</c:v>
                </c:pt>
                <c:pt idx="31">
                  <c:v>-1.0380895833717058E-2</c:v>
                </c:pt>
                <c:pt idx="32">
                  <c:v>-1.3951980723037076E-2</c:v>
                </c:pt>
                <c:pt idx="33">
                  <c:v>-1.4814792346173916E-2</c:v>
                </c:pt>
                <c:pt idx="34">
                  <c:v>-1.0971561502248772E-2</c:v>
                </c:pt>
                <c:pt idx="35">
                  <c:v>-1.1002231412726743E-2</c:v>
                </c:pt>
                <c:pt idx="36">
                  <c:v>-7.2613201269056188E-3</c:v>
                </c:pt>
                <c:pt idx="37">
                  <c:v>-1.0094107325098214E-2</c:v>
                </c:pt>
                <c:pt idx="38">
                  <c:v>-1.0604977179817808E-2</c:v>
                </c:pt>
                <c:pt idx="39">
                  <c:v>-1.4762951773028587E-2</c:v>
                </c:pt>
                <c:pt idx="40">
                  <c:v>-1.4956139160016169E-2</c:v>
                </c:pt>
                <c:pt idx="41">
                  <c:v>-1.4800714289564528E-2</c:v>
                </c:pt>
                <c:pt idx="42">
                  <c:v>-1.6922128532381744E-2</c:v>
                </c:pt>
                <c:pt idx="43">
                  <c:v>-1.6214615205911727E-2</c:v>
                </c:pt>
                <c:pt idx="44">
                  <c:v>-1.5772194756502596E-2</c:v>
                </c:pt>
                <c:pt idx="45">
                  <c:v>-1.4398046630859104E-2</c:v>
                </c:pt>
                <c:pt idx="46">
                  <c:v>-1.4888327804529762E-2</c:v>
                </c:pt>
                <c:pt idx="47">
                  <c:v>-1.1209329678429933E-2</c:v>
                </c:pt>
                <c:pt idx="48">
                  <c:v>-1.0115852900094443E-2</c:v>
                </c:pt>
                <c:pt idx="49">
                  <c:v>-8.039662487979729E-3</c:v>
                </c:pt>
                <c:pt idx="50">
                  <c:v>-5.5924953136332646E-3</c:v>
                </c:pt>
                <c:pt idx="51">
                  <c:v>-5.393673166143048E-3</c:v>
                </c:pt>
                <c:pt idx="52">
                  <c:v>-1.2322263062869453E-2</c:v>
                </c:pt>
                <c:pt idx="53">
                  <c:v>-2.0256358156367494E-2</c:v>
                </c:pt>
                <c:pt idx="54">
                  <c:v>-1.1130983744878156E-2</c:v>
                </c:pt>
                <c:pt idx="55">
                  <c:v>1.2681530880442824E-2</c:v>
                </c:pt>
                <c:pt idx="56">
                  <c:v>2.8735066299589759E-2</c:v>
                </c:pt>
                <c:pt idx="57">
                  <c:v>4.6400723119365959E-2</c:v>
                </c:pt>
                <c:pt idx="58">
                  <c:v>3.0202396754696961E-2</c:v>
                </c:pt>
                <c:pt idx="59">
                  <c:v>4.007369350651465E-2</c:v>
                </c:pt>
                <c:pt idx="60">
                  <c:v>3.9612747812855884E-2</c:v>
                </c:pt>
                <c:pt idx="61">
                  <c:v>1.1574189004748259E-2</c:v>
                </c:pt>
                <c:pt idx="62">
                  <c:v>5.307801824327987E-3</c:v>
                </c:pt>
                <c:pt idx="63">
                  <c:v>-1.0809532511324511E-2</c:v>
                </c:pt>
                <c:pt idx="64">
                  <c:v>-1.061406800416669E-2</c:v>
                </c:pt>
                <c:pt idx="65">
                  <c:v>-1.6407907174720331E-2</c:v>
                </c:pt>
                <c:pt idx="66">
                  <c:v>-3.1068387382615723E-2</c:v>
                </c:pt>
                <c:pt idx="67">
                  <c:v>-3.0559866396506839E-2</c:v>
                </c:pt>
                <c:pt idx="68">
                  <c:v>-3.760481999379732E-2</c:v>
                </c:pt>
                <c:pt idx="69">
                  <c:v>-2.9356504797140033E-2</c:v>
                </c:pt>
                <c:pt idx="70">
                  <c:v>-2.2148021457157909E-2</c:v>
                </c:pt>
                <c:pt idx="71">
                  <c:v>-1.8694129765184385E-2</c:v>
                </c:pt>
                <c:pt idx="72">
                  <c:v>-1.6290468604751605E-2</c:v>
                </c:pt>
                <c:pt idx="73">
                  <c:v>-1.4481761273477122E-2</c:v>
                </c:pt>
                <c:pt idx="74">
                  <c:v>-1.318224828276153E-2</c:v>
                </c:pt>
                <c:pt idx="75">
                  <c:v>-1.2317683160767432E-2</c:v>
                </c:pt>
                <c:pt idx="76">
                  <c:v>-1.1798992309552947E-2</c:v>
                </c:pt>
                <c:pt idx="77">
                  <c:v>-1.1541570171158535E-2</c:v>
                </c:pt>
                <c:pt idx="78">
                  <c:v>-1.1477923282465776E-2</c:v>
                </c:pt>
                <c:pt idx="79">
                  <c:v>-1.1560277809663537E-2</c:v>
                </c:pt>
                <c:pt idx="80">
                  <c:v>-1.1755015839731724E-2</c:v>
                </c:pt>
                <c:pt idx="81">
                  <c:v>-1.2037390263297535E-2</c:v>
                </c:pt>
                <c:pt idx="82">
                  <c:v>-1.238820099767058E-2</c:v>
                </c:pt>
                <c:pt idx="83">
                  <c:v>-1.2791950589463585E-2</c:v>
                </c:pt>
                <c:pt idx="84">
                  <c:v>-1.3235836701741562E-2</c:v>
                </c:pt>
                <c:pt idx="85">
                  <c:v>-1.3709170483655601E-2</c:v>
                </c:pt>
                <c:pt idx="86">
                  <c:v>-1.4203004737967092E-2</c:v>
                </c:pt>
                <c:pt idx="87">
                  <c:v>-1.4709867474083085E-2</c:v>
                </c:pt>
                <c:pt idx="88">
                  <c:v>-1.5223552308363255E-2</c:v>
                </c:pt>
                <c:pt idx="89">
                  <c:v>-1.5738943370080541E-2</c:v>
                </c:pt>
                <c:pt idx="90">
                  <c:v>-1.6251864239913427E-2</c:v>
                </c:pt>
                <c:pt idx="91">
                  <c:v>-1.6758945696859748E-2</c:v>
                </c:pt>
                <c:pt idx="92">
                  <c:v>-1.7257509354817735E-2</c:v>
                </c:pt>
                <c:pt idx="93">
                  <c:v>-1.7745465266494335E-2</c:v>
                </c:pt>
                <c:pt idx="94">
                  <c:v>-1.8221222025305295E-2</c:v>
                </c:pt>
                <c:pt idx="95">
                  <c:v>-1.8683608104375096E-2</c:v>
                </c:pt>
                <c:pt idx="96">
                  <c:v>-1.9131803296357223E-2</c:v>
                </c:pt>
                <c:pt idx="97">
                  <c:v>-1.9565279208155761E-2</c:v>
                </c:pt>
                <c:pt idx="98">
                  <c:v>-1.9983747834195778E-2</c:v>
                </c:pt>
                <c:pt idx="99">
                  <c:v>-2.0387117310916039E-2</c:v>
                </c:pt>
                <c:pt idx="100">
                  <c:v>-2.0775454024990474E-2</c:v>
                </c:pt>
                <c:pt idx="101">
                  <c:v>-2.1148950318350408E-2</c:v>
                </c:pt>
                <c:pt idx="102">
                  <c:v>-2.1507897104222618E-2</c:v>
                </c:pt>
                <c:pt idx="103">
                  <c:v>-2.1852660771348745E-2</c:v>
                </c:pt>
                <c:pt idx="104">
                  <c:v>-2.2183663823593949E-2</c:v>
                </c:pt>
                <c:pt idx="105">
                  <c:v>-2.2501368752603227E-2</c:v>
                </c:pt>
                <c:pt idx="106">
                  <c:v>-2.2806264701480394E-2</c:v>
                </c:pt>
                <c:pt idx="107">
                  <c:v>-2.3098856531478244E-2</c:v>
                </c:pt>
                <c:pt idx="108">
                  <c:v>-2.3379655938438049E-2</c:v>
                </c:pt>
                <c:pt idx="109">
                  <c:v>-2.3649174321438426E-2</c:v>
                </c:pt>
                <c:pt idx="110">
                  <c:v>-2.3907917133392236E-2</c:v>
                </c:pt>
                <c:pt idx="111">
                  <c:v>-2.4156379485429369E-2</c:v>
                </c:pt>
                <c:pt idx="112">
                  <c:v>-2.4395042799552069E-2</c:v>
                </c:pt>
                <c:pt idx="113">
                  <c:v>-2.4624372338144518E-2</c:v>
                </c:pt>
                <c:pt idx="114">
                  <c:v>-2.4844815460134395E-2</c:v>
                </c:pt>
                <c:pt idx="115">
                  <c:v>-2.5056800472300654E-2</c:v>
                </c:pt>
                <c:pt idx="116">
                  <c:v>-2.5260735969123708E-2</c:v>
                </c:pt>
                <c:pt idx="117">
                  <c:v>-2.5457010562790476E-2</c:v>
                </c:pt>
                <c:pt idx="118">
                  <c:v>-2.5645992928646777E-2</c:v>
                </c:pt>
                <c:pt idx="119">
                  <c:v>-2.5828032093822006E-2</c:v>
                </c:pt>
                <c:pt idx="120">
                  <c:v>-2.6003457917522788E-2</c:v>
                </c:pt>
                <c:pt idx="121">
                  <c:v>-2.6172581710348638E-2</c:v>
                </c:pt>
                <c:pt idx="122">
                  <c:v>-2.6335696960455554E-2</c:v>
                </c:pt>
                <c:pt idx="123">
                  <c:v>-2.649308012662166E-2</c:v>
                </c:pt>
                <c:pt idx="124">
                  <c:v>-2.6644991478963487E-2</c:v>
                </c:pt>
                <c:pt idx="125">
                  <c:v>-2.6791675960935461E-2</c:v>
                </c:pt>
                <c:pt idx="126">
                  <c:v>-2.6933364058190357E-2</c:v>
                </c:pt>
                <c:pt idx="127">
                  <c:v>-2.7070272660856258E-2</c:v>
                </c:pt>
                <c:pt idx="128">
                  <c:v>-2.7202605906417883E-2</c:v>
                </c:pt>
                <c:pt idx="129">
                  <c:v>-2.7330555999438563E-2</c:v>
                </c:pt>
                <c:pt idx="130">
                  <c:v>-2.7454303997187499E-2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CCA-C040-B3BF-CAFBA2713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927055"/>
        <c:axId val="1400928975"/>
      </c:lineChart>
      <c:dateAx>
        <c:axId val="1400927055"/>
        <c:scaling>
          <c:orientation val="minMax"/>
          <c:max val="45658"/>
          <c:min val="397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  <c:max val="0.08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change)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7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17414195705149232"/>
          <c:y val="0"/>
          <c:w val="0.75913565712453113"/>
          <c:h val="0.132318128422597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51244892541006"/>
          <c:y val="0.1323751840224793"/>
          <c:w val="0.77824682994349503"/>
          <c:h val="0.73652753361909851"/>
        </c:manualLayout>
      </c:layout>
      <c:areaChart>
        <c:grouping val="stacked"/>
        <c:varyColors val="0"/>
        <c:ser>
          <c:idx val="1"/>
          <c:order val="0"/>
          <c:tx>
            <c:strRef>
              <c:f>US_output_with_text!$AS$1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FFFF00"/>
              </a:solidFill>
            </a:ln>
            <a:effectLst/>
          </c:spPr>
          <c:cat>
            <c:numRef>
              <c:f>US_output_with_text!$AR$2:$AR$132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11048</c:v>
                </c:pt>
                <c:pt idx="93">
                  <c:v>11139</c:v>
                </c:pt>
                <c:pt idx="94">
                  <c:v>11231</c:v>
                </c:pt>
                <c:pt idx="95">
                  <c:v>11323</c:v>
                </c:pt>
                <c:pt idx="96">
                  <c:v>11413</c:v>
                </c:pt>
                <c:pt idx="97">
                  <c:v>11504</c:v>
                </c:pt>
                <c:pt idx="98">
                  <c:v>11596</c:v>
                </c:pt>
                <c:pt idx="99">
                  <c:v>11688</c:v>
                </c:pt>
                <c:pt idx="100">
                  <c:v>11779</c:v>
                </c:pt>
                <c:pt idx="101">
                  <c:v>11870</c:v>
                </c:pt>
                <c:pt idx="102">
                  <c:v>11962</c:v>
                </c:pt>
                <c:pt idx="103">
                  <c:v>12054</c:v>
                </c:pt>
                <c:pt idx="104">
                  <c:v>12144</c:v>
                </c:pt>
                <c:pt idx="105">
                  <c:v>12235</c:v>
                </c:pt>
                <c:pt idx="106">
                  <c:v>12327</c:v>
                </c:pt>
                <c:pt idx="107">
                  <c:v>12419</c:v>
                </c:pt>
                <c:pt idx="108">
                  <c:v>12509</c:v>
                </c:pt>
                <c:pt idx="109">
                  <c:v>12600</c:v>
                </c:pt>
                <c:pt idx="110">
                  <c:v>12692</c:v>
                </c:pt>
                <c:pt idx="111">
                  <c:v>12784</c:v>
                </c:pt>
                <c:pt idx="112">
                  <c:v>12874</c:v>
                </c:pt>
                <c:pt idx="113">
                  <c:v>12965</c:v>
                </c:pt>
                <c:pt idx="114">
                  <c:v>13057</c:v>
                </c:pt>
                <c:pt idx="115">
                  <c:v>13149</c:v>
                </c:pt>
                <c:pt idx="116">
                  <c:v>13240</c:v>
                </c:pt>
                <c:pt idx="117">
                  <c:v>13331</c:v>
                </c:pt>
                <c:pt idx="118">
                  <c:v>13423</c:v>
                </c:pt>
                <c:pt idx="119">
                  <c:v>13515</c:v>
                </c:pt>
                <c:pt idx="120">
                  <c:v>13605</c:v>
                </c:pt>
                <c:pt idx="121">
                  <c:v>13696</c:v>
                </c:pt>
                <c:pt idx="122">
                  <c:v>13788</c:v>
                </c:pt>
                <c:pt idx="123">
                  <c:v>13880</c:v>
                </c:pt>
                <c:pt idx="124">
                  <c:v>13970</c:v>
                </c:pt>
                <c:pt idx="125">
                  <c:v>14061</c:v>
                </c:pt>
                <c:pt idx="126">
                  <c:v>14153</c:v>
                </c:pt>
                <c:pt idx="127">
                  <c:v>14245</c:v>
                </c:pt>
                <c:pt idx="128">
                  <c:v>14335</c:v>
                </c:pt>
                <c:pt idx="129">
                  <c:v>14426</c:v>
                </c:pt>
                <c:pt idx="130">
                  <c:v>14518</c:v>
                </c:pt>
              </c:numCache>
            </c:numRef>
          </c:cat>
          <c:val>
            <c:numRef>
              <c:f>US_output_with_text!$AS$2:$AS$132</c:f>
              <c:numCache>
                <c:formatCode>General</c:formatCode>
                <c:ptCount val="131"/>
                <c:pt idx="0">
                  <c:v>0</c:v>
                </c:pt>
                <c:pt idx="1">
                  <c:v>-0.20618399999999992</c:v>
                </c:pt>
                <c:pt idx="2">
                  <c:v>-0.26636499999999996</c:v>
                </c:pt>
                <c:pt idx="3">
                  <c:v>-4.7641000000000044E-2</c:v>
                </c:pt>
                <c:pt idx="4">
                  <c:v>0.23028899999999997</c:v>
                </c:pt>
                <c:pt idx="5">
                  <c:v>0.52527400000000002</c:v>
                </c:pt>
                <c:pt idx="6">
                  <c:v>0.188693</c:v>
                </c:pt>
                <c:pt idx="7">
                  <c:v>-0.4393689999999999</c:v>
                </c:pt>
                <c:pt idx="8">
                  <c:v>-1.3764210000000001</c:v>
                </c:pt>
                <c:pt idx="9">
                  <c:v>-2.0754730000000001</c:v>
                </c:pt>
                <c:pt idx="10">
                  <c:v>-2.3438379999999999</c:v>
                </c:pt>
                <c:pt idx="11">
                  <c:v>-2.92814</c:v>
                </c:pt>
                <c:pt idx="12">
                  <c:v>-3.2838050000000001</c:v>
                </c:pt>
                <c:pt idx="13">
                  <c:v>-3.2473099999999997</c:v>
                </c:pt>
                <c:pt idx="14">
                  <c:v>-3.3680409999999998</c:v>
                </c:pt>
                <c:pt idx="15">
                  <c:v>-3.513801</c:v>
                </c:pt>
                <c:pt idx="16">
                  <c:v>-3.4719259999999998</c:v>
                </c:pt>
                <c:pt idx="17">
                  <c:v>-3.4415839999999998</c:v>
                </c:pt>
                <c:pt idx="18">
                  <c:v>-3.426574</c:v>
                </c:pt>
                <c:pt idx="19">
                  <c:v>-3.3919639999999998</c:v>
                </c:pt>
                <c:pt idx="20">
                  <c:v>-3.1274360000000003</c:v>
                </c:pt>
                <c:pt idx="21">
                  <c:v>-3.1590629999999997</c:v>
                </c:pt>
                <c:pt idx="22">
                  <c:v>-3.114506</c:v>
                </c:pt>
                <c:pt idx="23">
                  <c:v>-2.8527089999999999</c:v>
                </c:pt>
                <c:pt idx="24">
                  <c:v>-2.8901190000000003</c:v>
                </c:pt>
                <c:pt idx="25">
                  <c:v>-3.0360149999999999</c:v>
                </c:pt>
                <c:pt idx="26">
                  <c:v>-3.1675930000000001</c:v>
                </c:pt>
                <c:pt idx="27">
                  <c:v>-3.3001399999999999</c:v>
                </c:pt>
                <c:pt idx="28">
                  <c:v>-3.3164949999999997</c:v>
                </c:pt>
                <c:pt idx="29">
                  <c:v>-3.1503369999999999</c:v>
                </c:pt>
                <c:pt idx="30">
                  <c:v>-3.1091869999999999</c:v>
                </c:pt>
                <c:pt idx="31">
                  <c:v>-2.9102870000000003</c:v>
                </c:pt>
                <c:pt idx="32">
                  <c:v>-2.976801</c:v>
                </c:pt>
                <c:pt idx="33">
                  <c:v>-2.9203669999999997</c:v>
                </c:pt>
                <c:pt idx="34">
                  <c:v>-2.7010019999999999</c:v>
                </c:pt>
                <c:pt idx="35">
                  <c:v>-2.5835759999999999</c:v>
                </c:pt>
                <c:pt idx="36">
                  <c:v>-2.3741310000000002</c:v>
                </c:pt>
                <c:pt idx="37">
                  <c:v>-2.2976419999999997</c:v>
                </c:pt>
                <c:pt idx="38">
                  <c:v>-2.209066</c:v>
                </c:pt>
                <c:pt idx="39">
                  <c:v>-2.242918</c:v>
                </c:pt>
                <c:pt idx="40">
                  <c:v>-2.17523</c:v>
                </c:pt>
                <c:pt idx="41">
                  <c:v>-2.0849579999999999</c:v>
                </c:pt>
                <c:pt idx="42">
                  <c:v>-2.0718540000000001</c:v>
                </c:pt>
                <c:pt idx="43">
                  <c:v>-1.9521310000000001</c:v>
                </c:pt>
                <c:pt idx="44">
                  <c:v>-1.824635</c:v>
                </c:pt>
                <c:pt idx="45">
                  <c:v>-1.7700830000000001</c:v>
                </c:pt>
                <c:pt idx="46">
                  <c:v>-1.8033220000000001</c:v>
                </c:pt>
                <c:pt idx="47">
                  <c:v>-1.779317</c:v>
                </c:pt>
                <c:pt idx="48">
                  <c:v>-1.8423099999999999</c:v>
                </c:pt>
                <c:pt idx="49">
                  <c:v>-1.863907</c:v>
                </c:pt>
                <c:pt idx="50">
                  <c:v>-1.8098270000000001</c:v>
                </c:pt>
                <c:pt idx="51">
                  <c:v>-1.7426189999999999</c:v>
                </c:pt>
                <c:pt idx="52">
                  <c:v>-2.112895</c:v>
                </c:pt>
                <c:pt idx="53">
                  <c:v>-2.7784589999999998</c:v>
                </c:pt>
                <c:pt idx="54">
                  <c:v>-3.0826419999999999</c:v>
                </c:pt>
                <c:pt idx="55">
                  <c:v>-2.935651</c:v>
                </c:pt>
                <c:pt idx="56">
                  <c:v>-2.6921939999999998</c:v>
                </c:pt>
                <c:pt idx="57">
                  <c:v>-2.1115080000000002</c:v>
                </c:pt>
                <c:pt idx="58">
                  <c:v>-2.0747429999999998</c:v>
                </c:pt>
                <c:pt idx="59">
                  <c:v>-1.578152</c:v>
                </c:pt>
                <c:pt idx="60">
                  <c:v>-1.0784859999999998</c:v>
                </c:pt>
                <c:pt idx="61">
                  <c:v>-0.80158600000000002</c:v>
                </c:pt>
                <c:pt idx="62">
                  <c:v>-0.98977999999999999</c:v>
                </c:pt>
                <c:pt idx="63">
                  <c:v>-1.420334</c:v>
                </c:pt>
                <c:pt idx="64">
                  <c:v>-0.98911199999999999</c:v>
                </c:pt>
                <c:pt idx="65">
                  <c:v>-1.0285690000000001</c:v>
                </c:pt>
                <c:pt idx="66">
                  <c:v>-1.0526409999999999</c:v>
                </c:pt>
                <c:pt idx="67">
                  <c:v>-1.128225</c:v>
                </c:pt>
                <c:pt idx="68">
                  <c:v>-1.3080180000000001</c:v>
                </c:pt>
                <c:pt idx="69">
                  <c:v>-1.545919</c:v>
                </c:pt>
                <c:pt idx="70">
                  <c:v>-1.8297749999999999</c:v>
                </c:pt>
                <c:pt idx="71">
                  <c:v>-1.959433</c:v>
                </c:pt>
                <c:pt idx="72">
                  <c:v>-2.0085869999999999</c:v>
                </c:pt>
                <c:pt idx="73">
                  <c:v>-2.0191759999999999</c:v>
                </c:pt>
                <c:pt idx="74">
                  <c:v>-2.012079</c:v>
                </c:pt>
                <c:pt idx="75">
                  <c:v>-1.997241</c:v>
                </c:pt>
                <c:pt idx="76">
                  <c:v>-1.9793639999999999</c:v>
                </c:pt>
                <c:pt idx="77">
                  <c:v>-1.960691</c:v>
                </c:pt>
                <c:pt idx="78">
                  <c:v>-1.9423159999999999</c:v>
                </c:pt>
                <c:pt idx="79">
                  <c:v>-1.924774</c:v>
                </c:pt>
                <c:pt idx="80">
                  <c:v>-1.908331</c:v>
                </c:pt>
                <c:pt idx="81">
                  <c:v>-1.893103</c:v>
                </c:pt>
                <c:pt idx="82">
                  <c:v>-1.879127</c:v>
                </c:pt>
                <c:pt idx="83">
                  <c:v>-1.866393</c:v>
                </c:pt>
                <c:pt idx="84">
                  <c:v>-1.8548610000000001</c:v>
                </c:pt>
                <c:pt idx="85">
                  <c:v>-1.844473</c:v>
                </c:pt>
                <c:pt idx="86">
                  <c:v>-1.835161</c:v>
                </c:pt>
                <c:pt idx="87">
                  <c:v>-1.8268500000000001</c:v>
                </c:pt>
                <c:pt idx="88">
                  <c:v>-1.8194630000000001</c:v>
                </c:pt>
                <c:pt idx="89">
                  <c:v>-1.8129219999999999</c:v>
                </c:pt>
                <c:pt idx="90">
                  <c:v>-1.807153</c:v>
                </c:pt>
                <c:pt idx="91">
                  <c:v>-1.8020830000000001</c:v>
                </c:pt>
                <c:pt idx="92">
                  <c:v>-1.7976430000000001</c:v>
                </c:pt>
                <c:pt idx="93">
                  <c:v>-1.7937689999999999</c:v>
                </c:pt>
                <c:pt idx="94">
                  <c:v>-1.7904009999999999</c:v>
                </c:pt>
                <c:pt idx="95">
                  <c:v>-1.7874829999999999</c:v>
                </c:pt>
                <c:pt idx="96">
                  <c:v>-1.7849649999999999</c:v>
                </c:pt>
                <c:pt idx="97">
                  <c:v>-1.7828010000000001</c:v>
                </c:pt>
                <c:pt idx="98">
                  <c:v>-1.780948</c:v>
                </c:pt>
                <c:pt idx="99">
                  <c:v>-1.7793699999999999</c:v>
                </c:pt>
                <c:pt idx="100">
                  <c:v>-1.7780309999999999</c:v>
                </c:pt>
                <c:pt idx="101">
                  <c:v>-1.776902</c:v>
                </c:pt>
                <c:pt idx="102">
                  <c:v>-1.7759560000000001</c:v>
                </c:pt>
                <c:pt idx="103">
                  <c:v>-1.7751669999999999</c:v>
                </c:pt>
                <c:pt idx="104">
                  <c:v>-1.774516</c:v>
                </c:pt>
                <c:pt idx="105">
                  <c:v>-1.7739819999999999</c:v>
                </c:pt>
                <c:pt idx="106">
                  <c:v>-1.77355</c:v>
                </c:pt>
                <c:pt idx="107">
                  <c:v>-1.7732049999999999</c:v>
                </c:pt>
                <c:pt idx="108">
                  <c:v>-1.772934</c:v>
                </c:pt>
                <c:pt idx="109">
                  <c:v>-1.772726</c:v>
                </c:pt>
                <c:pt idx="110">
                  <c:v>-1.7725709999999999</c:v>
                </c:pt>
                <c:pt idx="111">
                  <c:v>-1.7724599999999999</c:v>
                </c:pt>
                <c:pt idx="112">
                  <c:v>-1.7723869999999999</c:v>
                </c:pt>
                <c:pt idx="113">
                  <c:v>-1.7723450000000001</c:v>
                </c:pt>
                <c:pt idx="114">
                  <c:v>-1.772329</c:v>
                </c:pt>
                <c:pt idx="115">
                  <c:v>-1.7723329999999999</c:v>
                </c:pt>
                <c:pt idx="116">
                  <c:v>-1.7723549999999999</c:v>
                </c:pt>
                <c:pt idx="117">
                  <c:v>-1.7723899999999999</c:v>
                </c:pt>
                <c:pt idx="118">
                  <c:v>-1.7724359999999999</c:v>
                </c:pt>
                <c:pt idx="119">
                  <c:v>-1.772491</c:v>
                </c:pt>
                <c:pt idx="120">
                  <c:v>-1.7725519999999999</c:v>
                </c:pt>
                <c:pt idx="121">
                  <c:v>-1.7726170000000001</c:v>
                </c:pt>
                <c:pt idx="122">
                  <c:v>-1.7726850000000001</c:v>
                </c:pt>
                <c:pt idx="123">
                  <c:v>-1.772756</c:v>
                </c:pt>
                <c:pt idx="124">
                  <c:v>-1.7728280000000001</c:v>
                </c:pt>
                <c:pt idx="125">
                  <c:v>-1.772899</c:v>
                </c:pt>
                <c:pt idx="126">
                  <c:v>-1.7729710000000001</c:v>
                </c:pt>
                <c:pt idx="127">
                  <c:v>-1.773042</c:v>
                </c:pt>
                <c:pt idx="128">
                  <c:v>-1.7731110000000001</c:v>
                </c:pt>
                <c:pt idx="129">
                  <c:v>-1.7731790000000001</c:v>
                </c:pt>
                <c:pt idx="130">
                  <c:v>-1.773245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6-5F4D-A2CF-556036A6CE30}"/>
            </c:ext>
          </c:extLst>
        </c:ser>
        <c:ser>
          <c:idx val="2"/>
          <c:order val="1"/>
          <c:tx>
            <c:strRef>
              <c:f>US_output_with_text!$AT$1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US_output_with_text!$AR$2:$AR$132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11048</c:v>
                </c:pt>
                <c:pt idx="93">
                  <c:v>11139</c:v>
                </c:pt>
                <c:pt idx="94">
                  <c:v>11231</c:v>
                </c:pt>
                <c:pt idx="95">
                  <c:v>11323</c:v>
                </c:pt>
                <c:pt idx="96">
                  <c:v>11413</c:v>
                </c:pt>
                <c:pt idx="97">
                  <c:v>11504</c:v>
                </c:pt>
                <c:pt idx="98">
                  <c:v>11596</c:v>
                </c:pt>
                <c:pt idx="99">
                  <c:v>11688</c:v>
                </c:pt>
                <c:pt idx="100">
                  <c:v>11779</c:v>
                </c:pt>
                <c:pt idx="101">
                  <c:v>11870</c:v>
                </c:pt>
                <c:pt idx="102">
                  <c:v>11962</c:v>
                </c:pt>
                <c:pt idx="103">
                  <c:v>12054</c:v>
                </c:pt>
                <c:pt idx="104">
                  <c:v>12144</c:v>
                </c:pt>
                <c:pt idx="105">
                  <c:v>12235</c:v>
                </c:pt>
                <c:pt idx="106">
                  <c:v>12327</c:v>
                </c:pt>
                <c:pt idx="107">
                  <c:v>12419</c:v>
                </c:pt>
                <c:pt idx="108">
                  <c:v>12509</c:v>
                </c:pt>
                <c:pt idx="109">
                  <c:v>12600</c:v>
                </c:pt>
                <c:pt idx="110">
                  <c:v>12692</c:v>
                </c:pt>
                <c:pt idx="111">
                  <c:v>12784</c:v>
                </c:pt>
                <c:pt idx="112">
                  <c:v>12874</c:v>
                </c:pt>
                <c:pt idx="113">
                  <c:v>12965</c:v>
                </c:pt>
                <c:pt idx="114">
                  <c:v>13057</c:v>
                </c:pt>
                <c:pt idx="115">
                  <c:v>13149</c:v>
                </c:pt>
                <c:pt idx="116">
                  <c:v>13240</c:v>
                </c:pt>
                <c:pt idx="117">
                  <c:v>13331</c:v>
                </c:pt>
                <c:pt idx="118">
                  <c:v>13423</c:v>
                </c:pt>
                <c:pt idx="119">
                  <c:v>13515</c:v>
                </c:pt>
                <c:pt idx="120">
                  <c:v>13605</c:v>
                </c:pt>
                <c:pt idx="121">
                  <c:v>13696</c:v>
                </c:pt>
                <c:pt idx="122">
                  <c:v>13788</c:v>
                </c:pt>
                <c:pt idx="123">
                  <c:v>13880</c:v>
                </c:pt>
                <c:pt idx="124">
                  <c:v>13970</c:v>
                </c:pt>
                <c:pt idx="125">
                  <c:v>14061</c:v>
                </c:pt>
                <c:pt idx="126">
                  <c:v>14153</c:v>
                </c:pt>
                <c:pt idx="127">
                  <c:v>14245</c:v>
                </c:pt>
                <c:pt idx="128">
                  <c:v>14335</c:v>
                </c:pt>
                <c:pt idx="129">
                  <c:v>14426</c:v>
                </c:pt>
                <c:pt idx="130">
                  <c:v>14518</c:v>
                </c:pt>
              </c:numCache>
            </c:numRef>
          </c:cat>
          <c:val>
            <c:numRef>
              <c:f>US_output_with_text!$AT$2:$AT$132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-0.183341</c:v>
                </c:pt>
                <c:pt idx="8">
                  <c:v>-0.40182299999999999</c:v>
                </c:pt>
                <c:pt idx="9">
                  <c:v>-0.51335600000000003</c:v>
                </c:pt>
                <c:pt idx="10">
                  <c:v>-0.432253</c:v>
                </c:pt>
                <c:pt idx="11">
                  <c:v>-0.35928199999999999</c:v>
                </c:pt>
                <c:pt idx="12">
                  <c:v>-0.27734500000000001</c:v>
                </c:pt>
                <c:pt idx="13">
                  <c:v>-0.1011</c:v>
                </c:pt>
                <c:pt idx="14">
                  <c:v>-1.3065999999999999E-2</c:v>
                </c:pt>
                <c:pt idx="15">
                  <c:v>2.9831E-2</c:v>
                </c:pt>
                <c:pt idx="16">
                  <c:v>3.2516999999999997E-2</c:v>
                </c:pt>
                <c:pt idx="17">
                  <c:v>0.10104</c:v>
                </c:pt>
                <c:pt idx="18">
                  <c:v>0.195024</c:v>
                </c:pt>
                <c:pt idx="19">
                  <c:v>0.233628</c:v>
                </c:pt>
                <c:pt idx="20">
                  <c:v>0.27353300000000003</c:v>
                </c:pt>
                <c:pt idx="21">
                  <c:v>0.24151</c:v>
                </c:pt>
                <c:pt idx="22">
                  <c:v>0.18773999999999999</c:v>
                </c:pt>
                <c:pt idx="23">
                  <c:v>0.19846800000000001</c:v>
                </c:pt>
                <c:pt idx="24">
                  <c:v>0.230821</c:v>
                </c:pt>
                <c:pt idx="25">
                  <c:v>0.22157099999999999</c:v>
                </c:pt>
                <c:pt idx="26">
                  <c:v>0.25367699999999999</c:v>
                </c:pt>
                <c:pt idx="27">
                  <c:v>0.29898599999999997</c:v>
                </c:pt>
                <c:pt idx="28">
                  <c:v>0.30040899999999998</c:v>
                </c:pt>
                <c:pt idx="29">
                  <c:v>0.32092399999999999</c:v>
                </c:pt>
                <c:pt idx="30">
                  <c:v>0.332903</c:v>
                </c:pt>
                <c:pt idx="31">
                  <c:v>0.33084200000000002</c:v>
                </c:pt>
                <c:pt idx="32">
                  <c:v>0.30470700000000001</c:v>
                </c:pt>
                <c:pt idx="33">
                  <c:v>0.26556600000000002</c:v>
                </c:pt>
                <c:pt idx="34">
                  <c:v>0.24575</c:v>
                </c:pt>
                <c:pt idx="35">
                  <c:v>0.21546799999999999</c:v>
                </c:pt>
                <c:pt idx="36">
                  <c:v>0.21487999999999999</c:v>
                </c:pt>
                <c:pt idx="37">
                  <c:v>0.19600200000000001</c:v>
                </c:pt>
                <c:pt idx="38">
                  <c:v>0.17807600000000001</c:v>
                </c:pt>
                <c:pt idx="39">
                  <c:v>0.145314</c:v>
                </c:pt>
                <c:pt idx="40">
                  <c:v>0.11980399999999999</c:v>
                </c:pt>
                <c:pt idx="41">
                  <c:v>0.102565</c:v>
                </c:pt>
                <c:pt idx="42">
                  <c:v>8.8118000000000002E-2</c:v>
                </c:pt>
                <c:pt idx="43">
                  <c:v>9.2997999999999997E-2</c:v>
                </c:pt>
                <c:pt idx="44">
                  <c:v>8.9761999999999995E-2</c:v>
                </c:pt>
                <c:pt idx="45">
                  <c:v>7.8989000000000004E-2</c:v>
                </c:pt>
                <c:pt idx="46">
                  <c:v>6.1301000000000001E-2</c:v>
                </c:pt>
                <c:pt idx="47">
                  <c:v>4.4491000000000003E-2</c:v>
                </c:pt>
                <c:pt idx="48">
                  <c:v>2.7607E-2</c:v>
                </c:pt>
                <c:pt idx="49">
                  <c:v>3.8373999999999998E-2</c:v>
                </c:pt>
                <c:pt idx="50">
                  <c:v>7.6131000000000004E-2</c:v>
                </c:pt>
                <c:pt idx="51">
                  <c:v>5.7227E-2</c:v>
                </c:pt>
                <c:pt idx="52">
                  <c:v>4.4937999999999999E-2</c:v>
                </c:pt>
                <c:pt idx="53">
                  <c:v>-5.3131999999999999E-2</c:v>
                </c:pt>
                <c:pt idx="54">
                  <c:v>-7.7591999999999994E-2</c:v>
                </c:pt>
                <c:pt idx="55">
                  <c:v>8.5357000000000002E-2</c:v>
                </c:pt>
                <c:pt idx="56">
                  <c:v>0.311278</c:v>
                </c:pt>
                <c:pt idx="57">
                  <c:v>0.57769400000000004</c:v>
                </c:pt>
                <c:pt idx="58">
                  <c:v>0.62663599999999997</c:v>
                </c:pt>
                <c:pt idx="59">
                  <c:v>0.75759399999999999</c:v>
                </c:pt>
                <c:pt idx="60">
                  <c:v>0.752641</c:v>
                </c:pt>
                <c:pt idx="61">
                  <c:v>0.590808</c:v>
                </c:pt>
                <c:pt idx="62">
                  <c:v>0.52984799999999999</c:v>
                </c:pt>
                <c:pt idx="63">
                  <c:v>0.42005799999999999</c:v>
                </c:pt>
                <c:pt idx="64">
                  <c:v>0.35011300000000001</c:v>
                </c:pt>
                <c:pt idx="65">
                  <c:v>0.24793599999999999</c:v>
                </c:pt>
                <c:pt idx="66">
                  <c:v>0.104162</c:v>
                </c:pt>
                <c:pt idx="67">
                  <c:v>7.4549999999999998E-3</c:v>
                </c:pt>
                <c:pt idx="68">
                  <c:v>-6.6081000000000001E-2</c:v>
                </c:pt>
                <c:pt idx="69">
                  <c:v>-7.5173000000000004E-2</c:v>
                </c:pt>
                <c:pt idx="70">
                  <c:v>-5.3487E-2</c:v>
                </c:pt>
                <c:pt idx="71">
                  <c:v>-3.6719000000000002E-2</c:v>
                </c:pt>
                <c:pt idx="72">
                  <c:v>-2.8319E-2</c:v>
                </c:pt>
                <c:pt idx="73">
                  <c:v>-2.4716999999999999E-2</c:v>
                </c:pt>
                <c:pt idx="74">
                  <c:v>-2.3269999999999999E-2</c:v>
                </c:pt>
                <c:pt idx="75">
                  <c:v>-2.2623999999999998E-2</c:v>
                </c:pt>
                <c:pt idx="76">
                  <c:v>-2.2175E-2</c:v>
                </c:pt>
                <c:pt idx="77">
                  <c:v>-2.1690000000000001E-2</c:v>
                </c:pt>
                <c:pt idx="78">
                  <c:v>-2.1097000000000001E-2</c:v>
                </c:pt>
                <c:pt idx="79">
                  <c:v>-2.0390999999999999E-2</c:v>
                </c:pt>
                <c:pt idx="80">
                  <c:v>-1.9591999999999998E-2</c:v>
                </c:pt>
                <c:pt idx="81">
                  <c:v>-1.8727000000000001E-2</c:v>
                </c:pt>
                <c:pt idx="82">
                  <c:v>-1.7821E-2</c:v>
                </c:pt>
                <c:pt idx="83">
                  <c:v>-1.6896000000000001E-2</c:v>
                </c:pt>
                <c:pt idx="84">
                  <c:v>-1.5969000000000001E-2</c:v>
                </c:pt>
                <c:pt idx="85">
                  <c:v>-1.5056E-2</c:v>
                </c:pt>
                <c:pt idx="86">
                  <c:v>-1.4166E-2</c:v>
                </c:pt>
                <c:pt idx="87">
                  <c:v>-1.3306999999999999E-2</c:v>
                </c:pt>
                <c:pt idx="88">
                  <c:v>-1.2486000000000001E-2</c:v>
                </c:pt>
                <c:pt idx="89">
                  <c:v>-1.1705E-2</c:v>
                </c:pt>
                <c:pt idx="90">
                  <c:v>-1.0966E-2</c:v>
                </c:pt>
                <c:pt idx="91">
                  <c:v>-1.0271000000000001E-2</c:v>
                </c:pt>
                <c:pt idx="92">
                  <c:v>-9.6190000000000008E-3</c:v>
                </c:pt>
                <c:pt idx="93">
                  <c:v>-9.0100000000000006E-3</c:v>
                </c:pt>
                <c:pt idx="94">
                  <c:v>-8.4419999999999999E-3</c:v>
                </c:pt>
                <c:pt idx="95">
                  <c:v>-7.9150000000000002E-3</c:v>
                </c:pt>
                <c:pt idx="96">
                  <c:v>-7.4250000000000002E-3</c:v>
                </c:pt>
                <c:pt idx="97">
                  <c:v>-6.9719999999999999E-3</c:v>
                </c:pt>
                <c:pt idx="98">
                  <c:v>-6.5519999999999997E-3</c:v>
                </c:pt>
                <c:pt idx="99">
                  <c:v>-6.1650000000000003E-3</c:v>
                </c:pt>
                <c:pt idx="100">
                  <c:v>-5.8060000000000004E-3</c:v>
                </c:pt>
                <c:pt idx="101">
                  <c:v>-5.476E-3</c:v>
                </c:pt>
                <c:pt idx="102">
                  <c:v>-5.1700000000000001E-3</c:v>
                </c:pt>
                <c:pt idx="103">
                  <c:v>-4.8890000000000001E-3</c:v>
                </c:pt>
                <c:pt idx="104">
                  <c:v>-4.6280000000000002E-3</c:v>
                </c:pt>
                <c:pt idx="105">
                  <c:v>-4.3880000000000004E-3</c:v>
                </c:pt>
                <c:pt idx="106">
                  <c:v>-4.1660000000000004E-3</c:v>
                </c:pt>
                <c:pt idx="107">
                  <c:v>-3.96E-3</c:v>
                </c:pt>
                <c:pt idx="108">
                  <c:v>-3.7699999999999999E-3</c:v>
                </c:pt>
                <c:pt idx="109">
                  <c:v>-3.5929999999999998E-3</c:v>
                </c:pt>
                <c:pt idx="110">
                  <c:v>-3.4290000000000002E-3</c:v>
                </c:pt>
                <c:pt idx="111">
                  <c:v>-3.277E-3</c:v>
                </c:pt>
                <c:pt idx="112">
                  <c:v>-3.1350000000000002E-3</c:v>
                </c:pt>
                <c:pt idx="113">
                  <c:v>-3.003E-3</c:v>
                </c:pt>
                <c:pt idx="114">
                  <c:v>-2.8800000000000002E-3</c:v>
                </c:pt>
                <c:pt idx="115">
                  <c:v>-2.764E-3</c:v>
                </c:pt>
                <c:pt idx="116">
                  <c:v>-2.6559999999999999E-3</c:v>
                </c:pt>
                <c:pt idx="117">
                  <c:v>-2.5539999999999998E-3</c:v>
                </c:pt>
                <c:pt idx="118">
                  <c:v>-2.4580000000000001E-3</c:v>
                </c:pt>
                <c:pt idx="119">
                  <c:v>-2.3679999999999999E-3</c:v>
                </c:pt>
                <c:pt idx="120">
                  <c:v>-2.2829999999999999E-3</c:v>
                </c:pt>
                <c:pt idx="121">
                  <c:v>-2.202E-3</c:v>
                </c:pt>
                <c:pt idx="122">
                  <c:v>-2.1250000000000002E-3</c:v>
                </c:pt>
                <c:pt idx="123">
                  <c:v>-2.0530000000000001E-3</c:v>
                </c:pt>
                <c:pt idx="124">
                  <c:v>-1.9840000000000001E-3</c:v>
                </c:pt>
                <c:pt idx="125">
                  <c:v>-1.918E-3</c:v>
                </c:pt>
                <c:pt idx="126">
                  <c:v>-1.8550000000000001E-3</c:v>
                </c:pt>
                <c:pt idx="127">
                  <c:v>-1.7949999999999999E-3</c:v>
                </c:pt>
                <c:pt idx="128">
                  <c:v>-1.737E-3</c:v>
                </c:pt>
                <c:pt idx="129">
                  <c:v>-1.6819999999999999E-3</c:v>
                </c:pt>
                <c:pt idx="130">
                  <c:v>-1.629E-3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76-5F4D-A2CF-556036A6CE30}"/>
            </c:ext>
          </c:extLst>
        </c:ser>
        <c:ser>
          <c:idx val="3"/>
          <c:order val="2"/>
          <c:tx>
            <c:strRef>
              <c:f>US_output_with_text!$AU$1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US_output_with_text!$AR$2:$AR$132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11048</c:v>
                </c:pt>
                <c:pt idx="93">
                  <c:v>11139</c:v>
                </c:pt>
                <c:pt idx="94">
                  <c:v>11231</c:v>
                </c:pt>
                <c:pt idx="95">
                  <c:v>11323</c:v>
                </c:pt>
                <c:pt idx="96">
                  <c:v>11413</c:v>
                </c:pt>
                <c:pt idx="97">
                  <c:v>11504</c:v>
                </c:pt>
                <c:pt idx="98">
                  <c:v>11596</c:v>
                </c:pt>
                <c:pt idx="99">
                  <c:v>11688</c:v>
                </c:pt>
                <c:pt idx="100">
                  <c:v>11779</c:v>
                </c:pt>
                <c:pt idx="101">
                  <c:v>11870</c:v>
                </c:pt>
                <c:pt idx="102">
                  <c:v>11962</c:v>
                </c:pt>
                <c:pt idx="103">
                  <c:v>12054</c:v>
                </c:pt>
                <c:pt idx="104">
                  <c:v>12144</c:v>
                </c:pt>
                <c:pt idx="105">
                  <c:v>12235</c:v>
                </c:pt>
                <c:pt idx="106">
                  <c:v>12327</c:v>
                </c:pt>
                <c:pt idx="107">
                  <c:v>12419</c:v>
                </c:pt>
                <c:pt idx="108">
                  <c:v>12509</c:v>
                </c:pt>
                <c:pt idx="109">
                  <c:v>12600</c:v>
                </c:pt>
                <c:pt idx="110">
                  <c:v>12692</c:v>
                </c:pt>
                <c:pt idx="111">
                  <c:v>12784</c:v>
                </c:pt>
                <c:pt idx="112">
                  <c:v>12874</c:v>
                </c:pt>
                <c:pt idx="113">
                  <c:v>12965</c:v>
                </c:pt>
                <c:pt idx="114">
                  <c:v>13057</c:v>
                </c:pt>
                <c:pt idx="115">
                  <c:v>13149</c:v>
                </c:pt>
                <c:pt idx="116">
                  <c:v>13240</c:v>
                </c:pt>
                <c:pt idx="117">
                  <c:v>13331</c:v>
                </c:pt>
                <c:pt idx="118">
                  <c:v>13423</c:v>
                </c:pt>
                <c:pt idx="119">
                  <c:v>13515</c:v>
                </c:pt>
                <c:pt idx="120">
                  <c:v>13605</c:v>
                </c:pt>
                <c:pt idx="121">
                  <c:v>13696</c:v>
                </c:pt>
                <c:pt idx="122">
                  <c:v>13788</c:v>
                </c:pt>
                <c:pt idx="123">
                  <c:v>13880</c:v>
                </c:pt>
                <c:pt idx="124">
                  <c:v>13970</c:v>
                </c:pt>
                <c:pt idx="125">
                  <c:v>14061</c:v>
                </c:pt>
                <c:pt idx="126">
                  <c:v>14153</c:v>
                </c:pt>
                <c:pt idx="127">
                  <c:v>14245</c:v>
                </c:pt>
                <c:pt idx="128">
                  <c:v>14335</c:v>
                </c:pt>
                <c:pt idx="129">
                  <c:v>14426</c:v>
                </c:pt>
                <c:pt idx="130">
                  <c:v>14518</c:v>
                </c:pt>
              </c:numCache>
            </c:numRef>
          </c:cat>
          <c:val>
            <c:numRef>
              <c:f>US_output_with_text!$AU$2:$AU$132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-8.5808999999999996E-2</c:v>
                </c:pt>
                <c:pt idx="8">
                  <c:v>-0.21133399999999999</c:v>
                </c:pt>
                <c:pt idx="9">
                  <c:v>-0.31584000000000001</c:v>
                </c:pt>
                <c:pt idx="10">
                  <c:v>-0.32122099999999998</c:v>
                </c:pt>
                <c:pt idx="11">
                  <c:v>-0.28959200000000002</c:v>
                </c:pt>
                <c:pt idx="12">
                  <c:v>-0.19522999999999999</c:v>
                </c:pt>
                <c:pt idx="13">
                  <c:v>-5.9471999999999997E-2</c:v>
                </c:pt>
                <c:pt idx="14">
                  <c:v>3.3369999999999997E-2</c:v>
                </c:pt>
                <c:pt idx="15">
                  <c:v>9.8257999999999998E-2</c:v>
                </c:pt>
                <c:pt idx="16">
                  <c:v>0.105905</c:v>
                </c:pt>
                <c:pt idx="17">
                  <c:v>0.14363400000000001</c:v>
                </c:pt>
                <c:pt idx="18">
                  <c:v>0.20324400000000001</c:v>
                </c:pt>
                <c:pt idx="19">
                  <c:v>0.23668600000000001</c:v>
                </c:pt>
                <c:pt idx="20">
                  <c:v>0.26503599999999999</c:v>
                </c:pt>
                <c:pt idx="21">
                  <c:v>0.27471200000000001</c:v>
                </c:pt>
                <c:pt idx="22">
                  <c:v>0.26595800000000003</c:v>
                </c:pt>
                <c:pt idx="23">
                  <c:v>0.26705000000000001</c:v>
                </c:pt>
                <c:pt idx="24">
                  <c:v>0.24846799999999999</c:v>
                </c:pt>
                <c:pt idx="25">
                  <c:v>0.19470399999999999</c:v>
                </c:pt>
                <c:pt idx="26">
                  <c:v>0.157832</c:v>
                </c:pt>
                <c:pt idx="27">
                  <c:v>0.13793</c:v>
                </c:pt>
                <c:pt idx="28">
                  <c:v>0.14082800000000001</c:v>
                </c:pt>
                <c:pt idx="29">
                  <c:v>0.15312100000000001</c:v>
                </c:pt>
                <c:pt idx="30">
                  <c:v>0.18094299999999999</c:v>
                </c:pt>
                <c:pt idx="31">
                  <c:v>0.195914</c:v>
                </c:pt>
                <c:pt idx="32">
                  <c:v>0.20343</c:v>
                </c:pt>
                <c:pt idx="33">
                  <c:v>0.19464500000000001</c:v>
                </c:pt>
                <c:pt idx="34">
                  <c:v>0.183894</c:v>
                </c:pt>
                <c:pt idx="35">
                  <c:v>0.17483799999999999</c:v>
                </c:pt>
                <c:pt idx="36">
                  <c:v>0.17621700000000001</c:v>
                </c:pt>
                <c:pt idx="37">
                  <c:v>0.16794999999999999</c:v>
                </c:pt>
                <c:pt idx="38">
                  <c:v>0.15878200000000001</c:v>
                </c:pt>
                <c:pt idx="39">
                  <c:v>0.13447799999999999</c:v>
                </c:pt>
                <c:pt idx="40">
                  <c:v>0.112193</c:v>
                </c:pt>
                <c:pt idx="41">
                  <c:v>9.6488000000000004E-2</c:v>
                </c:pt>
                <c:pt idx="42">
                  <c:v>8.8896000000000003E-2</c:v>
                </c:pt>
                <c:pt idx="43">
                  <c:v>8.5386000000000004E-2</c:v>
                </c:pt>
                <c:pt idx="44">
                  <c:v>7.7342999999999995E-2</c:v>
                </c:pt>
                <c:pt idx="45">
                  <c:v>6.7910999999999999E-2</c:v>
                </c:pt>
                <c:pt idx="46">
                  <c:v>4.9506000000000001E-2</c:v>
                </c:pt>
                <c:pt idx="47">
                  <c:v>3.6148E-2</c:v>
                </c:pt>
                <c:pt idx="48">
                  <c:v>3.7723E-2</c:v>
                </c:pt>
                <c:pt idx="49">
                  <c:v>6.9081000000000004E-2</c:v>
                </c:pt>
                <c:pt idx="50">
                  <c:v>7.9584000000000002E-2</c:v>
                </c:pt>
                <c:pt idx="51">
                  <c:v>0.10363700000000001</c:v>
                </c:pt>
                <c:pt idx="52">
                  <c:v>8.5156999999999997E-2</c:v>
                </c:pt>
                <c:pt idx="53">
                  <c:v>6.6585000000000005E-2</c:v>
                </c:pt>
                <c:pt idx="54">
                  <c:v>8.8003999999999999E-2</c:v>
                </c:pt>
                <c:pt idx="55">
                  <c:v>0.19556799999999999</c:v>
                </c:pt>
                <c:pt idx="56">
                  <c:v>0.32894400000000001</c:v>
                </c:pt>
                <c:pt idx="57">
                  <c:v>0.47665000000000002</c:v>
                </c:pt>
                <c:pt idx="58">
                  <c:v>0.46770400000000001</c:v>
                </c:pt>
                <c:pt idx="59">
                  <c:v>0.45238099999999998</c:v>
                </c:pt>
                <c:pt idx="60">
                  <c:v>0.40234199999999998</c:v>
                </c:pt>
                <c:pt idx="61">
                  <c:v>0.20544299999999999</c:v>
                </c:pt>
                <c:pt idx="62">
                  <c:v>1.1854E-2</c:v>
                </c:pt>
                <c:pt idx="63">
                  <c:v>-0.25528499999999998</c:v>
                </c:pt>
                <c:pt idx="64">
                  <c:v>-0.44053799999999999</c:v>
                </c:pt>
                <c:pt idx="65">
                  <c:v>-0.57025800000000004</c:v>
                </c:pt>
                <c:pt idx="66">
                  <c:v>-0.70281400000000005</c:v>
                </c:pt>
                <c:pt idx="67">
                  <c:v>-0.774285</c:v>
                </c:pt>
                <c:pt idx="68">
                  <c:v>-0.81939799999999996</c:v>
                </c:pt>
                <c:pt idx="69">
                  <c:v>-0.74175000000000002</c:v>
                </c:pt>
                <c:pt idx="70">
                  <c:v>-0.63223099999999999</c:v>
                </c:pt>
                <c:pt idx="71">
                  <c:v>-0.51331499999999997</c:v>
                </c:pt>
                <c:pt idx="72">
                  <c:v>-0.41861999999999999</c:v>
                </c:pt>
                <c:pt idx="73">
                  <c:v>-0.348999</c:v>
                </c:pt>
                <c:pt idx="74">
                  <c:v>-0.29567100000000002</c:v>
                </c:pt>
                <c:pt idx="75">
                  <c:v>-0.25256299999999998</c:v>
                </c:pt>
                <c:pt idx="76">
                  <c:v>-0.21634100000000001</c:v>
                </c:pt>
                <c:pt idx="77">
                  <c:v>-0.18523000000000001</c:v>
                </c:pt>
                <c:pt idx="78">
                  <c:v>-0.158223</c:v>
                </c:pt>
                <c:pt idx="79">
                  <c:v>-0.134686</c:v>
                </c:pt>
                <c:pt idx="80">
                  <c:v>-0.114163</c:v>
                </c:pt>
                <c:pt idx="81">
                  <c:v>-9.6292000000000003E-2</c:v>
                </c:pt>
                <c:pt idx="82">
                  <c:v>-8.0764000000000002E-2</c:v>
                </c:pt>
                <c:pt idx="83">
                  <c:v>-6.7310999999999996E-2</c:v>
                </c:pt>
                <c:pt idx="84">
                  <c:v>-5.5689000000000002E-2</c:v>
                </c:pt>
                <c:pt idx="85">
                  <c:v>-4.5684000000000002E-2</c:v>
                </c:pt>
                <c:pt idx="86">
                  <c:v>-3.7099E-2</c:v>
                </c:pt>
                <c:pt idx="87">
                  <c:v>-2.9760999999999999E-2</c:v>
                </c:pt>
                <c:pt idx="88">
                  <c:v>-2.3512000000000002E-2</c:v>
                </c:pt>
                <c:pt idx="89">
                  <c:v>-1.8214000000000001E-2</c:v>
                </c:pt>
                <c:pt idx="90">
                  <c:v>-1.3743E-2</c:v>
                </c:pt>
                <c:pt idx="91">
                  <c:v>-9.9869999999999994E-3</c:v>
                </c:pt>
                <c:pt idx="92">
                  <c:v>-6.8510000000000003E-3</c:v>
                </c:pt>
                <c:pt idx="93">
                  <c:v>-4.2490000000000002E-3</c:v>
                </c:pt>
                <c:pt idx="94">
                  <c:v>-2.1050000000000001E-3</c:v>
                </c:pt>
                <c:pt idx="95">
                  <c:v>-3.5300000000000002E-4</c:v>
                </c:pt>
                <c:pt idx="96">
                  <c:v>1.0640000000000001E-3</c:v>
                </c:pt>
                <c:pt idx="97">
                  <c:v>2.196E-3</c:v>
                </c:pt>
                <c:pt idx="98">
                  <c:v>3.0890000000000002E-3</c:v>
                </c:pt>
                <c:pt idx="99">
                  <c:v>3.7780000000000001E-3</c:v>
                </c:pt>
                <c:pt idx="100">
                  <c:v>4.2969999999999996E-3</c:v>
                </c:pt>
                <c:pt idx="101">
                  <c:v>4.6750000000000003E-3</c:v>
                </c:pt>
                <c:pt idx="102">
                  <c:v>4.9350000000000002E-3</c:v>
                </c:pt>
                <c:pt idx="103">
                  <c:v>5.0980000000000001E-3</c:v>
                </c:pt>
                <c:pt idx="104">
                  <c:v>5.1830000000000001E-3</c:v>
                </c:pt>
                <c:pt idx="105">
                  <c:v>5.2030000000000002E-3</c:v>
                </c:pt>
                <c:pt idx="106">
                  <c:v>5.1720000000000004E-3</c:v>
                </c:pt>
                <c:pt idx="107">
                  <c:v>5.1009999999999996E-3</c:v>
                </c:pt>
                <c:pt idx="108">
                  <c:v>4.9979999999999998E-3</c:v>
                </c:pt>
                <c:pt idx="109">
                  <c:v>4.8719999999999996E-3</c:v>
                </c:pt>
                <c:pt idx="110">
                  <c:v>4.7280000000000004E-3</c:v>
                </c:pt>
                <c:pt idx="111">
                  <c:v>4.5719999999999997E-3</c:v>
                </c:pt>
                <c:pt idx="112">
                  <c:v>4.4079999999999996E-3</c:v>
                </c:pt>
                <c:pt idx="113">
                  <c:v>4.2389999999999997E-3</c:v>
                </c:pt>
                <c:pt idx="114">
                  <c:v>4.0679999999999996E-3</c:v>
                </c:pt>
                <c:pt idx="115">
                  <c:v>3.8990000000000001E-3</c:v>
                </c:pt>
                <c:pt idx="116">
                  <c:v>3.7309999999999999E-3</c:v>
                </c:pt>
                <c:pt idx="117">
                  <c:v>3.5669999999999999E-3</c:v>
                </c:pt>
                <c:pt idx="118">
                  <c:v>3.408E-3</c:v>
                </c:pt>
                <c:pt idx="119">
                  <c:v>3.2539999999999999E-3</c:v>
                </c:pt>
                <c:pt idx="120">
                  <c:v>3.1059999999999998E-3</c:v>
                </c:pt>
                <c:pt idx="121">
                  <c:v>2.9640000000000001E-3</c:v>
                </c:pt>
                <c:pt idx="122">
                  <c:v>2.8279999999999998E-3</c:v>
                </c:pt>
                <c:pt idx="123">
                  <c:v>2.699E-3</c:v>
                </c:pt>
                <c:pt idx="124">
                  <c:v>2.5769999999999999E-3</c:v>
                </c:pt>
                <c:pt idx="125">
                  <c:v>2.4610000000000001E-3</c:v>
                </c:pt>
                <c:pt idx="126">
                  <c:v>2.3509999999999998E-3</c:v>
                </c:pt>
                <c:pt idx="127">
                  <c:v>2.2460000000000002E-3</c:v>
                </c:pt>
                <c:pt idx="128">
                  <c:v>2.1480000000000002E-3</c:v>
                </c:pt>
                <c:pt idx="129">
                  <c:v>2.055E-3</c:v>
                </c:pt>
                <c:pt idx="130">
                  <c:v>1.967E-3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76-5F4D-A2CF-556036A6CE30}"/>
            </c:ext>
          </c:extLst>
        </c:ser>
        <c:ser>
          <c:idx val="4"/>
          <c:order val="3"/>
          <c:tx>
            <c:strRef>
              <c:f>US_output_with_text!$AV$1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US_output_with_text!$AR$2:$AR$132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11048</c:v>
                </c:pt>
                <c:pt idx="93">
                  <c:v>11139</c:v>
                </c:pt>
                <c:pt idx="94">
                  <c:v>11231</c:v>
                </c:pt>
                <c:pt idx="95">
                  <c:v>11323</c:v>
                </c:pt>
                <c:pt idx="96">
                  <c:v>11413</c:v>
                </c:pt>
                <c:pt idx="97">
                  <c:v>11504</c:v>
                </c:pt>
                <c:pt idx="98">
                  <c:v>11596</c:v>
                </c:pt>
                <c:pt idx="99">
                  <c:v>11688</c:v>
                </c:pt>
                <c:pt idx="100">
                  <c:v>11779</c:v>
                </c:pt>
                <c:pt idx="101">
                  <c:v>11870</c:v>
                </c:pt>
                <c:pt idx="102">
                  <c:v>11962</c:v>
                </c:pt>
                <c:pt idx="103">
                  <c:v>12054</c:v>
                </c:pt>
                <c:pt idx="104">
                  <c:v>12144</c:v>
                </c:pt>
                <c:pt idx="105">
                  <c:v>12235</c:v>
                </c:pt>
                <c:pt idx="106">
                  <c:v>12327</c:v>
                </c:pt>
                <c:pt idx="107">
                  <c:v>12419</c:v>
                </c:pt>
                <c:pt idx="108">
                  <c:v>12509</c:v>
                </c:pt>
                <c:pt idx="109">
                  <c:v>12600</c:v>
                </c:pt>
                <c:pt idx="110">
                  <c:v>12692</c:v>
                </c:pt>
                <c:pt idx="111">
                  <c:v>12784</c:v>
                </c:pt>
                <c:pt idx="112">
                  <c:v>12874</c:v>
                </c:pt>
                <c:pt idx="113">
                  <c:v>12965</c:v>
                </c:pt>
                <c:pt idx="114">
                  <c:v>13057</c:v>
                </c:pt>
                <c:pt idx="115">
                  <c:v>13149</c:v>
                </c:pt>
                <c:pt idx="116">
                  <c:v>13240</c:v>
                </c:pt>
                <c:pt idx="117">
                  <c:v>13331</c:v>
                </c:pt>
                <c:pt idx="118">
                  <c:v>13423</c:v>
                </c:pt>
                <c:pt idx="119">
                  <c:v>13515</c:v>
                </c:pt>
                <c:pt idx="120">
                  <c:v>13605</c:v>
                </c:pt>
                <c:pt idx="121">
                  <c:v>13696</c:v>
                </c:pt>
                <c:pt idx="122">
                  <c:v>13788</c:v>
                </c:pt>
                <c:pt idx="123">
                  <c:v>13880</c:v>
                </c:pt>
                <c:pt idx="124">
                  <c:v>13970</c:v>
                </c:pt>
                <c:pt idx="125">
                  <c:v>14061</c:v>
                </c:pt>
                <c:pt idx="126">
                  <c:v>14153</c:v>
                </c:pt>
                <c:pt idx="127">
                  <c:v>14245</c:v>
                </c:pt>
                <c:pt idx="128">
                  <c:v>14335</c:v>
                </c:pt>
                <c:pt idx="129">
                  <c:v>14426</c:v>
                </c:pt>
                <c:pt idx="130">
                  <c:v>14518</c:v>
                </c:pt>
              </c:numCache>
            </c:numRef>
          </c:cat>
          <c:val>
            <c:numRef>
              <c:f>US_output_with_text!$AV$2:$AV$132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-1.4995E-2</c:v>
                </c:pt>
                <c:pt idx="8">
                  <c:v>-6.4564999999999997E-2</c:v>
                </c:pt>
                <c:pt idx="9">
                  <c:v>-0.139621</c:v>
                </c:pt>
                <c:pt idx="10">
                  <c:v>-0.172459</c:v>
                </c:pt>
                <c:pt idx="11">
                  <c:v>-0.22762499999999999</c:v>
                </c:pt>
                <c:pt idx="12">
                  <c:v>-0.221278</c:v>
                </c:pt>
                <c:pt idx="13">
                  <c:v>-0.12320299999999999</c:v>
                </c:pt>
                <c:pt idx="14">
                  <c:v>-3.8559999999999997E-2</c:v>
                </c:pt>
                <c:pt idx="15">
                  <c:v>4.8897000000000003E-2</c:v>
                </c:pt>
                <c:pt idx="16">
                  <c:v>9.7443000000000002E-2</c:v>
                </c:pt>
                <c:pt idx="17">
                  <c:v>0.15678900000000001</c:v>
                </c:pt>
                <c:pt idx="18">
                  <c:v>0.21110799999999999</c:v>
                </c:pt>
                <c:pt idx="19">
                  <c:v>0.23508599999999999</c:v>
                </c:pt>
                <c:pt idx="20">
                  <c:v>0.25381100000000001</c:v>
                </c:pt>
                <c:pt idx="21">
                  <c:v>0.24942300000000001</c:v>
                </c:pt>
                <c:pt idx="22">
                  <c:v>0.222002</c:v>
                </c:pt>
                <c:pt idx="23">
                  <c:v>0.194498</c:v>
                </c:pt>
                <c:pt idx="24">
                  <c:v>0.16522700000000001</c:v>
                </c:pt>
                <c:pt idx="25">
                  <c:v>0.142678</c:v>
                </c:pt>
                <c:pt idx="26">
                  <c:v>0.155028</c:v>
                </c:pt>
                <c:pt idx="27">
                  <c:v>0.18503600000000001</c:v>
                </c:pt>
                <c:pt idx="28">
                  <c:v>0.235342</c:v>
                </c:pt>
                <c:pt idx="29">
                  <c:v>0.28287800000000002</c:v>
                </c:pt>
                <c:pt idx="30">
                  <c:v>0.31167400000000001</c:v>
                </c:pt>
                <c:pt idx="31">
                  <c:v>0.32750699999999999</c:v>
                </c:pt>
                <c:pt idx="32">
                  <c:v>0.32023600000000002</c:v>
                </c:pt>
                <c:pt idx="33">
                  <c:v>0.29541899999999999</c:v>
                </c:pt>
                <c:pt idx="34">
                  <c:v>0.28139399999999998</c:v>
                </c:pt>
                <c:pt idx="35">
                  <c:v>0.26369300000000001</c:v>
                </c:pt>
                <c:pt idx="36">
                  <c:v>0.25366300000000003</c:v>
                </c:pt>
                <c:pt idx="37">
                  <c:v>0.23946799999999999</c:v>
                </c:pt>
                <c:pt idx="38">
                  <c:v>0.22231000000000001</c:v>
                </c:pt>
                <c:pt idx="39">
                  <c:v>0.196937</c:v>
                </c:pt>
                <c:pt idx="40">
                  <c:v>0.17147999999999999</c:v>
                </c:pt>
                <c:pt idx="41">
                  <c:v>0.15309200000000001</c:v>
                </c:pt>
                <c:pt idx="42">
                  <c:v>0.13256399999999999</c:v>
                </c:pt>
                <c:pt idx="43">
                  <c:v>0.11804000000000001</c:v>
                </c:pt>
                <c:pt idx="44">
                  <c:v>0.104129</c:v>
                </c:pt>
                <c:pt idx="45">
                  <c:v>8.5343000000000002E-2</c:v>
                </c:pt>
                <c:pt idx="46">
                  <c:v>6.5749000000000002E-2</c:v>
                </c:pt>
                <c:pt idx="47">
                  <c:v>6.1577E-2</c:v>
                </c:pt>
                <c:pt idx="48">
                  <c:v>7.8114000000000003E-2</c:v>
                </c:pt>
                <c:pt idx="49">
                  <c:v>8.6872000000000005E-2</c:v>
                </c:pt>
                <c:pt idx="50">
                  <c:v>0.12091499999999999</c:v>
                </c:pt>
                <c:pt idx="51">
                  <c:v>0.13302</c:v>
                </c:pt>
                <c:pt idx="52">
                  <c:v>0.127419</c:v>
                </c:pt>
                <c:pt idx="53">
                  <c:v>0.128049</c:v>
                </c:pt>
                <c:pt idx="54">
                  <c:v>0.14900099999999999</c:v>
                </c:pt>
                <c:pt idx="55">
                  <c:v>0.21140600000000001</c:v>
                </c:pt>
                <c:pt idx="56">
                  <c:v>0.29371199999999997</c:v>
                </c:pt>
                <c:pt idx="57">
                  <c:v>0.387021</c:v>
                </c:pt>
                <c:pt idx="58">
                  <c:v>0.42795899999999998</c:v>
                </c:pt>
                <c:pt idx="59">
                  <c:v>0.47394199999999997</c:v>
                </c:pt>
                <c:pt idx="60">
                  <c:v>0.45914100000000002</c:v>
                </c:pt>
                <c:pt idx="61">
                  <c:v>0.32704699999999998</c:v>
                </c:pt>
                <c:pt idx="62">
                  <c:v>0.30002099999999998</c:v>
                </c:pt>
                <c:pt idx="63">
                  <c:v>0.17662</c:v>
                </c:pt>
                <c:pt idx="64">
                  <c:v>1.0704999999999999E-2</c:v>
                </c:pt>
                <c:pt idx="65">
                  <c:v>-9.1883999999999993E-2</c:v>
                </c:pt>
                <c:pt idx="66">
                  <c:v>-0.24643799999999999</c:v>
                </c:pt>
                <c:pt idx="67">
                  <c:v>-0.36333500000000002</c:v>
                </c:pt>
                <c:pt idx="68">
                  <c:v>-0.45553900000000003</c:v>
                </c:pt>
                <c:pt idx="69">
                  <c:v>-0.46334500000000001</c:v>
                </c:pt>
                <c:pt idx="70">
                  <c:v>-0.40176699999999999</c:v>
                </c:pt>
                <c:pt idx="71">
                  <c:v>-0.326872</c:v>
                </c:pt>
                <c:pt idx="72">
                  <c:v>-0.23128499999999999</c:v>
                </c:pt>
                <c:pt idx="73">
                  <c:v>-0.15004300000000001</c:v>
                </c:pt>
                <c:pt idx="74">
                  <c:v>-0.100813</c:v>
                </c:pt>
                <c:pt idx="75">
                  <c:v>-7.2118000000000002E-2</c:v>
                </c:pt>
                <c:pt idx="76">
                  <c:v>-5.4526999999999999E-2</c:v>
                </c:pt>
                <c:pt idx="77">
                  <c:v>-4.2820999999999998E-2</c:v>
                </c:pt>
                <c:pt idx="78">
                  <c:v>-3.4386E-2</c:v>
                </c:pt>
                <c:pt idx="79">
                  <c:v>-2.793E-2</c:v>
                </c:pt>
                <c:pt idx="80">
                  <c:v>-2.2794999999999999E-2</c:v>
                </c:pt>
                <c:pt idx="81">
                  <c:v>-1.8619E-2</c:v>
                </c:pt>
                <c:pt idx="82">
                  <c:v>-1.5188E-2</c:v>
                </c:pt>
                <c:pt idx="83">
                  <c:v>-1.2354E-2</c:v>
                </c:pt>
                <c:pt idx="84">
                  <c:v>-1.0012E-2</c:v>
                </c:pt>
                <c:pt idx="85">
                  <c:v>-8.0800000000000004E-3</c:v>
                </c:pt>
                <c:pt idx="86">
                  <c:v>-6.4910000000000002E-3</c:v>
                </c:pt>
                <c:pt idx="87">
                  <c:v>-5.1879999999999999E-3</c:v>
                </c:pt>
                <c:pt idx="88">
                  <c:v>-4.1260000000000003E-3</c:v>
                </c:pt>
                <c:pt idx="89">
                  <c:v>-3.264E-3</c:v>
                </c:pt>
                <c:pt idx="90">
                  <c:v>-2.5699999999999998E-3</c:v>
                </c:pt>
                <c:pt idx="91">
                  <c:v>-2.0149999999999999E-3</c:v>
                </c:pt>
                <c:pt idx="92">
                  <c:v>-1.5759999999999999E-3</c:v>
                </c:pt>
                <c:pt idx="93">
                  <c:v>-1.2310000000000001E-3</c:v>
                </c:pt>
                <c:pt idx="94">
                  <c:v>-9.6500000000000004E-4</c:v>
                </c:pt>
                <c:pt idx="95">
                  <c:v>-7.6300000000000001E-4</c:v>
                </c:pt>
                <c:pt idx="96">
                  <c:v>-6.1300000000000005E-4</c:v>
                </c:pt>
                <c:pt idx="97">
                  <c:v>-5.0500000000000002E-4</c:v>
                </c:pt>
                <c:pt idx="98">
                  <c:v>-4.2999999999999999E-4</c:v>
                </c:pt>
                <c:pt idx="99">
                  <c:v>-3.8200000000000002E-4</c:v>
                </c:pt>
                <c:pt idx="100">
                  <c:v>-3.5399999999999999E-4</c:v>
                </c:pt>
                <c:pt idx="101">
                  <c:v>-3.4299999999999999E-4</c:v>
                </c:pt>
                <c:pt idx="102">
                  <c:v>-3.4299999999999999E-4</c:v>
                </c:pt>
                <c:pt idx="103">
                  <c:v>-3.5199999999999999E-4</c:v>
                </c:pt>
                <c:pt idx="104">
                  <c:v>-3.68E-4</c:v>
                </c:pt>
                <c:pt idx="105">
                  <c:v>-3.8699999999999997E-4</c:v>
                </c:pt>
                <c:pt idx="106">
                  <c:v>-4.0900000000000002E-4</c:v>
                </c:pt>
                <c:pt idx="107">
                  <c:v>-4.3199999999999998E-4</c:v>
                </c:pt>
                <c:pt idx="108">
                  <c:v>-4.5600000000000003E-4</c:v>
                </c:pt>
                <c:pt idx="109">
                  <c:v>-4.7800000000000002E-4</c:v>
                </c:pt>
                <c:pt idx="110">
                  <c:v>-5.0000000000000001E-4</c:v>
                </c:pt>
                <c:pt idx="111">
                  <c:v>-5.1999999999999995E-4</c:v>
                </c:pt>
                <c:pt idx="112">
                  <c:v>-5.3799999999999996E-4</c:v>
                </c:pt>
                <c:pt idx="113">
                  <c:v>-5.53E-4</c:v>
                </c:pt>
                <c:pt idx="114">
                  <c:v>-5.6700000000000001E-4</c:v>
                </c:pt>
                <c:pt idx="115">
                  <c:v>-5.7899999999999998E-4</c:v>
                </c:pt>
                <c:pt idx="116">
                  <c:v>-5.8799999999999998E-4</c:v>
                </c:pt>
                <c:pt idx="117">
                  <c:v>-5.9500000000000004E-4</c:v>
                </c:pt>
                <c:pt idx="118">
                  <c:v>-5.9999999999999995E-4</c:v>
                </c:pt>
                <c:pt idx="119">
                  <c:v>-6.0300000000000002E-4</c:v>
                </c:pt>
                <c:pt idx="120">
                  <c:v>-6.0499999999999996E-4</c:v>
                </c:pt>
                <c:pt idx="121">
                  <c:v>-6.0400000000000004E-4</c:v>
                </c:pt>
                <c:pt idx="122">
                  <c:v>-6.0300000000000002E-4</c:v>
                </c:pt>
                <c:pt idx="123">
                  <c:v>-5.9900000000000003E-4</c:v>
                </c:pt>
                <c:pt idx="124">
                  <c:v>-5.9500000000000004E-4</c:v>
                </c:pt>
                <c:pt idx="125">
                  <c:v>-5.8900000000000001E-4</c:v>
                </c:pt>
                <c:pt idx="126">
                  <c:v>-5.8299999999999997E-4</c:v>
                </c:pt>
                <c:pt idx="127">
                  <c:v>-5.7499999999999999E-4</c:v>
                </c:pt>
                <c:pt idx="128">
                  <c:v>-5.6700000000000001E-4</c:v>
                </c:pt>
                <c:pt idx="129">
                  <c:v>-5.5800000000000001E-4</c:v>
                </c:pt>
                <c:pt idx="130">
                  <c:v>-5.4900000000000001E-4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76-5F4D-A2CF-556036A6CE30}"/>
            </c:ext>
          </c:extLst>
        </c:ser>
        <c:ser>
          <c:idx val="5"/>
          <c:order val="4"/>
          <c:tx>
            <c:strRef>
              <c:f>US_output_with_text!$AW$1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US_output_with_text!$AR$2:$AR$132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11048</c:v>
                </c:pt>
                <c:pt idx="93">
                  <c:v>11139</c:v>
                </c:pt>
                <c:pt idx="94">
                  <c:v>11231</c:v>
                </c:pt>
                <c:pt idx="95">
                  <c:v>11323</c:v>
                </c:pt>
                <c:pt idx="96">
                  <c:v>11413</c:v>
                </c:pt>
                <c:pt idx="97">
                  <c:v>11504</c:v>
                </c:pt>
                <c:pt idx="98">
                  <c:v>11596</c:v>
                </c:pt>
                <c:pt idx="99">
                  <c:v>11688</c:v>
                </c:pt>
                <c:pt idx="100">
                  <c:v>11779</c:v>
                </c:pt>
                <c:pt idx="101">
                  <c:v>11870</c:v>
                </c:pt>
                <c:pt idx="102">
                  <c:v>11962</c:v>
                </c:pt>
                <c:pt idx="103">
                  <c:v>12054</c:v>
                </c:pt>
                <c:pt idx="104">
                  <c:v>12144</c:v>
                </c:pt>
                <c:pt idx="105">
                  <c:v>12235</c:v>
                </c:pt>
                <c:pt idx="106">
                  <c:v>12327</c:v>
                </c:pt>
                <c:pt idx="107">
                  <c:v>12419</c:v>
                </c:pt>
                <c:pt idx="108">
                  <c:v>12509</c:v>
                </c:pt>
                <c:pt idx="109">
                  <c:v>12600</c:v>
                </c:pt>
                <c:pt idx="110">
                  <c:v>12692</c:v>
                </c:pt>
                <c:pt idx="111">
                  <c:v>12784</c:v>
                </c:pt>
                <c:pt idx="112">
                  <c:v>12874</c:v>
                </c:pt>
                <c:pt idx="113">
                  <c:v>12965</c:v>
                </c:pt>
                <c:pt idx="114">
                  <c:v>13057</c:v>
                </c:pt>
                <c:pt idx="115">
                  <c:v>13149</c:v>
                </c:pt>
                <c:pt idx="116">
                  <c:v>13240</c:v>
                </c:pt>
                <c:pt idx="117">
                  <c:v>13331</c:v>
                </c:pt>
                <c:pt idx="118">
                  <c:v>13423</c:v>
                </c:pt>
                <c:pt idx="119">
                  <c:v>13515</c:v>
                </c:pt>
                <c:pt idx="120">
                  <c:v>13605</c:v>
                </c:pt>
                <c:pt idx="121">
                  <c:v>13696</c:v>
                </c:pt>
                <c:pt idx="122">
                  <c:v>13788</c:v>
                </c:pt>
                <c:pt idx="123">
                  <c:v>13880</c:v>
                </c:pt>
                <c:pt idx="124">
                  <c:v>13970</c:v>
                </c:pt>
                <c:pt idx="125">
                  <c:v>14061</c:v>
                </c:pt>
                <c:pt idx="126">
                  <c:v>14153</c:v>
                </c:pt>
                <c:pt idx="127">
                  <c:v>14245</c:v>
                </c:pt>
                <c:pt idx="128">
                  <c:v>14335</c:v>
                </c:pt>
                <c:pt idx="129">
                  <c:v>14426</c:v>
                </c:pt>
                <c:pt idx="130">
                  <c:v>14518</c:v>
                </c:pt>
              </c:numCache>
            </c:numRef>
          </c:cat>
          <c:val>
            <c:numRef>
              <c:f>US_output_with_text!$AW$2:$AW$132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-2.568E-3</c:v>
                </c:pt>
                <c:pt idx="8">
                  <c:v>-7.6750000000000004E-3</c:v>
                </c:pt>
                <c:pt idx="9">
                  <c:v>-3.4100999999999999E-2</c:v>
                </c:pt>
                <c:pt idx="10">
                  <c:v>-5.0099999999999999E-2</c:v>
                </c:pt>
                <c:pt idx="11">
                  <c:v>-6.9278999999999993E-2</c:v>
                </c:pt>
                <c:pt idx="12">
                  <c:v>-7.4981000000000006E-2</c:v>
                </c:pt>
                <c:pt idx="13">
                  <c:v>-3.6630000000000003E-2</c:v>
                </c:pt>
                <c:pt idx="14">
                  <c:v>6.0219999999999996E-3</c:v>
                </c:pt>
                <c:pt idx="15">
                  <c:v>5.2192000000000002E-2</c:v>
                </c:pt>
                <c:pt idx="16">
                  <c:v>8.7568999999999994E-2</c:v>
                </c:pt>
                <c:pt idx="17">
                  <c:v>0.13734199999999999</c:v>
                </c:pt>
                <c:pt idx="18">
                  <c:v>0.169238</c:v>
                </c:pt>
                <c:pt idx="19">
                  <c:v>0.185919</c:v>
                </c:pt>
                <c:pt idx="20">
                  <c:v>0.212121</c:v>
                </c:pt>
                <c:pt idx="21">
                  <c:v>0.26039200000000001</c:v>
                </c:pt>
                <c:pt idx="22">
                  <c:v>0.30755300000000002</c:v>
                </c:pt>
                <c:pt idx="23">
                  <c:v>0.34111900000000001</c:v>
                </c:pt>
                <c:pt idx="24">
                  <c:v>0.35737000000000002</c:v>
                </c:pt>
                <c:pt idx="25">
                  <c:v>0.35537200000000002</c:v>
                </c:pt>
                <c:pt idx="26">
                  <c:v>0.34416799999999997</c:v>
                </c:pt>
                <c:pt idx="27">
                  <c:v>0.31052800000000003</c:v>
                </c:pt>
                <c:pt idx="28">
                  <c:v>0.27293699999999999</c:v>
                </c:pt>
                <c:pt idx="29">
                  <c:v>0.24498800000000001</c:v>
                </c:pt>
                <c:pt idx="30">
                  <c:v>0.21665799999999999</c:v>
                </c:pt>
                <c:pt idx="31">
                  <c:v>0.193355</c:v>
                </c:pt>
                <c:pt idx="32">
                  <c:v>0.176953</c:v>
                </c:pt>
                <c:pt idx="33">
                  <c:v>0.16991200000000001</c:v>
                </c:pt>
                <c:pt idx="34">
                  <c:v>0.16348599999999999</c:v>
                </c:pt>
                <c:pt idx="35">
                  <c:v>0.159306</c:v>
                </c:pt>
                <c:pt idx="36">
                  <c:v>0.15740100000000001</c:v>
                </c:pt>
                <c:pt idx="37">
                  <c:v>0.15193400000000001</c:v>
                </c:pt>
                <c:pt idx="38">
                  <c:v>0.145149</c:v>
                </c:pt>
                <c:pt idx="39">
                  <c:v>0.134409</c:v>
                </c:pt>
                <c:pt idx="40">
                  <c:v>0.12496400000000001</c:v>
                </c:pt>
                <c:pt idx="41">
                  <c:v>0.110265</c:v>
                </c:pt>
                <c:pt idx="42">
                  <c:v>9.4686000000000006E-2</c:v>
                </c:pt>
                <c:pt idx="43">
                  <c:v>8.2017999999999994E-2</c:v>
                </c:pt>
                <c:pt idx="44">
                  <c:v>6.8844000000000002E-2</c:v>
                </c:pt>
                <c:pt idx="45">
                  <c:v>5.4969999999999998E-2</c:v>
                </c:pt>
                <c:pt idx="46">
                  <c:v>4.8016999999999997E-2</c:v>
                </c:pt>
                <c:pt idx="47">
                  <c:v>5.7475999999999999E-2</c:v>
                </c:pt>
                <c:pt idx="48">
                  <c:v>6.1282999999999997E-2</c:v>
                </c:pt>
                <c:pt idx="49">
                  <c:v>8.5845000000000005E-2</c:v>
                </c:pt>
                <c:pt idx="50">
                  <c:v>0.10674699999999999</c:v>
                </c:pt>
                <c:pt idx="51">
                  <c:v>0.125192</c:v>
                </c:pt>
                <c:pt idx="52">
                  <c:v>0.13194600000000001</c:v>
                </c:pt>
                <c:pt idx="53">
                  <c:v>0.145786</c:v>
                </c:pt>
                <c:pt idx="54">
                  <c:v>0.16719800000000001</c:v>
                </c:pt>
                <c:pt idx="55">
                  <c:v>0.20663699999999999</c:v>
                </c:pt>
                <c:pt idx="56">
                  <c:v>0.25120199999999998</c:v>
                </c:pt>
                <c:pt idx="57">
                  <c:v>0.301701</c:v>
                </c:pt>
                <c:pt idx="58">
                  <c:v>0.31857999999999997</c:v>
                </c:pt>
                <c:pt idx="59">
                  <c:v>0.33571000000000001</c:v>
                </c:pt>
                <c:pt idx="60">
                  <c:v>0.31722499999999998</c:v>
                </c:pt>
                <c:pt idx="61">
                  <c:v>0.18789500000000001</c:v>
                </c:pt>
                <c:pt idx="62">
                  <c:v>6.5714999999999996E-2</c:v>
                </c:pt>
                <c:pt idx="63">
                  <c:v>-3.8045000000000002E-2</c:v>
                </c:pt>
                <c:pt idx="64">
                  <c:v>-0.17019000000000001</c:v>
                </c:pt>
                <c:pt idx="65">
                  <c:v>-0.305481</c:v>
                </c:pt>
                <c:pt idx="66">
                  <c:v>-0.40115699999999999</c:v>
                </c:pt>
                <c:pt idx="67">
                  <c:v>-0.44155299999999997</c:v>
                </c:pt>
                <c:pt idx="68">
                  <c:v>-0.49186099999999999</c:v>
                </c:pt>
                <c:pt idx="69">
                  <c:v>-0.49282999999999999</c:v>
                </c:pt>
                <c:pt idx="70">
                  <c:v>-0.45961800000000003</c:v>
                </c:pt>
                <c:pt idx="71">
                  <c:v>-0.40013300000000002</c:v>
                </c:pt>
                <c:pt idx="72">
                  <c:v>-0.33364300000000002</c:v>
                </c:pt>
                <c:pt idx="73">
                  <c:v>-0.25207400000000002</c:v>
                </c:pt>
                <c:pt idx="74">
                  <c:v>-0.182034</c:v>
                </c:pt>
                <c:pt idx="75">
                  <c:v>-0.13613600000000001</c:v>
                </c:pt>
                <c:pt idx="76">
                  <c:v>-0.10613599999999999</c:v>
                </c:pt>
                <c:pt idx="77">
                  <c:v>-8.5216E-2</c:v>
                </c:pt>
                <c:pt idx="78">
                  <c:v>-6.9547999999999999E-2</c:v>
                </c:pt>
                <c:pt idx="79">
                  <c:v>-5.7158E-2</c:v>
                </c:pt>
                <c:pt idx="80">
                  <c:v>-4.7025999999999998E-2</c:v>
                </c:pt>
                <c:pt idx="81">
                  <c:v>-3.8586000000000002E-2</c:v>
                </c:pt>
                <c:pt idx="82">
                  <c:v>-3.1494000000000001E-2</c:v>
                </c:pt>
                <c:pt idx="83">
                  <c:v>-2.5517000000000001E-2</c:v>
                </c:pt>
                <c:pt idx="84">
                  <c:v>-2.0480000000000002E-2</c:v>
                </c:pt>
                <c:pt idx="85">
                  <c:v>-1.6244000000000001E-2</c:v>
                </c:pt>
                <c:pt idx="86">
                  <c:v>-1.2692E-2</c:v>
                </c:pt>
                <c:pt idx="87">
                  <c:v>-9.724E-3</c:v>
                </c:pt>
                <c:pt idx="88">
                  <c:v>-7.2579999999999997E-3</c:v>
                </c:pt>
                <c:pt idx="89">
                  <c:v>-5.2180000000000004E-3</c:v>
                </c:pt>
                <c:pt idx="90">
                  <c:v>-3.542E-3</c:v>
                </c:pt>
                <c:pt idx="91">
                  <c:v>-2.1749999999999999E-3</c:v>
                </c:pt>
                <c:pt idx="92">
                  <c:v>-1.0690000000000001E-3</c:v>
                </c:pt>
                <c:pt idx="93">
                  <c:v>-1.83E-4</c:v>
                </c:pt>
                <c:pt idx="94">
                  <c:v>5.1699999999999999E-4</c:v>
                </c:pt>
                <c:pt idx="95">
                  <c:v>1.062E-3</c:v>
                </c:pt>
                <c:pt idx="96">
                  <c:v>1.4779999999999999E-3</c:v>
                </c:pt>
                <c:pt idx="97">
                  <c:v>1.786E-3</c:v>
                </c:pt>
                <c:pt idx="98">
                  <c:v>2.0070000000000001E-3</c:v>
                </c:pt>
                <c:pt idx="99">
                  <c:v>2.1549999999999998E-3</c:v>
                </c:pt>
                <c:pt idx="100">
                  <c:v>2.2439999999999999E-3</c:v>
                </c:pt>
                <c:pt idx="101">
                  <c:v>2.287E-3</c:v>
                </c:pt>
                <c:pt idx="102">
                  <c:v>2.2920000000000002E-3</c:v>
                </c:pt>
                <c:pt idx="103">
                  <c:v>2.2669999999999999E-3</c:v>
                </c:pt>
                <c:pt idx="104">
                  <c:v>2.2200000000000002E-3</c:v>
                </c:pt>
                <c:pt idx="105">
                  <c:v>2.1549999999999998E-3</c:v>
                </c:pt>
                <c:pt idx="106">
                  <c:v>2.078E-3</c:v>
                </c:pt>
                <c:pt idx="107">
                  <c:v>1.993E-3</c:v>
                </c:pt>
                <c:pt idx="108">
                  <c:v>1.9009999999999999E-3</c:v>
                </c:pt>
                <c:pt idx="109">
                  <c:v>1.807E-3</c:v>
                </c:pt>
                <c:pt idx="110">
                  <c:v>1.712E-3</c:v>
                </c:pt>
                <c:pt idx="111">
                  <c:v>1.6169999999999999E-3</c:v>
                </c:pt>
                <c:pt idx="112">
                  <c:v>1.523E-3</c:v>
                </c:pt>
                <c:pt idx="113">
                  <c:v>1.433E-3</c:v>
                </c:pt>
                <c:pt idx="114">
                  <c:v>1.3450000000000001E-3</c:v>
                </c:pt>
                <c:pt idx="115">
                  <c:v>1.261E-3</c:v>
                </c:pt>
                <c:pt idx="116">
                  <c:v>1.1820000000000001E-3</c:v>
                </c:pt>
                <c:pt idx="117">
                  <c:v>1.106E-3</c:v>
                </c:pt>
                <c:pt idx="118">
                  <c:v>1.0349999999999999E-3</c:v>
                </c:pt>
                <c:pt idx="119">
                  <c:v>9.68E-4</c:v>
                </c:pt>
                <c:pt idx="120">
                  <c:v>9.0600000000000001E-4</c:v>
                </c:pt>
                <c:pt idx="121">
                  <c:v>8.4699999999999999E-4</c:v>
                </c:pt>
                <c:pt idx="122">
                  <c:v>7.9299999999999998E-4</c:v>
                </c:pt>
                <c:pt idx="123">
                  <c:v>7.4200000000000004E-4</c:v>
                </c:pt>
                <c:pt idx="124">
                  <c:v>6.9499999999999998E-4</c:v>
                </c:pt>
                <c:pt idx="125">
                  <c:v>6.5200000000000002E-4</c:v>
                </c:pt>
                <c:pt idx="126">
                  <c:v>6.1200000000000002E-4</c:v>
                </c:pt>
                <c:pt idx="127">
                  <c:v>5.7499999999999999E-4</c:v>
                </c:pt>
                <c:pt idx="128">
                  <c:v>5.4100000000000003E-4</c:v>
                </c:pt>
                <c:pt idx="129">
                  <c:v>5.0900000000000001E-4</c:v>
                </c:pt>
                <c:pt idx="130">
                  <c:v>4.8000000000000001E-4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76-5F4D-A2CF-556036A6CE30}"/>
            </c:ext>
          </c:extLst>
        </c:ser>
        <c:ser>
          <c:idx val="6"/>
          <c:order val="5"/>
          <c:tx>
            <c:strRef>
              <c:f>US_output_with_text!$AX$1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US_output_with_text!$AR$2:$AR$132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11048</c:v>
                </c:pt>
                <c:pt idx="93">
                  <c:v>11139</c:v>
                </c:pt>
                <c:pt idx="94">
                  <c:v>11231</c:v>
                </c:pt>
                <c:pt idx="95">
                  <c:v>11323</c:v>
                </c:pt>
                <c:pt idx="96">
                  <c:v>11413</c:v>
                </c:pt>
                <c:pt idx="97">
                  <c:v>11504</c:v>
                </c:pt>
                <c:pt idx="98">
                  <c:v>11596</c:v>
                </c:pt>
                <c:pt idx="99">
                  <c:v>11688</c:v>
                </c:pt>
                <c:pt idx="100">
                  <c:v>11779</c:v>
                </c:pt>
                <c:pt idx="101">
                  <c:v>11870</c:v>
                </c:pt>
                <c:pt idx="102">
                  <c:v>11962</c:v>
                </c:pt>
                <c:pt idx="103">
                  <c:v>12054</c:v>
                </c:pt>
                <c:pt idx="104">
                  <c:v>12144</c:v>
                </c:pt>
                <c:pt idx="105">
                  <c:v>12235</c:v>
                </c:pt>
                <c:pt idx="106">
                  <c:v>12327</c:v>
                </c:pt>
                <c:pt idx="107">
                  <c:v>12419</c:v>
                </c:pt>
                <c:pt idx="108">
                  <c:v>12509</c:v>
                </c:pt>
                <c:pt idx="109">
                  <c:v>12600</c:v>
                </c:pt>
                <c:pt idx="110">
                  <c:v>12692</c:v>
                </c:pt>
                <c:pt idx="111">
                  <c:v>12784</c:v>
                </c:pt>
                <c:pt idx="112">
                  <c:v>12874</c:v>
                </c:pt>
                <c:pt idx="113">
                  <c:v>12965</c:v>
                </c:pt>
                <c:pt idx="114">
                  <c:v>13057</c:v>
                </c:pt>
                <c:pt idx="115">
                  <c:v>13149</c:v>
                </c:pt>
                <c:pt idx="116">
                  <c:v>13240</c:v>
                </c:pt>
                <c:pt idx="117">
                  <c:v>13331</c:v>
                </c:pt>
                <c:pt idx="118">
                  <c:v>13423</c:v>
                </c:pt>
                <c:pt idx="119">
                  <c:v>13515</c:v>
                </c:pt>
                <c:pt idx="120">
                  <c:v>13605</c:v>
                </c:pt>
                <c:pt idx="121">
                  <c:v>13696</c:v>
                </c:pt>
                <c:pt idx="122">
                  <c:v>13788</c:v>
                </c:pt>
                <c:pt idx="123">
                  <c:v>13880</c:v>
                </c:pt>
                <c:pt idx="124">
                  <c:v>13970</c:v>
                </c:pt>
                <c:pt idx="125">
                  <c:v>14061</c:v>
                </c:pt>
                <c:pt idx="126">
                  <c:v>14153</c:v>
                </c:pt>
                <c:pt idx="127">
                  <c:v>14245</c:v>
                </c:pt>
                <c:pt idx="128">
                  <c:v>14335</c:v>
                </c:pt>
                <c:pt idx="129">
                  <c:v>14426</c:v>
                </c:pt>
                <c:pt idx="130">
                  <c:v>14518</c:v>
                </c:pt>
              </c:numCache>
            </c:numRef>
          </c:cat>
          <c:val>
            <c:numRef>
              <c:f>US_output_with_text!$AX$2:$AX$132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-1.075E-3</c:v>
                </c:pt>
                <c:pt idx="8">
                  <c:v>-9.7109999999999991E-3</c:v>
                </c:pt>
                <c:pt idx="9">
                  <c:v>-1.6607E-2</c:v>
                </c:pt>
                <c:pt idx="10">
                  <c:v>-2.0433E-2</c:v>
                </c:pt>
                <c:pt idx="11">
                  <c:v>-2.845E-2</c:v>
                </c:pt>
                <c:pt idx="12">
                  <c:v>-2.6938E-2</c:v>
                </c:pt>
                <c:pt idx="13">
                  <c:v>1.0559000000000001E-2</c:v>
                </c:pt>
                <c:pt idx="14">
                  <c:v>6.1732000000000002E-2</c:v>
                </c:pt>
                <c:pt idx="15">
                  <c:v>0.108988</c:v>
                </c:pt>
                <c:pt idx="16">
                  <c:v>0.16036300000000001</c:v>
                </c:pt>
                <c:pt idx="17">
                  <c:v>0.24024000000000001</c:v>
                </c:pt>
                <c:pt idx="18">
                  <c:v>0.32419199999999998</c:v>
                </c:pt>
                <c:pt idx="19">
                  <c:v>0.35309000000000001</c:v>
                </c:pt>
                <c:pt idx="20">
                  <c:v>0.34260000000000002</c:v>
                </c:pt>
                <c:pt idx="21">
                  <c:v>0.330322</c:v>
                </c:pt>
                <c:pt idx="22">
                  <c:v>0.33450000000000002</c:v>
                </c:pt>
                <c:pt idx="23">
                  <c:v>0.31926900000000002</c:v>
                </c:pt>
                <c:pt idx="24">
                  <c:v>0.27678399999999997</c:v>
                </c:pt>
                <c:pt idx="25">
                  <c:v>0.22567699999999999</c:v>
                </c:pt>
                <c:pt idx="26">
                  <c:v>0.20530599999999999</c:v>
                </c:pt>
                <c:pt idx="27">
                  <c:v>0.199407</c:v>
                </c:pt>
                <c:pt idx="28">
                  <c:v>0.18149000000000001</c:v>
                </c:pt>
                <c:pt idx="29">
                  <c:v>0.15412100000000001</c:v>
                </c:pt>
                <c:pt idx="30">
                  <c:v>0.12652099999999999</c:v>
                </c:pt>
                <c:pt idx="31">
                  <c:v>0.111385</c:v>
                </c:pt>
                <c:pt idx="32">
                  <c:v>9.3312000000000006E-2</c:v>
                </c:pt>
                <c:pt idx="33">
                  <c:v>6.8234000000000003E-2</c:v>
                </c:pt>
                <c:pt idx="34">
                  <c:v>5.0717999999999999E-2</c:v>
                </c:pt>
                <c:pt idx="35">
                  <c:v>4.437E-2</c:v>
                </c:pt>
                <c:pt idx="36">
                  <c:v>4.8787999999999998E-2</c:v>
                </c:pt>
                <c:pt idx="37">
                  <c:v>5.4212999999999997E-2</c:v>
                </c:pt>
                <c:pt idx="38">
                  <c:v>6.0179000000000003E-2</c:v>
                </c:pt>
                <c:pt idx="39">
                  <c:v>6.5597000000000003E-2</c:v>
                </c:pt>
                <c:pt idx="40">
                  <c:v>6.6297999999999996E-2</c:v>
                </c:pt>
                <c:pt idx="41">
                  <c:v>6.2612000000000001E-2</c:v>
                </c:pt>
                <c:pt idx="42">
                  <c:v>5.4597E-2</c:v>
                </c:pt>
                <c:pt idx="43">
                  <c:v>4.5950999999999999E-2</c:v>
                </c:pt>
                <c:pt idx="44">
                  <c:v>3.6700000000000003E-2</c:v>
                </c:pt>
                <c:pt idx="45">
                  <c:v>3.2413999999999998E-2</c:v>
                </c:pt>
                <c:pt idx="46">
                  <c:v>3.7601999999999997E-2</c:v>
                </c:pt>
                <c:pt idx="47">
                  <c:v>4.0548000000000001E-2</c:v>
                </c:pt>
                <c:pt idx="48">
                  <c:v>5.8628E-2</c:v>
                </c:pt>
                <c:pt idx="49">
                  <c:v>7.7398999999999996E-2</c:v>
                </c:pt>
                <c:pt idx="50">
                  <c:v>0.103542</c:v>
                </c:pt>
                <c:pt idx="51">
                  <c:v>0.129917</c:v>
                </c:pt>
                <c:pt idx="52">
                  <c:v>0.14710300000000001</c:v>
                </c:pt>
                <c:pt idx="53">
                  <c:v>0.16802600000000001</c:v>
                </c:pt>
                <c:pt idx="54">
                  <c:v>0.18734000000000001</c:v>
                </c:pt>
                <c:pt idx="55">
                  <c:v>0.21705199999999999</c:v>
                </c:pt>
                <c:pt idx="56">
                  <c:v>0.24934999999999999</c:v>
                </c:pt>
                <c:pt idx="57">
                  <c:v>0.28405599999999998</c:v>
                </c:pt>
                <c:pt idx="58">
                  <c:v>0.30404199999999998</c:v>
                </c:pt>
                <c:pt idx="59">
                  <c:v>0.32392700000000002</c:v>
                </c:pt>
                <c:pt idx="60">
                  <c:v>0.32937499999999997</c:v>
                </c:pt>
                <c:pt idx="61">
                  <c:v>0.298759</c:v>
                </c:pt>
                <c:pt idx="62">
                  <c:v>0.26070100000000002</c:v>
                </c:pt>
                <c:pt idx="63">
                  <c:v>0.21501700000000001</c:v>
                </c:pt>
                <c:pt idx="64">
                  <c:v>0.17527200000000001</c:v>
                </c:pt>
                <c:pt idx="65">
                  <c:v>0.14419499999999999</c:v>
                </c:pt>
                <c:pt idx="66">
                  <c:v>9.2200000000000004E-2</c:v>
                </c:pt>
                <c:pt idx="67">
                  <c:v>6.5245999999999998E-2</c:v>
                </c:pt>
                <c:pt idx="68">
                  <c:v>2.3272000000000001E-2</c:v>
                </c:pt>
                <c:pt idx="69">
                  <c:v>-1.2652E-2</c:v>
                </c:pt>
                <c:pt idx="70">
                  <c:v>-3.9148000000000002E-2</c:v>
                </c:pt>
                <c:pt idx="71">
                  <c:v>-6.5214999999999995E-2</c:v>
                </c:pt>
                <c:pt idx="72">
                  <c:v>-6.7882999999999999E-2</c:v>
                </c:pt>
                <c:pt idx="73">
                  <c:v>-6.4657999999999993E-2</c:v>
                </c:pt>
                <c:pt idx="74">
                  <c:v>-4.6429999999999999E-2</c:v>
                </c:pt>
                <c:pt idx="75">
                  <c:v>-2.7906E-2</c:v>
                </c:pt>
                <c:pt idx="76">
                  <c:v>-1.7429E-2</c:v>
                </c:pt>
                <c:pt idx="77">
                  <c:v>-1.2297000000000001E-2</c:v>
                </c:pt>
                <c:pt idx="78">
                  <c:v>-9.9069999999999991E-3</c:v>
                </c:pt>
                <c:pt idx="79">
                  <c:v>-8.7980000000000003E-3</c:v>
                </c:pt>
                <c:pt idx="80">
                  <c:v>-8.2590000000000007E-3</c:v>
                </c:pt>
                <c:pt idx="81">
                  <c:v>-7.9609999999999993E-3</c:v>
                </c:pt>
                <c:pt idx="82">
                  <c:v>-7.7590000000000003E-3</c:v>
                </c:pt>
                <c:pt idx="83">
                  <c:v>-7.5880000000000001E-3</c:v>
                </c:pt>
                <c:pt idx="84">
                  <c:v>-7.4219999999999998E-3</c:v>
                </c:pt>
                <c:pt idx="85">
                  <c:v>-7.2509999999999996E-3</c:v>
                </c:pt>
                <c:pt idx="86">
                  <c:v>-7.0720000000000002E-3</c:v>
                </c:pt>
                <c:pt idx="87">
                  <c:v>-6.8859999999999998E-3</c:v>
                </c:pt>
                <c:pt idx="88">
                  <c:v>-6.6930000000000002E-3</c:v>
                </c:pt>
                <c:pt idx="89">
                  <c:v>-6.4949999999999999E-3</c:v>
                </c:pt>
                <c:pt idx="90">
                  <c:v>-6.2940000000000001E-3</c:v>
                </c:pt>
                <c:pt idx="91">
                  <c:v>-6.0920000000000002E-3</c:v>
                </c:pt>
                <c:pt idx="92">
                  <c:v>-5.8910000000000004E-3</c:v>
                </c:pt>
                <c:pt idx="93">
                  <c:v>-5.6909999999999999E-3</c:v>
                </c:pt>
                <c:pt idx="94">
                  <c:v>-5.4939999999999998E-3</c:v>
                </c:pt>
                <c:pt idx="95">
                  <c:v>-5.3010000000000002E-3</c:v>
                </c:pt>
                <c:pt idx="96">
                  <c:v>-5.1120000000000002E-3</c:v>
                </c:pt>
                <c:pt idx="97">
                  <c:v>-4.927E-3</c:v>
                </c:pt>
                <c:pt idx="98">
                  <c:v>-4.7479999999999996E-3</c:v>
                </c:pt>
                <c:pt idx="99">
                  <c:v>-4.5750000000000001E-3</c:v>
                </c:pt>
                <c:pt idx="100">
                  <c:v>-4.4079999999999996E-3</c:v>
                </c:pt>
                <c:pt idx="101">
                  <c:v>-4.2459999999999998E-3</c:v>
                </c:pt>
                <c:pt idx="102">
                  <c:v>-4.091E-3</c:v>
                </c:pt>
                <c:pt idx="103">
                  <c:v>-3.9410000000000001E-3</c:v>
                </c:pt>
                <c:pt idx="104">
                  <c:v>-3.7980000000000002E-3</c:v>
                </c:pt>
                <c:pt idx="105">
                  <c:v>-3.6600000000000001E-3</c:v>
                </c:pt>
                <c:pt idx="106">
                  <c:v>-3.5279999999999999E-3</c:v>
                </c:pt>
                <c:pt idx="107">
                  <c:v>-3.4009999999999999E-3</c:v>
                </c:pt>
                <c:pt idx="108">
                  <c:v>-3.2799999999999999E-3</c:v>
                </c:pt>
                <c:pt idx="109">
                  <c:v>-3.163E-3</c:v>
                </c:pt>
                <c:pt idx="110">
                  <c:v>-3.052E-3</c:v>
                </c:pt>
                <c:pt idx="111">
                  <c:v>-2.9459999999999998E-3</c:v>
                </c:pt>
                <c:pt idx="112">
                  <c:v>-2.8440000000000002E-3</c:v>
                </c:pt>
                <c:pt idx="113">
                  <c:v>-2.7460000000000002E-3</c:v>
                </c:pt>
                <c:pt idx="114">
                  <c:v>-2.6519999999999998E-3</c:v>
                </c:pt>
                <c:pt idx="115">
                  <c:v>-2.562E-3</c:v>
                </c:pt>
                <c:pt idx="116">
                  <c:v>-2.4759999999999999E-3</c:v>
                </c:pt>
                <c:pt idx="117">
                  <c:v>-2.3939999999999999E-3</c:v>
                </c:pt>
                <c:pt idx="118">
                  <c:v>-2.3149999999999998E-3</c:v>
                </c:pt>
                <c:pt idx="119">
                  <c:v>-2.2390000000000001E-3</c:v>
                </c:pt>
                <c:pt idx="120">
                  <c:v>-2.166E-3</c:v>
                </c:pt>
                <c:pt idx="121">
                  <c:v>-2.0960000000000002E-3</c:v>
                </c:pt>
                <c:pt idx="122">
                  <c:v>-2.0279999999999999E-3</c:v>
                </c:pt>
                <c:pt idx="123">
                  <c:v>-1.9629999999999999E-3</c:v>
                </c:pt>
                <c:pt idx="124">
                  <c:v>-1.9009999999999999E-3</c:v>
                </c:pt>
                <c:pt idx="125">
                  <c:v>-1.841E-3</c:v>
                </c:pt>
                <c:pt idx="126">
                  <c:v>-1.7830000000000001E-3</c:v>
                </c:pt>
                <c:pt idx="127">
                  <c:v>-1.727E-3</c:v>
                </c:pt>
                <c:pt idx="128">
                  <c:v>-1.6739999999999999E-3</c:v>
                </c:pt>
                <c:pt idx="129">
                  <c:v>-1.622E-3</c:v>
                </c:pt>
                <c:pt idx="130">
                  <c:v>-1.572E-3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76-5F4D-A2CF-556036A6CE30}"/>
            </c:ext>
          </c:extLst>
        </c:ser>
        <c:ser>
          <c:idx val="7"/>
          <c:order val="6"/>
          <c:tx>
            <c:strRef>
              <c:f>US_output_with_text!$AY$1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US_output_with_text!$AR$2:$AR$132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11048</c:v>
                </c:pt>
                <c:pt idx="93">
                  <c:v>11139</c:v>
                </c:pt>
                <c:pt idx="94">
                  <c:v>11231</c:v>
                </c:pt>
                <c:pt idx="95">
                  <c:v>11323</c:v>
                </c:pt>
                <c:pt idx="96">
                  <c:v>11413</c:v>
                </c:pt>
                <c:pt idx="97">
                  <c:v>11504</c:v>
                </c:pt>
                <c:pt idx="98">
                  <c:v>11596</c:v>
                </c:pt>
                <c:pt idx="99">
                  <c:v>11688</c:v>
                </c:pt>
                <c:pt idx="100">
                  <c:v>11779</c:v>
                </c:pt>
                <c:pt idx="101">
                  <c:v>11870</c:v>
                </c:pt>
                <c:pt idx="102">
                  <c:v>11962</c:v>
                </c:pt>
                <c:pt idx="103">
                  <c:v>12054</c:v>
                </c:pt>
                <c:pt idx="104">
                  <c:v>12144</c:v>
                </c:pt>
                <c:pt idx="105">
                  <c:v>12235</c:v>
                </c:pt>
                <c:pt idx="106">
                  <c:v>12327</c:v>
                </c:pt>
                <c:pt idx="107">
                  <c:v>12419</c:v>
                </c:pt>
                <c:pt idx="108">
                  <c:v>12509</c:v>
                </c:pt>
                <c:pt idx="109">
                  <c:v>12600</c:v>
                </c:pt>
                <c:pt idx="110">
                  <c:v>12692</c:v>
                </c:pt>
                <c:pt idx="111">
                  <c:v>12784</c:v>
                </c:pt>
                <c:pt idx="112">
                  <c:v>12874</c:v>
                </c:pt>
                <c:pt idx="113">
                  <c:v>12965</c:v>
                </c:pt>
                <c:pt idx="114">
                  <c:v>13057</c:v>
                </c:pt>
                <c:pt idx="115">
                  <c:v>13149</c:v>
                </c:pt>
                <c:pt idx="116">
                  <c:v>13240</c:v>
                </c:pt>
                <c:pt idx="117">
                  <c:v>13331</c:v>
                </c:pt>
                <c:pt idx="118">
                  <c:v>13423</c:v>
                </c:pt>
                <c:pt idx="119">
                  <c:v>13515</c:v>
                </c:pt>
                <c:pt idx="120">
                  <c:v>13605</c:v>
                </c:pt>
                <c:pt idx="121">
                  <c:v>13696</c:v>
                </c:pt>
                <c:pt idx="122">
                  <c:v>13788</c:v>
                </c:pt>
                <c:pt idx="123">
                  <c:v>13880</c:v>
                </c:pt>
                <c:pt idx="124">
                  <c:v>13970</c:v>
                </c:pt>
                <c:pt idx="125">
                  <c:v>14061</c:v>
                </c:pt>
                <c:pt idx="126">
                  <c:v>14153</c:v>
                </c:pt>
                <c:pt idx="127">
                  <c:v>14245</c:v>
                </c:pt>
                <c:pt idx="128">
                  <c:v>14335</c:v>
                </c:pt>
                <c:pt idx="129">
                  <c:v>14426</c:v>
                </c:pt>
                <c:pt idx="130">
                  <c:v>14518</c:v>
                </c:pt>
              </c:numCache>
            </c:numRef>
          </c:cat>
          <c:val>
            <c:numRef>
              <c:f>US_output_with_text!$AY$2:$AY$132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-1.5150000000000001E-3</c:v>
                </c:pt>
                <c:pt idx="8">
                  <c:v>-1.3462999999999999E-2</c:v>
                </c:pt>
                <c:pt idx="9">
                  <c:v>-4.1339000000000001E-2</c:v>
                </c:pt>
                <c:pt idx="10">
                  <c:v>-8.4043000000000007E-2</c:v>
                </c:pt>
                <c:pt idx="11">
                  <c:v>-0.147781</c:v>
                </c:pt>
                <c:pt idx="12">
                  <c:v>-0.23611099999999999</c:v>
                </c:pt>
                <c:pt idx="13">
                  <c:v>-0.33688899999999999</c:v>
                </c:pt>
                <c:pt idx="14">
                  <c:v>-0.446967</c:v>
                </c:pt>
                <c:pt idx="15">
                  <c:v>-0.55805800000000005</c:v>
                </c:pt>
                <c:pt idx="16">
                  <c:v>-0.65569100000000002</c:v>
                </c:pt>
                <c:pt idx="17">
                  <c:v>-0.72192500000000004</c:v>
                </c:pt>
                <c:pt idx="18">
                  <c:v>-0.73712</c:v>
                </c:pt>
                <c:pt idx="19">
                  <c:v>-0.704175</c:v>
                </c:pt>
                <c:pt idx="20">
                  <c:v>-0.64694200000000002</c:v>
                </c:pt>
                <c:pt idx="21">
                  <c:v>-0.59184700000000001</c:v>
                </c:pt>
                <c:pt idx="22">
                  <c:v>-0.52679699999999996</c:v>
                </c:pt>
                <c:pt idx="23">
                  <c:v>-0.44179200000000002</c:v>
                </c:pt>
                <c:pt idx="24">
                  <c:v>-0.33308100000000002</c:v>
                </c:pt>
                <c:pt idx="25">
                  <c:v>-0.23256399999999999</c:v>
                </c:pt>
                <c:pt idx="26">
                  <c:v>-0.149482</c:v>
                </c:pt>
                <c:pt idx="27">
                  <c:v>-8.5685999999999998E-2</c:v>
                </c:pt>
                <c:pt idx="28">
                  <c:v>-3.7164000000000003E-2</c:v>
                </c:pt>
                <c:pt idx="29">
                  <c:v>-6.097E-3</c:v>
                </c:pt>
                <c:pt idx="30">
                  <c:v>1.1473000000000001E-2</c:v>
                </c:pt>
                <c:pt idx="31">
                  <c:v>1.5886999999999998E-2</c:v>
                </c:pt>
                <c:pt idx="32">
                  <c:v>1.0305E-2</c:v>
                </c:pt>
                <c:pt idx="33">
                  <c:v>4.4799999999999999E-4</c:v>
                </c:pt>
                <c:pt idx="34">
                  <c:v>-1.1050000000000001E-2</c:v>
                </c:pt>
                <c:pt idx="35">
                  <c:v>-1.4473E-2</c:v>
                </c:pt>
                <c:pt idx="36">
                  <c:v>-6.1980000000000004E-3</c:v>
                </c:pt>
                <c:pt idx="37">
                  <c:v>1.0704999999999999E-2</c:v>
                </c:pt>
                <c:pt idx="38">
                  <c:v>2.8624E-2</c:v>
                </c:pt>
                <c:pt idx="39">
                  <c:v>4.2465000000000003E-2</c:v>
                </c:pt>
                <c:pt idx="40">
                  <c:v>5.2523E-2</c:v>
                </c:pt>
                <c:pt idx="41">
                  <c:v>5.7619999999999998E-2</c:v>
                </c:pt>
                <c:pt idx="42">
                  <c:v>5.7450000000000001E-2</c:v>
                </c:pt>
                <c:pt idx="43">
                  <c:v>5.3129999999999997E-2</c:v>
                </c:pt>
                <c:pt idx="44">
                  <c:v>5.0917999999999998E-2</c:v>
                </c:pt>
                <c:pt idx="45">
                  <c:v>5.2595000000000003E-2</c:v>
                </c:pt>
                <c:pt idx="46">
                  <c:v>5.1877E-2</c:v>
                </c:pt>
                <c:pt idx="47">
                  <c:v>6.3213000000000005E-2</c:v>
                </c:pt>
                <c:pt idx="48">
                  <c:v>7.5541999999999998E-2</c:v>
                </c:pt>
                <c:pt idx="49">
                  <c:v>9.5907000000000006E-2</c:v>
                </c:pt>
                <c:pt idx="50">
                  <c:v>0.125197</c:v>
                </c:pt>
                <c:pt idx="51">
                  <c:v>0.15665000000000001</c:v>
                </c:pt>
                <c:pt idx="52">
                  <c:v>0.181612</c:v>
                </c:pt>
                <c:pt idx="53">
                  <c:v>0.21362900000000001</c:v>
                </c:pt>
                <c:pt idx="54">
                  <c:v>0.24743100000000001</c:v>
                </c:pt>
                <c:pt idx="55">
                  <c:v>0.297904</c:v>
                </c:pt>
                <c:pt idx="56">
                  <c:v>0.36560300000000001</c:v>
                </c:pt>
                <c:pt idx="57">
                  <c:v>0.44766099999999998</c:v>
                </c:pt>
                <c:pt idx="58">
                  <c:v>0.53247800000000001</c:v>
                </c:pt>
                <c:pt idx="59">
                  <c:v>0.61809899999999995</c:v>
                </c:pt>
                <c:pt idx="60">
                  <c:v>0.69305700000000003</c:v>
                </c:pt>
                <c:pt idx="61">
                  <c:v>0.73402400000000001</c:v>
                </c:pt>
                <c:pt idx="62">
                  <c:v>0.73652700000000004</c:v>
                </c:pt>
                <c:pt idx="63">
                  <c:v>0.70398000000000005</c:v>
                </c:pt>
                <c:pt idx="64">
                  <c:v>0.63850700000000005</c:v>
                </c:pt>
                <c:pt idx="65">
                  <c:v>0.571635</c:v>
                </c:pt>
                <c:pt idx="66">
                  <c:v>0.50619199999999998</c:v>
                </c:pt>
                <c:pt idx="67">
                  <c:v>0.45732499999999998</c:v>
                </c:pt>
                <c:pt idx="68">
                  <c:v>0.428371</c:v>
                </c:pt>
                <c:pt idx="69">
                  <c:v>0.41427999999999998</c:v>
                </c:pt>
                <c:pt idx="70">
                  <c:v>0.39773900000000001</c:v>
                </c:pt>
                <c:pt idx="71">
                  <c:v>0.37628800000000001</c:v>
                </c:pt>
                <c:pt idx="72">
                  <c:v>0.34535199999999999</c:v>
                </c:pt>
                <c:pt idx="73">
                  <c:v>0.31815500000000002</c:v>
                </c:pt>
                <c:pt idx="74">
                  <c:v>0.28990199999999999</c:v>
                </c:pt>
                <c:pt idx="75">
                  <c:v>0.265426</c:v>
                </c:pt>
                <c:pt idx="76">
                  <c:v>0.24120800000000001</c:v>
                </c:pt>
                <c:pt idx="77">
                  <c:v>0.21423500000000001</c:v>
                </c:pt>
                <c:pt idx="78">
                  <c:v>0.186913</c:v>
                </c:pt>
                <c:pt idx="79">
                  <c:v>0.16100400000000001</c:v>
                </c:pt>
                <c:pt idx="80">
                  <c:v>0.13732</c:v>
                </c:pt>
                <c:pt idx="81">
                  <c:v>0.116107</c:v>
                </c:pt>
                <c:pt idx="82">
                  <c:v>9.7339999999999996E-2</c:v>
                </c:pt>
                <c:pt idx="83">
                  <c:v>8.0867999999999995E-2</c:v>
                </c:pt>
                <c:pt idx="84">
                  <c:v>6.6498000000000002E-2</c:v>
                </c:pt>
                <c:pt idx="85">
                  <c:v>5.4024999999999997E-2</c:v>
                </c:pt>
                <c:pt idx="86">
                  <c:v>4.3249000000000003E-2</c:v>
                </c:pt>
                <c:pt idx="87">
                  <c:v>3.3981999999999998E-2</c:v>
                </c:pt>
                <c:pt idx="88">
                  <c:v>2.6048000000000002E-2</c:v>
                </c:pt>
                <c:pt idx="89">
                  <c:v>1.9289000000000001E-2</c:v>
                </c:pt>
                <c:pt idx="90">
                  <c:v>1.3559999999999999E-2</c:v>
                </c:pt>
                <c:pt idx="91">
                  <c:v>8.7329999999999994E-3</c:v>
                </c:pt>
                <c:pt idx="92">
                  <c:v>4.6889999999999996E-3</c:v>
                </c:pt>
                <c:pt idx="93">
                  <c:v>1.3270000000000001E-3</c:v>
                </c:pt>
                <c:pt idx="94">
                  <c:v>-1.4469999999999999E-3</c:v>
                </c:pt>
                <c:pt idx="95">
                  <c:v>-3.7130000000000002E-3</c:v>
                </c:pt>
                <c:pt idx="96">
                  <c:v>-5.5440000000000003E-3</c:v>
                </c:pt>
                <c:pt idx="97">
                  <c:v>-7.0029999999999997E-3</c:v>
                </c:pt>
                <c:pt idx="98">
                  <c:v>-8.1449999999999995E-3</c:v>
                </c:pt>
                <c:pt idx="99">
                  <c:v>-9.018E-3</c:v>
                </c:pt>
                <c:pt idx="100">
                  <c:v>-9.6640000000000007E-3</c:v>
                </c:pt>
                <c:pt idx="101">
                  <c:v>-1.0121E-2</c:v>
                </c:pt>
                <c:pt idx="102">
                  <c:v>-1.0418999999999999E-2</c:v>
                </c:pt>
                <c:pt idx="103">
                  <c:v>-1.0586E-2</c:v>
                </c:pt>
                <c:pt idx="104">
                  <c:v>-1.0645E-2</c:v>
                </c:pt>
                <c:pt idx="105">
                  <c:v>-1.0616E-2</c:v>
                </c:pt>
                <c:pt idx="106">
                  <c:v>-1.0515999999999999E-2</c:v>
                </c:pt>
                <c:pt idx="107">
                  <c:v>-1.0361E-2</c:v>
                </c:pt>
                <c:pt idx="108">
                  <c:v>-1.0161E-2</c:v>
                </c:pt>
                <c:pt idx="109">
                  <c:v>-9.9270000000000001E-3</c:v>
                </c:pt>
                <c:pt idx="110">
                  <c:v>-9.6690000000000005E-3</c:v>
                </c:pt>
                <c:pt idx="111">
                  <c:v>-9.3930000000000003E-3</c:v>
                </c:pt>
                <c:pt idx="112">
                  <c:v>-9.1050000000000002E-3</c:v>
                </c:pt>
                <c:pt idx="113">
                  <c:v>-8.8100000000000001E-3</c:v>
                </c:pt>
                <c:pt idx="114">
                  <c:v>-8.5120000000000005E-3</c:v>
                </c:pt>
                <c:pt idx="115">
                  <c:v>-8.2150000000000001E-3</c:v>
                </c:pt>
                <c:pt idx="116">
                  <c:v>-7.92E-3</c:v>
                </c:pt>
                <c:pt idx="117">
                  <c:v>-7.6309999999999998E-3</c:v>
                </c:pt>
                <c:pt idx="118">
                  <c:v>-7.3470000000000002E-3</c:v>
                </c:pt>
                <c:pt idx="119">
                  <c:v>-7.0720000000000002E-3</c:v>
                </c:pt>
                <c:pt idx="120">
                  <c:v>-6.8050000000000003E-3</c:v>
                </c:pt>
                <c:pt idx="121">
                  <c:v>-6.5469999999999999E-3</c:v>
                </c:pt>
                <c:pt idx="122">
                  <c:v>-6.2979999999999998E-3</c:v>
                </c:pt>
                <c:pt idx="123">
                  <c:v>-6.0590000000000001E-3</c:v>
                </c:pt>
                <c:pt idx="124">
                  <c:v>-5.829E-3</c:v>
                </c:pt>
                <c:pt idx="125">
                  <c:v>-5.6090000000000003E-3</c:v>
                </c:pt>
                <c:pt idx="126">
                  <c:v>-5.3990000000000002E-3</c:v>
                </c:pt>
                <c:pt idx="127">
                  <c:v>-5.1970000000000002E-3</c:v>
                </c:pt>
                <c:pt idx="128">
                  <c:v>-5.0049999999999999E-3</c:v>
                </c:pt>
                <c:pt idx="129">
                  <c:v>-4.8209999999999998E-3</c:v>
                </c:pt>
                <c:pt idx="130">
                  <c:v>-4.6449999999999998E-3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76-5F4D-A2CF-556036A6C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lineChart>
        <c:grouping val="standard"/>
        <c:varyColors val="0"/>
        <c:ser>
          <c:idx val="0"/>
          <c:order val="7"/>
          <c:tx>
            <c:strRef>
              <c:f>US_output_with_text!$AZ$1</c:f>
              <c:strCache>
                <c:ptCount val="1"/>
                <c:pt idx="0">
                  <c:v>Combined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US_output_with_text!$AR$2:$AR$132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11048</c:v>
                </c:pt>
                <c:pt idx="93">
                  <c:v>11139</c:v>
                </c:pt>
                <c:pt idx="94">
                  <c:v>11231</c:v>
                </c:pt>
                <c:pt idx="95">
                  <c:v>11323</c:v>
                </c:pt>
                <c:pt idx="96">
                  <c:v>11413</c:v>
                </c:pt>
                <c:pt idx="97">
                  <c:v>11504</c:v>
                </c:pt>
                <c:pt idx="98">
                  <c:v>11596</c:v>
                </c:pt>
                <c:pt idx="99">
                  <c:v>11688</c:v>
                </c:pt>
                <c:pt idx="100">
                  <c:v>11779</c:v>
                </c:pt>
                <c:pt idx="101">
                  <c:v>11870</c:v>
                </c:pt>
                <c:pt idx="102">
                  <c:v>11962</c:v>
                </c:pt>
                <c:pt idx="103">
                  <c:v>12054</c:v>
                </c:pt>
                <c:pt idx="104">
                  <c:v>12144</c:v>
                </c:pt>
                <c:pt idx="105">
                  <c:v>12235</c:v>
                </c:pt>
                <c:pt idx="106">
                  <c:v>12327</c:v>
                </c:pt>
                <c:pt idx="107">
                  <c:v>12419</c:v>
                </c:pt>
                <c:pt idx="108">
                  <c:v>12509</c:v>
                </c:pt>
                <c:pt idx="109">
                  <c:v>12600</c:v>
                </c:pt>
                <c:pt idx="110">
                  <c:v>12692</c:v>
                </c:pt>
                <c:pt idx="111">
                  <c:v>12784</c:v>
                </c:pt>
                <c:pt idx="112">
                  <c:v>12874</c:v>
                </c:pt>
                <c:pt idx="113">
                  <c:v>12965</c:v>
                </c:pt>
                <c:pt idx="114">
                  <c:v>13057</c:v>
                </c:pt>
                <c:pt idx="115">
                  <c:v>13149</c:v>
                </c:pt>
                <c:pt idx="116">
                  <c:v>13240</c:v>
                </c:pt>
                <c:pt idx="117">
                  <c:v>13331</c:v>
                </c:pt>
                <c:pt idx="118">
                  <c:v>13423</c:v>
                </c:pt>
                <c:pt idx="119">
                  <c:v>13515</c:v>
                </c:pt>
                <c:pt idx="120">
                  <c:v>13605</c:v>
                </c:pt>
                <c:pt idx="121">
                  <c:v>13696</c:v>
                </c:pt>
                <c:pt idx="122">
                  <c:v>13788</c:v>
                </c:pt>
                <c:pt idx="123">
                  <c:v>13880</c:v>
                </c:pt>
                <c:pt idx="124">
                  <c:v>13970</c:v>
                </c:pt>
                <c:pt idx="125">
                  <c:v>14061</c:v>
                </c:pt>
                <c:pt idx="126">
                  <c:v>14153</c:v>
                </c:pt>
                <c:pt idx="127">
                  <c:v>14245</c:v>
                </c:pt>
                <c:pt idx="128">
                  <c:v>14335</c:v>
                </c:pt>
                <c:pt idx="129">
                  <c:v>14426</c:v>
                </c:pt>
                <c:pt idx="130">
                  <c:v>14518</c:v>
                </c:pt>
              </c:numCache>
            </c:numRef>
          </c:cat>
          <c:val>
            <c:numRef>
              <c:f>US_output_with_text!$AZ$2:$AZ$132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-0.20618399999999992</c:v>
                </c:pt>
                <c:pt idx="2">
                  <c:v>-0.26636499999999996</c:v>
                </c:pt>
                <c:pt idx="3">
                  <c:v>-4.7641000000000044E-2</c:v>
                </c:pt>
                <c:pt idx="4">
                  <c:v>0.23028899999999997</c:v>
                </c:pt>
                <c:pt idx="5">
                  <c:v>0.52527400000000002</c:v>
                </c:pt>
                <c:pt idx="6">
                  <c:v>0.188693</c:v>
                </c:pt>
                <c:pt idx="7">
                  <c:v>-0.72867199999999999</c:v>
                </c:pt>
                <c:pt idx="8">
                  <c:v>-2.0849919999999997</c:v>
                </c:pt>
                <c:pt idx="9">
                  <c:v>-3.1363370000000002</c:v>
                </c:pt>
                <c:pt idx="10">
                  <c:v>-3.424347</c:v>
                </c:pt>
                <c:pt idx="11">
                  <c:v>-4.0501489999999993</c:v>
                </c:pt>
                <c:pt idx="12">
                  <c:v>-4.3156880000000006</c:v>
                </c:pt>
                <c:pt idx="13">
                  <c:v>-3.8940450000000002</c:v>
                </c:pt>
                <c:pt idx="14">
                  <c:v>-3.765509999999999</c:v>
                </c:pt>
                <c:pt idx="15">
                  <c:v>-3.7336929999999997</c:v>
                </c:pt>
                <c:pt idx="16">
                  <c:v>-3.6438200000000003</c:v>
                </c:pt>
                <c:pt idx="17">
                  <c:v>-3.3844640000000004</c:v>
                </c:pt>
                <c:pt idx="18">
                  <c:v>-3.0608879999999998</c:v>
                </c:pt>
                <c:pt idx="19">
                  <c:v>-2.8517299999999999</c:v>
                </c:pt>
                <c:pt idx="20">
                  <c:v>-2.427277000000001</c:v>
                </c:pt>
                <c:pt idx="21">
                  <c:v>-2.3945509999999999</c:v>
                </c:pt>
                <c:pt idx="22">
                  <c:v>-2.3235500000000004</c:v>
                </c:pt>
                <c:pt idx="23">
                  <c:v>-1.9740969999999998</c:v>
                </c:pt>
                <c:pt idx="24">
                  <c:v>-1.9445300000000001</c:v>
                </c:pt>
                <c:pt idx="25">
                  <c:v>-2.1285769999999999</c:v>
                </c:pt>
                <c:pt idx="26">
                  <c:v>-2.2010639999999997</c:v>
                </c:pt>
                <c:pt idx="27">
                  <c:v>-2.2539389999999995</c:v>
                </c:pt>
                <c:pt idx="28">
                  <c:v>-2.2226529999999998</c:v>
                </c:pt>
                <c:pt idx="29">
                  <c:v>-2.0004019999999993</c:v>
                </c:pt>
                <c:pt idx="30">
                  <c:v>-1.9290150000000001</c:v>
                </c:pt>
                <c:pt idx="31">
                  <c:v>-1.7353969999999999</c:v>
                </c:pt>
                <c:pt idx="32">
                  <c:v>-1.867858</c:v>
                </c:pt>
                <c:pt idx="33">
                  <c:v>-1.9261429999999997</c:v>
                </c:pt>
                <c:pt idx="34">
                  <c:v>-1.7868099999999998</c:v>
                </c:pt>
                <c:pt idx="35">
                  <c:v>-1.7403740000000001</c:v>
                </c:pt>
                <c:pt idx="36">
                  <c:v>-1.5293800000000002</c:v>
                </c:pt>
                <c:pt idx="37">
                  <c:v>-1.4773699999999996</c:v>
                </c:pt>
                <c:pt idx="38">
                  <c:v>-1.4159460000000001</c:v>
                </c:pt>
                <c:pt idx="39">
                  <c:v>-1.5237180000000001</c:v>
                </c:pt>
                <c:pt idx="40">
                  <c:v>-1.527968</c:v>
                </c:pt>
                <c:pt idx="41">
                  <c:v>-1.502316</c:v>
                </c:pt>
                <c:pt idx="42">
                  <c:v>-1.5555430000000001</c:v>
                </c:pt>
                <c:pt idx="43">
                  <c:v>-1.4746080000000004</c:v>
                </c:pt>
                <c:pt idx="44">
                  <c:v>-1.3969390000000004</c:v>
                </c:pt>
                <c:pt idx="45">
                  <c:v>-1.3978610000000002</c:v>
                </c:pt>
                <c:pt idx="46">
                  <c:v>-1.4892700000000001</c:v>
                </c:pt>
                <c:pt idx="47">
                  <c:v>-1.4758639999999998</c:v>
                </c:pt>
                <c:pt idx="48">
                  <c:v>-1.5034130000000001</c:v>
                </c:pt>
                <c:pt idx="49">
                  <c:v>-1.4104290000000002</c:v>
                </c:pt>
                <c:pt idx="50">
                  <c:v>-1.197711</c:v>
                </c:pt>
                <c:pt idx="51">
                  <c:v>-1.0369760000000001</c:v>
                </c:pt>
                <c:pt idx="52">
                  <c:v>-1.39472</c:v>
                </c:pt>
                <c:pt idx="53">
                  <c:v>-2.1095160000000002</c:v>
                </c:pt>
                <c:pt idx="54">
                  <c:v>-2.3212599999999997</c:v>
                </c:pt>
                <c:pt idx="55">
                  <c:v>-1.7217269999999996</c:v>
                </c:pt>
                <c:pt idx="56">
                  <c:v>-0.89210499999999981</c:v>
                </c:pt>
                <c:pt idx="57">
                  <c:v>0.36327500000000001</c:v>
                </c:pt>
                <c:pt idx="58">
                  <c:v>0.60265600000000008</c:v>
                </c:pt>
                <c:pt idx="59">
                  <c:v>1.3835009999999999</c:v>
                </c:pt>
                <c:pt idx="60">
                  <c:v>1.8752950000000002</c:v>
                </c:pt>
                <c:pt idx="61">
                  <c:v>1.5423899999999999</c:v>
                </c:pt>
                <c:pt idx="62">
                  <c:v>0.91488599999999998</c:v>
                </c:pt>
                <c:pt idx="63">
                  <c:v>-0.19798899999999997</c:v>
                </c:pt>
                <c:pt idx="64">
                  <c:v>-0.42524299999999993</c:v>
                </c:pt>
                <c:pt idx="65">
                  <c:v>-1.0324260000000005</c:v>
                </c:pt>
                <c:pt idx="66">
                  <c:v>-1.7004959999999998</c:v>
                </c:pt>
                <c:pt idx="67">
                  <c:v>-2.1773720000000001</c:v>
                </c:pt>
                <c:pt idx="68">
                  <c:v>-2.6892540000000005</c:v>
                </c:pt>
                <c:pt idx="69">
                  <c:v>-2.917389</c:v>
                </c:pt>
                <c:pt idx="70">
                  <c:v>-3.0182869999999999</c:v>
                </c:pt>
                <c:pt idx="71">
                  <c:v>-2.9253989999999992</c:v>
                </c:pt>
                <c:pt idx="72">
                  <c:v>-2.742985</c:v>
                </c:pt>
                <c:pt idx="73">
                  <c:v>-2.541512</c:v>
                </c:pt>
                <c:pt idx="74">
                  <c:v>-2.3703949999999998</c:v>
                </c:pt>
                <c:pt idx="75">
                  <c:v>-2.2431620000000003</c:v>
                </c:pt>
                <c:pt idx="76">
                  <c:v>-2.1547639999999997</c:v>
                </c:pt>
                <c:pt idx="77">
                  <c:v>-2.0937099999999997</c:v>
                </c:pt>
                <c:pt idx="78">
                  <c:v>-2.0485639999999998</c:v>
                </c:pt>
                <c:pt idx="79">
                  <c:v>-2.0127329999999999</c:v>
                </c:pt>
                <c:pt idx="80">
                  <c:v>-1.9828459999999994</c:v>
                </c:pt>
                <c:pt idx="81">
                  <c:v>-1.9571809999999998</c:v>
                </c:pt>
                <c:pt idx="82">
                  <c:v>-1.9348130000000001</c:v>
                </c:pt>
                <c:pt idx="83">
                  <c:v>-1.9151909999999999</c:v>
                </c:pt>
                <c:pt idx="84">
                  <c:v>-1.8979350000000001</c:v>
                </c:pt>
                <c:pt idx="85">
                  <c:v>-1.882763</c:v>
                </c:pt>
                <c:pt idx="86">
                  <c:v>-1.8694319999999998</c:v>
                </c:pt>
                <c:pt idx="87">
                  <c:v>-1.857734</c:v>
                </c:pt>
                <c:pt idx="88">
                  <c:v>-1.8474900000000001</c:v>
                </c:pt>
                <c:pt idx="89">
                  <c:v>-1.8385289999999999</c:v>
                </c:pt>
                <c:pt idx="90">
                  <c:v>-1.830708</c:v>
                </c:pt>
                <c:pt idx="91">
                  <c:v>-1.82389</c:v>
                </c:pt>
                <c:pt idx="92">
                  <c:v>-1.8179600000000002</c:v>
                </c:pt>
                <c:pt idx="93">
                  <c:v>-1.8128059999999997</c:v>
                </c:pt>
                <c:pt idx="94">
                  <c:v>-1.8083370000000001</c:v>
                </c:pt>
                <c:pt idx="95">
                  <c:v>-1.8044660000000001</c:v>
                </c:pt>
                <c:pt idx="96">
                  <c:v>-1.8011169999999999</c:v>
                </c:pt>
                <c:pt idx="97">
                  <c:v>-1.7982259999999999</c:v>
                </c:pt>
                <c:pt idx="98">
                  <c:v>-1.7957269999999999</c:v>
                </c:pt>
                <c:pt idx="99">
                  <c:v>-1.793577</c:v>
                </c:pt>
                <c:pt idx="100">
                  <c:v>-1.7917219999999998</c:v>
                </c:pt>
                <c:pt idx="101">
                  <c:v>-1.7901260000000001</c:v>
                </c:pt>
                <c:pt idx="102">
                  <c:v>-1.7887520000000001</c:v>
                </c:pt>
                <c:pt idx="103">
                  <c:v>-1.7875699999999997</c:v>
                </c:pt>
                <c:pt idx="104">
                  <c:v>-1.7865519999999999</c:v>
                </c:pt>
                <c:pt idx="105">
                  <c:v>-1.7856749999999999</c:v>
                </c:pt>
                <c:pt idx="106">
                  <c:v>-1.7849189999999999</c:v>
                </c:pt>
                <c:pt idx="107">
                  <c:v>-1.784265</c:v>
                </c:pt>
                <c:pt idx="108">
                  <c:v>-1.7837020000000001</c:v>
                </c:pt>
                <c:pt idx="109">
                  <c:v>-1.7832080000000001</c:v>
                </c:pt>
                <c:pt idx="110">
                  <c:v>-1.7827809999999997</c:v>
                </c:pt>
                <c:pt idx="111">
                  <c:v>-1.7824069999999999</c:v>
                </c:pt>
                <c:pt idx="112">
                  <c:v>-1.7820780000000001</c:v>
                </c:pt>
                <c:pt idx="113">
                  <c:v>-1.781785</c:v>
                </c:pt>
                <c:pt idx="114">
                  <c:v>-1.7815270000000003</c:v>
                </c:pt>
                <c:pt idx="115">
                  <c:v>-1.781293</c:v>
                </c:pt>
                <c:pt idx="116">
                  <c:v>-1.7810819999999998</c:v>
                </c:pt>
                <c:pt idx="117">
                  <c:v>-1.7808909999999996</c:v>
                </c:pt>
                <c:pt idx="118">
                  <c:v>-1.780713</c:v>
                </c:pt>
                <c:pt idx="119">
                  <c:v>-1.7805509999999998</c:v>
                </c:pt>
                <c:pt idx="120">
                  <c:v>-1.7803989999999996</c:v>
                </c:pt>
                <c:pt idx="121">
                  <c:v>-1.7802550000000004</c:v>
                </c:pt>
                <c:pt idx="122">
                  <c:v>-1.7801179999999996</c:v>
                </c:pt>
                <c:pt idx="123">
                  <c:v>-1.779989</c:v>
                </c:pt>
                <c:pt idx="124">
                  <c:v>-1.779865</c:v>
                </c:pt>
                <c:pt idx="125">
                  <c:v>-1.7797429999999999</c:v>
                </c:pt>
                <c:pt idx="126">
                  <c:v>-1.779628</c:v>
                </c:pt>
                <c:pt idx="127">
                  <c:v>-1.779515</c:v>
                </c:pt>
                <c:pt idx="128">
                  <c:v>-1.7794050000000001</c:v>
                </c:pt>
                <c:pt idx="129">
                  <c:v>-1.779298</c:v>
                </c:pt>
                <c:pt idx="130">
                  <c:v>-1.7791929999999998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776-5F4D-A2CF-556036A6C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927055"/>
        <c:axId val="1400928975"/>
      </c:lineChart>
      <c:dateAx>
        <c:axId val="1400927055"/>
        <c:scaling>
          <c:orientation val="minMax"/>
          <c:max val="45658"/>
          <c:min val="397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  <c:max val="2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change)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7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17414203240589093"/>
          <c:y val="0"/>
          <c:w val="0.75913565712453113"/>
          <c:h val="0.119888434225907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US_raw_policy_shocks_with_text!$AS$1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US_raw_policy_shocks_with_text!$AR$2:$AR$132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US_raw_policy_shocks_with_text!$AS$2:$AS$132</c:f>
              <c:numCache>
                <c:formatCode>General</c:formatCode>
                <c:ptCount val="131"/>
                <c:pt idx="0">
                  <c:v>-0.18811826220060299</c:v>
                </c:pt>
                <c:pt idx="1">
                  <c:v>8.8413340596353696E-2</c:v>
                </c:pt>
                <c:pt idx="2">
                  <c:v>-8.3222004101189295E-2</c:v>
                </c:pt>
                <c:pt idx="3">
                  <c:v>-0.27201267378209398</c:v>
                </c:pt>
                <c:pt idx="4">
                  <c:v>-0.26939449792609199</c:v>
                </c:pt>
                <c:pt idx="5">
                  <c:v>-0.27516615872539402</c:v>
                </c:pt>
                <c:pt idx="6">
                  <c:v>0.190395290814899</c:v>
                </c:pt>
                <c:pt idx="7">
                  <c:v>0.30134678478148302</c:v>
                </c:pt>
                <c:pt idx="8">
                  <c:v>0.65202540451194801</c:v>
                </c:pt>
                <c:pt idx="9">
                  <c:v>0.49367955231951099</c:v>
                </c:pt>
                <c:pt idx="10">
                  <c:v>0.16428129502462499</c:v>
                </c:pt>
                <c:pt idx="11">
                  <c:v>0.36668054601685202</c:v>
                </c:pt>
                <c:pt idx="12">
                  <c:v>0.19692972401401701</c:v>
                </c:pt>
                <c:pt idx="13">
                  <c:v>-5.6527465253514902E-2</c:v>
                </c:pt>
                <c:pt idx="14">
                  <c:v>6.4275363782840406E-2</c:v>
                </c:pt>
                <c:pt idx="15">
                  <c:v>0.11304107960504001</c:v>
                </c:pt>
                <c:pt idx="16">
                  <c:v>-3.8564030148250203E-2</c:v>
                </c:pt>
                <c:pt idx="17">
                  <c:v>1.96593006211064E-2</c:v>
                </c:pt>
                <c:pt idx="18">
                  <c:v>3.8466718216953401E-3</c:v>
                </c:pt>
                <c:pt idx="19">
                  <c:v>-2.2293278683635599E-2</c:v>
                </c:pt>
                <c:pt idx="20">
                  <c:v>-0.183973221369158</c:v>
                </c:pt>
                <c:pt idx="21">
                  <c:v>5.6017472230962803E-2</c:v>
                </c:pt>
                <c:pt idx="22">
                  <c:v>1.43639422916505E-2</c:v>
                </c:pt>
                <c:pt idx="23">
                  <c:v>-0.13086845568102901</c:v>
                </c:pt>
                <c:pt idx="24">
                  <c:v>7.8573768153677601E-2</c:v>
                </c:pt>
                <c:pt idx="25">
                  <c:v>9.5405458137928806E-2</c:v>
                </c:pt>
                <c:pt idx="26">
                  <c:v>0.110142618012267</c:v>
                </c:pt>
                <c:pt idx="27">
                  <c:v>0.100871749583458</c:v>
                </c:pt>
                <c:pt idx="28">
                  <c:v>-8.9272076123153802E-3</c:v>
                </c:pt>
                <c:pt idx="29">
                  <c:v>-0.106196091950041</c:v>
                </c:pt>
                <c:pt idx="30">
                  <c:v>-2.74113528992883E-2</c:v>
                </c:pt>
                <c:pt idx="31">
                  <c:v>-0.14729520887328101</c:v>
                </c:pt>
                <c:pt idx="32">
                  <c:v>9.5363708595986502E-2</c:v>
                </c:pt>
                <c:pt idx="33">
                  <c:v>1.9368169212790099E-2</c:v>
                </c:pt>
                <c:pt idx="34">
                  <c:v>-4.86723079039681E-2</c:v>
                </c:pt>
                <c:pt idx="35">
                  <c:v>1.35044674810417E-2</c:v>
                </c:pt>
                <c:pt idx="36">
                  <c:v>-5.8556303443121203E-2</c:v>
                </c:pt>
                <c:pt idx="37">
                  <c:v>-5.5165113715579001E-2</c:v>
                </c:pt>
                <c:pt idx="38">
                  <c:v>-4.4520153504430698E-2</c:v>
                </c:pt>
                <c:pt idx="39">
                  <c:v>3.2504921323405503E-2</c:v>
                </c:pt>
                <c:pt idx="40">
                  <c:v>-3.3664712056024899E-2</c:v>
                </c:pt>
                <c:pt idx="41">
                  <c:v>-2.36700153618364E-2</c:v>
                </c:pt>
                <c:pt idx="42">
                  <c:v>4.5604538637295501E-2</c:v>
                </c:pt>
                <c:pt idx="43">
                  <c:v>-6.9693606515030496E-2</c:v>
                </c:pt>
                <c:pt idx="44">
                  <c:v>-0.10865139250075</c:v>
                </c:pt>
                <c:pt idx="45">
                  <c:v>-1.75478418266789E-3</c:v>
                </c:pt>
                <c:pt idx="46">
                  <c:v>5.8784586872267799E-2</c:v>
                </c:pt>
                <c:pt idx="47">
                  <c:v>-1.8302622315208E-3</c:v>
                </c:pt>
                <c:pt idx="48">
                  <c:v>9.3001501248314397E-2</c:v>
                </c:pt>
                <c:pt idx="49">
                  <c:v>2.9635623465026101E-2</c:v>
                </c:pt>
                <c:pt idx="50">
                  <c:v>-0.13822438674843199</c:v>
                </c:pt>
                <c:pt idx="51">
                  <c:v>-0.243541609945293</c:v>
                </c:pt>
                <c:pt idx="52">
                  <c:v>0.340105274936639</c:v>
                </c:pt>
                <c:pt idx="53">
                  <c:v>0.29054261810743598</c:v>
                </c:pt>
                <c:pt idx="54">
                  <c:v>0.26386806415124803</c:v>
                </c:pt>
                <c:pt idx="55">
                  <c:v>-0.13637158685749801</c:v>
                </c:pt>
                <c:pt idx="56">
                  <c:v>-0.336400734078241</c:v>
                </c:pt>
                <c:pt idx="57">
                  <c:v>-0.67849137841757601</c:v>
                </c:pt>
                <c:pt idx="58">
                  <c:v>-0.29973966531598201</c:v>
                </c:pt>
                <c:pt idx="59">
                  <c:v>-0.55798661509710601</c:v>
                </c:pt>
                <c:pt idx="60">
                  <c:v>-0.51969737007193995</c:v>
                </c:pt>
                <c:pt idx="61">
                  <c:v>-0.192763329424052</c:v>
                </c:pt>
                <c:pt idx="62">
                  <c:v>0.18144784317412299</c:v>
                </c:pt>
                <c:pt idx="63">
                  <c:v>0.38679194652915699</c:v>
                </c:pt>
                <c:pt idx="64">
                  <c:v>-0.138269202339979</c:v>
                </c:pt>
                <c:pt idx="65">
                  <c:v>0.27520523137834901</c:v>
                </c:pt>
                <c:pt idx="66">
                  <c:v>0.22504959988375001</c:v>
                </c:pt>
                <c:pt idx="67">
                  <c:v>0.23188187259766599</c:v>
                </c:pt>
                <c:pt idx="68">
                  <c:v>0.26644055444478498</c:v>
                </c:pt>
                <c:pt idx="69">
                  <c:v>0.25707652455753199</c:v>
                </c:pt>
                <c:pt idx="70">
                  <c:v>0.20977583287359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38-448F-A3B1-664B9A947F15}"/>
            </c:ext>
          </c:extLst>
        </c:ser>
        <c:ser>
          <c:idx val="2"/>
          <c:order val="1"/>
          <c:tx>
            <c:strRef>
              <c:f>US_core_obs_with_text!#REF!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US_raw_policy_shocks_with_text!$AR$2:$AR$132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US_core_obs_with_text!#REF!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38-448F-A3B1-664B9A947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51244892541006"/>
          <c:y val="0.1323751840224793"/>
          <c:w val="0.77824682994349503"/>
          <c:h val="0.73652753361909851"/>
        </c:manualLayout>
      </c:layout>
      <c:areaChart>
        <c:grouping val="stacked"/>
        <c:varyColors val="0"/>
        <c:ser>
          <c:idx val="1"/>
          <c:order val="0"/>
          <c:tx>
            <c:strRef>
              <c:f>US_raw_policy_shocks_with_text!$AS$1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FFFF00"/>
              </a:solidFill>
            </a:ln>
            <a:effectLst/>
          </c:spPr>
          <c:cat>
            <c:numRef>
              <c:f>US_raw_policy_shocks_with_text!$AR$2:$AR$132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US_raw_policy_shocks_with_text!$AS$2:$AS$132</c:f>
              <c:numCache>
                <c:formatCode>General</c:formatCode>
                <c:ptCount val="131"/>
                <c:pt idx="0">
                  <c:v>-0.18811826220060299</c:v>
                </c:pt>
                <c:pt idx="1">
                  <c:v>8.8413340596353696E-2</c:v>
                </c:pt>
                <c:pt idx="2">
                  <c:v>-8.3222004101189295E-2</c:v>
                </c:pt>
                <c:pt idx="3">
                  <c:v>-0.27201267378209398</c:v>
                </c:pt>
                <c:pt idx="4">
                  <c:v>-0.26939449792609199</c:v>
                </c:pt>
                <c:pt idx="5">
                  <c:v>-0.27516615872539402</c:v>
                </c:pt>
                <c:pt idx="6">
                  <c:v>0.190395290814899</c:v>
                </c:pt>
                <c:pt idx="7">
                  <c:v>0.30134678478148302</c:v>
                </c:pt>
                <c:pt idx="8">
                  <c:v>0.65202540451194801</c:v>
                </c:pt>
                <c:pt idx="9">
                  <c:v>0.49367955231951099</c:v>
                </c:pt>
                <c:pt idx="10">
                  <c:v>0.16428129502462499</c:v>
                </c:pt>
                <c:pt idx="11">
                  <c:v>0.36668054601685202</c:v>
                </c:pt>
                <c:pt idx="12">
                  <c:v>0.19692972401401701</c:v>
                </c:pt>
                <c:pt idx="13">
                  <c:v>-5.6527465253514902E-2</c:v>
                </c:pt>
                <c:pt idx="14">
                  <c:v>6.4275363782840406E-2</c:v>
                </c:pt>
                <c:pt idx="15">
                  <c:v>0.11304107960504001</c:v>
                </c:pt>
                <c:pt idx="16">
                  <c:v>-3.8564030148250203E-2</c:v>
                </c:pt>
                <c:pt idx="17">
                  <c:v>1.96593006211064E-2</c:v>
                </c:pt>
                <c:pt idx="18">
                  <c:v>3.8466718216953401E-3</c:v>
                </c:pt>
                <c:pt idx="19">
                  <c:v>-2.2293278683635599E-2</c:v>
                </c:pt>
                <c:pt idx="20">
                  <c:v>-0.183973221369158</c:v>
                </c:pt>
                <c:pt idx="21">
                  <c:v>5.6017472230962803E-2</c:v>
                </c:pt>
                <c:pt idx="22">
                  <c:v>1.43639422916505E-2</c:v>
                </c:pt>
                <c:pt idx="23">
                  <c:v>-0.13086845568102901</c:v>
                </c:pt>
                <c:pt idx="24">
                  <c:v>7.8573768153677601E-2</c:v>
                </c:pt>
                <c:pt idx="25">
                  <c:v>9.5405458137928806E-2</c:v>
                </c:pt>
                <c:pt idx="26">
                  <c:v>0.110142618012267</c:v>
                </c:pt>
                <c:pt idx="27">
                  <c:v>0.100871749583458</c:v>
                </c:pt>
                <c:pt idx="28">
                  <c:v>-8.9272076123153802E-3</c:v>
                </c:pt>
                <c:pt idx="29">
                  <c:v>-0.106196091950041</c:v>
                </c:pt>
                <c:pt idx="30">
                  <c:v>-2.74113528992883E-2</c:v>
                </c:pt>
                <c:pt idx="31">
                  <c:v>-0.14729520887328101</c:v>
                </c:pt>
                <c:pt idx="32">
                  <c:v>9.5363708595986502E-2</c:v>
                </c:pt>
                <c:pt idx="33">
                  <c:v>1.9368169212790099E-2</c:v>
                </c:pt>
                <c:pt idx="34">
                  <c:v>-4.86723079039681E-2</c:v>
                </c:pt>
                <c:pt idx="35">
                  <c:v>1.35044674810417E-2</c:v>
                </c:pt>
                <c:pt idx="36">
                  <c:v>-5.8556303443121203E-2</c:v>
                </c:pt>
                <c:pt idx="37">
                  <c:v>-5.5165113715579001E-2</c:v>
                </c:pt>
                <c:pt idx="38">
                  <c:v>-4.4520153504430698E-2</c:v>
                </c:pt>
                <c:pt idx="39">
                  <c:v>3.2504921323405503E-2</c:v>
                </c:pt>
                <c:pt idx="40">
                  <c:v>-3.3664712056024899E-2</c:v>
                </c:pt>
                <c:pt idx="41">
                  <c:v>-2.36700153618364E-2</c:v>
                </c:pt>
                <c:pt idx="42">
                  <c:v>4.5604538637295501E-2</c:v>
                </c:pt>
                <c:pt idx="43">
                  <c:v>-6.9693606515030496E-2</c:v>
                </c:pt>
                <c:pt idx="44">
                  <c:v>-0.10865139250075</c:v>
                </c:pt>
                <c:pt idx="45">
                  <c:v>-1.75478418266789E-3</c:v>
                </c:pt>
                <c:pt idx="46">
                  <c:v>5.8784586872267799E-2</c:v>
                </c:pt>
                <c:pt idx="47">
                  <c:v>-1.8302622315208E-3</c:v>
                </c:pt>
                <c:pt idx="48">
                  <c:v>9.3001501248314397E-2</c:v>
                </c:pt>
                <c:pt idx="49">
                  <c:v>2.9635623465026101E-2</c:v>
                </c:pt>
                <c:pt idx="50">
                  <c:v>-0.13822438674843199</c:v>
                </c:pt>
                <c:pt idx="51">
                  <c:v>-0.243541609945293</c:v>
                </c:pt>
                <c:pt idx="52">
                  <c:v>0.340105274936639</c:v>
                </c:pt>
                <c:pt idx="53">
                  <c:v>0.29054261810743598</c:v>
                </c:pt>
                <c:pt idx="54">
                  <c:v>0.26386806415124803</c:v>
                </c:pt>
                <c:pt idx="55">
                  <c:v>-0.13637158685749801</c:v>
                </c:pt>
                <c:pt idx="56">
                  <c:v>-0.336400734078241</c:v>
                </c:pt>
                <c:pt idx="57">
                  <c:v>-0.67849137841757601</c:v>
                </c:pt>
                <c:pt idx="58">
                  <c:v>-0.29973966531598201</c:v>
                </c:pt>
                <c:pt idx="59">
                  <c:v>-0.55798661509710601</c:v>
                </c:pt>
                <c:pt idx="60">
                  <c:v>-0.51969737007193995</c:v>
                </c:pt>
                <c:pt idx="61">
                  <c:v>-0.192763329424052</c:v>
                </c:pt>
                <c:pt idx="62">
                  <c:v>0.18144784317412299</c:v>
                </c:pt>
                <c:pt idx="63">
                  <c:v>0.38679194652915699</c:v>
                </c:pt>
                <c:pt idx="64">
                  <c:v>-0.138269202339979</c:v>
                </c:pt>
                <c:pt idx="65">
                  <c:v>0.27520523137834901</c:v>
                </c:pt>
                <c:pt idx="66">
                  <c:v>0.22504959988375001</c:v>
                </c:pt>
                <c:pt idx="67">
                  <c:v>0.23188187259766599</c:v>
                </c:pt>
                <c:pt idx="68">
                  <c:v>0.26644055444478498</c:v>
                </c:pt>
                <c:pt idx="69">
                  <c:v>0.25707652455753199</c:v>
                </c:pt>
                <c:pt idx="70">
                  <c:v>0.20977583287359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9-4EED-8221-866671E3B768}"/>
            </c:ext>
          </c:extLst>
        </c:ser>
        <c:ser>
          <c:idx val="2"/>
          <c:order val="1"/>
          <c:tx>
            <c:strRef>
              <c:f>US_raw_policy_shocks_with_text!$AT$1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US_raw_policy_shocks_with_text!$AR$2:$AR$132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US_raw_policy_shocks_with_text!$AT$2:$AT$132</c:f>
              <c:numCache>
                <c:formatCode>General</c:formatCode>
                <c:ptCount val="131"/>
                <c:pt idx="0">
                  <c:v>1.2188571622102001E-15</c:v>
                </c:pt>
                <c:pt idx="1">
                  <c:v>1.06685078427014E-15</c:v>
                </c:pt>
                <c:pt idx="2">
                  <c:v>9.6364217322790308E-16</c:v>
                </c:pt>
                <c:pt idx="3">
                  <c:v>9.3987566590707604E-16</c:v>
                </c:pt>
                <c:pt idx="4">
                  <c:v>9.3046474178825308E-16</c:v>
                </c:pt>
                <c:pt idx="5">
                  <c:v>7.7487379473541104E-16</c:v>
                </c:pt>
                <c:pt idx="6">
                  <c:v>6.57967821884399E-16</c:v>
                </c:pt>
                <c:pt idx="7">
                  <c:v>0.16551230358442001</c:v>
                </c:pt>
                <c:pt idx="8">
                  <c:v>0.17614486806690299</c:v>
                </c:pt>
                <c:pt idx="9">
                  <c:v>8.8592728181937905E-2</c:v>
                </c:pt>
                <c:pt idx="10">
                  <c:v>-3.4531184257489002E-2</c:v>
                </c:pt>
                <c:pt idx="11">
                  <c:v>1.52068568869714E-2</c:v>
                </c:pt>
                <c:pt idx="12">
                  <c:v>-6.2025481215285099E-3</c:v>
                </c:pt>
                <c:pt idx="13">
                  <c:v>-8.4072686380341904E-2</c:v>
                </c:pt>
                <c:pt idx="14">
                  <c:v>-2.6918037278246001E-2</c:v>
                </c:pt>
                <c:pt idx="15">
                  <c:v>-4.8545256802903503E-2</c:v>
                </c:pt>
                <c:pt idx="16">
                  <c:v>-3.2272390268361303E-2</c:v>
                </c:pt>
                <c:pt idx="17">
                  <c:v>-6.6488907845920403E-2</c:v>
                </c:pt>
                <c:pt idx="18">
                  <c:v>-6.9548161080717805E-2</c:v>
                </c:pt>
                <c:pt idx="19">
                  <c:v>-5.9799283462133201E-2</c:v>
                </c:pt>
                <c:pt idx="20">
                  <c:v>-7.7717776823224796E-2</c:v>
                </c:pt>
                <c:pt idx="21">
                  <c:v>-9.7465984748317594E-3</c:v>
                </c:pt>
                <c:pt idx="22">
                  <c:v>-1.1668577685752701E-2</c:v>
                </c:pt>
                <c:pt idx="23">
                  <c:v>-6.0861469426698803E-2</c:v>
                </c:pt>
                <c:pt idx="24">
                  <c:v>-6.4946481527881503E-2</c:v>
                </c:pt>
                <c:pt idx="25">
                  <c:v>-1.3913776487669199E-2</c:v>
                </c:pt>
                <c:pt idx="26">
                  <c:v>-3.9202620409957603E-2</c:v>
                </c:pt>
                <c:pt idx="27">
                  <c:v>-6.4834612584370205E-2</c:v>
                </c:pt>
                <c:pt idx="28">
                  <c:v>-4.2860704825711603E-2</c:v>
                </c:pt>
                <c:pt idx="29">
                  <c:v>-9.3204543053343705E-2</c:v>
                </c:pt>
                <c:pt idx="30">
                  <c:v>-6.4296832535106194E-2</c:v>
                </c:pt>
                <c:pt idx="31">
                  <c:v>-4.3553612457674799E-2</c:v>
                </c:pt>
                <c:pt idx="32">
                  <c:v>1.18252728529867E-2</c:v>
                </c:pt>
                <c:pt idx="33">
                  <c:v>3.85885640758417E-2</c:v>
                </c:pt>
                <c:pt idx="34">
                  <c:v>-8.4868904925984798E-3</c:v>
                </c:pt>
                <c:pt idx="35">
                  <c:v>1.7586455865041602E-2</c:v>
                </c:pt>
                <c:pt idx="36">
                  <c:v>-8.7854118075398405E-2</c:v>
                </c:pt>
                <c:pt idx="37">
                  <c:v>-1.7606117464408998E-2</c:v>
                </c:pt>
                <c:pt idx="38">
                  <c:v>-3.6629327553565398E-2</c:v>
                </c:pt>
                <c:pt idx="39">
                  <c:v>-1.3339107578354201E-3</c:v>
                </c:pt>
                <c:pt idx="40">
                  <c:v>5.9770300441057403E-3</c:v>
                </c:pt>
                <c:pt idx="41">
                  <c:v>1.2167303878929701E-2</c:v>
                </c:pt>
                <c:pt idx="42">
                  <c:v>-9.8897954053315806E-3</c:v>
                </c:pt>
                <c:pt idx="43">
                  <c:v>-5.0995829593072202E-2</c:v>
                </c:pt>
                <c:pt idx="44">
                  <c:v>1.36104149948716E-2</c:v>
                </c:pt>
                <c:pt idx="45">
                  <c:v>1.32235699817689E-2</c:v>
                </c:pt>
                <c:pt idx="46">
                  <c:v>1.1447131816112399E-2</c:v>
                </c:pt>
                <c:pt idx="47">
                  <c:v>3.4382567831913798E-2</c:v>
                </c:pt>
                <c:pt idx="48">
                  <c:v>1.0269267391874899E-2</c:v>
                </c:pt>
                <c:pt idx="49">
                  <c:v>-0.102957824133837</c:v>
                </c:pt>
                <c:pt idx="50">
                  <c:v>-0.18531046731822501</c:v>
                </c:pt>
                <c:pt idx="51">
                  <c:v>9.2638096581137294E-2</c:v>
                </c:pt>
                <c:pt idx="52">
                  <c:v>-0.166997152302509</c:v>
                </c:pt>
                <c:pt idx="53">
                  <c:v>0.16140274466250701</c:v>
                </c:pt>
                <c:pt idx="54">
                  <c:v>-3.8658170595591602E-2</c:v>
                </c:pt>
                <c:pt idx="55">
                  <c:v>-0.228211438436077</c:v>
                </c:pt>
                <c:pt idx="56">
                  <c:v>-0.29241152183041402</c:v>
                </c:pt>
                <c:pt idx="57">
                  <c:v>-0.34107565475617002</c:v>
                </c:pt>
                <c:pt idx="58">
                  <c:v>-0.140583994195566</c:v>
                </c:pt>
                <c:pt idx="59">
                  <c:v>-0.19190205742496899</c:v>
                </c:pt>
                <c:pt idx="60">
                  <c:v>-1.6936306734537401E-2</c:v>
                </c:pt>
                <c:pt idx="61">
                  <c:v>2.7029648652037299E-2</c:v>
                </c:pt>
                <c:pt idx="62">
                  <c:v>0.12311282975985199</c:v>
                </c:pt>
                <c:pt idx="63">
                  <c:v>0.26282998889343301</c:v>
                </c:pt>
                <c:pt idx="64">
                  <c:v>0.14891687215348501</c:v>
                </c:pt>
                <c:pt idx="65">
                  <c:v>0.194239889064799</c:v>
                </c:pt>
                <c:pt idx="66">
                  <c:v>0.16336513315047199</c:v>
                </c:pt>
                <c:pt idx="67">
                  <c:v>0.13357949704729899</c:v>
                </c:pt>
                <c:pt idx="68">
                  <c:v>0.102504537108682</c:v>
                </c:pt>
                <c:pt idx="69">
                  <c:v>3.2934674067504499E-2</c:v>
                </c:pt>
                <c:pt idx="70">
                  <c:v>-4.54227479096233E-2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89-4EED-8221-866671E3B768}"/>
            </c:ext>
          </c:extLst>
        </c:ser>
        <c:ser>
          <c:idx val="3"/>
          <c:order val="2"/>
          <c:tx>
            <c:strRef>
              <c:f>US_raw_policy_shocks_with_text!$AU$1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US_raw_policy_shocks_with_text!$AR$2:$AR$132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US_raw_policy_shocks_with_text!$AU$2:$AU$132</c:f>
              <c:numCache>
                <c:formatCode>General</c:formatCode>
                <c:ptCount val="131"/>
                <c:pt idx="0">
                  <c:v>6.5675433824064502E-16</c:v>
                </c:pt>
                <c:pt idx="1">
                  <c:v>4.1596599087306502E-16</c:v>
                </c:pt>
                <c:pt idx="2">
                  <c:v>4.4199235847525802E-16</c:v>
                </c:pt>
                <c:pt idx="3">
                  <c:v>5.1277387289026304E-16</c:v>
                </c:pt>
                <c:pt idx="4">
                  <c:v>4.6942962415543101E-16</c:v>
                </c:pt>
                <c:pt idx="5">
                  <c:v>4.0211110415934198E-16</c:v>
                </c:pt>
                <c:pt idx="6">
                  <c:v>2.3303880796421699E-16</c:v>
                </c:pt>
                <c:pt idx="7">
                  <c:v>9.7415960858054207E-2</c:v>
                </c:pt>
                <c:pt idx="8">
                  <c:v>8.9707505692325398E-2</c:v>
                </c:pt>
                <c:pt idx="9">
                  <c:v>6.1974169172063699E-2</c:v>
                </c:pt>
                <c:pt idx="10">
                  <c:v>-4.9958816593108002E-3</c:v>
                </c:pt>
                <c:pt idx="11">
                  <c:v>2.11788971954542E-2</c:v>
                </c:pt>
                <c:pt idx="12">
                  <c:v>1.8850956826559798E-2</c:v>
                </c:pt>
                <c:pt idx="13">
                  <c:v>-5.93424279744919E-2</c:v>
                </c:pt>
                <c:pt idx="14">
                  <c:v>-4.1940821426261397E-2</c:v>
                </c:pt>
                <c:pt idx="15">
                  <c:v>-4.7831865400913998E-2</c:v>
                </c:pt>
                <c:pt idx="16">
                  <c:v>-3.5417654225516898E-4</c:v>
                </c:pt>
                <c:pt idx="17">
                  <c:v>-2.9116594255571799E-2</c:v>
                </c:pt>
                <c:pt idx="18">
                  <c:v>-7.0459230435700904E-2</c:v>
                </c:pt>
                <c:pt idx="19">
                  <c:v>-4.5176555096346202E-2</c:v>
                </c:pt>
                <c:pt idx="20">
                  <c:v>-5.1708646002083601E-2</c:v>
                </c:pt>
                <c:pt idx="21">
                  <c:v>-2.3364131158865101E-2</c:v>
                </c:pt>
                <c:pt idx="22">
                  <c:v>-1.4337599460179699E-2</c:v>
                </c:pt>
                <c:pt idx="23">
                  <c:v>-4.42931419048763E-2</c:v>
                </c:pt>
                <c:pt idx="24">
                  <c:v>-3.2438828114132803E-2</c:v>
                </c:pt>
                <c:pt idx="25">
                  <c:v>9.8754599656980906E-3</c:v>
                </c:pt>
                <c:pt idx="26">
                  <c:v>-3.8580142448485601E-2</c:v>
                </c:pt>
                <c:pt idx="27">
                  <c:v>-5.4972923601506803E-2</c:v>
                </c:pt>
                <c:pt idx="28">
                  <c:v>-5.6896036482447801E-2</c:v>
                </c:pt>
                <c:pt idx="29">
                  <c:v>-5.59064287239074E-2</c:v>
                </c:pt>
                <c:pt idx="30">
                  <c:v>-3.6876002408861797E-2</c:v>
                </c:pt>
                <c:pt idx="31">
                  <c:v>4.1735481094395304E-3</c:v>
                </c:pt>
                <c:pt idx="32">
                  <c:v>3.2594048482264E-2</c:v>
                </c:pt>
                <c:pt idx="33">
                  <c:v>6.5331410244621599E-3</c:v>
                </c:pt>
                <c:pt idx="34">
                  <c:v>7.58863700751909E-3</c:v>
                </c:pt>
                <c:pt idx="35">
                  <c:v>-6.1242596093235298E-2</c:v>
                </c:pt>
                <c:pt idx="36">
                  <c:v>-3.0204685252427699E-2</c:v>
                </c:pt>
                <c:pt idx="37">
                  <c:v>-3.0911178484391701E-2</c:v>
                </c:pt>
                <c:pt idx="38">
                  <c:v>-1.44380432346579E-2</c:v>
                </c:pt>
                <c:pt idx="39">
                  <c:v>9.1101610294571801E-3</c:v>
                </c:pt>
                <c:pt idx="40">
                  <c:v>1.40966186031251E-2</c:v>
                </c:pt>
                <c:pt idx="41">
                  <c:v>-1.00462986402826E-2</c:v>
                </c:pt>
                <c:pt idx="42">
                  <c:v>-3.4963282344294098E-2</c:v>
                </c:pt>
                <c:pt idx="43">
                  <c:v>9.55407870521356E-3</c:v>
                </c:pt>
                <c:pt idx="44">
                  <c:v>1.11236769368685E-2</c:v>
                </c:pt>
                <c:pt idx="45">
                  <c:v>5.8423123038559097E-3</c:v>
                </c:pt>
                <c:pt idx="46">
                  <c:v>3.2535878812378197E-2</c:v>
                </c:pt>
                <c:pt idx="47">
                  <c:v>6.0240879025939501E-3</c:v>
                </c:pt>
                <c:pt idx="48">
                  <c:v>-8.2531972658558606E-2</c:v>
                </c:pt>
                <c:pt idx="49">
                  <c:v>-0.1591149654732</c:v>
                </c:pt>
                <c:pt idx="50">
                  <c:v>5.5522316991527099E-2</c:v>
                </c:pt>
                <c:pt idx="51">
                  <c:v>-0.15611155317136499</c:v>
                </c:pt>
                <c:pt idx="52">
                  <c:v>7.9113035715149202E-2</c:v>
                </c:pt>
                <c:pt idx="53">
                  <c:v>3.2615653471832198E-3</c:v>
                </c:pt>
                <c:pt idx="54">
                  <c:v>-8.3999850934825995E-2</c:v>
                </c:pt>
                <c:pt idx="55">
                  <c:v>-0.19792831464934699</c:v>
                </c:pt>
                <c:pt idx="56">
                  <c:v>-0.21370407340502701</c:v>
                </c:pt>
                <c:pt idx="57">
                  <c:v>-0.220967845300128</c:v>
                </c:pt>
                <c:pt idx="58">
                  <c:v>-4.1720063228798503E-2</c:v>
                </c:pt>
                <c:pt idx="59">
                  <c:v>-8.0267080173855199E-2</c:v>
                </c:pt>
                <c:pt idx="60">
                  <c:v>-6.4418948820036903E-2</c:v>
                </c:pt>
                <c:pt idx="61">
                  <c:v>0.197020989599302</c:v>
                </c:pt>
                <c:pt idx="62">
                  <c:v>0.19796780827730001</c:v>
                </c:pt>
                <c:pt idx="63">
                  <c:v>0.171290609873198</c:v>
                </c:pt>
                <c:pt idx="64">
                  <c:v>0.146039591629124</c:v>
                </c:pt>
                <c:pt idx="65">
                  <c:v>0.104859204136639</c:v>
                </c:pt>
                <c:pt idx="66">
                  <c:v>0.13366253666217401</c:v>
                </c:pt>
                <c:pt idx="67">
                  <c:v>8.14015225188848E-2</c:v>
                </c:pt>
                <c:pt idx="68">
                  <c:v>6.0745396505844103E-2</c:v>
                </c:pt>
                <c:pt idx="69">
                  <c:v>-3.1607084332699598E-2</c:v>
                </c:pt>
                <c:pt idx="70">
                  <c:v>-5.8002755026986902E-2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89-4EED-8221-866671E3B768}"/>
            </c:ext>
          </c:extLst>
        </c:ser>
        <c:ser>
          <c:idx val="4"/>
          <c:order val="3"/>
          <c:tx>
            <c:strRef>
              <c:f>US_raw_policy_shocks_with_text!$AV$1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US_raw_policy_shocks_with_text!$AR$2:$AR$132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US_raw_policy_shocks_with_text!$AV$2:$AV$132</c:f>
              <c:numCache>
                <c:formatCode>General</c:formatCode>
                <c:ptCount val="131"/>
                <c:pt idx="0">
                  <c:v>1.1229232409616099E-15</c:v>
                </c:pt>
                <c:pt idx="1">
                  <c:v>9.2366683959221793E-16</c:v>
                </c:pt>
                <c:pt idx="2">
                  <c:v>9.0270423644659704E-16</c:v>
                </c:pt>
                <c:pt idx="3">
                  <c:v>8.4776194125643004E-16</c:v>
                </c:pt>
                <c:pt idx="4">
                  <c:v>7.9036322335163905E-16</c:v>
                </c:pt>
                <c:pt idx="5">
                  <c:v>6.2916927892584396E-16</c:v>
                </c:pt>
                <c:pt idx="6">
                  <c:v>4.5168418041625805E-16</c:v>
                </c:pt>
                <c:pt idx="7">
                  <c:v>2.2317106881618101E-2</c:v>
                </c:pt>
                <c:pt idx="8">
                  <c:v>6.0666552958556899E-2</c:v>
                </c:pt>
                <c:pt idx="9">
                  <c:v>5.7712830169004602E-2</c:v>
                </c:pt>
                <c:pt idx="10">
                  <c:v>2.1215258717775302E-2</c:v>
                </c:pt>
                <c:pt idx="11">
                  <c:v>6.4780452523881898E-2</c:v>
                </c:pt>
                <c:pt idx="12">
                  <c:v>1.1805777752237999E-2</c:v>
                </c:pt>
                <c:pt idx="13">
                  <c:v>-5.7235519097420001E-2</c:v>
                </c:pt>
                <c:pt idx="14">
                  <c:v>-4.7830420272935499E-2</c:v>
                </c:pt>
                <c:pt idx="15">
                  <c:v>-1.8126268408102102E-2</c:v>
                </c:pt>
                <c:pt idx="16">
                  <c:v>2.2955595474482102E-2</c:v>
                </c:pt>
                <c:pt idx="17">
                  <c:v>-2.56752953202131E-2</c:v>
                </c:pt>
                <c:pt idx="18">
                  <c:v>-6.3128713584132301E-2</c:v>
                </c:pt>
                <c:pt idx="19">
                  <c:v>-3.7643769087516397E-2</c:v>
                </c:pt>
                <c:pt idx="20">
                  <c:v>-1.13140831226674E-2</c:v>
                </c:pt>
                <c:pt idx="21">
                  <c:v>-2.1251614923783101E-2</c:v>
                </c:pt>
                <c:pt idx="22">
                  <c:v>-2.46493274628608E-2</c:v>
                </c:pt>
                <c:pt idx="23">
                  <c:v>-4.1962555223289101E-2</c:v>
                </c:pt>
                <c:pt idx="24">
                  <c:v>-2.94671515178846E-2</c:v>
                </c:pt>
                <c:pt idx="25">
                  <c:v>-2.2069123106522402E-2</c:v>
                </c:pt>
                <c:pt idx="26">
                  <c:v>-3.6661309414472598E-2</c:v>
                </c:pt>
                <c:pt idx="27">
                  <c:v>-4.4656684539555097E-2</c:v>
                </c:pt>
                <c:pt idx="28">
                  <c:v>-4.64838330072639E-2</c:v>
                </c:pt>
                <c:pt idx="29">
                  <c:v>-1.06904608458051E-2</c:v>
                </c:pt>
                <c:pt idx="30">
                  <c:v>4.9278057241120199E-3</c:v>
                </c:pt>
                <c:pt idx="31">
                  <c:v>3.5166578346566897E-2</c:v>
                </c:pt>
                <c:pt idx="32">
                  <c:v>3.87443532485702E-3</c:v>
                </c:pt>
                <c:pt idx="33">
                  <c:v>1.33009824183266E-2</c:v>
                </c:pt>
                <c:pt idx="34">
                  <c:v>-5.4151982839621901E-2</c:v>
                </c:pt>
                <c:pt idx="35">
                  <c:v>-1.6419860616063299E-2</c:v>
                </c:pt>
                <c:pt idx="36">
                  <c:v>-3.6947456479353803E-2</c:v>
                </c:pt>
                <c:pt idx="37">
                  <c:v>-1.25832939232829E-2</c:v>
                </c:pt>
                <c:pt idx="38">
                  <c:v>-1.3560405490554699E-3</c:v>
                </c:pt>
                <c:pt idx="39">
                  <c:v>1.47287451211479E-2</c:v>
                </c:pt>
                <c:pt idx="40">
                  <c:v>-3.7624917345385101E-3</c:v>
                </c:pt>
                <c:pt idx="41">
                  <c:v>-2.9913245398855901E-2</c:v>
                </c:pt>
                <c:pt idx="42">
                  <c:v>1.19709481474005E-2</c:v>
                </c:pt>
                <c:pt idx="43">
                  <c:v>7.0983776897368799E-3</c:v>
                </c:pt>
                <c:pt idx="44">
                  <c:v>5.5936021760708303E-3</c:v>
                </c:pt>
                <c:pt idx="45">
                  <c:v>2.3659956339994299E-2</c:v>
                </c:pt>
                <c:pt idx="46">
                  <c:v>8.3433771464855692E-3</c:v>
                </c:pt>
                <c:pt idx="47">
                  <c:v>-6.75363124318068E-2</c:v>
                </c:pt>
                <c:pt idx="48">
                  <c:v>-0.12687480510038501</c:v>
                </c:pt>
                <c:pt idx="49">
                  <c:v>3.8225307822821401E-2</c:v>
                </c:pt>
                <c:pt idx="50">
                  <c:v>-0.13631623227262701</c:v>
                </c:pt>
                <c:pt idx="51">
                  <c:v>5.0951842978551903E-2</c:v>
                </c:pt>
                <c:pt idx="52">
                  <c:v>1.15873505176569E-3</c:v>
                </c:pt>
                <c:pt idx="53">
                  <c:v>-3.3533329438524197E-2</c:v>
                </c:pt>
                <c:pt idx="54">
                  <c:v>-9.6634926909009905E-2</c:v>
                </c:pt>
                <c:pt idx="55">
                  <c:v>-0.16316824547745201</c:v>
                </c:pt>
                <c:pt idx="56">
                  <c:v>-0.16496956131076099</c:v>
                </c:pt>
                <c:pt idx="57">
                  <c:v>-0.14570979552260799</c:v>
                </c:pt>
                <c:pt idx="58">
                  <c:v>-5.0653610546261399E-2</c:v>
                </c:pt>
                <c:pt idx="59">
                  <c:v>-5.4277980447014602E-2</c:v>
                </c:pt>
                <c:pt idx="60">
                  <c:v>1.67588136651848E-2</c:v>
                </c:pt>
                <c:pt idx="61">
                  <c:v>0.156192941556975</c:v>
                </c:pt>
                <c:pt idx="62">
                  <c:v>6.0933728509018702E-2</c:v>
                </c:pt>
                <c:pt idx="63">
                  <c:v>0.12951563268913999</c:v>
                </c:pt>
                <c:pt idx="64">
                  <c:v>8.3188834736850695E-2</c:v>
                </c:pt>
                <c:pt idx="65">
                  <c:v>3.7644429438924799E-2</c:v>
                </c:pt>
                <c:pt idx="66">
                  <c:v>7.1624207635680906E-2</c:v>
                </c:pt>
                <c:pt idx="67">
                  <c:v>4.3301268366056203E-2</c:v>
                </c:pt>
                <c:pt idx="68">
                  <c:v>4.4807236422307703E-2</c:v>
                </c:pt>
                <c:pt idx="69">
                  <c:v>-4.1358291064613202E-2</c:v>
                </c:pt>
                <c:pt idx="70">
                  <c:v>-9.1669277245387704E-2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89-4EED-8221-866671E3B768}"/>
            </c:ext>
          </c:extLst>
        </c:ser>
        <c:ser>
          <c:idx val="5"/>
          <c:order val="4"/>
          <c:tx>
            <c:strRef>
              <c:f>US_raw_policy_shocks_with_text!$AW$1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US_raw_policy_shocks_with_text!$AR$2:$AR$132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US_raw_policy_shocks_with_text!$AW$2:$AW$132</c:f>
              <c:numCache>
                <c:formatCode>General</c:formatCode>
                <c:ptCount val="131"/>
                <c:pt idx="0">
                  <c:v>8.4365607950243802E-16</c:v>
                </c:pt>
                <c:pt idx="1">
                  <c:v>6.4979925231121096E-16</c:v>
                </c:pt>
                <c:pt idx="2">
                  <c:v>6.02023522180048E-16</c:v>
                </c:pt>
                <c:pt idx="3">
                  <c:v>6.2495579668974299E-16</c:v>
                </c:pt>
                <c:pt idx="4">
                  <c:v>5.6280670685734398E-16</c:v>
                </c:pt>
                <c:pt idx="5">
                  <c:v>4.21579406489103E-16</c:v>
                </c:pt>
                <c:pt idx="6">
                  <c:v>2.4540910464739302E-16</c:v>
                </c:pt>
                <c:pt idx="7">
                  <c:v>5.2221681397981203E-3</c:v>
                </c:pt>
                <c:pt idx="8">
                  <c:v>8.9712352065716306E-3</c:v>
                </c:pt>
                <c:pt idx="9">
                  <c:v>7.2781563492613804E-2</c:v>
                </c:pt>
                <c:pt idx="10">
                  <c:v>2.6351762961198899E-2</c:v>
                </c:pt>
                <c:pt idx="11">
                  <c:v>6.1512325568565299E-2</c:v>
                </c:pt>
                <c:pt idx="12">
                  <c:v>3.9927015094862801E-2</c:v>
                </c:pt>
                <c:pt idx="13">
                  <c:v>-4.8283985084510497E-2</c:v>
                </c:pt>
                <c:pt idx="14">
                  <c:v>-2.3417748063799999E-2</c:v>
                </c:pt>
                <c:pt idx="15">
                  <c:v>-1.64793811282654E-2</c:v>
                </c:pt>
                <c:pt idx="16">
                  <c:v>4.7971647330567399E-2</c:v>
                </c:pt>
                <c:pt idx="17">
                  <c:v>-1.87149871661203E-2</c:v>
                </c:pt>
                <c:pt idx="18">
                  <c:v>-5.5315623463678097E-2</c:v>
                </c:pt>
                <c:pt idx="19">
                  <c:v>-3.32433859997276E-2</c:v>
                </c:pt>
                <c:pt idx="20">
                  <c:v>-3.2139144020925797E-2</c:v>
                </c:pt>
                <c:pt idx="21">
                  <c:v>-2.0401537442783901E-2</c:v>
                </c:pt>
                <c:pt idx="22">
                  <c:v>-2.8118981451938599E-2</c:v>
                </c:pt>
                <c:pt idx="23">
                  <c:v>-3.7321607591412002E-2</c:v>
                </c:pt>
                <c:pt idx="24">
                  <c:v>-2.6177423750374001E-2</c:v>
                </c:pt>
                <c:pt idx="25">
                  <c:v>7.5684950074687302E-3</c:v>
                </c:pt>
                <c:pt idx="26">
                  <c:v>-7.7502639733947696E-3</c:v>
                </c:pt>
                <c:pt idx="27">
                  <c:v>-1.0478716733785901E-2</c:v>
                </c:pt>
                <c:pt idx="28">
                  <c:v>-1.12801372242687E-2</c:v>
                </c:pt>
                <c:pt idx="29">
                  <c:v>-1.85017386136688E-3</c:v>
                </c:pt>
                <c:pt idx="30">
                  <c:v>4.63615982638712E-2</c:v>
                </c:pt>
                <c:pt idx="31">
                  <c:v>7.1290777105276603E-3</c:v>
                </c:pt>
                <c:pt idx="32">
                  <c:v>6.4891999589309904E-3</c:v>
                </c:pt>
                <c:pt idx="33">
                  <c:v>-3.5900042964903199E-2</c:v>
                </c:pt>
                <c:pt idx="34">
                  <c:v>-1.45879980669942E-2</c:v>
                </c:pt>
                <c:pt idx="35">
                  <c:v>-2.2245930384675799E-2</c:v>
                </c:pt>
                <c:pt idx="36">
                  <c:v>-2.0106024360224399E-2</c:v>
                </c:pt>
                <c:pt idx="37">
                  <c:v>-1.6538323107807399E-3</c:v>
                </c:pt>
                <c:pt idx="38">
                  <c:v>5.1693439777464496E-3</c:v>
                </c:pt>
                <c:pt idx="39">
                  <c:v>1.7126975752757799E-3</c:v>
                </c:pt>
                <c:pt idx="40">
                  <c:v>-1.98111591132995E-2</c:v>
                </c:pt>
                <c:pt idx="41">
                  <c:v>7.6363753958629899E-3</c:v>
                </c:pt>
                <c:pt idx="42">
                  <c:v>7.4572776663982196E-3</c:v>
                </c:pt>
                <c:pt idx="43">
                  <c:v>3.0660433123714699E-3</c:v>
                </c:pt>
                <c:pt idx="44">
                  <c:v>1.8598129075654501E-2</c:v>
                </c:pt>
                <c:pt idx="45">
                  <c:v>4.8853674620201798E-3</c:v>
                </c:pt>
                <c:pt idx="46">
                  <c:v>-4.7296129513947398E-2</c:v>
                </c:pt>
                <c:pt idx="47">
                  <c:v>-9.5933535259893496E-2</c:v>
                </c:pt>
                <c:pt idx="48">
                  <c:v>2.75694877576407E-2</c:v>
                </c:pt>
                <c:pt idx="49">
                  <c:v>-0.104688394886695</c:v>
                </c:pt>
                <c:pt idx="50">
                  <c:v>3.0846638821340901E-2</c:v>
                </c:pt>
                <c:pt idx="51">
                  <c:v>-7.04763711846596E-3</c:v>
                </c:pt>
                <c:pt idx="52">
                  <c:v>-1.9683212282771201E-2</c:v>
                </c:pt>
                <c:pt idx="53">
                  <c:v>-4.6568397078123498E-2</c:v>
                </c:pt>
                <c:pt idx="54">
                  <c:v>-9.2488163827291706E-2</c:v>
                </c:pt>
                <c:pt idx="55">
                  <c:v>-0.127652917330281</c:v>
                </c:pt>
                <c:pt idx="56">
                  <c:v>-0.11726709102022501</c:v>
                </c:pt>
                <c:pt idx="57">
                  <c:v>-9.3780593481412197E-2</c:v>
                </c:pt>
                <c:pt idx="58">
                  <c:v>5.5751456013914498E-4</c:v>
                </c:pt>
                <c:pt idx="59">
                  <c:v>-1.53402005341584E-2</c:v>
                </c:pt>
                <c:pt idx="60">
                  <c:v>1.7545681709433401E-2</c:v>
                </c:pt>
                <c:pt idx="61">
                  <c:v>0.188151551354969</c:v>
                </c:pt>
                <c:pt idx="62">
                  <c:v>2.2575918389003601E-2</c:v>
                </c:pt>
                <c:pt idx="63">
                  <c:v>-2.2285546617663598E-3</c:v>
                </c:pt>
                <c:pt idx="64">
                  <c:v>3.3216084170413399E-2</c:v>
                </c:pt>
                <c:pt idx="65">
                  <c:v>1.55771782448651E-3</c:v>
                </c:pt>
                <c:pt idx="66">
                  <c:v>4.4086701771120201E-2</c:v>
                </c:pt>
                <c:pt idx="67">
                  <c:v>5.1860869038426304E-3</c:v>
                </c:pt>
                <c:pt idx="68">
                  <c:v>3.00324169507802E-2</c:v>
                </c:pt>
                <c:pt idx="69">
                  <c:v>-3.6222308580215197E-2</c:v>
                </c:pt>
                <c:pt idx="70">
                  <c:v>-5.6046769392660699E-2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89-4EED-8221-866671E3B768}"/>
            </c:ext>
          </c:extLst>
        </c:ser>
        <c:ser>
          <c:idx val="6"/>
          <c:order val="5"/>
          <c:tx>
            <c:strRef>
              <c:f>US_raw_policy_shocks_with_text!$AX$1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US_raw_policy_shocks_with_text!$AR$2:$AR$132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US_raw_policy_shocks_with_text!$AX$2:$AX$132</c:f>
              <c:numCache>
                <c:formatCode>General</c:formatCode>
                <c:ptCount val="131"/>
                <c:pt idx="0">
                  <c:v>5.65919394701281E-16</c:v>
                </c:pt>
                <c:pt idx="1">
                  <c:v>4.0467114134317701E-16</c:v>
                </c:pt>
                <c:pt idx="2">
                  <c:v>4.2637017003021898E-16</c:v>
                </c:pt>
                <c:pt idx="3">
                  <c:v>4.56533997823092E-16</c:v>
                </c:pt>
                <c:pt idx="4">
                  <c:v>3.8010689480897102E-16</c:v>
                </c:pt>
                <c:pt idx="5">
                  <c:v>2.92938065087939E-16</c:v>
                </c:pt>
                <c:pt idx="6">
                  <c:v>1.8695886916226299E-16</c:v>
                </c:pt>
                <c:pt idx="7">
                  <c:v>3.1178031753707801E-3</c:v>
                </c:pt>
                <c:pt idx="8">
                  <c:v>2.87688453568807E-2</c:v>
                </c:pt>
                <c:pt idx="9">
                  <c:v>4.2211170166748802E-2</c:v>
                </c:pt>
                <c:pt idx="10">
                  <c:v>5.8693995022342599E-2</c:v>
                </c:pt>
                <c:pt idx="11">
                  <c:v>6.60572167334946E-2</c:v>
                </c:pt>
                <c:pt idx="12">
                  <c:v>3.9010130717026102E-2</c:v>
                </c:pt>
                <c:pt idx="13">
                  <c:v>-3.80673988822074E-2</c:v>
                </c:pt>
                <c:pt idx="14">
                  <c:v>-2.4988326871274599E-2</c:v>
                </c:pt>
                <c:pt idx="15">
                  <c:v>1.40938087157172E-2</c:v>
                </c:pt>
                <c:pt idx="16">
                  <c:v>2.0833939848475699E-2</c:v>
                </c:pt>
                <c:pt idx="17">
                  <c:v>-1.2632583459953399E-2</c:v>
                </c:pt>
                <c:pt idx="18">
                  <c:v>-2.1915046211172601E-2</c:v>
                </c:pt>
                <c:pt idx="19">
                  <c:v>-4.42979826000182E-3</c:v>
                </c:pt>
                <c:pt idx="20">
                  <c:v>2.0257668204711299E-3</c:v>
                </c:pt>
                <c:pt idx="21">
                  <c:v>-1.8897183260982001E-2</c:v>
                </c:pt>
                <c:pt idx="22">
                  <c:v>-2.8348057759725698E-2</c:v>
                </c:pt>
                <c:pt idx="23">
                  <c:v>-3.2554159801650502E-2</c:v>
                </c:pt>
                <c:pt idx="24">
                  <c:v>1.4918398702948399E-3</c:v>
                </c:pt>
                <c:pt idx="25">
                  <c:v>4.2710573235814498E-3</c:v>
                </c:pt>
                <c:pt idx="26">
                  <c:v>-3.2516513587366597E-2</c:v>
                </c:pt>
                <c:pt idx="27">
                  <c:v>-7.2960060462733999E-3</c:v>
                </c:pt>
                <c:pt idx="28">
                  <c:v>1.8451136327106901E-2</c:v>
                </c:pt>
                <c:pt idx="29">
                  <c:v>4.0976843364652599E-2</c:v>
                </c:pt>
                <c:pt idx="30">
                  <c:v>1.70425241984643E-2</c:v>
                </c:pt>
                <c:pt idx="31">
                  <c:v>3.9177412883136097E-3</c:v>
                </c:pt>
                <c:pt idx="32">
                  <c:v>-2.8092175436523301E-2</c:v>
                </c:pt>
                <c:pt idx="33">
                  <c:v>-5.7261035993007798E-3</c:v>
                </c:pt>
                <c:pt idx="34">
                  <c:v>-1.6854765084185701E-2</c:v>
                </c:pt>
                <c:pt idx="35">
                  <c:v>-1.09792455302542E-2</c:v>
                </c:pt>
                <c:pt idx="36">
                  <c:v>-9.2293359670747796E-3</c:v>
                </c:pt>
                <c:pt idx="37">
                  <c:v>3.6209990471680101E-3</c:v>
                </c:pt>
                <c:pt idx="38">
                  <c:v>-5.2944685419140005E-4</c:v>
                </c:pt>
                <c:pt idx="39">
                  <c:v>-1.1018738318781199E-2</c:v>
                </c:pt>
                <c:pt idx="40">
                  <c:v>6.7792862982222497E-3</c:v>
                </c:pt>
                <c:pt idx="41">
                  <c:v>3.6356565762734102E-3</c:v>
                </c:pt>
                <c:pt idx="42">
                  <c:v>3.4878374168699302E-3</c:v>
                </c:pt>
                <c:pt idx="43">
                  <c:v>1.1889290045548701E-2</c:v>
                </c:pt>
                <c:pt idx="44">
                  <c:v>4.5811077193506104E-3</c:v>
                </c:pt>
                <c:pt idx="45">
                  <c:v>-3.2954599755451702E-2</c:v>
                </c:pt>
                <c:pt idx="46">
                  <c:v>-6.3993426898703007E-2</c:v>
                </c:pt>
                <c:pt idx="47">
                  <c:v>1.7190830327171999E-2</c:v>
                </c:pt>
                <c:pt idx="48">
                  <c:v>-7.2484791332294393E-2</c:v>
                </c:pt>
                <c:pt idx="49">
                  <c:v>2.0214455665945701E-2</c:v>
                </c:pt>
                <c:pt idx="50">
                  <c:v>-7.9169603714189692E-3</c:v>
                </c:pt>
                <c:pt idx="51">
                  <c:v>-1.86900620197798E-2</c:v>
                </c:pt>
                <c:pt idx="52">
                  <c:v>-2.3799145909818999E-2</c:v>
                </c:pt>
                <c:pt idx="53">
                  <c:v>-4.9309435625332701E-2</c:v>
                </c:pt>
                <c:pt idx="54">
                  <c:v>-7.9165371173764099E-2</c:v>
                </c:pt>
                <c:pt idx="55">
                  <c:v>-0.10272799266244</c:v>
                </c:pt>
                <c:pt idx="56">
                  <c:v>-8.5467877896097902E-2</c:v>
                </c:pt>
                <c:pt idx="57">
                  <c:v>-5.77875566765527E-2</c:v>
                </c:pt>
                <c:pt idx="58">
                  <c:v>1.23212340029345E-2</c:v>
                </c:pt>
                <c:pt idx="59">
                  <c:v>4.0945274114894499E-3</c:v>
                </c:pt>
                <c:pt idx="60">
                  <c:v>3.88151016415374E-3</c:v>
                </c:pt>
                <c:pt idx="61">
                  <c:v>3.7196191788964703E-2</c:v>
                </c:pt>
                <c:pt idx="62">
                  <c:v>9.7958832351197293E-3</c:v>
                </c:pt>
                <c:pt idx="63">
                  <c:v>-1.7284767669536901E-2</c:v>
                </c:pt>
                <c:pt idx="64">
                  <c:v>-1.8909885303921199E-2</c:v>
                </c:pt>
                <c:pt idx="65">
                  <c:v>-1.48055601649824E-2</c:v>
                </c:pt>
                <c:pt idx="66">
                  <c:v>3.4649404369554403E-2</c:v>
                </c:pt>
                <c:pt idx="67">
                  <c:v>-1.0671900807484799E-2</c:v>
                </c:pt>
                <c:pt idx="68">
                  <c:v>1.7877485170937901E-2</c:v>
                </c:pt>
                <c:pt idx="69">
                  <c:v>-1.69243144956614E-2</c:v>
                </c:pt>
                <c:pt idx="70">
                  <c:v>-3.0443383964927798E-2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89-4EED-8221-866671E3B768}"/>
            </c:ext>
          </c:extLst>
        </c:ser>
        <c:ser>
          <c:idx val="7"/>
          <c:order val="6"/>
          <c:tx>
            <c:strRef>
              <c:f>US_raw_policy_shocks_with_text!$AY$1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US_raw_policy_shocks_with_text!$AR$2:$AR$132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US_raw_policy_shocks_with_text!$AY$2:$AY$132</c:f>
              <c:numCache>
                <c:formatCode>General</c:formatCode>
                <c:ptCount val="131"/>
                <c:pt idx="0">
                  <c:v>1.73575861882679E-17</c:v>
                </c:pt>
                <c:pt idx="1">
                  <c:v>-3.0146912774798798E-17</c:v>
                </c:pt>
                <c:pt idx="2">
                  <c:v>9.3104510328855592E-19</c:v>
                </c:pt>
                <c:pt idx="3">
                  <c:v>3.4740652193555202E-17</c:v>
                </c:pt>
                <c:pt idx="4">
                  <c:v>-1.4116953288067899E-17</c:v>
                </c:pt>
                <c:pt idx="5">
                  <c:v>-1.34722468667546E-17</c:v>
                </c:pt>
                <c:pt idx="6">
                  <c:v>-9.7844568954739598E-17</c:v>
                </c:pt>
                <c:pt idx="7">
                  <c:v>6.55511451585676E-3</c:v>
                </c:pt>
                <c:pt idx="8">
                  <c:v>4.5538503743406802E-2</c:v>
                </c:pt>
                <c:pt idx="9">
                  <c:v>7.0445845580727806E-2</c:v>
                </c:pt>
                <c:pt idx="10">
                  <c:v>5.8620330593423503E-2</c:v>
                </c:pt>
                <c:pt idx="11">
                  <c:v>6.7894049088438796E-2</c:v>
                </c:pt>
                <c:pt idx="12">
                  <c:v>6.5925895543506696E-2</c:v>
                </c:pt>
                <c:pt idx="13">
                  <c:v>-2.9027201343575699E-3</c:v>
                </c:pt>
                <c:pt idx="14">
                  <c:v>-2.0801704403308599E-2</c:v>
                </c:pt>
                <c:pt idx="15">
                  <c:v>1.40918057082428E-2</c:v>
                </c:pt>
                <c:pt idx="16">
                  <c:v>5.0247232062130401E-2</c:v>
                </c:pt>
                <c:pt idx="17">
                  <c:v>1.74242563850645E-2</c:v>
                </c:pt>
                <c:pt idx="18">
                  <c:v>-4.3100975762495497E-2</c:v>
                </c:pt>
                <c:pt idx="19">
                  <c:v>-3.03162265223039E-2</c:v>
                </c:pt>
                <c:pt idx="20">
                  <c:v>-2.4190609875137499E-2</c:v>
                </c:pt>
                <c:pt idx="21">
                  <c:v>7.8908230292644294E-3</c:v>
                </c:pt>
                <c:pt idx="22">
                  <c:v>-2.66271180452964E-2</c:v>
                </c:pt>
                <c:pt idx="23">
                  <c:v>-2.7976563527101401E-3</c:v>
                </c:pt>
                <c:pt idx="24">
                  <c:v>-2.5544074530005401E-2</c:v>
                </c:pt>
                <c:pt idx="25">
                  <c:v>5.19088606075416E-3</c:v>
                </c:pt>
                <c:pt idx="26">
                  <c:v>1.0890861064055701E-3</c:v>
                </c:pt>
                <c:pt idx="27">
                  <c:v>-1.8190171372157401E-3</c:v>
                </c:pt>
                <c:pt idx="28">
                  <c:v>2.44775298418363E-2</c:v>
                </c:pt>
                <c:pt idx="29">
                  <c:v>1.34628308017362E-2</c:v>
                </c:pt>
                <c:pt idx="30">
                  <c:v>8.1336225413838094E-3</c:v>
                </c:pt>
                <c:pt idx="31">
                  <c:v>-1.7864920044890001E-2</c:v>
                </c:pt>
                <c:pt idx="32">
                  <c:v>-3.2152849114060701E-3</c:v>
                </c:pt>
                <c:pt idx="33">
                  <c:v>-6.1330945415090602E-3</c:v>
                </c:pt>
                <c:pt idx="34">
                  <c:v>-7.2109270773551499E-3</c:v>
                </c:pt>
                <c:pt idx="35">
                  <c:v>-2.71733249373885E-3</c:v>
                </c:pt>
                <c:pt idx="36">
                  <c:v>-4.7118187955601902E-3</c:v>
                </c:pt>
                <c:pt idx="37">
                  <c:v>2.811349393948E-3</c:v>
                </c:pt>
                <c:pt idx="38">
                  <c:v>-7.8951782396945204E-3</c:v>
                </c:pt>
                <c:pt idx="39">
                  <c:v>6.10144079574821E-3</c:v>
                </c:pt>
                <c:pt idx="40">
                  <c:v>1.4342473571792001E-3</c:v>
                </c:pt>
                <c:pt idx="41">
                  <c:v>1.4789797624022399E-3</c:v>
                </c:pt>
                <c:pt idx="42">
                  <c:v>6.5264361216309198E-3</c:v>
                </c:pt>
                <c:pt idx="43">
                  <c:v>1.9774755852864701E-3</c:v>
                </c:pt>
                <c:pt idx="44">
                  <c:v>-1.5675735946118801E-2</c:v>
                </c:pt>
                <c:pt idx="45">
                  <c:v>-3.3592126190905E-2</c:v>
                </c:pt>
                <c:pt idx="46">
                  <c:v>9.9215557845435901E-3</c:v>
                </c:pt>
                <c:pt idx="47">
                  <c:v>-3.8796935266456598E-2</c:v>
                </c:pt>
                <c:pt idx="48">
                  <c:v>1.01296298752533E-2</c:v>
                </c:pt>
                <c:pt idx="49">
                  <c:v>-3.4254979566346899E-3</c:v>
                </c:pt>
                <c:pt idx="50">
                  <c:v>-1.13046072883263E-2</c:v>
                </c:pt>
                <c:pt idx="51">
                  <c:v>-1.53419963824143E-2</c:v>
                </c:pt>
                <c:pt idx="52">
                  <c:v>-2.4488633299773799E-2</c:v>
                </c:pt>
                <c:pt idx="53">
                  <c:v>-4.5263054200625E-2</c:v>
                </c:pt>
                <c:pt idx="54">
                  <c:v>-6.22871318842819E-2</c:v>
                </c:pt>
                <c:pt idx="55">
                  <c:v>-7.6168596341140898E-2</c:v>
                </c:pt>
                <c:pt idx="56">
                  <c:v>-5.4476411039022898E-2</c:v>
                </c:pt>
                <c:pt idx="57">
                  <c:v>-3.2603399770929797E-2</c:v>
                </c:pt>
                <c:pt idx="58">
                  <c:v>1.8378033205645201E-2</c:v>
                </c:pt>
                <c:pt idx="59">
                  <c:v>1.1104514403103701E-2</c:v>
                </c:pt>
                <c:pt idx="60">
                  <c:v>3.4013542043019101E-3</c:v>
                </c:pt>
                <c:pt idx="61">
                  <c:v>3.2471402462318701E-2</c:v>
                </c:pt>
                <c:pt idx="62">
                  <c:v>-1.2522384040487699E-2</c:v>
                </c:pt>
                <c:pt idx="63">
                  <c:v>-3.8021108411398399E-2</c:v>
                </c:pt>
                <c:pt idx="64">
                  <c:v>-7.6280172567991201E-3</c:v>
                </c:pt>
                <c:pt idx="65">
                  <c:v>-2.84965838553486E-2</c:v>
                </c:pt>
                <c:pt idx="66">
                  <c:v>1.9858444139522299E-2</c:v>
                </c:pt>
                <c:pt idx="67">
                  <c:v>-1.96906633495121E-2</c:v>
                </c:pt>
                <c:pt idx="68">
                  <c:v>8.2464445932181399E-3</c:v>
                </c:pt>
                <c:pt idx="69">
                  <c:v>-1.12595437827682E-2</c:v>
                </c:pt>
                <c:pt idx="70">
                  <c:v>-1.18057095245839E-2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89-4EED-8221-866671E3B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lineChart>
        <c:grouping val="standard"/>
        <c:varyColors val="0"/>
        <c:ser>
          <c:idx val="0"/>
          <c:order val="7"/>
          <c:tx>
            <c:strRef>
              <c:f>US_raw_policy_shocks_with_text!$AZ$1</c:f>
              <c:strCache>
                <c:ptCount val="1"/>
                <c:pt idx="0">
                  <c:v>Combined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US_raw_policy_shocks_with_text!$AR$2:$AR$132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US_raw_policy_shocks_with_text!$AZ$2:$AZ$132</c:f>
              <c:numCache>
                <c:formatCode>General</c:formatCode>
                <c:ptCount val="131"/>
                <c:pt idx="0">
                  <c:v>-0.18811826220059857</c:v>
                </c:pt>
                <c:pt idx="1">
                  <c:v>8.8413340596357137E-2</c:v>
                </c:pt>
                <c:pt idx="2">
                  <c:v>-8.3222004101185965E-2</c:v>
                </c:pt>
                <c:pt idx="3">
                  <c:v>-0.2720126737820906</c:v>
                </c:pt>
                <c:pt idx="4">
                  <c:v>-0.26939449792608888</c:v>
                </c:pt>
                <c:pt idx="5">
                  <c:v>-0.27516615872539152</c:v>
                </c:pt>
                <c:pt idx="6">
                  <c:v>0.19039529081490067</c:v>
                </c:pt>
                <c:pt idx="7">
                  <c:v>0.60148724193660108</c:v>
                </c:pt>
                <c:pt idx="8">
                  <c:v>1.0618229155365926</c:v>
                </c:pt>
                <c:pt idx="9">
                  <c:v>0.88739785908260749</c:v>
                </c:pt>
                <c:pt idx="10">
                  <c:v>0.28963557640256554</c:v>
                </c:pt>
                <c:pt idx="11">
                  <c:v>0.66331034401365818</c:v>
                </c:pt>
                <c:pt idx="12">
                  <c:v>0.36624695182668188</c:v>
                </c:pt>
                <c:pt idx="13">
                  <c:v>-0.34643220280684411</c:v>
                </c:pt>
                <c:pt idx="14">
                  <c:v>-0.12162169453298569</c:v>
                </c:pt>
                <c:pt idx="15">
                  <c:v>1.0243922288815006E-2</c:v>
                </c:pt>
                <c:pt idx="16">
                  <c:v>7.0817817756788928E-2</c:v>
                </c:pt>
                <c:pt idx="17">
                  <c:v>-0.1155448110416081</c:v>
                </c:pt>
                <c:pt idx="18">
                  <c:v>-0.31962107871620182</c:v>
                </c:pt>
                <c:pt idx="19">
                  <c:v>-0.23290229711166469</c:v>
                </c:pt>
                <c:pt idx="20">
                  <c:v>-0.37901771439272591</c:v>
                </c:pt>
                <c:pt idx="21">
                  <c:v>-2.9752770001018627E-2</c:v>
                </c:pt>
                <c:pt idx="22">
                  <c:v>-0.11938571957410339</c:v>
                </c:pt>
                <c:pt idx="23">
                  <c:v>-0.35065904598166581</c:v>
                </c:pt>
                <c:pt idx="24">
                  <c:v>-9.8508351416305859E-2</c:v>
                </c:pt>
                <c:pt idx="25">
                  <c:v>8.6328456901239636E-2</c:v>
                </c:pt>
                <c:pt idx="26">
                  <c:v>-4.3479145715004594E-2</c:v>
                </c:pt>
                <c:pt idx="27">
                  <c:v>-8.3186211059249157E-2</c:v>
                </c:pt>
                <c:pt idx="28">
                  <c:v>-0.12351925298306418</c:v>
                </c:pt>
                <c:pt idx="29">
                  <c:v>-0.21340802426807531</c:v>
                </c:pt>
                <c:pt idx="30">
                  <c:v>-5.2118637115424971E-2</c:v>
                </c:pt>
                <c:pt idx="31">
                  <c:v>-0.15832679592099813</c:v>
                </c:pt>
                <c:pt idx="32">
                  <c:v>0.11883920486709583</c:v>
                </c:pt>
                <c:pt idx="33">
                  <c:v>3.0031615625707518E-2</c:v>
                </c:pt>
                <c:pt idx="34">
                  <c:v>-0.14237623445720446</c:v>
                </c:pt>
                <c:pt idx="35">
                  <c:v>-8.2514041771884136E-2</c:v>
                </c:pt>
                <c:pt idx="36">
                  <c:v>-0.24760974237316047</c:v>
                </c:pt>
                <c:pt idx="37">
                  <c:v>-0.11148718745732734</c:v>
                </c:pt>
                <c:pt idx="38">
                  <c:v>-0.10019884595784895</c:v>
                </c:pt>
                <c:pt idx="39">
                  <c:v>5.1805316768417951E-2</c:v>
                </c:pt>
                <c:pt idx="40">
                  <c:v>-2.8951180601230617E-2</c:v>
                </c:pt>
                <c:pt idx="41">
                  <c:v>-3.8711243787506559E-2</c:v>
                </c:pt>
                <c:pt idx="42">
                  <c:v>3.0193960239969394E-2</c:v>
                </c:pt>
                <c:pt idx="43">
                  <c:v>-8.710417076994563E-2</c:v>
                </c:pt>
                <c:pt idx="44">
                  <c:v>-7.0820197544052763E-2</c:v>
                </c:pt>
                <c:pt idx="45">
                  <c:v>-2.0690304041385305E-2</c:v>
                </c:pt>
                <c:pt idx="46">
                  <c:v>9.7429740191371603E-3</c:v>
                </c:pt>
                <c:pt idx="47">
                  <c:v>-0.14649955912799795</c:v>
                </c:pt>
                <c:pt idx="48">
                  <c:v>-0.1409216828181547</c:v>
                </c:pt>
                <c:pt idx="49">
                  <c:v>-0.28211129549657349</c:v>
                </c:pt>
                <c:pt idx="50">
                  <c:v>-0.39270369818616124</c:v>
                </c:pt>
                <c:pt idx="51">
                  <c:v>-0.2971429190776288</c:v>
                </c:pt>
                <c:pt idx="52">
                  <c:v>0.1854089019086809</c:v>
                </c:pt>
                <c:pt idx="53">
                  <c:v>0.28053271177452083</c:v>
                </c:pt>
                <c:pt idx="54">
                  <c:v>-0.18936555117351719</c:v>
                </c:pt>
                <c:pt idx="55">
                  <c:v>-1.032229091754236</c:v>
                </c:pt>
                <c:pt idx="56">
                  <c:v>-1.2646972705797888</c:v>
                </c:pt>
                <c:pt idx="57">
                  <c:v>-1.5704162239253769</c:v>
                </c:pt>
                <c:pt idx="58">
                  <c:v>-0.50144055151788902</c:v>
                </c:pt>
                <c:pt idx="59">
                  <c:v>-0.88457489186251015</c:v>
                </c:pt>
                <c:pt idx="60">
                  <c:v>-0.55946526588344048</c:v>
                </c:pt>
                <c:pt idx="61">
                  <c:v>0.44529939599051471</c:v>
                </c:pt>
                <c:pt idx="62">
                  <c:v>0.58331162730392938</c:v>
                </c:pt>
                <c:pt idx="63">
                  <c:v>0.89289374724222637</c:v>
                </c:pt>
                <c:pt idx="64">
                  <c:v>0.24655427778917377</c:v>
                </c:pt>
                <c:pt idx="65">
                  <c:v>0.57020432782286734</c:v>
                </c:pt>
                <c:pt idx="66">
                  <c:v>0.69229602761227382</c:v>
                </c:pt>
                <c:pt idx="67">
                  <c:v>0.46498768327675172</c:v>
                </c:pt>
                <c:pt idx="68">
                  <c:v>0.53065407119655505</c:v>
                </c:pt>
                <c:pt idx="69">
                  <c:v>0.15263965636907892</c:v>
                </c:pt>
                <c:pt idx="70">
                  <c:v>-8.3614810190580313E-2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E3-4041-A94E-9AC3CB041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927055"/>
        <c:axId val="1400928975"/>
      </c:lineChart>
      <c:dateAx>
        <c:axId val="1400927055"/>
        <c:scaling>
          <c:orientation val="minMax"/>
          <c:max val="45658"/>
          <c:min val="397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  <c:max val="1.5"/>
          <c:min val="-1.5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7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17414203240589093"/>
          <c:y val="0"/>
          <c:w val="0.75913565712453113"/>
          <c:h val="0.119888434225907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'Output gap'!$B$1</c:f>
              <c:strCache>
                <c:ptCount val="1"/>
                <c:pt idx="0">
                  <c:v>DSGE Output (with FG)</c:v>
                </c:pt>
              </c:strCache>
            </c:strRef>
          </c:tx>
          <c:spPr>
            <a:ln w="25400" cap="rnd">
              <a:solidFill>
                <a:srgbClr val="00339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22006</c:v>
                </c:pt>
                <c:pt idx="1">
                  <c:v>22097</c:v>
                </c:pt>
                <c:pt idx="2">
                  <c:v>22189</c:v>
                </c:pt>
                <c:pt idx="3">
                  <c:v>22281</c:v>
                </c:pt>
                <c:pt idx="4">
                  <c:v>22371</c:v>
                </c:pt>
                <c:pt idx="5">
                  <c:v>22462</c:v>
                </c:pt>
                <c:pt idx="6">
                  <c:v>22554</c:v>
                </c:pt>
                <c:pt idx="7">
                  <c:v>22646</c:v>
                </c:pt>
                <c:pt idx="8">
                  <c:v>22736</c:v>
                </c:pt>
                <c:pt idx="9">
                  <c:v>22827</c:v>
                </c:pt>
                <c:pt idx="10">
                  <c:v>22919</c:v>
                </c:pt>
                <c:pt idx="11">
                  <c:v>23011</c:v>
                </c:pt>
                <c:pt idx="12">
                  <c:v>23101</c:v>
                </c:pt>
                <c:pt idx="13">
                  <c:v>23192</c:v>
                </c:pt>
                <c:pt idx="14">
                  <c:v>23284</c:v>
                </c:pt>
                <c:pt idx="15">
                  <c:v>23376</c:v>
                </c:pt>
                <c:pt idx="16">
                  <c:v>23467</c:v>
                </c:pt>
                <c:pt idx="17">
                  <c:v>23558</c:v>
                </c:pt>
                <c:pt idx="18">
                  <c:v>23650</c:v>
                </c:pt>
                <c:pt idx="19">
                  <c:v>23742</c:v>
                </c:pt>
                <c:pt idx="20">
                  <c:v>23832</c:v>
                </c:pt>
                <c:pt idx="21">
                  <c:v>23923</c:v>
                </c:pt>
                <c:pt idx="22">
                  <c:v>24015</c:v>
                </c:pt>
                <c:pt idx="23">
                  <c:v>24107</c:v>
                </c:pt>
                <c:pt idx="24">
                  <c:v>24197</c:v>
                </c:pt>
                <c:pt idx="25">
                  <c:v>24288</c:v>
                </c:pt>
                <c:pt idx="26">
                  <c:v>24380</c:v>
                </c:pt>
                <c:pt idx="27">
                  <c:v>24472</c:v>
                </c:pt>
                <c:pt idx="28">
                  <c:v>24562</c:v>
                </c:pt>
                <c:pt idx="29">
                  <c:v>24653</c:v>
                </c:pt>
                <c:pt idx="30">
                  <c:v>24745</c:v>
                </c:pt>
                <c:pt idx="31">
                  <c:v>24837</c:v>
                </c:pt>
                <c:pt idx="32">
                  <c:v>24928</c:v>
                </c:pt>
                <c:pt idx="33">
                  <c:v>25019</c:v>
                </c:pt>
                <c:pt idx="34">
                  <c:v>25111</c:v>
                </c:pt>
                <c:pt idx="35">
                  <c:v>25203</c:v>
                </c:pt>
                <c:pt idx="36">
                  <c:v>25293</c:v>
                </c:pt>
                <c:pt idx="37">
                  <c:v>25384</c:v>
                </c:pt>
                <c:pt idx="38">
                  <c:v>25476</c:v>
                </c:pt>
                <c:pt idx="39">
                  <c:v>25568</c:v>
                </c:pt>
                <c:pt idx="40">
                  <c:v>25658</c:v>
                </c:pt>
                <c:pt idx="41">
                  <c:v>25749</c:v>
                </c:pt>
                <c:pt idx="42">
                  <c:v>25841</c:v>
                </c:pt>
                <c:pt idx="43">
                  <c:v>25933</c:v>
                </c:pt>
                <c:pt idx="44">
                  <c:v>26023</c:v>
                </c:pt>
                <c:pt idx="45">
                  <c:v>26114</c:v>
                </c:pt>
                <c:pt idx="46">
                  <c:v>26206</c:v>
                </c:pt>
                <c:pt idx="47">
                  <c:v>26298</c:v>
                </c:pt>
                <c:pt idx="48">
                  <c:v>26389</c:v>
                </c:pt>
                <c:pt idx="49">
                  <c:v>26480</c:v>
                </c:pt>
                <c:pt idx="50">
                  <c:v>26572</c:v>
                </c:pt>
                <c:pt idx="51">
                  <c:v>26664</c:v>
                </c:pt>
                <c:pt idx="52">
                  <c:v>26754</c:v>
                </c:pt>
                <c:pt idx="53">
                  <c:v>26845</c:v>
                </c:pt>
                <c:pt idx="54">
                  <c:v>26937</c:v>
                </c:pt>
                <c:pt idx="55">
                  <c:v>27029</c:v>
                </c:pt>
                <c:pt idx="56">
                  <c:v>27119</c:v>
                </c:pt>
                <c:pt idx="57">
                  <c:v>27210</c:v>
                </c:pt>
                <c:pt idx="58">
                  <c:v>27302</c:v>
                </c:pt>
                <c:pt idx="59">
                  <c:v>27394</c:v>
                </c:pt>
                <c:pt idx="60">
                  <c:v>27484</c:v>
                </c:pt>
                <c:pt idx="61">
                  <c:v>27575</c:v>
                </c:pt>
                <c:pt idx="62">
                  <c:v>27667</c:v>
                </c:pt>
                <c:pt idx="63">
                  <c:v>27759</c:v>
                </c:pt>
                <c:pt idx="64">
                  <c:v>27850</c:v>
                </c:pt>
                <c:pt idx="65">
                  <c:v>27941</c:v>
                </c:pt>
                <c:pt idx="66">
                  <c:v>28033</c:v>
                </c:pt>
                <c:pt idx="67">
                  <c:v>28125</c:v>
                </c:pt>
                <c:pt idx="68">
                  <c:v>28215</c:v>
                </c:pt>
                <c:pt idx="69">
                  <c:v>28306</c:v>
                </c:pt>
                <c:pt idx="70">
                  <c:v>28398</c:v>
                </c:pt>
                <c:pt idx="71">
                  <c:v>28490</c:v>
                </c:pt>
                <c:pt idx="72">
                  <c:v>28580</c:v>
                </c:pt>
                <c:pt idx="73">
                  <c:v>28671</c:v>
                </c:pt>
                <c:pt idx="74">
                  <c:v>28763</c:v>
                </c:pt>
                <c:pt idx="75">
                  <c:v>28855</c:v>
                </c:pt>
                <c:pt idx="76">
                  <c:v>28945</c:v>
                </c:pt>
                <c:pt idx="77">
                  <c:v>29036</c:v>
                </c:pt>
                <c:pt idx="78">
                  <c:v>29128</c:v>
                </c:pt>
                <c:pt idx="79">
                  <c:v>29220</c:v>
                </c:pt>
                <c:pt idx="80">
                  <c:v>29311</c:v>
                </c:pt>
                <c:pt idx="81">
                  <c:v>29402</c:v>
                </c:pt>
                <c:pt idx="82">
                  <c:v>29494</c:v>
                </c:pt>
                <c:pt idx="83">
                  <c:v>29586</c:v>
                </c:pt>
                <c:pt idx="84">
                  <c:v>29676</c:v>
                </c:pt>
                <c:pt idx="85">
                  <c:v>29767</c:v>
                </c:pt>
                <c:pt idx="86">
                  <c:v>29859</c:v>
                </c:pt>
                <c:pt idx="87">
                  <c:v>29951</c:v>
                </c:pt>
                <c:pt idx="88">
                  <c:v>30041</c:v>
                </c:pt>
                <c:pt idx="89">
                  <c:v>30132</c:v>
                </c:pt>
                <c:pt idx="90">
                  <c:v>30224</c:v>
                </c:pt>
                <c:pt idx="91">
                  <c:v>30316</c:v>
                </c:pt>
                <c:pt idx="92">
                  <c:v>30406</c:v>
                </c:pt>
                <c:pt idx="93">
                  <c:v>30497</c:v>
                </c:pt>
                <c:pt idx="94">
                  <c:v>30589</c:v>
                </c:pt>
                <c:pt idx="95">
                  <c:v>30681</c:v>
                </c:pt>
                <c:pt idx="96">
                  <c:v>30772</c:v>
                </c:pt>
                <c:pt idx="97">
                  <c:v>30863</c:v>
                </c:pt>
                <c:pt idx="98">
                  <c:v>30955</c:v>
                </c:pt>
                <c:pt idx="99">
                  <c:v>31047</c:v>
                </c:pt>
                <c:pt idx="100">
                  <c:v>31137</c:v>
                </c:pt>
                <c:pt idx="101">
                  <c:v>31228</c:v>
                </c:pt>
                <c:pt idx="102">
                  <c:v>31320</c:v>
                </c:pt>
                <c:pt idx="103">
                  <c:v>31412</c:v>
                </c:pt>
                <c:pt idx="104">
                  <c:v>31502</c:v>
                </c:pt>
                <c:pt idx="105">
                  <c:v>31593</c:v>
                </c:pt>
                <c:pt idx="106">
                  <c:v>31685</c:v>
                </c:pt>
                <c:pt idx="107">
                  <c:v>31777</c:v>
                </c:pt>
                <c:pt idx="108">
                  <c:v>31867</c:v>
                </c:pt>
                <c:pt idx="109">
                  <c:v>31958</c:v>
                </c:pt>
                <c:pt idx="110">
                  <c:v>32050</c:v>
                </c:pt>
                <c:pt idx="111">
                  <c:v>32142</c:v>
                </c:pt>
                <c:pt idx="112">
                  <c:v>32233</c:v>
                </c:pt>
                <c:pt idx="113">
                  <c:v>32324</c:v>
                </c:pt>
                <c:pt idx="114">
                  <c:v>32416</c:v>
                </c:pt>
                <c:pt idx="115">
                  <c:v>32508</c:v>
                </c:pt>
                <c:pt idx="116">
                  <c:v>32598</c:v>
                </c:pt>
                <c:pt idx="117">
                  <c:v>32689</c:v>
                </c:pt>
                <c:pt idx="118">
                  <c:v>32781</c:v>
                </c:pt>
                <c:pt idx="119">
                  <c:v>32873</c:v>
                </c:pt>
                <c:pt idx="120">
                  <c:v>32963</c:v>
                </c:pt>
                <c:pt idx="121">
                  <c:v>33054</c:v>
                </c:pt>
                <c:pt idx="122">
                  <c:v>33146</c:v>
                </c:pt>
                <c:pt idx="123">
                  <c:v>33238</c:v>
                </c:pt>
                <c:pt idx="124">
                  <c:v>33328</c:v>
                </c:pt>
                <c:pt idx="125">
                  <c:v>33419</c:v>
                </c:pt>
                <c:pt idx="126">
                  <c:v>33511</c:v>
                </c:pt>
                <c:pt idx="127">
                  <c:v>33603</c:v>
                </c:pt>
                <c:pt idx="128">
                  <c:v>33694</c:v>
                </c:pt>
                <c:pt idx="129">
                  <c:v>33785</c:v>
                </c:pt>
                <c:pt idx="130">
                  <c:v>33877</c:v>
                </c:pt>
                <c:pt idx="131">
                  <c:v>33969</c:v>
                </c:pt>
                <c:pt idx="132">
                  <c:v>34059</c:v>
                </c:pt>
                <c:pt idx="133">
                  <c:v>34150</c:v>
                </c:pt>
                <c:pt idx="134">
                  <c:v>34242</c:v>
                </c:pt>
                <c:pt idx="135">
                  <c:v>34334</c:v>
                </c:pt>
                <c:pt idx="136">
                  <c:v>34424</c:v>
                </c:pt>
                <c:pt idx="137">
                  <c:v>34515</c:v>
                </c:pt>
                <c:pt idx="138">
                  <c:v>34607</c:v>
                </c:pt>
                <c:pt idx="139">
                  <c:v>34699</c:v>
                </c:pt>
                <c:pt idx="140">
                  <c:v>34789</c:v>
                </c:pt>
                <c:pt idx="141">
                  <c:v>34880</c:v>
                </c:pt>
                <c:pt idx="142">
                  <c:v>34972</c:v>
                </c:pt>
                <c:pt idx="143">
                  <c:v>35064</c:v>
                </c:pt>
                <c:pt idx="144">
                  <c:v>35155</c:v>
                </c:pt>
                <c:pt idx="145">
                  <c:v>35246</c:v>
                </c:pt>
                <c:pt idx="146">
                  <c:v>35338</c:v>
                </c:pt>
                <c:pt idx="147">
                  <c:v>35430</c:v>
                </c:pt>
                <c:pt idx="148">
                  <c:v>35520</c:v>
                </c:pt>
                <c:pt idx="149">
                  <c:v>35611</c:v>
                </c:pt>
                <c:pt idx="150">
                  <c:v>35703</c:v>
                </c:pt>
                <c:pt idx="151">
                  <c:v>35795</c:v>
                </c:pt>
                <c:pt idx="152">
                  <c:v>35885</c:v>
                </c:pt>
                <c:pt idx="153">
                  <c:v>35976</c:v>
                </c:pt>
                <c:pt idx="154">
                  <c:v>36068</c:v>
                </c:pt>
                <c:pt idx="155">
                  <c:v>36160</c:v>
                </c:pt>
                <c:pt idx="156">
                  <c:v>36250</c:v>
                </c:pt>
                <c:pt idx="157">
                  <c:v>36341</c:v>
                </c:pt>
                <c:pt idx="158">
                  <c:v>36433</c:v>
                </c:pt>
                <c:pt idx="159">
                  <c:v>36525</c:v>
                </c:pt>
                <c:pt idx="160">
                  <c:v>36616</c:v>
                </c:pt>
                <c:pt idx="161">
                  <c:v>36707</c:v>
                </c:pt>
                <c:pt idx="162">
                  <c:v>36799</c:v>
                </c:pt>
                <c:pt idx="163">
                  <c:v>36891</c:v>
                </c:pt>
                <c:pt idx="164">
                  <c:v>36981</c:v>
                </c:pt>
                <c:pt idx="165">
                  <c:v>37072</c:v>
                </c:pt>
                <c:pt idx="166">
                  <c:v>37164</c:v>
                </c:pt>
                <c:pt idx="167">
                  <c:v>37256</c:v>
                </c:pt>
                <c:pt idx="168">
                  <c:v>37346</c:v>
                </c:pt>
                <c:pt idx="169">
                  <c:v>37437</c:v>
                </c:pt>
                <c:pt idx="170">
                  <c:v>37529</c:v>
                </c:pt>
                <c:pt idx="171">
                  <c:v>37621</c:v>
                </c:pt>
                <c:pt idx="172">
                  <c:v>37711</c:v>
                </c:pt>
                <c:pt idx="173">
                  <c:v>37802</c:v>
                </c:pt>
                <c:pt idx="174">
                  <c:v>37894</c:v>
                </c:pt>
                <c:pt idx="175">
                  <c:v>37986</c:v>
                </c:pt>
                <c:pt idx="176">
                  <c:v>38077</c:v>
                </c:pt>
                <c:pt idx="177">
                  <c:v>38168</c:v>
                </c:pt>
                <c:pt idx="178">
                  <c:v>38260</c:v>
                </c:pt>
                <c:pt idx="179">
                  <c:v>38352</c:v>
                </c:pt>
                <c:pt idx="180">
                  <c:v>38442</c:v>
                </c:pt>
                <c:pt idx="181">
                  <c:v>38533</c:v>
                </c:pt>
                <c:pt idx="182">
                  <c:v>38625</c:v>
                </c:pt>
                <c:pt idx="183">
                  <c:v>38717</c:v>
                </c:pt>
                <c:pt idx="184">
                  <c:v>38807</c:v>
                </c:pt>
                <c:pt idx="185">
                  <c:v>38898</c:v>
                </c:pt>
                <c:pt idx="186">
                  <c:v>38990</c:v>
                </c:pt>
                <c:pt idx="187">
                  <c:v>39082</c:v>
                </c:pt>
                <c:pt idx="188">
                  <c:v>39172</c:v>
                </c:pt>
                <c:pt idx="189">
                  <c:v>39263</c:v>
                </c:pt>
                <c:pt idx="190">
                  <c:v>39355</c:v>
                </c:pt>
                <c:pt idx="191">
                  <c:v>39447</c:v>
                </c:pt>
                <c:pt idx="192">
                  <c:v>39538</c:v>
                </c:pt>
                <c:pt idx="193">
                  <c:v>39629</c:v>
                </c:pt>
                <c:pt idx="194">
                  <c:v>39721</c:v>
                </c:pt>
                <c:pt idx="195">
                  <c:v>39813</c:v>
                </c:pt>
                <c:pt idx="196">
                  <c:v>39903</c:v>
                </c:pt>
                <c:pt idx="197">
                  <c:v>39994</c:v>
                </c:pt>
                <c:pt idx="198">
                  <c:v>40086</c:v>
                </c:pt>
                <c:pt idx="199">
                  <c:v>40178</c:v>
                </c:pt>
                <c:pt idx="200">
                  <c:v>40268</c:v>
                </c:pt>
                <c:pt idx="201">
                  <c:v>40359</c:v>
                </c:pt>
                <c:pt idx="202">
                  <c:v>40451</c:v>
                </c:pt>
                <c:pt idx="203">
                  <c:v>40543</c:v>
                </c:pt>
                <c:pt idx="204">
                  <c:v>40633</c:v>
                </c:pt>
                <c:pt idx="205">
                  <c:v>40724</c:v>
                </c:pt>
                <c:pt idx="206">
                  <c:v>40816</c:v>
                </c:pt>
                <c:pt idx="207">
                  <c:v>40908</c:v>
                </c:pt>
                <c:pt idx="208">
                  <c:v>40999</c:v>
                </c:pt>
                <c:pt idx="209">
                  <c:v>41090</c:v>
                </c:pt>
                <c:pt idx="210">
                  <c:v>41182</c:v>
                </c:pt>
                <c:pt idx="211">
                  <c:v>41274</c:v>
                </c:pt>
                <c:pt idx="212">
                  <c:v>41364</c:v>
                </c:pt>
                <c:pt idx="213">
                  <c:v>41455</c:v>
                </c:pt>
                <c:pt idx="214">
                  <c:v>41547</c:v>
                </c:pt>
                <c:pt idx="215">
                  <c:v>41639</c:v>
                </c:pt>
                <c:pt idx="216">
                  <c:v>41729</c:v>
                </c:pt>
                <c:pt idx="217">
                  <c:v>41820</c:v>
                </c:pt>
                <c:pt idx="218">
                  <c:v>41912</c:v>
                </c:pt>
                <c:pt idx="219">
                  <c:v>42004</c:v>
                </c:pt>
                <c:pt idx="220">
                  <c:v>42094</c:v>
                </c:pt>
                <c:pt idx="221">
                  <c:v>42185</c:v>
                </c:pt>
                <c:pt idx="222">
                  <c:v>42277</c:v>
                </c:pt>
                <c:pt idx="223">
                  <c:v>42369</c:v>
                </c:pt>
                <c:pt idx="224">
                  <c:v>42460</c:v>
                </c:pt>
                <c:pt idx="225">
                  <c:v>42551</c:v>
                </c:pt>
                <c:pt idx="226">
                  <c:v>42643</c:v>
                </c:pt>
                <c:pt idx="227">
                  <c:v>42735</c:v>
                </c:pt>
                <c:pt idx="228">
                  <c:v>42825</c:v>
                </c:pt>
                <c:pt idx="229">
                  <c:v>42916</c:v>
                </c:pt>
                <c:pt idx="230">
                  <c:v>43008</c:v>
                </c:pt>
                <c:pt idx="231">
                  <c:v>43100</c:v>
                </c:pt>
                <c:pt idx="232">
                  <c:v>43190</c:v>
                </c:pt>
                <c:pt idx="233">
                  <c:v>43281</c:v>
                </c:pt>
                <c:pt idx="234">
                  <c:v>43373</c:v>
                </c:pt>
                <c:pt idx="235">
                  <c:v>43465</c:v>
                </c:pt>
                <c:pt idx="236">
                  <c:v>43555</c:v>
                </c:pt>
                <c:pt idx="237">
                  <c:v>43646</c:v>
                </c:pt>
                <c:pt idx="238">
                  <c:v>43738</c:v>
                </c:pt>
                <c:pt idx="239">
                  <c:v>43830</c:v>
                </c:pt>
                <c:pt idx="240">
                  <c:v>43921</c:v>
                </c:pt>
                <c:pt idx="241">
                  <c:v>44012</c:v>
                </c:pt>
                <c:pt idx="242">
                  <c:v>44104</c:v>
                </c:pt>
                <c:pt idx="243">
                  <c:v>44196</c:v>
                </c:pt>
                <c:pt idx="244">
                  <c:v>44286</c:v>
                </c:pt>
                <c:pt idx="245">
                  <c:v>44377</c:v>
                </c:pt>
                <c:pt idx="246">
                  <c:v>44469</c:v>
                </c:pt>
                <c:pt idx="247">
                  <c:v>44561</c:v>
                </c:pt>
                <c:pt idx="248">
                  <c:v>44651</c:v>
                </c:pt>
                <c:pt idx="249">
                  <c:v>44742</c:v>
                </c:pt>
                <c:pt idx="250">
                  <c:v>44834</c:v>
                </c:pt>
                <c:pt idx="251">
                  <c:v>44926</c:v>
                </c:pt>
                <c:pt idx="252">
                  <c:v>45016</c:v>
                </c:pt>
                <c:pt idx="253">
                  <c:v>45107</c:v>
                </c:pt>
                <c:pt idx="254">
                  <c:v>45199</c:v>
                </c:pt>
                <c:pt idx="255">
                  <c:v>45291</c:v>
                </c:pt>
                <c:pt idx="256">
                  <c:v>45382</c:v>
                </c:pt>
                <c:pt idx="257">
                  <c:v>45473</c:v>
                </c:pt>
                <c:pt idx="258">
                  <c:v>45565</c:v>
                </c:pt>
              </c:numCache>
            </c:numRef>
          </c:cat>
          <c:val>
            <c:numRef>
              <c:f>'Output gap'!$B$2:$B$260</c:f>
              <c:numCache>
                <c:formatCode>General</c:formatCode>
                <c:ptCount val="259"/>
                <c:pt idx="0">
                  <c:v>-0.95554787320524004</c:v>
                </c:pt>
                <c:pt idx="1">
                  <c:v>-0.77493966626210897</c:v>
                </c:pt>
                <c:pt idx="2">
                  <c:v>-1.3410107528914501</c:v>
                </c:pt>
                <c:pt idx="3">
                  <c:v>-1.7704943955089101</c:v>
                </c:pt>
                <c:pt idx="4">
                  <c:v>-2.1755251936115401</c:v>
                </c:pt>
                <c:pt idx="5">
                  <c:v>-2.5765201602613699</c:v>
                </c:pt>
                <c:pt idx="6">
                  <c:v>-2.1053074846003001</c:v>
                </c:pt>
                <c:pt idx="7">
                  <c:v>-1.3711194469172701</c:v>
                </c:pt>
                <c:pt idx="8">
                  <c:v>-0.91914985277938299</c:v>
                </c:pt>
                <c:pt idx="9">
                  <c:v>-0.41658831508154898</c:v>
                </c:pt>
                <c:pt idx="10">
                  <c:v>-0.53803930846935899</c:v>
                </c:pt>
                <c:pt idx="11">
                  <c:v>-0.75769977447162495</c:v>
                </c:pt>
                <c:pt idx="12">
                  <c:v>-0.43614086133094598</c:v>
                </c:pt>
                <c:pt idx="13">
                  <c:v>0.14427661912613801</c:v>
                </c:pt>
                <c:pt idx="14">
                  <c:v>0.25229054574158499</c:v>
                </c:pt>
                <c:pt idx="15">
                  <c:v>0.83271936475976105</c:v>
                </c:pt>
                <c:pt idx="16">
                  <c:v>1.3316131509207401</c:v>
                </c:pt>
                <c:pt idx="17">
                  <c:v>2.57234810590972</c:v>
                </c:pt>
                <c:pt idx="18">
                  <c:v>1.91076003641599</c:v>
                </c:pt>
                <c:pt idx="19">
                  <c:v>2.1388627757656402</c:v>
                </c:pt>
                <c:pt idx="20">
                  <c:v>2.3691891326908698</c:v>
                </c:pt>
                <c:pt idx="21">
                  <c:v>2.90543297282183</c:v>
                </c:pt>
                <c:pt idx="22">
                  <c:v>2.7245040123052102</c:v>
                </c:pt>
                <c:pt idx="23">
                  <c:v>2.7173729836753999</c:v>
                </c:pt>
                <c:pt idx="24">
                  <c:v>2.8525261463529898</c:v>
                </c:pt>
                <c:pt idx="25">
                  <c:v>2.9012893610948098</c:v>
                </c:pt>
                <c:pt idx="26">
                  <c:v>2.6970054669994101</c:v>
                </c:pt>
                <c:pt idx="27">
                  <c:v>2.8379771795316802</c:v>
                </c:pt>
                <c:pt idx="28">
                  <c:v>1.57106294964212</c:v>
                </c:pt>
                <c:pt idx="29">
                  <c:v>1.28142626140417</c:v>
                </c:pt>
                <c:pt idx="30">
                  <c:v>1.8563330568683101</c:v>
                </c:pt>
                <c:pt idx="31">
                  <c:v>2.0970784087741201</c:v>
                </c:pt>
                <c:pt idx="32">
                  <c:v>1.1226975228121701</c:v>
                </c:pt>
                <c:pt idx="33">
                  <c:v>1.73725448907123</c:v>
                </c:pt>
                <c:pt idx="34">
                  <c:v>1.44664422883123</c:v>
                </c:pt>
                <c:pt idx="35">
                  <c:v>1.3309071143328399</c:v>
                </c:pt>
                <c:pt idx="36">
                  <c:v>1.7260881619771999</c:v>
                </c:pt>
                <c:pt idx="37">
                  <c:v>1.9424395425574901</c:v>
                </c:pt>
                <c:pt idx="38">
                  <c:v>1.9923978145405301</c:v>
                </c:pt>
                <c:pt idx="39">
                  <c:v>2.3157627280379298</c:v>
                </c:pt>
                <c:pt idx="40">
                  <c:v>1.7607578198959799</c:v>
                </c:pt>
                <c:pt idx="41">
                  <c:v>0.33714894296977799</c:v>
                </c:pt>
                <c:pt idx="42">
                  <c:v>-0.51512452049342705</c:v>
                </c:pt>
                <c:pt idx="43">
                  <c:v>-1.0249924304401701</c:v>
                </c:pt>
                <c:pt idx="44">
                  <c:v>-2.0252277815032498</c:v>
                </c:pt>
                <c:pt idx="45">
                  <c:v>-1.9470656191992499</c:v>
                </c:pt>
                <c:pt idx="46">
                  <c:v>-2.0212244994537301</c:v>
                </c:pt>
                <c:pt idx="47">
                  <c:v>-1.3584708010861599</c:v>
                </c:pt>
                <c:pt idx="48">
                  <c:v>-0.40350093479099802</c:v>
                </c:pt>
                <c:pt idx="49">
                  <c:v>-0.224917078126041</c:v>
                </c:pt>
                <c:pt idx="50">
                  <c:v>-0.37293030908006802</c:v>
                </c:pt>
                <c:pt idx="51">
                  <c:v>-0.15623131790111</c:v>
                </c:pt>
                <c:pt idx="52">
                  <c:v>0.24142974437447501</c:v>
                </c:pt>
                <c:pt idx="53">
                  <c:v>0.93947311248086496</c:v>
                </c:pt>
                <c:pt idx="54">
                  <c:v>0.98040416197587299</c:v>
                </c:pt>
                <c:pt idx="55">
                  <c:v>1.5923998885257999</c:v>
                </c:pt>
                <c:pt idx="56">
                  <c:v>1.4283800311695101</c:v>
                </c:pt>
                <c:pt idx="57">
                  <c:v>0.95862418307134201</c:v>
                </c:pt>
                <c:pt idx="58">
                  <c:v>0.98149275300330396</c:v>
                </c:pt>
                <c:pt idx="59">
                  <c:v>-0.65611852724236797</c:v>
                </c:pt>
                <c:pt idx="60">
                  <c:v>-3.1841588390770701</c:v>
                </c:pt>
                <c:pt idx="61">
                  <c:v>-3.7583115328299499</c:v>
                </c:pt>
                <c:pt idx="62">
                  <c:v>-3.2520564526846698</c:v>
                </c:pt>
                <c:pt idx="63">
                  <c:v>-3.1258378495411701</c:v>
                </c:pt>
                <c:pt idx="64">
                  <c:v>-2.1677398029381298</c:v>
                </c:pt>
                <c:pt idx="65">
                  <c:v>-1.8132284705406401</c:v>
                </c:pt>
                <c:pt idx="66">
                  <c:v>-1.5705636754315999</c:v>
                </c:pt>
                <c:pt idx="67">
                  <c:v>-2.1133280444610798</c:v>
                </c:pt>
                <c:pt idx="68">
                  <c:v>-2.0171276850758901</c:v>
                </c:pt>
                <c:pt idx="69">
                  <c:v>-0.59000940505039301</c:v>
                </c:pt>
                <c:pt idx="70">
                  <c:v>-0.56696957737315501</c:v>
                </c:pt>
                <c:pt idx="71">
                  <c:v>0.455990710768166</c:v>
                </c:pt>
                <c:pt idx="72">
                  <c:v>0.32356975514024899</c:v>
                </c:pt>
                <c:pt idx="73">
                  <c:v>1.3798660281209401</c:v>
                </c:pt>
                <c:pt idx="74">
                  <c:v>1.60210648965186</c:v>
                </c:pt>
                <c:pt idx="75">
                  <c:v>1.99924381658683</c:v>
                </c:pt>
                <c:pt idx="76">
                  <c:v>2.6381089958817201</c:v>
                </c:pt>
                <c:pt idx="77">
                  <c:v>2.0327450119447801</c:v>
                </c:pt>
                <c:pt idx="78">
                  <c:v>2.7296272461675501</c:v>
                </c:pt>
                <c:pt idx="79">
                  <c:v>3.1628060930383501</c:v>
                </c:pt>
                <c:pt idx="80">
                  <c:v>2.6690235223116399</c:v>
                </c:pt>
                <c:pt idx="81">
                  <c:v>1.1050318401530099</c:v>
                </c:pt>
                <c:pt idx="82">
                  <c:v>0.46152011375742302</c:v>
                </c:pt>
                <c:pt idx="83">
                  <c:v>1.4196176096409501</c:v>
                </c:pt>
                <c:pt idx="84">
                  <c:v>1.8037628482638399</c:v>
                </c:pt>
                <c:pt idx="85">
                  <c:v>2.2604131776832701</c:v>
                </c:pt>
                <c:pt idx="86">
                  <c:v>1.00723000179615</c:v>
                </c:pt>
                <c:pt idx="87">
                  <c:v>0.36351277796116299</c:v>
                </c:pt>
                <c:pt idx="88">
                  <c:v>-0.75553905841316704</c:v>
                </c:pt>
                <c:pt idx="89">
                  <c:v>-0.62117855102821595</c:v>
                </c:pt>
                <c:pt idx="90">
                  <c:v>-0.92708242786473705</c:v>
                </c:pt>
                <c:pt idx="91">
                  <c:v>-2.13756110692781</c:v>
                </c:pt>
                <c:pt idx="92">
                  <c:v>-2.2145733505140202</c:v>
                </c:pt>
                <c:pt idx="93">
                  <c:v>-1.3494436934571501</c:v>
                </c:pt>
                <c:pt idx="94">
                  <c:v>-0.16480719617359099</c:v>
                </c:pt>
                <c:pt idx="95">
                  <c:v>0.87973317583308497</c:v>
                </c:pt>
                <c:pt idx="96">
                  <c:v>1.7389033638404601</c:v>
                </c:pt>
                <c:pt idx="97">
                  <c:v>2.3887032439457299</c:v>
                </c:pt>
                <c:pt idx="98">
                  <c:v>2.46735742839858</c:v>
                </c:pt>
                <c:pt idx="99">
                  <c:v>2.4563311579009501</c:v>
                </c:pt>
                <c:pt idx="100">
                  <c:v>2.5171198928203</c:v>
                </c:pt>
                <c:pt idx="101">
                  <c:v>2.4431051588321102</c:v>
                </c:pt>
                <c:pt idx="102">
                  <c:v>2.1938683905388099</c:v>
                </c:pt>
                <c:pt idx="103">
                  <c:v>2.8417452271572898</c:v>
                </c:pt>
                <c:pt idx="104">
                  <c:v>3.2728248306772501</c:v>
                </c:pt>
                <c:pt idx="105">
                  <c:v>2.9853746727083301</c:v>
                </c:pt>
                <c:pt idx="106">
                  <c:v>3.4833141517983499</c:v>
                </c:pt>
                <c:pt idx="107">
                  <c:v>3.7961180077999201</c:v>
                </c:pt>
                <c:pt idx="108">
                  <c:v>4.8221519812521496</c:v>
                </c:pt>
                <c:pt idx="109">
                  <c:v>5.0093733805001701</c:v>
                </c:pt>
                <c:pt idx="110">
                  <c:v>5.3255177649560297</c:v>
                </c:pt>
                <c:pt idx="111">
                  <c:v>5.5936373990889603</c:v>
                </c:pt>
                <c:pt idx="112">
                  <c:v>5.5278372601020296</c:v>
                </c:pt>
                <c:pt idx="113">
                  <c:v>5.66737394328044</c:v>
                </c:pt>
                <c:pt idx="114">
                  <c:v>5.6182814140424604</c:v>
                </c:pt>
                <c:pt idx="115">
                  <c:v>6.1270427281374999</c:v>
                </c:pt>
                <c:pt idx="116">
                  <c:v>6.5405706467924603</c:v>
                </c:pt>
                <c:pt idx="117">
                  <c:v>6.28964447374487</c:v>
                </c:pt>
                <c:pt idx="118">
                  <c:v>6.2326167297347501</c:v>
                </c:pt>
                <c:pt idx="119">
                  <c:v>6.0340534023839503</c:v>
                </c:pt>
                <c:pt idx="120">
                  <c:v>6.8705373069892302</c:v>
                </c:pt>
                <c:pt idx="121">
                  <c:v>6.2809409954572697</c:v>
                </c:pt>
                <c:pt idx="122">
                  <c:v>5.5667705292274299</c:v>
                </c:pt>
                <c:pt idx="123">
                  <c:v>5.19930692685897</c:v>
                </c:pt>
                <c:pt idx="124">
                  <c:v>4.237189351794</c:v>
                </c:pt>
                <c:pt idx="125">
                  <c:v>3.9222969460780299</c:v>
                </c:pt>
                <c:pt idx="126">
                  <c:v>3.5825914735550501</c:v>
                </c:pt>
                <c:pt idx="127">
                  <c:v>3.3717869371817799</c:v>
                </c:pt>
                <c:pt idx="128">
                  <c:v>3.1960303708924398</c:v>
                </c:pt>
                <c:pt idx="129">
                  <c:v>3.79630958832557</c:v>
                </c:pt>
                <c:pt idx="130">
                  <c:v>3.47779199500971</c:v>
                </c:pt>
                <c:pt idx="131">
                  <c:v>3.09512727327773</c:v>
                </c:pt>
                <c:pt idx="132">
                  <c:v>3.2333731666707002</c:v>
                </c:pt>
                <c:pt idx="133">
                  <c:v>3.7352762694282302</c:v>
                </c:pt>
                <c:pt idx="134">
                  <c:v>4.3175311875419196</c:v>
                </c:pt>
                <c:pt idx="135">
                  <c:v>4.2553472245182</c:v>
                </c:pt>
                <c:pt idx="136">
                  <c:v>4.5985849535475802</c:v>
                </c:pt>
                <c:pt idx="137">
                  <c:v>4.9930726887544097</c:v>
                </c:pt>
                <c:pt idx="138">
                  <c:v>5.2010068441451702</c:v>
                </c:pt>
                <c:pt idx="139">
                  <c:v>5.8109004823899699</c:v>
                </c:pt>
                <c:pt idx="140">
                  <c:v>5.62032165790544</c:v>
                </c:pt>
                <c:pt idx="141">
                  <c:v>4.6168006944764004</c:v>
                </c:pt>
                <c:pt idx="142">
                  <c:v>4.80816001222101</c:v>
                </c:pt>
                <c:pt idx="143">
                  <c:v>4.4794465814408504</c:v>
                </c:pt>
                <c:pt idx="144">
                  <c:v>4.1267345068025101</c:v>
                </c:pt>
                <c:pt idx="145">
                  <c:v>4.9250566743777702</c:v>
                </c:pt>
                <c:pt idx="146">
                  <c:v>5.69354290580727</c:v>
                </c:pt>
                <c:pt idx="147">
                  <c:v>5.8473280115491599</c:v>
                </c:pt>
                <c:pt idx="148">
                  <c:v>6.0959873133155797</c:v>
                </c:pt>
                <c:pt idx="149">
                  <c:v>6.7051118122871101</c:v>
                </c:pt>
                <c:pt idx="150">
                  <c:v>7.0860154139143301</c:v>
                </c:pt>
                <c:pt idx="151">
                  <c:v>7.2755139664137101</c:v>
                </c:pt>
                <c:pt idx="152">
                  <c:v>6.9437527797284604</c:v>
                </c:pt>
                <c:pt idx="153">
                  <c:v>6.6814461852978004</c:v>
                </c:pt>
                <c:pt idx="154">
                  <c:v>6.5838887435706397</c:v>
                </c:pt>
                <c:pt idx="155">
                  <c:v>7.0682737259011201</c:v>
                </c:pt>
                <c:pt idx="156">
                  <c:v>6.9433983380520399</c:v>
                </c:pt>
                <c:pt idx="157">
                  <c:v>6.8475730886655501</c:v>
                </c:pt>
                <c:pt idx="158">
                  <c:v>6.7652370650085896</c:v>
                </c:pt>
                <c:pt idx="159">
                  <c:v>6.9741222175882296</c:v>
                </c:pt>
                <c:pt idx="160">
                  <c:v>8.5187248842740608</c:v>
                </c:pt>
                <c:pt idx="161">
                  <c:v>8.0822457037163797</c:v>
                </c:pt>
                <c:pt idx="162">
                  <c:v>7.7103612285708296</c:v>
                </c:pt>
                <c:pt idx="163">
                  <c:v>7.3637613158807298</c:v>
                </c:pt>
                <c:pt idx="164">
                  <c:v>7.5089890203143899</c:v>
                </c:pt>
                <c:pt idx="165">
                  <c:v>6.4723497934871697</c:v>
                </c:pt>
                <c:pt idx="166">
                  <c:v>5.7108548084327602</c:v>
                </c:pt>
                <c:pt idx="167">
                  <c:v>4.8716374814284302</c:v>
                </c:pt>
                <c:pt idx="168">
                  <c:v>4.3512451805885499</c:v>
                </c:pt>
                <c:pt idx="169">
                  <c:v>4.5159197220058296</c:v>
                </c:pt>
                <c:pt idx="170">
                  <c:v>4.55449125015019</c:v>
                </c:pt>
                <c:pt idx="171">
                  <c:v>3.7835740734634502</c:v>
                </c:pt>
                <c:pt idx="172">
                  <c:v>3.7734486040115098</c:v>
                </c:pt>
                <c:pt idx="173">
                  <c:v>3.2787974058178402</c:v>
                </c:pt>
                <c:pt idx="174">
                  <c:v>2.7293261845275798</c:v>
                </c:pt>
                <c:pt idx="175">
                  <c:v>3.22560897801687</c:v>
                </c:pt>
                <c:pt idx="176">
                  <c:v>2.9816349715661601</c:v>
                </c:pt>
                <c:pt idx="177">
                  <c:v>2.9641919467026301</c:v>
                </c:pt>
                <c:pt idx="178">
                  <c:v>3.1095622910019198</c:v>
                </c:pt>
                <c:pt idx="179">
                  <c:v>3.41692348565656</c:v>
                </c:pt>
                <c:pt idx="180">
                  <c:v>3.0454132133984899</c:v>
                </c:pt>
                <c:pt idx="181">
                  <c:v>3.5426066314619402</c:v>
                </c:pt>
                <c:pt idx="182">
                  <c:v>3.8384284408048299</c:v>
                </c:pt>
                <c:pt idx="183">
                  <c:v>4.0564744493058402</c:v>
                </c:pt>
                <c:pt idx="184">
                  <c:v>4.3647240174415103</c:v>
                </c:pt>
                <c:pt idx="185">
                  <c:v>4.5895104707538597</c:v>
                </c:pt>
                <c:pt idx="186">
                  <c:v>4.7146113930960896</c:v>
                </c:pt>
                <c:pt idx="187">
                  <c:v>5.6055343350609999</c:v>
                </c:pt>
                <c:pt idx="188">
                  <c:v>5.5488727022397404</c:v>
                </c:pt>
                <c:pt idx="189">
                  <c:v>5.0007745811234798</c:v>
                </c:pt>
                <c:pt idx="190">
                  <c:v>4.9008598535788801</c:v>
                </c:pt>
                <c:pt idx="191">
                  <c:v>4.9067010657133503</c:v>
                </c:pt>
                <c:pt idx="192">
                  <c:v>4.4486147986084204</c:v>
                </c:pt>
                <c:pt idx="193">
                  <c:v>3.98898161550074</c:v>
                </c:pt>
                <c:pt idx="194">
                  <c:v>3.09797845164494</c:v>
                </c:pt>
                <c:pt idx="195">
                  <c:v>1.9597303197503499</c:v>
                </c:pt>
                <c:pt idx="196">
                  <c:v>-0.64456556052693603</c:v>
                </c:pt>
                <c:pt idx="197">
                  <c:v>-2.2613156330381301</c:v>
                </c:pt>
                <c:pt idx="198">
                  <c:v>-2.9620084586605899</c:v>
                </c:pt>
                <c:pt idx="199">
                  <c:v>-3.9408671320547399</c:v>
                </c:pt>
                <c:pt idx="200">
                  <c:v>-4.22528372057028</c:v>
                </c:pt>
                <c:pt idx="201">
                  <c:v>-3.5721707035986499</c:v>
                </c:pt>
                <c:pt idx="202">
                  <c:v>-3.6525416577110001</c:v>
                </c:pt>
                <c:pt idx="203">
                  <c:v>-4.1599453849406096</c:v>
                </c:pt>
                <c:pt idx="204">
                  <c:v>-4.1441421048515004</c:v>
                </c:pt>
                <c:pt idx="205">
                  <c:v>-4.2862150128075003</c:v>
                </c:pt>
                <c:pt idx="206">
                  <c:v>-4.3223961483412499</c:v>
                </c:pt>
                <c:pt idx="207">
                  <c:v>-3.9615016792179998</c:v>
                </c:pt>
                <c:pt idx="208">
                  <c:v>-3.5641743298410602</c:v>
                </c:pt>
                <c:pt idx="209">
                  <c:v>-3.6070895737227899</c:v>
                </c:pt>
                <c:pt idx="210">
                  <c:v>-3.5392459189476901</c:v>
                </c:pt>
                <c:pt idx="211">
                  <c:v>-3.2510471515220001</c:v>
                </c:pt>
                <c:pt idx="212">
                  <c:v>-3.7577293447226801</c:v>
                </c:pt>
                <c:pt idx="213">
                  <c:v>-3.7174490663145199</c:v>
                </c:pt>
                <c:pt idx="214">
                  <c:v>-4.0692206911277999</c:v>
                </c:pt>
                <c:pt idx="215">
                  <c:v>-4.4881723811849197</c:v>
                </c:pt>
                <c:pt idx="216">
                  <c:v>-4.20422717591235</c:v>
                </c:pt>
                <c:pt idx="217">
                  <c:v>-3.7137129147550101</c:v>
                </c:pt>
                <c:pt idx="218">
                  <c:v>-3.6550998508452599</c:v>
                </c:pt>
                <c:pt idx="219">
                  <c:v>-2.98363410103758</c:v>
                </c:pt>
                <c:pt idx="220">
                  <c:v>-3.11003256676831</c:v>
                </c:pt>
                <c:pt idx="221">
                  <c:v>-3.2721974802488498</c:v>
                </c:pt>
                <c:pt idx="222">
                  <c:v>-3.0401937033833599</c:v>
                </c:pt>
                <c:pt idx="223">
                  <c:v>-2.7966914545187</c:v>
                </c:pt>
                <c:pt idx="224">
                  <c:v>-2.5153287168241301</c:v>
                </c:pt>
                <c:pt idx="225">
                  <c:v>-2.5442668568879698</c:v>
                </c:pt>
                <c:pt idx="226">
                  <c:v>-2.4806464797741699</c:v>
                </c:pt>
                <c:pt idx="227">
                  <c:v>-2.5272214097301902</c:v>
                </c:pt>
                <c:pt idx="228">
                  <c:v>-2.3696349342996599</c:v>
                </c:pt>
                <c:pt idx="229">
                  <c:v>-1.85978976689453</c:v>
                </c:pt>
                <c:pt idx="230">
                  <c:v>-1.99177220008837</c:v>
                </c:pt>
                <c:pt idx="231">
                  <c:v>-2.0081178324793498</c:v>
                </c:pt>
                <c:pt idx="232">
                  <c:v>-1.49746867016995</c:v>
                </c:pt>
                <c:pt idx="233">
                  <c:v>-1.3058145374956101</c:v>
                </c:pt>
                <c:pt idx="234">
                  <c:v>-1.3031514302843401</c:v>
                </c:pt>
                <c:pt idx="235">
                  <c:v>-0.95358832602860799</c:v>
                </c:pt>
                <c:pt idx="236">
                  <c:v>-1.06346636034957</c:v>
                </c:pt>
                <c:pt idx="237">
                  <c:v>-1.4911333594613201</c:v>
                </c:pt>
                <c:pt idx="238">
                  <c:v>-1.1283690910888999</c:v>
                </c:pt>
                <c:pt idx="239">
                  <c:v>-0.76777634354282398</c:v>
                </c:pt>
                <c:pt idx="240">
                  <c:v>-2.2505327028239099</c:v>
                </c:pt>
                <c:pt idx="241">
                  <c:v>-3.6017608176703599</c:v>
                </c:pt>
                <c:pt idx="242">
                  <c:v>-4.8980054693462698</c:v>
                </c:pt>
                <c:pt idx="243">
                  <c:v>-4.7073986667652701</c:v>
                </c:pt>
                <c:pt idx="244">
                  <c:v>-4.6342806047759604</c:v>
                </c:pt>
                <c:pt idx="245">
                  <c:v>-4.2217996044665602</c:v>
                </c:pt>
                <c:pt idx="246">
                  <c:v>-3.5961497539619902</c:v>
                </c:pt>
                <c:pt idx="247">
                  <c:v>-2.6648154683817098</c:v>
                </c:pt>
                <c:pt idx="248">
                  <c:v>-1.7585129285411301</c:v>
                </c:pt>
                <c:pt idx="249">
                  <c:v>-1.7099545484190799</c:v>
                </c:pt>
                <c:pt idx="250">
                  <c:v>-1.9631333159975399</c:v>
                </c:pt>
                <c:pt idx="251">
                  <c:v>-2.3706146506257202</c:v>
                </c:pt>
                <c:pt idx="252">
                  <c:v>-1.2814269050143801</c:v>
                </c:pt>
                <c:pt idx="253">
                  <c:v>-1.8266344197578299</c:v>
                </c:pt>
                <c:pt idx="254">
                  <c:v>-1.7836103719184699</c:v>
                </c:pt>
                <c:pt idx="255">
                  <c:v>-2.0611454415667998</c:v>
                </c:pt>
                <c:pt idx="256">
                  <c:v>-2.6455570523051199</c:v>
                </c:pt>
                <c:pt idx="257">
                  <c:v>-2.8986813901175901</c:v>
                </c:pt>
                <c:pt idx="258">
                  <c:v>-3.02671189212777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F4-486B-A097-589FDBDD13EE}"/>
            </c:ext>
          </c:extLst>
        </c:ser>
        <c:ser>
          <c:idx val="1"/>
          <c:order val="1"/>
          <c:tx>
            <c:strRef>
              <c:f>'Output gap'!$C$1</c:f>
              <c:strCache>
                <c:ptCount val="1"/>
                <c:pt idx="0">
                  <c:v>DSGE Output (without FG)</c:v>
                </c:pt>
              </c:strCache>
            </c:strRef>
          </c:tx>
          <c:spPr>
            <a:ln w="25400" cap="rnd">
              <a:solidFill>
                <a:srgbClr val="40404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22006</c:v>
                </c:pt>
                <c:pt idx="1">
                  <c:v>22097</c:v>
                </c:pt>
                <c:pt idx="2">
                  <c:v>22189</c:v>
                </c:pt>
                <c:pt idx="3">
                  <c:v>22281</c:v>
                </c:pt>
                <c:pt idx="4">
                  <c:v>22371</c:v>
                </c:pt>
                <c:pt idx="5">
                  <c:v>22462</c:v>
                </c:pt>
                <c:pt idx="6">
                  <c:v>22554</c:v>
                </c:pt>
                <c:pt idx="7">
                  <c:v>22646</c:v>
                </c:pt>
                <c:pt idx="8">
                  <c:v>22736</c:v>
                </c:pt>
                <c:pt idx="9">
                  <c:v>22827</c:v>
                </c:pt>
                <c:pt idx="10">
                  <c:v>22919</c:v>
                </c:pt>
                <c:pt idx="11">
                  <c:v>23011</c:v>
                </c:pt>
                <c:pt idx="12">
                  <c:v>23101</c:v>
                </c:pt>
                <c:pt idx="13">
                  <c:v>23192</c:v>
                </c:pt>
                <c:pt idx="14">
                  <c:v>23284</c:v>
                </c:pt>
                <c:pt idx="15">
                  <c:v>23376</c:v>
                </c:pt>
                <c:pt idx="16">
                  <c:v>23467</c:v>
                </c:pt>
                <c:pt idx="17">
                  <c:v>23558</c:v>
                </c:pt>
                <c:pt idx="18">
                  <c:v>23650</c:v>
                </c:pt>
                <c:pt idx="19">
                  <c:v>23742</c:v>
                </c:pt>
                <c:pt idx="20">
                  <c:v>23832</c:v>
                </c:pt>
                <c:pt idx="21">
                  <c:v>23923</c:v>
                </c:pt>
                <c:pt idx="22">
                  <c:v>24015</c:v>
                </c:pt>
                <c:pt idx="23">
                  <c:v>24107</c:v>
                </c:pt>
                <c:pt idx="24">
                  <c:v>24197</c:v>
                </c:pt>
                <c:pt idx="25">
                  <c:v>24288</c:v>
                </c:pt>
                <c:pt idx="26">
                  <c:v>24380</c:v>
                </c:pt>
                <c:pt idx="27">
                  <c:v>24472</c:v>
                </c:pt>
                <c:pt idx="28">
                  <c:v>24562</c:v>
                </c:pt>
                <c:pt idx="29">
                  <c:v>24653</c:v>
                </c:pt>
                <c:pt idx="30">
                  <c:v>24745</c:v>
                </c:pt>
                <c:pt idx="31">
                  <c:v>24837</c:v>
                </c:pt>
                <c:pt idx="32">
                  <c:v>24928</c:v>
                </c:pt>
                <c:pt idx="33">
                  <c:v>25019</c:v>
                </c:pt>
                <c:pt idx="34">
                  <c:v>25111</c:v>
                </c:pt>
                <c:pt idx="35">
                  <c:v>25203</c:v>
                </c:pt>
                <c:pt idx="36">
                  <c:v>25293</c:v>
                </c:pt>
                <c:pt idx="37">
                  <c:v>25384</c:v>
                </c:pt>
                <c:pt idx="38">
                  <c:v>25476</c:v>
                </c:pt>
                <c:pt idx="39">
                  <c:v>25568</c:v>
                </c:pt>
                <c:pt idx="40">
                  <c:v>25658</c:v>
                </c:pt>
                <c:pt idx="41">
                  <c:v>25749</c:v>
                </c:pt>
                <c:pt idx="42">
                  <c:v>25841</c:v>
                </c:pt>
                <c:pt idx="43">
                  <c:v>25933</c:v>
                </c:pt>
                <c:pt idx="44">
                  <c:v>26023</c:v>
                </c:pt>
                <c:pt idx="45">
                  <c:v>26114</c:v>
                </c:pt>
                <c:pt idx="46">
                  <c:v>26206</c:v>
                </c:pt>
                <c:pt idx="47">
                  <c:v>26298</c:v>
                </c:pt>
                <c:pt idx="48">
                  <c:v>26389</c:v>
                </c:pt>
                <c:pt idx="49">
                  <c:v>26480</c:v>
                </c:pt>
                <c:pt idx="50">
                  <c:v>26572</c:v>
                </c:pt>
                <c:pt idx="51">
                  <c:v>26664</c:v>
                </c:pt>
                <c:pt idx="52">
                  <c:v>26754</c:v>
                </c:pt>
                <c:pt idx="53">
                  <c:v>26845</c:v>
                </c:pt>
                <c:pt idx="54">
                  <c:v>26937</c:v>
                </c:pt>
                <c:pt idx="55">
                  <c:v>27029</c:v>
                </c:pt>
                <c:pt idx="56">
                  <c:v>27119</c:v>
                </c:pt>
                <c:pt idx="57">
                  <c:v>27210</c:v>
                </c:pt>
                <c:pt idx="58">
                  <c:v>27302</c:v>
                </c:pt>
                <c:pt idx="59">
                  <c:v>27394</c:v>
                </c:pt>
                <c:pt idx="60">
                  <c:v>27484</c:v>
                </c:pt>
                <c:pt idx="61">
                  <c:v>27575</c:v>
                </c:pt>
                <c:pt idx="62">
                  <c:v>27667</c:v>
                </c:pt>
                <c:pt idx="63">
                  <c:v>27759</c:v>
                </c:pt>
                <c:pt idx="64">
                  <c:v>27850</c:v>
                </c:pt>
                <c:pt idx="65">
                  <c:v>27941</c:v>
                </c:pt>
                <c:pt idx="66">
                  <c:v>28033</c:v>
                </c:pt>
                <c:pt idx="67">
                  <c:v>28125</c:v>
                </c:pt>
                <c:pt idx="68">
                  <c:v>28215</c:v>
                </c:pt>
                <c:pt idx="69">
                  <c:v>28306</c:v>
                </c:pt>
                <c:pt idx="70">
                  <c:v>28398</c:v>
                </c:pt>
                <c:pt idx="71">
                  <c:v>28490</c:v>
                </c:pt>
                <c:pt idx="72">
                  <c:v>28580</c:v>
                </c:pt>
                <c:pt idx="73">
                  <c:v>28671</c:v>
                </c:pt>
                <c:pt idx="74">
                  <c:v>28763</c:v>
                </c:pt>
                <c:pt idx="75">
                  <c:v>28855</c:v>
                </c:pt>
                <c:pt idx="76">
                  <c:v>28945</c:v>
                </c:pt>
                <c:pt idx="77">
                  <c:v>29036</c:v>
                </c:pt>
                <c:pt idx="78">
                  <c:v>29128</c:v>
                </c:pt>
                <c:pt idx="79">
                  <c:v>29220</c:v>
                </c:pt>
                <c:pt idx="80">
                  <c:v>29311</c:v>
                </c:pt>
                <c:pt idx="81">
                  <c:v>29402</c:v>
                </c:pt>
                <c:pt idx="82">
                  <c:v>29494</c:v>
                </c:pt>
                <c:pt idx="83">
                  <c:v>29586</c:v>
                </c:pt>
                <c:pt idx="84">
                  <c:v>29676</c:v>
                </c:pt>
                <c:pt idx="85">
                  <c:v>29767</c:v>
                </c:pt>
                <c:pt idx="86">
                  <c:v>29859</c:v>
                </c:pt>
                <c:pt idx="87">
                  <c:v>29951</c:v>
                </c:pt>
                <c:pt idx="88">
                  <c:v>30041</c:v>
                </c:pt>
                <c:pt idx="89">
                  <c:v>30132</c:v>
                </c:pt>
                <c:pt idx="90">
                  <c:v>30224</c:v>
                </c:pt>
                <c:pt idx="91">
                  <c:v>30316</c:v>
                </c:pt>
                <c:pt idx="92">
                  <c:v>30406</c:v>
                </c:pt>
                <c:pt idx="93">
                  <c:v>30497</c:v>
                </c:pt>
                <c:pt idx="94">
                  <c:v>30589</c:v>
                </c:pt>
                <c:pt idx="95">
                  <c:v>30681</c:v>
                </c:pt>
                <c:pt idx="96">
                  <c:v>30772</c:v>
                </c:pt>
                <c:pt idx="97">
                  <c:v>30863</c:v>
                </c:pt>
                <c:pt idx="98">
                  <c:v>30955</c:v>
                </c:pt>
                <c:pt idx="99">
                  <c:v>31047</c:v>
                </c:pt>
                <c:pt idx="100">
                  <c:v>31137</c:v>
                </c:pt>
                <c:pt idx="101">
                  <c:v>31228</c:v>
                </c:pt>
                <c:pt idx="102">
                  <c:v>31320</c:v>
                </c:pt>
                <c:pt idx="103">
                  <c:v>31412</c:v>
                </c:pt>
                <c:pt idx="104">
                  <c:v>31502</c:v>
                </c:pt>
                <c:pt idx="105">
                  <c:v>31593</c:v>
                </c:pt>
                <c:pt idx="106">
                  <c:v>31685</c:v>
                </c:pt>
                <c:pt idx="107">
                  <c:v>31777</c:v>
                </c:pt>
                <c:pt idx="108">
                  <c:v>31867</c:v>
                </c:pt>
                <c:pt idx="109">
                  <c:v>31958</c:v>
                </c:pt>
                <c:pt idx="110">
                  <c:v>32050</c:v>
                </c:pt>
                <c:pt idx="111">
                  <c:v>32142</c:v>
                </c:pt>
                <c:pt idx="112">
                  <c:v>32233</c:v>
                </c:pt>
                <c:pt idx="113">
                  <c:v>32324</c:v>
                </c:pt>
                <c:pt idx="114">
                  <c:v>32416</c:v>
                </c:pt>
                <c:pt idx="115">
                  <c:v>32508</c:v>
                </c:pt>
                <c:pt idx="116">
                  <c:v>32598</c:v>
                </c:pt>
                <c:pt idx="117">
                  <c:v>32689</c:v>
                </c:pt>
                <c:pt idx="118">
                  <c:v>32781</c:v>
                </c:pt>
                <c:pt idx="119">
                  <c:v>32873</c:v>
                </c:pt>
                <c:pt idx="120">
                  <c:v>32963</c:v>
                </c:pt>
                <c:pt idx="121">
                  <c:v>33054</c:v>
                </c:pt>
                <c:pt idx="122">
                  <c:v>33146</c:v>
                </c:pt>
                <c:pt idx="123">
                  <c:v>33238</c:v>
                </c:pt>
                <c:pt idx="124">
                  <c:v>33328</c:v>
                </c:pt>
                <c:pt idx="125">
                  <c:v>33419</c:v>
                </c:pt>
                <c:pt idx="126">
                  <c:v>33511</c:v>
                </c:pt>
                <c:pt idx="127">
                  <c:v>33603</c:v>
                </c:pt>
                <c:pt idx="128">
                  <c:v>33694</c:v>
                </c:pt>
                <c:pt idx="129">
                  <c:v>33785</c:v>
                </c:pt>
                <c:pt idx="130">
                  <c:v>33877</c:v>
                </c:pt>
                <c:pt idx="131">
                  <c:v>33969</c:v>
                </c:pt>
                <c:pt idx="132">
                  <c:v>34059</c:v>
                </c:pt>
                <c:pt idx="133">
                  <c:v>34150</c:v>
                </c:pt>
                <c:pt idx="134">
                  <c:v>34242</c:v>
                </c:pt>
                <c:pt idx="135">
                  <c:v>34334</c:v>
                </c:pt>
                <c:pt idx="136">
                  <c:v>34424</c:v>
                </c:pt>
                <c:pt idx="137">
                  <c:v>34515</c:v>
                </c:pt>
                <c:pt idx="138">
                  <c:v>34607</c:v>
                </c:pt>
                <c:pt idx="139">
                  <c:v>34699</c:v>
                </c:pt>
                <c:pt idx="140">
                  <c:v>34789</c:v>
                </c:pt>
                <c:pt idx="141">
                  <c:v>34880</c:v>
                </c:pt>
                <c:pt idx="142">
                  <c:v>34972</c:v>
                </c:pt>
                <c:pt idx="143">
                  <c:v>35064</c:v>
                </c:pt>
                <c:pt idx="144">
                  <c:v>35155</c:v>
                </c:pt>
                <c:pt idx="145">
                  <c:v>35246</c:v>
                </c:pt>
                <c:pt idx="146">
                  <c:v>35338</c:v>
                </c:pt>
                <c:pt idx="147">
                  <c:v>35430</c:v>
                </c:pt>
                <c:pt idx="148">
                  <c:v>35520</c:v>
                </c:pt>
                <c:pt idx="149">
                  <c:v>35611</c:v>
                </c:pt>
                <c:pt idx="150">
                  <c:v>35703</c:v>
                </c:pt>
                <c:pt idx="151">
                  <c:v>35795</c:v>
                </c:pt>
                <c:pt idx="152">
                  <c:v>35885</c:v>
                </c:pt>
                <c:pt idx="153">
                  <c:v>35976</c:v>
                </c:pt>
                <c:pt idx="154">
                  <c:v>36068</c:v>
                </c:pt>
                <c:pt idx="155">
                  <c:v>36160</c:v>
                </c:pt>
                <c:pt idx="156">
                  <c:v>36250</c:v>
                </c:pt>
                <c:pt idx="157">
                  <c:v>36341</c:v>
                </c:pt>
                <c:pt idx="158">
                  <c:v>36433</c:v>
                </c:pt>
                <c:pt idx="159">
                  <c:v>36525</c:v>
                </c:pt>
                <c:pt idx="160">
                  <c:v>36616</c:v>
                </c:pt>
                <c:pt idx="161">
                  <c:v>36707</c:v>
                </c:pt>
                <c:pt idx="162">
                  <c:v>36799</c:v>
                </c:pt>
                <c:pt idx="163">
                  <c:v>36891</c:v>
                </c:pt>
                <c:pt idx="164">
                  <c:v>36981</c:v>
                </c:pt>
                <c:pt idx="165">
                  <c:v>37072</c:v>
                </c:pt>
                <c:pt idx="166">
                  <c:v>37164</c:v>
                </c:pt>
                <c:pt idx="167">
                  <c:v>37256</c:v>
                </c:pt>
                <c:pt idx="168">
                  <c:v>37346</c:v>
                </c:pt>
                <c:pt idx="169">
                  <c:v>37437</c:v>
                </c:pt>
                <c:pt idx="170">
                  <c:v>37529</c:v>
                </c:pt>
                <c:pt idx="171">
                  <c:v>37621</c:v>
                </c:pt>
                <c:pt idx="172">
                  <c:v>37711</c:v>
                </c:pt>
                <c:pt idx="173">
                  <c:v>37802</c:v>
                </c:pt>
                <c:pt idx="174">
                  <c:v>37894</c:v>
                </c:pt>
                <c:pt idx="175">
                  <c:v>37986</c:v>
                </c:pt>
                <c:pt idx="176">
                  <c:v>38077</c:v>
                </c:pt>
                <c:pt idx="177">
                  <c:v>38168</c:v>
                </c:pt>
                <c:pt idx="178">
                  <c:v>38260</c:v>
                </c:pt>
                <c:pt idx="179">
                  <c:v>38352</c:v>
                </c:pt>
                <c:pt idx="180">
                  <c:v>38442</c:v>
                </c:pt>
                <c:pt idx="181">
                  <c:v>38533</c:v>
                </c:pt>
                <c:pt idx="182">
                  <c:v>38625</c:v>
                </c:pt>
                <c:pt idx="183">
                  <c:v>38717</c:v>
                </c:pt>
                <c:pt idx="184">
                  <c:v>38807</c:v>
                </c:pt>
                <c:pt idx="185">
                  <c:v>38898</c:v>
                </c:pt>
                <c:pt idx="186">
                  <c:v>38990</c:v>
                </c:pt>
                <c:pt idx="187">
                  <c:v>39082</c:v>
                </c:pt>
                <c:pt idx="188">
                  <c:v>39172</c:v>
                </c:pt>
                <c:pt idx="189">
                  <c:v>39263</c:v>
                </c:pt>
                <c:pt idx="190">
                  <c:v>39355</c:v>
                </c:pt>
                <c:pt idx="191">
                  <c:v>39447</c:v>
                </c:pt>
                <c:pt idx="192">
                  <c:v>39538</c:v>
                </c:pt>
                <c:pt idx="193">
                  <c:v>39629</c:v>
                </c:pt>
                <c:pt idx="194">
                  <c:v>39721</c:v>
                </c:pt>
                <c:pt idx="195">
                  <c:v>39813</c:v>
                </c:pt>
                <c:pt idx="196">
                  <c:v>39903</c:v>
                </c:pt>
                <c:pt idx="197">
                  <c:v>39994</c:v>
                </c:pt>
                <c:pt idx="198">
                  <c:v>40086</c:v>
                </c:pt>
                <c:pt idx="199">
                  <c:v>40178</c:v>
                </c:pt>
                <c:pt idx="200">
                  <c:v>40268</c:v>
                </c:pt>
                <c:pt idx="201">
                  <c:v>40359</c:v>
                </c:pt>
                <c:pt idx="202">
                  <c:v>40451</c:v>
                </c:pt>
                <c:pt idx="203">
                  <c:v>40543</c:v>
                </c:pt>
                <c:pt idx="204">
                  <c:v>40633</c:v>
                </c:pt>
                <c:pt idx="205">
                  <c:v>40724</c:v>
                </c:pt>
                <c:pt idx="206">
                  <c:v>40816</c:v>
                </c:pt>
                <c:pt idx="207">
                  <c:v>40908</c:v>
                </c:pt>
                <c:pt idx="208">
                  <c:v>40999</c:v>
                </c:pt>
                <c:pt idx="209">
                  <c:v>41090</c:v>
                </c:pt>
                <c:pt idx="210">
                  <c:v>41182</c:v>
                </c:pt>
                <c:pt idx="211">
                  <c:v>41274</c:v>
                </c:pt>
                <c:pt idx="212">
                  <c:v>41364</c:v>
                </c:pt>
                <c:pt idx="213">
                  <c:v>41455</c:v>
                </c:pt>
                <c:pt idx="214">
                  <c:v>41547</c:v>
                </c:pt>
                <c:pt idx="215">
                  <c:v>41639</c:v>
                </c:pt>
                <c:pt idx="216">
                  <c:v>41729</c:v>
                </c:pt>
                <c:pt idx="217">
                  <c:v>41820</c:v>
                </c:pt>
                <c:pt idx="218">
                  <c:v>41912</c:v>
                </c:pt>
                <c:pt idx="219">
                  <c:v>42004</c:v>
                </c:pt>
                <c:pt idx="220">
                  <c:v>42094</c:v>
                </c:pt>
                <c:pt idx="221">
                  <c:v>42185</c:v>
                </c:pt>
                <c:pt idx="222">
                  <c:v>42277</c:v>
                </c:pt>
                <c:pt idx="223">
                  <c:v>42369</c:v>
                </c:pt>
                <c:pt idx="224">
                  <c:v>42460</c:v>
                </c:pt>
                <c:pt idx="225">
                  <c:v>42551</c:v>
                </c:pt>
                <c:pt idx="226">
                  <c:v>42643</c:v>
                </c:pt>
                <c:pt idx="227">
                  <c:v>42735</c:v>
                </c:pt>
                <c:pt idx="228">
                  <c:v>42825</c:v>
                </c:pt>
                <c:pt idx="229">
                  <c:v>42916</c:v>
                </c:pt>
                <c:pt idx="230">
                  <c:v>43008</c:v>
                </c:pt>
                <c:pt idx="231">
                  <c:v>43100</c:v>
                </c:pt>
                <c:pt idx="232">
                  <c:v>43190</c:v>
                </c:pt>
                <c:pt idx="233">
                  <c:v>43281</c:v>
                </c:pt>
                <c:pt idx="234">
                  <c:v>43373</c:v>
                </c:pt>
                <c:pt idx="235">
                  <c:v>43465</c:v>
                </c:pt>
                <c:pt idx="236">
                  <c:v>43555</c:v>
                </c:pt>
                <c:pt idx="237">
                  <c:v>43646</c:v>
                </c:pt>
                <c:pt idx="238">
                  <c:v>43738</c:v>
                </c:pt>
                <c:pt idx="239">
                  <c:v>43830</c:v>
                </c:pt>
                <c:pt idx="240">
                  <c:v>43921</c:v>
                </c:pt>
                <c:pt idx="241">
                  <c:v>44012</c:v>
                </c:pt>
                <c:pt idx="242">
                  <c:v>44104</c:v>
                </c:pt>
                <c:pt idx="243">
                  <c:v>44196</c:v>
                </c:pt>
                <c:pt idx="244">
                  <c:v>44286</c:v>
                </c:pt>
                <c:pt idx="245">
                  <c:v>44377</c:v>
                </c:pt>
                <c:pt idx="246">
                  <c:v>44469</c:v>
                </c:pt>
                <c:pt idx="247">
                  <c:v>44561</c:v>
                </c:pt>
                <c:pt idx="248">
                  <c:v>44651</c:v>
                </c:pt>
                <c:pt idx="249">
                  <c:v>44742</c:v>
                </c:pt>
                <c:pt idx="250">
                  <c:v>44834</c:v>
                </c:pt>
                <c:pt idx="251">
                  <c:v>44926</c:v>
                </c:pt>
                <c:pt idx="252">
                  <c:v>45016</c:v>
                </c:pt>
                <c:pt idx="253">
                  <c:v>45107</c:v>
                </c:pt>
                <c:pt idx="254">
                  <c:v>45199</c:v>
                </c:pt>
                <c:pt idx="255">
                  <c:v>45291</c:v>
                </c:pt>
                <c:pt idx="256">
                  <c:v>45382</c:v>
                </c:pt>
                <c:pt idx="257">
                  <c:v>45473</c:v>
                </c:pt>
                <c:pt idx="258">
                  <c:v>45565</c:v>
                </c:pt>
              </c:numCache>
            </c:numRef>
          </c:cat>
          <c:val>
            <c:numRef>
              <c:f>'Output gap'!$C$2:$C$260</c:f>
              <c:numCache>
                <c:formatCode>General</c:formatCode>
                <c:ptCount val="259"/>
                <c:pt idx="0">
                  <c:v>-1.0133121699281</c:v>
                </c:pt>
                <c:pt idx="1">
                  <c:v>-0.83453004891191496</c:v>
                </c:pt>
                <c:pt idx="2">
                  <c:v>-1.40258876456796</c:v>
                </c:pt>
                <c:pt idx="3">
                  <c:v>-1.8342201924171699</c:v>
                </c:pt>
                <c:pt idx="4">
                  <c:v>-2.2415621023710499</c:v>
                </c:pt>
                <c:pt idx="5">
                  <c:v>-2.6450372036787302</c:v>
                </c:pt>
                <c:pt idx="6">
                  <c:v>-2.1764810268777</c:v>
                </c:pt>
                <c:pt idx="7">
                  <c:v>-1.4451344810098601</c:v>
                </c:pt>
                <c:pt idx="8">
                  <c:v>-0.99620117462420799</c:v>
                </c:pt>
                <c:pt idx="9">
                  <c:v>-0.49688172258844499</c:v>
                </c:pt>
                <c:pt idx="10">
                  <c:v>-0.62179295043697003</c:v>
                </c:pt>
                <c:pt idx="11">
                  <c:v>-0.845145854608219</c:v>
                </c:pt>
                <c:pt idx="12">
                  <c:v>-0.52752816489919996</c:v>
                </c:pt>
                <c:pt idx="13">
                  <c:v>4.8678174645171803E-2</c:v>
                </c:pt>
                <c:pt idx="14">
                  <c:v>0.152180346027738</c:v>
                </c:pt>
                <c:pt idx="15">
                  <c:v>0.72774970879963596</c:v>
                </c:pt>
                <c:pt idx="16">
                  <c:v>1.22148589335206</c:v>
                </c:pt>
                <c:pt idx="17">
                  <c:v>2.4612259567176098</c:v>
                </c:pt>
                <c:pt idx="18">
                  <c:v>1.7986943388023</c:v>
                </c:pt>
                <c:pt idx="19">
                  <c:v>2.0258789341390502</c:v>
                </c:pt>
                <c:pt idx="20">
                  <c:v>2.2553057851816098</c:v>
                </c:pt>
                <c:pt idx="21">
                  <c:v>2.7906658773302002</c:v>
                </c:pt>
                <c:pt idx="22">
                  <c:v>2.60886764502873</c:v>
                </c:pt>
                <c:pt idx="23">
                  <c:v>2.60088122226496</c:v>
                </c:pt>
                <c:pt idx="24">
                  <c:v>2.7351925542349198</c:v>
                </c:pt>
                <c:pt idx="25">
                  <c:v>2.7831272991414702</c:v>
                </c:pt>
                <c:pt idx="26">
                  <c:v>2.5780281315920601</c:v>
                </c:pt>
                <c:pt idx="27">
                  <c:v>2.71819761009928</c:v>
                </c:pt>
                <c:pt idx="28">
                  <c:v>1.4504940242681601</c:v>
                </c:pt>
                <c:pt idx="29">
                  <c:v>1.16008068842374</c:v>
                </c:pt>
                <c:pt idx="30">
                  <c:v>1.7342233657481001</c:v>
                </c:pt>
                <c:pt idx="31">
                  <c:v>1.97421694157134</c:v>
                </c:pt>
                <c:pt idx="32">
                  <c:v>0.99909642665509402</c:v>
                </c:pt>
                <c:pt idx="33">
                  <c:v>1.61292570974677</c:v>
                </c:pt>
                <c:pt idx="34">
                  <c:v>1.3215995054213701</c:v>
                </c:pt>
                <c:pt idx="35">
                  <c:v>1.2051579747891901</c:v>
                </c:pt>
                <c:pt idx="36">
                  <c:v>1.5996459195085799</c:v>
                </c:pt>
                <c:pt idx="37">
                  <c:v>1.8153152927054801</c:v>
                </c:pt>
                <c:pt idx="38">
                  <c:v>1.8646024328195501</c:v>
                </c:pt>
                <c:pt idx="39">
                  <c:v>2.1873068680088901</c:v>
                </c:pt>
                <c:pt idx="40">
                  <c:v>1.63165191150208</c:v>
                </c:pt>
                <c:pt idx="41">
                  <c:v>0.20740319083031999</c:v>
                </c:pt>
                <c:pt idx="42">
                  <c:v>-0.64550013952085195</c:v>
                </c:pt>
                <c:pt idx="43">
                  <c:v>-1.1559881721974801</c:v>
                </c:pt>
                <c:pt idx="44">
                  <c:v>-2.1568341467053198</c:v>
                </c:pt>
                <c:pt idx="45">
                  <c:v>-2.0792733848856799</c:v>
                </c:pt>
                <c:pt idx="46">
                  <c:v>-2.1540247570614302</c:v>
                </c:pt>
                <c:pt idx="47">
                  <c:v>-1.49185426453188</c:v>
                </c:pt>
                <c:pt idx="48">
                  <c:v>-0.53745880023988102</c:v>
                </c:pt>
                <c:pt idx="49">
                  <c:v>-0.359440689560585</c:v>
                </c:pt>
                <c:pt idx="50">
                  <c:v>-0.50801119668275796</c:v>
                </c:pt>
                <c:pt idx="51">
                  <c:v>-0.29186122053998098</c:v>
                </c:pt>
                <c:pt idx="52">
                  <c:v>0.10525886802588399</c:v>
                </c:pt>
                <c:pt idx="53">
                  <c:v>0.80276907706005196</c:v>
                </c:pt>
                <c:pt idx="54">
                  <c:v>0.84317454971554495</c:v>
                </c:pt>
                <c:pt idx="55">
                  <c:v>1.4546520434038701</c:v>
                </c:pt>
                <c:pt idx="56">
                  <c:v>1.2901210523344899</c:v>
                </c:pt>
                <c:pt idx="57">
                  <c:v>0.81986091722796695</c:v>
                </c:pt>
                <c:pt idx="58">
                  <c:v>0.84223178553988898</c:v>
                </c:pt>
                <c:pt idx="59">
                  <c:v>-0.795870882579783</c:v>
                </c:pt>
                <c:pt idx="60">
                  <c:v>-3.3243965521649699</c:v>
                </c:pt>
                <c:pt idx="61">
                  <c:v>-3.8990288710226602</c:v>
                </c:pt>
                <c:pt idx="62">
                  <c:v>-3.3932479967918399</c:v>
                </c:pt>
                <c:pt idx="63">
                  <c:v>-3.2674985122062599</c:v>
                </c:pt>
                <c:pt idx="64">
                  <c:v>-2.3098648497339398</c:v>
                </c:pt>
                <c:pt idx="65">
                  <c:v>-1.9558135441432001</c:v>
                </c:pt>
                <c:pt idx="66">
                  <c:v>-1.7136048232888901</c:v>
                </c:pt>
                <c:pt idx="67">
                  <c:v>-2.2568217504447201</c:v>
                </c:pt>
                <c:pt idx="68">
                  <c:v>-2.1610709056958499</c:v>
                </c:pt>
                <c:pt idx="69">
                  <c:v>-0.73439961092843797</c:v>
                </c:pt>
                <c:pt idx="70">
                  <c:v>-0.71180480079353003</c:v>
                </c:pt>
                <c:pt idx="71">
                  <c:v>0.31071182136123898</c:v>
                </c:pt>
                <c:pt idx="72">
                  <c:v>0.17784787311757699</c:v>
                </c:pt>
                <c:pt idx="73">
                  <c:v>1.23370107995592</c:v>
                </c:pt>
                <c:pt idx="74">
                  <c:v>1.4554975850898</c:v>
                </c:pt>
                <c:pt idx="75">
                  <c:v>1.85218919703167</c:v>
                </c:pt>
                <c:pt idx="76">
                  <c:v>2.49060605777054</c:v>
                </c:pt>
                <c:pt idx="77">
                  <c:v>1.88479055932316</c:v>
                </c:pt>
                <c:pt idx="78">
                  <c:v>2.5812183623676499</c:v>
                </c:pt>
                <c:pt idx="79">
                  <c:v>3.0139420785746398</c:v>
                </c:pt>
                <c:pt idx="80">
                  <c:v>2.5196846061126199</c:v>
                </c:pt>
                <c:pt idx="81">
                  <c:v>0.95522740689223695</c:v>
                </c:pt>
                <c:pt idx="82">
                  <c:v>0.31125173651648802</c:v>
                </c:pt>
                <c:pt idx="83">
                  <c:v>1.2688931712465801</c:v>
                </c:pt>
                <c:pt idx="84">
                  <c:v>1.6525835992606199</c:v>
                </c:pt>
                <c:pt idx="85">
                  <c:v>2.1087861220363302</c:v>
                </c:pt>
                <c:pt idx="86">
                  <c:v>0.85515580951215497</c:v>
                </c:pt>
                <c:pt idx="87">
                  <c:v>0.21099768472341601</c:v>
                </c:pt>
                <c:pt idx="88">
                  <c:v>-0.90849510995286398</c:v>
                </c:pt>
                <c:pt idx="89">
                  <c:v>-0.77457008310023201</c:v>
                </c:pt>
                <c:pt idx="90">
                  <c:v>-1.0809102808439901</c:v>
                </c:pt>
                <c:pt idx="91">
                  <c:v>-2.2918205242498302</c:v>
                </c:pt>
                <c:pt idx="92">
                  <c:v>-2.3692644574281201</c:v>
                </c:pt>
                <c:pt idx="93">
                  <c:v>-1.50456765099933</c:v>
                </c:pt>
                <c:pt idx="94">
                  <c:v>-0.32036022903162797</c:v>
                </c:pt>
                <c:pt idx="95">
                  <c:v>0.72375338270801903</c:v>
                </c:pt>
                <c:pt idx="96">
                  <c:v>1.582493403505</c:v>
                </c:pt>
                <c:pt idx="97">
                  <c:v>2.2318603836149</c:v>
                </c:pt>
                <c:pt idx="98">
                  <c:v>2.31008398420229</c:v>
                </c:pt>
                <c:pt idx="99">
                  <c:v>2.2986279447478801</c:v>
                </c:pt>
                <c:pt idx="100">
                  <c:v>2.35898188587313</c:v>
                </c:pt>
                <c:pt idx="101">
                  <c:v>2.2845280305202502</c:v>
                </c:pt>
                <c:pt idx="102">
                  <c:v>2.0348529569602598</c:v>
                </c:pt>
                <c:pt idx="103">
                  <c:v>2.6822907725460601</c:v>
                </c:pt>
                <c:pt idx="104">
                  <c:v>3.1129246851029202</c:v>
                </c:pt>
                <c:pt idx="105">
                  <c:v>2.8250228682418799</c:v>
                </c:pt>
                <c:pt idx="106">
                  <c:v>3.3225099555083499</c:v>
                </c:pt>
                <c:pt idx="107">
                  <c:v>3.63485911535009</c:v>
                </c:pt>
                <c:pt idx="108">
                  <c:v>4.6604300047422296</c:v>
                </c:pt>
                <c:pt idx="109">
                  <c:v>4.8471806297033302</c:v>
                </c:pt>
                <c:pt idx="110">
                  <c:v>5.1628518770852798</c:v>
                </c:pt>
                <c:pt idx="111">
                  <c:v>5.4304943902623002</c:v>
                </c:pt>
                <c:pt idx="112">
                  <c:v>5.3642069146274496</c:v>
                </c:pt>
                <c:pt idx="113">
                  <c:v>5.5032467307770299</c:v>
                </c:pt>
                <c:pt idx="114">
                  <c:v>5.4536532279399399</c:v>
                </c:pt>
                <c:pt idx="115">
                  <c:v>5.9619077797797004</c:v>
                </c:pt>
                <c:pt idx="116">
                  <c:v>6.3749167447663302</c:v>
                </c:pt>
                <c:pt idx="117">
                  <c:v>6.1234600913377299</c:v>
                </c:pt>
                <c:pt idx="118">
                  <c:v>6.0658958667210996</c:v>
                </c:pt>
                <c:pt idx="119">
                  <c:v>5.8667883022363698</c:v>
                </c:pt>
                <c:pt idx="120">
                  <c:v>6.7027136119316397</c:v>
                </c:pt>
                <c:pt idx="121">
                  <c:v>6.1125449833941996</c:v>
                </c:pt>
                <c:pt idx="122">
                  <c:v>5.3977941116985004</c:v>
                </c:pt>
                <c:pt idx="123">
                  <c:v>5.0297401648248696</c:v>
                </c:pt>
                <c:pt idx="124">
                  <c:v>4.0670154682451596</c:v>
                </c:pt>
                <c:pt idx="125">
                  <c:v>3.75149975502254</c:v>
                </c:pt>
                <c:pt idx="126">
                  <c:v>3.4111604581799</c:v>
                </c:pt>
                <c:pt idx="127">
                  <c:v>3.19970949725186</c:v>
                </c:pt>
                <c:pt idx="128">
                  <c:v>3.0232866488890102</c:v>
                </c:pt>
                <c:pt idx="129">
                  <c:v>3.6228833292454299</c:v>
                </c:pt>
                <c:pt idx="130">
                  <c:v>3.3036662139707298</c:v>
                </c:pt>
                <c:pt idx="131">
                  <c:v>2.9202842182481801</c:v>
                </c:pt>
                <c:pt idx="132">
                  <c:v>3.0577943044170999</c:v>
                </c:pt>
                <c:pt idx="133">
                  <c:v>3.5589422609376</c:v>
                </c:pt>
                <c:pt idx="134">
                  <c:v>4.1404218584168602</c:v>
                </c:pt>
                <c:pt idx="135">
                  <c:v>4.07744153257579</c:v>
                </c:pt>
                <c:pt idx="136">
                  <c:v>4.4198609542455403</c:v>
                </c:pt>
                <c:pt idx="137">
                  <c:v>4.8135074984756496</c:v>
                </c:pt>
                <c:pt idx="138">
                  <c:v>5.0205766011653203</c:v>
                </c:pt>
                <c:pt idx="139">
                  <c:v>5.6295803052823796</c:v>
                </c:pt>
                <c:pt idx="140">
                  <c:v>5.4380856011118803</c:v>
                </c:pt>
                <c:pt idx="141">
                  <c:v>4.4336217007546397</c:v>
                </c:pt>
                <c:pt idx="142">
                  <c:v>4.62400986166198</c:v>
                </c:pt>
                <c:pt idx="143">
                  <c:v>4.2942958367247996</c:v>
                </c:pt>
                <c:pt idx="144">
                  <c:v>3.9405524543352799</c:v>
                </c:pt>
                <c:pt idx="145">
                  <c:v>4.7378112609150103</c:v>
                </c:pt>
                <c:pt idx="146">
                  <c:v>5.5052006701362801</c:v>
                </c:pt>
                <c:pt idx="147">
                  <c:v>5.6578540107552904</c:v>
                </c:pt>
                <c:pt idx="148">
                  <c:v>5.9053450431125798</c:v>
                </c:pt>
                <c:pt idx="149">
                  <c:v>6.5132631208382801</c:v>
                </c:pt>
                <c:pt idx="150">
                  <c:v>6.8929204085133202</c:v>
                </c:pt>
                <c:pt idx="151">
                  <c:v>7.0811309123304298</c:v>
                </c:pt>
                <c:pt idx="152">
                  <c:v>6.7480379904557104</c:v>
                </c:pt>
                <c:pt idx="153">
                  <c:v>6.4843539033580901</c:v>
                </c:pt>
                <c:pt idx="154">
                  <c:v>6.3853710109591004</c:v>
                </c:pt>
                <c:pt idx="155">
                  <c:v>6.8682802431495498</c:v>
                </c:pt>
                <c:pt idx="156">
                  <c:v>6.7418763107997197</c:v>
                </c:pt>
                <c:pt idx="157">
                  <c:v>6.6444670605144101</c:v>
                </c:pt>
                <c:pt idx="158">
                  <c:v>6.5604887353225703</c:v>
                </c:pt>
                <c:pt idx="159">
                  <c:v>6.7676702427692197</c:v>
                </c:pt>
                <c:pt idx="160">
                  <c:v>8.3105046609078492</c:v>
                </c:pt>
                <c:pt idx="161">
                  <c:v>7.8721891318316901</c:v>
                </c:pt>
                <c:pt idx="162">
                  <c:v>7.4983964530920497</c:v>
                </c:pt>
                <c:pt idx="163">
                  <c:v>7.1498124441781696</c:v>
                </c:pt>
                <c:pt idx="164">
                  <c:v>7.29297581356529</c:v>
                </c:pt>
                <c:pt idx="165">
                  <c:v>6.25418732935369</c:v>
                </c:pt>
                <c:pt idx="166">
                  <c:v>5.4904531123387601</c:v>
                </c:pt>
                <c:pt idx="167">
                  <c:v>4.6489011234728101</c:v>
                </c:pt>
                <c:pt idx="168">
                  <c:v>4.12607283486612</c:v>
                </c:pt>
                <c:pt idx="169">
                  <c:v>4.2882036848135199</c:v>
                </c:pt>
                <c:pt idx="170">
                  <c:v>4.3241169132315997</c:v>
                </c:pt>
                <c:pt idx="171">
                  <c:v>3.5504193480806698</c:v>
                </c:pt>
                <c:pt idx="172">
                  <c:v>3.5373832912191099</c:v>
                </c:pt>
                <c:pt idx="173">
                  <c:v>3.0396825078361198</c:v>
                </c:pt>
                <c:pt idx="174">
                  <c:v>2.48701315154837</c:v>
                </c:pt>
                <c:pt idx="175">
                  <c:v>2.9799388840975198</c:v>
                </c:pt>
                <c:pt idx="176">
                  <c:v>2.7324376124335701</c:v>
                </c:pt>
                <c:pt idx="177">
                  <c:v>2.7112848512413601</c:v>
                </c:pt>
                <c:pt idx="178">
                  <c:v>2.8527496368541301</c:v>
                </c:pt>
                <c:pt idx="179">
                  <c:v>3.1559949075940099</c:v>
                </c:pt>
                <c:pt idx="180">
                  <c:v>2.7801424907484602</c:v>
                </c:pt>
                <c:pt idx="181">
                  <c:v>3.2727502375705302</c:v>
                </c:pt>
                <c:pt idx="182">
                  <c:v>3.5637239327523198</c:v>
                </c:pt>
                <c:pt idx="183">
                  <c:v>3.7766386687798099</c:v>
                </c:pt>
                <c:pt idx="184">
                  <c:v>4.0794510615738897</c:v>
                </c:pt>
                <c:pt idx="185">
                  <c:v>4.2984693698062504</c:v>
                </c:pt>
                <c:pt idx="186">
                  <c:v>4.4174433883824697</c:v>
                </c:pt>
                <c:pt idx="187">
                  <c:v>5.3018495570626101</c:v>
                </c:pt>
                <c:pt idx="188">
                  <c:v>5.2382458349710799</c:v>
                </c:pt>
                <c:pt idx="189">
                  <c:v>4.6827385833301101</c:v>
                </c:pt>
                <c:pt idx="190">
                  <c:v>4.5748955066495096</c:v>
                </c:pt>
                <c:pt idx="191">
                  <c:v>4.5722166800160098</c:v>
                </c:pt>
                <c:pt idx="192">
                  <c:v>4.1049008830350404</c:v>
                </c:pt>
                <c:pt idx="193">
                  <c:v>3.6350989223349099</c:v>
                </c:pt>
                <c:pt idx="194">
                  <c:v>2.7325273476428902</c:v>
                </c:pt>
                <c:pt idx="195">
                  <c:v>1.58065715667315</c:v>
                </c:pt>
                <c:pt idx="196">
                  <c:v>-1.0361127941555801</c:v>
                </c:pt>
                <c:pt idx="197">
                  <c:v>-2.66363429382052</c:v>
                </c:pt>
                <c:pt idx="198">
                  <c:v>-3.3673173885169998</c:v>
                </c:pt>
                <c:pt idx="199">
                  <c:v>-4.3500393269650104</c:v>
                </c:pt>
                <c:pt idx="200">
                  <c:v>-4.6315938019435796</c:v>
                </c:pt>
                <c:pt idx="201">
                  <c:v>-3.9682302379448098</c:v>
                </c:pt>
                <c:pt idx="202">
                  <c:v>-4.03880643382589</c:v>
                </c:pt>
                <c:pt idx="203">
                  <c:v>-4.5335290663979899</c:v>
                </c:pt>
                <c:pt idx="204">
                  <c:v>-4.5033903764994596</c:v>
                </c:pt>
                <c:pt idx="205">
                  <c:v>-4.62759027717434</c:v>
                </c:pt>
                <c:pt idx="206">
                  <c:v>-4.6447565267520101</c:v>
                </c:pt>
                <c:pt idx="207">
                  <c:v>-4.2658020824994196</c:v>
                </c:pt>
                <c:pt idx="208">
                  <c:v>-3.8465691346837798</c:v>
                </c:pt>
                <c:pt idx="209">
                  <c:v>-3.8710982001623999</c:v>
                </c:pt>
                <c:pt idx="210">
                  <c:v>-3.78204980175828</c:v>
                </c:pt>
                <c:pt idx="211">
                  <c:v>-3.4700532544185201</c:v>
                </c:pt>
                <c:pt idx="212">
                  <c:v>-3.9551570551550599</c:v>
                </c:pt>
                <c:pt idx="213">
                  <c:v>-3.8937558412353099</c:v>
                </c:pt>
                <c:pt idx="214">
                  <c:v>-4.2221981551648904</c:v>
                </c:pt>
                <c:pt idx="215">
                  <c:v>-4.6180885241467502</c:v>
                </c:pt>
                <c:pt idx="216">
                  <c:v>-4.3112512772771803</c:v>
                </c:pt>
                <c:pt idx="217">
                  <c:v>-3.7979828012309702</c:v>
                </c:pt>
                <c:pt idx="218">
                  <c:v>-3.7182356852135201</c:v>
                </c:pt>
                <c:pt idx="219">
                  <c:v>-3.0260836451465498</c:v>
                </c:pt>
                <c:pt idx="220">
                  <c:v>-3.1338407190674298</c:v>
                </c:pt>
                <c:pt idx="221">
                  <c:v>-3.2770558914409</c:v>
                </c:pt>
                <c:pt idx="222">
                  <c:v>-3.02725068337543</c:v>
                </c:pt>
                <c:pt idx="223">
                  <c:v>-2.7667800253680399</c:v>
                </c:pt>
                <c:pt idx="224">
                  <c:v>-2.4690829164015402</c:v>
                </c:pt>
                <c:pt idx="225">
                  <c:v>-2.4821723542618601</c:v>
                </c:pt>
                <c:pt idx="226">
                  <c:v>-2.4030838131815302</c:v>
                </c:pt>
                <c:pt idx="227">
                  <c:v>-2.434494669282</c:v>
                </c:pt>
                <c:pt idx="228">
                  <c:v>-2.2619797392458199</c:v>
                </c:pt>
                <c:pt idx="229">
                  <c:v>-1.7373604557512301</c:v>
                </c:pt>
                <c:pt idx="230">
                  <c:v>-1.85464421378008</c:v>
                </c:pt>
                <c:pt idx="231">
                  <c:v>-1.8562889955586099</c:v>
                </c:pt>
                <c:pt idx="232">
                  <c:v>-1.33085966886982</c:v>
                </c:pt>
                <c:pt idx="233">
                  <c:v>-1.1242689724577299</c:v>
                </c:pt>
                <c:pt idx="234">
                  <c:v>-1.1064374301397799</c:v>
                </c:pt>
                <c:pt idx="235">
                  <c:v>-0.74137162342648999</c:v>
                </c:pt>
                <c:pt idx="236">
                  <c:v>-0.83544095827278697</c:v>
                </c:pt>
                <c:pt idx="237">
                  <c:v>-1.2468396665624</c:v>
                </c:pt>
                <c:pt idx="238">
                  <c:v>-0.86728981149102202</c:v>
                </c:pt>
                <c:pt idx="239">
                  <c:v>-0.48942232851383799</c:v>
                </c:pt>
                <c:pt idx="240">
                  <c:v>-1.7721429596285201</c:v>
                </c:pt>
                <c:pt idx="241">
                  <c:v>-3.5840652426484301</c:v>
                </c:pt>
                <c:pt idx="242">
                  <c:v>-4.5919444231142403</c:v>
                </c:pt>
                <c:pt idx="243">
                  <c:v>-4.4014364093126996</c:v>
                </c:pt>
                <c:pt idx="244">
                  <c:v>-4.3077029627664398</c:v>
                </c:pt>
                <c:pt idx="245">
                  <c:v>-3.87272183562269</c:v>
                </c:pt>
                <c:pt idx="246">
                  <c:v>-3.2344514050512099</c:v>
                </c:pt>
                <c:pt idx="247">
                  <c:v>-2.2841346652160599</c:v>
                </c:pt>
                <c:pt idx="248">
                  <c:v>-1.36372984709213</c:v>
                </c:pt>
                <c:pt idx="249">
                  <c:v>-1.3118122341012599</c:v>
                </c:pt>
                <c:pt idx="250">
                  <c:v>-1.5613032208517099</c:v>
                </c:pt>
                <c:pt idx="251">
                  <c:v>-1.97434992107886</c:v>
                </c:pt>
                <c:pt idx="252">
                  <c:v>-0.88814115159951301</c:v>
                </c:pt>
                <c:pt idx="253">
                  <c:v>-1.4417729574870699</c:v>
                </c:pt>
                <c:pt idx="254">
                  <c:v>-1.40915123009919</c:v>
                </c:pt>
                <c:pt idx="255">
                  <c:v>-1.69723497895788</c:v>
                </c:pt>
                <c:pt idx="256">
                  <c:v>-2.2923274316857398</c:v>
                </c:pt>
                <c:pt idx="257">
                  <c:v>-2.5514759089569101</c:v>
                </c:pt>
                <c:pt idx="258">
                  <c:v>-2.68465620504726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F4-486B-A097-589FDBDD13EE}"/>
            </c:ext>
          </c:extLst>
        </c:ser>
        <c:ser>
          <c:idx val="2"/>
          <c:order val="2"/>
          <c:tx>
            <c:strRef>
              <c:f>'Output gap'!$D$1</c:f>
              <c:strCache>
                <c:ptCount val="1"/>
                <c:pt idx="0">
                  <c:v>IMF US Output Gap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'Output gap'!$D$2:$D$260</c:f>
              <c:numCache>
                <c:formatCode>General</c:formatCode>
                <c:ptCount val="259"/>
                <c:pt idx="120">
                  <c:v>3.5299374999999902</c:v>
                </c:pt>
                <c:pt idx="121">
                  <c:v>2.2035624999999901</c:v>
                </c:pt>
                <c:pt idx="122">
                  <c:v>1.0878125000000001</c:v>
                </c:pt>
                <c:pt idx="123">
                  <c:v>0.1826875</c:v>
                </c:pt>
                <c:pt idx="124">
                  <c:v>-0.5118125</c:v>
                </c:pt>
                <c:pt idx="125">
                  <c:v>-0.99568749999999995</c:v>
                </c:pt>
                <c:pt idx="126">
                  <c:v>-1.2689374999999901</c:v>
                </c:pt>
                <c:pt idx="127">
                  <c:v>-1.3315625</c:v>
                </c:pt>
                <c:pt idx="128">
                  <c:v>-0.52590625000000002</c:v>
                </c:pt>
                <c:pt idx="129">
                  <c:v>-0.43034375000000002</c:v>
                </c:pt>
                <c:pt idx="130">
                  <c:v>-0.38721875</c:v>
                </c:pt>
                <c:pt idx="131">
                  <c:v>-0.39653125</c:v>
                </c:pt>
                <c:pt idx="132">
                  <c:v>-0.757812499999999</c:v>
                </c:pt>
                <c:pt idx="133">
                  <c:v>-0.75218749999999901</c:v>
                </c:pt>
                <c:pt idx="134">
                  <c:v>-0.67918749999999894</c:v>
                </c:pt>
                <c:pt idx="135">
                  <c:v>-0.53881249999999903</c:v>
                </c:pt>
                <c:pt idx="136">
                  <c:v>4.9562499999999399E-2</c:v>
                </c:pt>
                <c:pt idx="137">
                  <c:v>0.17243749999999899</c:v>
                </c:pt>
                <c:pt idx="138">
                  <c:v>0.210437499999999</c:v>
                </c:pt>
                <c:pt idx="139">
                  <c:v>0.163562499999999</c:v>
                </c:pt>
                <c:pt idx="140">
                  <c:v>-0.319906249999999</c:v>
                </c:pt>
                <c:pt idx="141">
                  <c:v>-0.395843749999999</c:v>
                </c:pt>
                <c:pt idx="142">
                  <c:v>-0.415968749999999</c:v>
                </c:pt>
                <c:pt idx="143">
                  <c:v>-0.38028124999999902</c:v>
                </c:pt>
                <c:pt idx="144">
                  <c:v>-0.225968749999999</c:v>
                </c:pt>
                <c:pt idx="145">
                  <c:v>-0.10378124999999901</c:v>
                </c:pt>
                <c:pt idx="146">
                  <c:v>4.9093750000000103E-2</c:v>
                </c:pt>
                <c:pt idx="147">
                  <c:v>0.23265625000000001</c:v>
                </c:pt>
                <c:pt idx="148">
                  <c:v>0.52940624999999897</c:v>
                </c:pt>
                <c:pt idx="149">
                  <c:v>0.74134374999999897</c:v>
                </c:pt>
                <c:pt idx="150">
                  <c:v>0.95096874999999903</c:v>
                </c:pt>
                <c:pt idx="151">
                  <c:v>1.1582812499999899</c:v>
                </c:pt>
                <c:pt idx="152">
                  <c:v>1.3128124999999999</c:v>
                </c:pt>
                <c:pt idx="153">
                  <c:v>1.5356875000000001</c:v>
                </c:pt>
                <c:pt idx="154">
                  <c:v>1.7764374999999899</c:v>
                </c:pt>
                <c:pt idx="155">
                  <c:v>2.0350624999999898</c:v>
                </c:pt>
                <c:pt idx="156">
                  <c:v>2.44</c:v>
                </c:pt>
                <c:pt idx="157">
                  <c:v>2.6829999999999998</c:v>
                </c:pt>
                <c:pt idx="158">
                  <c:v>2.8925000000000001</c:v>
                </c:pt>
                <c:pt idx="159">
                  <c:v>3.0684999999999998</c:v>
                </c:pt>
                <c:pt idx="160">
                  <c:v>3.5591249999999999</c:v>
                </c:pt>
                <c:pt idx="161">
                  <c:v>3.52887499999999</c:v>
                </c:pt>
                <c:pt idx="162">
                  <c:v>3.3258749999999999</c:v>
                </c:pt>
                <c:pt idx="163">
                  <c:v>2.9501249999999901</c:v>
                </c:pt>
                <c:pt idx="164">
                  <c:v>1.8291249999999999</c:v>
                </c:pt>
                <c:pt idx="165">
                  <c:v>1.336875</c:v>
                </c:pt>
                <c:pt idx="166">
                  <c:v>0.90087499999999998</c:v>
                </c:pt>
                <c:pt idx="167">
                  <c:v>0.52112499999999995</c:v>
                </c:pt>
                <c:pt idx="168">
                  <c:v>0.16278124999999999</c:v>
                </c:pt>
                <c:pt idx="169">
                  <c:v>-9.0531249999999494E-2</c:v>
                </c:pt>
                <c:pt idx="170">
                  <c:v>-0.27365624999999899</c:v>
                </c:pt>
                <c:pt idx="171">
                  <c:v>-0.38659374999999901</c:v>
                </c:pt>
                <c:pt idx="172">
                  <c:v>-0.42793749999999903</c:v>
                </c:pt>
                <c:pt idx="173">
                  <c:v>-0.40106249999999899</c:v>
                </c:pt>
                <c:pt idx="174">
                  <c:v>-0.30456249999999901</c:v>
                </c:pt>
                <c:pt idx="175">
                  <c:v>-0.13843749999999899</c:v>
                </c:pt>
                <c:pt idx="176">
                  <c:v>0.28981249999999997</c:v>
                </c:pt>
                <c:pt idx="177">
                  <c:v>0.51818750000000002</c:v>
                </c:pt>
                <c:pt idx="178">
                  <c:v>0.7391875</c:v>
                </c:pt>
                <c:pt idx="179">
                  <c:v>0.95281249999999995</c:v>
                </c:pt>
                <c:pt idx="180">
                  <c:v>1.19625</c:v>
                </c:pt>
                <c:pt idx="181">
                  <c:v>1.38025</c:v>
                </c:pt>
                <c:pt idx="182">
                  <c:v>1.542</c:v>
                </c:pt>
                <c:pt idx="183">
                  <c:v>1.6815</c:v>
                </c:pt>
                <c:pt idx="184">
                  <c:v>1.8049999999999999</c:v>
                </c:pt>
                <c:pt idx="185">
                  <c:v>1.8975</c:v>
                </c:pt>
                <c:pt idx="186">
                  <c:v>1.9652499999999999</c:v>
                </c:pt>
                <c:pt idx="187">
                  <c:v>2.0082499999999999</c:v>
                </c:pt>
                <c:pt idx="188">
                  <c:v>2.19634375</c:v>
                </c:pt>
                <c:pt idx="189">
                  <c:v>2.1219062499999999</c:v>
                </c:pt>
                <c:pt idx="190">
                  <c:v>1.9547812499999999</c:v>
                </c:pt>
                <c:pt idx="191">
                  <c:v>1.6949687499999999</c:v>
                </c:pt>
                <c:pt idx="192">
                  <c:v>1.4891875000000001</c:v>
                </c:pt>
                <c:pt idx="193">
                  <c:v>0.98531250000000004</c:v>
                </c:pt>
                <c:pt idx="194">
                  <c:v>0.33006249999999998</c:v>
                </c:pt>
                <c:pt idx="195">
                  <c:v>-0.4765625</c:v>
                </c:pt>
                <c:pt idx="196">
                  <c:v>-2.5840937499999899</c:v>
                </c:pt>
                <c:pt idx="197">
                  <c:v>-3.2336562499999899</c:v>
                </c:pt>
                <c:pt idx="198">
                  <c:v>-3.5747812499999898</c:v>
                </c:pt>
                <c:pt idx="199">
                  <c:v>-3.6074687499999998</c:v>
                </c:pt>
                <c:pt idx="200">
                  <c:v>-2.3807812500000001</c:v>
                </c:pt>
                <c:pt idx="201">
                  <c:v>-2.1769687499999999</c:v>
                </c:pt>
                <c:pt idx="202">
                  <c:v>-2.0450937499999999</c:v>
                </c:pt>
                <c:pt idx="203">
                  <c:v>-1.98515625</c:v>
                </c:pt>
                <c:pt idx="204">
                  <c:v>-2.2644999999999902</c:v>
                </c:pt>
                <c:pt idx="205">
                  <c:v>-2.2414999999999998</c:v>
                </c:pt>
                <c:pt idx="206">
                  <c:v>-2.1835</c:v>
                </c:pt>
                <c:pt idx="207">
                  <c:v>-2.0904999999999898</c:v>
                </c:pt>
                <c:pt idx="208">
                  <c:v>-1.8301562499999999</c:v>
                </c:pt>
                <c:pt idx="209">
                  <c:v>-1.72009375</c:v>
                </c:pt>
                <c:pt idx="210">
                  <c:v>-1.62796875</c:v>
                </c:pt>
                <c:pt idx="211">
                  <c:v>-1.5537812499999999</c:v>
                </c:pt>
                <c:pt idx="212">
                  <c:v>-1.58565625</c:v>
                </c:pt>
                <c:pt idx="213">
                  <c:v>-1.51209375</c:v>
                </c:pt>
                <c:pt idx="214">
                  <c:v>-1.42121875</c:v>
                </c:pt>
                <c:pt idx="215">
                  <c:v>-1.3130312500000001</c:v>
                </c:pt>
                <c:pt idx="216">
                  <c:v>-1.1976875</c:v>
                </c:pt>
                <c:pt idx="217">
                  <c:v>-1.0508124999999999</c:v>
                </c:pt>
                <c:pt idx="218">
                  <c:v>-0.88256250000000003</c:v>
                </c:pt>
                <c:pt idx="219">
                  <c:v>-0.69293749999999998</c:v>
                </c:pt>
                <c:pt idx="220">
                  <c:v>-0.26006249999999997</c:v>
                </c:pt>
                <c:pt idx="221">
                  <c:v>-0.1164375</c:v>
                </c:pt>
                <c:pt idx="222">
                  <c:v>-4.0187500000000202E-2</c:v>
                </c:pt>
                <c:pt idx="223">
                  <c:v>-3.13125000000005E-2</c:v>
                </c:pt>
                <c:pt idx="224">
                  <c:v>-0.345749999999999</c:v>
                </c:pt>
                <c:pt idx="225">
                  <c:v>-0.36924999999999902</c:v>
                </c:pt>
                <c:pt idx="226">
                  <c:v>-0.35775000000000001</c:v>
                </c:pt>
                <c:pt idx="227">
                  <c:v>-0.31125000000000003</c:v>
                </c:pt>
                <c:pt idx="228">
                  <c:v>-0.20990624999999899</c:v>
                </c:pt>
                <c:pt idx="229">
                  <c:v>-0.101343749999999</c:v>
                </c:pt>
                <c:pt idx="230">
                  <c:v>3.42812500000002E-2</c:v>
                </c:pt>
                <c:pt idx="231">
                  <c:v>0.19696875</c:v>
                </c:pt>
                <c:pt idx="232">
                  <c:v>0.50796874999999997</c:v>
                </c:pt>
                <c:pt idx="233">
                  <c:v>0.67628124999999994</c:v>
                </c:pt>
                <c:pt idx="234">
                  <c:v>0.82315625000000003</c:v>
                </c:pt>
                <c:pt idx="235">
                  <c:v>0.94859375000000001</c:v>
                </c:pt>
                <c:pt idx="236">
                  <c:v>1.7186874999999999</c:v>
                </c:pt>
                <c:pt idx="237">
                  <c:v>1.5348124999999999</c:v>
                </c:pt>
                <c:pt idx="238">
                  <c:v>1.06306249999999</c:v>
                </c:pt>
                <c:pt idx="239">
                  <c:v>0.30343749999999797</c:v>
                </c:pt>
                <c:pt idx="240">
                  <c:v>-2.63453124999999</c:v>
                </c:pt>
                <c:pt idx="241">
                  <c:v>-3.21371875</c:v>
                </c:pt>
                <c:pt idx="242">
                  <c:v>-3.3245937499999898</c:v>
                </c:pt>
                <c:pt idx="243">
                  <c:v>-2.9671562499999902</c:v>
                </c:pt>
                <c:pt idx="244">
                  <c:v>-0.459531250000002</c:v>
                </c:pt>
                <c:pt idx="245">
                  <c:v>0.16178124999999699</c:v>
                </c:pt>
                <c:pt idx="246">
                  <c:v>0.57865624999999699</c:v>
                </c:pt>
                <c:pt idx="247">
                  <c:v>0.79109374999999704</c:v>
                </c:pt>
                <c:pt idx="248">
                  <c:v>0.23096875</c:v>
                </c:pt>
                <c:pt idx="249">
                  <c:v>0.26178125000000002</c:v>
                </c:pt>
                <c:pt idx="250">
                  <c:v>0.31540625</c:v>
                </c:pt>
                <c:pt idx="251">
                  <c:v>0.39184374999999999</c:v>
                </c:pt>
                <c:pt idx="252">
                  <c:v>0.55906249999999902</c:v>
                </c:pt>
                <c:pt idx="253">
                  <c:v>0.65393749999999895</c:v>
                </c:pt>
                <c:pt idx="254">
                  <c:v>0.74443749999999898</c:v>
                </c:pt>
                <c:pt idx="255">
                  <c:v>0.83056249999999898</c:v>
                </c:pt>
                <c:pt idx="256">
                  <c:v>1.0329375000000001</c:v>
                </c:pt>
                <c:pt idx="257">
                  <c:v>1.0620624999999999</c:v>
                </c:pt>
                <c:pt idx="258">
                  <c:v>1.0385625000000001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F4-486B-A097-589FDBDD1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293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Output</a:t>
                </a:r>
                <a:r>
                  <a:rPr lang="en-US" baseline="0"/>
                  <a:t> growth</a:t>
                </a:r>
              </a:p>
              <a:p>
                <a:pPr>
                  <a:defRPr sz="1200"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baseline="0"/>
                  <a:t> (yoy,apr</a:t>
                </a:r>
                <a:r>
                  <a:rPr lang="en-US"/>
                  <a:t>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'Chart 3 - rstar'!$B$1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5400" cap="rnd">
              <a:solidFill>
                <a:srgbClr val="00339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22006</c:v>
                </c:pt>
                <c:pt idx="1">
                  <c:v>22097</c:v>
                </c:pt>
                <c:pt idx="2">
                  <c:v>22189</c:v>
                </c:pt>
                <c:pt idx="3">
                  <c:v>22281</c:v>
                </c:pt>
                <c:pt idx="4">
                  <c:v>22371</c:v>
                </c:pt>
                <c:pt idx="5">
                  <c:v>22462</c:v>
                </c:pt>
                <c:pt idx="6">
                  <c:v>22554</c:v>
                </c:pt>
                <c:pt idx="7">
                  <c:v>22646</c:v>
                </c:pt>
                <c:pt idx="8">
                  <c:v>22736</c:v>
                </c:pt>
                <c:pt idx="9">
                  <c:v>22827</c:v>
                </c:pt>
                <c:pt idx="10">
                  <c:v>22919</c:v>
                </c:pt>
                <c:pt idx="11">
                  <c:v>23011</c:v>
                </c:pt>
                <c:pt idx="12">
                  <c:v>23101</c:v>
                </c:pt>
                <c:pt idx="13">
                  <c:v>23192</c:v>
                </c:pt>
                <c:pt idx="14">
                  <c:v>23284</c:v>
                </c:pt>
                <c:pt idx="15">
                  <c:v>23376</c:v>
                </c:pt>
                <c:pt idx="16">
                  <c:v>23467</c:v>
                </c:pt>
                <c:pt idx="17">
                  <c:v>23558</c:v>
                </c:pt>
                <c:pt idx="18">
                  <c:v>23650</c:v>
                </c:pt>
                <c:pt idx="19">
                  <c:v>23742</c:v>
                </c:pt>
                <c:pt idx="20">
                  <c:v>23832</c:v>
                </c:pt>
                <c:pt idx="21">
                  <c:v>23923</c:v>
                </c:pt>
                <c:pt idx="22">
                  <c:v>24015</c:v>
                </c:pt>
                <c:pt idx="23">
                  <c:v>24107</c:v>
                </c:pt>
                <c:pt idx="24">
                  <c:v>24197</c:v>
                </c:pt>
                <c:pt idx="25">
                  <c:v>24288</c:v>
                </c:pt>
                <c:pt idx="26">
                  <c:v>24380</c:v>
                </c:pt>
                <c:pt idx="27">
                  <c:v>24472</c:v>
                </c:pt>
                <c:pt idx="28">
                  <c:v>24562</c:v>
                </c:pt>
                <c:pt idx="29">
                  <c:v>24653</c:v>
                </c:pt>
                <c:pt idx="30">
                  <c:v>24745</c:v>
                </c:pt>
                <c:pt idx="31">
                  <c:v>24837</c:v>
                </c:pt>
                <c:pt idx="32">
                  <c:v>24928</c:v>
                </c:pt>
                <c:pt idx="33">
                  <c:v>25019</c:v>
                </c:pt>
                <c:pt idx="34">
                  <c:v>25111</c:v>
                </c:pt>
                <c:pt idx="35">
                  <c:v>25203</c:v>
                </c:pt>
                <c:pt idx="36">
                  <c:v>25293</c:v>
                </c:pt>
                <c:pt idx="37">
                  <c:v>25384</c:v>
                </c:pt>
                <c:pt idx="38">
                  <c:v>25476</c:v>
                </c:pt>
                <c:pt idx="39">
                  <c:v>25568</c:v>
                </c:pt>
                <c:pt idx="40">
                  <c:v>25658</c:v>
                </c:pt>
                <c:pt idx="41">
                  <c:v>25749</c:v>
                </c:pt>
                <c:pt idx="42">
                  <c:v>25841</c:v>
                </c:pt>
                <c:pt idx="43">
                  <c:v>25933</c:v>
                </c:pt>
                <c:pt idx="44">
                  <c:v>26023</c:v>
                </c:pt>
                <c:pt idx="45">
                  <c:v>26114</c:v>
                </c:pt>
                <c:pt idx="46">
                  <c:v>26206</c:v>
                </c:pt>
                <c:pt idx="47">
                  <c:v>26298</c:v>
                </c:pt>
                <c:pt idx="48">
                  <c:v>26389</c:v>
                </c:pt>
                <c:pt idx="49">
                  <c:v>26480</c:v>
                </c:pt>
                <c:pt idx="50">
                  <c:v>26572</c:v>
                </c:pt>
                <c:pt idx="51">
                  <c:v>26664</c:v>
                </c:pt>
                <c:pt idx="52">
                  <c:v>26754</c:v>
                </c:pt>
                <c:pt idx="53">
                  <c:v>26845</c:v>
                </c:pt>
                <c:pt idx="54">
                  <c:v>26937</c:v>
                </c:pt>
                <c:pt idx="55">
                  <c:v>27029</c:v>
                </c:pt>
                <c:pt idx="56">
                  <c:v>27119</c:v>
                </c:pt>
                <c:pt idx="57">
                  <c:v>27210</c:v>
                </c:pt>
                <c:pt idx="58">
                  <c:v>27302</c:v>
                </c:pt>
                <c:pt idx="59">
                  <c:v>27394</c:v>
                </c:pt>
                <c:pt idx="60">
                  <c:v>27484</c:v>
                </c:pt>
                <c:pt idx="61">
                  <c:v>27575</c:v>
                </c:pt>
                <c:pt idx="62">
                  <c:v>27667</c:v>
                </c:pt>
                <c:pt idx="63">
                  <c:v>27759</c:v>
                </c:pt>
                <c:pt idx="64">
                  <c:v>27850</c:v>
                </c:pt>
                <c:pt idx="65">
                  <c:v>27941</c:v>
                </c:pt>
                <c:pt idx="66">
                  <c:v>28033</c:v>
                </c:pt>
                <c:pt idx="67">
                  <c:v>28125</c:v>
                </c:pt>
                <c:pt idx="68">
                  <c:v>28215</c:v>
                </c:pt>
                <c:pt idx="69">
                  <c:v>28306</c:v>
                </c:pt>
                <c:pt idx="70">
                  <c:v>28398</c:v>
                </c:pt>
                <c:pt idx="71">
                  <c:v>28490</c:v>
                </c:pt>
                <c:pt idx="72">
                  <c:v>28580</c:v>
                </c:pt>
                <c:pt idx="73">
                  <c:v>28671</c:v>
                </c:pt>
                <c:pt idx="74">
                  <c:v>28763</c:v>
                </c:pt>
                <c:pt idx="75">
                  <c:v>28855</c:v>
                </c:pt>
                <c:pt idx="76">
                  <c:v>28945</c:v>
                </c:pt>
                <c:pt idx="77">
                  <c:v>29036</c:v>
                </c:pt>
                <c:pt idx="78">
                  <c:v>29128</c:v>
                </c:pt>
                <c:pt idx="79">
                  <c:v>29220</c:v>
                </c:pt>
                <c:pt idx="80">
                  <c:v>29311</c:v>
                </c:pt>
                <c:pt idx="81">
                  <c:v>29402</c:v>
                </c:pt>
                <c:pt idx="82">
                  <c:v>29494</c:v>
                </c:pt>
                <c:pt idx="83">
                  <c:v>29586</c:v>
                </c:pt>
                <c:pt idx="84">
                  <c:v>29676</c:v>
                </c:pt>
                <c:pt idx="85">
                  <c:v>29767</c:v>
                </c:pt>
                <c:pt idx="86">
                  <c:v>29859</c:v>
                </c:pt>
                <c:pt idx="87">
                  <c:v>29951</c:v>
                </c:pt>
                <c:pt idx="88">
                  <c:v>30041</c:v>
                </c:pt>
                <c:pt idx="89">
                  <c:v>30132</c:v>
                </c:pt>
                <c:pt idx="90">
                  <c:v>30224</c:v>
                </c:pt>
                <c:pt idx="91">
                  <c:v>30316</c:v>
                </c:pt>
                <c:pt idx="92">
                  <c:v>30406</c:v>
                </c:pt>
                <c:pt idx="93">
                  <c:v>30497</c:v>
                </c:pt>
                <c:pt idx="94">
                  <c:v>30589</c:v>
                </c:pt>
                <c:pt idx="95">
                  <c:v>30681</c:v>
                </c:pt>
                <c:pt idx="96">
                  <c:v>30772</c:v>
                </c:pt>
                <c:pt idx="97">
                  <c:v>30863</c:v>
                </c:pt>
                <c:pt idx="98">
                  <c:v>30955</c:v>
                </c:pt>
                <c:pt idx="99">
                  <c:v>31047</c:v>
                </c:pt>
                <c:pt idx="100">
                  <c:v>31137</c:v>
                </c:pt>
                <c:pt idx="101">
                  <c:v>31228</c:v>
                </c:pt>
                <c:pt idx="102">
                  <c:v>31320</c:v>
                </c:pt>
                <c:pt idx="103">
                  <c:v>31412</c:v>
                </c:pt>
                <c:pt idx="104">
                  <c:v>31502</c:v>
                </c:pt>
                <c:pt idx="105">
                  <c:v>31593</c:v>
                </c:pt>
                <c:pt idx="106">
                  <c:v>31685</c:v>
                </c:pt>
                <c:pt idx="107">
                  <c:v>31777</c:v>
                </c:pt>
                <c:pt idx="108">
                  <c:v>31867</c:v>
                </c:pt>
                <c:pt idx="109">
                  <c:v>31958</c:v>
                </c:pt>
                <c:pt idx="110">
                  <c:v>32050</c:v>
                </c:pt>
                <c:pt idx="111">
                  <c:v>32142</c:v>
                </c:pt>
                <c:pt idx="112">
                  <c:v>32233</c:v>
                </c:pt>
                <c:pt idx="113">
                  <c:v>32324</c:v>
                </c:pt>
                <c:pt idx="114">
                  <c:v>32416</c:v>
                </c:pt>
                <c:pt idx="115">
                  <c:v>32508</c:v>
                </c:pt>
                <c:pt idx="116">
                  <c:v>32598</c:v>
                </c:pt>
                <c:pt idx="117">
                  <c:v>32689</c:v>
                </c:pt>
                <c:pt idx="118">
                  <c:v>32781</c:v>
                </c:pt>
                <c:pt idx="119">
                  <c:v>32873</c:v>
                </c:pt>
                <c:pt idx="120">
                  <c:v>32963</c:v>
                </c:pt>
                <c:pt idx="121">
                  <c:v>33054</c:v>
                </c:pt>
                <c:pt idx="122">
                  <c:v>33146</c:v>
                </c:pt>
                <c:pt idx="123">
                  <c:v>33238</c:v>
                </c:pt>
                <c:pt idx="124">
                  <c:v>33328</c:v>
                </c:pt>
                <c:pt idx="125">
                  <c:v>33419</c:v>
                </c:pt>
                <c:pt idx="126">
                  <c:v>33511</c:v>
                </c:pt>
                <c:pt idx="127">
                  <c:v>33603</c:v>
                </c:pt>
                <c:pt idx="128">
                  <c:v>33694</c:v>
                </c:pt>
                <c:pt idx="129">
                  <c:v>33785</c:v>
                </c:pt>
                <c:pt idx="130">
                  <c:v>33877</c:v>
                </c:pt>
                <c:pt idx="131">
                  <c:v>33969</c:v>
                </c:pt>
                <c:pt idx="132">
                  <c:v>34059</c:v>
                </c:pt>
                <c:pt idx="133">
                  <c:v>34150</c:v>
                </c:pt>
                <c:pt idx="134">
                  <c:v>34242</c:v>
                </c:pt>
                <c:pt idx="135">
                  <c:v>34334</c:v>
                </c:pt>
                <c:pt idx="136">
                  <c:v>34424</c:v>
                </c:pt>
                <c:pt idx="137">
                  <c:v>34515</c:v>
                </c:pt>
                <c:pt idx="138">
                  <c:v>34607</c:v>
                </c:pt>
                <c:pt idx="139">
                  <c:v>34699</c:v>
                </c:pt>
                <c:pt idx="140">
                  <c:v>34789</c:v>
                </c:pt>
                <c:pt idx="141">
                  <c:v>34880</c:v>
                </c:pt>
                <c:pt idx="142">
                  <c:v>34972</c:v>
                </c:pt>
                <c:pt idx="143">
                  <c:v>35064</c:v>
                </c:pt>
                <c:pt idx="144">
                  <c:v>35155</c:v>
                </c:pt>
                <c:pt idx="145">
                  <c:v>35246</c:v>
                </c:pt>
                <c:pt idx="146">
                  <c:v>35338</c:v>
                </c:pt>
                <c:pt idx="147">
                  <c:v>35430</c:v>
                </c:pt>
                <c:pt idx="148">
                  <c:v>35520</c:v>
                </c:pt>
                <c:pt idx="149">
                  <c:v>35611</c:v>
                </c:pt>
                <c:pt idx="150">
                  <c:v>35703</c:v>
                </c:pt>
                <c:pt idx="151">
                  <c:v>35795</c:v>
                </c:pt>
                <c:pt idx="152">
                  <c:v>35885</c:v>
                </c:pt>
                <c:pt idx="153">
                  <c:v>35976</c:v>
                </c:pt>
                <c:pt idx="154">
                  <c:v>36068</c:v>
                </c:pt>
                <c:pt idx="155">
                  <c:v>36160</c:v>
                </c:pt>
                <c:pt idx="156">
                  <c:v>36250</c:v>
                </c:pt>
                <c:pt idx="157">
                  <c:v>36341</c:v>
                </c:pt>
                <c:pt idx="158">
                  <c:v>36433</c:v>
                </c:pt>
                <c:pt idx="159">
                  <c:v>36525</c:v>
                </c:pt>
                <c:pt idx="160">
                  <c:v>36616</c:v>
                </c:pt>
                <c:pt idx="161">
                  <c:v>36707</c:v>
                </c:pt>
                <c:pt idx="162">
                  <c:v>36799</c:v>
                </c:pt>
                <c:pt idx="163">
                  <c:v>36891</c:v>
                </c:pt>
                <c:pt idx="164">
                  <c:v>36981</c:v>
                </c:pt>
                <c:pt idx="165">
                  <c:v>37072</c:v>
                </c:pt>
                <c:pt idx="166">
                  <c:v>37164</c:v>
                </c:pt>
                <c:pt idx="167">
                  <c:v>37256</c:v>
                </c:pt>
                <c:pt idx="168">
                  <c:v>37346</c:v>
                </c:pt>
                <c:pt idx="169">
                  <c:v>37437</c:v>
                </c:pt>
                <c:pt idx="170">
                  <c:v>37529</c:v>
                </c:pt>
                <c:pt idx="171">
                  <c:v>37621</c:v>
                </c:pt>
                <c:pt idx="172">
                  <c:v>37711</c:v>
                </c:pt>
                <c:pt idx="173">
                  <c:v>37802</c:v>
                </c:pt>
                <c:pt idx="174">
                  <c:v>37894</c:v>
                </c:pt>
                <c:pt idx="175">
                  <c:v>37986</c:v>
                </c:pt>
                <c:pt idx="176">
                  <c:v>38077</c:v>
                </c:pt>
                <c:pt idx="177">
                  <c:v>38168</c:v>
                </c:pt>
                <c:pt idx="178">
                  <c:v>38260</c:v>
                </c:pt>
                <c:pt idx="179">
                  <c:v>38352</c:v>
                </c:pt>
                <c:pt idx="180">
                  <c:v>38442</c:v>
                </c:pt>
                <c:pt idx="181">
                  <c:v>38533</c:v>
                </c:pt>
                <c:pt idx="182">
                  <c:v>38625</c:v>
                </c:pt>
                <c:pt idx="183">
                  <c:v>38717</c:v>
                </c:pt>
                <c:pt idx="184">
                  <c:v>38807</c:v>
                </c:pt>
                <c:pt idx="185">
                  <c:v>38898</c:v>
                </c:pt>
                <c:pt idx="186">
                  <c:v>38990</c:v>
                </c:pt>
                <c:pt idx="187">
                  <c:v>39082</c:v>
                </c:pt>
                <c:pt idx="188">
                  <c:v>39172</c:v>
                </c:pt>
                <c:pt idx="189">
                  <c:v>39263</c:v>
                </c:pt>
                <c:pt idx="190">
                  <c:v>39355</c:v>
                </c:pt>
                <c:pt idx="191">
                  <c:v>39447</c:v>
                </c:pt>
                <c:pt idx="192">
                  <c:v>39538</c:v>
                </c:pt>
                <c:pt idx="193">
                  <c:v>39629</c:v>
                </c:pt>
                <c:pt idx="194">
                  <c:v>39721</c:v>
                </c:pt>
                <c:pt idx="195">
                  <c:v>39813</c:v>
                </c:pt>
                <c:pt idx="196">
                  <c:v>39903</c:v>
                </c:pt>
                <c:pt idx="197">
                  <c:v>39994</c:v>
                </c:pt>
                <c:pt idx="198">
                  <c:v>40086</c:v>
                </c:pt>
                <c:pt idx="199">
                  <c:v>40178</c:v>
                </c:pt>
                <c:pt idx="200">
                  <c:v>40268</c:v>
                </c:pt>
                <c:pt idx="201">
                  <c:v>40359</c:v>
                </c:pt>
                <c:pt idx="202">
                  <c:v>40451</c:v>
                </c:pt>
                <c:pt idx="203">
                  <c:v>40543</c:v>
                </c:pt>
                <c:pt idx="204">
                  <c:v>40633</c:v>
                </c:pt>
                <c:pt idx="205">
                  <c:v>40724</c:v>
                </c:pt>
                <c:pt idx="206">
                  <c:v>40816</c:v>
                </c:pt>
                <c:pt idx="207">
                  <c:v>40908</c:v>
                </c:pt>
                <c:pt idx="208">
                  <c:v>40999</c:v>
                </c:pt>
                <c:pt idx="209">
                  <c:v>41090</c:v>
                </c:pt>
                <c:pt idx="210">
                  <c:v>41182</c:v>
                </c:pt>
                <c:pt idx="211">
                  <c:v>41274</c:v>
                </c:pt>
                <c:pt idx="212">
                  <c:v>41364</c:v>
                </c:pt>
                <c:pt idx="213">
                  <c:v>41455</c:v>
                </c:pt>
                <c:pt idx="214">
                  <c:v>41547</c:v>
                </c:pt>
                <c:pt idx="215">
                  <c:v>41639</c:v>
                </c:pt>
                <c:pt idx="216">
                  <c:v>41729</c:v>
                </c:pt>
                <c:pt idx="217">
                  <c:v>41820</c:v>
                </c:pt>
                <c:pt idx="218">
                  <c:v>41912</c:v>
                </c:pt>
                <c:pt idx="219">
                  <c:v>42004</c:v>
                </c:pt>
                <c:pt idx="220">
                  <c:v>42094</c:v>
                </c:pt>
                <c:pt idx="221">
                  <c:v>42185</c:v>
                </c:pt>
                <c:pt idx="222">
                  <c:v>42277</c:v>
                </c:pt>
                <c:pt idx="223">
                  <c:v>42369</c:v>
                </c:pt>
                <c:pt idx="224">
                  <c:v>42460</c:v>
                </c:pt>
                <c:pt idx="225">
                  <c:v>42551</c:v>
                </c:pt>
                <c:pt idx="226">
                  <c:v>42643</c:v>
                </c:pt>
                <c:pt idx="227">
                  <c:v>42735</c:v>
                </c:pt>
                <c:pt idx="228">
                  <c:v>42825</c:v>
                </c:pt>
                <c:pt idx="229">
                  <c:v>42916</c:v>
                </c:pt>
                <c:pt idx="230">
                  <c:v>43008</c:v>
                </c:pt>
                <c:pt idx="231">
                  <c:v>43100</c:v>
                </c:pt>
                <c:pt idx="232">
                  <c:v>43190</c:v>
                </c:pt>
                <c:pt idx="233">
                  <c:v>43281</c:v>
                </c:pt>
                <c:pt idx="234">
                  <c:v>43373</c:v>
                </c:pt>
                <c:pt idx="235">
                  <c:v>43465</c:v>
                </c:pt>
                <c:pt idx="236">
                  <c:v>43555</c:v>
                </c:pt>
                <c:pt idx="237">
                  <c:v>43646</c:v>
                </c:pt>
                <c:pt idx="238">
                  <c:v>43738</c:v>
                </c:pt>
                <c:pt idx="239">
                  <c:v>43830</c:v>
                </c:pt>
                <c:pt idx="240">
                  <c:v>43921</c:v>
                </c:pt>
                <c:pt idx="241">
                  <c:v>44012</c:v>
                </c:pt>
                <c:pt idx="242">
                  <c:v>44104</c:v>
                </c:pt>
                <c:pt idx="243">
                  <c:v>44196</c:v>
                </c:pt>
                <c:pt idx="244">
                  <c:v>44286</c:v>
                </c:pt>
                <c:pt idx="245">
                  <c:v>44377</c:v>
                </c:pt>
                <c:pt idx="246">
                  <c:v>44469</c:v>
                </c:pt>
                <c:pt idx="247">
                  <c:v>44561</c:v>
                </c:pt>
                <c:pt idx="248">
                  <c:v>44651</c:v>
                </c:pt>
                <c:pt idx="249">
                  <c:v>44742</c:v>
                </c:pt>
                <c:pt idx="250">
                  <c:v>44834</c:v>
                </c:pt>
                <c:pt idx="251">
                  <c:v>44926</c:v>
                </c:pt>
                <c:pt idx="252">
                  <c:v>45016</c:v>
                </c:pt>
                <c:pt idx="253">
                  <c:v>45107</c:v>
                </c:pt>
                <c:pt idx="254">
                  <c:v>45199</c:v>
                </c:pt>
                <c:pt idx="255">
                  <c:v>45291</c:v>
                </c:pt>
                <c:pt idx="256">
                  <c:v>45382</c:v>
                </c:pt>
                <c:pt idx="257">
                  <c:v>45473</c:v>
                </c:pt>
                <c:pt idx="258">
                  <c:v>45565</c:v>
                </c:pt>
              </c:numCache>
            </c:numRef>
          </c:cat>
          <c:val>
            <c:numRef>
              <c:f>'Chart 3 - rstar'!$B$2:$B$260</c:f>
              <c:numCache>
                <c:formatCode>General</c:formatCode>
                <c:ptCount val="259"/>
                <c:pt idx="0">
                  <c:v>2.0631497797010701</c:v>
                </c:pt>
                <c:pt idx="1">
                  <c:v>2.1205647243674699</c:v>
                </c:pt>
                <c:pt idx="2">
                  <c:v>2.0224967137065502</c:v>
                </c:pt>
                <c:pt idx="3">
                  <c:v>2.1038496070322399</c:v>
                </c:pt>
                <c:pt idx="4">
                  <c:v>2.15903858778757</c:v>
                </c:pt>
                <c:pt idx="5">
                  <c:v>2.1723314806018301</c:v>
                </c:pt>
                <c:pt idx="6">
                  <c:v>2.2626478185624399</c:v>
                </c:pt>
                <c:pt idx="7">
                  <c:v>2.3732639950349199</c:v>
                </c:pt>
                <c:pt idx="8">
                  <c:v>2.4914681394176599</c:v>
                </c:pt>
                <c:pt idx="9">
                  <c:v>2.4933496013488399</c:v>
                </c:pt>
                <c:pt idx="10">
                  <c:v>2.5797765958036099</c:v>
                </c:pt>
                <c:pt idx="11">
                  <c:v>2.6508134342099701</c:v>
                </c:pt>
                <c:pt idx="12">
                  <c:v>2.7580187263669398</c:v>
                </c:pt>
                <c:pt idx="13">
                  <c:v>2.8481428368036799</c:v>
                </c:pt>
                <c:pt idx="14">
                  <c:v>2.9207990283499101</c:v>
                </c:pt>
                <c:pt idx="15">
                  <c:v>3.0040084687189799</c:v>
                </c:pt>
                <c:pt idx="16">
                  <c:v>3.0984065795351698</c:v>
                </c:pt>
                <c:pt idx="17">
                  <c:v>3.23175575621207</c:v>
                </c:pt>
                <c:pt idx="18">
                  <c:v>3.2418439196475402</c:v>
                </c:pt>
                <c:pt idx="19">
                  <c:v>3.2727382936071399</c:v>
                </c:pt>
                <c:pt idx="20">
                  <c:v>3.32492913772129</c:v>
                </c:pt>
                <c:pt idx="21">
                  <c:v>3.3600506297747001</c:v>
                </c:pt>
                <c:pt idx="22">
                  <c:v>3.3555295995500001</c:v>
                </c:pt>
                <c:pt idx="23">
                  <c:v>3.3736454455538101</c:v>
                </c:pt>
                <c:pt idx="24">
                  <c:v>3.33108166177484</c:v>
                </c:pt>
                <c:pt idx="25">
                  <c:v>3.1252313299846999</c:v>
                </c:pt>
                <c:pt idx="26">
                  <c:v>3.0121678071418199</c:v>
                </c:pt>
                <c:pt idx="27">
                  <c:v>2.8636971829109901</c:v>
                </c:pt>
                <c:pt idx="28">
                  <c:v>2.8538047540159601</c:v>
                </c:pt>
                <c:pt idx="29">
                  <c:v>2.8936933911051699</c:v>
                </c:pt>
                <c:pt idx="30">
                  <c:v>2.8019767996134499</c:v>
                </c:pt>
                <c:pt idx="31">
                  <c:v>2.7824148485704798</c:v>
                </c:pt>
                <c:pt idx="32">
                  <c:v>2.5812701707402899</c:v>
                </c:pt>
                <c:pt idx="33">
                  <c:v>2.4793345528845401</c:v>
                </c:pt>
                <c:pt idx="34">
                  <c:v>2.3898348343016602</c:v>
                </c:pt>
                <c:pt idx="35">
                  <c:v>2.4169602535876402</c:v>
                </c:pt>
                <c:pt idx="36">
                  <c:v>2.4410873878544099</c:v>
                </c:pt>
                <c:pt idx="37">
                  <c:v>2.2780855835189899</c:v>
                </c:pt>
                <c:pt idx="38">
                  <c:v>2.2026073754892002</c:v>
                </c:pt>
                <c:pt idx="39">
                  <c:v>2.1943031082278699</c:v>
                </c:pt>
                <c:pt idx="40">
                  <c:v>1.8897570615680299</c:v>
                </c:pt>
                <c:pt idx="41">
                  <c:v>1.91780222980216</c:v>
                </c:pt>
                <c:pt idx="42">
                  <c:v>1.5368141318850399</c:v>
                </c:pt>
                <c:pt idx="43">
                  <c:v>1.3422137463766901</c:v>
                </c:pt>
                <c:pt idx="44">
                  <c:v>1.4527321740197701</c:v>
                </c:pt>
                <c:pt idx="45">
                  <c:v>1.36777466036206</c:v>
                </c:pt>
                <c:pt idx="46">
                  <c:v>1.31904768784739</c:v>
                </c:pt>
                <c:pt idx="47">
                  <c:v>1.3456769015172201</c:v>
                </c:pt>
                <c:pt idx="48">
                  <c:v>1.5187459057107899</c:v>
                </c:pt>
                <c:pt idx="49">
                  <c:v>1.6030396240898099</c:v>
                </c:pt>
                <c:pt idx="50">
                  <c:v>1.5917993345608501</c:v>
                </c:pt>
                <c:pt idx="51">
                  <c:v>1.5531729405757</c:v>
                </c:pt>
                <c:pt idx="52">
                  <c:v>2.12030062086458</c:v>
                </c:pt>
                <c:pt idx="53">
                  <c:v>2.03319476743442</c:v>
                </c:pt>
                <c:pt idx="54">
                  <c:v>2.0008364093896902</c:v>
                </c:pt>
                <c:pt idx="55">
                  <c:v>1.9057608126185199</c:v>
                </c:pt>
                <c:pt idx="56">
                  <c:v>1.98029608639398</c:v>
                </c:pt>
                <c:pt idx="57">
                  <c:v>1.87581596610859</c:v>
                </c:pt>
                <c:pt idx="58">
                  <c:v>1.6272735085085801</c:v>
                </c:pt>
                <c:pt idx="59">
                  <c:v>1.1352749423644399</c:v>
                </c:pt>
                <c:pt idx="60">
                  <c:v>1.21514321445979</c:v>
                </c:pt>
                <c:pt idx="61">
                  <c:v>1.4815211758281399</c:v>
                </c:pt>
                <c:pt idx="62">
                  <c:v>1.6890905491485499</c:v>
                </c:pt>
                <c:pt idx="63">
                  <c:v>1.6552998478525101</c:v>
                </c:pt>
                <c:pt idx="64">
                  <c:v>1.72279950516581</c:v>
                </c:pt>
                <c:pt idx="65">
                  <c:v>1.9038416872950501</c:v>
                </c:pt>
                <c:pt idx="66">
                  <c:v>1.9607804508712601</c:v>
                </c:pt>
                <c:pt idx="67">
                  <c:v>1.82835609995514</c:v>
                </c:pt>
                <c:pt idx="68">
                  <c:v>2.0284026557392001</c:v>
                </c:pt>
                <c:pt idx="69">
                  <c:v>2.1332211482005801</c:v>
                </c:pt>
                <c:pt idx="70">
                  <c:v>2.2004958056013302</c:v>
                </c:pt>
                <c:pt idx="71">
                  <c:v>2.3047228878000001</c:v>
                </c:pt>
                <c:pt idx="72">
                  <c:v>2.4359498934461299</c:v>
                </c:pt>
                <c:pt idx="73">
                  <c:v>2.41598767936022</c:v>
                </c:pt>
                <c:pt idx="74">
                  <c:v>2.4173590505868101</c:v>
                </c:pt>
                <c:pt idx="75">
                  <c:v>2.3980451358897499</c:v>
                </c:pt>
                <c:pt idx="76">
                  <c:v>2.3740085454151298</c:v>
                </c:pt>
                <c:pt idx="77">
                  <c:v>2.1752356074753898</c:v>
                </c:pt>
                <c:pt idx="78">
                  <c:v>2.21242152820244</c:v>
                </c:pt>
                <c:pt idx="79">
                  <c:v>2.1342789088307099</c:v>
                </c:pt>
                <c:pt idx="80">
                  <c:v>2.0216596914113101</c:v>
                </c:pt>
                <c:pt idx="81">
                  <c:v>1.3198098419364399</c:v>
                </c:pt>
                <c:pt idx="82">
                  <c:v>1.5786944298440999</c:v>
                </c:pt>
                <c:pt idx="83">
                  <c:v>1.3963570578212201</c:v>
                </c:pt>
                <c:pt idx="84">
                  <c:v>1.6174547599639799</c:v>
                </c:pt>
                <c:pt idx="85">
                  <c:v>1.74447949763003</c:v>
                </c:pt>
                <c:pt idx="86">
                  <c:v>2.1384023375849499</c:v>
                </c:pt>
                <c:pt idx="87">
                  <c:v>1.9617312965210101</c:v>
                </c:pt>
                <c:pt idx="88">
                  <c:v>2.0036008928654598</c:v>
                </c:pt>
                <c:pt idx="89">
                  <c:v>2.1615201254498801</c:v>
                </c:pt>
                <c:pt idx="90">
                  <c:v>1.8913490574652201</c:v>
                </c:pt>
                <c:pt idx="91">
                  <c:v>1.4713971461828701</c:v>
                </c:pt>
                <c:pt idx="92">
                  <c:v>1.90969438248547</c:v>
                </c:pt>
                <c:pt idx="93">
                  <c:v>2.2393876160832402</c:v>
                </c:pt>
                <c:pt idx="94">
                  <c:v>2.53808768500509</c:v>
                </c:pt>
                <c:pt idx="95">
                  <c:v>2.6426809724862199</c:v>
                </c:pt>
                <c:pt idx="96">
                  <c:v>2.74186493536864</c:v>
                </c:pt>
                <c:pt idx="97">
                  <c:v>2.9950518080798401</c:v>
                </c:pt>
                <c:pt idx="98">
                  <c:v>2.7226596927109199</c:v>
                </c:pt>
                <c:pt idx="99">
                  <c:v>2.5622829942415901</c:v>
                </c:pt>
                <c:pt idx="100">
                  <c:v>3.0769425527637999</c:v>
                </c:pt>
                <c:pt idx="101">
                  <c:v>2.8281685345008198</c:v>
                </c:pt>
                <c:pt idx="102">
                  <c:v>2.8901545688041099</c:v>
                </c:pt>
                <c:pt idx="103">
                  <c:v>2.62921115860969</c:v>
                </c:pt>
                <c:pt idx="104">
                  <c:v>2.4502403357471301</c:v>
                </c:pt>
                <c:pt idx="105">
                  <c:v>2.0310795645227202</c:v>
                </c:pt>
                <c:pt idx="106">
                  <c:v>1.9515749794124799</c:v>
                </c:pt>
                <c:pt idx="107">
                  <c:v>1.99407188307553</c:v>
                </c:pt>
                <c:pt idx="108">
                  <c:v>2.1667532939611398</c:v>
                </c:pt>
                <c:pt idx="109">
                  <c:v>2.4469466039297298</c:v>
                </c:pt>
                <c:pt idx="110">
                  <c:v>2.5093008315235399</c:v>
                </c:pt>
                <c:pt idx="111">
                  <c:v>2.2732387045540499</c:v>
                </c:pt>
                <c:pt idx="112">
                  <c:v>2.3529789442048101</c:v>
                </c:pt>
                <c:pt idx="113">
                  <c:v>2.4624854232054099</c:v>
                </c:pt>
                <c:pt idx="114">
                  <c:v>2.5015949860150299</c:v>
                </c:pt>
                <c:pt idx="115">
                  <c:v>2.7652240025683001</c:v>
                </c:pt>
                <c:pt idx="116">
                  <c:v>2.77834088402658</c:v>
                </c:pt>
                <c:pt idx="117">
                  <c:v>2.5525817047650401</c:v>
                </c:pt>
                <c:pt idx="118">
                  <c:v>2.4152584978260299</c:v>
                </c:pt>
                <c:pt idx="119">
                  <c:v>2.2560914442728</c:v>
                </c:pt>
                <c:pt idx="120">
                  <c:v>2.6581820488966201</c:v>
                </c:pt>
                <c:pt idx="121">
                  <c:v>2.6041822970805399</c:v>
                </c:pt>
                <c:pt idx="122">
                  <c:v>2.5822210381194699</c:v>
                </c:pt>
                <c:pt idx="123">
                  <c:v>2.2873132779463199</c:v>
                </c:pt>
                <c:pt idx="124">
                  <c:v>2.32674305698976</c:v>
                </c:pt>
                <c:pt idx="125">
                  <c:v>2.5276834080672899</c:v>
                </c:pt>
                <c:pt idx="126">
                  <c:v>2.4564208555504701</c:v>
                </c:pt>
                <c:pt idx="127">
                  <c:v>2.3198951163088601</c:v>
                </c:pt>
                <c:pt idx="128">
                  <c:v>2.64656336963938</c:v>
                </c:pt>
                <c:pt idx="129">
                  <c:v>2.6228009355648401</c:v>
                </c:pt>
                <c:pt idx="130">
                  <c:v>2.3865379170118302</c:v>
                </c:pt>
                <c:pt idx="131">
                  <c:v>2.39819844295892</c:v>
                </c:pt>
                <c:pt idx="132">
                  <c:v>2.23775948469578</c:v>
                </c:pt>
                <c:pt idx="133">
                  <c:v>2.13433836244702</c:v>
                </c:pt>
                <c:pt idx="134">
                  <c:v>2.2362970509637399</c:v>
                </c:pt>
                <c:pt idx="135">
                  <c:v>2.53189737534978</c:v>
                </c:pt>
                <c:pt idx="136">
                  <c:v>2.65750702124897</c:v>
                </c:pt>
                <c:pt idx="137">
                  <c:v>2.7662245207020599</c:v>
                </c:pt>
                <c:pt idx="138">
                  <c:v>2.7878816037087799</c:v>
                </c:pt>
                <c:pt idx="139">
                  <c:v>2.8079482087873999</c:v>
                </c:pt>
                <c:pt idx="140">
                  <c:v>2.8105502159850602</c:v>
                </c:pt>
                <c:pt idx="141">
                  <c:v>2.5788537508608198</c:v>
                </c:pt>
                <c:pt idx="142">
                  <c:v>2.6209465179898501</c:v>
                </c:pt>
                <c:pt idx="143">
                  <c:v>2.6126774530789398</c:v>
                </c:pt>
                <c:pt idx="144">
                  <c:v>2.7228540084815598</c:v>
                </c:pt>
                <c:pt idx="145">
                  <c:v>2.90661778111087</c:v>
                </c:pt>
                <c:pt idx="146">
                  <c:v>2.9586313953948902</c:v>
                </c:pt>
                <c:pt idx="147">
                  <c:v>2.9384295494981698</c:v>
                </c:pt>
                <c:pt idx="148">
                  <c:v>3.0446013047778502</c:v>
                </c:pt>
                <c:pt idx="149">
                  <c:v>3.09344365031646</c:v>
                </c:pt>
                <c:pt idx="150">
                  <c:v>2.98201627243761</c:v>
                </c:pt>
                <c:pt idx="151">
                  <c:v>3.08780422890365</c:v>
                </c:pt>
                <c:pt idx="152">
                  <c:v>3.0709092021113902</c:v>
                </c:pt>
                <c:pt idx="153">
                  <c:v>3.0723781356962601</c:v>
                </c:pt>
                <c:pt idx="154">
                  <c:v>2.8213527758105901</c:v>
                </c:pt>
                <c:pt idx="155">
                  <c:v>2.6956966457637899</c:v>
                </c:pt>
                <c:pt idx="156">
                  <c:v>2.9523756526154799</c:v>
                </c:pt>
                <c:pt idx="157">
                  <c:v>2.8439298222107499</c:v>
                </c:pt>
                <c:pt idx="158">
                  <c:v>2.7300428283162201</c:v>
                </c:pt>
                <c:pt idx="159">
                  <c:v>2.8052695398336298</c:v>
                </c:pt>
                <c:pt idx="160">
                  <c:v>2.6573187486808401</c:v>
                </c:pt>
                <c:pt idx="161">
                  <c:v>2.21853019817982</c:v>
                </c:pt>
                <c:pt idx="162">
                  <c:v>2.1035106793054101</c:v>
                </c:pt>
                <c:pt idx="163">
                  <c:v>1.89582239826465</c:v>
                </c:pt>
                <c:pt idx="164">
                  <c:v>1.91946642618537</c:v>
                </c:pt>
                <c:pt idx="165">
                  <c:v>1.93943921345477</c:v>
                </c:pt>
                <c:pt idx="166">
                  <c:v>1.67619958814924</c:v>
                </c:pt>
                <c:pt idx="167">
                  <c:v>1.67780286097853</c:v>
                </c:pt>
                <c:pt idx="168">
                  <c:v>1.9958034194687599</c:v>
                </c:pt>
                <c:pt idx="169">
                  <c:v>1.90045982257164</c:v>
                </c:pt>
                <c:pt idx="170">
                  <c:v>1.6021929421679799</c:v>
                </c:pt>
                <c:pt idx="171">
                  <c:v>1.5022748228212801</c:v>
                </c:pt>
                <c:pt idx="172">
                  <c:v>1.65844675302776</c:v>
                </c:pt>
                <c:pt idx="173">
                  <c:v>1.9016502206523</c:v>
                </c:pt>
                <c:pt idx="174">
                  <c:v>2.1049859836549301</c:v>
                </c:pt>
                <c:pt idx="175">
                  <c:v>2.2239368003673601</c:v>
                </c:pt>
                <c:pt idx="176">
                  <c:v>2.1367257781054998</c:v>
                </c:pt>
                <c:pt idx="177">
                  <c:v>2.25748247206326</c:v>
                </c:pt>
                <c:pt idx="178">
                  <c:v>2.1542098020231699</c:v>
                </c:pt>
                <c:pt idx="179">
                  <c:v>2.1289255949522601</c:v>
                </c:pt>
                <c:pt idx="180">
                  <c:v>2.18142161313851</c:v>
                </c:pt>
                <c:pt idx="181">
                  <c:v>1.96893045360543</c:v>
                </c:pt>
                <c:pt idx="182">
                  <c:v>1.99324314272744</c:v>
                </c:pt>
                <c:pt idx="183">
                  <c:v>1.9453445726471199</c:v>
                </c:pt>
                <c:pt idx="184">
                  <c:v>2.0006838431835701</c:v>
                </c:pt>
                <c:pt idx="185">
                  <c:v>2.0707414526199401</c:v>
                </c:pt>
                <c:pt idx="186">
                  <c:v>1.9650235929885</c:v>
                </c:pt>
                <c:pt idx="187">
                  <c:v>2.0622105063585998</c:v>
                </c:pt>
                <c:pt idx="188">
                  <c:v>2.25432150260011</c:v>
                </c:pt>
                <c:pt idx="189">
                  <c:v>2.15471385407215</c:v>
                </c:pt>
                <c:pt idx="190">
                  <c:v>1.9194613303088801</c:v>
                </c:pt>
                <c:pt idx="191">
                  <c:v>1.7429232957994001</c:v>
                </c:pt>
                <c:pt idx="192">
                  <c:v>1.4104184687402199</c:v>
                </c:pt>
                <c:pt idx="193">
                  <c:v>1.4274485622345401</c:v>
                </c:pt>
                <c:pt idx="194">
                  <c:v>1.26365729275307</c:v>
                </c:pt>
                <c:pt idx="195">
                  <c:v>0.232382780269794</c:v>
                </c:pt>
                <c:pt idx="196">
                  <c:v>0.36351286306777802</c:v>
                </c:pt>
                <c:pt idx="197">
                  <c:v>0.69462227446413005</c:v>
                </c:pt>
                <c:pt idx="198">
                  <c:v>0.77104771048857901</c:v>
                </c:pt>
                <c:pt idx="199">
                  <c:v>0.93171182668637698</c:v>
                </c:pt>
                <c:pt idx="200">
                  <c:v>0.67269639468744602</c:v>
                </c:pt>
                <c:pt idx="201">
                  <c:v>0.114036364044819</c:v>
                </c:pt>
                <c:pt idx="202">
                  <c:v>-1.2915192829109299E-2</c:v>
                </c:pt>
                <c:pt idx="203">
                  <c:v>9.4391626671682605E-2</c:v>
                </c:pt>
                <c:pt idx="204">
                  <c:v>0.30283279034257199</c:v>
                </c:pt>
                <c:pt idx="205">
                  <c:v>-0.181166899343292</c:v>
                </c:pt>
                <c:pt idx="206">
                  <c:v>-0.66453390277285695</c:v>
                </c:pt>
                <c:pt idx="207">
                  <c:v>-0.80879276933214805</c:v>
                </c:pt>
                <c:pt idx="208">
                  <c:v>-0.61784815386478298</c:v>
                </c:pt>
                <c:pt idx="209">
                  <c:v>-0.85359209842291495</c:v>
                </c:pt>
                <c:pt idx="210">
                  <c:v>-0.76166214955606604</c:v>
                </c:pt>
                <c:pt idx="211">
                  <c:v>-0.63915558113007498</c:v>
                </c:pt>
                <c:pt idx="212">
                  <c:v>-0.70166586285166999</c:v>
                </c:pt>
                <c:pt idx="213">
                  <c:v>-0.55176257328318501</c:v>
                </c:pt>
                <c:pt idx="214">
                  <c:v>-0.56067386088969395</c:v>
                </c:pt>
                <c:pt idx="215">
                  <c:v>-0.56212313773726397</c:v>
                </c:pt>
                <c:pt idx="216">
                  <c:v>-0.44839914196291503</c:v>
                </c:pt>
                <c:pt idx="217">
                  <c:v>-0.43541422373657401</c:v>
                </c:pt>
                <c:pt idx="218">
                  <c:v>-0.46497289601790098</c:v>
                </c:pt>
                <c:pt idx="219">
                  <c:v>-0.56907879760772895</c:v>
                </c:pt>
                <c:pt idx="220">
                  <c:v>-0.56646257647281495</c:v>
                </c:pt>
                <c:pt idx="221">
                  <c:v>-0.49298481929452198</c:v>
                </c:pt>
                <c:pt idx="222">
                  <c:v>-0.69670888096309302</c:v>
                </c:pt>
                <c:pt idx="223">
                  <c:v>-0.696644551776468</c:v>
                </c:pt>
                <c:pt idx="224">
                  <c:v>-0.85188363090325903</c:v>
                </c:pt>
                <c:pt idx="225">
                  <c:v>-0.65770633742754703</c:v>
                </c:pt>
                <c:pt idx="226">
                  <c:v>-0.55191263002666102</c:v>
                </c:pt>
                <c:pt idx="227">
                  <c:v>-0.29731978780723001</c:v>
                </c:pt>
                <c:pt idx="228">
                  <c:v>-0.16728837228236401</c:v>
                </c:pt>
                <c:pt idx="229">
                  <c:v>-0.120309736335519</c:v>
                </c:pt>
                <c:pt idx="230">
                  <c:v>2.46771748418135E-2</c:v>
                </c:pt>
                <c:pt idx="231">
                  <c:v>0.172283681710277</c:v>
                </c:pt>
                <c:pt idx="232">
                  <c:v>0.273080173308347</c:v>
                </c:pt>
                <c:pt idx="233">
                  <c:v>0.13931854240128899</c:v>
                </c:pt>
                <c:pt idx="234">
                  <c:v>0.17855965376871</c:v>
                </c:pt>
                <c:pt idx="235">
                  <c:v>6.2146867460434602E-2</c:v>
                </c:pt>
                <c:pt idx="236">
                  <c:v>1.2301798385072599E-4</c:v>
                </c:pt>
                <c:pt idx="237">
                  <c:v>-0.115421212967196</c:v>
                </c:pt>
                <c:pt idx="238">
                  <c:v>-0.21912458987954</c:v>
                </c:pt>
                <c:pt idx="239">
                  <c:v>-0.132710818066715</c:v>
                </c:pt>
                <c:pt idx="240">
                  <c:v>-0.54920111121404203</c:v>
                </c:pt>
                <c:pt idx="241">
                  <c:v>-0.60914216374255603</c:v>
                </c:pt>
                <c:pt idx="242">
                  <c:v>-0.34102096001744803</c:v>
                </c:pt>
                <c:pt idx="243">
                  <c:v>-0.31044202760751199</c:v>
                </c:pt>
                <c:pt idx="244">
                  <c:v>-0.16220330231156299</c:v>
                </c:pt>
                <c:pt idx="245">
                  <c:v>-0.16271462465651201</c:v>
                </c:pt>
                <c:pt idx="246">
                  <c:v>0.24166580296944101</c:v>
                </c:pt>
                <c:pt idx="247">
                  <c:v>9.1242578649881598E-2</c:v>
                </c:pt>
                <c:pt idx="248">
                  <c:v>0.20492567997466299</c:v>
                </c:pt>
                <c:pt idx="249">
                  <c:v>0.72813213775357499</c:v>
                </c:pt>
                <c:pt idx="250">
                  <c:v>0.67333423220901201</c:v>
                </c:pt>
                <c:pt idx="251">
                  <c:v>0.96646751173989698</c:v>
                </c:pt>
                <c:pt idx="252">
                  <c:v>1.4271541334190601</c:v>
                </c:pt>
                <c:pt idx="253">
                  <c:v>1.4606055011043899</c:v>
                </c:pt>
                <c:pt idx="254">
                  <c:v>1.9052304847695201</c:v>
                </c:pt>
                <c:pt idx="255">
                  <c:v>1.7729381328454701</c:v>
                </c:pt>
                <c:pt idx="256">
                  <c:v>1.9497223397077399</c:v>
                </c:pt>
                <c:pt idx="257">
                  <c:v>1.5681281766083299</c:v>
                </c:pt>
                <c:pt idx="258">
                  <c:v>1.33058792478292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CA-4258-BDBB-18B77382F44C}"/>
            </c:ext>
          </c:extLst>
        </c:ser>
        <c:ser>
          <c:idx val="1"/>
          <c:order val="1"/>
          <c:tx>
            <c:strRef>
              <c:f>'Chart 3 - rstar'!$C$1</c:f>
              <c:strCache>
                <c:ptCount val="1"/>
                <c:pt idx="0">
                  <c:v>DSGE r* (without FG)</c:v>
                </c:pt>
              </c:strCache>
            </c:strRef>
          </c:tx>
          <c:spPr>
            <a:ln w="25400" cap="rnd">
              <a:solidFill>
                <a:srgbClr val="40404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22006</c:v>
                </c:pt>
                <c:pt idx="1">
                  <c:v>22097</c:v>
                </c:pt>
                <c:pt idx="2">
                  <c:v>22189</c:v>
                </c:pt>
                <c:pt idx="3">
                  <c:v>22281</c:v>
                </c:pt>
                <c:pt idx="4">
                  <c:v>22371</c:v>
                </c:pt>
                <c:pt idx="5">
                  <c:v>22462</c:v>
                </c:pt>
                <c:pt idx="6">
                  <c:v>22554</c:v>
                </c:pt>
                <c:pt idx="7">
                  <c:v>22646</c:v>
                </c:pt>
                <c:pt idx="8">
                  <c:v>22736</c:v>
                </c:pt>
                <c:pt idx="9">
                  <c:v>22827</c:v>
                </c:pt>
                <c:pt idx="10">
                  <c:v>22919</c:v>
                </c:pt>
                <c:pt idx="11">
                  <c:v>23011</c:v>
                </c:pt>
                <c:pt idx="12">
                  <c:v>23101</c:v>
                </c:pt>
                <c:pt idx="13">
                  <c:v>23192</c:v>
                </c:pt>
                <c:pt idx="14">
                  <c:v>23284</c:v>
                </c:pt>
                <c:pt idx="15">
                  <c:v>23376</c:v>
                </c:pt>
                <c:pt idx="16">
                  <c:v>23467</c:v>
                </c:pt>
                <c:pt idx="17">
                  <c:v>23558</c:v>
                </c:pt>
                <c:pt idx="18">
                  <c:v>23650</c:v>
                </c:pt>
                <c:pt idx="19">
                  <c:v>23742</c:v>
                </c:pt>
                <c:pt idx="20">
                  <c:v>23832</c:v>
                </c:pt>
                <c:pt idx="21">
                  <c:v>23923</c:v>
                </c:pt>
                <c:pt idx="22">
                  <c:v>24015</c:v>
                </c:pt>
                <c:pt idx="23">
                  <c:v>24107</c:v>
                </c:pt>
                <c:pt idx="24">
                  <c:v>24197</c:v>
                </c:pt>
                <c:pt idx="25">
                  <c:v>24288</c:v>
                </c:pt>
                <c:pt idx="26">
                  <c:v>24380</c:v>
                </c:pt>
                <c:pt idx="27">
                  <c:v>24472</c:v>
                </c:pt>
                <c:pt idx="28">
                  <c:v>24562</c:v>
                </c:pt>
                <c:pt idx="29">
                  <c:v>24653</c:v>
                </c:pt>
                <c:pt idx="30">
                  <c:v>24745</c:v>
                </c:pt>
                <c:pt idx="31">
                  <c:v>24837</c:v>
                </c:pt>
                <c:pt idx="32">
                  <c:v>24928</c:v>
                </c:pt>
                <c:pt idx="33">
                  <c:v>25019</c:v>
                </c:pt>
                <c:pt idx="34">
                  <c:v>25111</c:v>
                </c:pt>
                <c:pt idx="35">
                  <c:v>25203</c:v>
                </c:pt>
                <c:pt idx="36">
                  <c:v>25293</c:v>
                </c:pt>
                <c:pt idx="37">
                  <c:v>25384</c:v>
                </c:pt>
                <c:pt idx="38">
                  <c:v>25476</c:v>
                </c:pt>
                <c:pt idx="39">
                  <c:v>25568</c:v>
                </c:pt>
                <c:pt idx="40">
                  <c:v>25658</c:v>
                </c:pt>
                <c:pt idx="41">
                  <c:v>25749</c:v>
                </c:pt>
                <c:pt idx="42">
                  <c:v>25841</c:v>
                </c:pt>
                <c:pt idx="43">
                  <c:v>25933</c:v>
                </c:pt>
                <c:pt idx="44">
                  <c:v>26023</c:v>
                </c:pt>
                <c:pt idx="45">
                  <c:v>26114</c:v>
                </c:pt>
                <c:pt idx="46">
                  <c:v>26206</c:v>
                </c:pt>
                <c:pt idx="47">
                  <c:v>26298</c:v>
                </c:pt>
                <c:pt idx="48">
                  <c:v>26389</c:v>
                </c:pt>
                <c:pt idx="49">
                  <c:v>26480</c:v>
                </c:pt>
                <c:pt idx="50">
                  <c:v>26572</c:v>
                </c:pt>
                <c:pt idx="51">
                  <c:v>26664</c:v>
                </c:pt>
                <c:pt idx="52">
                  <c:v>26754</c:v>
                </c:pt>
                <c:pt idx="53">
                  <c:v>26845</c:v>
                </c:pt>
                <c:pt idx="54">
                  <c:v>26937</c:v>
                </c:pt>
                <c:pt idx="55">
                  <c:v>27029</c:v>
                </c:pt>
                <c:pt idx="56">
                  <c:v>27119</c:v>
                </c:pt>
                <c:pt idx="57">
                  <c:v>27210</c:v>
                </c:pt>
                <c:pt idx="58">
                  <c:v>27302</c:v>
                </c:pt>
                <c:pt idx="59">
                  <c:v>27394</c:v>
                </c:pt>
                <c:pt idx="60">
                  <c:v>27484</c:v>
                </c:pt>
                <c:pt idx="61">
                  <c:v>27575</c:v>
                </c:pt>
                <c:pt idx="62">
                  <c:v>27667</c:v>
                </c:pt>
                <c:pt idx="63">
                  <c:v>27759</c:v>
                </c:pt>
                <c:pt idx="64">
                  <c:v>27850</c:v>
                </c:pt>
                <c:pt idx="65">
                  <c:v>27941</c:v>
                </c:pt>
                <c:pt idx="66">
                  <c:v>28033</c:v>
                </c:pt>
                <c:pt idx="67">
                  <c:v>28125</c:v>
                </c:pt>
                <c:pt idx="68">
                  <c:v>28215</c:v>
                </c:pt>
                <c:pt idx="69">
                  <c:v>28306</c:v>
                </c:pt>
                <c:pt idx="70">
                  <c:v>28398</c:v>
                </c:pt>
                <c:pt idx="71">
                  <c:v>28490</c:v>
                </c:pt>
                <c:pt idx="72">
                  <c:v>28580</c:v>
                </c:pt>
                <c:pt idx="73">
                  <c:v>28671</c:v>
                </c:pt>
                <c:pt idx="74">
                  <c:v>28763</c:v>
                </c:pt>
                <c:pt idx="75">
                  <c:v>28855</c:v>
                </c:pt>
                <c:pt idx="76">
                  <c:v>28945</c:v>
                </c:pt>
                <c:pt idx="77">
                  <c:v>29036</c:v>
                </c:pt>
                <c:pt idx="78">
                  <c:v>29128</c:v>
                </c:pt>
                <c:pt idx="79">
                  <c:v>29220</c:v>
                </c:pt>
                <c:pt idx="80">
                  <c:v>29311</c:v>
                </c:pt>
                <c:pt idx="81">
                  <c:v>29402</c:v>
                </c:pt>
                <c:pt idx="82">
                  <c:v>29494</c:v>
                </c:pt>
                <c:pt idx="83">
                  <c:v>29586</c:v>
                </c:pt>
                <c:pt idx="84">
                  <c:v>29676</c:v>
                </c:pt>
                <c:pt idx="85">
                  <c:v>29767</c:v>
                </c:pt>
                <c:pt idx="86">
                  <c:v>29859</c:v>
                </c:pt>
                <c:pt idx="87">
                  <c:v>29951</c:v>
                </c:pt>
                <c:pt idx="88">
                  <c:v>30041</c:v>
                </c:pt>
                <c:pt idx="89">
                  <c:v>30132</c:v>
                </c:pt>
                <c:pt idx="90">
                  <c:v>30224</c:v>
                </c:pt>
                <c:pt idx="91">
                  <c:v>30316</c:v>
                </c:pt>
                <c:pt idx="92">
                  <c:v>30406</c:v>
                </c:pt>
                <c:pt idx="93">
                  <c:v>30497</c:v>
                </c:pt>
                <c:pt idx="94">
                  <c:v>30589</c:v>
                </c:pt>
                <c:pt idx="95">
                  <c:v>30681</c:v>
                </c:pt>
                <c:pt idx="96">
                  <c:v>30772</c:v>
                </c:pt>
                <c:pt idx="97">
                  <c:v>30863</c:v>
                </c:pt>
                <c:pt idx="98">
                  <c:v>30955</c:v>
                </c:pt>
                <c:pt idx="99">
                  <c:v>31047</c:v>
                </c:pt>
                <c:pt idx="100">
                  <c:v>31137</c:v>
                </c:pt>
                <c:pt idx="101">
                  <c:v>31228</c:v>
                </c:pt>
                <c:pt idx="102">
                  <c:v>31320</c:v>
                </c:pt>
                <c:pt idx="103">
                  <c:v>31412</c:v>
                </c:pt>
                <c:pt idx="104">
                  <c:v>31502</c:v>
                </c:pt>
                <c:pt idx="105">
                  <c:v>31593</c:v>
                </c:pt>
                <c:pt idx="106">
                  <c:v>31685</c:v>
                </c:pt>
                <c:pt idx="107">
                  <c:v>31777</c:v>
                </c:pt>
                <c:pt idx="108">
                  <c:v>31867</c:v>
                </c:pt>
                <c:pt idx="109">
                  <c:v>31958</c:v>
                </c:pt>
                <c:pt idx="110">
                  <c:v>32050</c:v>
                </c:pt>
                <c:pt idx="111">
                  <c:v>32142</c:v>
                </c:pt>
                <c:pt idx="112">
                  <c:v>32233</c:v>
                </c:pt>
                <c:pt idx="113">
                  <c:v>32324</c:v>
                </c:pt>
                <c:pt idx="114">
                  <c:v>32416</c:v>
                </c:pt>
                <c:pt idx="115">
                  <c:v>32508</c:v>
                </c:pt>
                <c:pt idx="116">
                  <c:v>32598</c:v>
                </c:pt>
                <c:pt idx="117">
                  <c:v>32689</c:v>
                </c:pt>
                <c:pt idx="118">
                  <c:v>32781</c:v>
                </c:pt>
                <c:pt idx="119">
                  <c:v>32873</c:v>
                </c:pt>
                <c:pt idx="120">
                  <c:v>32963</c:v>
                </c:pt>
                <c:pt idx="121">
                  <c:v>33054</c:v>
                </c:pt>
                <c:pt idx="122">
                  <c:v>33146</c:v>
                </c:pt>
                <c:pt idx="123">
                  <c:v>33238</c:v>
                </c:pt>
                <c:pt idx="124">
                  <c:v>33328</c:v>
                </c:pt>
                <c:pt idx="125">
                  <c:v>33419</c:v>
                </c:pt>
                <c:pt idx="126">
                  <c:v>33511</c:v>
                </c:pt>
                <c:pt idx="127">
                  <c:v>33603</c:v>
                </c:pt>
                <c:pt idx="128">
                  <c:v>33694</c:v>
                </c:pt>
                <c:pt idx="129">
                  <c:v>33785</c:v>
                </c:pt>
                <c:pt idx="130">
                  <c:v>33877</c:v>
                </c:pt>
                <c:pt idx="131">
                  <c:v>33969</c:v>
                </c:pt>
                <c:pt idx="132">
                  <c:v>34059</c:v>
                </c:pt>
                <c:pt idx="133">
                  <c:v>34150</c:v>
                </c:pt>
                <c:pt idx="134">
                  <c:v>34242</c:v>
                </c:pt>
                <c:pt idx="135">
                  <c:v>34334</c:v>
                </c:pt>
                <c:pt idx="136">
                  <c:v>34424</c:v>
                </c:pt>
                <c:pt idx="137">
                  <c:v>34515</c:v>
                </c:pt>
                <c:pt idx="138">
                  <c:v>34607</c:v>
                </c:pt>
                <c:pt idx="139">
                  <c:v>34699</c:v>
                </c:pt>
                <c:pt idx="140">
                  <c:v>34789</c:v>
                </c:pt>
                <c:pt idx="141">
                  <c:v>34880</c:v>
                </c:pt>
                <c:pt idx="142">
                  <c:v>34972</c:v>
                </c:pt>
                <c:pt idx="143">
                  <c:v>35064</c:v>
                </c:pt>
                <c:pt idx="144">
                  <c:v>35155</c:v>
                </c:pt>
                <c:pt idx="145">
                  <c:v>35246</c:v>
                </c:pt>
                <c:pt idx="146">
                  <c:v>35338</c:v>
                </c:pt>
                <c:pt idx="147">
                  <c:v>35430</c:v>
                </c:pt>
                <c:pt idx="148">
                  <c:v>35520</c:v>
                </c:pt>
                <c:pt idx="149">
                  <c:v>35611</c:v>
                </c:pt>
                <c:pt idx="150">
                  <c:v>35703</c:v>
                </c:pt>
                <c:pt idx="151">
                  <c:v>35795</c:v>
                </c:pt>
                <c:pt idx="152">
                  <c:v>35885</c:v>
                </c:pt>
                <c:pt idx="153">
                  <c:v>35976</c:v>
                </c:pt>
                <c:pt idx="154">
                  <c:v>36068</c:v>
                </c:pt>
                <c:pt idx="155">
                  <c:v>36160</c:v>
                </c:pt>
                <c:pt idx="156">
                  <c:v>36250</c:v>
                </c:pt>
                <c:pt idx="157">
                  <c:v>36341</c:v>
                </c:pt>
                <c:pt idx="158">
                  <c:v>36433</c:v>
                </c:pt>
                <c:pt idx="159">
                  <c:v>36525</c:v>
                </c:pt>
                <c:pt idx="160">
                  <c:v>36616</c:v>
                </c:pt>
                <c:pt idx="161">
                  <c:v>36707</c:v>
                </c:pt>
                <c:pt idx="162">
                  <c:v>36799</c:v>
                </c:pt>
                <c:pt idx="163">
                  <c:v>36891</c:v>
                </c:pt>
                <c:pt idx="164">
                  <c:v>36981</c:v>
                </c:pt>
                <c:pt idx="165">
                  <c:v>37072</c:v>
                </c:pt>
                <c:pt idx="166">
                  <c:v>37164</c:v>
                </c:pt>
                <c:pt idx="167">
                  <c:v>37256</c:v>
                </c:pt>
                <c:pt idx="168">
                  <c:v>37346</c:v>
                </c:pt>
                <c:pt idx="169">
                  <c:v>37437</c:v>
                </c:pt>
                <c:pt idx="170">
                  <c:v>37529</c:v>
                </c:pt>
                <c:pt idx="171">
                  <c:v>37621</c:v>
                </c:pt>
                <c:pt idx="172">
                  <c:v>37711</c:v>
                </c:pt>
                <c:pt idx="173">
                  <c:v>37802</c:v>
                </c:pt>
                <c:pt idx="174">
                  <c:v>37894</c:v>
                </c:pt>
                <c:pt idx="175">
                  <c:v>37986</c:v>
                </c:pt>
                <c:pt idx="176">
                  <c:v>38077</c:v>
                </c:pt>
                <c:pt idx="177">
                  <c:v>38168</c:v>
                </c:pt>
                <c:pt idx="178">
                  <c:v>38260</c:v>
                </c:pt>
                <c:pt idx="179">
                  <c:v>38352</c:v>
                </c:pt>
                <c:pt idx="180">
                  <c:v>38442</c:v>
                </c:pt>
                <c:pt idx="181">
                  <c:v>38533</c:v>
                </c:pt>
                <c:pt idx="182">
                  <c:v>38625</c:v>
                </c:pt>
                <c:pt idx="183">
                  <c:v>38717</c:v>
                </c:pt>
                <c:pt idx="184">
                  <c:v>38807</c:v>
                </c:pt>
                <c:pt idx="185">
                  <c:v>38898</c:v>
                </c:pt>
                <c:pt idx="186">
                  <c:v>38990</c:v>
                </c:pt>
                <c:pt idx="187">
                  <c:v>39082</c:v>
                </c:pt>
                <c:pt idx="188">
                  <c:v>39172</c:v>
                </c:pt>
                <c:pt idx="189">
                  <c:v>39263</c:v>
                </c:pt>
                <c:pt idx="190">
                  <c:v>39355</c:v>
                </c:pt>
                <c:pt idx="191">
                  <c:v>39447</c:v>
                </c:pt>
                <c:pt idx="192">
                  <c:v>39538</c:v>
                </c:pt>
                <c:pt idx="193">
                  <c:v>39629</c:v>
                </c:pt>
                <c:pt idx="194">
                  <c:v>39721</c:v>
                </c:pt>
                <c:pt idx="195">
                  <c:v>39813</c:v>
                </c:pt>
                <c:pt idx="196">
                  <c:v>39903</c:v>
                </c:pt>
                <c:pt idx="197">
                  <c:v>39994</c:v>
                </c:pt>
                <c:pt idx="198">
                  <c:v>40086</c:v>
                </c:pt>
                <c:pt idx="199">
                  <c:v>40178</c:v>
                </c:pt>
                <c:pt idx="200">
                  <c:v>40268</c:v>
                </c:pt>
                <c:pt idx="201">
                  <c:v>40359</c:v>
                </c:pt>
                <c:pt idx="202">
                  <c:v>40451</c:v>
                </c:pt>
                <c:pt idx="203">
                  <c:v>40543</c:v>
                </c:pt>
                <c:pt idx="204">
                  <c:v>40633</c:v>
                </c:pt>
                <c:pt idx="205">
                  <c:v>40724</c:v>
                </c:pt>
                <c:pt idx="206">
                  <c:v>40816</c:v>
                </c:pt>
                <c:pt idx="207">
                  <c:v>40908</c:v>
                </c:pt>
                <c:pt idx="208">
                  <c:v>40999</c:v>
                </c:pt>
                <c:pt idx="209">
                  <c:v>41090</c:v>
                </c:pt>
                <c:pt idx="210">
                  <c:v>41182</c:v>
                </c:pt>
                <c:pt idx="211">
                  <c:v>41274</c:v>
                </c:pt>
                <c:pt idx="212">
                  <c:v>41364</c:v>
                </c:pt>
                <c:pt idx="213">
                  <c:v>41455</c:v>
                </c:pt>
                <c:pt idx="214">
                  <c:v>41547</c:v>
                </c:pt>
                <c:pt idx="215">
                  <c:v>41639</c:v>
                </c:pt>
                <c:pt idx="216">
                  <c:v>41729</c:v>
                </c:pt>
                <c:pt idx="217">
                  <c:v>41820</c:v>
                </c:pt>
                <c:pt idx="218">
                  <c:v>41912</c:v>
                </c:pt>
                <c:pt idx="219">
                  <c:v>42004</c:v>
                </c:pt>
                <c:pt idx="220">
                  <c:v>42094</c:v>
                </c:pt>
                <c:pt idx="221">
                  <c:v>42185</c:v>
                </c:pt>
                <c:pt idx="222">
                  <c:v>42277</c:v>
                </c:pt>
                <c:pt idx="223">
                  <c:v>42369</c:v>
                </c:pt>
                <c:pt idx="224">
                  <c:v>42460</c:v>
                </c:pt>
                <c:pt idx="225">
                  <c:v>42551</c:v>
                </c:pt>
                <c:pt idx="226">
                  <c:v>42643</c:v>
                </c:pt>
                <c:pt idx="227">
                  <c:v>42735</c:v>
                </c:pt>
                <c:pt idx="228">
                  <c:v>42825</c:v>
                </c:pt>
                <c:pt idx="229">
                  <c:v>42916</c:v>
                </c:pt>
                <c:pt idx="230">
                  <c:v>43008</c:v>
                </c:pt>
                <c:pt idx="231">
                  <c:v>43100</c:v>
                </c:pt>
                <c:pt idx="232">
                  <c:v>43190</c:v>
                </c:pt>
                <c:pt idx="233">
                  <c:v>43281</c:v>
                </c:pt>
                <c:pt idx="234">
                  <c:v>43373</c:v>
                </c:pt>
                <c:pt idx="235">
                  <c:v>43465</c:v>
                </c:pt>
                <c:pt idx="236">
                  <c:v>43555</c:v>
                </c:pt>
                <c:pt idx="237">
                  <c:v>43646</c:v>
                </c:pt>
                <c:pt idx="238">
                  <c:v>43738</c:v>
                </c:pt>
                <c:pt idx="239">
                  <c:v>43830</c:v>
                </c:pt>
                <c:pt idx="240">
                  <c:v>43921</c:v>
                </c:pt>
                <c:pt idx="241">
                  <c:v>44012</c:v>
                </c:pt>
                <c:pt idx="242">
                  <c:v>44104</c:v>
                </c:pt>
                <c:pt idx="243">
                  <c:v>44196</c:v>
                </c:pt>
                <c:pt idx="244">
                  <c:v>44286</c:v>
                </c:pt>
                <c:pt idx="245">
                  <c:v>44377</c:v>
                </c:pt>
                <c:pt idx="246">
                  <c:v>44469</c:v>
                </c:pt>
                <c:pt idx="247">
                  <c:v>44561</c:v>
                </c:pt>
                <c:pt idx="248">
                  <c:v>44651</c:v>
                </c:pt>
                <c:pt idx="249">
                  <c:v>44742</c:v>
                </c:pt>
                <c:pt idx="250">
                  <c:v>44834</c:v>
                </c:pt>
                <c:pt idx="251">
                  <c:v>44926</c:v>
                </c:pt>
                <c:pt idx="252">
                  <c:v>45016</c:v>
                </c:pt>
                <c:pt idx="253">
                  <c:v>45107</c:v>
                </c:pt>
                <c:pt idx="254">
                  <c:v>45199</c:v>
                </c:pt>
                <c:pt idx="255">
                  <c:v>45291</c:v>
                </c:pt>
                <c:pt idx="256">
                  <c:v>45382</c:v>
                </c:pt>
                <c:pt idx="257">
                  <c:v>45473</c:v>
                </c:pt>
                <c:pt idx="258">
                  <c:v>45565</c:v>
                </c:pt>
              </c:numCache>
            </c:numRef>
          </c:cat>
          <c:val>
            <c:numRef>
              <c:f>'Chart 3 - rstar'!$C$2:$C$260</c:f>
              <c:numCache>
                <c:formatCode>General</c:formatCode>
                <c:ptCount val="259"/>
                <c:pt idx="0">
                  <c:v>2.08746442896777</c:v>
                </c:pt>
                <c:pt idx="1">
                  <c:v>2.1450854174988501</c:v>
                </c:pt>
                <c:pt idx="2">
                  <c:v>2.0472043293631002</c:v>
                </c:pt>
                <c:pt idx="3">
                  <c:v>2.1287227584526298</c:v>
                </c:pt>
                <c:pt idx="4">
                  <c:v>2.1840539791632798</c:v>
                </c:pt>
                <c:pt idx="5">
                  <c:v>2.1974639429006801</c:v>
                </c:pt>
                <c:pt idx="6">
                  <c:v>2.2878701685696798</c:v>
                </c:pt>
                <c:pt idx="7">
                  <c:v>2.3985467913114902</c:v>
                </c:pt>
                <c:pt idx="8">
                  <c:v>2.5167793722551699</c:v>
                </c:pt>
                <c:pt idx="9">
                  <c:v>2.5186543351020099</c:v>
                </c:pt>
                <c:pt idx="10">
                  <c:v>2.6050365732935998</c:v>
                </c:pt>
                <c:pt idx="11">
                  <c:v>2.6759866498601999</c:v>
                </c:pt>
                <c:pt idx="12">
                  <c:v>2.7830589738730498</c:v>
                </c:pt>
                <c:pt idx="13">
                  <c:v>2.87299923174522</c:v>
                </c:pt>
                <c:pt idx="14">
                  <c:v>2.9454154887561801</c:v>
                </c:pt>
                <c:pt idx="15">
                  <c:v>3.0283233747404701</c:v>
                </c:pt>
                <c:pt idx="16">
                  <c:v>3.12235958439534</c:v>
                </c:pt>
                <c:pt idx="17">
                  <c:v>3.2555333291963802</c:v>
                </c:pt>
                <c:pt idx="18">
                  <c:v>3.2654792409199298</c:v>
                </c:pt>
                <c:pt idx="19">
                  <c:v>3.2962582590686802</c:v>
                </c:pt>
                <c:pt idx="20">
                  <c:v>3.3483560403200898</c:v>
                </c:pt>
                <c:pt idx="21">
                  <c:v>3.3834032968117702</c:v>
                </c:pt>
                <c:pt idx="22">
                  <c:v>3.3788240642833598</c:v>
                </c:pt>
                <c:pt idx="23">
                  <c:v>3.3968954057027601</c:v>
                </c:pt>
                <c:pt idx="24">
                  <c:v>3.35429882317717</c:v>
                </c:pt>
                <c:pt idx="25">
                  <c:v>3.14842567904611</c:v>
                </c:pt>
                <c:pt idx="26">
                  <c:v>3.0353478346048401</c:v>
                </c:pt>
                <c:pt idx="27">
                  <c:v>2.8868700718520599</c:v>
                </c:pt>
                <c:pt idx="28">
                  <c:v>2.8769765400105198</c:v>
                </c:pt>
                <c:pt idx="29">
                  <c:v>2.9168690997300999</c:v>
                </c:pt>
                <c:pt idx="30">
                  <c:v>2.8251605648298299</c:v>
                </c:pt>
                <c:pt idx="31">
                  <c:v>2.8056100145257101</c:v>
                </c:pt>
                <c:pt idx="32">
                  <c:v>2.6044793788667402</c:v>
                </c:pt>
                <c:pt idx="33">
                  <c:v>2.5025598156944899</c:v>
                </c:pt>
                <c:pt idx="34">
                  <c:v>2.4130775968942602</c:v>
                </c:pt>
                <c:pt idx="35">
                  <c:v>2.44022144353759</c:v>
                </c:pt>
                <c:pt idx="36">
                  <c:v>2.46436745380699</c:v>
                </c:pt>
                <c:pt idx="37">
                  <c:v>2.30138452244557</c:v>
                </c:pt>
                <c:pt idx="38">
                  <c:v>2.2259247481434201</c:v>
                </c:pt>
                <c:pt idx="39">
                  <c:v>2.2176380418787298</c:v>
                </c:pt>
                <c:pt idx="40">
                  <c:v>1.9131082385960501</c:v>
                </c:pt>
                <c:pt idx="41">
                  <c:v>1.94116786032132</c:v>
                </c:pt>
                <c:pt idx="42">
                  <c:v>1.56019190845837</c:v>
                </c:pt>
                <c:pt idx="43">
                  <c:v>1.3656007797929099</c:v>
                </c:pt>
                <c:pt idx="44">
                  <c:v>1.47612491267507</c:v>
                </c:pt>
                <c:pt idx="45">
                  <c:v>1.3911688064899601</c:v>
                </c:pt>
                <c:pt idx="46">
                  <c:v>1.34243815694068</c:v>
                </c:pt>
                <c:pt idx="47">
                  <c:v>1.36909964156931</c:v>
                </c:pt>
                <c:pt idx="48">
                  <c:v>1.54219723976629</c:v>
                </c:pt>
                <c:pt idx="49">
                  <c:v>1.6265159970077501</c:v>
                </c:pt>
                <c:pt idx="50">
                  <c:v>1.6152972820098199</c:v>
                </c:pt>
                <c:pt idx="51">
                  <c:v>1.57668901665066</c:v>
                </c:pt>
                <c:pt idx="52">
                  <c:v>2.1438313148213601</c:v>
                </c:pt>
                <c:pt idx="53">
                  <c:v>2.05673642017759</c:v>
                </c:pt>
                <c:pt idx="54">
                  <c:v>2.02438513192353</c:v>
                </c:pt>
                <c:pt idx="55">
                  <c:v>1.92931240542442</c:v>
                </c:pt>
                <c:pt idx="56">
                  <c:v>2.0038459575780498</c:v>
                </c:pt>
                <c:pt idx="57">
                  <c:v>1.8993590458832199</c:v>
                </c:pt>
                <c:pt idx="58">
                  <c:v>1.65080415758374</c:v>
                </c:pt>
                <c:pt idx="59">
                  <c:v>1.1587868519015001</c:v>
                </c:pt>
                <c:pt idx="60">
                  <c:v>1.23862929529503</c:v>
                </c:pt>
                <c:pt idx="61">
                  <c:v>1.5049734346750601</c:v>
                </c:pt>
                <c:pt idx="62">
                  <c:v>1.7124999494342701</c:v>
                </c:pt>
                <c:pt idx="63">
                  <c:v>1.67865615273623</c:v>
                </c:pt>
                <c:pt idx="64">
                  <c:v>1.74609110013073</c:v>
                </c:pt>
                <c:pt idx="65">
                  <c:v>1.92705537949558</c:v>
                </c:pt>
                <c:pt idx="66">
                  <c:v>1.98390124213552</c:v>
                </c:pt>
                <c:pt idx="67">
                  <c:v>1.8513669299342701</c:v>
                </c:pt>
                <c:pt idx="68">
                  <c:v>2.0512841110319102</c:v>
                </c:pt>
                <c:pt idx="69">
                  <c:v>2.1559511320799198</c:v>
                </c:pt>
                <c:pt idx="70">
                  <c:v>2.2230491606277698</c:v>
                </c:pt>
                <c:pt idx="71">
                  <c:v>2.3270709588551002</c:v>
                </c:pt>
                <c:pt idx="72">
                  <c:v>2.4580600089527702</c:v>
                </c:pt>
                <c:pt idx="73">
                  <c:v>2.43782250831664</c:v>
                </c:pt>
                <c:pt idx="74">
                  <c:v>2.4388757516552402</c:v>
                </c:pt>
                <c:pt idx="75">
                  <c:v>2.4191941301800002</c:v>
                </c:pt>
                <c:pt idx="76">
                  <c:v>2.3947315728283098</c:v>
                </c:pt>
                <c:pt idx="77">
                  <c:v>2.19546238071162</c:v>
                </c:pt>
                <c:pt idx="78">
                  <c:v>2.2320636116276802</c:v>
                </c:pt>
                <c:pt idx="79">
                  <c:v>2.15321811568174</c:v>
                </c:pt>
                <c:pt idx="80">
                  <c:v>2.0407133432646298</c:v>
                </c:pt>
                <c:pt idx="81">
                  <c:v>1.33883490219822</c:v>
                </c:pt>
                <c:pt idx="82">
                  <c:v>1.5978167627411399</c:v>
                </c:pt>
                <c:pt idx="83">
                  <c:v>1.41544841865343</c:v>
                </c:pt>
                <c:pt idx="84">
                  <c:v>1.6366206296677199</c:v>
                </c:pt>
                <c:pt idx="85">
                  <c:v>1.76359582458765</c:v>
                </c:pt>
                <c:pt idx="86">
                  <c:v>2.1575692633239498</c:v>
                </c:pt>
                <c:pt idx="87">
                  <c:v>1.9808259344824399</c:v>
                </c:pt>
                <c:pt idx="88">
                  <c:v>2.0227228485641899</c:v>
                </c:pt>
                <c:pt idx="89">
                  <c:v>2.1805466919833099</c:v>
                </c:pt>
                <c:pt idx="90">
                  <c:v>1.91038085377254</c:v>
                </c:pt>
                <c:pt idx="91">
                  <c:v>1.4903111474227799</c:v>
                </c:pt>
                <c:pt idx="92">
                  <c:v>1.9285365592308601</c:v>
                </c:pt>
                <c:pt idx="93">
                  <c:v>2.2582567610778801</c:v>
                </c:pt>
                <c:pt idx="94">
                  <c:v>2.5568637009992301</c:v>
                </c:pt>
                <c:pt idx="95">
                  <c:v>2.6612434872242501</c:v>
                </c:pt>
                <c:pt idx="96">
                  <c:v>2.7603140925671199</c:v>
                </c:pt>
                <c:pt idx="97">
                  <c:v>3.0134897472042401</c:v>
                </c:pt>
                <c:pt idx="98">
                  <c:v>2.7409644307248602</c:v>
                </c:pt>
                <c:pt idx="99">
                  <c:v>2.5803322873252799</c:v>
                </c:pt>
                <c:pt idx="100">
                  <c:v>3.0948391104596</c:v>
                </c:pt>
                <c:pt idx="101">
                  <c:v>2.8460166665963298</c:v>
                </c:pt>
                <c:pt idx="102">
                  <c:v>2.9078301068533401</c:v>
                </c:pt>
                <c:pt idx="103">
                  <c:v>2.6465895485401001</c:v>
                </c:pt>
                <c:pt idx="104">
                  <c:v>2.4674261036838598</c:v>
                </c:pt>
                <c:pt idx="105">
                  <c:v>2.04817883979561</c:v>
                </c:pt>
                <c:pt idx="106">
                  <c:v>1.96846088237696</c:v>
                </c:pt>
                <c:pt idx="107">
                  <c:v>2.0106170184026801</c:v>
                </c:pt>
                <c:pt idx="108">
                  <c:v>2.1830637583711598</c:v>
                </c:pt>
                <c:pt idx="109">
                  <c:v>2.4631301931990199</c:v>
                </c:pt>
                <c:pt idx="110">
                  <c:v>2.52522741631355</c:v>
                </c:pt>
                <c:pt idx="111">
                  <c:v>2.2887775022746499</c:v>
                </c:pt>
                <c:pt idx="112">
                  <c:v>2.3682375041697599</c:v>
                </c:pt>
                <c:pt idx="113">
                  <c:v>2.4775731514315802</c:v>
                </c:pt>
                <c:pt idx="114">
                  <c:v>2.51637791841884</c:v>
                </c:pt>
                <c:pt idx="115">
                  <c:v>2.7795673644854499</c:v>
                </c:pt>
                <c:pt idx="116">
                  <c:v>2.7923536213623699</c:v>
                </c:pt>
                <c:pt idx="117">
                  <c:v>2.5663748313416002</c:v>
                </c:pt>
                <c:pt idx="118">
                  <c:v>2.4286935336914399</c:v>
                </c:pt>
                <c:pt idx="119">
                  <c:v>2.2690289108685802</c:v>
                </c:pt>
                <c:pt idx="120">
                  <c:v>2.6707322487625098</c:v>
                </c:pt>
                <c:pt idx="121">
                  <c:v>2.6164577999751</c:v>
                </c:pt>
                <c:pt idx="122">
                  <c:v>2.5940780468117199</c:v>
                </c:pt>
                <c:pt idx="123">
                  <c:v>2.29860679801142</c:v>
                </c:pt>
                <c:pt idx="124">
                  <c:v>2.3375845667254</c:v>
                </c:pt>
                <c:pt idx="125">
                  <c:v>2.5381861643696499</c:v>
                </c:pt>
                <c:pt idx="126">
                  <c:v>2.4664351595371601</c:v>
                </c:pt>
                <c:pt idx="127">
                  <c:v>2.3292702440681698</c:v>
                </c:pt>
                <c:pt idx="128">
                  <c:v>2.65541043008206</c:v>
                </c:pt>
                <c:pt idx="129">
                  <c:v>2.6311000279953598</c:v>
                </c:pt>
                <c:pt idx="130">
                  <c:v>2.39426785012034</c:v>
                </c:pt>
                <c:pt idx="131">
                  <c:v>2.4053368248809699</c:v>
                </c:pt>
                <c:pt idx="132">
                  <c:v>2.2442827540609498</c:v>
                </c:pt>
                <c:pt idx="133">
                  <c:v>2.1402217727653001</c:v>
                </c:pt>
                <c:pt idx="134">
                  <c:v>2.2415146218392499</c:v>
                </c:pt>
                <c:pt idx="135">
                  <c:v>2.5364218194325399</c:v>
                </c:pt>
                <c:pt idx="136">
                  <c:v>2.6613096519582</c:v>
                </c:pt>
                <c:pt idx="137">
                  <c:v>2.7692751431543998</c:v>
                </c:pt>
                <c:pt idx="138">
                  <c:v>2.7901483896304899</c:v>
                </c:pt>
                <c:pt idx="139">
                  <c:v>2.8093975551244599</c:v>
                </c:pt>
                <c:pt idx="140">
                  <c:v>2.8111465862007998</c:v>
                </c:pt>
                <c:pt idx="141">
                  <c:v>2.5785594973745098</c:v>
                </c:pt>
                <c:pt idx="142">
                  <c:v>2.61972168376826</c:v>
                </c:pt>
                <c:pt idx="143">
                  <c:v>2.6104795499914202</c:v>
                </c:pt>
                <c:pt idx="144">
                  <c:v>2.7196377696320599</c:v>
                </c:pt>
                <c:pt idx="145">
                  <c:v>2.9023348839457999</c:v>
                </c:pt>
                <c:pt idx="146">
                  <c:v>2.9532301519373401</c:v>
                </c:pt>
                <c:pt idx="147">
                  <c:v>2.9318545595637202</c:v>
                </c:pt>
                <c:pt idx="148">
                  <c:v>3.0367930674744801</c:v>
                </c:pt>
                <c:pt idx="149">
                  <c:v>3.0843381285092502</c:v>
                </c:pt>
                <c:pt idx="150">
                  <c:v>2.9715444041568699</c:v>
                </c:pt>
                <c:pt idx="151">
                  <c:v>3.0758913788807201</c:v>
                </c:pt>
                <c:pt idx="152">
                  <c:v>3.05747454572482</c:v>
                </c:pt>
                <c:pt idx="153">
                  <c:v>3.05733396658787</c:v>
                </c:pt>
                <c:pt idx="154">
                  <c:v>2.8046037272662998</c:v>
                </c:pt>
                <c:pt idx="155">
                  <c:v>2.6771388146281798</c:v>
                </c:pt>
                <c:pt idx="156">
                  <c:v>2.9318956129960099</c:v>
                </c:pt>
                <c:pt idx="157">
                  <c:v>2.8214035144990199</c:v>
                </c:pt>
                <c:pt idx="158">
                  <c:v>2.7053343070735698</c:v>
                </c:pt>
                <c:pt idx="159">
                  <c:v>2.7782295618167399</c:v>
                </c:pt>
                <c:pt idx="160">
                  <c:v>2.62778317966779</c:v>
                </c:pt>
                <c:pt idx="161">
                  <c:v>2.1863182142383502</c:v>
                </c:pt>
                <c:pt idx="162">
                  <c:v>2.0684227346467101</c:v>
                </c:pt>
                <c:pt idx="163">
                  <c:v>1.8576379277549</c:v>
                </c:pt>
                <c:pt idx="164">
                  <c:v>1.8779412458259099</c:v>
                </c:pt>
                <c:pt idx="165">
                  <c:v>1.89430257654179</c:v>
                </c:pt>
                <c:pt idx="166">
                  <c:v>1.6271508481956301</c:v>
                </c:pt>
                <c:pt idx="167">
                  <c:v>1.6245076845786799</c:v>
                </c:pt>
                <c:pt idx="168">
                  <c:v>1.93788948279298</c:v>
                </c:pt>
                <c:pt idx="169">
                  <c:v>1.8375119136698601</c:v>
                </c:pt>
                <c:pt idx="170">
                  <c:v>1.5337473771885</c:v>
                </c:pt>
                <c:pt idx="171">
                  <c:v>1.4278130668645299</c:v>
                </c:pt>
                <c:pt idx="172">
                  <c:v>1.57738811466128</c:v>
                </c:pt>
                <c:pt idx="173">
                  <c:v>1.8133434617558</c:v>
                </c:pt>
                <c:pt idx="174">
                  <c:v>2.0086996513987101</c:v>
                </c:pt>
                <c:pt idx="175">
                  <c:v>2.1188480432161301</c:v>
                </c:pt>
                <c:pt idx="176">
                  <c:v>2.0219073492746999</c:v>
                </c:pt>
                <c:pt idx="177">
                  <c:v>2.1318875469438998</c:v>
                </c:pt>
                <c:pt idx="178">
                  <c:v>2.0166541338586401</c:v>
                </c:pt>
                <c:pt idx="179">
                  <c:v>1.9780663957434299</c:v>
                </c:pt>
                <c:pt idx="180">
                  <c:v>2.0157323603912398</c:v>
                </c:pt>
                <c:pt idx="181">
                  <c:v>1.78667056784435</c:v>
                </c:pt>
                <c:pt idx="182">
                  <c:v>1.79242112588834</c:v>
                </c:pt>
                <c:pt idx="183">
                  <c:v>1.72367269910114</c:v>
                </c:pt>
                <c:pt idx="184">
                  <c:v>1.75552178592482</c:v>
                </c:pt>
                <c:pt idx="185">
                  <c:v>1.7990252033315599</c:v>
                </c:pt>
                <c:pt idx="186">
                  <c:v>1.66317453368401</c:v>
                </c:pt>
                <c:pt idx="187">
                  <c:v>1.7260172530126501</c:v>
                </c:pt>
                <c:pt idx="188">
                  <c:v>1.87878374942155</c:v>
                </c:pt>
                <c:pt idx="189">
                  <c:v>1.73383222164996</c:v>
                </c:pt>
                <c:pt idx="190">
                  <c:v>1.4459490707696701</c:v>
                </c:pt>
                <c:pt idx="191">
                  <c:v>1.2078029729444999</c:v>
                </c:pt>
                <c:pt idx="192">
                  <c:v>0.80244733348709696</c:v>
                </c:pt>
                <c:pt idx="193">
                  <c:v>0.73228987546230095</c:v>
                </c:pt>
                <c:pt idx="194">
                  <c:v>0.462700992840331</c:v>
                </c:pt>
                <c:pt idx="195">
                  <c:v>-0.68473140270180799</c:v>
                </c:pt>
                <c:pt idx="196">
                  <c:v>-0.53900224375084105</c:v>
                </c:pt>
                <c:pt idx="197">
                  <c:v>-7.1033997969552398E-2</c:v>
                </c:pt>
                <c:pt idx="198">
                  <c:v>0.47129384988342699</c:v>
                </c:pt>
                <c:pt idx="199">
                  <c:v>0.73517449746876196</c:v>
                </c:pt>
                <c:pt idx="200">
                  <c:v>0.73639538363367196</c:v>
                </c:pt>
                <c:pt idx="201">
                  <c:v>0.57460939137562295</c:v>
                </c:pt>
                <c:pt idx="202">
                  <c:v>0.40592584277494798</c:v>
                </c:pt>
                <c:pt idx="203">
                  <c:v>0.52041055679084003</c:v>
                </c:pt>
                <c:pt idx="204">
                  <c:v>0.71019756940946999</c:v>
                </c:pt>
                <c:pt idx="205">
                  <c:v>0.49719376892481898</c:v>
                </c:pt>
                <c:pt idx="206">
                  <c:v>0.12695526762763201</c:v>
                </c:pt>
                <c:pt idx="207">
                  <c:v>-0.15352082343982201</c:v>
                </c:pt>
                <c:pt idx="208">
                  <c:v>9.3445454966233105E-2</c:v>
                </c:pt>
                <c:pt idx="209">
                  <c:v>-0.195308296887204</c:v>
                </c:pt>
                <c:pt idx="210">
                  <c:v>-6.6454520853132804E-2</c:v>
                </c:pt>
                <c:pt idx="211">
                  <c:v>0.16954487249603301</c:v>
                </c:pt>
                <c:pt idx="212">
                  <c:v>8.1231476180995105E-2</c:v>
                </c:pt>
                <c:pt idx="213">
                  <c:v>0.140134726177956</c:v>
                </c:pt>
                <c:pt idx="214">
                  <c:v>0.245641693132192</c:v>
                </c:pt>
                <c:pt idx="215">
                  <c:v>0.26186116650192998</c:v>
                </c:pt>
                <c:pt idx="216">
                  <c:v>0.34524599735288303</c:v>
                </c:pt>
                <c:pt idx="217">
                  <c:v>0.33007314806121502</c:v>
                </c:pt>
                <c:pt idx="218">
                  <c:v>0.26368421999121899</c:v>
                </c:pt>
                <c:pt idx="219">
                  <c:v>0.11040217320177501</c:v>
                </c:pt>
                <c:pt idx="220">
                  <c:v>7.07493025978016E-2</c:v>
                </c:pt>
                <c:pt idx="221">
                  <c:v>0.108553516379937</c:v>
                </c:pt>
                <c:pt idx="222">
                  <c:v>-0.122794760777499</c:v>
                </c:pt>
                <c:pt idx="223">
                  <c:v>-0.143693105659393</c:v>
                </c:pt>
                <c:pt idx="224">
                  <c:v>-0.31428919293035601</c:v>
                </c:pt>
                <c:pt idx="225">
                  <c:v>-0.130660093918333</c:v>
                </c:pt>
                <c:pt idx="226">
                  <c:v>-3.10650408930583E-2</c:v>
                </c:pt>
                <c:pt idx="227">
                  <c:v>0.22147472132280899</c:v>
                </c:pt>
                <c:pt idx="228">
                  <c:v>0.35351661340678803</c:v>
                </c:pt>
                <c:pt idx="229">
                  <c:v>0.40650660945405598</c:v>
                </c:pt>
                <c:pt idx="230">
                  <c:v>0.56152617760206702</c:v>
                </c:pt>
                <c:pt idx="231">
                  <c:v>0.72328776572200904</c:v>
                </c:pt>
                <c:pt idx="232">
                  <c:v>0.842548137884642</c:v>
                </c:pt>
                <c:pt idx="233">
                  <c:v>0.73185001148137896</c:v>
                </c:pt>
                <c:pt idx="234">
                  <c:v>0.79925853266642899</c:v>
                </c:pt>
                <c:pt idx="235">
                  <c:v>0.71488649777741298</c:v>
                </c:pt>
                <c:pt idx="236">
                  <c:v>0.69127559880678702</c:v>
                </c:pt>
                <c:pt idx="237">
                  <c:v>0.62074253588712403</c:v>
                </c:pt>
                <c:pt idx="238">
                  <c:v>0.56990348017667602</c:v>
                </c:pt>
                <c:pt idx="239">
                  <c:v>0.71849622319047901</c:v>
                </c:pt>
                <c:pt idx="240">
                  <c:v>0.37542031098504303</c:v>
                </c:pt>
                <c:pt idx="241">
                  <c:v>0.17051633485839299</c:v>
                </c:pt>
                <c:pt idx="242">
                  <c:v>0.623251842985862</c:v>
                </c:pt>
                <c:pt idx="243">
                  <c:v>0.82251523143365202</c:v>
                </c:pt>
                <c:pt idx="244">
                  <c:v>1.0400533280744999</c:v>
                </c:pt>
                <c:pt idx="245">
                  <c:v>1.0762038318676099</c:v>
                </c:pt>
                <c:pt idx="246">
                  <c:v>1.03389693443693</c:v>
                </c:pt>
                <c:pt idx="247">
                  <c:v>1.0263694925653599</c:v>
                </c:pt>
                <c:pt idx="248">
                  <c:v>0.964498479671972</c:v>
                </c:pt>
                <c:pt idx="249">
                  <c:v>0.84861103806112204</c:v>
                </c:pt>
                <c:pt idx="250">
                  <c:v>0.94617604562438296</c:v>
                </c:pt>
                <c:pt idx="251">
                  <c:v>0.879145475352616</c:v>
                </c:pt>
                <c:pt idx="252">
                  <c:v>1.2334563358237101</c:v>
                </c:pt>
                <c:pt idx="253">
                  <c:v>1.25185908823838</c:v>
                </c:pt>
                <c:pt idx="254">
                  <c:v>1.51225308740746</c:v>
                </c:pt>
                <c:pt idx="255">
                  <c:v>1.4861368067393901</c:v>
                </c:pt>
                <c:pt idx="256">
                  <c:v>1.66608213493126</c:v>
                </c:pt>
                <c:pt idx="257">
                  <c:v>1.6002000879068501</c:v>
                </c:pt>
                <c:pt idx="258">
                  <c:v>1.4693021432920499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CA-4258-BDBB-18B77382F44C}"/>
            </c:ext>
          </c:extLst>
        </c:ser>
        <c:ser>
          <c:idx val="2"/>
          <c:order val="2"/>
          <c:tx>
            <c:strRef>
              <c:f>'Chart 3 - rstar'!$D$1</c:f>
              <c:strCache>
                <c:ptCount val="1"/>
                <c:pt idx="0">
                  <c:v>HLW r*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'Chart 3 - rstar'!$D$2:$D$260</c:f>
              <c:numCache>
                <c:formatCode>General</c:formatCode>
                <c:ptCount val="259"/>
                <c:pt idx="4">
                  <c:v>5.44055954112648</c:v>
                </c:pt>
                <c:pt idx="5">
                  <c:v>5.6616371933967997</c:v>
                </c:pt>
                <c:pt idx="6">
                  <c:v>5.5687700157342803</c:v>
                </c:pt>
                <c:pt idx="7">
                  <c:v>5.5381696217697396</c:v>
                </c:pt>
                <c:pt idx="8">
                  <c:v>5.35296214866149</c:v>
                </c:pt>
                <c:pt idx="9">
                  <c:v>4.8206328081944898</c:v>
                </c:pt>
                <c:pt idx="10">
                  <c:v>4.7095342600898098</c:v>
                </c:pt>
                <c:pt idx="11">
                  <c:v>4.25906452674693</c:v>
                </c:pt>
                <c:pt idx="12">
                  <c:v>4.2440707065049104</c:v>
                </c:pt>
                <c:pt idx="13">
                  <c:v>4.2115101159931703</c:v>
                </c:pt>
                <c:pt idx="14">
                  <c:v>4.5380331368263001</c:v>
                </c:pt>
                <c:pt idx="15">
                  <c:v>4.2689898532641601</c:v>
                </c:pt>
                <c:pt idx="16">
                  <c:v>4.5724286229217803</c:v>
                </c:pt>
                <c:pt idx="17">
                  <c:v>4.4893362085316602</c:v>
                </c:pt>
                <c:pt idx="18">
                  <c:v>4.5882059230728496</c:v>
                </c:pt>
                <c:pt idx="19">
                  <c:v>4.3350218886280203</c:v>
                </c:pt>
                <c:pt idx="20">
                  <c:v>4.7131161370295303</c:v>
                </c:pt>
                <c:pt idx="21">
                  <c:v>4.6844442251735696</c:v>
                </c:pt>
                <c:pt idx="22">
                  <c:v>4.9370802942993501</c:v>
                </c:pt>
                <c:pt idx="23">
                  <c:v>5.15383586976023</c:v>
                </c:pt>
                <c:pt idx="24">
                  <c:v>5.3820534411747101</c:v>
                </c:pt>
                <c:pt idx="25">
                  <c:v>5.1237384549569498</c:v>
                </c:pt>
                <c:pt idx="26">
                  <c:v>5.1085062161268802</c:v>
                </c:pt>
                <c:pt idx="27">
                  <c:v>5.0873862516428199</c:v>
                </c:pt>
                <c:pt idx="28">
                  <c:v>5.0534309009518203</c:v>
                </c:pt>
                <c:pt idx="29">
                  <c:v>4.8299539517700296</c:v>
                </c:pt>
                <c:pt idx="30">
                  <c:v>4.85185582470264</c:v>
                </c:pt>
                <c:pt idx="31">
                  <c:v>4.7817678767252998</c:v>
                </c:pt>
                <c:pt idx="32">
                  <c:v>5.00338014653902</c:v>
                </c:pt>
                <c:pt idx="33">
                  <c:v>5.0654007436974702</c:v>
                </c:pt>
                <c:pt idx="34">
                  <c:v>4.9311537204071003</c:v>
                </c:pt>
                <c:pt idx="35">
                  <c:v>4.7783574180023196</c:v>
                </c:pt>
                <c:pt idx="36">
                  <c:v>4.9051680299921898</c:v>
                </c:pt>
                <c:pt idx="37">
                  <c:v>4.71395615418208</c:v>
                </c:pt>
                <c:pt idx="38">
                  <c:v>4.6689003556244097</c:v>
                </c:pt>
                <c:pt idx="39">
                  <c:v>4.3921347818429801</c:v>
                </c:pt>
                <c:pt idx="40">
                  <c:v>4.2504047047911104</c:v>
                </c:pt>
                <c:pt idx="41">
                  <c:v>4.1758041514969104</c:v>
                </c:pt>
                <c:pt idx="42">
                  <c:v>4.2371623891288603</c:v>
                </c:pt>
                <c:pt idx="43">
                  <c:v>3.8308598532207698</c:v>
                </c:pt>
                <c:pt idx="44">
                  <c:v>4.2956190291948797</c:v>
                </c:pt>
                <c:pt idx="45">
                  <c:v>4.0496528905043201</c:v>
                </c:pt>
                <c:pt idx="46">
                  <c:v>3.9077076180308699</c:v>
                </c:pt>
                <c:pt idx="47">
                  <c:v>3.6153048751393002</c:v>
                </c:pt>
                <c:pt idx="48">
                  <c:v>3.8361411779018799</c:v>
                </c:pt>
                <c:pt idx="49">
                  <c:v>3.99228345180647</c:v>
                </c:pt>
                <c:pt idx="50">
                  <c:v>3.8611035694476499</c:v>
                </c:pt>
                <c:pt idx="51">
                  <c:v>3.95191264707347</c:v>
                </c:pt>
                <c:pt idx="52">
                  <c:v>4.2284114693424302</c:v>
                </c:pt>
                <c:pt idx="53">
                  <c:v>4.2876544192073203</c:v>
                </c:pt>
                <c:pt idx="54">
                  <c:v>3.9943914465691601</c:v>
                </c:pt>
                <c:pt idx="55">
                  <c:v>4.1815403870757004</c:v>
                </c:pt>
                <c:pt idx="56">
                  <c:v>3.9556547342925699</c:v>
                </c:pt>
                <c:pt idx="57">
                  <c:v>4.1405800600045204</c:v>
                </c:pt>
                <c:pt idx="58">
                  <c:v>3.9753404108096499</c:v>
                </c:pt>
                <c:pt idx="59">
                  <c:v>3.8474361886980701</c:v>
                </c:pt>
                <c:pt idx="60">
                  <c:v>3.3911524787204299</c:v>
                </c:pt>
                <c:pt idx="61">
                  <c:v>3.30431540846822</c:v>
                </c:pt>
                <c:pt idx="62">
                  <c:v>3.35444045495945</c:v>
                </c:pt>
                <c:pt idx="63">
                  <c:v>3.3143691360570502</c:v>
                </c:pt>
                <c:pt idx="64">
                  <c:v>3.4781360955305902</c:v>
                </c:pt>
                <c:pt idx="65">
                  <c:v>3.2149694221232901</c:v>
                </c:pt>
                <c:pt idx="66">
                  <c:v>3.1278976181844702</c:v>
                </c:pt>
                <c:pt idx="67">
                  <c:v>3.08239366142316</c:v>
                </c:pt>
                <c:pt idx="68">
                  <c:v>3.1699313933947302</c:v>
                </c:pt>
                <c:pt idx="69">
                  <c:v>3.3427037033390601</c:v>
                </c:pt>
                <c:pt idx="70">
                  <c:v>3.4761439404421202</c:v>
                </c:pt>
                <c:pt idx="71">
                  <c:v>3.13926727089915</c:v>
                </c:pt>
                <c:pt idx="72">
                  <c:v>3.0516267112492801</c:v>
                </c:pt>
                <c:pt idx="73">
                  <c:v>3.8035720179077899</c:v>
                </c:pt>
                <c:pt idx="74">
                  <c:v>3.69150739844773</c:v>
                </c:pt>
                <c:pt idx="75">
                  <c:v>3.8024750169401602</c:v>
                </c:pt>
                <c:pt idx="76">
                  <c:v>3.5417908872944199</c:v>
                </c:pt>
                <c:pt idx="77">
                  <c:v>3.6380307116813202</c:v>
                </c:pt>
                <c:pt idx="78">
                  <c:v>3.67492698554525</c:v>
                </c:pt>
                <c:pt idx="79">
                  <c:v>3.68552747956653</c:v>
                </c:pt>
                <c:pt idx="80">
                  <c:v>3.8035679234366202</c:v>
                </c:pt>
                <c:pt idx="81">
                  <c:v>3.26544076125283</c:v>
                </c:pt>
                <c:pt idx="82">
                  <c:v>3.3269157620589498</c:v>
                </c:pt>
                <c:pt idx="83">
                  <c:v>3.75095380884457</c:v>
                </c:pt>
                <c:pt idx="84">
                  <c:v>3.95134418791694</c:v>
                </c:pt>
                <c:pt idx="85">
                  <c:v>3.5049135059241299</c:v>
                </c:pt>
                <c:pt idx="86">
                  <c:v>3.7251842065655798</c:v>
                </c:pt>
                <c:pt idx="87">
                  <c:v>3.3660946433788199</c:v>
                </c:pt>
                <c:pt idx="88">
                  <c:v>2.9142906895828302</c:v>
                </c:pt>
                <c:pt idx="89">
                  <c:v>2.9905657417860598</c:v>
                </c:pt>
                <c:pt idx="90">
                  <c:v>2.8855824174625799</c:v>
                </c:pt>
                <c:pt idx="91">
                  <c:v>2.7831023089258</c:v>
                </c:pt>
                <c:pt idx="92">
                  <c:v>2.9245836165662098</c:v>
                </c:pt>
                <c:pt idx="93">
                  <c:v>3.0251416482854201</c:v>
                </c:pt>
                <c:pt idx="94">
                  <c:v>3.3297120005518002</c:v>
                </c:pt>
                <c:pt idx="95">
                  <c:v>3.3162560251384701</c:v>
                </c:pt>
                <c:pt idx="96">
                  <c:v>3.4933686480234898</c:v>
                </c:pt>
                <c:pt idx="97">
                  <c:v>3.6661198284772198</c:v>
                </c:pt>
                <c:pt idx="98">
                  <c:v>3.5765138676332402</c:v>
                </c:pt>
                <c:pt idx="99">
                  <c:v>3.5126463164272299</c:v>
                </c:pt>
                <c:pt idx="100">
                  <c:v>3.7533615496477899</c:v>
                </c:pt>
                <c:pt idx="101">
                  <c:v>3.6499004800733101</c:v>
                </c:pt>
                <c:pt idx="102">
                  <c:v>3.8291718481314398</c:v>
                </c:pt>
                <c:pt idx="103">
                  <c:v>3.6528838918804998</c:v>
                </c:pt>
                <c:pt idx="104">
                  <c:v>3.7334455840368301</c:v>
                </c:pt>
                <c:pt idx="105">
                  <c:v>3.5151359506488702</c:v>
                </c:pt>
                <c:pt idx="106">
                  <c:v>3.51744762428044</c:v>
                </c:pt>
                <c:pt idx="107">
                  <c:v>3.4487788422368499</c:v>
                </c:pt>
                <c:pt idx="108">
                  <c:v>3.3520298629593102</c:v>
                </c:pt>
                <c:pt idx="109">
                  <c:v>3.49635652453843</c:v>
                </c:pt>
                <c:pt idx="110">
                  <c:v>3.4775391797562998</c:v>
                </c:pt>
                <c:pt idx="111">
                  <c:v>3.7170473497713599</c:v>
                </c:pt>
                <c:pt idx="112">
                  <c:v>3.58470513856083</c:v>
                </c:pt>
                <c:pt idx="113">
                  <c:v>3.7735111060157598</c:v>
                </c:pt>
                <c:pt idx="114">
                  <c:v>3.6832099203670401</c:v>
                </c:pt>
                <c:pt idx="115">
                  <c:v>3.8011828490176098</c:v>
                </c:pt>
                <c:pt idx="116">
                  <c:v>3.81223901442528</c:v>
                </c:pt>
                <c:pt idx="117">
                  <c:v>3.7236382203447702</c:v>
                </c:pt>
                <c:pt idx="118">
                  <c:v>3.6481743216079598</c:v>
                </c:pt>
                <c:pt idx="119">
                  <c:v>3.5702310659060101</c:v>
                </c:pt>
                <c:pt idx="120">
                  <c:v>3.78175183553935</c:v>
                </c:pt>
                <c:pt idx="121">
                  <c:v>3.709991830286</c:v>
                </c:pt>
                <c:pt idx="122">
                  <c:v>3.55395493704073</c:v>
                </c:pt>
                <c:pt idx="123">
                  <c:v>3.14541071650449</c:v>
                </c:pt>
                <c:pt idx="124">
                  <c:v>2.9540367594990302</c:v>
                </c:pt>
                <c:pt idx="125">
                  <c:v>2.9880485554845899</c:v>
                </c:pt>
                <c:pt idx="126">
                  <c:v>2.9524041977047699</c:v>
                </c:pt>
                <c:pt idx="127">
                  <c:v>2.8142172382073398</c:v>
                </c:pt>
                <c:pt idx="128">
                  <c:v>2.8903070485654201</c:v>
                </c:pt>
                <c:pt idx="129">
                  <c:v>2.8704233983379801</c:v>
                </c:pt>
                <c:pt idx="130">
                  <c:v>2.7887755250424502</c:v>
                </c:pt>
                <c:pt idx="131">
                  <c:v>2.8155823888715701</c:v>
                </c:pt>
                <c:pt idx="132">
                  <c:v>2.5960381830239401</c:v>
                </c:pt>
                <c:pt idx="133">
                  <c:v>2.5700457421987402</c:v>
                </c:pt>
                <c:pt idx="134">
                  <c:v>2.4198946570985398</c:v>
                </c:pt>
                <c:pt idx="135">
                  <c:v>2.5105551134889299</c:v>
                </c:pt>
                <c:pt idx="136">
                  <c:v>2.4599850355890802</c:v>
                </c:pt>
                <c:pt idx="137">
                  <c:v>2.6219758720336501</c:v>
                </c:pt>
                <c:pt idx="138">
                  <c:v>2.5132005911575201</c:v>
                </c:pt>
                <c:pt idx="139">
                  <c:v>2.5972953635010398</c:v>
                </c:pt>
                <c:pt idx="140">
                  <c:v>2.5078285302700598</c:v>
                </c:pt>
                <c:pt idx="141">
                  <c:v>2.4807112110582201</c:v>
                </c:pt>
                <c:pt idx="142">
                  <c:v>2.5456741674935999</c:v>
                </c:pt>
                <c:pt idx="143">
                  <c:v>2.5830323962819799</c:v>
                </c:pt>
                <c:pt idx="144">
                  <c:v>2.5842287310694401</c:v>
                </c:pt>
                <c:pt idx="145">
                  <c:v>2.8477148026949801</c:v>
                </c:pt>
                <c:pt idx="146">
                  <c:v>2.8491235451713499</c:v>
                </c:pt>
                <c:pt idx="147">
                  <c:v>2.9645573490677801</c:v>
                </c:pt>
                <c:pt idx="148">
                  <c:v>2.8860334421444001</c:v>
                </c:pt>
                <c:pt idx="149">
                  <c:v>3.1531430941567402</c:v>
                </c:pt>
                <c:pt idx="150">
                  <c:v>3.1197854943275001</c:v>
                </c:pt>
                <c:pt idx="151">
                  <c:v>3.11635532619179</c:v>
                </c:pt>
                <c:pt idx="152">
                  <c:v>3.15689719052643</c:v>
                </c:pt>
                <c:pt idx="153">
                  <c:v>3.1924794867989501</c:v>
                </c:pt>
                <c:pt idx="154">
                  <c:v>3.3340475859976899</c:v>
                </c:pt>
                <c:pt idx="155">
                  <c:v>3.50465873731748</c:v>
                </c:pt>
                <c:pt idx="156">
                  <c:v>3.4645530859606799</c:v>
                </c:pt>
                <c:pt idx="157">
                  <c:v>3.4799352899748501</c:v>
                </c:pt>
                <c:pt idx="158">
                  <c:v>3.6022805991576501</c:v>
                </c:pt>
                <c:pt idx="159">
                  <c:v>3.8094580776442499</c:v>
                </c:pt>
                <c:pt idx="160">
                  <c:v>3.68891373093581</c:v>
                </c:pt>
                <c:pt idx="161">
                  <c:v>3.8782519829815998</c:v>
                </c:pt>
                <c:pt idx="162">
                  <c:v>3.7020484043068902</c:v>
                </c:pt>
                <c:pt idx="163">
                  <c:v>3.7036120254284</c:v>
                </c:pt>
                <c:pt idx="164">
                  <c:v>3.54268149579601</c:v>
                </c:pt>
                <c:pt idx="165">
                  <c:v>3.49358989702709</c:v>
                </c:pt>
                <c:pt idx="166">
                  <c:v>3.1550806687744202</c:v>
                </c:pt>
                <c:pt idx="167">
                  <c:v>3.1316034207782102</c:v>
                </c:pt>
                <c:pt idx="168">
                  <c:v>3.0701920669094198</c:v>
                </c:pt>
                <c:pt idx="169">
                  <c:v>3.0619331966895298</c:v>
                </c:pt>
                <c:pt idx="170">
                  <c:v>2.93657268985194</c:v>
                </c:pt>
                <c:pt idx="171">
                  <c:v>2.6821341907987799</c:v>
                </c:pt>
                <c:pt idx="172">
                  <c:v>2.5717363183687101</c:v>
                </c:pt>
                <c:pt idx="173">
                  <c:v>2.56929098141579</c:v>
                </c:pt>
                <c:pt idx="174">
                  <c:v>2.7465706164066201</c:v>
                </c:pt>
                <c:pt idx="175">
                  <c:v>2.74164685165931</c:v>
                </c:pt>
                <c:pt idx="176">
                  <c:v>2.6593216129639399</c:v>
                </c:pt>
                <c:pt idx="177">
                  <c:v>2.64189906519724</c:v>
                </c:pt>
                <c:pt idx="178">
                  <c:v>2.5583775710119401</c:v>
                </c:pt>
                <c:pt idx="179">
                  <c:v>2.6214573308918601</c:v>
                </c:pt>
                <c:pt idx="180">
                  <c:v>2.7318234980782501</c:v>
                </c:pt>
                <c:pt idx="181">
                  <c:v>2.5625560516066899</c:v>
                </c:pt>
                <c:pt idx="182">
                  <c:v>2.5175469556641001</c:v>
                </c:pt>
                <c:pt idx="183">
                  <c:v>2.56812005447259</c:v>
                </c:pt>
                <c:pt idx="184">
                  <c:v>2.7092276781937499</c:v>
                </c:pt>
                <c:pt idx="185">
                  <c:v>2.6830137841992099</c:v>
                </c:pt>
                <c:pt idx="186">
                  <c:v>2.5169381735248</c:v>
                </c:pt>
                <c:pt idx="187">
                  <c:v>2.5506083522247498</c:v>
                </c:pt>
                <c:pt idx="188">
                  <c:v>2.5639421791188699</c:v>
                </c:pt>
                <c:pt idx="189">
                  <c:v>2.48869392686131</c:v>
                </c:pt>
                <c:pt idx="190">
                  <c:v>2.50631105231896</c:v>
                </c:pt>
                <c:pt idx="191">
                  <c:v>2.6075857902758002</c:v>
                </c:pt>
                <c:pt idx="192">
                  <c:v>2.31805117624309</c:v>
                </c:pt>
                <c:pt idx="193">
                  <c:v>2.31050060291662</c:v>
                </c:pt>
                <c:pt idx="194">
                  <c:v>2.0401008707252899</c:v>
                </c:pt>
                <c:pt idx="195">
                  <c:v>1.14420788874034</c:v>
                </c:pt>
                <c:pt idx="196">
                  <c:v>0.82832809240869099</c:v>
                </c:pt>
                <c:pt idx="197">
                  <c:v>0.88151326611260095</c:v>
                </c:pt>
                <c:pt idx="198">
                  <c:v>0.88728722160400497</c:v>
                </c:pt>
                <c:pt idx="199">
                  <c:v>1.1567194745681999</c:v>
                </c:pt>
                <c:pt idx="200">
                  <c:v>1.01146470123082</c:v>
                </c:pt>
                <c:pt idx="201">
                  <c:v>1.01802467109733</c:v>
                </c:pt>
                <c:pt idx="202">
                  <c:v>0.93038802800357701</c:v>
                </c:pt>
                <c:pt idx="203">
                  <c:v>0.90872423674208702</c:v>
                </c:pt>
                <c:pt idx="204">
                  <c:v>0.76384898004124402</c:v>
                </c:pt>
                <c:pt idx="205">
                  <c:v>0.92051100015821596</c:v>
                </c:pt>
                <c:pt idx="206">
                  <c:v>0.76577879532698401</c:v>
                </c:pt>
                <c:pt idx="207">
                  <c:v>0.88136938478613602</c:v>
                </c:pt>
                <c:pt idx="208">
                  <c:v>1.0101125568526099</c:v>
                </c:pt>
                <c:pt idx="209">
                  <c:v>0.875552485605955</c:v>
                </c:pt>
                <c:pt idx="210">
                  <c:v>0.70500875491121995</c:v>
                </c:pt>
                <c:pt idx="211">
                  <c:v>0.66624552078218402</c:v>
                </c:pt>
                <c:pt idx="212">
                  <c:v>0.77525899605329596</c:v>
                </c:pt>
                <c:pt idx="213">
                  <c:v>0.64599089200512605</c:v>
                </c:pt>
                <c:pt idx="214">
                  <c:v>0.76829078237833504</c:v>
                </c:pt>
                <c:pt idx="215">
                  <c:v>0.85331805052106802</c:v>
                </c:pt>
                <c:pt idx="216">
                  <c:v>0.58637378511947202</c:v>
                </c:pt>
                <c:pt idx="217">
                  <c:v>0.85738787109503201</c:v>
                </c:pt>
                <c:pt idx="218">
                  <c:v>0.96420079725502295</c:v>
                </c:pt>
                <c:pt idx="219">
                  <c:v>0.85848193929525796</c:v>
                </c:pt>
                <c:pt idx="220">
                  <c:v>0.86975033947180802</c:v>
                </c:pt>
                <c:pt idx="221">
                  <c:v>0.96031734562929505</c:v>
                </c:pt>
                <c:pt idx="222">
                  <c:v>0.88861056590777299</c:v>
                </c:pt>
                <c:pt idx="223">
                  <c:v>0.78733068480715096</c:v>
                </c:pt>
                <c:pt idx="224">
                  <c:v>0.88947739991228203</c:v>
                </c:pt>
                <c:pt idx="225">
                  <c:v>0.91507681943776598</c:v>
                </c:pt>
                <c:pt idx="226">
                  <c:v>0.95009967087640601</c:v>
                </c:pt>
                <c:pt idx="227">
                  <c:v>0.91168269585220496</c:v>
                </c:pt>
                <c:pt idx="228">
                  <c:v>0.92723413562263202</c:v>
                </c:pt>
                <c:pt idx="229">
                  <c:v>0.87815227471096502</c:v>
                </c:pt>
                <c:pt idx="230">
                  <c:v>0.909171549490568</c:v>
                </c:pt>
                <c:pt idx="231">
                  <c:v>1.08918498590478</c:v>
                </c:pt>
                <c:pt idx="232">
                  <c:v>1.2168118087403199</c:v>
                </c:pt>
                <c:pt idx="233">
                  <c:v>1.1899141522466901</c:v>
                </c:pt>
                <c:pt idx="234">
                  <c:v>1.12233364826295</c:v>
                </c:pt>
                <c:pt idx="235">
                  <c:v>1.0650585640436501</c:v>
                </c:pt>
                <c:pt idx="236">
                  <c:v>1.0817098550912401</c:v>
                </c:pt>
                <c:pt idx="237">
                  <c:v>1.1667387177616599</c:v>
                </c:pt>
                <c:pt idx="238">
                  <c:v>1.289421843582</c:v>
                </c:pt>
                <c:pt idx="239">
                  <c:v>1.27229081386112</c:v>
                </c:pt>
                <c:pt idx="240">
                  <c:v>1.27913848045235</c:v>
                </c:pt>
                <c:pt idx="241">
                  <c:v>1.24804333193887</c:v>
                </c:pt>
                <c:pt idx="242">
                  <c:v>1.3166089199519999</c:v>
                </c:pt>
                <c:pt idx="243">
                  <c:v>1.2959370317644701</c:v>
                </c:pt>
                <c:pt idx="244">
                  <c:v>1.41853495006354</c:v>
                </c:pt>
                <c:pt idx="245">
                  <c:v>1.45757305000378</c:v>
                </c:pt>
                <c:pt idx="246">
                  <c:v>1.42912092177234</c:v>
                </c:pt>
                <c:pt idx="247">
                  <c:v>1.68956430413957</c:v>
                </c:pt>
                <c:pt idx="248">
                  <c:v>1.4187820819280801</c:v>
                </c:pt>
                <c:pt idx="249">
                  <c:v>1.19859539978512</c:v>
                </c:pt>
                <c:pt idx="250">
                  <c:v>1.28808033667809</c:v>
                </c:pt>
                <c:pt idx="251">
                  <c:v>1.24820799287808</c:v>
                </c:pt>
                <c:pt idx="252">
                  <c:v>1.1845293175568501</c:v>
                </c:pt>
                <c:pt idx="253">
                  <c:v>1.05080666473152</c:v>
                </c:pt>
                <c:pt idx="254">
                  <c:v>0.98164383833575597</c:v>
                </c:pt>
                <c:pt idx="255">
                  <c:v>0.86495255957388995</c:v>
                </c:pt>
                <c:pt idx="256">
                  <c:v>0.89072491263965203</c:v>
                </c:pt>
                <c:pt idx="257">
                  <c:v>0.85779552044681795</c:v>
                </c:pt>
                <c:pt idx="258">
                  <c:v>0.81923690637813595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CA-4258-BDBB-18B77382F44C}"/>
            </c:ext>
          </c:extLst>
        </c:ser>
        <c:ser>
          <c:idx val="3"/>
          <c:order val="3"/>
          <c:tx>
            <c:strRef>
              <c:f>'Chart 3 - rstar'!$E$1</c:f>
              <c:strCache>
                <c:ptCount val="1"/>
                <c:pt idx="0">
                  <c:v>LM r*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'Chart 3 - rstar'!$E$2:$E$260</c:f>
              <c:numCache>
                <c:formatCode>General</c:formatCode>
                <c:ptCount val="259"/>
                <c:pt idx="28">
                  <c:v>1.6036490750000001</c:v>
                </c:pt>
                <c:pt idx="29">
                  <c:v>1.5611101140000001</c:v>
                </c:pt>
                <c:pt idx="30">
                  <c:v>1.58227692</c:v>
                </c:pt>
                <c:pt idx="31">
                  <c:v>1.587444533</c:v>
                </c:pt>
                <c:pt idx="32">
                  <c:v>1.6251452179999999</c:v>
                </c:pt>
                <c:pt idx="33">
                  <c:v>1.6449016729999999</c:v>
                </c:pt>
                <c:pt idx="34">
                  <c:v>1.586450181</c:v>
                </c:pt>
                <c:pt idx="35">
                  <c:v>1.5816322169999999</c:v>
                </c:pt>
                <c:pt idx="36">
                  <c:v>1.645340413</c:v>
                </c:pt>
                <c:pt idx="37">
                  <c:v>1.712491024</c:v>
                </c:pt>
                <c:pt idx="38">
                  <c:v>1.700827992</c:v>
                </c:pt>
                <c:pt idx="39">
                  <c:v>1.655724666</c:v>
                </c:pt>
                <c:pt idx="40">
                  <c:v>1.64028051</c:v>
                </c:pt>
                <c:pt idx="41">
                  <c:v>1.6085431349999999</c:v>
                </c:pt>
                <c:pt idx="42">
                  <c:v>1.578160577</c:v>
                </c:pt>
                <c:pt idx="43">
                  <c:v>1.491522257</c:v>
                </c:pt>
                <c:pt idx="44">
                  <c:v>1.4899257050000001</c:v>
                </c:pt>
                <c:pt idx="45">
                  <c:v>1.5498644589999999</c:v>
                </c:pt>
                <c:pt idx="46">
                  <c:v>1.6001364819999999</c:v>
                </c:pt>
                <c:pt idx="47">
                  <c:v>1.5552284489999999</c:v>
                </c:pt>
                <c:pt idx="48">
                  <c:v>1.538975787</c:v>
                </c:pt>
                <c:pt idx="49">
                  <c:v>1.6429280449999999</c:v>
                </c:pt>
                <c:pt idx="50">
                  <c:v>1.629459097</c:v>
                </c:pt>
                <c:pt idx="51">
                  <c:v>1.652185682</c:v>
                </c:pt>
                <c:pt idx="52">
                  <c:v>1.7070035029999999</c:v>
                </c:pt>
                <c:pt idx="53">
                  <c:v>1.675343544</c:v>
                </c:pt>
                <c:pt idx="54">
                  <c:v>1.703700134</c:v>
                </c:pt>
                <c:pt idx="55">
                  <c:v>1.616235375</c:v>
                </c:pt>
                <c:pt idx="56">
                  <c:v>1.5008750280000001</c:v>
                </c:pt>
                <c:pt idx="57">
                  <c:v>1.4904776449999999</c:v>
                </c:pt>
                <c:pt idx="58">
                  <c:v>1.408707025</c:v>
                </c:pt>
                <c:pt idx="59">
                  <c:v>1.305542376</c:v>
                </c:pt>
                <c:pt idx="60">
                  <c:v>1.2997508719999999</c:v>
                </c:pt>
                <c:pt idx="61">
                  <c:v>1.382254163</c:v>
                </c:pt>
                <c:pt idx="62">
                  <c:v>1.4921968080000001</c:v>
                </c:pt>
                <c:pt idx="63">
                  <c:v>1.4750021360000001</c:v>
                </c:pt>
                <c:pt idx="64">
                  <c:v>1.497905236</c:v>
                </c:pt>
                <c:pt idx="65">
                  <c:v>1.544023189</c:v>
                </c:pt>
                <c:pt idx="66">
                  <c:v>1.502325608</c:v>
                </c:pt>
                <c:pt idx="67">
                  <c:v>1.4848289619999999</c:v>
                </c:pt>
                <c:pt idx="68">
                  <c:v>1.492618885</c:v>
                </c:pt>
                <c:pt idx="69">
                  <c:v>1.5452429430000001</c:v>
                </c:pt>
                <c:pt idx="70">
                  <c:v>1.560157335</c:v>
                </c:pt>
                <c:pt idx="71">
                  <c:v>1.5922335919999999</c:v>
                </c:pt>
                <c:pt idx="72">
                  <c:v>1.5995086430000001</c:v>
                </c:pt>
                <c:pt idx="73">
                  <c:v>1.687450723</c:v>
                </c:pt>
                <c:pt idx="74">
                  <c:v>1.692334147</c:v>
                </c:pt>
                <c:pt idx="75">
                  <c:v>1.779378039</c:v>
                </c:pt>
                <c:pt idx="76">
                  <c:v>1.7648001470000001</c:v>
                </c:pt>
                <c:pt idx="77">
                  <c:v>1.741507232</c:v>
                </c:pt>
                <c:pt idx="78">
                  <c:v>1.8351499950000001</c:v>
                </c:pt>
                <c:pt idx="79">
                  <c:v>1.9801985289999999</c:v>
                </c:pt>
                <c:pt idx="80">
                  <c:v>2.0073931759999999</c:v>
                </c:pt>
                <c:pt idx="81">
                  <c:v>1.735673161</c:v>
                </c:pt>
                <c:pt idx="82">
                  <c:v>1.717794472</c:v>
                </c:pt>
                <c:pt idx="83">
                  <c:v>2.3250748739999998</c:v>
                </c:pt>
                <c:pt idx="84">
                  <c:v>2.1994335249999999</c:v>
                </c:pt>
                <c:pt idx="85">
                  <c:v>2.2607540030000002</c:v>
                </c:pt>
                <c:pt idx="86">
                  <c:v>2.2446499150000001</c:v>
                </c:pt>
                <c:pt idx="87">
                  <c:v>1.8961499690000001</c:v>
                </c:pt>
                <c:pt idx="88">
                  <c:v>2.193150374</c:v>
                </c:pt>
                <c:pt idx="89">
                  <c:v>2.2519824389999998</c:v>
                </c:pt>
                <c:pt idx="90">
                  <c:v>1.908948869</c:v>
                </c:pt>
                <c:pt idx="91">
                  <c:v>1.970098535</c:v>
                </c:pt>
                <c:pt idx="92">
                  <c:v>2.0650292590000001</c:v>
                </c:pt>
                <c:pt idx="93">
                  <c:v>2.113413199</c:v>
                </c:pt>
                <c:pt idx="94">
                  <c:v>2.2484816140000001</c:v>
                </c:pt>
                <c:pt idx="95">
                  <c:v>2.214307265</c:v>
                </c:pt>
                <c:pt idx="96">
                  <c:v>2.2521722419999999</c:v>
                </c:pt>
                <c:pt idx="97">
                  <c:v>2.377707526</c:v>
                </c:pt>
                <c:pt idx="98">
                  <c:v>2.3216964089999998</c:v>
                </c:pt>
                <c:pt idx="99">
                  <c:v>2.0354786699999998</c:v>
                </c:pt>
                <c:pt idx="100">
                  <c:v>2.104974881</c:v>
                </c:pt>
                <c:pt idx="101">
                  <c:v>2.0836239619999999</c:v>
                </c:pt>
                <c:pt idx="102">
                  <c:v>2.173488131</c:v>
                </c:pt>
                <c:pt idx="103">
                  <c:v>2.1315517960000001</c:v>
                </c:pt>
                <c:pt idx="104">
                  <c:v>2.0794587369999999</c:v>
                </c:pt>
                <c:pt idx="105">
                  <c:v>2.0121506560000002</c:v>
                </c:pt>
                <c:pt idx="106">
                  <c:v>1.942219329</c:v>
                </c:pt>
                <c:pt idx="107">
                  <c:v>2.055433152</c:v>
                </c:pt>
                <c:pt idx="108">
                  <c:v>2.001618551</c:v>
                </c:pt>
                <c:pt idx="109">
                  <c:v>2.1694340319999998</c:v>
                </c:pt>
                <c:pt idx="110">
                  <c:v>2.1173456079999999</c:v>
                </c:pt>
                <c:pt idx="111">
                  <c:v>2.1405261960000002</c:v>
                </c:pt>
                <c:pt idx="112">
                  <c:v>2.0560685049999998</c:v>
                </c:pt>
                <c:pt idx="113">
                  <c:v>2.1672695000000002</c:v>
                </c:pt>
                <c:pt idx="114">
                  <c:v>2.2565196099999998</c:v>
                </c:pt>
                <c:pt idx="115">
                  <c:v>2.2552328109999999</c:v>
                </c:pt>
                <c:pt idx="116">
                  <c:v>2.3599574090000002</c:v>
                </c:pt>
                <c:pt idx="117">
                  <c:v>2.2634786309999999</c:v>
                </c:pt>
                <c:pt idx="118">
                  <c:v>2.1404238599999998</c:v>
                </c:pt>
                <c:pt idx="119">
                  <c:v>2.1256442830000002</c:v>
                </c:pt>
                <c:pt idx="120">
                  <c:v>2.1879815869999999</c:v>
                </c:pt>
                <c:pt idx="121">
                  <c:v>2.2043061779999999</c:v>
                </c:pt>
                <c:pt idx="122">
                  <c:v>2.1267030550000001</c:v>
                </c:pt>
                <c:pt idx="123">
                  <c:v>1.960731046</c:v>
                </c:pt>
                <c:pt idx="124">
                  <c:v>1.7992045050000001</c:v>
                </c:pt>
                <c:pt idx="125">
                  <c:v>1.9419930830000001</c:v>
                </c:pt>
                <c:pt idx="126">
                  <c:v>1.9910215360000001</c:v>
                </c:pt>
                <c:pt idx="127">
                  <c:v>1.8400206130000001</c:v>
                </c:pt>
                <c:pt idx="128">
                  <c:v>1.7903670599999999</c:v>
                </c:pt>
                <c:pt idx="129">
                  <c:v>1.8452460770000001</c:v>
                </c:pt>
                <c:pt idx="130">
                  <c:v>1.725307792</c:v>
                </c:pt>
                <c:pt idx="131">
                  <c:v>1.8002138569999999</c:v>
                </c:pt>
                <c:pt idx="132">
                  <c:v>1.7792383759999999</c:v>
                </c:pt>
                <c:pt idx="133">
                  <c:v>1.795855456</c:v>
                </c:pt>
                <c:pt idx="134">
                  <c:v>1.778471626</c:v>
                </c:pt>
                <c:pt idx="135">
                  <c:v>1.7678206809999999</c:v>
                </c:pt>
                <c:pt idx="136">
                  <c:v>1.8573172710000001</c:v>
                </c:pt>
                <c:pt idx="137">
                  <c:v>2.0995255149999998</c:v>
                </c:pt>
                <c:pt idx="138">
                  <c:v>2.1246146260000001</c:v>
                </c:pt>
                <c:pt idx="139">
                  <c:v>2.2162291939999998</c:v>
                </c:pt>
                <c:pt idx="140">
                  <c:v>2.2357914449999998</c:v>
                </c:pt>
                <c:pt idx="141">
                  <c:v>2.1665823839999998</c:v>
                </c:pt>
                <c:pt idx="142">
                  <c:v>2.1517242300000001</c:v>
                </c:pt>
                <c:pt idx="143">
                  <c:v>2.147442013</c:v>
                </c:pt>
                <c:pt idx="144">
                  <c:v>2.0271812699999998</c:v>
                </c:pt>
                <c:pt idx="145">
                  <c:v>2.1674720289999998</c:v>
                </c:pt>
                <c:pt idx="146">
                  <c:v>2.2047844240000001</c:v>
                </c:pt>
                <c:pt idx="147">
                  <c:v>2.1813622179999999</c:v>
                </c:pt>
                <c:pt idx="148">
                  <c:v>2.139647353</c:v>
                </c:pt>
                <c:pt idx="149">
                  <c:v>2.3002066829999999</c:v>
                </c:pt>
                <c:pt idx="150">
                  <c:v>2.2081204520000002</c:v>
                </c:pt>
                <c:pt idx="151">
                  <c:v>2.1576310990000001</c:v>
                </c:pt>
                <c:pt idx="152">
                  <c:v>2.2536942280000001</c:v>
                </c:pt>
                <c:pt idx="153">
                  <c:v>2.210681514</c:v>
                </c:pt>
                <c:pt idx="154">
                  <c:v>2.331993395</c:v>
                </c:pt>
                <c:pt idx="155">
                  <c:v>2.0108554569999999</c:v>
                </c:pt>
                <c:pt idx="156">
                  <c:v>2.0565522860000001</c:v>
                </c:pt>
                <c:pt idx="157">
                  <c:v>2.0763832870000001</c:v>
                </c:pt>
                <c:pt idx="158">
                  <c:v>2.2661656099999998</c:v>
                </c:pt>
                <c:pt idx="159">
                  <c:v>2.3315256679999998</c:v>
                </c:pt>
                <c:pt idx="160">
                  <c:v>2.290235966</c:v>
                </c:pt>
                <c:pt idx="161">
                  <c:v>2.4773110229999999</c:v>
                </c:pt>
                <c:pt idx="162">
                  <c:v>2.3024630660000001</c:v>
                </c:pt>
                <c:pt idx="163">
                  <c:v>2.2492191670000001</c:v>
                </c:pt>
                <c:pt idx="164">
                  <c:v>1.8879612100000001</c:v>
                </c:pt>
                <c:pt idx="165">
                  <c:v>1.6390338929999999</c:v>
                </c:pt>
                <c:pt idx="166">
                  <c:v>1.4170151049999999</c:v>
                </c:pt>
                <c:pt idx="167">
                  <c:v>1.2010828499999999</c:v>
                </c:pt>
                <c:pt idx="168">
                  <c:v>1.4254030559999999</c:v>
                </c:pt>
                <c:pt idx="169">
                  <c:v>1.616410919</c:v>
                </c:pt>
                <c:pt idx="170">
                  <c:v>1.5145862999999999</c:v>
                </c:pt>
                <c:pt idx="171">
                  <c:v>1.2561798340000001</c:v>
                </c:pt>
                <c:pt idx="172">
                  <c:v>1.327457152</c:v>
                </c:pt>
                <c:pt idx="173">
                  <c:v>1.3786426460000001</c:v>
                </c:pt>
                <c:pt idx="174">
                  <c:v>1.48014373</c:v>
                </c:pt>
                <c:pt idx="175">
                  <c:v>1.500244181</c:v>
                </c:pt>
                <c:pt idx="176">
                  <c:v>1.3933657749999999</c:v>
                </c:pt>
                <c:pt idx="177">
                  <c:v>1.3667556890000001</c:v>
                </c:pt>
                <c:pt idx="178">
                  <c:v>1.5108706510000001</c:v>
                </c:pt>
                <c:pt idx="179">
                  <c:v>1.6682339230000001</c:v>
                </c:pt>
                <c:pt idx="180">
                  <c:v>1.808406682</c:v>
                </c:pt>
                <c:pt idx="181">
                  <c:v>1.801309517</c:v>
                </c:pt>
                <c:pt idx="182">
                  <c:v>1.8992593790000001</c:v>
                </c:pt>
                <c:pt idx="183">
                  <c:v>1.939332515</c:v>
                </c:pt>
                <c:pt idx="184">
                  <c:v>2.1618827270000001</c:v>
                </c:pt>
                <c:pt idx="185">
                  <c:v>2.2254276900000001</c:v>
                </c:pt>
                <c:pt idx="186">
                  <c:v>2.1087573590000002</c:v>
                </c:pt>
                <c:pt idx="187">
                  <c:v>1.975341536</c:v>
                </c:pt>
                <c:pt idx="188">
                  <c:v>2.082189638</c:v>
                </c:pt>
                <c:pt idx="189">
                  <c:v>2.0539613160000001</c:v>
                </c:pt>
                <c:pt idx="190">
                  <c:v>2.0819227429999998</c:v>
                </c:pt>
                <c:pt idx="191">
                  <c:v>1.8172377989999999</c:v>
                </c:pt>
                <c:pt idx="192">
                  <c:v>1.087589599</c:v>
                </c:pt>
                <c:pt idx="193">
                  <c:v>1.0719575349999999</c:v>
                </c:pt>
                <c:pt idx="194">
                  <c:v>1.103024687</c:v>
                </c:pt>
                <c:pt idx="195">
                  <c:v>4.3477381000000002E-2</c:v>
                </c:pt>
                <c:pt idx="196">
                  <c:v>0.56322379</c:v>
                </c:pt>
                <c:pt idx="197">
                  <c:v>0.95222607699999995</c:v>
                </c:pt>
                <c:pt idx="198">
                  <c:v>1.0564128909999999</c:v>
                </c:pt>
                <c:pt idx="199">
                  <c:v>1.258603248</c:v>
                </c:pt>
                <c:pt idx="200">
                  <c:v>0.82676884799999995</c:v>
                </c:pt>
                <c:pt idx="201">
                  <c:v>0.76940540300000004</c:v>
                </c:pt>
                <c:pt idx="202">
                  <c:v>0.84010362999999999</c:v>
                </c:pt>
                <c:pt idx="203">
                  <c:v>0.82463874699999995</c:v>
                </c:pt>
                <c:pt idx="204">
                  <c:v>0.91831493900000005</c:v>
                </c:pt>
                <c:pt idx="205">
                  <c:v>0.92922866000000004</c:v>
                </c:pt>
                <c:pt idx="206">
                  <c:v>0.75143729800000003</c:v>
                </c:pt>
                <c:pt idx="207">
                  <c:v>0.73198447799999999</c:v>
                </c:pt>
                <c:pt idx="208">
                  <c:v>0.81513660399999999</c:v>
                </c:pt>
                <c:pt idx="209">
                  <c:v>0.767497969</c:v>
                </c:pt>
                <c:pt idx="210">
                  <c:v>0.70172837300000002</c:v>
                </c:pt>
                <c:pt idx="211">
                  <c:v>0.71291970699999996</c:v>
                </c:pt>
                <c:pt idx="212">
                  <c:v>0.80674867500000003</c:v>
                </c:pt>
                <c:pt idx="213">
                  <c:v>0.84124056199999997</c:v>
                </c:pt>
                <c:pt idx="214">
                  <c:v>0.86470211299999999</c:v>
                </c:pt>
                <c:pt idx="215">
                  <c:v>0.85711205499999998</c:v>
                </c:pt>
                <c:pt idx="216">
                  <c:v>0.71387793200000005</c:v>
                </c:pt>
                <c:pt idx="217">
                  <c:v>0.96005541999999999</c:v>
                </c:pt>
                <c:pt idx="218">
                  <c:v>0.91584961300000001</c:v>
                </c:pt>
                <c:pt idx="219">
                  <c:v>0.81559774299999999</c:v>
                </c:pt>
                <c:pt idx="220">
                  <c:v>0.86811960200000005</c:v>
                </c:pt>
                <c:pt idx="221">
                  <c:v>0.86202478400000004</c:v>
                </c:pt>
                <c:pt idx="222">
                  <c:v>0.90258527799999999</c:v>
                </c:pt>
                <c:pt idx="223">
                  <c:v>0.82354680199999997</c:v>
                </c:pt>
                <c:pt idx="224">
                  <c:v>0.99537204199999996</c:v>
                </c:pt>
                <c:pt idx="225">
                  <c:v>0.88079010000000002</c:v>
                </c:pt>
                <c:pt idx="226">
                  <c:v>1.0433641309999999</c:v>
                </c:pt>
                <c:pt idx="227">
                  <c:v>0.94983677</c:v>
                </c:pt>
                <c:pt idx="228">
                  <c:v>1.046792078</c:v>
                </c:pt>
                <c:pt idx="229">
                  <c:v>1.182082203</c:v>
                </c:pt>
                <c:pt idx="230">
                  <c:v>1.3244114709999999</c:v>
                </c:pt>
                <c:pt idx="231">
                  <c:v>1.362211531</c:v>
                </c:pt>
                <c:pt idx="232">
                  <c:v>1.4667494780000001</c:v>
                </c:pt>
                <c:pt idx="233">
                  <c:v>1.522620297</c:v>
                </c:pt>
                <c:pt idx="234">
                  <c:v>1.391108609</c:v>
                </c:pt>
                <c:pt idx="235">
                  <c:v>1.418887856</c:v>
                </c:pt>
                <c:pt idx="236">
                  <c:v>1.537780267</c:v>
                </c:pt>
                <c:pt idx="237">
                  <c:v>1.6274894360000001</c:v>
                </c:pt>
                <c:pt idx="238">
                  <c:v>1.5665210780000001</c:v>
                </c:pt>
                <c:pt idx="239">
                  <c:v>1.224954986</c:v>
                </c:pt>
                <c:pt idx="240">
                  <c:v>1.0433723749999999</c:v>
                </c:pt>
                <c:pt idx="241">
                  <c:v>-0.153535158</c:v>
                </c:pt>
                <c:pt idx="242">
                  <c:v>2.0145488519999999</c:v>
                </c:pt>
                <c:pt idx="243">
                  <c:v>1.4602344460000001</c:v>
                </c:pt>
                <c:pt idx="244">
                  <c:v>1.3831292740000001</c:v>
                </c:pt>
                <c:pt idx="245">
                  <c:v>1.5611057930000001</c:v>
                </c:pt>
                <c:pt idx="246">
                  <c:v>1.140115019</c:v>
                </c:pt>
                <c:pt idx="247">
                  <c:v>1.3671958710000001</c:v>
                </c:pt>
                <c:pt idx="248">
                  <c:v>1.0599502679999999</c:v>
                </c:pt>
                <c:pt idx="249">
                  <c:v>1.2663212210000001</c:v>
                </c:pt>
                <c:pt idx="250">
                  <c:v>1.883324851</c:v>
                </c:pt>
                <c:pt idx="251">
                  <c:v>2.0693930520000001</c:v>
                </c:pt>
                <c:pt idx="252">
                  <c:v>2.0913420839999999</c:v>
                </c:pt>
                <c:pt idx="253">
                  <c:v>2.1319339429999999</c:v>
                </c:pt>
                <c:pt idx="254">
                  <c:v>2.0464214549999999</c:v>
                </c:pt>
                <c:pt idx="255">
                  <c:v>2.0600428900000001</c:v>
                </c:pt>
                <c:pt idx="256">
                  <c:v>2.138634234</c:v>
                </c:pt>
                <c:pt idx="257">
                  <c:v>2.226483918</c:v>
                </c:pt>
                <c:pt idx="258">
                  <c:v>2.1404005119999998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CA-4258-BDBB-18B77382F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4"/>
          <c:min val="-1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Forward</a:t>
            </a:r>
            <a:r>
              <a:rPr lang="en-US" baseline="0"/>
              <a:t> Guidance Shocks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Raw_Policy_Shocks!$E$1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Raw_Policy_Shocks!$A$2:$A$260</c:f>
              <c:numCache>
                <c:formatCode>m/d/yyyy</c:formatCode>
                <c:ptCount val="7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</c:numCache>
            </c:numRef>
          </c:cat>
          <c:val>
            <c:numRef>
              <c:f>Raw_Policy_Shocks!$E$2:$E$260</c:f>
              <c:numCache>
                <c:formatCode>0.00E+00</c:formatCode>
                <c:ptCount val="71"/>
                <c:pt idx="0">
                  <c:v>1.2188571622102001E-15</c:v>
                </c:pt>
                <c:pt idx="1">
                  <c:v>1.06685078427014E-15</c:v>
                </c:pt>
                <c:pt idx="2">
                  <c:v>9.6364217322790308E-16</c:v>
                </c:pt>
                <c:pt idx="3">
                  <c:v>9.3987566590707604E-16</c:v>
                </c:pt>
                <c:pt idx="4">
                  <c:v>9.3046474178825308E-16</c:v>
                </c:pt>
                <c:pt idx="5">
                  <c:v>7.7487379473541104E-16</c:v>
                </c:pt>
                <c:pt idx="6">
                  <c:v>6.57967821884399E-16</c:v>
                </c:pt>
                <c:pt idx="7" formatCode="General">
                  <c:v>0.16551230358442001</c:v>
                </c:pt>
                <c:pt idx="8" formatCode="General">
                  <c:v>0.17614486806690299</c:v>
                </c:pt>
                <c:pt idx="9" formatCode="General">
                  <c:v>8.8592728181937905E-2</c:v>
                </c:pt>
                <c:pt idx="10" formatCode="General">
                  <c:v>-3.4531184257489002E-2</c:v>
                </c:pt>
                <c:pt idx="11" formatCode="General">
                  <c:v>1.52068568869714E-2</c:v>
                </c:pt>
                <c:pt idx="12" formatCode="General">
                  <c:v>-6.2025481215285099E-3</c:v>
                </c:pt>
                <c:pt idx="13" formatCode="General">
                  <c:v>-8.4072686380341904E-2</c:v>
                </c:pt>
                <c:pt idx="14" formatCode="General">
                  <c:v>-2.6918037278246001E-2</c:v>
                </c:pt>
                <c:pt idx="15" formatCode="General">
                  <c:v>-4.8545256802903503E-2</c:v>
                </c:pt>
                <c:pt idx="16" formatCode="General">
                  <c:v>-3.2272390268361303E-2</c:v>
                </c:pt>
                <c:pt idx="17" formatCode="General">
                  <c:v>-6.6488907845920403E-2</c:v>
                </c:pt>
                <c:pt idx="18" formatCode="General">
                  <c:v>-6.9548161080717805E-2</c:v>
                </c:pt>
                <c:pt idx="19" formatCode="General">
                  <c:v>-5.9799283462133201E-2</c:v>
                </c:pt>
                <c:pt idx="20" formatCode="General">
                  <c:v>-7.7717776823224796E-2</c:v>
                </c:pt>
                <c:pt idx="21" formatCode="General">
                  <c:v>-9.7465984748317594E-3</c:v>
                </c:pt>
                <c:pt idx="22" formatCode="General">
                  <c:v>-1.1668577685752701E-2</c:v>
                </c:pt>
                <c:pt idx="23" formatCode="General">
                  <c:v>-6.0861469426698803E-2</c:v>
                </c:pt>
                <c:pt idx="24" formatCode="General">
                  <c:v>-6.4946481527881503E-2</c:v>
                </c:pt>
                <c:pt idx="25" formatCode="General">
                  <c:v>-1.3913776487669199E-2</c:v>
                </c:pt>
                <c:pt idx="26" formatCode="General">
                  <c:v>-3.9202620409957603E-2</c:v>
                </c:pt>
                <c:pt idx="27" formatCode="General">
                  <c:v>-6.4834612584370205E-2</c:v>
                </c:pt>
                <c:pt idx="28" formatCode="General">
                  <c:v>-4.2860704825711603E-2</c:v>
                </c:pt>
                <c:pt idx="29" formatCode="General">
                  <c:v>-9.3204543053343705E-2</c:v>
                </c:pt>
                <c:pt idx="30" formatCode="General">
                  <c:v>-6.4296832535106194E-2</c:v>
                </c:pt>
                <c:pt idx="31" formatCode="General">
                  <c:v>-4.3553612457674799E-2</c:v>
                </c:pt>
                <c:pt idx="32" formatCode="General">
                  <c:v>1.18252728529867E-2</c:v>
                </c:pt>
                <c:pt idx="33" formatCode="General">
                  <c:v>3.85885640758417E-2</c:v>
                </c:pt>
                <c:pt idx="34" formatCode="General">
                  <c:v>-8.4868904925984798E-3</c:v>
                </c:pt>
                <c:pt idx="35" formatCode="General">
                  <c:v>1.7586455865041602E-2</c:v>
                </c:pt>
                <c:pt idx="36" formatCode="General">
                  <c:v>-8.7854118075398405E-2</c:v>
                </c:pt>
                <c:pt idx="37" formatCode="General">
                  <c:v>-1.7606117464408998E-2</c:v>
                </c:pt>
                <c:pt idx="38" formatCode="General">
                  <c:v>-3.6629327553565398E-2</c:v>
                </c:pt>
                <c:pt idx="39" formatCode="General">
                  <c:v>-1.3339107578354201E-3</c:v>
                </c:pt>
                <c:pt idx="40" formatCode="General">
                  <c:v>5.9770300441057403E-3</c:v>
                </c:pt>
                <c:pt idx="41" formatCode="General">
                  <c:v>1.2167303878929701E-2</c:v>
                </c:pt>
                <c:pt idx="42" formatCode="General">
                  <c:v>-9.8897954053315806E-3</c:v>
                </c:pt>
                <c:pt idx="43" formatCode="General">
                  <c:v>-5.0995829593072202E-2</c:v>
                </c:pt>
                <c:pt idx="44" formatCode="General">
                  <c:v>1.36104149948716E-2</c:v>
                </c:pt>
                <c:pt idx="45" formatCode="General">
                  <c:v>1.32235699817689E-2</c:v>
                </c:pt>
                <c:pt idx="46" formatCode="General">
                  <c:v>1.1447131816112399E-2</c:v>
                </c:pt>
                <c:pt idx="47" formatCode="General">
                  <c:v>3.4382567831913798E-2</c:v>
                </c:pt>
                <c:pt idx="48" formatCode="General">
                  <c:v>1.0269267391874899E-2</c:v>
                </c:pt>
                <c:pt idx="49" formatCode="General">
                  <c:v>-0.102957824133837</c:v>
                </c:pt>
                <c:pt idx="50" formatCode="General">
                  <c:v>-0.18531046731822501</c:v>
                </c:pt>
                <c:pt idx="51" formatCode="General">
                  <c:v>9.2638096581137294E-2</c:v>
                </c:pt>
                <c:pt idx="52" formatCode="General">
                  <c:v>-0.166997152302509</c:v>
                </c:pt>
                <c:pt idx="53" formatCode="General">
                  <c:v>0.16140274466250701</c:v>
                </c:pt>
                <c:pt idx="54" formatCode="General">
                  <c:v>-3.8658170595591602E-2</c:v>
                </c:pt>
                <c:pt idx="55" formatCode="General">
                  <c:v>-0.228211438436077</c:v>
                </c:pt>
                <c:pt idx="56" formatCode="General">
                  <c:v>-0.29241152183041402</c:v>
                </c:pt>
                <c:pt idx="57" formatCode="General">
                  <c:v>-0.34107565475617002</c:v>
                </c:pt>
                <c:pt idx="58" formatCode="General">
                  <c:v>-0.140583994195566</c:v>
                </c:pt>
                <c:pt idx="59" formatCode="General">
                  <c:v>-0.19190205742496899</c:v>
                </c:pt>
                <c:pt idx="60" formatCode="General">
                  <c:v>-1.6936306734537401E-2</c:v>
                </c:pt>
                <c:pt idx="61" formatCode="General">
                  <c:v>2.7029648652037299E-2</c:v>
                </c:pt>
                <c:pt idx="62" formatCode="General">
                  <c:v>0.12311282975985199</c:v>
                </c:pt>
                <c:pt idx="63" formatCode="General">
                  <c:v>0.26282998889343301</c:v>
                </c:pt>
                <c:pt idx="64" formatCode="General">
                  <c:v>0.14891687215348501</c:v>
                </c:pt>
                <c:pt idx="65" formatCode="General">
                  <c:v>0.194239889064799</c:v>
                </c:pt>
                <c:pt idx="66" formatCode="General">
                  <c:v>0.16336513315047199</c:v>
                </c:pt>
                <c:pt idx="67" formatCode="General">
                  <c:v>0.13357949704729899</c:v>
                </c:pt>
                <c:pt idx="68" formatCode="General">
                  <c:v>0.102504537108682</c:v>
                </c:pt>
                <c:pt idx="69" formatCode="General">
                  <c:v>3.2934674067504499E-2</c:v>
                </c:pt>
                <c:pt idx="70" formatCode="General">
                  <c:v>-4.54227479096233E-2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A-4BC2-9B3C-5EEC540CF795}"/>
            </c:ext>
          </c:extLst>
        </c:ser>
        <c:ser>
          <c:idx val="1"/>
          <c:order val="1"/>
          <c:tx>
            <c:strRef>
              <c:f>Raw_Policy_Shocks!$F$1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Raw_Policy_Shocks!$A$2:$A$260</c:f>
              <c:numCache>
                <c:formatCode>m/d/yyyy</c:formatCode>
                <c:ptCount val="7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</c:numCache>
            </c:numRef>
          </c:cat>
          <c:val>
            <c:numRef>
              <c:f>Raw_Policy_Shocks!$F$2:$F$260</c:f>
              <c:numCache>
                <c:formatCode>0.00E+00</c:formatCode>
                <c:ptCount val="71"/>
                <c:pt idx="0">
                  <c:v>6.5675433824064502E-16</c:v>
                </c:pt>
                <c:pt idx="1">
                  <c:v>4.1596599087306502E-16</c:v>
                </c:pt>
                <c:pt idx="2">
                  <c:v>4.4199235847525802E-16</c:v>
                </c:pt>
                <c:pt idx="3">
                  <c:v>5.1277387289026304E-16</c:v>
                </c:pt>
                <c:pt idx="4">
                  <c:v>4.6942962415543101E-16</c:v>
                </c:pt>
                <c:pt idx="5">
                  <c:v>4.0211110415934198E-16</c:v>
                </c:pt>
                <c:pt idx="6">
                  <c:v>2.3303880796421699E-16</c:v>
                </c:pt>
                <c:pt idx="7" formatCode="General">
                  <c:v>9.7415960858054207E-2</c:v>
                </c:pt>
                <c:pt idx="8" formatCode="General">
                  <c:v>8.9707505692325398E-2</c:v>
                </c:pt>
                <c:pt idx="9" formatCode="General">
                  <c:v>6.1974169172063699E-2</c:v>
                </c:pt>
                <c:pt idx="10" formatCode="General">
                  <c:v>-4.9958816593108002E-3</c:v>
                </c:pt>
                <c:pt idx="11" formatCode="General">
                  <c:v>2.11788971954542E-2</c:v>
                </c:pt>
                <c:pt idx="12" formatCode="General">
                  <c:v>1.8850956826559798E-2</c:v>
                </c:pt>
                <c:pt idx="13" formatCode="General">
                  <c:v>-5.93424279744919E-2</c:v>
                </c:pt>
                <c:pt idx="14" formatCode="General">
                  <c:v>-4.1940821426261397E-2</c:v>
                </c:pt>
                <c:pt idx="15" formatCode="General">
                  <c:v>-4.7831865400913998E-2</c:v>
                </c:pt>
                <c:pt idx="16" formatCode="General">
                  <c:v>-3.5417654225516898E-4</c:v>
                </c:pt>
                <c:pt idx="17" formatCode="General">
                  <c:v>-2.9116594255571799E-2</c:v>
                </c:pt>
                <c:pt idx="18" formatCode="General">
                  <c:v>-7.0459230435700904E-2</c:v>
                </c:pt>
                <c:pt idx="19" formatCode="General">
                  <c:v>-4.5176555096346202E-2</c:v>
                </c:pt>
                <c:pt idx="20" formatCode="General">
                  <c:v>-5.1708646002083601E-2</c:v>
                </c:pt>
                <c:pt idx="21" formatCode="General">
                  <c:v>-2.3364131158865101E-2</c:v>
                </c:pt>
                <c:pt idx="22" formatCode="General">
                  <c:v>-1.4337599460179699E-2</c:v>
                </c:pt>
                <c:pt idx="23" formatCode="General">
                  <c:v>-4.42931419048763E-2</c:v>
                </c:pt>
                <c:pt idx="24" formatCode="General">
                  <c:v>-3.2438828114132803E-2</c:v>
                </c:pt>
                <c:pt idx="25" formatCode="General">
                  <c:v>9.8754599656980906E-3</c:v>
                </c:pt>
                <c:pt idx="26" formatCode="General">
                  <c:v>-3.8580142448485601E-2</c:v>
                </c:pt>
                <c:pt idx="27" formatCode="General">
                  <c:v>-5.4972923601506803E-2</c:v>
                </c:pt>
                <c:pt idx="28" formatCode="General">
                  <c:v>-5.6896036482447801E-2</c:v>
                </c:pt>
                <c:pt idx="29" formatCode="General">
                  <c:v>-5.59064287239074E-2</c:v>
                </c:pt>
                <c:pt idx="30" formatCode="General">
                  <c:v>-3.6876002408861797E-2</c:v>
                </c:pt>
                <c:pt idx="31" formatCode="General">
                  <c:v>4.1735481094395304E-3</c:v>
                </c:pt>
                <c:pt idx="32" formatCode="General">
                  <c:v>3.2594048482264E-2</c:v>
                </c:pt>
                <c:pt idx="33" formatCode="General">
                  <c:v>6.5331410244621599E-3</c:v>
                </c:pt>
                <c:pt idx="34" formatCode="General">
                  <c:v>7.58863700751909E-3</c:v>
                </c:pt>
                <c:pt idx="35" formatCode="General">
                  <c:v>-6.1242596093235298E-2</c:v>
                </c:pt>
                <c:pt idx="36" formatCode="General">
                  <c:v>-3.0204685252427699E-2</c:v>
                </c:pt>
                <c:pt idx="37" formatCode="General">
                  <c:v>-3.0911178484391701E-2</c:v>
                </c:pt>
                <c:pt idx="38" formatCode="General">
                  <c:v>-1.44380432346579E-2</c:v>
                </c:pt>
                <c:pt idx="39" formatCode="General">
                  <c:v>9.1101610294571801E-3</c:v>
                </c:pt>
                <c:pt idx="40" formatCode="General">
                  <c:v>1.40966186031251E-2</c:v>
                </c:pt>
                <c:pt idx="41" formatCode="General">
                  <c:v>-1.00462986402826E-2</c:v>
                </c:pt>
                <c:pt idx="42" formatCode="General">
                  <c:v>-3.4963282344294098E-2</c:v>
                </c:pt>
                <c:pt idx="43" formatCode="General">
                  <c:v>9.55407870521356E-3</c:v>
                </c:pt>
                <c:pt idx="44" formatCode="General">
                  <c:v>1.11236769368685E-2</c:v>
                </c:pt>
                <c:pt idx="45" formatCode="General">
                  <c:v>5.8423123038559097E-3</c:v>
                </c:pt>
                <c:pt idx="46" formatCode="General">
                  <c:v>3.2535878812378197E-2</c:v>
                </c:pt>
                <c:pt idx="47" formatCode="General">
                  <c:v>6.0240879025939501E-3</c:v>
                </c:pt>
                <c:pt idx="48" formatCode="General">
                  <c:v>-8.2531972658558606E-2</c:v>
                </c:pt>
                <c:pt idx="49" formatCode="General">
                  <c:v>-0.1591149654732</c:v>
                </c:pt>
                <c:pt idx="50" formatCode="General">
                  <c:v>5.5522316991527099E-2</c:v>
                </c:pt>
                <c:pt idx="51" formatCode="General">
                  <c:v>-0.15611155317136499</c:v>
                </c:pt>
                <c:pt idx="52" formatCode="General">
                  <c:v>7.9113035715149202E-2</c:v>
                </c:pt>
                <c:pt idx="53" formatCode="General">
                  <c:v>3.2615653471832198E-3</c:v>
                </c:pt>
                <c:pt idx="54" formatCode="General">
                  <c:v>-8.3999850934825995E-2</c:v>
                </c:pt>
                <c:pt idx="55" formatCode="General">
                  <c:v>-0.19792831464934699</c:v>
                </c:pt>
                <c:pt idx="56" formatCode="General">
                  <c:v>-0.21370407340502701</c:v>
                </c:pt>
                <c:pt idx="57" formatCode="General">
                  <c:v>-0.220967845300128</c:v>
                </c:pt>
                <c:pt idx="58" formatCode="General">
                  <c:v>-4.1720063228798503E-2</c:v>
                </c:pt>
                <c:pt idx="59" formatCode="General">
                  <c:v>-8.0267080173855199E-2</c:v>
                </c:pt>
                <c:pt idx="60" formatCode="General">
                  <c:v>-6.4418948820036903E-2</c:v>
                </c:pt>
                <c:pt idx="61" formatCode="General">
                  <c:v>0.197020989599302</c:v>
                </c:pt>
                <c:pt idx="62" formatCode="General">
                  <c:v>0.19796780827730001</c:v>
                </c:pt>
                <c:pt idx="63" formatCode="General">
                  <c:v>0.171290609873198</c:v>
                </c:pt>
                <c:pt idx="64" formatCode="General">
                  <c:v>0.146039591629124</c:v>
                </c:pt>
                <c:pt idx="65" formatCode="General">
                  <c:v>0.104859204136639</c:v>
                </c:pt>
                <c:pt idx="66" formatCode="General">
                  <c:v>0.13366253666217401</c:v>
                </c:pt>
                <c:pt idx="67" formatCode="General">
                  <c:v>8.14015225188848E-2</c:v>
                </c:pt>
                <c:pt idx="68" formatCode="General">
                  <c:v>6.0745396505844103E-2</c:v>
                </c:pt>
                <c:pt idx="69" formatCode="General">
                  <c:v>-3.1607084332699598E-2</c:v>
                </c:pt>
                <c:pt idx="70" formatCode="General">
                  <c:v>-5.8002755026986902E-2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2A-4BC2-9B3C-5EEC540CF795}"/>
            </c:ext>
          </c:extLst>
        </c:ser>
        <c:ser>
          <c:idx val="2"/>
          <c:order val="2"/>
          <c:tx>
            <c:strRef>
              <c:f>Raw_Policy_Shocks!$G$1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Raw_Policy_Shocks!$A$2:$A$260</c:f>
              <c:numCache>
                <c:formatCode>m/d/yyyy</c:formatCode>
                <c:ptCount val="7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</c:numCache>
            </c:numRef>
          </c:cat>
          <c:val>
            <c:numRef>
              <c:f>Raw_Policy_Shocks!$G$2:$G$260</c:f>
              <c:numCache>
                <c:formatCode>0.00E+00</c:formatCode>
                <c:ptCount val="71"/>
                <c:pt idx="0">
                  <c:v>1.1229232409616099E-15</c:v>
                </c:pt>
                <c:pt idx="1">
                  <c:v>9.2366683959221793E-16</c:v>
                </c:pt>
                <c:pt idx="2">
                  <c:v>9.0270423644659704E-16</c:v>
                </c:pt>
                <c:pt idx="3">
                  <c:v>8.4776194125643004E-16</c:v>
                </c:pt>
                <c:pt idx="4">
                  <c:v>7.9036322335163905E-16</c:v>
                </c:pt>
                <c:pt idx="5">
                  <c:v>6.2916927892584396E-16</c:v>
                </c:pt>
                <c:pt idx="6">
                  <c:v>4.5168418041625805E-16</c:v>
                </c:pt>
                <c:pt idx="7" formatCode="General">
                  <c:v>2.2317106881618101E-2</c:v>
                </c:pt>
                <c:pt idx="8" formatCode="General">
                  <c:v>6.0666552958556899E-2</c:v>
                </c:pt>
                <c:pt idx="9" formatCode="General">
                  <c:v>5.7712830169004602E-2</c:v>
                </c:pt>
                <c:pt idx="10" formatCode="General">
                  <c:v>2.1215258717775302E-2</c:v>
                </c:pt>
                <c:pt idx="11" formatCode="General">
                  <c:v>6.4780452523881898E-2</c:v>
                </c:pt>
                <c:pt idx="12" formatCode="General">
                  <c:v>1.1805777752237999E-2</c:v>
                </c:pt>
                <c:pt idx="13" formatCode="General">
                  <c:v>-5.7235519097420001E-2</c:v>
                </c:pt>
                <c:pt idx="14" formatCode="General">
                  <c:v>-4.7830420272935499E-2</c:v>
                </c:pt>
                <c:pt idx="15" formatCode="General">
                  <c:v>-1.8126268408102102E-2</c:v>
                </c:pt>
                <c:pt idx="16" formatCode="General">
                  <c:v>2.2955595474482102E-2</c:v>
                </c:pt>
                <c:pt idx="17" formatCode="General">
                  <c:v>-2.56752953202131E-2</c:v>
                </c:pt>
                <c:pt idx="18" formatCode="General">
                  <c:v>-6.3128713584132301E-2</c:v>
                </c:pt>
                <c:pt idx="19" formatCode="General">
                  <c:v>-3.7643769087516397E-2</c:v>
                </c:pt>
                <c:pt idx="20" formatCode="General">
                  <c:v>-1.13140831226674E-2</c:v>
                </c:pt>
                <c:pt idx="21" formatCode="General">
                  <c:v>-2.1251614923783101E-2</c:v>
                </c:pt>
                <c:pt idx="22" formatCode="General">
                  <c:v>-2.46493274628608E-2</c:v>
                </c:pt>
                <c:pt idx="23" formatCode="General">
                  <c:v>-4.1962555223289101E-2</c:v>
                </c:pt>
                <c:pt idx="24" formatCode="General">
                  <c:v>-2.94671515178846E-2</c:v>
                </c:pt>
                <c:pt idx="25" formatCode="General">
                  <c:v>-2.2069123106522402E-2</c:v>
                </c:pt>
                <c:pt idx="26" formatCode="General">
                  <c:v>-3.6661309414472598E-2</c:v>
                </c:pt>
                <c:pt idx="27" formatCode="General">
                  <c:v>-4.4656684539555097E-2</c:v>
                </c:pt>
                <c:pt idx="28" formatCode="General">
                  <c:v>-4.64838330072639E-2</c:v>
                </c:pt>
                <c:pt idx="29" formatCode="General">
                  <c:v>-1.06904608458051E-2</c:v>
                </c:pt>
                <c:pt idx="30" formatCode="General">
                  <c:v>4.9278057241120199E-3</c:v>
                </c:pt>
                <c:pt idx="31" formatCode="General">
                  <c:v>3.5166578346566897E-2</c:v>
                </c:pt>
                <c:pt idx="32" formatCode="General">
                  <c:v>3.87443532485702E-3</c:v>
                </c:pt>
                <c:pt idx="33" formatCode="General">
                  <c:v>1.33009824183266E-2</c:v>
                </c:pt>
                <c:pt idx="34" formatCode="General">
                  <c:v>-5.4151982839621901E-2</c:v>
                </c:pt>
                <c:pt idx="35" formatCode="General">
                  <c:v>-1.6419860616063299E-2</c:v>
                </c:pt>
                <c:pt idx="36" formatCode="General">
                  <c:v>-3.6947456479353803E-2</c:v>
                </c:pt>
                <c:pt idx="37" formatCode="General">
                  <c:v>-1.25832939232829E-2</c:v>
                </c:pt>
                <c:pt idx="38" formatCode="General">
                  <c:v>-1.3560405490554699E-3</c:v>
                </c:pt>
                <c:pt idx="39" formatCode="General">
                  <c:v>1.47287451211479E-2</c:v>
                </c:pt>
                <c:pt idx="40" formatCode="General">
                  <c:v>-3.7624917345385101E-3</c:v>
                </c:pt>
                <c:pt idx="41" formatCode="General">
                  <c:v>-2.9913245398855901E-2</c:v>
                </c:pt>
                <c:pt idx="42" formatCode="General">
                  <c:v>1.19709481474005E-2</c:v>
                </c:pt>
                <c:pt idx="43" formatCode="General">
                  <c:v>7.0983776897368799E-3</c:v>
                </c:pt>
                <c:pt idx="44" formatCode="General">
                  <c:v>5.5936021760708303E-3</c:v>
                </c:pt>
                <c:pt idx="45" formatCode="General">
                  <c:v>2.3659956339994299E-2</c:v>
                </c:pt>
                <c:pt idx="46" formatCode="General">
                  <c:v>8.3433771464855692E-3</c:v>
                </c:pt>
                <c:pt idx="47" formatCode="General">
                  <c:v>-6.75363124318068E-2</c:v>
                </c:pt>
                <c:pt idx="48" formatCode="General">
                  <c:v>-0.12687480510038501</c:v>
                </c:pt>
                <c:pt idx="49" formatCode="General">
                  <c:v>3.8225307822821401E-2</c:v>
                </c:pt>
                <c:pt idx="50" formatCode="General">
                  <c:v>-0.13631623227262701</c:v>
                </c:pt>
                <c:pt idx="51" formatCode="General">
                  <c:v>5.0951842978551903E-2</c:v>
                </c:pt>
                <c:pt idx="52" formatCode="General">
                  <c:v>1.15873505176569E-3</c:v>
                </c:pt>
                <c:pt idx="53" formatCode="General">
                  <c:v>-3.3533329438524197E-2</c:v>
                </c:pt>
                <c:pt idx="54" formatCode="General">
                  <c:v>-9.6634926909009905E-2</c:v>
                </c:pt>
                <c:pt idx="55" formatCode="General">
                  <c:v>-0.16316824547745201</c:v>
                </c:pt>
                <c:pt idx="56" formatCode="General">
                  <c:v>-0.16496956131076099</c:v>
                </c:pt>
                <c:pt idx="57" formatCode="General">
                  <c:v>-0.14570979552260799</c:v>
                </c:pt>
                <c:pt idx="58" formatCode="General">
                  <c:v>-5.0653610546261399E-2</c:v>
                </c:pt>
                <c:pt idx="59" formatCode="General">
                  <c:v>-5.4277980447014602E-2</c:v>
                </c:pt>
                <c:pt idx="60" formatCode="General">
                  <c:v>1.67588136651848E-2</c:v>
                </c:pt>
                <c:pt idx="61" formatCode="General">
                  <c:v>0.156192941556975</c:v>
                </c:pt>
                <c:pt idx="62" formatCode="General">
                  <c:v>6.0933728509018702E-2</c:v>
                </c:pt>
                <c:pt idx="63" formatCode="General">
                  <c:v>0.12951563268913999</c:v>
                </c:pt>
                <c:pt idx="64" formatCode="General">
                  <c:v>8.3188834736850695E-2</c:v>
                </c:pt>
                <c:pt idx="65" formatCode="General">
                  <c:v>3.7644429438924799E-2</c:v>
                </c:pt>
                <c:pt idx="66" formatCode="General">
                  <c:v>7.1624207635680906E-2</c:v>
                </c:pt>
                <c:pt idx="67" formatCode="General">
                  <c:v>4.3301268366056203E-2</c:v>
                </c:pt>
                <c:pt idx="68" formatCode="General">
                  <c:v>4.4807236422307703E-2</c:v>
                </c:pt>
                <c:pt idx="69" formatCode="General">
                  <c:v>-4.1358291064613202E-2</c:v>
                </c:pt>
                <c:pt idx="70" formatCode="General">
                  <c:v>-9.1669277245387704E-2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2A-4BC2-9B3C-5EEC540CF795}"/>
            </c:ext>
          </c:extLst>
        </c:ser>
        <c:ser>
          <c:idx val="3"/>
          <c:order val="3"/>
          <c:tx>
            <c:strRef>
              <c:f>Raw_Policy_Shocks!$H$1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Raw_Policy_Shocks!$A$2:$A$260</c:f>
              <c:numCache>
                <c:formatCode>m/d/yyyy</c:formatCode>
                <c:ptCount val="7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</c:numCache>
            </c:numRef>
          </c:cat>
          <c:val>
            <c:numRef>
              <c:f>Raw_Policy_Shocks!$H$2:$H$260</c:f>
              <c:numCache>
                <c:formatCode>0.00E+00</c:formatCode>
                <c:ptCount val="71"/>
                <c:pt idx="0">
                  <c:v>8.4365607950243802E-16</c:v>
                </c:pt>
                <c:pt idx="1">
                  <c:v>6.4979925231121096E-16</c:v>
                </c:pt>
                <c:pt idx="2">
                  <c:v>6.02023522180048E-16</c:v>
                </c:pt>
                <c:pt idx="3">
                  <c:v>6.2495579668974299E-16</c:v>
                </c:pt>
                <c:pt idx="4">
                  <c:v>5.6280670685734398E-16</c:v>
                </c:pt>
                <c:pt idx="5">
                  <c:v>4.21579406489103E-16</c:v>
                </c:pt>
                <c:pt idx="6">
                  <c:v>2.4540910464739302E-16</c:v>
                </c:pt>
                <c:pt idx="7" formatCode="General">
                  <c:v>5.2221681397981203E-3</c:v>
                </c:pt>
                <c:pt idx="8" formatCode="General">
                  <c:v>8.9712352065716306E-3</c:v>
                </c:pt>
                <c:pt idx="9" formatCode="General">
                  <c:v>7.2781563492613804E-2</c:v>
                </c:pt>
                <c:pt idx="10" formatCode="General">
                  <c:v>2.6351762961198899E-2</c:v>
                </c:pt>
                <c:pt idx="11" formatCode="General">
                  <c:v>6.1512325568565299E-2</c:v>
                </c:pt>
                <c:pt idx="12" formatCode="General">
                  <c:v>3.9927015094862801E-2</c:v>
                </c:pt>
                <c:pt idx="13" formatCode="General">
                  <c:v>-4.8283985084510497E-2</c:v>
                </c:pt>
                <c:pt idx="14" formatCode="General">
                  <c:v>-2.3417748063799999E-2</c:v>
                </c:pt>
                <c:pt idx="15" formatCode="General">
                  <c:v>-1.64793811282654E-2</c:v>
                </c:pt>
                <c:pt idx="16" formatCode="General">
                  <c:v>4.7971647330567399E-2</c:v>
                </c:pt>
                <c:pt idx="17" formatCode="General">
                  <c:v>-1.87149871661203E-2</c:v>
                </c:pt>
                <c:pt idx="18" formatCode="General">
                  <c:v>-5.5315623463678097E-2</c:v>
                </c:pt>
                <c:pt idx="19" formatCode="General">
                  <c:v>-3.32433859997276E-2</c:v>
                </c:pt>
                <c:pt idx="20" formatCode="General">
                  <c:v>-3.2139144020925797E-2</c:v>
                </c:pt>
                <c:pt idx="21" formatCode="General">
                  <c:v>-2.0401537442783901E-2</c:v>
                </c:pt>
                <c:pt idx="22" formatCode="General">
                  <c:v>-2.8118981451938599E-2</c:v>
                </c:pt>
                <c:pt idx="23" formatCode="General">
                  <c:v>-3.7321607591412002E-2</c:v>
                </c:pt>
                <c:pt idx="24" formatCode="General">
                  <c:v>-2.6177423750374001E-2</c:v>
                </c:pt>
                <c:pt idx="25" formatCode="General">
                  <c:v>7.5684950074687302E-3</c:v>
                </c:pt>
                <c:pt idx="26" formatCode="General">
                  <c:v>-7.7502639733947696E-3</c:v>
                </c:pt>
                <c:pt idx="27" formatCode="General">
                  <c:v>-1.0478716733785901E-2</c:v>
                </c:pt>
                <c:pt idx="28" formatCode="General">
                  <c:v>-1.12801372242687E-2</c:v>
                </c:pt>
                <c:pt idx="29" formatCode="General">
                  <c:v>-1.85017386136688E-3</c:v>
                </c:pt>
                <c:pt idx="30" formatCode="General">
                  <c:v>4.63615982638712E-2</c:v>
                </c:pt>
                <c:pt idx="31" formatCode="General">
                  <c:v>7.1290777105276603E-3</c:v>
                </c:pt>
                <c:pt idx="32" formatCode="General">
                  <c:v>6.4891999589309904E-3</c:v>
                </c:pt>
                <c:pt idx="33" formatCode="General">
                  <c:v>-3.5900042964903199E-2</c:v>
                </c:pt>
                <c:pt idx="34" formatCode="General">
                  <c:v>-1.45879980669942E-2</c:v>
                </c:pt>
                <c:pt idx="35" formatCode="General">
                  <c:v>-2.2245930384675799E-2</c:v>
                </c:pt>
                <c:pt idx="36" formatCode="General">
                  <c:v>-2.0106024360224399E-2</c:v>
                </c:pt>
                <c:pt idx="37" formatCode="General">
                  <c:v>-1.6538323107807399E-3</c:v>
                </c:pt>
                <c:pt idx="38" formatCode="General">
                  <c:v>5.1693439777464496E-3</c:v>
                </c:pt>
                <c:pt idx="39" formatCode="General">
                  <c:v>1.7126975752757799E-3</c:v>
                </c:pt>
                <c:pt idx="40" formatCode="General">
                  <c:v>-1.98111591132995E-2</c:v>
                </c:pt>
                <c:pt idx="41" formatCode="General">
                  <c:v>7.6363753958629899E-3</c:v>
                </c:pt>
                <c:pt idx="42" formatCode="General">
                  <c:v>7.4572776663982196E-3</c:v>
                </c:pt>
                <c:pt idx="43" formatCode="General">
                  <c:v>3.0660433123714699E-3</c:v>
                </c:pt>
                <c:pt idx="44" formatCode="General">
                  <c:v>1.8598129075654501E-2</c:v>
                </c:pt>
                <c:pt idx="45" formatCode="General">
                  <c:v>4.8853674620201798E-3</c:v>
                </c:pt>
                <c:pt idx="46" formatCode="General">
                  <c:v>-4.7296129513947398E-2</c:v>
                </c:pt>
                <c:pt idx="47" formatCode="General">
                  <c:v>-9.5933535259893496E-2</c:v>
                </c:pt>
                <c:pt idx="48" formatCode="General">
                  <c:v>2.75694877576407E-2</c:v>
                </c:pt>
                <c:pt idx="49" formatCode="General">
                  <c:v>-0.104688394886695</c:v>
                </c:pt>
                <c:pt idx="50" formatCode="General">
                  <c:v>3.0846638821340901E-2</c:v>
                </c:pt>
                <c:pt idx="51" formatCode="General">
                  <c:v>-7.04763711846596E-3</c:v>
                </c:pt>
                <c:pt idx="52" formatCode="General">
                  <c:v>-1.9683212282771201E-2</c:v>
                </c:pt>
                <c:pt idx="53" formatCode="General">
                  <c:v>-4.6568397078123498E-2</c:v>
                </c:pt>
                <c:pt idx="54" formatCode="General">
                  <c:v>-9.2488163827291706E-2</c:v>
                </c:pt>
                <c:pt idx="55" formatCode="General">
                  <c:v>-0.127652917330281</c:v>
                </c:pt>
                <c:pt idx="56" formatCode="General">
                  <c:v>-0.11726709102022501</c:v>
                </c:pt>
                <c:pt idx="57" formatCode="General">
                  <c:v>-9.3780593481412197E-2</c:v>
                </c:pt>
                <c:pt idx="58" formatCode="General">
                  <c:v>5.5751456013914498E-4</c:v>
                </c:pt>
                <c:pt idx="59" formatCode="General">
                  <c:v>-1.53402005341584E-2</c:v>
                </c:pt>
                <c:pt idx="60" formatCode="General">
                  <c:v>1.7545681709433401E-2</c:v>
                </c:pt>
                <c:pt idx="61" formatCode="General">
                  <c:v>0.188151551354969</c:v>
                </c:pt>
                <c:pt idx="62" formatCode="General">
                  <c:v>2.2575918389003601E-2</c:v>
                </c:pt>
                <c:pt idx="63" formatCode="General">
                  <c:v>-2.2285546617663598E-3</c:v>
                </c:pt>
                <c:pt idx="64" formatCode="General">
                  <c:v>3.3216084170413399E-2</c:v>
                </c:pt>
                <c:pt idx="65" formatCode="General">
                  <c:v>1.55771782448651E-3</c:v>
                </c:pt>
                <c:pt idx="66" formatCode="General">
                  <c:v>4.4086701771120201E-2</c:v>
                </c:pt>
                <c:pt idx="67" formatCode="General">
                  <c:v>5.1860869038426304E-3</c:v>
                </c:pt>
                <c:pt idx="68" formatCode="General">
                  <c:v>3.00324169507802E-2</c:v>
                </c:pt>
                <c:pt idx="69" formatCode="General">
                  <c:v>-3.6222308580215197E-2</c:v>
                </c:pt>
                <c:pt idx="70" formatCode="General">
                  <c:v>-5.6046769392660699E-2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2A-4BC2-9B3C-5EEC540CF795}"/>
            </c:ext>
          </c:extLst>
        </c:ser>
        <c:ser>
          <c:idx val="4"/>
          <c:order val="4"/>
          <c:tx>
            <c:strRef>
              <c:f>Raw_Policy_Shocks!$I$1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Raw_Policy_Shocks!$A$2:$A$260</c:f>
              <c:numCache>
                <c:formatCode>m/d/yyyy</c:formatCode>
                <c:ptCount val="7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</c:numCache>
            </c:numRef>
          </c:cat>
          <c:val>
            <c:numRef>
              <c:f>Raw_Policy_Shocks!$I$2:$I$260</c:f>
              <c:numCache>
                <c:formatCode>0.00E+00</c:formatCode>
                <c:ptCount val="71"/>
                <c:pt idx="0">
                  <c:v>5.65919394701281E-16</c:v>
                </c:pt>
                <c:pt idx="1">
                  <c:v>4.0467114134317701E-16</c:v>
                </c:pt>
                <c:pt idx="2">
                  <c:v>4.2637017003021898E-16</c:v>
                </c:pt>
                <c:pt idx="3">
                  <c:v>4.56533997823092E-16</c:v>
                </c:pt>
                <c:pt idx="4">
                  <c:v>3.8010689480897102E-16</c:v>
                </c:pt>
                <c:pt idx="5">
                  <c:v>2.92938065087939E-16</c:v>
                </c:pt>
                <c:pt idx="6">
                  <c:v>1.8695886916226299E-16</c:v>
                </c:pt>
                <c:pt idx="7" formatCode="General">
                  <c:v>3.1178031753707801E-3</c:v>
                </c:pt>
                <c:pt idx="8" formatCode="General">
                  <c:v>2.87688453568807E-2</c:v>
                </c:pt>
                <c:pt idx="9" formatCode="General">
                  <c:v>4.2211170166748802E-2</c:v>
                </c:pt>
                <c:pt idx="10" formatCode="General">
                  <c:v>5.8693995022342599E-2</c:v>
                </c:pt>
                <c:pt idx="11" formatCode="General">
                  <c:v>6.60572167334946E-2</c:v>
                </c:pt>
                <c:pt idx="12" formatCode="General">
                  <c:v>3.9010130717026102E-2</c:v>
                </c:pt>
                <c:pt idx="13" formatCode="General">
                  <c:v>-3.80673988822074E-2</c:v>
                </c:pt>
                <c:pt idx="14" formatCode="General">
                  <c:v>-2.4988326871274599E-2</c:v>
                </c:pt>
                <c:pt idx="15" formatCode="General">
                  <c:v>1.40938087157172E-2</c:v>
                </c:pt>
                <c:pt idx="16" formatCode="General">
                  <c:v>2.0833939848475699E-2</c:v>
                </c:pt>
                <c:pt idx="17" formatCode="General">
                  <c:v>-1.2632583459953399E-2</c:v>
                </c:pt>
                <c:pt idx="18" formatCode="General">
                  <c:v>-2.1915046211172601E-2</c:v>
                </c:pt>
                <c:pt idx="19" formatCode="General">
                  <c:v>-4.42979826000182E-3</c:v>
                </c:pt>
                <c:pt idx="20" formatCode="General">
                  <c:v>2.0257668204711299E-3</c:v>
                </c:pt>
                <c:pt idx="21" formatCode="General">
                  <c:v>-1.8897183260982001E-2</c:v>
                </c:pt>
                <c:pt idx="22" formatCode="General">
                  <c:v>-2.8348057759725698E-2</c:v>
                </c:pt>
                <c:pt idx="23" formatCode="General">
                  <c:v>-3.2554159801650502E-2</c:v>
                </c:pt>
                <c:pt idx="24" formatCode="General">
                  <c:v>1.4918398702948399E-3</c:v>
                </c:pt>
                <c:pt idx="25" formatCode="General">
                  <c:v>4.2710573235814498E-3</c:v>
                </c:pt>
                <c:pt idx="26" formatCode="General">
                  <c:v>-3.2516513587366597E-2</c:v>
                </c:pt>
                <c:pt idx="27" formatCode="General">
                  <c:v>-7.2960060462733999E-3</c:v>
                </c:pt>
                <c:pt idx="28" formatCode="General">
                  <c:v>1.8451136327106901E-2</c:v>
                </c:pt>
                <c:pt idx="29" formatCode="General">
                  <c:v>4.0976843364652599E-2</c:v>
                </c:pt>
                <c:pt idx="30" formatCode="General">
                  <c:v>1.70425241984643E-2</c:v>
                </c:pt>
                <c:pt idx="31" formatCode="General">
                  <c:v>3.9177412883136097E-3</c:v>
                </c:pt>
                <c:pt idx="32" formatCode="General">
                  <c:v>-2.8092175436523301E-2</c:v>
                </c:pt>
                <c:pt idx="33" formatCode="General">
                  <c:v>-5.7261035993007798E-3</c:v>
                </c:pt>
                <c:pt idx="34" formatCode="General">
                  <c:v>-1.6854765084185701E-2</c:v>
                </c:pt>
                <c:pt idx="35" formatCode="General">
                  <c:v>-1.09792455302542E-2</c:v>
                </c:pt>
                <c:pt idx="36" formatCode="General">
                  <c:v>-9.2293359670747796E-3</c:v>
                </c:pt>
                <c:pt idx="37" formatCode="General">
                  <c:v>3.6209990471680101E-3</c:v>
                </c:pt>
                <c:pt idx="38" formatCode="General">
                  <c:v>-5.2944685419140005E-4</c:v>
                </c:pt>
                <c:pt idx="39" formatCode="General">
                  <c:v>-1.1018738318781199E-2</c:v>
                </c:pt>
                <c:pt idx="40" formatCode="General">
                  <c:v>6.7792862982222497E-3</c:v>
                </c:pt>
                <c:pt idx="41" formatCode="General">
                  <c:v>3.6356565762734102E-3</c:v>
                </c:pt>
                <c:pt idx="42" formatCode="General">
                  <c:v>3.4878374168699302E-3</c:v>
                </c:pt>
                <c:pt idx="43" formatCode="General">
                  <c:v>1.1889290045548701E-2</c:v>
                </c:pt>
                <c:pt idx="44" formatCode="General">
                  <c:v>4.5811077193506104E-3</c:v>
                </c:pt>
                <c:pt idx="45" formatCode="General">
                  <c:v>-3.2954599755451702E-2</c:v>
                </c:pt>
                <c:pt idx="46" formatCode="General">
                  <c:v>-6.3993426898703007E-2</c:v>
                </c:pt>
                <c:pt idx="47" formatCode="General">
                  <c:v>1.7190830327171999E-2</c:v>
                </c:pt>
                <c:pt idx="48" formatCode="General">
                  <c:v>-7.2484791332294393E-2</c:v>
                </c:pt>
                <c:pt idx="49" formatCode="General">
                  <c:v>2.0214455665945701E-2</c:v>
                </c:pt>
                <c:pt idx="50" formatCode="General">
                  <c:v>-7.9169603714189692E-3</c:v>
                </c:pt>
                <c:pt idx="51" formatCode="General">
                  <c:v>-1.86900620197798E-2</c:v>
                </c:pt>
                <c:pt idx="52" formatCode="General">
                  <c:v>-2.3799145909818999E-2</c:v>
                </c:pt>
                <c:pt idx="53" formatCode="General">
                  <c:v>-4.9309435625332701E-2</c:v>
                </c:pt>
                <c:pt idx="54" formatCode="General">
                  <c:v>-7.9165371173764099E-2</c:v>
                </c:pt>
                <c:pt idx="55" formatCode="General">
                  <c:v>-0.10272799266244</c:v>
                </c:pt>
                <c:pt idx="56" formatCode="General">
                  <c:v>-8.5467877896097902E-2</c:v>
                </c:pt>
                <c:pt idx="57" formatCode="General">
                  <c:v>-5.77875566765527E-2</c:v>
                </c:pt>
                <c:pt idx="58" formatCode="General">
                  <c:v>1.23212340029345E-2</c:v>
                </c:pt>
                <c:pt idx="59" formatCode="General">
                  <c:v>4.0945274114894499E-3</c:v>
                </c:pt>
                <c:pt idx="60" formatCode="General">
                  <c:v>3.88151016415374E-3</c:v>
                </c:pt>
                <c:pt idx="61" formatCode="General">
                  <c:v>3.7196191788964703E-2</c:v>
                </c:pt>
                <c:pt idx="62" formatCode="General">
                  <c:v>9.7958832351197293E-3</c:v>
                </c:pt>
                <c:pt idx="63" formatCode="General">
                  <c:v>-1.7284767669536901E-2</c:v>
                </c:pt>
                <c:pt idx="64" formatCode="General">
                  <c:v>-1.8909885303921199E-2</c:v>
                </c:pt>
                <c:pt idx="65" formatCode="General">
                  <c:v>-1.48055601649824E-2</c:v>
                </c:pt>
                <c:pt idx="66" formatCode="General">
                  <c:v>3.4649404369554403E-2</c:v>
                </c:pt>
                <c:pt idx="67" formatCode="General">
                  <c:v>-1.0671900807484799E-2</c:v>
                </c:pt>
                <c:pt idx="68" formatCode="General">
                  <c:v>1.7877485170937901E-2</c:v>
                </c:pt>
                <c:pt idx="69" formatCode="General">
                  <c:v>-1.69243144956614E-2</c:v>
                </c:pt>
                <c:pt idx="70" formatCode="General">
                  <c:v>-3.0443383964927798E-2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2A-4BC2-9B3C-5EEC540CF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6121567"/>
        <c:axId val="1666127807"/>
      </c:barChart>
      <c:dateAx>
        <c:axId val="1666121567"/>
        <c:scaling>
          <c:orientation val="minMax"/>
          <c:min val="39142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27807"/>
        <c:crosses val="autoZero"/>
        <c:auto val="1"/>
        <c:lblOffset val="100"/>
        <c:baseTimeUnit val="months"/>
      </c:dateAx>
      <c:valAx>
        <c:axId val="166612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2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Raw_Policy_Shocks!$D$1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Raw_Policy_Shocks!$B$190:$B$260</c:f>
              <c:strCache>
                <c:ptCount val="71"/>
                <c:pt idx="0">
                  <c:v>1q07</c:v>
                </c:pt>
                <c:pt idx="1">
                  <c:v>2q07</c:v>
                </c:pt>
                <c:pt idx="2">
                  <c:v>3q07</c:v>
                </c:pt>
                <c:pt idx="3">
                  <c:v>4q07</c:v>
                </c:pt>
                <c:pt idx="4">
                  <c:v>1q08</c:v>
                </c:pt>
                <c:pt idx="5">
                  <c:v>2q08</c:v>
                </c:pt>
                <c:pt idx="6">
                  <c:v>3q08</c:v>
                </c:pt>
                <c:pt idx="7">
                  <c:v>4q08</c:v>
                </c:pt>
                <c:pt idx="8">
                  <c:v>1q09</c:v>
                </c:pt>
                <c:pt idx="9">
                  <c:v>2q09</c:v>
                </c:pt>
                <c:pt idx="10">
                  <c:v>3q09</c:v>
                </c:pt>
                <c:pt idx="11">
                  <c:v>4q09</c:v>
                </c:pt>
                <c:pt idx="12">
                  <c:v>1q10</c:v>
                </c:pt>
                <c:pt idx="13">
                  <c:v>2q10</c:v>
                </c:pt>
                <c:pt idx="14">
                  <c:v>3q10</c:v>
                </c:pt>
                <c:pt idx="15">
                  <c:v>4q10</c:v>
                </c:pt>
                <c:pt idx="16">
                  <c:v>1q11</c:v>
                </c:pt>
                <c:pt idx="17">
                  <c:v>2q11</c:v>
                </c:pt>
                <c:pt idx="18">
                  <c:v>3q11</c:v>
                </c:pt>
                <c:pt idx="19">
                  <c:v>4q11</c:v>
                </c:pt>
                <c:pt idx="20">
                  <c:v>1q12</c:v>
                </c:pt>
                <c:pt idx="21">
                  <c:v>2q12</c:v>
                </c:pt>
                <c:pt idx="22">
                  <c:v>3q12</c:v>
                </c:pt>
                <c:pt idx="23">
                  <c:v>4q12</c:v>
                </c:pt>
                <c:pt idx="24">
                  <c:v>1q13</c:v>
                </c:pt>
                <c:pt idx="25">
                  <c:v>2q13</c:v>
                </c:pt>
                <c:pt idx="26">
                  <c:v>3q13</c:v>
                </c:pt>
                <c:pt idx="27">
                  <c:v>4q13</c:v>
                </c:pt>
                <c:pt idx="28">
                  <c:v>1q14</c:v>
                </c:pt>
                <c:pt idx="29">
                  <c:v>2q14</c:v>
                </c:pt>
                <c:pt idx="30">
                  <c:v>3q14</c:v>
                </c:pt>
                <c:pt idx="31">
                  <c:v>4q14</c:v>
                </c:pt>
                <c:pt idx="32">
                  <c:v>1q15</c:v>
                </c:pt>
                <c:pt idx="33">
                  <c:v>2q15</c:v>
                </c:pt>
                <c:pt idx="34">
                  <c:v>3q15</c:v>
                </c:pt>
                <c:pt idx="35">
                  <c:v>4q15</c:v>
                </c:pt>
                <c:pt idx="36">
                  <c:v>1q16</c:v>
                </c:pt>
                <c:pt idx="37">
                  <c:v>2q16</c:v>
                </c:pt>
                <c:pt idx="38">
                  <c:v>3q16</c:v>
                </c:pt>
                <c:pt idx="39">
                  <c:v>4q16</c:v>
                </c:pt>
                <c:pt idx="40">
                  <c:v>1q17</c:v>
                </c:pt>
                <c:pt idx="41">
                  <c:v>2q17</c:v>
                </c:pt>
                <c:pt idx="42">
                  <c:v>3q17</c:v>
                </c:pt>
                <c:pt idx="43">
                  <c:v>4q17</c:v>
                </c:pt>
                <c:pt idx="44">
                  <c:v>1q18</c:v>
                </c:pt>
                <c:pt idx="45">
                  <c:v>2q18</c:v>
                </c:pt>
                <c:pt idx="46">
                  <c:v>3q18</c:v>
                </c:pt>
                <c:pt idx="47">
                  <c:v>4q18</c:v>
                </c:pt>
                <c:pt idx="48">
                  <c:v>1q19</c:v>
                </c:pt>
                <c:pt idx="49">
                  <c:v>2q19</c:v>
                </c:pt>
                <c:pt idx="50">
                  <c:v>3q19</c:v>
                </c:pt>
                <c:pt idx="51">
                  <c:v>4q19</c:v>
                </c:pt>
                <c:pt idx="52">
                  <c:v>1q20</c:v>
                </c:pt>
                <c:pt idx="53">
                  <c:v>2q20</c:v>
                </c:pt>
                <c:pt idx="54">
                  <c:v>3q20</c:v>
                </c:pt>
                <c:pt idx="55">
                  <c:v>4q20</c:v>
                </c:pt>
                <c:pt idx="56">
                  <c:v>1q21</c:v>
                </c:pt>
                <c:pt idx="57">
                  <c:v>2q21</c:v>
                </c:pt>
                <c:pt idx="58">
                  <c:v>3q21</c:v>
                </c:pt>
                <c:pt idx="59">
                  <c:v>4q21</c:v>
                </c:pt>
                <c:pt idx="60">
                  <c:v>1q22</c:v>
                </c:pt>
                <c:pt idx="61">
                  <c:v>2q22</c:v>
                </c:pt>
                <c:pt idx="62">
                  <c:v>3q22</c:v>
                </c:pt>
                <c:pt idx="63">
                  <c:v>4q22</c:v>
                </c:pt>
                <c:pt idx="64">
                  <c:v>1q23</c:v>
                </c:pt>
                <c:pt idx="65">
                  <c:v>2q23</c:v>
                </c:pt>
                <c:pt idx="66">
                  <c:v>3q23</c:v>
                </c:pt>
                <c:pt idx="67">
                  <c:v>4q23</c:v>
                </c:pt>
                <c:pt idx="68">
                  <c:v>1q24</c:v>
                </c:pt>
                <c:pt idx="69">
                  <c:v>2q24</c:v>
                </c:pt>
                <c:pt idx="70">
                  <c:v>3q24</c:v>
                </c:pt>
              </c:strCache>
            </c:strRef>
          </c:cat>
          <c:val>
            <c:numRef>
              <c:f>Raw_Policy_Shocks!$D$190:$D$260</c:f>
              <c:numCache>
                <c:formatCode>General</c:formatCode>
                <c:ptCount val="71"/>
                <c:pt idx="0">
                  <c:v>-0.18811826220060299</c:v>
                </c:pt>
                <c:pt idx="1">
                  <c:v>8.8413340596353696E-2</c:v>
                </c:pt>
                <c:pt idx="2">
                  <c:v>-8.3222004101189295E-2</c:v>
                </c:pt>
                <c:pt idx="3">
                  <c:v>-0.27201267378209398</c:v>
                </c:pt>
                <c:pt idx="4">
                  <c:v>-0.26939449792609199</c:v>
                </c:pt>
                <c:pt idx="5">
                  <c:v>-0.27516615872539402</c:v>
                </c:pt>
                <c:pt idx="6">
                  <c:v>0.190395290814899</c:v>
                </c:pt>
                <c:pt idx="7">
                  <c:v>0.30134678478148302</c:v>
                </c:pt>
                <c:pt idx="8">
                  <c:v>0.65202540451194801</c:v>
                </c:pt>
                <c:pt idx="9">
                  <c:v>0.49367955231951099</c:v>
                </c:pt>
                <c:pt idx="10">
                  <c:v>0.16428129502462499</c:v>
                </c:pt>
                <c:pt idx="11">
                  <c:v>0.36668054601685202</c:v>
                </c:pt>
                <c:pt idx="12">
                  <c:v>0.19692972401401701</c:v>
                </c:pt>
                <c:pt idx="13">
                  <c:v>-5.6527465253514902E-2</c:v>
                </c:pt>
                <c:pt idx="14">
                  <c:v>6.4275363782840406E-2</c:v>
                </c:pt>
                <c:pt idx="15">
                  <c:v>0.11304107960504001</c:v>
                </c:pt>
                <c:pt idx="16">
                  <c:v>-3.8564030148250203E-2</c:v>
                </c:pt>
                <c:pt idx="17">
                  <c:v>1.96593006211064E-2</c:v>
                </c:pt>
                <c:pt idx="18">
                  <c:v>3.8466718216953401E-3</c:v>
                </c:pt>
                <c:pt idx="19">
                  <c:v>-2.2293278683635599E-2</c:v>
                </c:pt>
                <c:pt idx="20">
                  <c:v>-0.183973221369158</c:v>
                </c:pt>
                <c:pt idx="21">
                  <c:v>5.6017472230962803E-2</c:v>
                </c:pt>
                <c:pt idx="22">
                  <c:v>1.43639422916505E-2</c:v>
                </c:pt>
                <c:pt idx="23">
                  <c:v>-0.13086845568102901</c:v>
                </c:pt>
                <c:pt idx="24">
                  <c:v>7.8573768153677601E-2</c:v>
                </c:pt>
                <c:pt idx="25">
                  <c:v>9.5405458137928806E-2</c:v>
                </c:pt>
                <c:pt idx="26">
                  <c:v>0.110142618012267</c:v>
                </c:pt>
                <c:pt idx="27">
                  <c:v>0.100871749583458</c:v>
                </c:pt>
                <c:pt idx="28">
                  <c:v>-8.9272076123153802E-3</c:v>
                </c:pt>
                <c:pt idx="29">
                  <c:v>-0.106196091950041</c:v>
                </c:pt>
                <c:pt idx="30">
                  <c:v>-2.74113528992883E-2</c:v>
                </c:pt>
                <c:pt idx="31">
                  <c:v>-0.14729520887328101</c:v>
                </c:pt>
                <c:pt idx="32">
                  <c:v>9.5363708595986502E-2</c:v>
                </c:pt>
                <c:pt idx="33">
                  <c:v>1.9368169212790099E-2</c:v>
                </c:pt>
                <c:pt idx="34">
                  <c:v>-4.86723079039681E-2</c:v>
                </c:pt>
                <c:pt idx="35">
                  <c:v>1.35044674810417E-2</c:v>
                </c:pt>
                <c:pt idx="36">
                  <c:v>-5.8556303443121203E-2</c:v>
                </c:pt>
                <c:pt idx="37">
                  <c:v>-5.5165113715579001E-2</c:v>
                </c:pt>
                <c:pt idx="38">
                  <c:v>-4.4520153504430698E-2</c:v>
                </c:pt>
                <c:pt idx="39">
                  <c:v>3.2504921323405503E-2</c:v>
                </c:pt>
                <c:pt idx="40">
                  <c:v>-3.3664712056024899E-2</c:v>
                </c:pt>
                <c:pt idx="41">
                  <c:v>-2.36700153618364E-2</c:v>
                </c:pt>
                <c:pt idx="42">
                  <c:v>4.5604538637295501E-2</c:v>
                </c:pt>
                <c:pt idx="43">
                  <c:v>-6.9693606515030496E-2</c:v>
                </c:pt>
                <c:pt idx="44">
                  <c:v>-0.10865139250075</c:v>
                </c:pt>
                <c:pt idx="45">
                  <c:v>-1.75478418266789E-3</c:v>
                </c:pt>
                <c:pt idx="46">
                  <c:v>5.8784586872267799E-2</c:v>
                </c:pt>
                <c:pt idx="47">
                  <c:v>-1.8302622315208E-3</c:v>
                </c:pt>
                <c:pt idx="48">
                  <c:v>9.3001501248314397E-2</c:v>
                </c:pt>
                <c:pt idx="49">
                  <c:v>2.9635623465026101E-2</c:v>
                </c:pt>
                <c:pt idx="50">
                  <c:v>-0.13822438674843199</c:v>
                </c:pt>
                <c:pt idx="51">
                  <c:v>-0.243541609945293</c:v>
                </c:pt>
                <c:pt idx="52">
                  <c:v>0.340105274936639</c:v>
                </c:pt>
                <c:pt idx="53">
                  <c:v>0.29054261810743598</c:v>
                </c:pt>
                <c:pt idx="54">
                  <c:v>0.26386806415124803</c:v>
                </c:pt>
                <c:pt idx="55">
                  <c:v>-0.13637158685749801</c:v>
                </c:pt>
                <c:pt idx="56">
                  <c:v>-0.336400734078241</c:v>
                </c:pt>
                <c:pt idx="57">
                  <c:v>-0.67849137841757601</c:v>
                </c:pt>
                <c:pt idx="58">
                  <c:v>-0.29973966531598201</c:v>
                </c:pt>
                <c:pt idx="59">
                  <c:v>-0.55798661509710601</c:v>
                </c:pt>
                <c:pt idx="60">
                  <c:v>-0.51969737007193995</c:v>
                </c:pt>
                <c:pt idx="61">
                  <c:v>-0.192763329424052</c:v>
                </c:pt>
                <c:pt idx="62">
                  <c:v>0.18144784317412299</c:v>
                </c:pt>
                <c:pt idx="63">
                  <c:v>0.38679194652915699</c:v>
                </c:pt>
                <c:pt idx="64">
                  <c:v>-0.138269202339979</c:v>
                </c:pt>
                <c:pt idx="65">
                  <c:v>0.27520523137834901</c:v>
                </c:pt>
                <c:pt idx="66">
                  <c:v>0.22504959988375001</c:v>
                </c:pt>
                <c:pt idx="67">
                  <c:v>0.23188187259766599</c:v>
                </c:pt>
                <c:pt idx="68">
                  <c:v>0.26644055444478498</c:v>
                </c:pt>
                <c:pt idx="69">
                  <c:v>0.25707652455753199</c:v>
                </c:pt>
                <c:pt idx="70">
                  <c:v>0.20977583287359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D-49DF-B795-D4B30DA37C58}"/>
            </c:ext>
          </c:extLst>
        </c:ser>
        <c:ser>
          <c:idx val="1"/>
          <c:order val="1"/>
          <c:tx>
            <c:strRef>
              <c:f>Raw_Policy_Shocks!$E$1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Raw_Policy_Shocks!$B$190:$B$260</c:f>
              <c:strCache>
                <c:ptCount val="71"/>
                <c:pt idx="0">
                  <c:v>1q07</c:v>
                </c:pt>
                <c:pt idx="1">
                  <c:v>2q07</c:v>
                </c:pt>
                <c:pt idx="2">
                  <c:v>3q07</c:v>
                </c:pt>
                <c:pt idx="3">
                  <c:v>4q07</c:v>
                </c:pt>
                <c:pt idx="4">
                  <c:v>1q08</c:v>
                </c:pt>
                <c:pt idx="5">
                  <c:v>2q08</c:v>
                </c:pt>
                <c:pt idx="6">
                  <c:v>3q08</c:v>
                </c:pt>
                <c:pt idx="7">
                  <c:v>4q08</c:v>
                </c:pt>
                <c:pt idx="8">
                  <c:v>1q09</c:v>
                </c:pt>
                <c:pt idx="9">
                  <c:v>2q09</c:v>
                </c:pt>
                <c:pt idx="10">
                  <c:v>3q09</c:v>
                </c:pt>
                <c:pt idx="11">
                  <c:v>4q09</c:v>
                </c:pt>
                <c:pt idx="12">
                  <c:v>1q10</c:v>
                </c:pt>
                <c:pt idx="13">
                  <c:v>2q10</c:v>
                </c:pt>
                <c:pt idx="14">
                  <c:v>3q10</c:v>
                </c:pt>
                <c:pt idx="15">
                  <c:v>4q10</c:v>
                </c:pt>
                <c:pt idx="16">
                  <c:v>1q11</c:v>
                </c:pt>
                <c:pt idx="17">
                  <c:v>2q11</c:v>
                </c:pt>
                <c:pt idx="18">
                  <c:v>3q11</c:v>
                </c:pt>
                <c:pt idx="19">
                  <c:v>4q11</c:v>
                </c:pt>
                <c:pt idx="20">
                  <c:v>1q12</c:v>
                </c:pt>
                <c:pt idx="21">
                  <c:v>2q12</c:v>
                </c:pt>
                <c:pt idx="22">
                  <c:v>3q12</c:v>
                </c:pt>
                <c:pt idx="23">
                  <c:v>4q12</c:v>
                </c:pt>
                <c:pt idx="24">
                  <c:v>1q13</c:v>
                </c:pt>
                <c:pt idx="25">
                  <c:v>2q13</c:v>
                </c:pt>
                <c:pt idx="26">
                  <c:v>3q13</c:v>
                </c:pt>
                <c:pt idx="27">
                  <c:v>4q13</c:v>
                </c:pt>
                <c:pt idx="28">
                  <c:v>1q14</c:v>
                </c:pt>
                <c:pt idx="29">
                  <c:v>2q14</c:v>
                </c:pt>
                <c:pt idx="30">
                  <c:v>3q14</c:v>
                </c:pt>
                <c:pt idx="31">
                  <c:v>4q14</c:v>
                </c:pt>
                <c:pt idx="32">
                  <c:v>1q15</c:v>
                </c:pt>
                <c:pt idx="33">
                  <c:v>2q15</c:v>
                </c:pt>
                <c:pt idx="34">
                  <c:v>3q15</c:v>
                </c:pt>
                <c:pt idx="35">
                  <c:v>4q15</c:v>
                </c:pt>
                <c:pt idx="36">
                  <c:v>1q16</c:v>
                </c:pt>
                <c:pt idx="37">
                  <c:v>2q16</c:v>
                </c:pt>
                <c:pt idx="38">
                  <c:v>3q16</c:v>
                </c:pt>
                <c:pt idx="39">
                  <c:v>4q16</c:v>
                </c:pt>
                <c:pt idx="40">
                  <c:v>1q17</c:v>
                </c:pt>
                <c:pt idx="41">
                  <c:v>2q17</c:v>
                </c:pt>
                <c:pt idx="42">
                  <c:v>3q17</c:v>
                </c:pt>
                <c:pt idx="43">
                  <c:v>4q17</c:v>
                </c:pt>
                <c:pt idx="44">
                  <c:v>1q18</c:v>
                </c:pt>
                <c:pt idx="45">
                  <c:v>2q18</c:v>
                </c:pt>
                <c:pt idx="46">
                  <c:v>3q18</c:v>
                </c:pt>
                <c:pt idx="47">
                  <c:v>4q18</c:v>
                </c:pt>
                <c:pt idx="48">
                  <c:v>1q19</c:v>
                </c:pt>
                <c:pt idx="49">
                  <c:v>2q19</c:v>
                </c:pt>
                <c:pt idx="50">
                  <c:v>3q19</c:v>
                </c:pt>
                <c:pt idx="51">
                  <c:v>4q19</c:v>
                </c:pt>
                <c:pt idx="52">
                  <c:v>1q20</c:v>
                </c:pt>
                <c:pt idx="53">
                  <c:v>2q20</c:v>
                </c:pt>
                <c:pt idx="54">
                  <c:v>3q20</c:v>
                </c:pt>
                <c:pt idx="55">
                  <c:v>4q20</c:v>
                </c:pt>
                <c:pt idx="56">
                  <c:v>1q21</c:v>
                </c:pt>
                <c:pt idx="57">
                  <c:v>2q21</c:v>
                </c:pt>
                <c:pt idx="58">
                  <c:v>3q21</c:v>
                </c:pt>
                <c:pt idx="59">
                  <c:v>4q21</c:v>
                </c:pt>
                <c:pt idx="60">
                  <c:v>1q22</c:v>
                </c:pt>
                <c:pt idx="61">
                  <c:v>2q22</c:v>
                </c:pt>
                <c:pt idx="62">
                  <c:v>3q22</c:v>
                </c:pt>
                <c:pt idx="63">
                  <c:v>4q22</c:v>
                </c:pt>
                <c:pt idx="64">
                  <c:v>1q23</c:v>
                </c:pt>
                <c:pt idx="65">
                  <c:v>2q23</c:v>
                </c:pt>
                <c:pt idx="66">
                  <c:v>3q23</c:v>
                </c:pt>
                <c:pt idx="67">
                  <c:v>4q23</c:v>
                </c:pt>
                <c:pt idx="68">
                  <c:v>1q24</c:v>
                </c:pt>
                <c:pt idx="69">
                  <c:v>2q24</c:v>
                </c:pt>
                <c:pt idx="70">
                  <c:v>3q24</c:v>
                </c:pt>
              </c:strCache>
            </c:strRef>
          </c:cat>
          <c:val>
            <c:numRef>
              <c:f>Raw_Policy_Shocks!$E$190:$E$260</c:f>
              <c:numCache>
                <c:formatCode>0.00E+00</c:formatCode>
                <c:ptCount val="71"/>
                <c:pt idx="0">
                  <c:v>1.2188571622102001E-15</c:v>
                </c:pt>
                <c:pt idx="1">
                  <c:v>1.06685078427014E-15</c:v>
                </c:pt>
                <c:pt idx="2">
                  <c:v>9.6364217322790308E-16</c:v>
                </c:pt>
                <c:pt idx="3">
                  <c:v>9.3987566590707604E-16</c:v>
                </c:pt>
                <c:pt idx="4">
                  <c:v>9.3046474178825308E-16</c:v>
                </c:pt>
                <c:pt idx="5">
                  <c:v>7.7487379473541104E-16</c:v>
                </c:pt>
                <c:pt idx="6">
                  <c:v>6.57967821884399E-16</c:v>
                </c:pt>
                <c:pt idx="7" formatCode="General">
                  <c:v>0.16551230358442001</c:v>
                </c:pt>
                <c:pt idx="8" formatCode="General">
                  <c:v>0.17614486806690299</c:v>
                </c:pt>
                <c:pt idx="9" formatCode="General">
                  <c:v>8.8592728181937905E-2</c:v>
                </c:pt>
                <c:pt idx="10" formatCode="General">
                  <c:v>-3.4531184257489002E-2</c:v>
                </c:pt>
                <c:pt idx="11" formatCode="General">
                  <c:v>1.52068568869714E-2</c:v>
                </c:pt>
                <c:pt idx="12" formatCode="General">
                  <c:v>-6.2025481215285099E-3</c:v>
                </c:pt>
                <c:pt idx="13" formatCode="General">
                  <c:v>-8.4072686380341904E-2</c:v>
                </c:pt>
                <c:pt idx="14" formatCode="General">
                  <c:v>-2.6918037278246001E-2</c:v>
                </c:pt>
                <c:pt idx="15" formatCode="General">
                  <c:v>-4.8545256802903503E-2</c:v>
                </c:pt>
                <c:pt idx="16" formatCode="General">
                  <c:v>-3.2272390268361303E-2</c:v>
                </c:pt>
                <c:pt idx="17" formatCode="General">
                  <c:v>-6.6488907845920403E-2</c:v>
                </c:pt>
                <c:pt idx="18" formatCode="General">
                  <c:v>-6.9548161080717805E-2</c:v>
                </c:pt>
                <c:pt idx="19" formatCode="General">
                  <c:v>-5.9799283462133201E-2</c:v>
                </c:pt>
                <c:pt idx="20" formatCode="General">
                  <c:v>-7.7717776823224796E-2</c:v>
                </c:pt>
                <c:pt idx="21" formatCode="General">
                  <c:v>-9.7465984748317594E-3</c:v>
                </c:pt>
                <c:pt idx="22" formatCode="General">
                  <c:v>-1.1668577685752701E-2</c:v>
                </c:pt>
                <c:pt idx="23" formatCode="General">
                  <c:v>-6.0861469426698803E-2</c:v>
                </c:pt>
                <c:pt idx="24" formatCode="General">
                  <c:v>-6.4946481527881503E-2</c:v>
                </c:pt>
                <c:pt idx="25" formatCode="General">
                  <c:v>-1.3913776487669199E-2</c:v>
                </c:pt>
                <c:pt idx="26" formatCode="General">
                  <c:v>-3.9202620409957603E-2</c:v>
                </c:pt>
                <c:pt idx="27" formatCode="General">
                  <c:v>-6.4834612584370205E-2</c:v>
                </c:pt>
                <c:pt idx="28" formatCode="General">
                  <c:v>-4.2860704825711603E-2</c:v>
                </c:pt>
                <c:pt idx="29" formatCode="General">
                  <c:v>-9.3204543053343705E-2</c:v>
                </c:pt>
                <c:pt idx="30" formatCode="General">
                  <c:v>-6.4296832535106194E-2</c:v>
                </c:pt>
                <c:pt idx="31" formatCode="General">
                  <c:v>-4.3553612457674799E-2</c:v>
                </c:pt>
                <c:pt idx="32" formatCode="General">
                  <c:v>1.18252728529867E-2</c:v>
                </c:pt>
                <c:pt idx="33" formatCode="General">
                  <c:v>3.85885640758417E-2</c:v>
                </c:pt>
                <c:pt idx="34" formatCode="General">
                  <c:v>-8.4868904925984798E-3</c:v>
                </c:pt>
                <c:pt idx="35" formatCode="General">
                  <c:v>1.7586455865041602E-2</c:v>
                </c:pt>
                <c:pt idx="36" formatCode="General">
                  <c:v>-8.7854118075398405E-2</c:v>
                </c:pt>
                <c:pt idx="37" formatCode="General">
                  <c:v>-1.7606117464408998E-2</c:v>
                </c:pt>
                <c:pt idx="38" formatCode="General">
                  <c:v>-3.6629327553565398E-2</c:v>
                </c:pt>
                <c:pt idx="39" formatCode="General">
                  <c:v>-1.3339107578354201E-3</c:v>
                </c:pt>
                <c:pt idx="40" formatCode="General">
                  <c:v>5.9770300441057403E-3</c:v>
                </c:pt>
                <c:pt idx="41" formatCode="General">
                  <c:v>1.2167303878929701E-2</c:v>
                </c:pt>
                <c:pt idx="42" formatCode="General">
                  <c:v>-9.8897954053315806E-3</c:v>
                </c:pt>
                <c:pt idx="43" formatCode="General">
                  <c:v>-5.0995829593072202E-2</c:v>
                </c:pt>
                <c:pt idx="44" formatCode="General">
                  <c:v>1.36104149948716E-2</c:v>
                </c:pt>
                <c:pt idx="45" formatCode="General">
                  <c:v>1.32235699817689E-2</c:v>
                </c:pt>
                <c:pt idx="46" formatCode="General">
                  <c:v>1.1447131816112399E-2</c:v>
                </c:pt>
                <c:pt idx="47" formatCode="General">
                  <c:v>3.4382567831913798E-2</c:v>
                </c:pt>
                <c:pt idx="48" formatCode="General">
                  <c:v>1.0269267391874899E-2</c:v>
                </c:pt>
                <c:pt idx="49" formatCode="General">
                  <c:v>-0.102957824133837</c:v>
                </c:pt>
                <c:pt idx="50" formatCode="General">
                  <c:v>-0.18531046731822501</c:v>
                </c:pt>
                <c:pt idx="51" formatCode="General">
                  <c:v>9.2638096581137294E-2</c:v>
                </c:pt>
                <c:pt idx="52" formatCode="General">
                  <c:v>-0.166997152302509</c:v>
                </c:pt>
                <c:pt idx="53" formatCode="General">
                  <c:v>0.16140274466250701</c:v>
                </c:pt>
                <c:pt idx="54" formatCode="General">
                  <c:v>-3.8658170595591602E-2</c:v>
                </c:pt>
                <c:pt idx="55" formatCode="General">
                  <c:v>-0.228211438436077</c:v>
                </c:pt>
                <c:pt idx="56" formatCode="General">
                  <c:v>-0.29241152183041402</c:v>
                </c:pt>
                <c:pt idx="57" formatCode="General">
                  <c:v>-0.34107565475617002</c:v>
                </c:pt>
                <c:pt idx="58" formatCode="General">
                  <c:v>-0.140583994195566</c:v>
                </c:pt>
                <c:pt idx="59" formatCode="General">
                  <c:v>-0.19190205742496899</c:v>
                </c:pt>
                <c:pt idx="60" formatCode="General">
                  <c:v>-1.6936306734537401E-2</c:v>
                </c:pt>
                <c:pt idx="61" formatCode="General">
                  <c:v>2.7029648652037299E-2</c:v>
                </c:pt>
                <c:pt idx="62" formatCode="General">
                  <c:v>0.12311282975985199</c:v>
                </c:pt>
                <c:pt idx="63" formatCode="General">
                  <c:v>0.26282998889343301</c:v>
                </c:pt>
                <c:pt idx="64" formatCode="General">
                  <c:v>0.14891687215348501</c:v>
                </c:pt>
                <c:pt idx="65" formatCode="General">
                  <c:v>0.194239889064799</c:v>
                </c:pt>
                <c:pt idx="66" formatCode="General">
                  <c:v>0.16336513315047199</c:v>
                </c:pt>
                <c:pt idx="67" formatCode="General">
                  <c:v>0.13357949704729899</c:v>
                </c:pt>
                <c:pt idx="68" formatCode="General">
                  <c:v>0.102504537108682</c:v>
                </c:pt>
                <c:pt idx="69" formatCode="General">
                  <c:v>3.2934674067504499E-2</c:v>
                </c:pt>
                <c:pt idx="70" formatCode="General">
                  <c:v>-4.54227479096233E-2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DD-49DF-B795-D4B30DA37C5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Raw_Policy_Shocks!$B$190:$B$260</c:f>
              <c:strCache>
                <c:ptCount val="71"/>
                <c:pt idx="0">
                  <c:v>1q07</c:v>
                </c:pt>
                <c:pt idx="1">
                  <c:v>2q07</c:v>
                </c:pt>
                <c:pt idx="2">
                  <c:v>3q07</c:v>
                </c:pt>
                <c:pt idx="3">
                  <c:v>4q07</c:v>
                </c:pt>
                <c:pt idx="4">
                  <c:v>1q08</c:v>
                </c:pt>
                <c:pt idx="5">
                  <c:v>2q08</c:v>
                </c:pt>
                <c:pt idx="6">
                  <c:v>3q08</c:v>
                </c:pt>
                <c:pt idx="7">
                  <c:v>4q08</c:v>
                </c:pt>
                <c:pt idx="8">
                  <c:v>1q09</c:v>
                </c:pt>
                <c:pt idx="9">
                  <c:v>2q09</c:v>
                </c:pt>
                <c:pt idx="10">
                  <c:v>3q09</c:v>
                </c:pt>
                <c:pt idx="11">
                  <c:v>4q09</c:v>
                </c:pt>
                <c:pt idx="12">
                  <c:v>1q10</c:v>
                </c:pt>
                <c:pt idx="13">
                  <c:v>2q10</c:v>
                </c:pt>
                <c:pt idx="14">
                  <c:v>3q10</c:v>
                </c:pt>
                <c:pt idx="15">
                  <c:v>4q10</c:v>
                </c:pt>
                <c:pt idx="16">
                  <c:v>1q11</c:v>
                </c:pt>
                <c:pt idx="17">
                  <c:v>2q11</c:v>
                </c:pt>
                <c:pt idx="18">
                  <c:v>3q11</c:v>
                </c:pt>
                <c:pt idx="19">
                  <c:v>4q11</c:v>
                </c:pt>
                <c:pt idx="20">
                  <c:v>1q12</c:v>
                </c:pt>
                <c:pt idx="21">
                  <c:v>2q12</c:v>
                </c:pt>
                <c:pt idx="22">
                  <c:v>3q12</c:v>
                </c:pt>
                <c:pt idx="23">
                  <c:v>4q12</c:v>
                </c:pt>
                <c:pt idx="24">
                  <c:v>1q13</c:v>
                </c:pt>
                <c:pt idx="25">
                  <c:v>2q13</c:v>
                </c:pt>
                <c:pt idx="26">
                  <c:v>3q13</c:v>
                </c:pt>
                <c:pt idx="27">
                  <c:v>4q13</c:v>
                </c:pt>
                <c:pt idx="28">
                  <c:v>1q14</c:v>
                </c:pt>
                <c:pt idx="29">
                  <c:v>2q14</c:v>
                </c:pt>
                <c:pt idx="30">
                  <c:v>3q14</c:v>
                </c:pt>
                <c:pt idx="31">
                  <c:v>4q14</c:v>
                </c:pt>
                <c:pt idx="32">
                  <c:v>1q15</c:v>
                </c:pt>
                <c:pt idx="33">
                  <c:v>2q15</c:v>
                </c:pt>
                <c:pt idx="34">
                  <c:v>3q15</c:v>
                </c:pt>
                <c:pt idx="35">
                  <c:v>4q15</c:v>
                </c:pt>
                <c:pt idx="36">
                  <c:v>1q16</c:v>
                </c:pt>
                <c:pt idx="37">
                  <c:v>2q16</c:v>
                </c:pt>
                <c:pt idx="38">
                  <c:v>3q16</c:v>
                </c:pt>
                <c:pt idx="39">
                  <c:v>4q16</c:v>
                </c:pt>
                <c:pt idx="40">
                  <c:v>1q17</c:v>
                </c:pt>
                <c:pt idx="41">
                  <c:v>2q17</c:v>
                </c:pt>
                <c:pt idx="42">
                  <c:v>3q17</c:v>
                </c:pt>
                <c:pt idx="43">
                  <c:v>4q17</c:v>
                </c:pt>
                <c:pt idx="44">
                  <c:v>1q18</c:v>
                </c:pt>
                <c:pt idx="45">
                  <c:v>2q18</c:v>
                </c:pt>
                <c:pt idx="46">
                  <c:v>3q18</c:v>
                </c:pt>
                <c:pt idx="47">
                  <c:v>4q18</c:v>
                </c:pt>
                <c:pt idx="48">
                  <c:v>1q19</c:v>
                </c:pt>
                <c:pt idx="49">
                  <c:v>2q19</c:v>
                </c:pt>
                <c:pt idx="50">
                  <c:v>3q19</c:v>
                </c:pt>
                <c:pt idx="51">
                  <c:v>4q19</c:v>
                </c:pt>
                <c:pt idx="52">
                  <c:v>1q20</c:v>
                </c:pt>
                <c:pt idx="53">
                  <c:v>2q20</c:v>
                </c:pt>
                <c:pt idx="54">
                  <c:v>3q20</c:v>
                </c:pt>
                <c:pt idx="55">
                  <c:v>4q20</c:v>
                </c:pt>
                <c:pt idx="56">
                  <c:v>1q21</c:v>
                </c:pt>
                <c:pt idx="57">
                  <c:v>2q21</c:v>
                </c:pt>
                <c:pt idx="58">
                  <c:v>3q21</c:v>
                </c:pt>
                <c:pt idx="59">
                  <c:v>4q21</c:v>
                </c:pt>
                <c:pt idx="60">
                  <c:v>1q22</c:v>
                </c:pt>
                <c:pt idx="61">
                  <c:v>2q22</c:v>
                </c:pt>
                <c:pt idx="62">
                  <c:v>3q22</c:v>
                </c:pt>
                <c:pt idx="63">
                  <c:v>4q22</c:v>
                </c:pt>
                <c:pt idx="64">
                  <c:v>1q23</c:v>
                </c:pt>
                <c:pt idx="65">
                  <c:v>2q23</c:v>
                </c:pt>
                <c:pt idx="66">
                  <c:v>3q23</c:v>
                </c:pt>
                <c:pt idx="67">
                  <c:v>4q23</c:v>
                </c:pt>
                <c:pt idx="68">
                  <c:v>1q24</c:v>
                </c:pt>
                <c:pt idx="69">
                  <c:v>2q24</c:v>
                </c:pt>
                <c:pt idx="70">
                  <c:v>3q24</c:v>
                </c:pt>
              </c:strCache>
            </c:strRef>
          </c:cat>
          <c:val>
            <c:numRef>
              <c:f>Raw_Policy_Shocks!$F$190:$F$260</c:f>
              <c:numCache>
                <c:formatCode>0.00E+00</c:formatCode>
                <c:ptCount val="71"/>
                <c:pt idx="0">
                  <c:v>6.5675433824064502E-16</c:v>
                </c:pt>
                <c:pt idx="1">
                  <c:v>4.1596599087306502E-16</c:v>
                </c:pt>
                <c:pt idx="2">
                  <c:v>4.4199235847525802E-16</c:v>
                </c:pt>
                <c:pt idx="3">
                  <c:v>5.1277387289026304E-16</c:v>
                </c:pt>
                <c:pt idx="4">
                  <c:v>4.6942962415543101E-16</c:v>
                </c:pt>
                <c:pt idx="5">
                  <c:v>4.0211110415934198E-16</c:v>
                </c:pt>
                <c:pt idx="6">
                  <c:v>2.3303880796421699E-16</c:v>
                </c:pt>
                <c:pt idx="7" formatCode="General">
                  <c:v>9.7415960858054207E-2</c:v>
                </c:pt>
                <c:pt idx="8" formatCode="General">
                  <c:v>8.9707505692325398E-2</c:v>
                </c:pt>
                <c:pt idx="9" formatCode="General">
                  <c:v>6.1974169172063699E-2</c:v>
                </c:pt>
                <c:pt idx="10" formatCode="General">
                  <c:v>-4.9958816593108002E-3</c:v>
                </c:pt>
                <c:pt idx="11" formatCode="General">
                  <c:v>2.11788971954542E-2</c:v>
                </c:pt>
                <c:pt idx="12" formatCode="General">
                  <c:v>1.8850956826559798E-2</c:v>
                </c:pt>
                <c:pt idx="13" formatCode="General">
                  <c:v>-5.93424279744919E-2</c:v>
                </c:pt>
                <c:pt idx="14" formatCode="General">
                  <c:v>-4.1940821426261397E-2</c:v>
                </c:pt>
                <c:pt idx="15" formatCode="General">
                  <c:v>-4.7831865400913998E-2</c:v>
                </c:pt>
                <c:pt idx="16" formatCode="General">
                  <c:v>-3.5417654225516898E-4</c:v>
                </c:pt>
                <c:pt idx="17" formatCode="General">
                  <c:v>-2.9116594255571799E-2</c:v>
                </c:pt>
                <c:pt idx="18" formatCode="General">
                  <c:v>-7.0459230435700904E-2</c:v>
                </c:pt>
                <c:pt idx="19" formatCode="General">
                  <c:v>-4.5176555096346202E-2</c:v>
                </c:pt>
                <c:pt idx="20" formatCode="General">
                  <c:v>-5.1708646002083601E-2</c:v>
                </c:pt>
                <c:pt idx="21" formatCode="General">
                  <c:v>-2.3364131158865101E-2</c:v>
                </c:pt>
                <c:pt idx="22" formatCode="General">
                  <c:v>-1.4337599460179699E-2</c:v>
                </c:pt>
                <c:pt idx="23" formatCode="General">
                  <c:v>-4.42931419048763E-2</c:v>
                </c:pt>
                <c:pt idx="24" formatCode="General">
                  <c:v>-3.2438828114132803E-2</c:v>
                </c:pt>
                <c:pt idx="25" formatCode="General">
                  <c:v>9.8754599656980906E-3</c:v>
                </c:pt>
                <c:pt idx="26" formatCode="General">
                  <c:v>-3.8580142448485601E-2</c:v>
                </c:pt>
                <c:pt idx="27" formatCode="General">
                  <c:v>-5.4972923601506803E-2</c:v>
                </c:pt>
                <c:pt idx="28" formatCode="General">
                  <c:v>-5.6896036482447801E-2</c:v>
                </c:pt>
                <c:pt idx="29" formatCode="General">
                  <c:v>-5.59064287239074E-2</c:v>
                </c:pt>
                <c:pt idx="30" formatCode="General">
                  <c:v>-3.6876002408861797E-2</c:v>
                </c:pt>
                <c:pt idx="31" formatCode="General">
                  <c:v>4.1735481094395304E-3</c:v>
                </c:pt>
                <c:pt idx="32" formatCode="General">
                  <c:v>3.2594048482264E-2</c:v>
                </c:pt>
                <c:pt idx="33" formatCode="General">
                  <c:v>6.5331410244621599E-3</c:v>
                </c:pt>
                <c:pt idx="34" formatCode="General">
                  <c:v>7.58863700751909E-3</c:v>
                </c:pt>
                <c:pt idx="35" formatCode="General">
                  <c:v>-6.1242596093235298E-2</c:v>
                </c:pt>
                <c:pt idx="36" formatCode="General">
                  <c:v>-3.0204685252427699E-2</c:v>
                </c:pt>
                <c:pt idx="37" formatCode="General">
                  <c:v>-3.0911178484391701E-2</c:v>
                </c:pt>
                <c:pt idx="38" formatCode="General">
                  <c:v>-1.44380432346579E-2</c:v>
                </c:pt>
                <c:pt idx="39" formatCode="General">
                  <c:v>9.1101610294571801E-3</c:v>
                </c:pt>
                <c:pt idx="40" formatCode="General">
                  <c:v>1.40966186031251E-2</c:v>
                </c:pt>
                <c:pt idx="41" formatCode="General">
                  <c:v>-1.00462986402826E-2</c:v>
                </c:pt>
                <c:pt idx="42" formatCode="General">
                  <c:v>-3.4963282344294098E-2</c:v>
                </c:pt>
                <c:pt idx="43" formatCode="General">
                  <c:v>9.55407870521356E-3</c:v>
                </c:pt>
                <c:pt idx="44" formatCode="General">
                  <c:v>1.11236769368685E-2</c:v>
                </c:pt>
                <c:pt idx="45" formatCode="General">
                  <c:v>5.8423123038559097E-3</c:v>
                </c:pt>
                <c:pt idx="46" formatCode="General">
                  <c:v>3.2535878812378197E-2</c:v>
                </c:pt>
                <c:pt idx="47" formatCode="General">
                  <c:v>6.0240879025939501E-3</c:v>
                </c:pt>
                <c:pt idx="48" formatCode="General">
                  <c:v>-8.2531972658558606E-2</c:v>
                </c:pt>
                <c:pt idx="49" formatCode="General">
                  <c:v>-0.1591149654732</c:v>
                </c:pt>
                <c:pt idx="50" formatCode="General">
                  <c:v>5.5522316991527099E-2</c:v>
                </c:pt>
                <c:pt idx="51" formatCode="General">
                  <c:v>-0.15611155317136499</c:v>
                </c:pt>
                <c:pt idx="52" formatCode="General">
                  <c:v>7.9113035715149202E-2</c:v>
                </c:pt>
                <c:pt idx="53" formatCode="General">
                  <c:v>3.2615653471832198E-3</c:v>
                </c:pt>
                <c:pt idx="54" formatCode="General">
                  <c:v>-8.3999850934825995E-2</c:v>
                </c:pt>
                <c:pt idx="55" formatCode="General">
                  <c:v>-0.19792831464934699</c:v>
                </c:pt>
                <c:pt idx="56" formatCode="General">
                  <c:v>-0.21370407340502701</c:v>
                </c:pt>
                <c:pt idx="57" formatCode="General">
                  <c:v>-0.220967845300128</c:v>
                </c:pt>
                <c:pt idx="58" formatCode="General">
                  <c:v>-4.1720063228798503E-2</c:v>
                </c:pt>
                <c:pt idx="59" formatCode="General">
                  <c:v>-8.0267080173855199E-2</c:v>
                </c:pt>
                <c:pt idx="60" formatCode="General">
                  <c:v>-6.4418948820036903E-2</c:v>
                </c:pt>
                <c:pt idx="61" formatCode="General">
                  <c:v>0.197020989599302</c:v>
                </c:pt>
                <c:pt idx="62" formatCode="General">
                  <c:v>0.19796780827730001</c:v>
                </c:pt>
                <c:pt idx="63" formatCode="General">
                  <c:v>0.171290609873198</c:v>
                </c:pt>
                <c:pt idx="64" formatCode="General">
                  <c:v>0.146039591629124</c:v>
                </c:pt>
                <c:pt idx="65" formatCode="General">
                  <c:v>0.104859204136639</c:v>
                </c:pt>
                <c:pt idx="66" formatCode="General">
                  <c:v>0.13366253666217401</c:v>
                </c:pt>
                <c:pt idx="67" formatCode="General">
                  <c:v>8.14015225188848E-2</c:v>
                </c:pt>
                <c:pt idx="68" formatCode="General">
                  <c:v>6.0745396505844103E-2</c:v>
                </c:pt>
                <c:pt idx="69" formatCode="General">
                  <c:v>-3.1607084332699598E-2</c:v>
                </c:pt>
                <c:pt idx="70" formatCode="General">
                  <c:v>-5.8002755026986902E-2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DD-49DF-B795-D4B30DA37C58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Raw_Policy_Shocks!$B$190:$B$260</c:f>
              <c:strCache>
                <c:ptCount val="71"/>
                <c:pt idx="0">
                  <c:v>1q07</c:v>
                </c:pt>
                <c:pt idx="1">
                  <c:v>2q07</c:v>
                </c:pt>
                <c:pt idx="2">
                  <c:v>3q07</c:v>
                </c:pt>
                <c:pt idx="3">
                  <c:v>4q07</c:v>
                </c:pt>
                <c:pt idx="4">
                  <c:v>1q08</c:v>
                </c:pt>
                <c:pt idx="5">
                  <c:v>2q08</c:v>
                </c:pt>
                <c:pt idx="6">
                  <c:v>3q08</c:v>
                </c:pt>
                <c:pt idx="7">
                  <c:v>4q08</c:v>
                </c:pt>
                <c:pt idx="8">
                  <c:v>1q09</c:v>
                </c:pt>
                <c:pt idx="9">
                  <c:v>2q09</c:v>
                </c:pt>
                <c:pt idx="10">
                  <c:v>3q09</c:v>
                </c:pt>
                <c:pt idx="11">
                  <c:v>4q09</c:v>
                </c:pt>
                <c:pt idx="12">
                  <c:v>1q10</c:v>
                </c:pt>
                <c:pt idx="13">
                  <c:v>2q10</c:v>
                </c:pt>
                <c:pt idx="14">
                  <c:v>3q10</c:v>
                </c:pt>
                <c:pt idx="15">
                  <c:v>4q10</c:v>
                </c:pt>
                <c:pt idx="16">
                  <c:v>1q11</c:v>
                </c:pt>
                <c:pt idx="17">
                  <c:v>2q11</c:v>
                </c:pt>
                <c:pt idx="18">
                  <c:v>3q11</c:v>
                </c:pt>
                <c:pt idx="19">
                  <c:v>4q11</c:v>
                </c:pt>
                <c:pt idx="20">
                  <c:v>1q12</c:v>
                </c:pt>
                <c:pt idx="21">
                  <c:v>2q12</c:v>
                </c:pt>
                <c:pt idx="22">
                  <c:v>3q12</c:v>
                </c:pt>
                <c:pt idx="23">
                  <c:v>4q12</c:v>
                </c:pt>
                <c:pt idx="24">
                  <c:v>1q13</c:v>
                </c:pt>
                <c:pt idx="25">
                  <c:v>2q13</c:v>
                </c:pt>
                <c:pt idx="26">
                  <c:v>3q13</c:v>
                </c:pt>
                <c:pt idx="27">
                  <c:v>4q13</c:v>
                </c:pt>
                <c:pt idx="28">
                  <c:v>1q14</c:v>
                </c:pt>
                <c:pt idx="29">
                  <c:v>2q14</c:v>
                </c:pt>
                <c:pt idx="30">
                  <c:v>3q14</c:v>
                </c:pt>
                <c:pt idx="31">
                  <c:v>4q14</c:v>
                </c:pt>
                <c:pt idx="32">
                  <c:v>1q15</c:v>
                </c:pt>
                <c:pt idx="33">
                  <c:v>2q15</c:v>
                </c:pt>
                <c:pt idx="34">
                  <c:v>3q15</c:v>
                </c:pt>
                <c:pt idx="35">
                  <c:v>4q15</c:v>
                </c:pt>
                <c:pt idx="36">
                  <c:v>1q16</c:v>
                </c:pt>
                <c:pt idx="37">
                  <c:v>2q16</c:v>
                </c:pt>
                <c:pt idx="38">
                  <c:v>3q16</c:v>
                </c:pt>
                <c:pt idx="39">
                  <c:v>4q16</c:v>
                </c:pt>
                <c:pt idx="40">
                  <c:v>1q17</c:v>
                </c:pt>
                <c:pt idx="41">
                  <c:v>2q17</c:v>
                </c:pt>
                <c:pt idx="42">
                  <c:v>3q17</c:v>
                </c:pt>
                <c:pt idx="43">
                  <c:v>4q17</c:v>
                </c:pt>
                <c:pt idx="44">
                  <c:v>1q18</c:v>
                </c:pt>
                <c:pt idx="45">
                  <c:v>2q18</c:v>
                </c:pt>
                <c:pt idx="46">
                  <c:v>3q18</c:v>
                </c:pt>
                <c:pt idx="47">
                  <c:v>4q18</c:v>
                </c:pt>
                <c:pt idx="48">
                  <c:v>1q19</c:v>
                </c:pt>
                <c:pt idx="49">
                  <c:v>2q19</c:v>
                </c:pt>
                <c:pt idx="50">
                  <c:v>3q19</c:v>
                </c:pt>
                <c:pt idx="51">
                  <c:v>4q19</c:v>
                </c:pt>
                <c:pt idx="52">
                  <c:v>1q20</c:v>
                </c:pt>
                <c:pt idx="53">
                  <c:v>2q20</c:v>
                </c:pt>
                <c:pt idx="54">
                  <c:v>3q20</c:v>
                </c:pt>
                <c:pt idx="55">
                  <c:v>4q20</c:v>
                </c:pt>
                <c:pt idx="56">
                  <c:v>1q21</c:v>
                </c:pt>
                <c:pt idx="57">
                  <c:v>2q21</c:v>
                </c:pt>
                <c:pt idx="58">
                  <c:v>3q21</c:v>
                </c:pt>
                <c:pt idx="59">
                  <c:v>4q21</c:v>
                </c:pt>
                <c:pt idx="60">
                  <c:v>1q22</c:v>
                </c:pt>
                <c:pt idx="61">
                  <c:v>2q22</c:v>
                </c:pt>
                <c:pt idx="62">
                  <c:v>3q22</c:v>
                </c:pt>
                <c:pt idx="63">
                  <c:v>4q22</c:v>
                </c:pt>
                <c:pt idx="64">
                  <c:v>1q23</c:v>
                </c:pt>
                <c:pt idx="65">
                  <c:v>2q23</c:v>
                </c:pt>
                <c:pt idx="66">
                  <c:v>3q23</c:v>
                </c:pt>
                <c:pt idx="67">
                  <c:v>4q23</c:v>
                </c:pt>
                <c:pt idx="68">
                  <c:v>1q24</c:v>
                </c:pt>
                <c:pt idx="69">
                  <c:v>2q24</c:v>
                </c:pt>
                <c:pt idx="70">
                  <c:v>3q24</c:v>
                </c:pt>
              </c:strCache>
            </c:strRef>
          </c:cat>
          <c:val>
            <c:numRef>
              <c:f>Raw_Policy_Shocks!$G$190:$G$260</c:f>
              <c:numCache>
                <c:formatCode>0.00E+00</c:formatCode>
                <c:ptCount val="71"/>
                <c:pt idx="0">
                  <c:v>1.1229232409616099E-15</c:v>
                </c:pt>
                <c:pt idx="1">
                  <c:v>9.2366683959221793E-16</c:v>
                </c:pt>
                <c:pt idx="2">
                  <c:v>9.0270423644659704E-16</c:v>
                </c:pt>
                <c:pt idx="3">
                  <c:v>8.4776194125643004E-16</c:v>
                </c:pt>
                <c:pt idx="4">
                  <c:v>7.9036322335163905E-16</c:v>
                </c:pt>
                <c:pt idx="5">
                  <c:v>6.2916927892584396E-16</c:v>
                </c:pt>
                <c:pt idx="6">
                  <c:v>4.5168418041625805E-16</c:v>
                </c:pt>
                <c:pt idx="7" formatCode="General">
                  <c:v>2.2317106881618101E-2</c:v>
                </c:pt>
                <c:pt idx="8" formatCode="General">
                  <c:v>6.0666552958556899E-2</c:v>
                </c:pt>
                <c:pt idx="9" formatCode="General">
                  <c:v>5.7712830169004602E-2</c:v>
                </c:pt>
                <c:pt idx="10" formatCode="General">
                  <c:v>2.1215258717775302E-2</c:v>
                </c:pt>
                <c:pt idx="11" formatCode="General">
                  <c:v>6.4780452523881898E-2</c:v>
                </c:pt>
                <c:pt idx="12" formatCode="General">
                  <c:v>1.1805777752237999E-2</c:v>
                </c:pt>
                <c:pt idx="13" formatCode="General">
                  <c:v>-5.7235519097420001E-2</c:v>
                </c:pt>
                <c:pt idx="14" formatCode="General">
                  <c:v>-4.7830420272935499E-2</c:v>
                </c:pt>
                <c:pt idx="15" formatCode="General">
                  <c:v>-1.8126268408102102E-2</c:v>
                </c:pt>
                <c:pt idx="16" formatCode="General">
                  <c:v>2.2955595474482102E-2</c:v>
                </c:pt>
                <c:pt idx="17" formatCode="General">
                  <c:v>-2.56752953202131E-2</c:v>
                </c:pt>
                <c:pt idx="18" formatCode="General">
                  <c:v>-6.3128713584132301E-2</c:v>
                </c:pt>
                <c:pt idx="19" formatCode="General">
                  <c:v>-3.7643769087516397E-2</c:v>
                </c:pt>
                <c:pt idx="20" formatCode="General">
                  <c:v>-1.13140831226674E-2</c:v>
                </c:pt>
                <c:pt idx="21" formatCode="General">
                  <c:v>-2.1251614923783101E-2</c:v>
                </c:pt>
                <c:pt idx="22" formatCode="General">
                  <c:v>-2.46493274628608E-2</c:v>
                </c:pt>
                <c:pt idx="23" formatCode="General">
                  <c:v>-4.1962555223289101E-2</c:v>
                </c:pt>
                <c:pt idx="24" formatCode="General">
                  <c:v>-2.94671515178846E-2</c:v>
                </c:pt>
                <c:pt idx="25" formatCode="General">
                  <c:v>-2.2069123106522402E-2</c:v>
                </c:pt>
                <c:pt idx="26" formatCode="General">
                  <c:v>-3.6661309414472598E-2</c:v>
                </c:pt>
                <c:pt idx="27" formatCode="General">
                  <c:v>-4.4656684539555097E-2</c:v>
                </c:pt>
                <c:pt idx="28" formatCode="General">
                  <c:v>-4.64838330072639E-2</c:v>
                </c:pt>
                <c:pt idx="29" formatCode="General">
                  <c:v>-1.06904608458051E-2</c:v>
                </c:pt>
                <c:pt idx="30" formatCode="General">
                  <c:v>4.9278057241120199E-3</c:v>
                </c:pt>
                <c:pt idx="31" formatCode="General">
                  <c:v>3.5166578346566897E-2</c:v>
                </c:pt>
                <c:pt idx="32" formatCode="General">
                  <c:v>3.87443532485702E-3</c:v>
                </c:pt>
                <c:pt idx="33" formatCode="General">
                  <c:v>1.33009824183266E-2</c:v>
                </c:pt>
                <c:pt idx="34" formatCode="General">
                  <c:v>-5.4151982839621901E-2</c:v>
                </c:pt>
                <c:pt idx="35" formatCode="General">
                  <c:v>-1.6419860616063299E-2</c:v>
                </c:pt>
                <c:pt idx="36" formatCode="General">
                  <c:v>-3.6947456479353803E-2</c:v>
                </c:pt>
                <c:pt idx="37" formatCode="General">
                  <c:v>-1.25832939232829E-2</c:v>
                </c:pt>
                <c:pt idx="38" formatCode="General">
                  <c:v>-1.3560405490554699E-3</c:v>
                </c:pt>
                <c:pt idx="39" formatCode="General">
                  <c:v>1.47287451211479E-2</c:v>
                </c:pt>
                <c:pt idx="40" formatCode="General">
                  <c:v>-3.7624917345385101E-3</c:v>
                </c:pt>
                <c:pt idx="41" formatCode="General">
                  <c:v>-2.9913245398855901E-2</c:v>
                </c:pt>
                <c:pt idx="42" formatCode="General">
                  <c:v>1.19709481474005E-2</c:v>
                </c:pt>
                <c:pt idx="43" formatCode="General">
                  <c:v>7.0983776897368799E-3</c:v>
                </c:pt>
                <c:pt idx="44" formatCode="General">
                  <c:v>5.5936021760708303E-3</c:v>
                </c:pt>
                <c:pt idx="45" formatCode="General">
                  <c:v>2.3659956339994299E-2</c:v>
                </c:pt>
                <c:pt idx="46" formatCode="General">
                  <c:v>8.3433771464855692E-3</c:v>
                </c:pt>
                <c:pt idx="47" formatCode="General">
                  <c:v>-6.75363124318068E-2</c:v>
                </c:pt>
                <c:pt idx="48" formatCode="General">
                  <c:v>-0.12687480510038501</c:v>
                </c:pt>
                <c:pt idx="49" formatCode="General">
                  <c:v>3.8225307822821401E-2</c:v>
                </c:pt>
                <c:pt idx="50" formatCode="General">
                  <c:v>-0.13631623227262701</c:v>
                </c:pt>
                <c:pt idx="51" formatCode="General">
                  <c:v>5.0951842978551903E-2</c:v>
                </c:pt>
                <c:pt idx="52" formatCode="General">
                  <c:v>1.15873505176569E-3</c:v>
                </c:pt>
                <c:pt idx="53" formatCode="General">
                  <c:v>-3.3533329438524197E-2</c:v>
                </c:pt>
                <c:pt idx="54" formatCode="General">
                  <c:v>-9.6634926909009905E-2</c:v>
                </c:pt>
                <c:pt idx="55" formatCode="General">
                  <c:v>-0.16316824547745201</c:v>
                </c:pt>
                <c:pt idx="56" formatCode="General">
                  <c:v>-0.16496956131076099</c:v>
                </c:pt>
                <c:pt idx="57" formatCode="General">
                  <c:v>-0.14570979552260799</c:v>
                </c:pt>
                <c:pt idx="58" formatCode="General">
                  <c:v>-5.0653610546261399E-2</c:v>
                </c:pt>
                <c:pt idx="59" formatCode="General">
                  <c:v>-5.4277980447014602E-2</c:v>
                </c:pt>
                <c:pt idx="60" formatCode="General">
                  <c:v>1.67588136651848E-2</c:v>
                </c:pt>
                <c:pt idx="61" formatCode="General">
                  <c:v>0.156192941556975</c:v>
                </c:pt>
                <c:pt idx="62" formatCode="General">
                  <c:v>6.0933728509018702E-2</c:v>
                </c:pt>
                <c:pt idx="63" formatCode="General">
                  <c:v>0.12951563268913999</c:v>
                </c:pt>
                <c:pt idx="64" formatCode="General">
                  <c:v>8.3188834736850695E-2</c:v>
                </c:pt>
                <c:pt idx="65" formatCode="General">
                  <c:v>3.7644429438924799E-2</c:v>
                </c:pt>
                <c:pt idx="66" formatCode="General">
                  <c:v>7.1624207635680906E-2</c:v>
                </c:pt>
                <c:pt idx="67" formatCode="General">
                  <c:v>4.3301268366056203E-2</c:v>
                </c:pt>
                <c:pt idx="68" formatCode="General">
                  <c:v>4.4807236422307703E-2</c:v>
                </c:pt>
                <c:pt idx="69" formatCode="General">
                  <c:v>-4.1358291064613202E-2</c:v>
                </c:pt>
                <c:pt idx="70" formatCode="General">
                  <c:v>-9.1669277245387704E-2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DD-49DF-B795-D4B30DA37C58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Raw_Policy_Shocks!$B$190:$B$260</c:f>
              <c:strCache>
                <c:ptCount val="71"/>
                <c:pt idx="0">
                  <c:v>1q07</c:v>
                </c:pt>
                <c:pt idx="1">
                  <c:v>2q07</c:v>
                </c:pt>
                <c:pt idx="2">
                  <c:v>3q07</c:v>
                </c:pt>
                <c:pt idx="3">
                  <c:v>4q07</c:v>
                </c:pt>
                <c:pt idx="4">
                  <c:v>1q08</c:v>
                </c:pt>
                <c:pt idx="5">
                  <c:v>2q08</c:v>
                </c:pt>
                <c:pt idx="6">
                  <c:v>3q08</c:v>
                </c:pt>
                <c:pt idx="7">
                  <c:v>4q08</c:v>
                </c:pt>
                <c:pt idx="8">
                  <c:v>1q09</c:v>
                </c:pt>
                <c:pt idx="9">
                  <c:v>2q09</c:v>
                </c:pt>
                <c:pt idx="10">
                  <c:v>3q09</c:v>
                </c:pt>
                <c:pt idx="11">
                  <c:v>4q09</c:v>
                </c:pt>
                <c:pt idx="12">
                  <c:v>1q10</c:v>
                </c:pt>
                <c:pt idx="13">
                  <c:v>2q10</c:v>
                </c:pt>
                <c:pt idx="14">
                  <c:v>3q10</c:v>
                </c:pt>
                <c:pt idx="15">
                  <c:v>4q10</c:v>
                </c:pt>
                <c:pt idx="16">
                  <c:v>1q11</c:v>
                </c:pt>
                <c:pt idx="17">
                  <c:v>2q11</c:v>
                </c:pt>
                <c:pt idx="18">
                  <c:v>3q11</c:v>
                </c:pt>
                <c:pt idx="19">
                  <c:v>4q11</c:v>
                </c:pt>
                <c:pt idx="20">
                  <c:v>1q12</c:v>
                </c:pt>
                <c:pt idx="21">
                  <c:v>2q12</c:v>
                </c:pt>
                <c:pt idx="22">
                  <c:v>3q12</c:v>
                </c:pt>
                <c:pt idx="23">
                  <c:v>4q12</c:v>
                </c:pt>
                <c:pt idx="24">
                  <c:v>1q13</c:v>
                </c:pt>
                <c:pt idx="25">
                  <c:v>2q13</c:v>
                </c:pt>
                <c:pt idx="26">
                  <c:v>3q13</c:v>
                </c:pt>
                <c:pt idx="27">
                  <c:v>4q13</c:v>
                </c:pt>
                <c:pt idx="28">
                  <c:v>1q14</c:v>
                </c:pt>
                <c:pt idx="29">
                  <c:v>2q14</c:v>
                </c:pt>
                <c:pt idx="30">
                  <c:v>3q14</c:v>
                </c:pt>
                <c:pt idx="31">
                  <c:v>4q14</c:v>
                </c:pt>
                <c:pt idx="32">
                  <c:v>1q15</c:v>
                </c:pt>
                <c:pt idx="33">
                  <c:v>2q15</c:v>
                </c:pt>
                <c:pt idx="34">
                  <c:v>3q15</c:v>
                </c:pt>
                <c:pt idx="35">
                  <c:v>4q15</c:v>
                </c:pt>
                <c:pt idx="36">
                  <c:v>1q16</c:v>
                </c:pt>
                <c:pt idx="37">
                  <c:v>2q16</c:v>
                </c:pt>
                <c:pt idx="38">
                  <c:v>3q16</c:v>
                </c:pt>
                <c:pt idx="39">
                  <c:v>4q16</c:v>
                </c:pt>
                <c:pt idx="40">
                  <c:v>1q17</c:v>
                </c:pt>
                <c:pt idx="41">
                  <c:v>2q17</c:v>
                </c:pt>
                <c:pt idx="42">
                  <c:v>3q17</c:v>
                </c:pt>
                <c:pt idx="43">
                  <c:v>4q17</c:v>
                </c:pt>
                <c:pt idx="44">
                  <c:v>1q18</c:v>
                </c:pt>
                <c:pt idx="45">
                  <c:v>2q18</c:v>
                </c:pt>
                <c:pt idx="46">
                  <c:v>3q18</c:v>
                </c:pt>
                <c:pt idx="47">
                  <c:v>4q18</c:v>
                </c:pt>
                <c:pt idx="48">
                  <c:v>1q19</c:v>
                </c:pt>
                <c:pt idx="49">
                  <c:v>2q19</c:v>
                </c:pt>
                <c:pt idx="50">
                  <c:v>3q19</c:v>
                </c:pt>
                <c:pt idx="51">
                  <c:v>4q19</c:v>
                </c:pt>
                <c:pt idx="52">
                  <c:v>1q20</c:v>
                </c:pt>
                <c:pt idx="53">
                  <c:v>2q20</c:v>
                </c:pt>
                <c:pt idx="54">
                  <c:v>3q20</c:v>
                </c:pt>
                <c:pt idx="55">
                  <c:v>4q20</c:v>
                </c:pt>
                <c:pt idx="56">
                  <c:v>1q21</c:v>
                </c:pt>
                <c:pt idx="57">
                  <c:v>2q21</c:v>
                </c:pt>
                <c:pt idx="58">
                  <c:v>3q21</c:v>
                </c:pt>
                <c:pt idx="59">
                  <c:v>4q21</c:v>
                </c:pt>
                <c:pt idx="60">
                  <c:v>1q22</c:v>
                </c:pt>
                <c:pt idx="61">
                  <c:v>2q22</c:v>
                </c:pt>
                <c:pt idx="62">
                  <c:v>3q22</c:v>
                </c:pt>
                <c:pt idx="63">
                  <c:v>4q22</c:v>
                </c:pt>
                <c:pt idx="64">
                  <c:v>1q23</c:v>
                </c:pt>
                <c:pt idx="65">
                  <c:v>2q23</c:v>
                </c:pt>
                <c:pt idx="66">
                  <c:v>3q23</c:v>
                </c:pt>
                <c:pt idx="67">
                  <c:v>4q23</c:v>
                </c:pt>
                <c:pt idx="68">
                  <c:v>1q24</c:v>
                </c:pt>
                <c:pt idx="69">
                  <c:v>2q24</c:v>
                </c:pt>
                <c:pt idx="70">
                  <c:v>3q24</c:v>
                </c:pt>
              </c:strCache>
            </c:strRef>
          </c:cat>
          <c:val>
            <c:numRef>
              <c:f>Raw_Policy_Shocks!$H$190:$H$260</c:f>
              <c:numCache>
                <c:formatCode>0.00E+00</c:formatCode>
                <c:ptCount val="71"/>
                <c:pt idx="0">
                  <c:v>8.4365607950243802E-16</c:v>
                </c:pt>
                <c:pt idx="1">
                  <c:v>6.4979925231121096E-16</c:v>
                </c:pt>
                <c:pt idx="2">
                  <c:v>6.02023522180048E-16</c:v>
                </c:pt>
                <c:pt idx="3">
                  <c:v>6.2495579668974299E-16</c:v>
                </c:pt>
                <c:pt idx="4">
                  <c:v>5.6280670685734398E-16</c:v>
                </c:pt>
                <c:pt idx="5">
                  <c:v>4.21579406489103E-16</c:v>
                </c:pt>
                <c:pt idx="6">
                  <c:v>2.4540910464739302E-16</c:v>
                </c:pt>
                <c:pt idx="7" formatCode="General">
                  <c:v>5.2221681397981203E-3</c:v>
                </c:pt>
                <c:pt idx="8" formatCode="General">
                  <c:v>8.9712352065716306E-3</c:v>
                </c:pt>
                <c:pt idx="9" formatCode="General">
                  <c:v>7.2781563492613804E-2</c:v>
                </c:pt>
                <c:pt idx="10" formatCode="General">
                  <c:v>2.6351762961198899E-2</c:v>
                </c:pt>
                <c:pt idx="11" formatCode="General">
                  <c:v>6.1512325568565299E-2</c:v>
                </c:pt>
                <c:pt idx="12" formatCode="General">
                  <c:v>3.9927015094862801E-2</c:v>
                </c:pt>
                <c:pt idx="13" formatCode="General">
                  <c:v>-4.8283985084510497E-2</c:v>
                </c:pt>
                <c:pt idx="14" formatCode="General">
                  <c:v>-2.3417748063799999E-2</c:v>
                </c:pt>
                <c:pt idx="15" formatCode="General">
                  <c:v>-1.64793811282654E-2</c:v>
                </c:pt>
                <c:pt idx="16" formatCode="General">
                  <c:v>4.7971647330567399E-2</c:v>
                </c:pt>
                <c:pt idx="17" formatCode="General">
                  <c:v>-1.87149871661203E-2</c:v>
                </c:pt>
                <c:pt idx="18" formatCode="General">
                  <c:v>-5.5315623463678097E-2</c:v>
                </c:pt>
                <c:pt idx="19" formatCode="General">
                  <c:v>-3.32433859997276E-2</c:v>
                </c:pt>
                <c:pt idx="20" formatCode="General">
                  <c:v>-3.2139144020925797E-2</c:v>
                </c:pt>
                <c:pt idx="21" formatCode="General">
                  <c:v>-2.0401537442783901E-2</c:v>
                </c:pt>
                <c:pt idx="22" formatCode="General">
                  <c:v>-2.8118981451938599E-2</c:v>
                </c:pt>
                <c:pt idx="23" formatCode="General">
                  <c:v>-3.7321607591412002E-2</c:v>
                </c:pt>
                <c:pt idx="24" formatCode="General">
                  <c:v>-2.6177423750374001E-2</c:v>
                </c:pt>
                <c:pt idx="25" formatCode="General">
                  <c:v>7.5684950074687302E-3</c:v>
                </c:pt>
                <c:pt idx="26" formatCode="General">
                  <c:v>-7.7502639733947696E-3</c:v>
                </c:pt>
                <c:pt idx="27" formatCode="General">
                  <c:v>-1.0478716733785901E-2</c:v>
                </c:pt>
                <c:pt idx="28" formatCode="General">
                  <c:v>-1.12801372242687E-2</c:v>
                </c:pt>
                <c:pt idx="29" formatCode="General">
                  <c:v>-1.85017386136688E-3</c:v>
                </c:pt>
                <c:pt idx="30" formatCode="General">
                  <c:v>4.63615982638712E-2</c:v>
                </c:pt>
                <c:pt idx="31" formatCode="General">
                  <c:v>7.1290777105276603E-3</c:v>
                </c:pt>
                <c:pt idx="32" formatCode="General">
                  <c:v>6.4891999589309904E-3</c:v>
                </c:pt>
                <c:pt idx="33" formatCode="General">
                  <c:v>-3.5900042964903199E-2</c:v>
                </c:pt>
                <c:pt idx="34" formatCode="General">
                  <c:v>-1.45879980669942E-2</c:v>
                </c:pt>
                <c:pt idx="35" formatCode="General">
                  <c:v>-2.2245930384675799E-2</c:v>
                </c:pt>
                <c:pt idx="36" formatCode="General">
                  <c:v>-2.0106024360224399E-2</c:v>
                </c:pt>
                <c:pt idx="37" formatCode="General">
                  <c:v>-1.6538323107807399E-3</c:v>
                </c:pt>
                <c:pt idx="38" formatCode="General">
                  <c:v>5.1693439777464496E-3</c:v>
                </c:pt>
                <c:pt idx="39" formatCode="General">
                  <c:v>1.7126975752757799E-3</c:v>
                </c:pt>
                <c:pt idx="40" formatCode="General">
                  <c:v>-1.98111591132995E-2</c:v>
                </c:pt>
                <c:pt idx="41" formatCode="General">
                  <c:v>7.6363753958629899E-3</c:v>
                </c:pt>
                <c:pt idx="42" formatCode="General">
                  <c:v>7.4572776663982196E-3</c:v>
                </c:pt>
                <c:pt idx="43" formatCode="General">
                  <c:v>3.0660433123714699E-3</c:v>
                </c:pt>
                <c:pt idx="44" formatCode="General">
                  <c:v>1.8598129075654501E-2</c:v>
                </c:pt>
                <c:pt idx="45" formatCode="General">
                  <c:v>4.8853674620201798E-3</c:v>
                </c:pt>
                <c:pt idx="46" formatCode="General">
                  <c:v>-4.7296129513947398E-2</c:v>
                </c:pt>
                <c:pt idx="47" formatCode="General">
                  <c:v>-9.5933535259893496E-2</c:v>
                </c:pt>
                <c:pt idx="48" formatCode="General">
                  <c:v>2.75694877576407E-2</c:v>
                </c:pt>
                <c:pt idx="49" formatCode="General">
                  <c:v>-0.104688394886695</c:v>
                </c:pt>
                <c:pt idx="50" formatCode="General">
                  <c:v>3.0846638821340901E-2</c:v>
                </c:pt>
                <c:pt idx="51" formatCode="General">
                  <c:v>-7.04763711846596E-3</c:v>
                </c:pt>
                <c:pt idx="52" formatCode="General">
                  <c:v>-1.9683212282771201E-2</c:v>
                </c:pt>
                <c:pt idx="53" formatCode="General">
                  <c:v>-4.6568397078123498E-2</c:v>
                </c:pt>
                <c:pt idx="54" formatCode="General">
                  <c:v>-9.2488163827291706E-2</c:v>
                </c:pt>
                <c:pt idx="55" formatCode="General">
                  <c:v>-0.127652917330281</c:v>
                </c:pt>
                <c:pt idx="56" formatCode="General">
                  <c:v>-0.11726709102022501</c:v>
                </c:pt>
                <c:pt idx="57" formatCode="General">
                  <c:v>-9.3780593481412197E-2</c:v>
                </c:pt>
                <c:pt idx="58" formatCode="General">
                  <c:v>5.5751456013914498E-4</c:v>
                </c:pt>
                <c:pt idx="59" formatCode="General">
                  <c:v>-1.53402005341584E-2</c:v>
                </c:pt>
                <c:pt idx="60" formatCode="General">
                  <c:v>1.7545681709433401E-2</c:v>
                </c:pt>
                <c:pt idx="61" formatCode="General">
                  <c:v>0.188151551354969</c:v>
                </c:pt>
                <c:pt idx="62" formatCode="General">
                  <c:v>2.2575918389003601E-2</c:v>
                </c:pt>
                <c:pt idx="63" formatCode="General">
                  <c:v>-2.2285546617663598E-3</c:v>
                </c:pt>
                <c:pt idx="64" formatCode="General">
                  <c:v>3.3216084170413399E-2</c:v>
                </c:pt>
                <c:pt idx="65" formatCode="General">
                  <c:v>1.55771782448651E-3</c:v>
                </c:pt>
                <c:pt idx="66" formatCode="General">
                  <c:v>4.4086701771120201E-2</c:v>
                </c:pt>
                <c:pt idx="67" formatCode="General">
                  <c:v>5.1860869038426304E-3</c:v>
                </c:pt>
                <c:pt idx="68" formatCode="General">
                  <c:v>3.00324169507802E-2</c:v>
                </c:pt>
                <c:pt idx="69" formatCode="General">
                  <c:v>-3.6222308580215197E-2</c:v>
                </c:pt>
                <c:pt idx="70" formatCode="General">
                  <c:v>-5.6046769392660699E-2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DD-49DF-B795-D4B30DA37C58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Raw_Policy_Shocks!$B$190:$B$260</c:f>
              <c:strCache>
                <c:ptCount val="71"/>
                <c:pt idx="0">
                  <c:v>1q07</c:v>
                </c:pt>
                <c:pt idx="1">
                  <c:v>2q07</c:v>
                </c:pt>
                <c:pt idx="2">
                  <c:v>3q07</c:v>
                </c:pt>
                <c:pt idx="3">
                  <c:v>4q07</c:v>
                </c:pt>
                <c:pt idx="4">
                  <c:v>1q08</c:v>
                </c:pt>
                <c:pt idx="5">
                  <c:v>2q08</c:v>
                </c:pt>
                <c:pt idx="6">
                  <c:v>3q08</c:v>
                </c:pt>
                <c:pt idx="7">
                  <c:v>4q08</c:v>
                </c:pt>
                <c:pt idx="8">
                  <c:v>1q09</c:v>
                </c:pt>
                <c:pt idx="9">
                  <c:v>2q09</c:v>
                </c:pt>
                <c:pt idx="10">
                  <c:v>3q09</c:v>
                </c:pt>
                <c:pt idx="11">
                  <c:v>4q09</c:v>
                </c:pt>
                <c:pt idx="12">
                  <c:v>1q10</c:v>
                </c:pt>
                <c:pt idx="13">
                  <c:v>2q10</c:v>
                </c:pt>
                <c:pt idx="14">
                  <c:v>3q10</c:v>
                </c:pt>
                <c:pt idx="15">
                  <c:v>4q10</c:v>
                </c:pt>
                <c:pt idx="16">
                  <c:v>1q11</c:v>
                </c:pt>
                <c:pt idx="17">
                  <c:v>2q11</c:v>
                </c:pt>
                <c:pt idx="18">
                  <c:v>3q11</c:v>
                </c:pt>
                <c:pt idx="19">
                  <c:v>4q11</c:v>
                </c:pt>
                <c:pt idx="20">
                  <c:v>1q12</c:v>
                </c:pt>
                <c:pt idx="21">
                  <c:v>2q12</c:v>
                </c:pt>
                <c:pt idx="22">
                  <c:v>3q12</c:v>
                </c:pt>
                <c:pt idx="23">
                  <c:v>4q12</c:v>
                </c:pt>
                <c:pt idx="24">
                  <c:v>1q13</c:v>
                </c:pt>
                <c:pt idx="25">
                  <c:v>2q13</c:v>
                </c:pt>
                <c:pt idx="26">
                  <c:v>3q13</c:v>
                </c:pt>
                <c:pt idx="27">
                  <c:v>4q13</c:v>
                </c:pt>
                <c:pt idx="28">
                  <c:v>1q14</c:v>
                </c:pt>
                <c:pt idx="29">
                  <c:v>2q14</c:v>
                </c:pt>
                <c:pt idx="30">
                  <c:v>3q14</c:v>
                </c:pt>
                <c:pt idx="31">
                  <c:v>4q14</c:v>
                </c:pt>
                <c:pt idx="32">
                  <c:v>1q15</c:v>
                </c:pt>
                <c:pt idx="33">
                  <c:v>2q15</c:v>
                </c:pt>
                <c:pt idx="34">
                  <c:v>3q15</c:v>
                </c:pt>
                <c:pt idx="35">
                  <c:v>4q15</c:v>
                </c:pt>
                <c:pt idx="36">
                  <c:v>1q16</c:v>
                </c:pt>
                <c:pt idx="37">
                  <c:v>2q16</c:v>
                </c:pt>
                <c:pt idx="38">
                  <c:v>3q16</c:v>
                </c:pt>
                <c:pt idx="39">
                  <c:v>4q16</c:v>
                </c:pt>
                <c:pt idx="40">
                  <c:v>1q17</c:v>
                </c:pt>
                <c:pt idx="41">
                  <c:v>2q17</c:v>
                </c:pt>
                <c:pt idx="42">
                  <c:v>3q17</c:v>
                </c:pt>
                <c:pt idx="43">
                  <c:v>4q17</c:v>
                </c:pt>
                <c:pt idx="44">
                  <c:v>1q18</c:v>
                </c:pt>
                <c:pt idx="45">
                  <c:v>2q18</c:v>
                </c:pt>
                <c:pt idx="46">
                  <c:v>3q18</c:v>
                </c:pt>
                <c:pt idx="47">
                  <c:v>4q18</c:v>
                </c:pt>
                <c:pt idx="48">
                  <c:v>1q19</c:v>
                </c:pt>
                <c:pt idx="49">
                  <c:v>2q19</c:v>
                </c:pt>
                <c:pt idx="50">
                  <c:v>3q19</c:v>
                </c:pt>
                <c:pt idx="51">
                  <c:v>4q19</c:v>
                </c:pt>
                <c:pt idx="52">
                  <c:v>1q20</c:v>
                </c:pt>
                <c:pt idx="53">
                  <c:v>2q20</c:v>
                </c:pt>
                <c:pt idx="54">
                  <c:v>3q20</c:v>
                </c:pt>
                <c:pt idx="55">
                  <c:v>4q20</c:v>
                </c:pt>
                <c:pt idx="56">
                  <c:v>1q21</c:v>
                </c:pt>
                <c:pt idx="57">
                  <c:v>2q21</c:v>
                </c:pt>
                <c:pt idx="58">
                  <c:v>3q21</c:v>
                </c:pt>
                <c:pt idx="59">
                  <c:v>4q21</c:v>
                </c:pt>
                <c:pt idx="60">
                  <c:v>1q22</c:v>
                </c:pt>
                <c:pt idx="61">
                  <c:v>2q22</c:v>
                </c:pt>
                <c:pt idx="62">
                  <c:v>3q22</c:v>
                </c:pt>
                <c:pt idx="63">
                  <c:v>4q22</c:v>
                </c:pt>
                <c:pt idx="64">
                  <c:v>1q23</c:v>
                </c:pt>
                <c:pt idx="65">
                  <c:v>2q23</c:v>
                </c:pt>
                <c:pt idx="66">
                  <c:v>3q23</c:v>
                </c:pt>
                <c:pt idx="67">
                  <c:v>4q23</c:v>
                </c:pt>
                <c:pt idx="68">
                  <c:v>1q24</c:v>
                </c:pt>
                <c:pt idx="69">
                  <c:v>2q24</c:v>
                </c:pt>
                <c:pt idx="70">
                  <c:v>3q24</c:v>
                </c:pt>
              </c:strCache>
            </c:strRef>
          </c:cat>
          <c:val>
            <c:numRef>
              <c:f>Raw_Policy_Shocks!$I$190:$I$260</c:f>
              <c:numCache>
                <c:formatCode>0.00E+00</c:formatCode>
                <c:ptCount val="71"/>
                <c:pt idx="0">
                  <c:v>5.65919394701281E-16</c:v>
                </c:pt>
                <c:pt idx="1">
                  <c:v>4.0467114134317701E-16</c:v>
                </c:pt>
                <c:pt idx="2">
                  <c:v>4.2637017003021898E-16</c:v>
                </c:pt>
                <c:pt idx="3">
                  <c:v>4.56533997823092E-16</c:v>
                </c:pt>
                <c:pt idx="4">
                  <c:v>3.8010689480897102E-16</c:v>
                </c:pt>
                <c:pt idx="5">
                  <c:v>2.92938065087939E-16</c:v>
                </c:pt>
                <c:pt idx="6">
                  <c:v>1.8695886916226299E-16</c:v>
                </c:pt>
                <c:pt idx="7" formatCode="General">
                  <c:v>3.1178031753707801E-3</c:v>
                </c:pt>
                <c:pt idx="8" formatCode="General">
                  <c:v>2.87688453568807E-2</c:v>
                </c:pt>
                <c:pt idx="9" formatCode="General">
                  <c:v>4.2211170166748802E-2</c:v>
                </c:pt>
                <c:pt idx="10" formatCode="General">
                  <c:v>5.8693995022342599E-2</c:v>
                </c:pt>
                <c:pt idx="11" formatCode="General">
                  <c:v>6.60572167334946E-2</c:v>
                </c:pt>
                <c:pt idx="12" formatCode="General">
                  <c:v>3.9010130717026102E-2</c:v>
                </c:pt>
                <c:pt idx="13" formatCode="General">
                  <c:v>-3.80673988822074E-2</c:v>
                </c:pt>
                <c:pt idx="14" formatCode="General">
                  <c:v>-2.4988326871274599E-2</c:v>
                </c:pt>
                <c:pt idx="15" formatCode="General">
                  <c:v>1.40938087157172E-2</c:v>
                </c:pt>
                <c:pt idx="16" formatCode="General">
                  <c:v>2.0833939848475699E-2</c:v>
                </c:pt>
                <c:pt idx="17" formatCode="General">
                  <c:v>-1.2632583459953399E-2</c:v>
                </c:pt>
                <c:pt idx="18" formatCode="General">
                  <c:v>-2.1915046211172601E-2</c:v>
                </c:pt>
                <c:pt idx="19" formatCode="General">
                  <c:v>-4.42979826000182E-3</c:v>
                </c:pt>
                <c:pt idx="20" formatCode="General">
                  <c:v>2.0257668204711299E-3</c:v>
                </c:pt>
                <c:pt idx="21" formatCode="General">
                  <c:v>-1.8897183260982001E-2</c:v>
                </c:pt>
                <c:pt idx="22" formatCode="General">
                  <c:v>-2.8348057759725698E-2</c:v>
                </c:pt>
                <c:pt idx="23" formatCode="General">
                  <c:v>-3.2554159801650502E-2</c:v>
                </c:pt>
                <c:pt idx="24" formatCode="General">
                  <c:v>1.4918398702948399E-3</c:v>
                </c:pt>
                <c:pt idx="25" formatCode="General">
                  <c:v>4.2710573235814498E-3</c:v>
                </c:pt>
                <c:pt idx="26" formatCode="General">
                  <c:v>-3.2516513587366597E-2</c:v>
                </c:pt>
                <c:pt idx="27" formatCode="General">
                  <c:v>-7.2960060462733999E-3</c:v>
                </c:pt>
                <c:pt idx="28" formatCode="General">
                  <c:v>1.8451136327106901E-2</c:v>
                </c:pt>
                <c:pt idx="29" formatCode="General">
                  <c:v>4.0976843364652599E-2</c:v>
                </c:pt>
                <c:pt idx="30" formatCode="General">
                  <c:v>1.70425241984643E-2</c:v>
                </c:pt>
                <c:pt idx="31" formatCode="General">
                  <c:v>3.9177412883136097E-3</c:v>
                </c:pt>
                <c:pt idx="32" formatCode="General">
                  <c:v>-2.8092175436523301E-2</c:v>
                </c:pt>
                <c:pt idx="33" formatCode="General">
                  <c:v>-5.7261035993007798E-3</c:v>
                </c:pt>
                <c:pt idx="34" formatCode="General">
                  <c:v>-1.6854765084185701E-2</c:v>
                </c:pt>
                <c:pt idx="35" formatCode="General">
                  <c:v>-1.09792455302542E-2</c:v>
                </c:pt>
                <c:pt idx="36" formatCode="General">
                  <c:v>-9.2293359670747796E-3</c:v>
                </c:pt>
                <c:pt idx="37" formatCode="General">
                  <c:v>3.6209990471680101E-3</c:v>
                </c:pt>
                <c:pt idx="38" formatCode="General">
                  <c:v>-5.2944685419140005E-4</c:v>
                </c:pt>
                <c:pt idx="39" formatCode="General">
                  <c:v>-1.1018738318781199E-2</c:v>
                </c:pt>
                <c:pt idx="40" formatCode="General">
                  <c:v>6.7792862982222497E-3</c:v>
                </c:pt>
                <c:pt idx="41" formatCode="General">
                  <c:v>3.6356565762734102E-3</c:v>
                </c:pt>
                <c:pt idx="42" formatCode="General">
                  <c:v>3.4878374168699302E-3</c:v>
                </c:pt>
                <c:pt idx="43" formatCode="General">
                  <c:v>1.1889290045548701E-2</c:v>
                </c:pt>
                <c:pt idx="44" formatCode="General">
                  <c:v>4.5811077193506104E-3</c:v>
                </c:pt>
                <c:pt idx="45" formatCode="General">
                  <c:v>-3.2954599755451702E-2</c:v>
                </c:pt>
                <c:pt idx="46" formatCode="General">
                  <c:v>-6.3993426898703007E-2</c:v>
                </c:pt>
                <c:pt idx="47" formatCode="General">
                  <c:v>1.7190830327171999E-2</c:v>
                </c:pt>
                <c:pt idx="48" formatCode="General">
                  <c:v>-7.2484791332294393E-2</c:v>
                </c:pt>
                <c:pt idx="49" formatCode="General">
                  <c:v>2.0214455665945701E-2</c:v>
                </c:pt>
                <c:pt idx="50" formatCode="General">
                  <c:v>-7.9169603714189692E-3</c:v>
                </c:pt>
                <c:pt idx="51" formatCode="General">
                  <c:v>-1.86900620197798E-2</c:v>
                </c:pt>
                <c:pt idx="52" formatCode="General">
                  <c:v>-2.3799145909818999E-2</c:v>
                </c:pt>
                <c:pt idx="53" formatCode="General">
                  <c:v>-4.9309435625332701E-2</c:v>
                </c:pt>
                <c:pt idx="54" formatCode="General">
                  <c:v>-7.9165371173764099E-2</c:v>
                </c:pt>
                <c:pt idx="55" formatCode="General">
                  <c:v>-0.10272799266244</c:v>
                </c:pt>
                <c:pt idx="56" formatCode="General">
                  <c:v>-8.5467877896097902E-2</c:v>
                </c:pt>
                <c:pt idx="57" formatCode="General">
                  <c:v>-5.77875566765527E-2</c:v>
                </c:pt>
                <c:pt idx="58" formatCode="General">
                  <c:v>1.23212340029345E-2</c:v>
                </c:pt>
                <c:pt idx="59" formatCode="General">
                  <c:v>4.0945274114894499E-3</c:v>
                </c:pt>
                <c:pt idx="60" formatCode="General">
                  <c:v>3.88151016415374E-3</c:v>
                </c:pt>
                <c:pt idx="61" formatCode="General">
                  <c:v>3.7196191788964703E-2</c:v>
                </c:pt>
                <c:pt idx="62" formatCode="General">
                  <c:v>9.7958832351197293E-3</c:v>
                </c:pt>
                <c:pt idx="63" formatCode="General">
                  <c:v>-1.7284767669536901E-2</c:v>
                </c:pt>
                <c:pt idx="64" formatCode="General">
                  <c:v>-1.8909885303921199E-2</c:v>
                </c:pt>
                <c:pt idx="65" formatCode="General">
                  <c:v>-1.48055601649824E-2</c:v>
                </c:pt>
                <c:pt idx="66" formatCode="General">
                  <c:v>3.4649404369554403E-2</c:v>
                </c:pt>
                <c:pt idx="67" formatCode="General">
                  <c:v>-1.0671900807484799E-2</c:v>
                </c:pt>
                <c:pt idx="68" formatCode="General">
                  <c:v>1.7877485170937901E-2</c:v>
                </c:pt>
                <c:pt idx="69" formatCode="General">
                  <c:v>-1.69243144956614E-2</c:v>
                </c:pt>
                <c:pt idx="70" formatCode="General">
                  <c:v>-3.0443383964927798E-2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DD-49DF-B795-D4B30DA37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394552095"/>
        <c:axId val="1394550175"/>
      </c:barChart>
      <c:catAx>
        <c:axId val="139455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550175"/>
        <c:crosses val="autoZero"/>
        <c:auto val="1"/>
        <c:lblAlgn val="ctr"/>
        <c:lblOffset val="100"/>
        <c:noMultiLvlLbl val="0"/>
      </c:catAx>
      <c:valAx>
        <c:axId val="139455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55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Raw_Policy_Shocks!$D$1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Raw_Policy_Shocks!$C$190:$C$260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Raw_Policy_Shocks!$D$190:$D$260</c:f>
              <c:numCache>
                <c:formatCode>General</c:formatCode>
                <c:ptCount val="71"/>
                <c:pt idx="0">
                  <c:v>-0.18811826220060299</c:v>
                </c:pt>
                <c:pt idx="1">
                  <c:v>8.8413340596353696E-2</c:v>
                </c:pt>
                <c:pt idx="2">
                  <c:v>-8.3222004101189295E-2</c:v>
                </c:pt>
                <c:pt idx="3">
                  <c:v>-0.27201267378209398</c:v>
                </c:pt>
                <c:pt idx="4">
                  <c:v>-0.26939449792609199</c:v>
                </c:pt>
                <c:pt idx="5">
                  <c:v>-0.27516615872539402</c:v>
                </c:pt>
                <c:pt idx="6">
                  <c:v>0.190395290814899</c:v>
                </c:pt>
                <c:pt idx="7">
                  <c:v>0.30134678478148302</c:v>
                </c:pt>
                <c:pt idx="8">
                  <c:v>0.65202540451194801</c:v>
                </c:pt>
                <c:pt idx="9">
                  <c:v>0.49367955231951099</c:v>
                </c:pt>
                <c:pt idx="10">
                  <c:v>0.16428129502462499</c:v>
                </c:pt>
                <c:pt idx="11">
                  <c:v>0.36668054601685202</c:v>
                </c:pt>
                <c:pt idx="12">
                  <c:v>0.19692972401401701</c:v>
                </c:pt>
                <c:pt idx="13">
                  <c:v>-5.6527465253514902E-2</c:v>
                </c:pt>
                <c:pt idx="14">
                  <c:v>6.4275363782840406E-2</c:v>
                </c:pt>
                <c:pt idx="15">
                  <c:v>0.11304107960504001</c:v>
                </c:pt>
                <c:pt idx="16">
                  <c:v>-3.8564030148250203E-2</c:v>
                </c:pt>
                <c:pt idx="17">
                  <c:v>1.96593006211064E-2</c:v>
                </c:pt>
                <c:pt idx="18">
                  <c:v>3.8466718216953401E-3</c:v>
                </c:pt>
                <c:pt idx="19">
                  <c:v>-2.2293278683635599E-2</c:v>
                </c:pt>
                <c:pt idx="20">
                  <c:v>-0.183973221369158</c:v>
                </c:pt>
                <c:pt idx="21">
                  <c:v>5.6017472230962803E-2</c:v>
                </c:pt>
                <c:pt idx="22">
                  <c:v>1.43639422916505E-2</c:v>
                </c:pt>
                <c:pt idx="23">
                  <c:v>-0.13086845568102901</c:v>
                </c:pt>
                <c:pt idx="24">
                  <c:v>7.8573768153677601E-2</c:v>
                </c:pt>
                <c:pt idx="25">
                  <c:v>9.5405458137928806E-2</c:v>
                </c:pt>
                <c:pt idx="26">
                  <c:v>0.110142618012267</c:v>
                </c:pt>
                <c:pt idx="27">
                  <c:v>0.100871749583458</c:v>
                </c:pt>
                <c:pt idx="28">
                  <c:v>-8.9272076123153802E-3</c:v>
                </c:pt>
                <c:pt idx="29">
                  <c:v>-0.106196091950041</c:v>
                </c:pt>
                <c:pt idx="30">
                  <c:v>-2.74113528992883E-2</c:v>
                </c:pt>
                <c:pt idx="31">
                  <c:v>-0.14729520887328101</c:v>
                </c:pt>
                <c:pt idx="32">
                  <c:v>9.5363708595986502E-2</c:v>
                </c:pt>
                <c:pt idx="33">
                  <c:v>1.9368169212790099E-2</c:v>
                </c:pt>
                <c:pt idx="34">
                  <c:v>-4.86723079039681E-2</c:v>
                </c:pt>
                <c:pt idx="35">
                  <c:v>1.35044674810417E-2</c:v>
                </c:pt>
                <c:pt idx="36">
                  <c:v>-5.8556303443121203E-2</c:v>
                </c:pt>
                <c:pt idx="37">
                  <c:v>-5.5165113715579001E-2</c:v>
                </c:pt>
                <c:pt idx="38">
                  <c:v>-4.4520153504430698E-2</c:v>
                </c:pt>
                <c:pt idx="39">
                  <c:v>3.2504921323405503E-2</c:v>
                </c:pt>
                <c:pt idx="40">
                  <c:v>-3.3664712056024899E-2</c:v>
                </c:pt>
                <c:pt idx="41">
                  <c:v>-2.36700153618364E-2</c:v>
                </c:pt>
                <c:pt idx="42">
                  <c:v>4.5604538637295501E-2</c:v>
                </c:pt>
                <c:pt idx="43">
                  <c:v>-6.9693606515030496E-2</c:v>
                </c:pt>
                <c:pt idx="44">
                  <c:v>-0.10865139250075</c:v>
                </c:pt>
                <c:pt idx="45">
                  <c:v>-1.75478418266789E-3</c:v>
                </c:pt>
                <c:pt idx="46">
                  <c:v>5.8784586872267799E-2</c:v>
                </c:pt>
                <c:pt idx="47">
                  <c:v>-1.8302622315208E-3</c:v>
                </c:pt>
                <c:pt idx="48">
                  <c:v>9.3001501248314397E-2</c:v>
                </c:pt>
                <c:pt idx="49">
                  <c:v>2.9635623465026101E-2</c:v>
                </c:pt>
                <c:pt idx="50">
                  <c:v>-0.13822438674843199</c:v>
                </c:pt>
                <c:pt idx="51">
                  <c:v>-0.243541609945293</c:v>
                </c:pt>
                <c:pt idx="52">
                  <c:v>0.340105274936639</c:v>
                </c:pt>
                <c:pt idx="53">
                  <c:v>0.29054261810743598</c:v>
                </c:pt>
                <c:pt idx="54">
                  <c:v>0.26386806415124803</c:v>
                </c:pt>
                <c:pt idx="55">
                  <c:v>-0.13637158685749801</c:v>
                </c:pt>
                <c:pt idx="56">
                  <c:v>-0.336400734078241</c:v>
                </c:pt>
                <c:pt idx="57">
                  <c:v>-0.67849137841757601</c:v>
                </c:pt>
                <c:pt idx="58">
                  <c:v>-0.29973966531598201</c:v>
                </c:pt>
                <c:pt idx="59">
                  <c:v>-0.55798661509710601</c:v>
                </c:pt>
                <c:pt idx="60">
                  <c:v>-0.51969737007193995</c:v>
                </c:pt>
                <c:pt idx="61">
                  <c:v>-0.192763329424052</c:v>
                </c:pt>
                <c:pt idx="62">
                  <c:v>0.18144784317412299</c:v>
                </c:pt>
                <c:pt idx="63">
                  <c:v>0.38679194652915699</c:v>
                </c:pt>
                <c:pt idx="64">
                  <c:v>-0.138269202339979</c:v>
                </c:pt>
                <c:pt idx="65">
                  <c:v>0.27520523137834901</c:v>
                </c:pt>
                <c:pt idx="66">
                  <c:v>0.22504959988375001</c:v>
                </c:pt>
                <c:pt idx="67">
                  <c:v>0.23188187259766599</c:v>
                </c:pt>
                <c:pt idx="68">
                  <c:v>0.26644055444478498</c:v>
                </c:pt>
                <c:pt idx="69">
                  <c:v>0.25707652455753199</c:v>
                </c:pt>
                <c:pt idx="70">
                  <c:v>0.20977583287359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21-4C4D-8CF1-A6FD61139749}"/>
            </c:ext>
          </c:extLst>
        </c:ser>
        <c:ser>
          <c:idx val="1"/>
          <c:order val="1"/>
          <c:tx>
            <c:strRef>
              <c:f>Raw_Policy_Shocks!$E$1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strRef>
              <c:f>Raw_Policy_Shocks!$C$190:$C$260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Raw_Policy_Shocks!$E$190:$E$260</c:f>
              <c:numCache>
                <c:formatCode>0.00E+00</c:formatCode>
                <c:ptCount val="71"/>
                <c:pt idx="0">
                  <c:v>1.2188571622102001E-15</c:v>
                </c:pt>
                <c:pt idx="1">
                  <c:v>1.06685078427014E-15</c:v>
                </c:pt>
                <c:pt idx="2">
                  <c:v>9.6364217322790308E-16</c:v>
                </c:pt>
                <c:pt idx="3">
                  <c:v>9.3987566590707604E-16</c:v>
                </c:pt>
                <c:pt idx="4">
                  <c:v>9.3046474178825308E-16</c:v>
                </c:pt>
                <c:pt idx="5">
                  <c:v>7.7487379473541104E-16</c:v>
                </c:pt>
                <c:pt idx="6">
                  <c:v>6.57967821884399E-16</c:v>
                </c:pt>
                <c:pt idx="7" formatCode="General">
                  <c:v>0.16551230358442001</c:v>
                </c:pt>
                <c:pt idx="8" formatCode="General">
                  <c:v>0.17614486806690299</c:v>
                </c:pt>
                <c:pt idx="9" formatCode="General">
                  <c:v>8.8592728181937905E-2</c:v>
                </c:pt>
                <c:pt idx="10" formatCode="General">
                  <c:v>-3.4531184257489002E-2</c:v>
                </c:pt>
                <c:pt idx="11" formatCode="General">
                  <c:v>1.52068568869714E-2</c:v>
                </c:pt>
                <c:pt idx="12" formatCode="General">
                  <c:v>-6.2025481215285099E-3</c:v>
                </c:pt>
                <c:pt idx="13" formatCode="General">
                  <c:v>-8.4072686380341904E-2</c:v>
                </c:pt>
                <c:pt idx="14" formatCode="General">
                  <c:v>-2.6918037278246001E-2</c:v>
                </c:pt>
                <c:pt idx="15" formatCode="General">
                  <c:v>-4.8545256802903503E-2</c:v>
                </c:pt>
                <c:pt idx="16" formatCode="General">
                  <c:v>-3.2272390268361303E-2</c:v>
                </c:pt>
                <c:pt idx="17" formatCode="General">
                  <c:v>-6.6488907845920403E-2</c:v>
                </c:pt>
                <c:pt idx="18" formatCode="General">
                  <c:v>-6.9548161080717805E-2</c:v>
                </c:pt>
                <c:pt idx="19" formatCode="General">
                  <c:v>-5.9799283462133201E-2</c:v>
                </c:pt>
                <c:pt idx="20" formatCode="General">
                  <c:v>-7.7717776823224796E-2</c:v>
                </c:pt>
                <c:pt idx="21" formatCode="General">
                  <c:v>-9.7465984748317594E-3</c:v>
                </c:pt>
                <c:pt idx="22" formatCode="General">
                  <c:v>-1.1668577685752701E-2</c:v>
                </c:pt>
                <c:pt idx="23" formatCode="General">
                  <c:v>-6.0861469426698803E-2</c:v>
                </c:pt>
                <c:pt idx="24" formatCode="General">
                  <c:v>-6.4946481527881503E-2</c:v>
                </c:pt>
                <c:pt idx="25" formatCode="General">
                  <c:v>-1.3913776487669199E-2</c:v>
                </c:pt>
                <c:pt idx="26" formatCode="General">
                  <c:v>-3.9202620409957603E-2</c:v>
                </c:pt>
                <c:pt idx="27" formatCode="General">
                  <c:v>-6.4834612584370205E-2</c:v>
                </c:pt>
                <c:pt idx="28" formatCode="General">
                  <c:v>-4.2860704825711603E-2</c:v>
                </c:pt>
                <c:pt idx="29" formatCode="General">
                  <c:v>-9.3204543053343705E-2</c:v>
                </c:pt>
                <c:pt idx="30" formatCode="General">
                  <c:v>-6.4296832535106194E-2</c:v>
                </c:pt>
                <c:pt idx="31" formatCode="General">
                  <c:v>-4.3553612457674799E-2</c:v>
                </c:pt>
                <c:pt idx="32" formatCode="General">
                  <c:v>1.18252728529867E-2</c:v>
                </c:pt>
                <c:pt idx="33" formatCode="General">
                  <c:v>3.85885640758417E-2</c:v>
                </c:pt>
                <c:pt idx="34" formatCode="General">
                  <c:v>-8.4868904925984798E-3</c:v>
                </c:pt>
                <c:pt idx="35" formatCode="General">
                  <c:v>1.7586455865041602E-2</c:v>
                </c:pt>
                <c:pt idx="36" formatCode="General">
                  <c:v>-8.7854118075398405E-2</c:v>
                </c:pt>
                <c:pt idx="37" formatCode="General">
                  <c:v>-1.7606117464408998E-2</c:v>
                </c:pt>
                <c:pt idx="38" formatCode="General">
                  <c:v>-3.6629327553565398E-2</c:v>
                </c:pt>
                <c:pt idx="39" formatCode="General">
                  <c:v>-1.3339107578354201E-3</c:v>
                </c:pt>
                <c:pt idx="40" formatCode="General">
                  <c:v>5.9770300441057403E-3</c:v>
                </c:pt>
                <c:pt idx="41" formatCode="General">
                  <c:v>1.2167303878929701E-2</c:v>
                </c:pt>
                <c:pt idx="42" formatCode="General">
                  <c:v>-9.8897954053315806E-3</c:v>
                </c:pt>
                <c:pt idx="43" formatCode="General">
                  <c:v>-5.0995829593072202E-2</c:v>
                </c:pt>
                <c:pt idx="44" formatCode="General">
                  <c:v>1.36104149948716E-2</c:v>
                </c:pt>
                <c:pt idx="45" formatCode="General">
                  <c:v>1.32235699817689E-2</c:v>
                </c:pt>
                <c:pt idx="46" formatCode="General">
                  <c:v>1.1447131816112399E-2</c:v>
                </c:pt>
                <c:pt idx="47" formatCode="General">
                  <c:v>3.4382567831913798E-2</c:v>
                </c:pt>
                <c:pt idx="48" formatCode="General">
                  <c:v>1.0269267391874899E-2</c:v>
                </c:pt>
                <c:pt idx="49" formatCode="General">
                  <c:v>-0.102957824133837</c:v>
                </c:pt>
                <c:pt idx="50" formatCode="General">
                  <c:v>-0.18531046731822501</c:v>
                </c:pt>
                <c:pt idx="51" formatCode="General">
                  <c:v>9.2638096581137294E-2</c:v>
                </c:pt>
                <c:pt idx="52" formatCode="General">
                  <c:v>-0.166997152302509</c:v>
                </c:pt>
                <c:pt idx="53" formatCode="General">
                  <c:v>0.16140274466250701</c:v>
                </c:pt>
                <c:pt idx="54" formatCode="General">
                  <c:v>-3.8658170595591602E-2</c:v>
                </c:pt>
                <c:pt idx="55" formatCode="General">
                  <c:v>-0.228211438436077</c:v>
                </c:pt>
                <c:pt idx="56" formatCode="General">
                  <c:v>-0.29241152183041402</c:v>
                </c:pt>
                <c:pt idx="57" formatCode="General">
                  <c:v>-0.34107565475617002</c:v>
                </c:pt>
                <c:pt idx="58" formatCode="General">
                  <c:v>-0.140583994195566</c:v>
                </c:pt>
                <c:pt idx="59" formatCode="General">
                  <c:v>-0.19190205742496899</c:v>
                </c:pt>
                <c:pt idx="60" formatCode="General">
                  <c:v>-1.6936306734537401E-2</c:v>
                </c:pt>
                <c:pt idx="61" formatCode="General">
                  <c:v>2.7029648652037299E-2</c:v>
                </c:pt>
                <c:pt idx="62" formatCode="General">
                  <c:v>0.12311282975985199</c:v>
                </c:pt>
                <c:pt idx="63" formatCode="General">
                  <c:v>0.26282998889343301</c:v>
                </c:pt>
                <c:pt idx="64" formatCode="General">
                  <c:v>0.14891687215348501</c:v>
                </c:pt>
                <c:pt idx="65" formatCode="General">
                  <c:v>0.194239889064799</c:v>
                </c:pt>
                <c:pt idx="66" formatCode="General">
                  <c:v>0.16336513315047199</c:v>
                </c:pt>
                <c:pt idx="67" formatCode="General">
                  <c:v>0.13357949704729899</c:v>
                </c:pt>
                <c:pt idx="68" formatCode="General">
                  <c:v>0.102504537108682</c:v>
                </c:pt>
                <c:pt idx="69" formatCode="General">
                  <c:v>3.2934674067504499E-2</c:v>
                </c:pt>
                <c:pt idx="70" formatCode="General">
                  <c:v>-4.54227479096233E-2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21-4C4D-8CF1-A6FD61139749}"/>
            </c:ext>
          </c:extLst>
        </c:ser>
        <c:ser>
          <c:idx val="2"/>
          <c:order val="2"/>
          <c:tx>
            <c:strRef>
              <c:f>Raw_Policy_Shocks!$F$1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invertIfNegative val="0"/>
          <c:cat>
            <c:strRef>
              <c:f>Raw_Policy_Shocks!$C$190:$C$260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Raw_Policy_Shocks!$F$190:$F$260</c:f>
              <c:numCache>
                <c:formatCode>0.00E+00</c:formatCode>
                <c:ptCount val="71"/>
                <c:pt idx="0">
                  <c:v>6.5675433824064502E-16</c:v>
                </c:pt>
                <c:pt idx="1">
                  <c:v>4.1596599087306502E-16</c:v>
                </c:pt>
                <c:pt idx="2">
                  <c:v>4.4199235847525802E-16</c:v>
                </c:pt>
                <c:pt idx="3">
                  <c:v>5.1277387289026304E-16</c:v>
                </c:pt>
                <c:pt idx="4">
                  <c:v>4.6942962415543101E-16</c:v>
                </c:pt>
                <c:pt idx="5">
                  <c:v>4.0211110415934198E-16</c:v>
                </c:pt>
                <c:pt idx="6">
                  <c:v>2.3303880796421699E-16</c:v>
                </c:pt>
                <c:pt idx="7" formatCode="General">
                  <c:v>9.7415960858054207E-2</c:v>
                </c:pt>
                <c:pt idx="8" formatCode="General">
                  <c:v>8.9707505692325398E-2</c:v>
                </c:pt>
                <c:pt idx="9" formatCode="General">
                  <c:v>6.1974169172063699E-2</c:v>
                </c:pt>
                <c:pt idx="10" formatCode="General">
                  <c:v>-4.9958816593108002E-3</c:v>
                </c:pt>
                <c:pt idx="11" formatCode="General">
                  <c:v>2.11788971954542E-2</c:v>
                </c:pt>
                <c:pt idx="12" formatCode="General">
                  <c:v>1.8850956826559798E-2</c:v>
                </c:pt>
                <c:pt idx="13" formatCode="General">
                  <c:v>-5.93424279744919E-2</c:v>
                </c:pt>
                <c:pt idx="14" formatCode="General">
                  <c:v>-4.1940821426261397E-2</c:v>
                </c:pt>
                <c:pt idx="15" formatCode="General">
                  <c:v>-4.7831865400913998E-2</c:v>
                </c:pt>
                <c:pt idx="16" formatCode="General">
                  <c:v>-3.5417654225516898E-4</c:v>
                </c:pt>
                <c:pt idx="17" formatCode="General">
                  <c:v>-2.9116594255571799E-2</c:v>
                </c:pt>
                <c:pt idx="18" formatCode="General">
                  <c:v>-7.0459230435700904E-2</c:v>
                </c:pt>
                <c:pt idx="19" formatCode="General">
                  <c:v>-4.5176555096346202E-2</c:v>
                </c:pt>
                <c:pt idx="20" formatCode="General">
                  <c:v>-5.1708646002083601E-2</c:v>
                </c:pt>
                <c:pt idx="21" formatCode="General">
                  <c:v>-2.3364131158865101E-2</c:v>
                </c:pt>
                <c:pt idx="22" formatCode="General">
                  <c:v>-1.4337599460179699E-2</c:v>
                </c:pt>
                <c:pt idx="23" formatCode="General">
                  <c:v>-4.42931419048763E-2</c:v>
                </c:pt>
                <c:pt idx="24" formatCode="General">
                  <c:v>-3.2438828114132803E-2</c:v>
                </c:pt>
                <c:pt idx="25" formatCode="General">
                  <c:v>9.8754599656980906E-3</c:v>
                </c:pt>
                <c:pt idx="26" formatCode="General">
                  <c:v>-3.8580142448485601E-2</c:v>
                </c:pt>
                <c:pt idx="27" formatCode="General">
                  <c:v>-5.4972923601506803E-2</c:v>
                </c:pt>
                <c:pt idx="28" formatCode="General">
                  <c:v>-5.6896036482447801E-2</c:v>
                </c:pt>
                <c:pt idx="29" formatCode="General">
                  <c:v>-5.59064287239074E-2</c:v>
                </c:pt>
                <c:pt idx="30" formatCode="General">
                  <c:v>-3.6876002408861797E-2</c:v>
                </c:pt>
                <c:pt idx="31" formatCode="General">
                  <c:v>4.1735481094395304E-3</c:v>
                </c:pt>
                <c:pt idx="32" formatCode="General">
                  <c:v>3.2594048482264E-2</c:v>
                </c:pt>
                <c:pt idx="33" formatCode="General">
                  <c:v>6.5331410244621599E-3</c:v>
                </c:pt>
                <c:pt idx="34" formatCode="General">
                  <c:v>7.58863700751909E-3</c:v>
                </c:pt>
                <c:pt idx="35" formatCode="General">
                  <c:v>-6.1242596093235298E-2</c:v>
                </c:pt>
                <c:pt idx="36" formatCode="General">
                  <c:v>-3.0204685252427699E-2</c:v>
                </c:pt>
                <c:pt idx="37" formatCode="General">
                  <c:v>-3.0911178484391701E-2</c:v>
                </c:pt>
                <c:pt idx="38" formatCode="General">
                  <c:v>-1.44380432346579E-2</c:v>
                </c:pt>
                <c:pt idx="39" formatCode="General">
                  <c:v>9.1101610294571801E-3</c:v>
                </c:pt>
                <c:pt idx="40" formatCode="General">
                  <c:v>1.40966186031251E-2</c:v>
                </c:pt>
                <c:pt idx="41" formatCode="General">
                  <c:v>-1.00462986402826E-2</c:v>
                </c:pt>
                <c:pt idx="42" formatCode="General">
                  <c:v>-3.4963282344294098E-2</c:v>
                </c:pt>
                <c:pt idx="43" formatCode="General">
                  <c:v>9.55407870521356E-3</c:v>
                </c:pt>
                <c:pt idx="44" formatCode="General">
                  <c:v>1.11236769368685E-2</c:v>
                </c:pt>
                <c:pt idx="45" formatCode="General">
                  <c:v>5.8423123038559097E-3</c:v>
                </c:pt>
                <c:pt idx="46" formatCode="General">
                  <c:v>3.2535878812378197E-2</c:v>
                </c:pt>
                <c:pt idx="47" formatCode="General">
                  <c:v>6.0240879025939501E-3</c:v>
                </c:pt>
                <c:pt idx="48" formatCode="General">
                  <c:v>-8.2531972658558606E-2</c:v>
                </c:pt>
                <c:pt idx="49" formatCode="General">
                  <c:v>-0.1591149654732</c:v>
                </c:pt>
                <c:pt idx="50" formatCode="General">
                  <c:v>5.5522316991527099E-2</c:v>
                </c:pt>
                <c:pt idx="51" formatCode="General">
                  <c:v>-0.15611155317136499</c:v>
                </c:pt>
                <c:pt idx="52" formatCode="General">
                  <c:v>7.9113035715149202E-2</c:v>
                </c:pt>
                <c:pt idx="53" formatCode="General">
                  <c:v>3.2615653471832198E-3</c:v>
                </c:pt>
                <c:pt idx="54" formatCode="General">
                  <c:v>-8.3999850934825995E-2</c:v>
                </c:pt>
                <c:pt idx="55" formatCode="General">
                  <c:v>-0.19792831464934699</c:v>
                </c:pt>
                <c:pt idx="56" formatCode="General">
                  <c:v>-0.21370407340502701</c:v>
                </c:pt>
                <c:pt idx="57" formatCode="General">
                  <c:v>-0.220967845300128</c:v>
                </c:pt>
                <c:pt idx="58" formatCode="General">
                  <c:v>-4.1720063228798503E-2</c:v>
                </c:pt>
                <c:pt idx="59" formatCode="General">
                  <c:v>-8.0267080173855199E-2</c:v>
                </c:pt>
                <c:pt idx="60" formatCode="General">
                  <c:v>-6.4418948820036903E-2</c:v>
                </c:pt>
                <c:pt idx="61" formatCode="General">
                  <c:v>0.197020989599302</c:v>
                </c:pt>
                <c:pt idx="62" formatCode="General">
                  <c:v>0.19796780827730001</c:v>
                </c:pt>
                <c:pt idx="63" formatCode="General">
                  <c:v>0.171290609873198</c:v>
                </c:pt>
                <c:pt idx="64" formatCode="General">
                  <c:v>0.146039591629124</c:v>
                </c:pt>
                <c:pt idx="65" formatCode="General">
                  <c:v>0.104859204136639</c:v>
                </c:pt>
                <c:pt idx="66" formatCode="General">
                  <c:v>0.13366253666217401</c:v>
                </c:pt>
                <c:pt idx="67" formatCode="General">
                  <c:v>8.14015225188848E-2</c:v>
                </c:pt>
                <c:pt idx="68" formatCode="General">
                  <c:v>6.0745396505844103E-2</c:v>
                </c:pt>
                <c:pt idx="69" formatCode="General">
                  <c:v>-3.1607084332699598E-2</c:v>
                </c:pt>
                <c:pt idx="70" formatCode="General">
                  <c:v>-5.8002755026986902E-2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21-4C4D-8CF1-A6FD61139749}"/>
            </c:ext>
          </c:extLst>
        </c:ser>
        <c:ser>
          <c:idx val="3"/>
          <c:order val="3"/>
          <c:tx>
            <c:strRef>
              <c:f>Raw_Policy_Shocks!$G$1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strRef>
              <c:f>Raw_Policy_Shocks!$C$190:$C$260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Raw_Policy_Shocks!$G$190:$G$260</c:f>
              <c:numCache>
                <c:formatCode>0.00E+00</c:formatCode>
                <c:ptCount val="71"/>
                <c:pt idx="0">
                  <c:v>1.1229232409616099E-15</c:v>
                </c:pt>
                <c:pt idx="1">
                  <c:v>9.2366683959221793E-16</c:v>
                </c:pt>
                <c:pt idx="2">
                  <c:v>9.0270423644659704E-16</c:v>
                </c:pt>
                <c:pt idx="3">
                  <c:v>8.4776194125643004E-16</c:v>
                </c:pt>
                <c:pt idx="4">
                  <c:v>7.9036322335163905E-16</c:v>
                </c:pt>
                <c:pt idx="5">
                  <c:v>6.2916927892584396E-16</c:v>
                </c:pt>
                <c:pt idx="6">
                  <c:v>4.5168418041625805E-16</c:v>
                </c:pt>
                <c:pt idx="7" formatCode="General">
                  <c:v>2.2317106881618101E-2</c:v>
                </c:pt>
                <c:pt idx="8" formatCode="General">
                  <c:v>6.0666552958556899E-2</c:v>
                </c:pt>
                <c:pt idx="9" formatCode="General">
                  <c:v>5.7712830169004602E-2</c:v>
                </c:pt>
                <c:pt idx="10" formatCode="General">
                  <c:v>2.1215258717775302E-2</c:v>
                </c:pt>
                <c:pt idx="11" formatCode="General">
                  <c:v>6.4780452523881898E-2</c:v>
                </c:pt>
                <c:pt idx="12" formatCode="General">
                  <c:v>1.1805777752237999E-2</c:v>
                </c:pt>
                <c:pt idx="13" formatCode="General">
                  <c:v>-5.7235519097420001E-2</c:v>
                </c:pt>
                <c:pt idx="14" formatCode="General">
                  <c:v>-4.7830420272935499E-2</c:v>
                </c:pt>
                <c:pt idx="15" formatCode="General">
                  <c:v>-1.8126268408102102E-2</c:v>
                </c:pt>
                <c:pt idx="16" formatCode="General">
                  <c:v>2.2955595474482102E-2</c:v>
                </c:pt>
                <c:pt idx="17" formatCode="General">
                  <c:v>-2.56752953202131E-2</c:v>
                </c:pt>
                <c:pt idx="18" formatCode="General">
                  <c:v>-6.3128713584132301E-2</c:v>
                </c:pt>
                <c:pt idx="19" formatCode="General">
                  <c:v>-3.7643769087516397E-2</c:v>
                </c:pt>
                <c:pt idx="20" formatCode="General">
                  <c:v>-1.13140831226674E-2</c:v>
                </c:pt>
                <c:pt idx="21" formatCode="General">
                  <c:v>-2.1251614923783101E-2</c:v>
                </c:pt>
                <c:pt idx="22" formatCode="General">
                  <c:v>-2.46493274628608E-2</c:v>
                </c:pt>
                <c:pt idx="23" formatCode="General">
                  <c:v>-4.1962555223289101E-2</c:v>
                </c:pt>
                <c:pt idx="24" formatCode="General">
                  <c:v>-2.94671515178846E-2</c:v>
                </c:pt>
                <c:pt idx="25" formatCode="General">
                  <c:v>-2.2069123106522402E-2</c:v>
                </c:pt>
                <c:pt idx="26" formatCode="General">
                  <c:v>-3.6661309414472598E-2</c:v>
                </c:pt>
                <c:pt idx="27" formatCode="General">
                  <c:v>-4.4656684539555097E-2</c:v>
                </c:pt>
                <c:pt idx="28" formatCode="General">
                  <c:v>-4.64838330072639E-2</c:v>
                </c:pt>
                <c:pt idx="29" formatCode="General">
                  <c:v>-1.06904608458051E-2</c:v>
                </c:pt>
                <c:pt idx="30" formatCode="General">
                  <c:v>4.9278057241120199E-3</c:v>
                </c:pt>
                <c:pt idx="31" formatCode="General">
                  <c:v>3.5166578346566897E-2</c:v>
                </c:pt>
                <c:pt idx="32" formatCode="General">
                  <c:v>3.87443532485702E-3</c:v>
                </c:pt>
                <c:pt idx="33" formatCode="General">
                  <c:v>1.33009824183266E-2</c:v>
                </c:pt>
                <c:pt idx="34" formatCode="General">
                  <c:v>-5.4151982839621901E-2</c:v>
                </c:pt>
                <c:pt idx="35" formatCode="General">
                  <c:v>-1.6419860616063299E-2</c:v>
                </c:pt>
                <c:pt idx="36" formatCode="General">
                  <c:v>-3.6947456479353803E-2</c:v>
                </c:pt>
                <c:pt idx="37" formatCode="General">
                  <c:v>-1.25832939232829E-2</c:v>
                </c:pt>
                <c:pt idx="38" formatCode="General">
                  <c:v>-1.3560405490554699E-3</c:v>
                </c:pt>
                <c:pt idx="39" formatCode="General">
                  <c:v>1.47287451211479E-2</c:v>
                </c:pt>
                <c:pt idx="40" formatCode="General">
                  <c:v>-3.7624917345385101E-3</c:v>
                </c:pt>
                <c:pt idx="41" formatCode="General">
                  <c:v>-2.9913245398855901E-2</c:v>
                </c:pt>
                <c:pt idx="42" formatCode="General">
                  <c:v>1.19709481474005E-2</c:v>
                </c:pt>
                <c:pt idx="43" formatCode="General">
                  <c:v>7.0983776897368799E-3</c:v>
                </c:pt>
                <c:pt idx="44" formatCode="General">
                  <c:v>5.5936021760708303E-3</c:v>
                </c:pt>
                <c:pt idx="45" formatCode="General">
                  <c:v>2.3659956339994299E-2</c:v>
                </c:pt>
                <c:pt idx="46" formatCode="General">
                  <c:v>8.3433771464855692E-3</c:v>
                </c:pt>
                <c:pt idx="47" formatCode="General">
                  <c:v>-6.75363124318068E-2</c:v>
                </c:pt>
                <c:pt idx="48" formatCode="General">
                  <c:v>-0.12687480510038501</c:v>
                </c:pt>
                <c:pt idx="49" formatCode="General">
                  <c:v>3.8225307822821401E-2</c:v>
                </c:pt>
                <c:pt idx="50" formatCode="General">
                  <c:v>-0.13631623227262701</c:v>
                </c:pt>
                <c:pt idx="51" formatCode="General">
                  <c:v>5.0951842978551903E-2</c:v>
                </c:pt>
                <c:pt idx="52" formatCode="General">
                  <c:v>1.15873505176569E-3</c:v>
                </c:pt>
                <c:pt idx="53" formatCode="General">
                  <c:v>-3.3533329438524197E-2</c:v>
                </c:pt>
                <c:pt idx="54" formatCode="General">
                  <c:v>-9.6634926909009905E-2</c:v>
                </c:pt>
                <c:pt idx="55" formatCode="General">
                  <c:v>-0.16316824547745201</c:v>
                </c:pt>
                <c:pt idx="56" formatCode="General">
                  <c:v>-0.16496956131076099</c:v>
                </c:pt>
                <c:pt idx="57" formatCode="General">
                  <c:v>-0.14570979552260799</c:v>
                </c:pt>
                <c:pt idx="58" formatCode="General">
                  <c:v>-5.0653610546261399E-2</c:v>
                </c:pt>
                <c:pt idx="59" formatCode="General">
                  <c:v>-5.4277980447014602E-2</c:v>
                </c:pt>
                <c:pt idx="60" formatCode="General">
                  <c:v>1.67588136651848E-2</c:v>
                </c:pt>
                <c:pt idx="61" formatCode="General">
                  <c:v>0.156192941556975</c:v>
                </c:pt>
                <c:pt idx="62" formatCode="General">
                  <c:v>6.0933728509018702E-2</c:v>
                </c:pt>
                <c:pt idx="63" formatCode="General">
                  <c:v>0.12951563268913999</c:v>
                </c:pt>
                <c:pt idx="64" formatCode="General">
                  <c:v>8.3188834736850695E-2</c:v>
                </c:pt>
                <c:pt idx="65" formatCode="General">
                  <c:v>3.7644429438924799E-2</c:v>
                </c:pt>
                <c:pt idx="66" formatCode="General">
                  <c:v>7.1624207635680906E-2</c:v>
                </c:pt>
                <c:pt idx="67" formatCode="General">
                  <c:v>4.3301268366056203E-2</c:v>
                </c:pt>
                <c:pt idx="68" formatCode="General">
                  <c:v>4.4807236422307703E-2</c:v>
                </c:pt>
                <c:pt idx="69" formatCode="General">
                  <c:v>-4.1358291064613202E-2</c:v>
                </c:pt>
                <c:pt idx="70" formatCode="General">
                  <c:v>-9.1669277245387704E-2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21-4C4D-8CF1-A6FD61139749}"/>
            </c:ext>
          </c:extLst>
        </c:ser>
        <c:ser>
          <c:idx val="4"/>
          <c:order val="4"/>
          <c:tx>
            <c:strRef>
              <c:f>Raw_Policy_Shocks!$H$1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invertIfNegative val="0"/>
          <c:cat>
            <c:strRef>
              <c:f>Raw_Policy_Shocks!$C$190:$C$260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Raw_Policy_Shocks!$H$190:$H$260</c:f>
              <c:numCache>
                <c:formatCode>0.00E+00</c:formatCode>
                <c:ptCount val="71"/>
                <c:pt idx="0">
                  <c:v>8.4365607950243802E-16</c:v>
                </c:pt>
                <c:pt idx="1">
                  <c:v>6.4979925231121096E-16</c:v>
                </c:pt>
                <c:pt idx="2">
                  <c:v>6.02023522180048E-16</c:v>
                </c:pt>
                <c:pt idx="3">
                  <c:v>6.2495579668974299E-16</c:v>
                </c:pt>
                <c:pt idx="4">
                  <c:v>5.6280670685734398E-16</c:v>
                </c:pt>
                <c:pt idx="5">
                  <c:v>4.21579406489103E-16</c:v>
                </c:pt>
                <c:pt idx="6">
                  <c:v>2.4540910464739302E-16</c:v>
                </c:pt>
                <c:pt idx="7" formatCode="General">
                  <c:v>5.2221681397981203E-3</c:v>
                </c:pt>
                <c:pt idx="8" formatCode="General">
                  <c:v>8.9712352065716306E-3</c:v>
                </c:pt>
                <c:pt idx="9" formatCode="General">
                  <c:v>7.2781563492613804E-2</c:v>
                </c:pt>
                <c:pt idx="10" formatCode="General">
                  <c:v>2.6351762961198899E-2</c:v>
                </c:pt>
                <c:pt idx="11" formatCode="General">
                  <c:v>6.1512325568565299E-2</c:v>
                </c:pt>
                <c:pt idx="12" formatCode="General">
                  <c:v>3.9927015094862801E-2</c:v>
                </c:pt>
                <c:pt idx="13" formatCode="General">
                  <c:v>-4.8283985084510497E-2</c:v>
                </c:pt>
                <c:pt idx="14" formatCode="General">
                  <c:v>-2.3417748063799999E-2</c:v>
                </c:pt>
                <c:pt idx="15" formatCode="General">
                  <c:v>-1.64793811282654E-2</c:v>
                </c:pt>
                <c:pt idx="16" formatCode="General">
                  <c:v>4.7971647330567399E-2</c:v>
                </c:pt>
                <c:pt idx="17" formatCode="General">
                  <c:v>-1.87149871661203E-2</c:v>
                </c:pt>
                <c:pt idx="18" formatCode="General">
                  <c:v>-5.5315623463678097E-2</c:v>
                </c:pt>
                <c:pt idx="19" formatCode="General">
                  <c:v>-3.32433859997276E-2</c:v>
                </c:pt>
                <c:pt idx="20" formatCode="General">
                  <c:v>-3.2139144020925797E-2</c:v>
                </c:pt>
                <c:pt idx="21" formatCode="General">
                  <c:v>-2.0401537442783901E-2</c:v>
                </c:pt>
                <c:pt idx="22" formatCode="General">
                  <c:v>-2.8118981451938599E-2</c:v>
                </c:pt>
                <c:pt idx="23" formatCode="General">
                  <c:v>-3.7321607591412002E-2</c:v>
                </c:pt>
                <c:pt idx="24" formatCode="General">
                  <c:v>-2.6177423750374001E-2</c:v>
                </c:pt>
                <c:pt idx="25" formatCode="General">
                  <c:v>7.5684950074687302E-3</c:v>
                </c:pt>
                <c:pt idx="26" formatCode="General">
                  <c:v>-7.7502639733947696E-3</c:v>
                </c:pt>
                <c:pt idx="27" formatCode="General">
                  <c:v>-1.0478716733785901E-2</c:v>
                </c:pt>
                <c:pt idx="28" formatCode="General">
                  <c:v>-1.12801372242687E-2</c:v>
                </c:pt>
                <c:pt idx="29" formatCode="General">
                  <c:v>-1.85017386136688E-3</c:v>
                </c:pt>
                <c:pt idx="30" formatCode="General">
                  <c:v>4.63615982638712E-2</c:v>
                </c:pt>
                <c:pt idx="31" formatCode="General">
                  <c:v>7.1290777105276603E-3</c:v>
                </c:pt>
                <c:pt idx="32" formatCode="General">
                  <c:v>6.4891999589309904E-3</c:v>
                </c:pt>
                <c:pt idx="33" formatCode="General">
                  <c:v>-3.5900042964903199E-2</c:v>
                </c:pt>
                <c:pt idx="34" formatCode="General">
                  <c:v>-1.45879980669942E-2</c:v>
                </c:pt>
                <c:pt idx="35" formatCode="General">
                  <c:v>-2.2245930384675799E-2</c:v>
                </c:pt>
                <c:pt idx="36" formatCode="General">
                  <c:v>-2.0106024360224399E-2</c:v>
                </c:pt>
                <c:pt idx="37" formatCode="General">
                  <c:v>-1.6538323107807399E-3</c:v>
                </c:pt>
                <c:pt idx="38" formatCode="General">
                  <c:v>5.1693439777464496E-3</c:v>
                </c:pt>
                <c:pt idx="39" formatCode="General">
                  <c:v>1.7126975752757799E-3</c:v>
                </c:pt>
                <c:pt idx="40" formatCode="General">
                  <c:v>-1.98111591132995E-2</c:v>
                </c:pt>
                <c:pt idx="41" formatCode="General">
                  <c:v>7.6363753958629899E-3</c:v>
                </c:pt>
                <c:pt idx="42" formatCode="General">
                  <c:v>7.4572776663982196E-3</c:v>
                </c:pt>
                <c:pt idx="43" formatCode="General">
                  <c:v>3.0660433123714699E-3</c:v>
                </c:pt>
                <c:pt idx="44" formatCode="General">
                  <c:v>1.8598129075654501E-2</c:v>
                </c:pt>
                <c:pt idx="45" formatCode="General">
                  <c:v>4.8853674620201798E-3</c:v>
                </c:pt>
                <c:pt idx="46" formatCode="General">
                  <c:v>-4.7296129513947398E-2</c:v>
                </c:pt>
                <c:pt idx="47" formatCode="General">
                  <c:v>-9.5933535259893496E-2</c:v>
                </c:pt>
                <c:pt idx="48" formatCode="General">
                  <c:v>2.75694877576407E-2</c:v>
                </c:pt>
                <c:pt idx="49" formatCode="General">
                  <c:v>-0.104688394886695</c:v>
                </c:pt>
                <c:pt idx="50" formatCode="General">
                  <c:v>3.0846638821340901E-2</c:v>
                </c:pt>
                <c:pt idx="51" formatCode="General">
                  <c:v>-7.04763711846596E-3</c:v>
                </c:pt>
                <c:pt idx="52" formatCode="General">
                  <c:v>-1.9683212282771201E-2</c:v>
                </c:pt>
                <c:pt idx="53" formatCode="General">
                  <c:v>-4.6568397078123498E-2</c:v>
                </c:pt>
                <c:pt idx="54" formatCode="General">
                  <c:v>-9.2488163827291706E-2</c:v>
                </c:pt>
                <c:pt idx="55" formatCode="General">
                  <c:v>-0.127652917330281</c:v>
                </c:pt>
                <c:pt idx="56" formatCode="General">
                  <c:v>-0.11726709102022501</c:v>
                </c:pt>
                <c:pt idx="57" formatCode="General">
                  <c:v>-9.3780593481412197E-2</c:v>
                </c:pt>
                <c:pt idx="58" formatCode="General">
                  <c:v>5.5751456013914498E-4</c:v>
                </c:pt>
                <c:pt idx="59" formatCode="General">
                  <c:v>-1.53402005341584E-2</c:v>
                </c:pt>
                <c:pt idx="60" formatCode="General">
                  <c:v>1.7545681709433401E-2</c:v>
                </c:pt>
                <c:pt idx="61" formatCode="General">
                  <c:v>0.188151551354969</c:v>
                </c:pt>
                <c:pt idx="62" formatCode="General">
                  <c:v>2.2575918389003601E-2</c:v>
                </c:pt>
                <c:pt idx="63" formatCode="General">
                  <c:v>-2.2285546617663598E-3</c:v>
                </c:pt>
                <c:pt idx="64" formatCode="General">
                  <c:v>3.3216084170413399E-2</c:v>
                </c:pt>
                <c:pt idx="65" formatCode="General">
                  <c:v>1.55771782448651E-3</c:v>
                </c:pt>
                <c:pt idx="66" formatCode="General">
                  <c:v>4.4086701771120201E-2</c:v>
                </c:pt>
                <c:pt idx="67" formatCode="General">
                  <c:v>5.1860869038426304E-3</c:v>
                </c:pt>
                <c:pt idx="68" formatCode="General">
                  <c:v>3.00324169507802E-2</c:v>
                </c:pt>
                <c:pt idx="69" formatCode="General">
                  <c:v>-3.6222308580215197E-2</c:v>
                </c:pt>
                <c:pt idx="70" formatCode="General">
                  <c:v>-5.6046769392660699E-2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21-4C4D-8CF1-A6FD61139749}"/>
            </c:ext>
          </c:extLst>
        </c:ser>
        <c:ser>
          <c:idx val="5"/>
          <c:order val="5"/>
          <c:tx>
            <c:strRef>
              <c:f>Raw_Policy_Shocks!$I$1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invertIfNegative val="0"/>
          <c:cat>
            <c:strRef>
              <c:f>Raw_Policy_Shocks!$C$190:$C$260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Raw_Policy_Shocks!$I$190:$I$260</c:f>
              <c:numCache>
                <c:formatCode>0.00E+00</c:formatCode>
                <c:ptCount val="71"/>
                <c:pt idx="0">
                  <c:v>5.65919394701281E-16</c:v>
                </c:pt>
                <c:pt idx="1">
                  <c:v>4.0467114134317701E-16</c:v>
                </c:pt>
                <c:pt idx="2">
                  <c:v>4.2637017003021898E-16</c:v>
                </c:pt>
                <c:pt idx="3">
                  <c:v>4.56533997823092E-16</c:v>
                </c:pt>
                <c:pt idx="4">
                  <c:v>3.8010689480897102E-16</c:v>
                </c:pt>
                <c:pt idx="5">
                  <c:v>2.92938065087939E-16</c:v>
                </c:pt>
                <c:pt idx="6">
                  <c:v>1.8695886916226299E-16</c:v>
                </c:pt>
                <c:pt idx="7" formatCode="General">
                  <c:v>3.1178031753707801E-3</c:v>
                </c:pt>
                <c:pt idx="8" formatCode="General">
                  <c:v>2.87688453568807E-2</c:v>
                </c:pt>
                <c:pt idx="9" formatCode="General">
                  <c:v>4.2211170166748802E-2</c:v>
                </c:pt>
                <c:pt idx="10" formatCode="General">
                  <c:v>5.8693995022342599E-2</c:v>
                </c:pt>
                <c:pt idx="11" formatCode="General">
                  <c:v>6.60572167334946E-2</c:v>
                </c:pt>
                <c:pt idx="12" formatCode="General">
                  <c:v>3.9010130717026102E-2</c:v>
                </c:pt>
                <c:pt idx="13" formatCode="General">
                  <c:v>-3.80673988822074E-2</c:v>
                </c:pt>
                <c:pt idx="14" formatCode="General">
                  <c:v>-2.4988326871274599E-2</c:v>
                </c:pt>
                <c:pt idx="15" formatCode="General">
                  <c:v>1.40938087157172E-2</c:v>
                </c:pt>
                <c:pt idx="16" formatCode="General">
                  <c:v>2.0833939848475699E-2</c:v>
                </c:pt>
                <c:pt idx="17" formatCode="General">
                  <c:v>-1.2632583459953399E-2</c:v>
                </c:pt>
                <c:pt idx="18" formatCode="General">
                  <c:v>-2.1915046211172601E-2</c:v>
                </c:pt>
                <c:pt idx="19" formatCode="General">
                  <c:v>-4.42979826000182E-3</c:v>
                </c:pt>
                <c:pt idx="20" formatCode="General">
                  <c:v>2.0257668204711299E-3</c:v>
                </c:pt>
                <c:pt idx="21" formatCode="General">
                  <c:v>-1.8897183260982001E-2</c:v>
                </c:pt>
                <c:pt idx="22" formatCode="General">
                  <c:v>-2.8348057759725698E-2</c:v>
                </c:pt>
                <c:pt idx="23" formatCode="General">
                  <c:v>-3.2554159801650502E-2</c:v>
                </c:pt>
                <c:pt idx="24" formatCode="General">
                  <c:v>1.4918398702948399E-3</c:v>
                </c:pt>
                <c:pt idx="25" formatCode="General">
                  <c:v>4.2710573235814498E-3</c:v>
                </c:pt>
                <c:pt idx="26" formatCode="General">
                  <c:v>-3.2516513587366597E-2</c:v>
                </c:pt>
                <c:pt idx="27" formatCode="General">
                  <c:v>-7.2960060462733999E-3</c:v>
                </c:pt>
                <c:pt idx="28" formatCode="General">
                  <c:v>1.8451136327106901E-2</c:v>
                </c:pt>
                <c:pt idx="29" formatCode="General">
                  <c:v>4.0976843364652599E-2</c:v>
                </c:pt>
                <c:pt idx="30" formatCode="General">
                  <c:v>1.70425241984643E-2</c:v>
                </c:pt>
                <c:pt idx="31" formatCode="General">
                  <c:v>3.9177412883136097E-3</c:v>
                </c:pt>
                <c:pt idx="32" formatCode="General">
                  <c:v>-2.8092175436523301E-2</c:v>
                </c:pt>
                <c:pt idx="33" formatCode="General">
                  <c:v>-5.7261035993007798E-3</c:v>
                </c:pt>
                <c:pt idx="34" formatCode="General">
                  <c:v>-1.6854765084185701E-2</c:v>
                </c:pt>
                <c:pt idx="35" formatCode="General">
                  <c:v>-1.09792455302542E-2</c:v>
                </c:pt>
                <c:pt idx="36" formatCode="General">
                  <c:v>-9.2293359670747796E-3</c:v>
                </c:pt>
                <c:pt idx="37" formatCode="General">
                  <c:v>3.6209990471680101E-3</c:v>
                </c:pt>
                <c:pt idx="38" formatCode="General">
                  <c:v>-5.2944685419140005E-4</c:v>
                </c:pt>
                <c:pt idx="39" formatCode="General">
                  <c:v>-1.1018738318781199E-2</c:v>
                </c:pt>
                <c:pt idx="40" formatCode="General">
                  <c:v>6.7792862982222497E-3</c:v>
                </c:pt>
                <c:pt idx="41" formatCode="General">
                  <c:v>3.6356565762734102E-3</c:v>
                </c:pt>
                <c:pt idx="42" formatCode="General">
                  <c:v>3.4878374168699302E-3</c:v>
                </c:pt>
                <c:pt idx="43" formatCode="General">
                  <c:v>1.1889290045548701E-2</c:v>
                </c:pt>
                <c:pt idx="44" formatCode="General">
                  <c:v>4.5811077193506104E-3</c:v>
                </c:pt>
                <c:pt idx="45" formatCode="General">
                  <c:v>-3.2954599755451702E-2</c:v>
                </c:pt>
                <c:pt idx="46" formatCode="General">
                  <c:v>-6.3993426898703007E-2</c:v>
                </c:pt>
                <c:pt idx="47" formatCode="General">
                  <c:v>1.7190830327171999E-2</c:v>
                </c:pt>
                <c:pt idx="48" formatCode="General">
                  <c:v>-7.2484791332294393E-2</c:v>
                </c:pt>
                <c:pt idx="49" formatCode="General">
                  <c:v>2.0214455665945701E-2</c:v>
                </c:pt>
                <c:pt idx="50" formatCode="General">
                  <c:v>-7.9169603714189692E-3</c:v>
                </c:pt>
                <c:pt idx="51" formatCode="General">
                  <c:v>-1.86900620197798E-2</c:v>
                </c:pt>
                <c:pt idx="52" formatCode="General">
                  <c:v>-2.3799145909818999E-2</c:v>
                </c:pt>
                <c:pt idx="53" formatCode="General">
                  <c:v>-4.9309435625332701E-2</c:v>
                </c:pt>
                <c:pt idx="54" formatCode="General">
                  <c:v>-7.9165371173764099E-2</c:v>
                </c:pt>
                <c:pt idx="55" formatCode="General">
                  <c:v>-0.10272799266244</c:v>
                </c:pt>
                <c:pt idx="56" formatCode="General">
                  <c:v>-8.5467877896097902E-2</c:v>
                </c:pt>
                <c:pt idx="57" formatCode="General">
                  <c:v>-5.77875566765527E-2</c:v>
                </c:pt>
                <c:pt idx="58" formatCode="General">
                  <c:v>1.23212340029345E-2</c:v>
                </c:pt>
                <c:pt idx="59" formatCode="General">
                  <c:v>4.0945274114894499E-3</c:v>
                </c:pt>
                <c:pt idx="60" formatCode="General">
                  <c:v>3.88151016415374E-3</c:v>
                </c:pt>
                <c:pt idx="61" formatCode="General">
                  <c:v>3.7196191788964703E-2</c:v>
                </c:pt>
                <c:pt idx="62" formatCode="General">
                  <c:v>9.7958832351197293E-3</c:v>
                </c:pt>
                <c:pt idx="63" formatCode="General">
                  <c:v>-1.7284767669536901E-2</c:v>
                </c:pt>
                <c:pt idx="64" formatCode="General">
                  <c:v>-1.8909885303921199E-2</c:v>
                </c:pt>
                <c:pt idx="65" formatCode="General">
                  <c:v>-1.48055601649824E-2</c:v>
                </c:pt>
                <c:pt idx="66" formatCode="General">
                  <c:v>3.4649404369554403E-2</c:v>
                </c:pt>
                <c:pt idx="67" formatCode="General">
                  <c:v>-1.0671900807484799E-2</c:v>
                </c:pt>
                <c:pt idx="68" formatCode="General">
                  <c:v>1.7877485170937901E-2</c:v>
                </c:pt>
                <c:pt idx="69" formatCode="General">
                  <c:v>-1.69243144956614E-2</c:v>
                </c:pt>
                <c:pt idx="70" formatCode="General">
                  <c:v>-3.0443383964927798E-2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21-4C4D-8CF1-A6FD61139749}"/>
            </c:ext>
          </c:extLst>
        </c:ser>
        <c:ser>
          <c:idx val="6"/>
          <c:order val="6"/>
          <c:tx>
            <c:strRef>
              <c:f>Raw_Policy_Shocks!$J$1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20000"/>
              </a:srgbClr>
            </a:solidFill>
            <a:ln>
              <a:noFill/>
            </a:ln>
            <a:effectLst/>
          </c:spPr>
          <c:invertIfNegative val="0"/>
          <c:cat>
            <c:strRef>
              <c:f>Raw_Policy_Shocks!$C$190:$C$260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Raw_Policy_Shocks!$J$190:$J$260</c:f>
              <c:numCache>
                <c:formatCode>0.00E+00</c:formatCode>
                <c:ptCount val="71"/>
                <c:pt idx="0">
                  <c:v>1.73575861882679E-17</c:v>
                </c:pt>
                <c:pt idx="1">
                  <c:v>-3.0146912774798798E-17</c:v>
                </c:pt>
                <c:pt idx="2">
                  <c:v>9.3104510328855592E-19</c:v>
                </c:pt>
                <c:pt idx="3">
                  <c:v>3.4740652193555202E-17</c:v>
                </c:pt>
                <c:pt idx="4">
                  <c:v>-1.4116953288067899E-17</c:v>
                </c:pt>
                <c:pt idx="5">
                  <c:v>-1.34722468667546E-17</c:v>
                </c:pt>
                <c:pt idx="6">
                  <c:v>-9.7844568954739598E-17</c:v>
                </c:pt>
                <c:pt idx="7" formatCode="General">
                  <c:v>6.55511451585676E-3</c:v>
                </c:pt>
                <c:pt idx="8" formatCode="General">
                  <c:v>4.5538503743406802E-2</c:v>
                </c:pt>
                <c:pt idx="9" formatCode="General">
                  <c:v>7.0445845580727806E-2</c:v>
                </c:pt>
                <c:pt idx="10" formatCode="General">
                  <c:v>5.8620330593423503E-2</c:v>
                </c:pt>
                <c:pt idx="11" formatCode="General">
                  <c:v>6.7894049088438796E-2</c:v>
                </c:pt>
                <c:pt idx="12" formatCode="General">
                  <c:v>6.5925895543506696E-2</c:v>
                </c:pt>
                <c:pt idx="13" formatCode="General">
                  <c:v>-2.9027201343575699E-3</c:v>
                </c:pt>
                <c:pt idx="14" formatCode="General">
                  <c:v>-2.0801704403308599E-2</c:v>
                </c:pt>
                <c:pt idx="15" formatCode="General">
                  <c:v>1.40918057082428E-2</c:v>
                </c:pt>
                <c:pt idx="16" formatCode="General">
                  <c:v>5.0247232062130401E-2</c:v>
                </c:pt>
                <c:pt idx="17" formatCode="General">
                  <c:v>1.74242563850645E-2</c:v>
                </c:pt>
                <c:pt idx="18" formatCode="General">
                  <c:v>-4.3100975762495497E-2</c:v>
                </c:pt>
                <c:pt idx="19" formatCode="General">
                  <c:v>-3.03162265223039E-2</c:v>
                </c:pt>
                <c:pt idx="20" formatCode="General">
                  <c:v>-2.4190609875137499E-2</c:v>
                </c:pt>
                <c:pt idx="21" formatCode="General">
                  <c:v>7.8908230292644294E-3</c:v>
                </c:pt>
                <c:pt idx="22" formatCode="General">
                  <c:v>-2.66271180452964E-2</c:v>
                </c:pt>
                <c:pt idx="23" formatCode="General">
                  <c:v>-2.7976563527101401E-3</c:v>
                </c:pt>
                <c:pt idx="24" formatCode="General">
                  <c:v>-2.5544074530005401E-2</c:v>
                </c:pt>
                <c:pt idx="25" formatCode="General">
                  <c:v>5.19088606075416E-3</c:v>
                </c:pt>
                <c:pt idx="26" formatCode="General">
                  <c:v>1.0890861064055701E-3</c:v>
                </c:pt>
                <c:pt idx="27" formatCode="General">
                  <c:v>-1.8190171372157401E-3</c:v>
                </c:pt>
                <c:pt idx="28" formatCode="General">
                  <c:v>2.44775298418363E-2</c:v>
                </c:pt>
                <c:pt idx="29" formatCode="General">
                  <c:v>1.34628308017362E-2</c:v>
                </c:pt>
                <c:pt idx="30" formatCode="General">
                  <c:v>8.1336225413838094E-3</c:v>
                </c:pt>
                <c:pt idx="31" formatCode="General">
                  <c:v>-1.7864920044890001E-2</c:v>
                </c:pt>
                <c:pt idx="32" formatCode="General">
                  <c:v>-3.2152849114060701E-3</c:v>
                </c:pt>
                <c:pt idx="33" formatCode="General">
                  <c:v>-6.1330945415090602E-3</c:v>
                </c:pt>
                <c:pt idx="34" formatCode="General">
                  <c:v>-7.2109270773551499E-3</c:v>
                </c:pt>
                <c:pt idx="35" formatCode="General">
                  <c:v>-2.71733249373885E-3</c:v>
                </c:pt>
                <c:pt idx="36" formatCode="General">
                  <c:v>-4.7118187955601902E-3</c:v>
                </c:pt>
                <c:pt idx="37" formatCode="General">
                  <c:v>2.811349393948E-3</c:v>
                </c:pt>
                <c:pt idx="38" formatCode="General">
                  <c:v>-7.8951782396945204E-3</c:v>
                </c:pt>
                <c:pt idx="39" formatCode="General">
                  <c:v>6.10144079574821E-3</c:v>
                </c:pt>
                <c:pt idx="40" formatCode="General">
                  <c:v>1.4342473571792001E-3</c:v>
                </c:pt>
                <c:pt idx="41" formatCode="General">
                  <c:v>1.4789797624022399E-3</c:v>
                </c:pt>
                <c:pt idx="42" formatCode="General">
                  <c:v>6.5264361216309198E-3</c:v>
                </c:pt>
                <c:pt idx="43" formatCode="General">
                  <c:v>1.9774755852864701E-3</c:v>
                </c:pt>
                <c:pt idx="44" formatCode="General">
                  <c:v>-1.5675735946118801E-2</c:v>
                </c:pt>
                <c:pt idx="45" formatCode="General">
                  <c:v>-3.3592126190905E-2</c:v>
                </c:pt>
                <c:pt idx="46" formatCode="General">
                  <c:v>9.9215557845435901E-3</c:v>
                </c:pt>
                <c:pt idx="47" formatCode="General">
                  <c:v>-3.8796935266456598E-2</c:v>
                </c:pt>
                <c:pt idx="48" formatCode="General">
                  <c:v>1.01296298752533E-2</c:v>
                </c:pt>
                <c:pt idx="49" formatCode="General">
                  <c:v>-3.4254979566346899E-3</c:v>
                </c:pt>
                <c:pt idx="50" formatCode="General">
                  <c:v>-1.13046072883263E-2</c:v>
                </c:pt>
                <c:pt idx="51" formatCode="General">
                  <c:v>-1.53419963824143E-2</c:v>
                </c:pt>
                <c:pt idx="52" formatCode="General">
                  <c:v>-2.4488633299773799E-2</c:v>
                </c:pt>
                <c:pt idx="53" formatCode="General">
                  <c:v>-4.5263054200625E-2</c:v>
                </c:pt>
                <c:pt idx="54" formatCode="General">
                  <c:v>-6.22871318842819E-2</c:v>
                </c:pt>
                <c:pt idx="55" formatCode="General">
                  <c:v>-7.6168596341140898E-2</c:v>
                </c:pt>
                <c:pt idx="56" formatCode="General">
                  <c:v>-5.4476411039022898E-2</c:v>
                </c:pt>
                <c:pt idx="57" formatCode="General">
                  <c:v>-3.2603399770929797E-2</c:v>
                </c:pt>
                <c:pt idx="58" formatCode="General">
                  <c:v>1.8378033205645201E-2</c:v>
                </c:pt>
                <c:pt idx="59" formatCode="General">
                  <c:v>1.1104514403103701E-2</c:v>
                </c:pt>
                <c:pt idx="60" formatCode="General">
                  <c:v>3.4013542043019101E-3</c:v>
                </c:pt>
                <c:pt idx="61" formatCode="General">
                  <c:v>3.2471402462318701E-2</c:v>
                </c:pt>
                <c:pt idx="62" formatCode="General">
                  <c:v>-1.2522384040487699E-2</c:v>
                </c:pt>
                <c:pt idx="63" formatCode="General">
                  <c:v>-3.8021108411398399E-2</c:v>
                </c:pt>
                <c:pt idx="64" formatCode="General">
                  <c:v>-7.6280172567991201E-3</c:v>
                </c:pt>
                <c:pt idx="65" formatCode="General">
                  <c:v>-2.84965838553486E-2</c:v>
                </c:pt>
                <c:pt idx="66" formatCode="General">
                  <c:v>1.9858444139522299E-2</c:v>
                </c:pt>
                <c:pt idx="67" formatCode="General">
                  <c:v>-1.96906633495121E-2</c:v>
                </c:pt>
                <c:pt idx="68" formatCode="General">
                  <c:v>8.2464445932181399E-3</c:v>
                </c:pt>
                <c:pt idx="69" formatCode="General">
                  <c:v>-1.12595437827682E-2</c:v>
                </c:pt>
                <c:pt idx="70" formatCode="General">
                  <c:v>-1.18057095245839E-2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21-4C4D-8CF1-A6FD61139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0"/>
        <c:axId val="1391913167"/>
        <c:axId val="1391912207"/>
      </c:barChart>
      <c:catAx>
        <c:axId val="139191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2207"/>
        <c:crosses val="autoZero"/>
        <c:auto val="1"/>
        <c:lblAlgn val="ctr"/>
        <c:lblOffset val="100"/>
        <c:tickLblSkip val="4"/>
        <c:noMultiLvlLbl val="0"/>
      </c:catAx>
      <c:valAx>
        <c:axId val="139191220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Raw_Policy_Shocks!$D$1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Raw_Policy_Shocks!$V$193:$V$260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Raw_Policy_Shocks!$D$193:$D$260</c:f>
              <c:numCache>
                <c:formatCode>General</c:formatCode>
                <c:ptCount val="68"/>
                <c:pt idx="0">
                  <c:v>-0.27201267378209398</c:v>
                </c:pt>
                <c:pt idx="1">
                  <c:v>-0.26939449792609199</c:v>
                </c:pt>
                <c:pt idx="2">
                  <c:v>-0.27516615872539402</c:v>
                </c:pt>
                <c:pt idx="3">
                  <c:v>0.190395290814899</c:v>
                </c:pt>
                <c:pt idx="4">
                  <c:v>0.30134678478148302</c:v>
                </c:pt>
                <c:pt idx="5">
                  <c:v>0.65202540451194801</c:v>
                </c:pt>
                <c:pt idx="6">
                  <c:v>0.49367955231951099</c:v>
                </c:pt>
                <c:pt idx="7">
                  <c:v>0.16428129502462499</c:v>
                </c:pt>
                <c:pt idx="8">
                  <c:v>0.36668054601685202</c:v>
                </c:pt>
                <c:pt idx="9">
                  <c:v>0.19692972401401701</c:v>
                </c:pt>
                <c:pt idx="10">
                  <c:v>-5.6527465253514902E-2</c:v>
                </c:pt>
                <c:pt idx="11">
                  <c:v>6.4275363782840406E-2</c:v>
                </c:pt>
                <c:pt idx="12">
                  <c:v>0.11304107960504001</c:v>
                </c:pt>
                <c:pt idx="13">
                  <c:v>-3.8564030148250203E-2</c:v>
                </c:pt>
                <c:pt idx="14">
                  <c:v>1.96593006211064E-2</c:v>
                </c:pt>
                <c:pt idx="15">
                  <c:v>3.8466718216953401E-3</c:v>
                </c:pt>
                <c:pt idx="16">
                  <c:v>-2.2293278683635599E-2</c:v>
                </c:pt>
                <c:pt idx="17">
                  <c:v>-0.183973221369158</c:v>
                </c:pt>
                <c:pt idx="18">
                  <c:v>5.6017472230962803E-2</c:v>
                </c:pt>
                <c:pt idx="19">
                  <c:v>1.43639422916505E-2</c:v>
                </c:pt>
                <c:pt idx="20">
                  <c:v>-0.13086845568102901</c:v>
                </c:pt>
                <c:pt idx="21">
                  <c:v>7.8573768153677601E-2</c:v>
                </c:pt>
                <c:pt idx="22">
                  <c:v>9.5405458137928806E-2</c:v>
                </c:pt>
                <c:pt idx="23">
                  <c:v>0.110142618012267</c:v>
                </c:pt>
                <c:pt idx="24">
                  <c:v>0.100871749583458</c:v>
                </c:pt>
                <c:pt idx="25">
                  <c:v>-8.9272076123153802E-3</c:v>
                </c:pt>
                <c:pt idx="26">
                  <c:v>-0.106196091950041</c:v>
                </c:pt>
                <c:pt idx="27">
                  <c:v>-2.74113528992883E-2</c:v>
                </c:pt>
                <c:pt idx="28">
                  <c:v>-0.14729520887328101</c:v>
                </c:pt>
                <c:pt idx="29">
                  <c:v>9.5363708595986502E-2</c:v>
                </c:pt>
                <c:pt idx="30">
                  <c:v>1.9368169212790099E-2</c:v>
                </c:pt>
                <c:pt idx="31">
                  <c:v>-4.86723079039681E-2</c:v>
                </c:pt>
                <c:pt idx="32">
                  <c:v>1.35044674810417E-2</c:v>
                </c:pt>
                <c:pt idx="33">
                  <c:v>-5.8556303443121203E-2</c:v>
                </c:pt>
                <c:pt idx="34">
                  <c:v>-5.5165113715579001E-2</c:v>
                </c:pt>
                <c:pt idx="35">
                  <c:v>-4.4520153504430698E-2</c:v>
                </c:pt>
                <c:pt idx="36">
                  <c:v>3.2504921323405503E-2</c:v>
                </c:pt>
                <c:pt idx="37">
                  <c:v>-3.3664712056024899E-2</c:v>
                </c:pt>
                <c:pt idx="38">
                  <c:v>-2.36700153618364E-2</c:v>
                </c:pt>
                <c:pt idx="39">
                  <c:v>4.5604538637295501E-2</c:v>
                </c:pt>
                <c:pt idx="40">
                  <c:v>-6.9693606515030496E-2</c:v>
                </c:pt>
                <c:pt idx="41">
                  <c:v>-0.10865139250075</c:v>
                </c:pt>
                <c:pt idx="42">
                  <c:v>-1.75478418266789E-3</c:v>
                </c:pt>
                <c:pt idx="43">
                  <c:v>5.8784586872267799E-2</c:v>
                </c:pt>
                <c:pt idx="44">
                  <c:v>-1.8302622315208E-3</c:v>
                </c:pt>
                <c:pt idx="45">
                  <c:v>9.3001501248314397E-2</c:v>
                </c:pt>
                <c:pt idx="46">
                  <c:v>2.9635623465026101E-2</c:v>
                </c:pt>
                <c:pt idx="47">
                  <c:v>-0.13822438674843199</c:v>
                </c:pt>
                <c:pt idx="48">
                  <c:v>-0.243541609945293</c:v>
                </c:pt>
                <c:pt idx="49">
                  <c:v>0.340105274936639</c:v>
                </c:pt>
                <c:pt idx="50">
                  <c:v>0.29054261810743598</c:v>
                </c:pt>
                <c:pt idx="51">
                  <c:v>0.26386806415124803</c:v>
                </c:pt>
                <c:pt idx="52">
                  <c:v>-0.13637158685749801</c:v>
                </c:pt>
                <c:pt idx="53">
                  <c:v>-0.336400734078241</c:v>
                </c:pt>
                <c:pt idx="54">
                  <c:v>-0.67849137841757601</c:v>
                </c:pt>
                <c:pt idx="55">
                  <c:v>-0.29973966531598201</c:v>
                </c:pt>
                <c:pt idx="56">
                  <c:v>-0.55798661509710601</c:v>
                </c:pt>
                <c:pt idx="57">
                  <c:v>-0.51969737007193995</c:v>
                </c:pt>
                <c:pt idx="58">
                  <c:v>-0.192763329424052</c:v>
                </c:pt>
                <c:pt idx="59">
                  <c:v>0.18144784317412299</c:v>
                </c:pt>
                <c:pt idx="60">
                  <c:v>0.38679194652915699</c:v>
                </c:pt>
                <c:pt idx="61">
                  <c:v>-0.138269202339979</c:v>
                </c:pt>
                <c:pt idx="62">
                  <c:v>0.27520523137834901</c:v>
                </c:pt>
                <c:pt idx="63">
                  <c:v>0.22504959988375001</c:v>
                </c:pt>
                <c:pt idx="64">
                  <c:v>0.23188187259766599</c:v>
                </c:pt>
                <c:pt idx="65">
                  <c:v>0.26644055444478498</c:v>
                </c:pt>
                <c:pt idx="66">
                  <c:v>0.25707652455753199</c:v>
                </c:pt>
                <c:pt idx="67">
                  <c:v>0.20977583287359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8-4B88-8704-B5CF969E1C1F}"/>
            </c:ext>
          </c:extLst>
        </c:ser>
        <c:ser>
          <c:idx val="1"/>
          <c:order val="1"/>
          <c:tx>
            <c:strRef>
              <c:f>Raw_Policy_Shocks!$E$1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numRef>
              <c:f>Raw_Policy_Shocks!$V$193:$V$260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Raw_Policy_Shocks!$E$193:$E$260</c:f>
              <c:numCache>
                <c:formatCode>0.00E+00</c:formatCode>
                <c:ptCount val="68"/>
                <c:pt idx="0">
                  <c:v>9.3987566590707604E-16</c:v>
                </c:pt>
                <c:pt idx="1">
                  <c:v>9.3046474178825308E-16</c:v>
                </c:pt>
                <c:pt idx="2">
                  <c:v>7.7487379473541104E-16</c:v>
                </c:pt>
                <c:pt idx="3">
                  <c:v>6.57967821884399E-16</c:v>
                </c:pt>
                <c:pt idx="4" formatCode="General">
                  <c:v>0.16551230358442001</c:v>
                </c:pt>
                <c:pt idx="5" formatCode="General">
                  <c:v>0.17614486806690299</c:v>
                </c:pt>
                <c:pt idx="6" formatCode="General">
                  <c:v>8.8592728181937905E-2</c:v>
                </c:pt>
                <c:pt idx="7" formatCode="General">
                  <c:v>-3.4531184257489002E-2</c:v>
                </c:pt>
                <c:pt idx="8" formatCode="General">
                  <c:v>1.52068568869714E-2</c:v>
                </c:pt>
                <c:pt idx="9" formatCode="General">
                  <c:v>-6.2025481215285099E-3</c:v>
                </c:pt>
                <c:pt idx="10" formatCode="General">
                  <c:v>-8.4072686380341904E-2</c:v>
                </c:pt>
                <c:pt idx="11" formatCode="General">
                  <c:v>-2.6918037278246001E-2</c:v>
                </c:pt>
                <c:pt idx="12" formatCode="General">
                  <c:v>-4.8545256802903503E-2</c:v>
                </c:pt>
                <c:pt idx="13" formatCode="General">
                  <c:v>-3.2272390268361303E-2</c:v>
                </c:pt>
                <c:pt idx="14" formatCode="General">
                  <c:v>-6.6488907845920403E-2</c:v>
                </c:pt>
                <c:pt idx="15" formatCode="General">
                  <c:v>-6.9548161080717805E-2</c:v>
                </c:pt>
                <c:pt idx="16" formatCode="General">
                  <c:v>-5.9799283462133201E-2</c:v>
                </c:pt>
                <c:pt idx="17" formatCode="General">
                  <c:v>-7.7717776823224796E-2</c:v>
                </c:pt>
                <c:pt idx="18" formatCode="General">
                  <c:v>-9.7465984748317594E-3</c:v>
                </c:pt>
                <c:pt idx="19" formatCode="General">
                  <c:v>-1.1668577685752701E-2</c:v>
                </c:pt>
                <c:pt idx="20" formatCode="General">
                  <c:v>-6.0861469426698803E-2</c:v>
                </c:pt>
                <c:pt idx="21" formatCode="General">
                  <c:v>-6.4946481527881503E-2</c:v>
                </c:pt>
                <c:pt idx="22" formatCode="General">
                  <c:v>-1.3913776487669199E-2</c:v>
                </c:pt>
                <c:pt idx="23" formatCode="General">
                  <c:v>-3.9202620409957603E-2</c:v>
                </c:pt>
                <c:pt idx="24" formatCode="General">
                  <c:v>-6.4834612584370205E-2</c:v>
                </c:pt>
                <c:pt idx="25" formatCode="General">
                  <c:v>-4.2860704825711603E-2</c:v>
                </c:pt>
                <c:pt idx="26" formatCode="General">
                  <c:v>-9.3204543053343705E-2</c:v>
                </c:pt>
                <c:pt idx="27" formatCode="General">
                  <c:v>-6.4296832535106194E-2</c:v>
                </c:pt>
                <c:pt idx="28" formatCode="General">
                  <c:v>-4.3553612457674799E-2</c:v>
                </c:pt>
                <c:pt idx="29" formatCode="General">
                  <c:v>1.18252728529867E-2</c:v>
                </c:pt>
                <c:pt idx="30" formatCode="General">
                  <c:v>3.85885640758417E-2</c:v>
                </c:pt>
                <c:pt idx="31" formatCode="General">
                  <c:v>-8.4868904925984798E-3</c:v>
                </c:pt>
                <c:pt idx="32" formatCode="General">
                  <c:v>1.7586455865041602E-2</c:v>
                </c:pt>
                <c:pt idx="33" formatCode="General">
                  <c:v>-8.7854118075398405E-2</c:v>
                </c:pt>
                <c:pt idx="34" formatCode="General">
                  <c:v>-1.7606117464408998E-2</c:v>
                </c:pt>
                <c:pt idx="35" formatCode="General">
                  <c:v>-3.6629327553565398E-2</c:v>
                </c:pt>
                <c:pt idx="36" formatCode="General">
                  <c:v>-1.3339107578354201E-3</c:v>
                </c:pt>
                <c:pt idx="37" formatCode="General">
                  <c:v>5.9770300441057403E-3</c:v>
                </c:pt>
                <c:pt idx="38" formatCode="General">
                  <c:v>1.2167303878929701E-2</c:v>
                </c:pt>
                <c:pt idx="39" formatCode="General">
                  <c:v>-9.8897954053315806E-3</c:v>
                </c:pt>
                <c:pt idx="40" formatCode="General">
                  <c:v>-5.0995829593072202E-2</c:v>
                </c:pt>
                <c:pt idx="41" formatCode="General">
                  <c:v>1.36104149948716E-2</c:v>
                </c:pt>
                <c:pt idx="42" formatCode="General">
                  <c:v>1.32235699817689E-2</c:v>
                </c:pt>
                <c:pt idx="43" formatCode="General">
                  <c:v>1.1447131816112399E-2</c:v>
                </c:pt>
                <c:pt idx="44" formatCode="General">
                  <c:v>3.4382567831913798E-2</c:v>
                </c:pt>
                <c:pt idx="45" formatCode="General">
                  <c:v>1.0269267391874899E-2</c:v>
                </c:pt>
                <c:pt idx="46" formatCode="General">
                  <c:v>-0.102957824133837</c:v>
                </c:pt>
                <c:pt idx="47" formatCode="General">
                  <c:v>-0.18531046731822501</c:v>
                </c:pt>
                <c:pt idx="48" formatCode="General">
                  <c:v>9.2638096581137294E-2</c:v>
                </c:pt>
                <c:pt idx="49" formatCode="General">
                  <c:v>-0.166997152302509</c:v>
                </c:pt>
                <c:pt idx="50" formatCode="General">
                  <c:v>0.16140274466250701</c:v>
                </c:pt>
                <c:pt idx="51" formatCode="General">
                  <c:v>-3.8658170595591602E-2</c:v>
                </c:pt>
                <c:pt idx="52" formatCode="General">
                  <c:v>-0.228211438436077</c:v>
                </c:pt>
                <c:pt idx="53" formatCode="General">
                  <c:v>-0.29241152183041402</c:v>
                </c:pt>
                <c:pt idx="54" formatCode="General">
                  <c:v>-0.34107565475617002</c:v>
                </c:pt>
                <c:pt idx="55" formatCode="General">
                  <c:v>-0.140583994195566</c:v>
                </c:pt>
                <c:pt idx="56" formatCode="General">
                  <c:v>-0.19190205742496899</c:v>
                </c:pt>
                <c:pt idx="57" formatCode="General">
                  <c:v>-1.6936306734537401E-2</c:v>
                </c:pt>
                <c:pt idx="58" formatCode="General">
                  <c:v>2.7029648652037299E-2</c:v>
                </c:pt>
                <c:pt idx="59" formatCode="General">
                  <c:v>0.12311282975985199</c:v>
                </c:pt>
                <c:pt idx="60" formatCode="General">
                  <c:v>0.26282998889343301</c:v>
                </c:pt>
                <c:pt idx="61" formatCode="General">
                  <c:v>0.14891687215348501</c:v>
                </c:pt>
                <c:pt idx="62" formatCode="General">
                  <c:v>0.194239889064799</c:v>
                </c:pt>
                <c:pt idx="63" formatCode="General">
                  <c:v>0.16336513315047199</c:v>
                </c:pt>
                <c:pt idx="64" formatCode="General">
                  <c:v>0.13357949704729899</c:v>
                </c:pt>
                <c:pt idx="65" formatCode="General">
                  <c:v>0.102504537108682</c:v>
                </c:pt>
                <c:pt idx="66" formatCode="General">
                  <c:v>3.2934674067504499E-2</c:v>
                </c:pt>
                <c:pt idx="67" formatCode="General">
                  <c:v>-4.54227479096233E-2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18-4B88-8704-B5CF969E1C1F}"/>
            </c:ext>
          </c:extLst>
        </c:ser>
        <c:ser>
          <c:idx val="2"/>
          <c:order val="2"/>
          <c:tx>
            <c:strRef>
              <c:f>Raw_Policy_Shocks!$F$1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invertIfNegative val="0"/>
          <c:cat>
            <c:numRef>
              <c:f>Raw_Policy_Shocks!$V$193:$V$260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Raw_Policy_Shocks!$F$193:$F$260</c:f>
              <c:numCache>
                <c:formatCode>0.00E+00</c:formatCode>
                <c:ptCount val="68"/>
                <c:pt idx="0">
                  <c:v>5.1277387289026304E-16</c:v>
                </c:pt>
                <c:pt idx="1">
                  <c:v>4.6942962415543101E-16</c:v>
                </c:pt>
                <c:pt idx="2">
                  <c:v>4.0211110415934198E-16</c:v>
                </c:pt>
                <c:pt idx="3">
                  <c:v>2.3303880796421699E-16</c:v>
                </c:pt>
                <c:pt idx="4" formatCode="General">
                  <c:v>9.7415960858054207E-2</c:v>
                </c:pt>
                <c:pt idx="5" formatCode="General">
                  <c:v>8.9707505692325398E-2</c:v>
                </c:pt>
                <c:pt idx="6" formatCode="General">
                  <c:v>6.1974169172063699E-2</c:v>
                </c:pt>
                <c:pt idx="7" formatCode="General">
                  <c:v>-4.9958816593108002E-3</c:v>
                </c:pt>
                <c:pt idx="8" formatCode="General">
                  <c:v>2.11788971954542E-2</c:v>
                </c:pt>
                <c:pt idx="9" formatCode="General">
                  <c:v>1.8850956826559798E-2</c:v>
                </c:pt>
                <c:pt idx="10" formatCode="General">
                  <c:v>-5.93424279744919E-2</c:v>
                </c:pt>
                <c:pt idx="11" formatCode="General">
                  <c:v>-4.1940821426261397E-2</c:v>
                </c:pt>
                <c:pt idx="12" formatCode="General">
                  <c:v>-4.7831865400913998E-2</c:v>
                </c:pt>
                <c:pt idx="13" formatCode="General">
                  <c:v>-3.5417654225516898E-4</c:v>
                </c:pt>
                <c:pt idx="14" formatCode="General">
                  <c:v>-2.9116594255571799E-2</c:v>
                </c:pt>
                <c:pt idx="15" formatCode="General">
                  <c:v>-7.0459230435700904E-2</c:v>
                </c:pt>
                <c:pt idx="16" formatCode="General">
                  <c:v>-4.5176555096346202E-2</c:v>
                </c:pt>
                <c:pt idx="17" formatCode="General">
                  <c:v>-5.1708646002083601E-2</c:v>
                </c:pt>
                <c:pt idx="18" formatCode="General">
                  <c:v>-2.3364131158865101E-2</c:v>
                </c:pt>
                <c:pt idx="19" formatCode="General">
                  <c:v>-1.4337599460179699E-2</c:v>
                </c:pt>
                <c:pt idx="20" formatCode="General">
                  <c:v>-4.42931419048763E-2</c:v>
                </c:pt>
                <c:pt idx="21" formatCode="General">
                  <c:v>-3.2438828114132803E-2</c:v>
                </c:pt>
                <c:pt idx="22" formatCode="General">
                  <c:v>9.8754599656980906E-3</c:v>
                </c:pt>
                <c:pt idx="23" formatCode="General">
                  <c:v>-3.8580142448485601E-2</c:v>
                </c:pt>
                <c:pt idx="24" formatCode="General">
                  <c:v>-5.4972923601506803E-2</c:v>
                </c:pt>
                <c:pt idx="25" formatCode="General">
                  <c:v>-5.6896036482447801E-2</c:v>
                </c:pt>
                <c:pt idx="26" formatCode="General">
                  <c:v>-5.59064287239074E-2</c:v>
                </c:pt>
                <c:pt idx="27" formatCode="General">
                  <c:v>-3.6876002408861797E-2</c:v>
                </c:pt>
                <c:pt idx="28" formatCode="General">
                  <c:v>4.1735481094395304E-3</c:v>
                </c:pt>
                <c:pt idx="29" formatCode="General">
                  <c:v>3.2594048482264E-2</c:v>
                </c:pt>
                <c:pt idx="30" formatCode="General">
                  <c:v>6.5331410244621599E-3</c:v>
                </c:pt>
                <c:pt idx="31" formatCode="General">
                  <c:v>7.58863700751909E-3</c:v>
                </c:pt>
                <c:pt idx="32" formatCode="General">
                  <c:v>-6.1242596093235298E-2</c:v>
                </c:pt>
                <c:pt idx="33" formatCode="General">
                  <c:v>-3.0204685252427699E-2</c:v>
                </c:pt>
                <c:pt idx="34" formatCode="General">
                  <c:v>-3.0911178484391701E-2</c:v>
                </c:pt>
                <c:pt idx="35" formatCode="General">
                  <c:v>-1.44380432346579E-2</c:v>
                </c:pt>
                <c:pt idx="36" formatCode="General">
                  <c:v>9.1101610294571801E-3</c:v>
                </c:pt>
                <c:pt idx="37" formatCode="General">
                  <c:v>1.40966186031251E-2</c:v>
                </c:pt>
                <c:pt idx="38" formatCode="General">
                  <c:v>-1.00462986402826E-2</c:v>
                </c:pt>
                <c:pt idx="39" formatCode="General">
                  <c:v>-3.4963282344294098E-2</c:v>
                </c:pt>
                <c:pt idx="40" formatCode="General">
                  <c:v>9.55407870521356E-3</c:v>
                </c:pt>
                <c:pt idx="41" formatCode="General">
                  <c:v>1.11236769368685E-2</c:v>
                </c:pt>
                <c:pt idx="42" formatCode="General">
                  <c:v>5.8423123038559097E-3</c:v>
                </c:pt>
                <c:pt idx="43" formatCode="General">
                  <c:v>3.2535878812378197E-2</c:v>
                </c:pt>
                <c:pt idx="44" formatCode="General">
                  <c:v>6.0240879025939501E-3</c:v>
                </c:pt>
                <c:pt idx="45" formatCode="General">
                  <c:v>-8.2531972658558606E-2</c:v>
                </c:pt>
                <c:pt idx="46" formatCode="General">
                  <c:v>-0.1591149654732</c:v>
                </c:pt>
                <c:pt idx="47" formatCode="General">
                  <c:v>5.5522316991527099E-2</c:v>
                </c:pt>
                <c:pt idx="48" formatCode="General">
                  <c:v>-0.15611155317136499</c:v>
                </c:pt>
                <c:pt idx="49" formatCode="General">
                  <c:v>7.9113035715149202E-2</c:v>
                </c:pt>
                <c:pt idx="50" formatCode="General">
                  <c:v>3.2615653471832198E-3</c:v>
                </c:pt>
                <c:pt idx="51" formatCode="General">
                  <c:v>-8.3999850934825995E-2</c:v>
                </c:pt>
                <c:pt idx="52" formatCode="General">
                  <c:v>-0.19792831464934699</c:v>
                </c:pt>
                <c:pt idx="53" formatCode="General">
                  <c:v>-0.21370407340502701</c:v>
                </c:pt>
                <c:pt idx="54" formatCode="General">
                  <c:v>-0.220967845300128</c:v>
                </c:pt>
                <c:pt idx="55" formatCode="General">
                  <c:v>-4.1720063228798503E-2</c:v>
                </c:pt>
                <c:pt idx="56" formatCode="General">
                  <c:v>-8.0267080173855199E-2</c:v>
                </c:pt>
                <c:pt idx="57" formatCode="General">
                  <c:v>-6.4418948820036903E-2</c:v>
                </c:pt>
                <c:pt idx="58" formatCode="General">
                  <c:v>0.197020989599302</c:v>
                </c:pt>
                <c:pt idx="59" formatCode="General">
                  <c:v>0.19796780827730001</c:v>
                </c:pt>
                <c:pt idx="60" formatCode="General">
                  <c:v>0.171290609873198</c:v>
                </c:pt>
                <c:pt idx="61" formatCode="General">
                  <c:v>0.146039591629124</c:v>
                </c:pt>
                <c:pt idx="62" formatCode="General">
                  <c:v>0.104859204136639</c:v>
                </c:pt>
                <c:pt idx="63" formatCode="General">
                  <c:v>0.13366253666217401</c:v>
                </c:pt>
                <c:pt idx="64" formatCode="General">
                  <c:v>8.14015225188848E-2</c:v>
                </c:pt>
                <c:pt idx="65" formatCode="General">
                  <c:v>6.0745396505844103E-2</c:v>
                </c:pt>
                <c:pt idx="66" formatCode="General">
                  <c:v>-3.1607084332699598E-2</c:v>
                </c:pt>
                <c:pt idx="67" formatCode="General">
                  <c:v>-5.8002755026986902E-2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18-4B88-8704-B5CF969E1C1F}"/>
            </c:ext>
          </c:extLst>
        </c:ser>
        <c:ser>
          <c:idx val="3"/>
          <c:order val="3"/>
          <c:tx>
            <c:strRef>
              <c:f>Raw_Policy_Shocks!$G$1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numRef>
              <c:f>Raw_Policy_Shocks!$V$193:$V$260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Raw_Policy_Shocks!$G$193:$G$260</c:f>
              <c:numCache>
                <c:formatCode>0.00E+00</c:formatCode>
                <c:ptCount val="68"/>
                <c:pt idx="0">
                  <c:v>8.4776194125643004E-16</c:v>
                </c:pt>
                <c:pt idx="1">
                  <c:v>7.9036322335163905E-16</c:v>
                </c:pt>
                <c:pt idx="2">
                  <c:v>6.2916927892584396E-16</c:v>
                </c:pt>
                <c:pt idx="3">
                  <c:v>4.5168418041625805E-16</c:v>
                </c:pt>
                <c:pt idx="4" formatCode="General">
                  <c:v>2.2317106881618101E-2</c:v>
                </c:pt>
                <c:pt idx="5" formatCode="General">
                  <c:v>6.0666552958556899E-2</c:v>
                </c:pt>
                <c:pt idx="6" formatCode="General">
                  <c:v>5.7712830169004602E-2</c:v>
                </c:pt>
                <c:pt idx="7" formatCode="General">
                  <c:v>2.1215258717775302E-2</c:v>
                </c:pt>
                <c:pt idx="8" formatCode="General">
                  <c:v>6.4780452523881898E-2</c:v>
                </c:pt>
                <c:pt idx="9" formatCode="General">
                  <c:v>1.1805777752237999E-2</c:v>
                </c:pt>
                <c:pt idx="10" formatCode="General">
                  <c:v>-5.7235519097420001E-2</c:v>
                </c:pt>
                <c:pt idx="11" formatCode="General">
                  <c:v>-4.7830420272935499E-2</c:v>
                </c:pt>
                <c:pt idx="12" formatCode="General">
                  <c:v>-1.8126268408102102E-2</c:v>
                </c:pt>
                <c:pt idx="13" formatCode="General">
                  <c:v>2.2955595474482102E-2</c:v>
                </c:pt>
                <c:pt idx="14" formatCode="General">
                  <c:v>-2.56752953202131E-2</c:v>
                </c:pt>
                <c:pt idx="15" formatCode="General">
                  <c:v>-6.3128713584132301E-2</c:v>
                </c:pt>
                <c:pt idx="16" formatCode="General">
                  <c:v>-3.7643769087516397E-2</c:v>
                </c:pt>
                <c:pt idx="17" formatCode="General">
                  <c:v>-1.13140831226674E-2</c:v>
                </c:pt>
                <c:pt idx="18" formatCode="General">
                  <c:v>-2.1251614923783101E-2</c:v>
                </c:pt>
                <c:pt idx="19" formatCode="General">
                  <c:v>-2.46493274628608E-2</c:v>
                </c:pt>
                <c:pt idx="20" formatCode="General">
                  <c:v>-4.1962555223289101E-2</c:v>
                </c:pt>
                <c:pt idx="21" formatCode="General">
                  <c:v>-2.94671515178846E-2</c:v>
                </c:pt>
                <c:pt idx="22" formatCode="General">
                  <c:v>-2.2069123106522402E-2</c:v>
                </c:pt>
                <c:pt idx="23" formatCode="General">
                  <c:v>-3.6661309414472598E-2</c:v>
                </c:pt>
                <c:pt idx="24" formatCode="General">
                  <c:v>-4.4656684539555097E-2</c:v>
                </c:pt>
                <c:pt idx="25" formatCode="General">
                  <c:v>-4.64838330072639E-2</c:v>
                </c:pt>
                <c:pt idx="26" formatCode="General">
                  <c:v>-1.06904608458051E-2</c:v>
                </c:pt>
                <c:pt idx="27" formatCode="General">
                  <c:v>4.9278057241120199E-3</c:v>
                </c:pt>
                <c:pt idx="28" formatCode="General">
                  <c:v>3.5166578346566897E-2</c:v>
                </c:pt>
                <c:pt idx="29" formatCode="General">
                  <c:v>3.87443532485702E-3</c:v>
                </c:pt>
                <c:pt idx="30" formatCode="General">
                  <c:v>1.33009824183266E-2</c:v>
                </c:pt>
                <c:pt idx="31" formatCode="General">
                  <c:v>-5.4151982839621901E-2</c:v>
                </c:pt>
                <c:pt idx="32" formatCode="General">
                  <c:v>-1.6419860616063299E-2</c:v>
                </c:pt>
                <c:pt idx="33" formatCode="General">
                  <c:v>-3.6947456479353803E-2</c:v>
                </c:pt>
                <c:pt idx="34" formatCode="General">
                  <c:v>-1.25832939232829E-2</c:v>
                </c:pt>
                <c:pt idx="35" formatCode="General">
                  <c:v>-1.3560405490554699E-3</c:v>
                </c:pt>
                <c:pt idx="36" formatCode="General">
                  <c:v>1.47287451211479E-2</c:v>
                </c:pt>
                <c:pt idx="37" formatCode="General">
                  <c:v>-3.7624917345385101E-3</c:v>
                </c:pt>
                <c:pt idx="38" formatCode="General">
                  <c:v>-2.9913245398855901E-2</c:v>
                </c:pt>
                <c:pt idx="39" formatCode="General">
                  <c:v>1.19709481474005E-2</c:v>
                </c:pt>
                <c:pt idx="40" formatCode="General">
                  <c:v>7.0983776897368799E-3</c:v>
                </c:pt>
                <c:pt idx="41" formatCode="General">
                  <c:v>5.5936021760708303E-3</c:v>
                </c:pt>
                <c:pt idx="42" formatCode="General">
                  <c:v>2.3659956339994299E-2</c:v>
                </c:pt>
                <c:pt idx="43" formatCode="General">
                  <c:v>8.3433771464855692E-3</c:v>
                </c:pt>
                <c:pt idx="44" formatCode="General">
                  <c:v>-6.75363124318068E-2</c:v>
                </c:pt>
                <c:pt idx="45" formatCode="General">
                  <c:v>-0.12687480510038501</c:v>
                </c:pt>
                <c:pt idx="46" formatCode="General">
                  <c:v>3.8225307822821401E-2</c:v>
                </c:pt>
                <c:pt idx="47" formatCode="General">
                  <c:v>-0.13631623227262701</c:v>
                </c:pt>
                <c:pt idx="48" formatCode="General">
                  <c:v>5.0951842978551903E-2</c:v>
                </c:pt>
                <c:pt idx="49" formatCode="General">
                  <c:v>1.15873505176569E-3</c:v>
                </c:pt>
                <c:pt idx="50" formatCode="General">
                  <c:v>-3.3533329438524197E-2</c:v>
                </c:pt>
                <c:pt idx="51" formatCode="General">
                  <c:v>-9.6634926909009905E-2</c:v>
                </c:pt>
                <c:pt idx="52" formatCode="General">
                  <c:v>-0.16316824547745201</c:v>
                </c:pt>
                <c:pt idx="53" formatCode="General">
                  <c:v>-0.16496956131076099</c:v>
                </c:pt>
                <c:pt idx="54" formatCode="General">
                  <c:v>-0.14570979552260799</c:v>
                </c:pt>
                <c:pt idx="55" formatCode="General">
                  <c:v>-5.0653610546261399E-2</c:v>
                </c:pt>
                <c:pt idx="56" formatCode="General">
                  <c:v>-5.4277980447014602E-2</c:v>
                </c:pt>
                <c:pt idx="57" formatCode="General">
                  <c:v>1.67588136651848E-2</c:v>
                </c:pt>
                <c:pt idx="58" formatCode="General">
                  <c:v>0.156192941556975</c:v>
                </c:pt>
                <c:pt idx="59" formatCode="General">
                  <c:v>6.0933728509018702E-2</c:v>
                </c:pt>
                <c:pt idx="60" formatCode="General">
                  <c:v>0.12951563268913999</c:v>
                </c:pt>
                <c:pt idx="61" formatCode="General">
                  <c:v>8.3188834736850695E-2</c:v>
                </c:pt>
                <c:pt idx="62" formatCode="General">
                  <c:v>3.7644429438924799E-2</c:v>
                </c:pt>
                <c:pt idx="63" formatCode="General">
                  <c:v>7.1624207635680906E-2</c:v>
                </c:pt>
                <c:pt idx="64" formatCode="General">
                  <c:v>4.3301268366056203E-2</c:v>
                </c:pt>
                <c:pt idx="65" formatCode="General">
                  <c:v>4.4807236422307703E-2</c:v>
                </c:pt>
                <c:pt idx="66" formatCode="General">
                  <c:v>-4.1358291064613202E-2</c:v>
                </c:pt>
                <c:pt idx="67" formatCode="General">
                  <c:v>-9.1669277245387704E-2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18-4B88-8704-B5CF969E1C1F}"/>
            </c:ext>
          </c:extLst>
        </c:ser>
        <c:ser>
          <c:idx val="4"/>
          <c:order val="4"/>
          <c:tx>
            <c:strRef>
              <c:f>Raw_Policy_Shocks!$H$1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invertIfNegative val="0"/>
          <c:cat>
            <c:numRef>
              <c:f>Raw_Policy_Shocks!$V$193:$V$260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Raw_Policy_Shocks!$H$193:$H$260</c:f>
              <c:numCache>
                <c:formatCode>0.00E+00</c:formatCode>
                <c:ptCount val="68"/>
                <c:pt idx="0">
                  <c:v>6.2495579668974299E-16</c:v>
                </c:pt>
                <c:pt idx="1">
                  <c:v>5.6280670685734398E-16</c:v>
                </c:pt>
                <c:pt idx="2">
                  <c:v>4.21579406489103E-16</c:v>
                </c:pt>
                <c:pt idx="3">
                  <c:v>2.4540910464739302E-16</c:v>
                </c:pt>
                <c:pt idx="4" formatCode="General">
                  <c:v>5.2221681397981203E-3</c:v>
                </c:pt>
                <c:pt idx="5" formatCode="General">
                  <c:v>8.9712352065716306E-3</c:v>
                </c:pt>
                <c:pt idx="6" formatCode="General">
                  <c:v>7.2781563492613804E-2</c:v>
                </c:pt>
                <c:pt idx="7" formatCode="General">
                  <c:v>2.6351762961198899E-2</c:v>
                </c:pt>
                <c:pt idx="8" formatCode="General">
                  <c:v>6.1512325568565299E-2</c:v>
                </c:pt>
                <c:pt idx="9" formatCode="General">
                  <c:v>3.9927015094862801E-2</c:v>
                </c:pt>
                <c:pt idx="10" formatCode="General">
                  <c:v>-4.8283985084510497E-2</c:v>
                </c:pt>
                <c:pt idx="11" formatCode="General">
                  <c:v>-2.3417748063799999E-2</c:v>
                </c:pt>
                <c:pt idx="12" formatCode="General">
                  <c:v>-1.64793811282654E-2</c:v>
                </c:pt>
                <c:pt idx="13" formatCode="General">
                  <c:v>4.7971647330567399E-2</c:v>
                </c:pt>
                <c:pt idx="14" formatCode="General">
                  <c:v>-1.87149871661203E-2</c:v>
                </c:pt>
                <c:pt idx="15" formatCode="General">
                  <c:v>-5.5315623463678097E-2</c:v>
                </c:pt>
                <c:pt idx="16" formatCode="General">
                  <c:v>-3.32433859997276E-2</c:v>
                </c:pt>
                <c:pt idx="17" formatCode="General">
                  <c:v>-3.2139144020925797E-2</c:v>
                </c:pt>
                <c:pt idx="18" formatCode="General">
                  <c:v>-2.0401537442783901E-2</c:v>
                </c:pt>
                <c:pt idx="19" formatCode="General">
                  <c:v>-2.8118981451938599E-2</c:v>
                </c:pt>
                <c:pt idx="20" formatCode="General">
                  <c:v>-3.7321607591412002E-2</c:v>
                </c:pt>
                <c:pt idx="21" formatCode="General">
                  <c:v>-2.6177423750374001E-2</c:v>
                </c:pt>
                <c:pt idx="22" formatCode="General">
                  <c:v>7.5684950074687302E-3</c:v>
                </c:pt>
                <c:pt idx="23" formatCode="General">
                  <c:v>-7.7502639733947696E-3</c:v>
                </c:pt>
                <c:pt idx="24" formatCode="General">
                  <c:v>-1.0478716733785901E-2</c:v>
                </c:pt>
                <c:pt idx="25" formatCode="General">
                  <c:v>-1.12801372242687E-2</c:v>
                </c:pt>
                <c:pt idx="26" formatCode="General">
                  <c:v>-1.85017386136688E-3</c:v>
                </c:pt>
                <c:pt idx="27" formatCode="General">
                  <c:v>4.63615982638712E-2</c:v>
                </c:pt>
                <c:pt idx="28" formatCode="General">
                  <c:v>7.1290777105276603E-3</c:v>
                </c:pt>
                <c:pt idx="29" formatCode="General">
                  <c:v>6.4891999589309904E-3</c:v>
                </c:pt>
                <c:pt idx="30" formatCode="General">
                  <c:v>-3.5900042964903199E-2</c:v>
                </c:pt>
                <c:pt idx="31" formatCode="General">
                  <c:v>-1.45879980669942E-2</c:v>
                </c:pt>
                <c:pt idx="32" formatCode="General">
                  <c:v>-2.2245930384675799E-2</c:v>
                </c:pt>
                <c:pt idx="33" formatCode="General">
                  <c:v>-2.0106024360224399E-2</c:v>
                </c:pt>
                <c:pt idx="34" formatCode="General">
                  <c:v>-1.6538323107807399E-3</c:v>
                </c:pt>
                <c:pt idx="35" formatCode="General">
                  <c:v>5.1693439777464496E-3</c:v>
                </c:pt>
                <c:pt idx="36" formatCode="General">
                  <c:v>1.7126975752757799E-3</c:v>
                </c:pt>
                <c:pt idx="37" formatCode="General">
                  <c:v>-1.98111591132995E-2</c:v>
                </c:pt>
                <c:pt idx="38" formatCode="General">
                  <c:v>7.6363753958629899E-3</c:v>
                </c:pt>
                <c:pt idx="39" formatCode="General">
                  <c:v>7.4572776663982196E-3</c:v>
                </c:pt>
                <c:pt idx="40" formatCode="General">
                  <c:v>3.0660433123714699E-3</c:v>
                </c:pt>
                <c:pt idx="41" formatCode="General">
                  <c:v>1.8598129075654501E-2</c:v>
                </c:pt>
                <c:pt idx="42" formatCode="General">
                  <c:v>4.8853674620201798E-3</c:v>
                </c:pt>
                <c:pt idx="43" formatCode="General">
                  <c:v>-4.7296129513947398E-2</c:v>
                </c:pt>
                <c:pt idx="44" formatCode="General">
                  <c:v>-9.5933535259893496E-2</c:v>
                </c:pt>
                <c:pt idx="45" formatCode="General">
                  <c:v>2.75694877576407E-2</c:v>
                </c:pt>
                <c:pt idx="46" formatCode="General">
                  <c:v>-0.104688394886695</c:v>
                </c:pt>
                <c:pt idx="47" formatCode="General">
                  <c:v>3.0846638821340901E-2</c:v>
                </c:pt>
                <c:pt idx="48" formatCode="General">
                  <c:v>-7.04763711846596E-3</c:v>
                </c:pt>
                <c:pt idx="49" formatCode="General">
                  <c:v>-1.9683212282771201E-2</c:v>
                </c:pt>
                <c:pt idx="50" formatCode="General">
                  <c:v>-4.6568397078123498E-2</c:v>
                </c:pt>
                <c:pt idx="51" formatCode="General">
                  <c:v>-9.2488163827291706E-2</c:v>
                </c:pt>
                <c:pt idx="52" formatCode="General">
                  <c:v>-0.127652917330281</c:v>
                </c:pt>
                <c:pt idx="53" formatCode="General">
                  <c:v>-0.11726709102022501</c:v>
                </c:pt>
                <c:pt idx="54" formatCode="General">
                  <c:v>-9.3780593481412197E-2</c:v>
                </c:pt>
                <c:pt idx="55" formatCode="General">
                  <c:v>5.5751456013914498E-4</c:v>
                </c:pt>
                <c:pt idx="56" formatCode="General">
                  <c:v>-1.53402005341584E-2</c:v>
                </c:pt>
                <c:pt idx="57" formatCode="General">
                  <c:v>1.7545681709433401E-2</c:v>
                </c:pt>
                <c:pt idx="58" formatCode="General">
                  <c:v>0.188151551354969</c:v>
                </c:pt>
                <c:pt idx="59" formatCode="General">
                  <c:v>2.2575918389003601E-2</c:v>
                </c:pt>
                <c:pt idx="60" formatCode="General">
                  <c:v>-2.2285546617663598E-3</c:v>
                </c:pt>
                <c:pt idx="61" formatCode="General">
                  <c:v>3.3216084170413399E-2</c:v>
                </c:pt>
                <c:pt idx="62" formatCode="General">
                  <c:v>1.55771782448651E-3</c:v>
                </c:pt>
                <c:pt idx="63" formatCode="General">
                  <c:v>4.4086701771120201E-2</c:v>
                </c:pt>
                <c:pt idx="64" formatCode="General">
                  <c:v>5.1860869038426304E-3</c:v>
                </c:pt>
                <c:pt idx="65" formatCode="General">
                  <c:v>3.00324169507802E-2</c:v>
                </c:pt>
                <c:pt idx="66" formatCode="General">
                  <c:v>-3.6222308580215197E-2</c:v>
                </c:pt>
                <c:pt idx="67" formatCode="General">
                  <c:v>-5.6046769392660699E-2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18-4B88-8704-B5CF969E1C1F}"/>
            </c:ext>
          </c:extLst>
        </c:ser>
        <c:ser>
          <c:idx val="5"/>
          <c:order val="5"/>
          <c:tx>
            <c:strRef>
              <c:f>Raw_Policy_Shocks!$I$1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invertIfNegative val="0"/>
          <c:cat>
            <c:numRef>
              <c:f>Raw_Policy_Shocks!$V$193:$V$260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Raw_Policy_Shocks!$I$193:$I$260</c:f>
              <c:numCache>
                <c:formatCode>0.00E+00</c:formatCode>
                <c:ptCount val="68"/>
                <c:pt idx="0">
                  <c:v>4.56533997823092E-16</c:v>
                </c:pt>
                <c:pt idx="1">
                  <c:v>3.8010689480897102E-16</c:v>
                </c:pt>
                <c:pt idx="2">
                  <c:v>2.92938065087939E-16</c:v>
                </c:pt>
                <c:pt idx="3">
                  <c:v>1.8695886916226299E-16</c:v>
                </c:pt>
                <c:pt idx="4" formatCode="General">
                  <c:v>3.1178031753707801E-3</c:v>
                </c:pt>
                <c:pt idx="5" formatCode="General">
                  <c:v>2.87688453568807E-2</c:v>
                </c:pt>
                <c:pt idx="6" formatCode="General">
                  <c:v>4.2211170166748802E-2</c:v>
                </c:pt>
                <c:pt idx="7" formatCode="General">
                  <c:v>5.8693995022342599E-2</c:v>
                </c:pt>
                <c:pt idx="8" formatCode="General">
                  <c:v>6.60572167334946E-2</c:v>
                </c:pt>
                <c:pt idx="9" formatCode="General">
                  <c:v>3.9010130717026102E-2</c:v>
                </c:pt>
                <c:pt idx="10" formatCode="General">
                  <c:v>-3.80673988822074E-2</c:v>
                </c:pt>
                <c:pt idx="11" formatCode="General">
                  <c:v>-2.4988326871274599E-2</c:v>
                </c:pt>
                <c:pt idx="12" formatCode="General">
                  <c:v>1.40938087157172E-2</c:v>
                </c:pt>
                <c:pt idx="13" formatCode="General">
                  <c:v>2.0833939848475699E-2</c:v>
                </c:pt>
                <c:pt idx="14" formatCode="General">
                  <c:v>-1.2632583459953399E-2</c:v>
                </c:pt>
                <c:pt idx="15" formatCode="General">
                  <c:v>-2.1915046211172601E-2</c:v>
                </c:pt>
                <c:pt idx="16" formatCode="General">
                  <c:v>-4.42979826000182E-3</c:v>
                </c:pt>
                <c:pt idx="17" formatCode="General">
                  <c:v>2.0257668204711299E-3</c:v>
                </c:pt>
                <c:pt idx="18" formatCode="General">
                  <c:v>-1.8897183260982001E-2</c:v>
                </c:pt>
                <c:pt idx="19" formatCode="General">
                  <c:v>-2.8348057759725698E-2</c:v>
                </c:pt>
                <c:pt idx="20" formatCode="General">
                  <c:v>-3.2554159801650502E-2</c:v>
                </c:pt>
                <c:pt idx="21" formatCode="General">
                  <c:v>1.4918398702948399E-3</c:v>
                </c:pt>
                <c:pt idx="22" formatCode="General">
                  <c:v>4.2710573235814498E-3</c:v>
                </c:pt>
                <c:pt idx="23" formatCode="General">
                  <c:v>-3.2516513587366597E-2</c:v>
                </c:pt>
                <c:pt idx="24" formatCode="General">
                  <c:v>-7.2960060462733999E-3</c:v>
                </c:pt>
                <c:pt idx="25" formatCode="General">
                  <c:v>1.8451136327106901E-2</c:v>
                </c:pt>
                <c:pt idx="26" formatCode="General">
                  <c:v>4.0976843364652599E-2</c:v>
                </c:pt>
                <c:pt idx="27" formatCode="General">
                  <c:v>1.70425241984643E-2</c:v>
                </c:pt>
                <c:pt idx="28" formatCode="General">
                  <c:v>3.9177412883136097E-3</c:v>
                </c:pt>
                <c:pt idx="29" formatCode="General">
                  <c:v>-2.8092175436523301E-2</c:v>
                </c:pt>
                <c:pt idx="30" formatCode="General">
                  <c:v>-5.7261035993007798E-3</c:v>
                </c:pt>
                <c:pt idx="31" formatCode="General">
                  <c:v>-1.6854765084185701E-2</c:v>
                </c:pt>
                <c:pt idx="32" formatCode="General">
                  <c:v>-1.09792455302542E-2</c:v>
                </c:pt>
                <c:pt idx="33" formatCode="General">
                  <c:v>-9.2293359670747796E-3</c:v>
                </c:pt>
                <c:pt idx="34" formatCode="General">
                  <c:v>3.6209990471680101E-3</c:v>
                </c:pt>
                <c:pt idx="35" formatCode="General">
                  <c:v>-5.2944685419140005E-4</c:v>
                </c:pt>
                <c:pt idx="36" formatCode="General">
                  <c:v>-1.1018738318781199E-2</c:v>
                </c:pt>
                <c:pt idx="37" formatCode="General">
                  <c:v>6.7792862982222497E-3</c:v>
                </c:pt>
                <c:pt idx="38" formatCode="General">
                  <c:v>3.6356565762734102E-3</c:v>
                </c:pt>
                <c:pt idx="39" formatCode="General">
                  <c:v>3.4878374168699302E-3</c:v>
                </c:pt>
                <c:pt idx="40" formatCode="General">
                  <c:v>1.1889290045548701E-2</c:v>
                </c:pt>
                <c:pt idx="41" formatCode="General">
                  <c:v>4.5811077193506104E-3</c:v>
                </c:pt>
                <c:pt idx="42" formatCode="General">
                  <c:v>-3.2954599755451702E-2</c:v>
                </c:pt>
                <c:pt idx="43" formatCode="General">
                  <c:v>-6.3993426898703007E-2</c:v>
                </c:pt>
                <c:pt idx="44" formatCode="General">
                  <c:v>1.7190830327171999E-2</c:v>
                </c:pt>
                <c:pt idx="45" formatCode="General">
                  <c:v>-7.2484791332294393E-2</c:v>
                </c:pt>
                <c:pt idx="46" formatCode="General">
                  <c:v>2.0214455665945701E-2</c:v>
                </c:pt>
                <c:pt idx="47" formatCode="General">
                  <c:v>-7.9169603714189692E-3</c:v>
                </c:pt>
                <c:pt idx="48" formatCode="General">
                  <c:v>-1.86900620197798E-2</c:v>
                </c:pt>
                <c:pt idx="49" formatCode="General">
                  <c:v>-2.3799145909818999E-2</c:v>
                </c:pt>
                <c:pt idx="50" formatCode="General">
                  <c:v>-4.9309435625332701E-2</c:v>
                </c:pt>
                <c:pt idx="51" formatCode="General">
                  <c:v>-7.9165371173764099E-2</c:v>
                </c:pt>
                <c:pt idx="52" formatCode="General">
                  <c:v>-0.10272799266244</c:v>
                </c:pt>
                <c:pt idx="53" formatCode="General">
                  <c:v>-8.5467877896097902E-2</c:v>
                </c:pt>
                <c:pt idx="54" formatCode="General">
                  <c:v>-5.77875566765527E-2</c:v>
                </c:pt>
                <c:pt idx="55" formatCode="General">
                  <c:v>1.23212340029345E-2</c:v>
                </c:pt>
                <c:pt idx="56" formatCode="General">
                  <c:v>4.0945274114894499E-3</c:v>
                </c:pt>
                <c:pt idx="57" formatCode="General">
                  <c:v>3.88151016415374E-3</c:v>
                </c:pt>
                <c:pt idx="58" formatCode="General">
                  <c:v>3.7196191788964703E-2</c:v>
                </c:pt>
                <c:pt idx="59" formatCode="General">
                  <c:v>9.7958832351197293E-3</c:v>
                </c:pt>
                <c:pt idx="60" formatCode="General">
                  <c:v>-1.7284767669536901E-2</c:v>
                </c:pt>
                <c:pt idx="61" formatCode="General">
                  <c:v>-1.8909885303921199E-2</c:v>
                </c:pt>
                <c:pt idx="62" formatCode="General">
                  <c:v>-1.48055601649824E-2</c:v>
                </c:pt>
                <c:pt idx="63" formatCode="General">
                  <c:v>3.4649404369554403E-2</c:v>
                </c:pt>
                <c:pt idx="64" formatCode="General">
                  <c:v>-1.0671900807484799E-2</c:v>
                </c:pt>
                <c:pt idx="65" formatCode="General">
                  <c:v>1.7877485170937901E-2</c:v>
                </c:pt>
                <c:pt idx="66" formatCode="General">
                  <c:v>-1.69243144956614E-2</c:v>
                </c:pt>
                <c:pt idx="67" formatCode="General">
                  <c:v>-3.0443383964927798E-2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18-4B88-8704-B5CF969E1C1F}"/>
            </c:ext>
          </c:extLst>
        </c:ser>
        <c:ser>
          <c:idx val="6"/>
          <c:order val="6"/>
          <c:tx>
            <c:strRef>
              <c:f>Raw_Policy_Shocks!$J$1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20000"/>
              </a:srgbClr>
            </a:solidFill>
            <a:ln>
              <a:noFill/>
            </a:ln>
            <a:effectLst/>
          </c:spPr>
          <c:invertIfNegative val="0"/>
          <c:cat>
            <c:numRef>
              <c:f>Raw_Policy_Shocks!$V$193:$V$260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Raw_Policy_Shocks!$J$193:$J$260</c:f>
              <c:numCache>
                <c:formatCode>0.00E+00</c:formatCode>
                <c:ptCount val="68"/>
                <c:pt idx="0">
                  <c:v>3.4740652193555202E-17</c:v>
                </c:pt>
                <c:pt idx="1">
                  <c:v>-1.4116953288067899E-17</c:v>
                </c:pt>
                <c:pt idx="2">
                  <c:v>-1.34722468667546E-17</c:v>
                </c:pt>
                <c:pt idx="3">
                  <c:v>-9.7844568954739598E-17</c:v>
                </c:pt>
                <c:pt idx="4" formatCode="General">
                  <c:v>6.55511451585676E-3</c:v>
                </c:pt>
                <c:pt idx="5" formatCode="General">
                  <c:v>4.5538503743406802E-2</c:v>
                </c:pt>
                <c:pt idx="6" formatCode="General">
                  <c:v>7.0445845580727806E-2</c:v>
                </c:pt>
                <c:pt idx="7" formatCode="General">
                  <c:v>5.8620330593423503E-2</c:v>
                </c:pt>
                <c:pt idx="8" formatCode="General">
                  <c:v>6.7894049088438796E-2</c:v>
                </c:pt>
                <c:pt idx="9" formatCode="General">
                  <c:v>6.5925895543506696E-2</c:v>
                </c:pt>
                <c:pt idx="10" formatCode="General">
                  <c:v>-2.9027201343575699E-3</c:v>
                </c:pt>
                <c:pt idx="11" formatCode="General">
                  <c:v>-2.0801704403308599E-2</c:v>
                </c:pt>
                <c:pt idx="12" formatCode="General">
                  <c:v>1.40918057082428E-2</c:v>
                </c:pt>
                <c:pt idx="13" formatCode="General">
                  <c:v>5.0247232062130401E-2</c:v>
                </c:pt>
                <c:pt idx="14" formatCode="General">
                  <c:v>1.74242563850645E-2</c:v>
                </c:pt>
                <c:pt idx="15" formatCode="General">
                  <c:v>-4.3100975762495497E-2</c:v>
                </c:pt>
                <c:pt idx="16" formatCode="General">
                  <c:v>-3.03162265223039E-2</c:v>
                </c:pt>
                <c:pt idx="17" formatCode="General">
                  <c:v>-2.4190609875137499E-2</c:v>
                </c:pt>
                <c:pt idx="18" formatCode="General">
                  <c:v>7.8908230292644294E-3</c:v>
                </c:pt>
                <c:pt idx="19" formatCode="General">
                  <c:v>-2.66271180452964E-2</c:v>
                </c:pt>
                <c:pt idx="20" formatCode="General">
                  <c:v>-2.7976563527101401E-3</c:v>
                </c:pt>
                <c:pt idx="21" formatCode="General">
                  <c:v>-2.5544074530005401E-2</c:v>
                </c:pt>
                <c:pt idx="22" formatCode="General">
                  <c:v>5.19088606075416E-3</c:v>
                </c:pt>
                <c:pt idx="23" formatCode="General">
                  <c:v>1.0890861064055701E-3</c:v>
                </c:pt>
                <c:pt idx="24" formatCode="General">
                  <c:v>-1.8190171372157401E-3</c:v>
                </c:pt>
                <c:pt idx="25" formatCode="General">
                  <c:v>2.44775298418363E-2</c:v>
                </c:pt>
                <c:pt idx="26" formatCode="General">
                  <c:v>1.34628308017362E-2</c:v>
                </c:pt>
                <c:pt idx="27" formatCode="General">
                  <c:v>8.1336225413838094E-3</c:v>
                </c:pt>
                <c:pt idx="28" formatCode="General">
                  <c:v>-1.7864920044890001E-2</c:v>
                </c:pt>
                <c:pt idx="29" formatCode="General">
                  <c:v>-3.2152849114060701E-3</c:v>
                </c:pt>
                <c:pt idx="30" formatCode="General">
                  <c:v>-6.1330945415090602E-3</c:v>
                </c:pt>
                <c:pt idx="31" formatCode="General">
                  <c:v>-7.2109270773551499E-3</c:v>
                </c:pt>
                <c:pt idx="32" formatCode="General">
                  <c:v>-2.71733249373885E-3</c:v>
                </c:pt>
                <c:pt idx="33" formatCode="General">
                  <c:v>-4.7118187955601902E-3</c:v>
                </c:pt>
                <c:pt idx="34" formatCode="General">
                  <c:v>2.811349393948E-3</c:v>
                </c:pt>
                <c:pt idx="35" formatCode="General">
                  <c:v>-7.8951782396945204E-3</c:v>
                </c:pt>
                <c:pt idx="36" formatCode="General">
                  <c:v>6.10144079574821E-3</c:v>
                </c:pt>
                <c:pt idx="37" formatCode="General">
                  <c:v>1.4342473571792001E-3</c:v>
                </c:pt>
                <c:pt idx="38" formatCode="General">
                  <c:v>1.4789797624022399E-3</c:v>
                </c:pt>
                <c:pt idx="39" formatCode="General">
                  <c:v>6.5264361216309198E-3</c:v>
                </c:pt>
                <c:pt idx="40" formatCode="General">
                  <c:v>1.9774755852864701E-3</c:v>
                </c:pt>
                <c:pt idx="41" formatCode="General">
                  <c:v>-1.5675735946118801E-2</c:v>
                </c:pt>
                <c:pt idx="42" formatCode="General">
                  <c:v>-3.3592126190905E-2</c:v>
                </c:pt>
                <c:pt idx="43" formatCode="General">
                  <c:v>9.9215557845435901E-3</c:v>
                </c:pt>
                <c:pt idx="44" formatCode="General">
                  <c:v>-3.8796935266456598E-2</c:v>
                </c:pt>
                <c:pt idx="45" formatCode="General">
                  <c:v>1.01296298752533E-2</c:v>
                </c:pt>
                <c:pt idx="46" formatCode="General">
                  <c:v>-3.4254979566346899E-3</c:v>
                </c:pt>
                <c:pt idx="47" formatCode="General">
                  <c:v>-1.13046072883263E-2</c:v>
                </c:pt>
                <c:pt idx="48" formatCode="General">
                  <c:v>-1.53419963824143E-2</c:v>
                </c:pt>
                <c:pt idx="49" formatCode="General">
                  <c:v>-2.4488633299773799E-2</c:v>
                </c:pt>
                <c:pt idx="50" formatCode="General">
                  <c:v>-4.5263054200625E-2</c:v>
                </c:pt>
                <c:pt idx="51" formatCode="General">
                  <c:v>-6.22871318842819E-2</c:v>
                </c:pt>
                <c:pt idx="52" formatCode="General">
                  <c:v>-7.6168596341140898E-2</c:v>
                </c:pt>
                <c:pt idx="53" formatCode="General">
                  <c:v>-5.4476411039022898E-2</c:v>
                </c:pt>
                <c:pt idx="54" formatCode="General">
                  <c:v>-3.2603399770929797E-2</c:v>
                </c:pt>
                <c:pt idx="55" formatCode="General">
                  <c:v>1.8378033205645201E-2</c:v>
                </c:pt>
                <c:pt idx="56" formatCode="General">
                  <c:v>1.1104514403103701E-2</c:v>
                </c:pt>
                <c:pt idx="57" formatCode="General">
                  <c:v>3.4013542043019101E-3</c:v>
                </c:pt>
                <c:pt idx="58" formatCode="General">
                  <c:v>3.2471402462318701E-2</c:v>
                </c:pt>
                <c:pt idx="59" formatCode="General">
                  <c:v>-1.2522384040487699E-2</c:v>
                </c:pt>
                <c:pt idx="60" formatCode="General">
                  <c:v>-3.8021108411398399E-2</c:v>
                </c:pt>
                <c:pt idx="61" formatCode="General">
                  <c:v>-7.6280172567991201E-3</c:v>
                </c:pt>
                <c:pt idx="62" formatCode="General">
                  <c:v>-2.84965838553486E-2</c:v>
                </c:pt>
                <c:pt idx="63" formatCode="General">
                  <c:v>1.9858444139522299E-2</c:v>
                </c:pt>
                <c:pt idx="64" formatCode="General">
                  <c:v>-1.96906633495121E-2</c:v>
                </c:pt>
                <c:pt idx="65" formatCode="General">
                  <c:v>8.2464445932181399E-3</c:v>
                </c:pt>
                <c:pt idx="66" formatCode="General">
                  <c:v>-1.12595437827682E-2</c:v>
                </c:pt>
                <c:pt idx="67" formatCode="General">
                  <c:v>-1.18057095245839E-2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18-4B88-8704-B5CF969E1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0"/>
        <c:axId val="1391913167"/>
        <c:axId val="1391912207"/>
      </c:barChart>
      <c:catAx>
        <c:axId val="139191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2207"/>
        <c:crosses val="autoZero"/>
        <c:auto val="1"/>
        <c:lblAlgn val="ctr"/>
        <c:lblOffset val="100"/>
        <c:tickLblSkip val="4"/>
        <c:noMultiLvlLbl val="0"/>
      </c:catAx>
      <c:valAx>
        <c:axId val="139191220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'Chart 2 - Real rate gaps'!$H$2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gaps'!$H$3:$H$312</c:f>
              <c:numCache>
                <c:formatCode>m/d/yyyy</c:formatCode>
                <c:ptCount val="310"/>
                <c:pt idx="52" formatCode="0.00">
                  <c:v>0.98414473335785013</c:v>
                </c:pt>
                <c:pt idx="53" formatCode="0.00">
                  <c:v>-2.1797772542855105</c:v>
                </c:pt>
                <c:pt idx="54" formatCode="0.00">
                  <c:v>1.468384795688729</c:v>
                </c:pt>
                <c:pt idx="55" formatCode="0.00">
                  <c:v>1.193238087921868</c:v>
                </c:pt>
                <c:pt idx="56" formatCode="0.00">
                  <c:v>2.1195851297584398</c:v>
                </c:pt>
                <c:pt idx="57" formatCode="0.00">
                  <c:v>2.3952092964565388</c:v>
                </c:pt>
                <c:pt idx="58" formatCode="0.00">
                  <c:v>1.710292573759562</c:v>
                </c:pt>
                <c:pt idx="59" formatCode="0.00">
                  <c:v>-0.93240227340706294</c:v>
                </c:pt>
                <c:pt idx="60" formatCode="0.00">
                  <c:v>-0.11940061218412001</c:v>
                </c:pt>
                <c:pt idx="61" formatCode="0.00">
                  <c:v>-0.89514751608234611</c:v>
                </c:pt>
                <c:pt idx="62" formatCode="0.00">
                  <c:v>0.482199797799017</c:v>
                </c:pt>
                <c:pt idx="63" formatCode="0.00">
                  <c:v>0.22471560753106012</c:v>
                </c:pt>
                <c:pt idx="64" formatCode="0.00">
                  <c:v>0.36163635484777712</c:v>
                </c:pt>
                <c:pt idx="65" formatCode="0.00">
                  <c:v>-0.15799689942895001</c:v>
                </c:pt>
                <c:pt idx="66" formatCode="0.00">
                  <c:v>-0.42785808261622016</c:v>
                </c:pt>
                <c:pt idx="67" formatCode="0.00">
                  <c:v>-0.14715322276986997</c:v>
                </c:pt>
                <c:pt idx="68" formatCode="0.00">
                  <c:v>-1.7778847719468203</c:v>
                </c:pt>
                <c:pt idx="69" formatCode="0.00">
                  <c:v>-3.6465354068123603</c:v>
                </c:pt>
                <c:pt idx="70" formatCode="0.00">
                  <c:v>0.47667956425771996</c:v>
                </c:pt>
                <c:pt idx="71" formatCode="0.00">
                  <c:v>0.77878228428613006</c:v>
                </c:pt>
                <c:pt idx="72" formatCode="0.00">
                  <c:v>-0.86563229914751005</c:v>
                </c:pt>
                <c:pt idx="73" formatCode="0.00">
                  <c:v>-0.72063711678294018</c:v>
                </c:pt>
                <c:pt idx="74" formatCode="0.00">
                  <c:v>0.3722227399095801</c:v>
                </c:pt>
                <c:pt idx="75" formatCode="0.00">
                  <c:v>8.9912897125139946E-2</c:v>
                </c:pt>
                <c:pt idx="76" formatCode="0.00">
                  <c:v>0.44033004928990005</c:v>
                </c:pt>
                <c:pt idx="77" formatCode="0.00">
                  <c:v>-0.32810694127411999</c:v>
                </c:pt>
                <c:pt idx="78" formatCode="0.00">
                  <c:v>-1.6233743187093599</c:v>
                </c:pt>
                <c:pt idx="79" formatCode="0.00">
                  <c:v>-2.2901335934570599</c:v>
                </c:pt>
                <c:pt idx="80" formatCode="0.00">
                  <c:v>1.889472523492145</c:v>
                </c:pt>
                <c:pt idx="81" formatCode="0.00">
                  <c:v>1.5630713730897809</c:v>
                </c:pt>
                <c:pt idx="82" formatCode="0.00">
                  <c:v>-0.56687469445414596</c:v>
                </c:pt>
                <c:pt idx="83" formatCode="0.00">
                  <c:v>-0.31556641266184299</c:v>
                </c:pt>
                <c:pt idx="84" formatCode="0.00">
                  <c:v>0.60662682307437699</c:v>
                </c:pt>
                <c:pt idx="85" formatCode="0.00">
                  <c:v>-2.4787626831008405</c:v>
                </c:pt>
                <c:pt idx="86" formatCode="0.00">
                  <c:v>-1.2172338415373898</c:v>
                </c:pt>
                <c:pt idx="87" formatCode="0.00">
                  <c:v>0.84860673985759094</c:v>
                </c:pt>
                <c:pt idx="88" formatCode="0.00">
                  <c:v>-2.0264245911517196</c:v>
                </c:pt>
                <c:pt idx="89" formatCode="0.00">
                  <c:v>-3.7046930276223797</c:v>
                </c:pt>
                <c:pt idx="90" formatCode="0.00">
                  <c:v>-3.1066103205504998</c:v>
                </c:pt>
                <c:pt idx="91" formatCode="0.00">
                  <c:v>-5.1834509248519698</c:v>
                </c:pt>
                <c:pt idx="92" formatCode="0.00">
                  <c:v>-2.7508326695602703</c:v>
                </c:pt>
                <c:pt idx="93" formatCode="0.00">
                  <c:v>1.0372342659121401</c:v>
                </c:pt>
                <c:pt idx="94" formatCode="0.00">
                  <c:v>1.4525302940525118</c:v>
                </c:pt>
                <c:pt idx="95" formatCode="0.00">
                  <c:v>1.910138110324695</c:v>
                </c:pt>
                <c:pt idx="96" formatCode="0.00">
                  <c:v>4.1065231671390512</c:v>
                </c:pt>
                <c:pt idx="97" formatCode="0.00">
                  <c:v>2.4652834134829229</c:v>
                </c:pt>
                <c:pt idx="98" formatCode="0.00">
                  <c:v>1.4074272950954261</c:v>
                </c:pt>
                <c:pt idx="99" formatCode="0.00">
                  <c:v>9.148722908007989E-2</c:v>
                </c:pt>
                <c:pt idx="100" formatCode="0.00">
                  <c:v>0.43895531668617704</c:v>
                </c:pt>
                <c:pt idx="101" formatCode="0.00">
                  <c:v>-0.21473409051547998</c:v>
                </c:pt>
                <c:pt idx="102" formatCode="0.00">
                  <c:v>1.2480661422299872</c:v>
                </c:pt>
                <c:pt idx="103" formatCode="0.00">
                  <c:v>1.2240530421200231</c:v>
                </c:pt>
                <c:pt idx="104" formatCode="0.00">
                  <c:v>0.17938966216220997</c:v>
                </c:pt>
                <c:pt idx="105" formatCode="0.00">
                  <c:v>-1.7279990506786698</c:v>
                </c:pt>
                <c:pt idx="106" formatCode="0.00">
                  <c:v>-3.5849941803687306</c:v>
                </c:pt>
                <c:pt idx="107" formatCode="0.00">
                  <c:v>-3.5749425523261502</c:v>
                </c:pt>
                <c:pt idx="108" formatCode="0.00">
                  <c:v>-2.7170000062240103</c:v>
                </c:pt>
                <c:pt idx="109" formatCode="0.00">
                  <c:v>-3.8093930088335997</c:v>
                </c:pt>
                <c:pt idx="110" formatCode="0.00">
                  <c:v>-4.6354319743313104</c:v>
                </c:pt>
                <c:pt idx="111" formatCode="0.00">
                  <c:v>2.3608444143551637</c:v>
                </c:pt>
                <c:pt idx="112" formatCode="0.00">
                  <c:v>6.0173865661025099</c:v>
                </c:pt>
                <c:pt idx="113" formatCode="0.00">
                  <c:v>5.0363778247585493</c:v>
                </c:pt>
                <c:pt idx="114" formatCode="0.00">
                  <c:v>2.2825796852181268</c:v>
                </c:pt>
                <c:pt idx="115" formatCode="0.00">
                  <c:v>3.2119860111006844</c:v>
                </c:pt>
                <c:pt idx="116" formatCode="0.00">
                  <c:v>1.2153955706889221</c:v>
                </c:pt>
                <c:pt idx="117" formatCode="0.00">
                  <c:v>2.4552468162739243</c:v>
                </c:pt>
                <c:pt idx="118" formatCode="0.00">
                  <c:v>1.284273510030165</c:v>
                </c:pt>
                <c:pt idx="119" formatCode="0.00">
                  <c:v>4.4287462596343996</c:v>
                </c:pt>
                <c:pt idx="120" formatCode="0.00">
                  <c:v>3.8339751227663803</c:v>
                </c:pt>
                <c:pt idx="121" formatCode="0.00">
                  <c:v>1.1537742104370237</c:v>
                </c:pt>
                <c:pt idx="122" formatCode="0.00">
                  <c:v>1.873421250408192</c:v>
                </c:pt>
                <c:pt idx="123" formatCode="0.00">
                  <c:v>-0.51743151446334457</c:v>
                </c:pt>
                <c:pt idx="124" formatCode="0.00">
                  <c:v>1.8086997829108831</c:v>
                </c:pt>
                <c:pt idx="125" formatCode="0.00">
                  <c:v>-0.28173859180738203</c:v>
                </c:pt>
                <c:pt idx="126" formatCode="0.00">
                  <c:v>1.5616890337792713</c:v>
                </c:pt>
                <c:pt idx="127" formatCode="0.00">
                  <c:v>-0.37363224037524034</c:v>
                </c:pt>
                <c:pt idx="128" formatCode="0.00">
                  <c:v>-1.2631999661233597</c:v>
                </c:pt>
                <c:pt idx="129" formatCode="0.00">
                  <c:v>0.55965829862079008</c:v>
                </c:pt>
                <c:pt idx="130" formatCode="0.00">
                  <c:v>-2.3561686908513799</c:v>
                </c:pt>
                <c:pt idx="131" formatCode="0.00">
                  <c:v>-4.3278299293838298</c:v>
                </c:pt>
                <c:pt idx="132" formatCode="0.00">
                  <c:v>-2.6124878109862406</c:v>
                </c:pt>
                <c:pt idx="133" formatCode="0.00">
                  <c:v>2.5307476928747801</c:v>
                </c:pt>
                <c:pt idx="134" formatCode="0.00">
                  <c:v>3.0437681712478044</c:v>
                </c:pt>
                <c:pt idx="135" formatCode="0.00">
                  <c:v>-4.7573405917734792</c:v>
                </c:pt>
                <c:pt idx="136" formatCode="0.00">
                  <c:v>-2.6975646714617305</c:v>
                </c:pt>
                <c:pt idx="137" formatCode="0.00">
                  <c:v>-3.3839179176497289</c:v>
                </c:pt>
                <c:pt idx="138" formatCode="0.00">
                  <c:v>1.4989722376464805</c:v>
                </c:pt>
                <c:pt idx="139" formatCode="0.00">
                  <c:v>4.8158602300541</c:v>
                </c:pt>
                <c:pt idx="140" formatCode="0.00">
                  <c:v>2.2838374948992808</c:v>
                </c:pt>
                <c:pt idx="141" formatCode="0.00">
                  <c:v>0.68107691173243978</c:v>
                </c:pt>
                <c:pt idx="142" formatCode="0.00">
                  <c:v>1.9708770791925398</c:v>
                </c:pt>
                <c:pt idx="143" formatCode="0.00">
                  <c:v>4.6888329198896033</c:v>
                </c:pt>
                <c:pt idx="144" formatCode="0.00">
                  <c:v>5.3785944824408602</c:v>
                </c:pt>
                <c:pt idx="145" formatCode="0.00">
                  <c:v>2.2281196458505197</c:v>
                </c:pt>
                <c:pt idx="146" formatCode="0.00">
                  <c:v>0.53943043464956997</c:v>
                </c:pt>
                <c:pt idx="147" formatCode="0.00">
                  <c:v>1.50696213120982</c:v>
                </c:pt>
                <c:pt idx="148" formatCode="0.00">
                  <c:v>1.1144199677714197</c:v>
                </c:pt>
                <c:pt idx="149" formatCode="0.00">
                  <c:v>0.53093984760159962</c:v>
                </c:pt>
                <c:pt idx="150" formatCode="0.00">
                  <c:v>1.2632909453736199</c:v>
                </c:pt>
                <c:pt idx="151" formatCode="0.00">
                  <c:v>2.9389691533642299</c:v>
                </c:pt>
                <c:pt idx="152" formatCode="0.00">
                  <c:v>1.9368601602989099</c:v>
                </c:pt>
                <c:pt idx="153" formatCode="0.00">
                  <c:v>3.1595931895403799</c:v>
                </c:pt>
                <c:pt idx="154" formatCode="0.00">
                  <c:v>2.2468193373919099</c:v>
                </c:pt>
                <c:pt idx="155" formatCode="0.00">
                  <c:v>1.7655195715049401</c:v>
                </c:pt>
                <c:pt idx="156" formatCode="0.00">
                  <c:v>-0.73161596291687037</c:v>
                </c:pt>
                <c:pt idx="157" formatCode="0.00">
                  <c:v>1.87264153437304</c:v>
                </c:pt>
                <c:pt idx="158" formatCode="0.00">
                  <c:v>-0.8321059219258804</c:v>
                </c:pt>
                <c:pt idx="159" formatCode="0.00">
                  <c:v>0.15163317983508007</c:v>
                </c:pt>
                <c:pt idx="160" formatCode="0.00">
                  <c:v>-2.5324868072413498</c:v>
                </c:pt>
                <c:pt idx="161" formatCode="0.00">
                  <c:v>-1.7914534100077697</c:v>
                </c:pt>
                <c:pt idx="162" formatCode="0.00">
                  <c:v>-0.79635085429526997</c:v>
                </c:pt>
                <c:pt idx="163" formatCode="0.00">
                  <c:v>-0.49025829266692034</c:v>
                </c:pt>
                <c:pt idx="164" formatCode="0.00">
                  <c:v>-1.2668424582096796</c:v>
                </c:pt>
                <c:pt idx="165" formatCode="0.00">
                  <c:v>-0.55162007684933023</c:v>
                </c:pt>
                <c:pt idx="166" formatCode="0.00">
                  <c:v>-1.5124304565019102</c:v>
                </c:pt>
                <c:pt idx="167" formatCode="0.00">
                  <c:v>-2.6349536911947409</c:v>
                </c:pt>
                <c:pt idx="168" formatCode="0.00">
                  <c:v>-3.1771056687062105</c:v>
                </c:pt>
                <c:pt idx="169" formatCode="0.00">
                  <c:v>-2.5841103635094704</c:v>
                </c:pt>
                <c:pt idx="170" formatCode="0.00">
                  <c:v>-1.3313523389840096</c:v>
                </c:pt>
                <c:pt idx="171" formatCode="0.00">
                  <c:v>-1.5734430046801302</c:v>
                </c:pt>
                <c:pt idx="172" formatCode="0.00">
                  <c:v>-4.1850455817543093</c:v>
                </c:pt>
                <c:pt idx="173" formatCode="0.00">
                  <c:v>-1.6606195335911504</c:v>
                </c:pt>
                <c:pt idx="174" formatCode="0.00">
                  <c:v>-1.0534807121421803</c:v>
                </c:pt>
                <c:pt idx="175" formatCode="0.00">
                  <c:v>-1.0645194547201502</c:v>
                </c:pt>
                <c:pt idx="176" formatCode="0.00">
                  <c:v>1.6410705528313303</c:v>
                </c:pt>
                <c:pt idx="177" formatCode="0.00">
                  <c:v>0.55796510423661005</c:v>
                </c:pt>
                <c:pt idx="178" formatCode="0.00">
                  <c:v>0.75712200802049989</c:v>
                </c:pt>
                <c:pt idx="179" formatCode="0.00">
                  <c:v>1.205145540402992</c:v>
                </c:pt>
                <c:pt idx="180" formatCode="0.00">
                  <c:v>0.45754435459378606</c:v>
                </c:pt>
                <c:pt idx="181" formatCode="0.00">
                  <c:v>0.41285589827651503</c:v>
                </c:pt>
                <c:pt idx="182" formatCode="0.00">
                  <c:v>0.80030737531223006</c:v>
                </c:pt>
                <c:pt idx="183" formatCode="0.00">
                  <c:v>1.9658766180797069</c:v>
                </c:pt>
                <c:pt idx="184" formatCode="0.00">
                  <c:v>0.61677935105116799</c:v>
                </c:pt>
                <c:pt idx="185" formatCode="0.00">
                  <c:v>-1.1414202191482368</c:v>
                </c:pt>
                <c:pt idx="186" formatCode="0.00">
                  <c:v>-1.9860236993252258</c:v>
                </c:pt>
                <c:pt idx="187" formatCode="0.00">
                  <c:v>0.90633657608353102</c:v>
                </c:pt>
                <c:pt idx="188" formatCode="0.00">
                  <c:v>-0.36537380753235105</c:v>
                </c:pt>
                <c:pt idx="189" formatCode="0.00">
                  <c:v>-0.65416195496191021</c:v>
                </c:pt>
                <c:pt idx="190" formatCode="0.00">
                  <c:v>-1.0771828187864303</c:v>
                </c:pt>
                <c:pt idx="191" formatCode="0.00">
                  <c:v>-1.9740508295493804</c:v>
                </c:pt>
                <c:pt idx="192" formatCode="0.00">
                  <c:v>-0.15587140520366027</c:v>
                </c:pt>
                <c:pt idx="193" formatCode="0.00">
                  <c:v>0.78449268276053008</c:v>
                </c:pt>
                <c:pt idx="194" formatCode="0.00">
                  <c:v>-3.1896987126419862E-2</c:v>
                </c:pt>
                <c:pt idx="195" formatCode="0.00">
                  <c:v>0.8200813423877702</c:v>
                </c:pt>
                <c:pt idx="196" formatCode="0.00">
                  <c:v>1.7757383128322002</c:v>
                </c:pt>
                <c:pt idx="197" formatCode="0.00">
                  <c:v>-0.75193183080612958</c:v>
                </c:pt>
                <c:pt idx="198" formatCode="0.00">
                  <c:v>-1.3020599847104997</c:v>
                </c:pt>
                <c:pt idx="199" formatCode="0.00">
                  <c:v>-1.0466401205129698</c:v>
                </c:pt>
                <c:pt idx="200" formatCode="0.00">
                  <c:v>-0.63683637273752991</c:v>
                </c:pt>
                <c:pt idx="201" formatCode="0.00">
                  <c:v>-1.2036156607599198</c:v>
                </c:pt>
                <c:pt idx="202" formatCode="0.00">
                  <c:v>-1.6193994440178696</c:v>
                </c:pt>
                <c:pt idx="203" formatCode="0.00">
                  <c:v>-1.3864476021272703</c:v>
                </c:pt>
                <c:pt idx="204" formatCode="0.00">
                  <c:v>0.70672008836912026</c:v>
                </c:pt>
                <c:pt idx="205" formatCode="0.00">
                  <c:v>0.33521614941841005</c:v>
                </c:pt>
                <c:pt idx="206" formatCode="0.00">
                  <c:v>4.320940604861967E-2</c:v>
                </c:pt>
                <c:pt idx="207" formatCode="0.00">
                  <c:v>-1.1725912033679498</c:v>
                </c:pt>
                <c:pt idx="208" formatCode="0.00">
                  <c:v>0.37542250438345004</c:v>
                </c:pt>
                <c:pt idx="209" formatCode="0.00">
                  <c:v>-0.47930932050533004</c:v>
                </c:pt>
                <c:pt idx="210" formatCode="0.00">
                  <c:v>-9.8176827850680048E-2</c:v>
                </c:pt>
                <c:pt idx="211" formatCode="0.00">
                  <c:v>-1.5430771434914403</c:v>
                </c:pt>
                <c:pt idx="212" formatCode="0.00">
                  <c:v>-5.8558416052500988</c:v>
                </c:pt>
                <c:pt idx="213" formatCode="0.00">
                  <c:v>-2.6030344989399898</c:v>
                </c:pt>
                <c:pt idx="214" formatCode="0.00">
                  <c:v>-2.87928918966597</c:v>
                </c:pt>
                <c:pt idx="215" formatCode="0.00">
                  <c:v>-3.01383346730226</c:v>
                </c:pt>
                <c:pt idx="216" formatCode="0.00">
                  <c:v>-3.6975750053317302</c:v>
                </c:pt>
                <c:pt idx="217" formatCode="0.00">
                  <c:v>-2.857982332910014E-2</c:v>
                </c:pt>
                <c:pt idx="218" formatCode="0.00">
                  <c:v>0.44191393484732</c:v>
                </c:pt>
                <c:pt idx="219" formatCode="0.00">
                  <c:v>0.22040445059704733</c:v>
                </c:pt>
                <c:pt idx="220" formatCode="0.00">
                  <c:v>2.1705432396683801</c:v>
                </c:pt>
                <c:pt idx="221" formatCode="0.00">
                  <c:v>-0.9437766494192481</c:v>
                </c:pt>
                <c:pt idx="222" formatCode="0.00">
                  <c:v>-1.657221449170825</c:v>
                </c:pt>
                <c:pt idx="223" formatCode="0.00">
                  <c:v>0.99500672929977596</c:v>
                </c:pt>
                <c:pt idx="224" formatCode="0.00">
                  <c:v>7.6826619188630985E-2</c:v>
                </c:pt>
                <c:pt idx="225" formatCode="0.00">
                  <c:v>1.5804335039680359</c:v>
                </c:pt>
                <c:pt idx="226" formatCode="0.00">
                  <c:v>2.3954619454736759</c:v>
                </c:pt>
                <c:pt idx="227" formatCode="0.00">
                  <c:v>0.77157316712452495</c:v>
                </c:pt>
                <c:pt idx="228" formatCode="0.00">
                  <c:v>0.29201098584318985</c:v>
                </c:pt>
                <c:pt idx="229" formatCode="0.00">
                  <c:v>1.7471569250027101</c:v>
                </c:pt>
                <c:pt idx="230" formatCode="0.00">
                  <c:v>6.3881530917140994E-2</c:v>
                </c:pt>
                <c:pt idx="231" formatCode="0.00">
                  <c:v>-1.1897509628191592</c:v>
                </c:pt>
                <c:pt idx="232" formatCode="0.00">
                  <c:v>0.9964976972918449</c:v>
                </c:pt>
                <c:pt idx="233" formatCode="0.00">
                  <c:v>-1.8793298522223238</c:v>
                </c:pt>
                <c:pt idx="234" formatCode="0.00">
                  <c:v>-1.9836767961692401</c:v>
                </c:pt>
                <c:pt idx="235" formatCode="0.00">
                  <c:v>-1.77474449926543</c:v>
                </c:pt>
                <c:pt idx="236" formatCode="0.00">
                  <c:v>-2.5167109333638504</c:v>
                </c:pt>
                <c:pt idx="237" formatCode="0.00">
                  <c:v>-3.2301800117091197</c:v>
                </c:pt>
                <c:pt idx="238" formatCode="0.00">
                  <c:v>-3.4950032396955195</c:v>
                </c:pt>
                <c:pt idx="239" formatCode="0.00">
                  <c:v>-4.7767993772227708</c:v>
                </c:pt>
                <c:pt idx="240" formatCode="0.00">
                  <c:v>-3.8555229213202695</c:v>
                </c:pt>
                <c:pt idx="241" formatCode="0.00">
                  <c:v>-1.5095726219719099</c:v>
                </c:pt>
                <c:pt idx="242" formatCode="0.00">
                  <c:v>-2.67625099914732</c:v>
                </c:pt>
                <c:pt idx="243" formatCode="0.00">
                  <c:v>-3.1966486425088201</c:v>
                </c:pt>
                <c:pt idx="244" formatCode="0.00">
                  <c:v>-1.0901987979191101</c:v>
                </c:pt>
                <c:pt idx="245" formatCode="0.00">
                  <c:v>-0.416267492337349</c:v>
                </c:pt>
                <c:pt idx="246" formatCode="0.00">
                  <c:v>1.4298248373521103</c:v>
                </c:pt>
                <c:pt idx="247" formatCode="0.00">
                  <c:v>2.0514698033665688</c:v>
                </c:pt>
                <c:pt idx="248" formatCode="0.00">
                  <c:v>3.3327446245504415</c:v>
                </c:pt>
                <c:pt idx="249" formatCode="0.00">
                  <c:v>4.6152088357756398</c:v>
                </c:pt>
                <c:pt idx="250" formatCode="0.00">
                  <c:v>3.3391349989541093</c:v>
                </c:pt>
                <c:pt idx="251" formatCode="0.00">
                  <c:v>4.7749651174248804</c:v>
                </c:pt>
                <c:pt idx="252" formatCode="0.00">
                  <c:v>2.4250702881077997</c:v>
                </c:pt>
                <c:pt idx="253" formatCode="0.00">
                  <c:v>0.95322764715276009</c:v>
                </c:pt>
                <c:pt idx="254" formatCode="0.00">
                  <c:v>0.843519979203739</c:v>
                </c:pt>
                <c:pt idx="255" formatCode="0.00">
                  <c:v>2.3569151485534499</c:v>
                </c:pt>
                <c:pt idx="256" formatCode="0.00">
                  <c:v>0.33473927994752994</c:v>
                </c:pt>
                <c:pt idx="257" formatCode="0.00">
                  <c:v>1.1731850338928498</c:v>
                </c:pt>
                <c:pt idx="258" formatCode="0.00">
                  <c:v>1.4459812448716902</c:v>
                </c:pt>
                <c:pt idx="259" formatCode="0.00">
                  <c:v>0.32890183871032996</c:v>
                </c:pt>
                <c:pt idx="260" formatCode="0.00">
                  <c:v>-0.19382837919766005</c:v>
                </c:pt>
                <c:pt idx="261" formatCode="0.00">
                  <c:v>0.49948557001905991</c:v>
                </c:pt>
                <c:pt idx="262" formatCode="0.00">
                  <c:v>-0.31059165183304005</c:v>
                </c:pt>
                <c:pt idx="263" formatCode="0.00">
                  <c:v>-0.51110937776614207</c:v>
                </c:pt>
                <c:pt idx="264" formatCode="0.00">
                  <c:v>1.3710909220702199</c:v>
                </c:pt>
                <c:pt idx="265" formatCode="0.00">
                  <c:v>1.3401017404600999</c:v>
                </c:pt>
                <c:pt idx="266" formatCode="0.00">
                  <c:v>2.2596980172286001</c:v>
                </c:pt>
                <c:pt idx="267" formatCode="0.00">
                  <c:v>3.0688812699527301</c:v>
                </c:pt>
                <c:pt idx="268" formatCode="0.00">
                  <c:v>1.7657316207118201</c:v>
                </c:pt>
                <c:pt idx="269" formatCode="0.00">
                  <c:v>0.73067141326162988</c:v>
                </c:pt>
                <c:pt idx="270" formatCode="0.00">
                  <c:v>1.3631865118303099</c:v>
                </c:pt>
                <c:pt idx="271" formatCode="0.00">
                  <c:v>-0.58752738599887389</c:v>
                </c:pt>
                <c:pt idx="272" formatCode="0.00">
                  <c:v>0.93936508303762001</c:v>
                </c:pt>
                <c:pt idx="273" formatCode="0.00">
                  <c:v>0.77365892570047978</c:v>
                </c:pt>
                <c:pt idx="274" formatCode="0.00">
                  <c:v>0.28829115357928004</c:v>
                </c:pt>
                <c:pt idx="275" formatCode="0.00">
                  <c:v>8.9917591777251005E-2</c:v>
                </c:pt>
                <c:pt idx="276" formatCode="0.00">
                  <c:v>-0.33147194671201902</c:v>
                </c:pt>
                <c:pt idx="277" formatCode="0.00">
                  <c:v>1.436813812855009E-2</c:v>
                </c:pt>
                <c:pt idx="278" formatCode="0.00">
                  <c:v>0.29277298036206001</c:v>
                </c:pt>
                <c:pt idx="279" formatCode="0.00">
                  <c:v>0.98753333189160997</c:v>
                </c:pt>
                <c:pt idx="280" formatCode="0.00">
                  <c:v>0.10070031714610506</c:v>
                </c:pt>
                <c:pt idx="281" formatCode="0.00">
                  <c:v>-0.42768824316353921</c:v>
                </c:pt>
                <c:pt idx="282" formatCode="0.00">
                  <c:v>0.52202035597698493</c:v>
                </c:pt>
                <c:pt idx="283" formatCode="0.00">
                  <c:v>0.60311824641968292</c:v>
                </c:pt>
                <c:pt idx="284" formatCode="0.00">
                  <c:v>-1.04102407261045</c:v>
                </c:pt>
                <c:pt idx="285" formatCode="0.00">
                  <c:v>-0.86116043604943704</c:v>
                </c:pt>
                <c:pt idx="286" formatCode="0.00">
                  <c:v>-0.401559846101257</c:v>
                </c:pt>
                <c:pt idx="287" formatCode="0.00">
                  <c:v>-1.5334577343366802</c:v>
                </c:pt>
                <c:pt idx="288" formatCode="0.00">
                  <c:v>0.11776897157697408</c:v>
                </c:pt>
                <c:pt idx="289" formatCode="0.00">
                  <c:v>1.0712778653846569</c:v>
                </c:pt>
                <c:pt idx="290" formatCode="0.00">
                  <c:v>-0.58220934313516393</c:v>
                </c:pt>
                <c:pt idx="291" formatCode="0.00">
                  <c:v>-2.1130933988200482</c:v>
                </c:pt>
                <c:pt idx="292" formatCode="0.00">
                  <c:v>2.413176286692952</c:v>
                </c:pt>
                <c:pt idx="293" formatCode="0.00">
                  <c:v>3.5738346323497847</c:v>
                </c:pt>
                <c:pt idx="294" formatCode="0.00">
                  <c:v>4.3456476462262899</c:v>
                </c:pt>
                <c:pt idx="295" formatCode="0.00">
                  <c:v>4.2414859382235903</c:v>
                </c:pt>
                <c:pt idx="296" formatCode="0.00">
                  <c:v>3.0466498467858001</c:v>
                </c:pt>
                <c:pt idx="297" formatCode="0.00">
                  <c:v>0.47223394659673978</c:v>
                </c:pt>
                <c:pt idx="298" formatCode="0.00">
                  <c:v>0.32617072805877978</c:v>
                </c:pt>
                <c:pt idx="299" formatCode="0.00">
                  <c:v>-2.0148795728032902</c:v>
                </c:pt>
                <c:pt idx="300" formatCode="0.00">
                  <c:v>-2.9433579919864798</c:v>
                </c:pt>
                <c:pt idx="301" formatCode="0.00">
                  <c:v>-2.9074294221101429</c:v>
                </c:pt>
                <c:pt idx="302" formatCode="0.00">
                  <c:v>-2.0546854180596319</c:v>
                </c:pt>
                <c:pt idx="303" formatCode="0.00">
                  <c:v>-1.497809317078338</c:v>
                </c:pt>
                <c:pt idx="304" formatCode="0.00">
                  <c:v>-4.6519307768690297</c:v>
                </c:pt>
                <c:pt idx="305" formatCode="0.00">
                  <c:v>3.5636963805099064E-3</c:v>
                </c:pt>
                <c:pt idx="306" formatCode="0.00">
                  <c:v>-0.40797127054457993</c:v>
                </c:pt>
                <c:pt idx="307" formatCode="0.00">
                  <c:v>0.64987252235138993</c:v>
                </c:pt>
                <c:pt idx="308" formatCode="0.00">
                  <c:v>2.07558326790492</c:v>
                </c:pt>
                <c:pt idx="309" formatCode="0.00">
                  <c:v>1.9401114606591299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51-4703-8316-DEB51EF49005}"/>
            </c:ext>
          </c:extLst>
        </c:ser>
        <c:ser>
          <c:idx val="0"/>
          <c:order val="1"/>
          <c:tx>
            <c:strRef>
              <c:f>'Chart 2 - Real rate gaps'!$G$2</c:f>
              <c:strCache>
                <c:ptCount val="1"/>
                <c:pt idx="0">
                  <c:v>Policy rate (%, apr)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'Chart 2 - Real rate gaps'!$G$3:$G$312</c:f>
              <c:numCache>
                <c:formatCode>General</c:formatCode>
                <c:ptCount val="310"/>
                <c:pt idx="50">
                  <c:v>3.57</c:v>
                </c:pt>
                <c:pt idx="51">
                  <c:v>3.99</c:v>
                </c:pt>
                <c:pt idx="52">
                  <c:v>3.93</c:v>
                </c:pt>
                <c:pt idx="53">
                  <c:v>3.7</c:v>
                </c:pt>
                <c:pt idx="54">
                  <c:v>2.94</c:v>
                </c:pt>
                <c:pt idx="55">
                  <c:v>2.2999999999999998</c:v>
                </c:pt>
                <c:pt idx="56">
                  <c:v>1.99</c:v>
                </c:pt>
                <c:pt idx="57">
                  <c:v>1.73</c:v>
                </c:pt>
                <c:pt idx="58">
                  <c:v>1.68</c:v>
                </c:pt>
                <c:pt idx="59">
                  <c:v>2.4</c:v>
                </c:pt>
                <c:pt idx="60">
                  <c:v>2.46</c:v>
                </c:pt>
                <c:pt idx="61">
                  <c:v>2.61</c:v>
                </c:pt>
                <c:pt idx="62">
                  <c:v>2.85</c:v>
                </c:pt>
                <c:pt idx="63">
                  <c:v>2.92</c:v>
                </c:pt>
                <c:pt idx="64">
                  <c:v>2.97</c:v>
                </c:pt>
                <c:pt idx="65">
                  <c:v>2.96</c:v>
                </c:pt>
                <c:pt idx="66">
                  <c:v>3.33</c:v>
                </c:pt>
                <c:pt idx="67">
                  <c:v>3.45</c:v>
                </c:pt>
                <c:pt idx="68">
                  <c:v>3.46</c:v>
                </c:pt>
                <c:pt idx="69">
                  <c:v>3.49</c:v>
                </c:pt>
                <c:pt idx="70">
                  <c:v>3.46</c:v>
                </c:pt>
                <c:pt idx="71">
                  <c:v>3.58</c:v>
                </c:pt>
                <c:pt idx="72">
                  <c:v>3.98</c:v>
                </c:pt>
                <c:pt idx="73">
                  <c:v>4.08</c:v>
                </c:pt>
                <c:pt idx="74">
                  <c:v>4.08</c:v>
                </c:pt>
                <c:pt idx="75">
                  <c:v>4.17</c:v>
                </c:pt>
                <c:pt idx="76">
                  <c:v>4.5599999999999996</c:v>
                </c:pt>
                <c:pt idx="77">
                  <c:v>4.91</c:v>
                </c:pt>
                <c:pt idx="78">
                  <c:v>5.41</c:v>
                </c:pt>
                <c:pt idx="79">
                  <c:v>5.56</c:v>
                </c:pt>
                <c:pt idx="80">
                  <c:v>4.82</c:v>
                </c:pt>
                <c:pt idx="81">
                  <c:v>3.99</c:v>
                </c:pt>
                <c:pt idx="82">
                  <c:v>3.89</c:v>
                </c:pt>
                <c:pt idx="83">
                  <c:v>4.17</c:v>
                </c:pt>
                <c:pt idx="84">
                  <c:v>4.79</c:v>
                </c:pt>
                <c:pt idx="85">
                  <c:v>5.98</c:v>
                </c:pt>
                <c:pt idx="86">
                  <c:v>5.95</c:v>
                </c:pt>
                <c:pt idx="87">
                  <c:v>5.92</c:v>
                </c:pt>
                <c:pt idx="88">
                  <c:v>6.57</c:v>
                </c:pt>
                <c:pt idx="89">
                  <c:v>8.33</c:v>
                </c:pt>
                <c:pt idx="90">
                  <c:v>8.98</c:v>
                </c:pt>
                <c:pt idx="91">
                  <c:v>8.94</c:v>
                </c:pt>
                <c:pt idx="92">
                  <c:v>8.56</c:v>
                </c:pt>
                <c:pt idx="93">
                  <c:v>7.88</c:v>
                </c:pt>
                <c:pt idx="94">
                  <c:v>6.71</c:v>
                </c:pt>
                <c:pt idx="95">
                  <c:v>5.57</c:v>
                </c:pt>
                <c:pt idx="96">
                  <c:v>3.86</c:v>
                </c:pt>
                <c:pt idx="97">
                  <c:v>4.57</c:v>
                </c:pt>
                <c:pt idx="98">
                  <c:v>5.48</c:v>
                </c:pt>
                <c:pt idx="99">
                  <c:v>4.75</c:v>
                </c:pt>
                <c:pt idx="100">
                  <c:v>3.55</c:v>
                </c:pt>
                <c:pt idx="101">
                  <c:v>4.3</c:v>
                </c:pt>
                <c:pt idx="102">
                  <c:v>4.74</c:v>
                </c:pt>
                <c:pt idx="103">
                  <c:v>5.15</c:v>
                </c:pt>
                <c:pt idx="104">
                  <c:v>6.54</c:v>
                </c:pt>
                <c:pt idx="105">
                  <c:v>7.82</c:v>
                </c:pt>
                <c:pt idx="106">
                  <c:v>10.56</c:v>
                </c:pt>
                <c:pt idx="107">
                  <c:v>10</c:v>
                </c:pt>
                <c:pt idx="108">
                  <c:v>9.33</c:v>
                </c:pt>
                <c:pt idx="109">
                  <c:v>11.25</c:v>
                </c:pt>
                <c:pt idx="110">
                  <c:v>12.1</c:v>
                </c:pt>
                <c:pt idx="111">
                  <c:v>9.34</c:v>
                </c:pt>
                <c:pt idx="112">
                  <c:v>6.31</c:v>
                </c:pt>
                <c:pt idx="113">
                  <c:v>5.42</c:v>
                </c:pt>
                <c:pt idx="114">
                  <c:v>6.16</c:v>
                </c:pt>
                <c:pt idx="115">
                  <c:v>5.41</c:v>
                </c:pt>
                <c:pt idx="116">
                  <c:v>4.83</c:v>
                </c:pt>
                <c:pt idx="117">
                  <c:v>5.2</c:v>
                </c:pt>
                <c:pt idx="118">
                  <c:v>5.28</c:v>
                </c:pt>
                <c:pt idx="119">
                  <c:v>4.87</c:v>
                </c:pt>
                <c:pt idx="120">
                  <c:v>4.66</c:v>
                </c:pt>
                <c:pt idx="121">
                  <c:v>5.16</c:v>
                </c:pt>
                <c:pt idx="122">
                  <c:v>5.82</c:v>
                </c:pt>
                <c:pt idx="123">
                  <c:v>6.51</c:v>
                </c:pt>
                <c:pt idx="124">
                  <c:v>6.76</c:v>
                </c:pt>
                <c:pt idx="125">
                  <c:v>7.28</c:v>
                </c:pt>
                <c:pt idx="126">
                  <c:v>8.09</c:v>
                </c:pt>
                <c:pt idx="127">
                  <c:v>9.58</c:v>
                </c:pt>
                <c:pt idx="128">
                  <c:v>10.07</c:v>
                </c:pt>
                <c:pt idx="129">
                  <c:v>10.18</c:v>
                </c:pt>
                <c:pt idx="130">
                  <c:v>10.94</c:v>
                </c:pt>
                <c:pt idx="131">
                  <c:v>13.58</c:v>
                </c:pt>
                <c:pt idx="132">
                  <c:v>15.07</c:v>
                </c:pt>
                <c:pt idx="133">
                  <c:v>12.67</c:v>
                </c:pt>
                <c:pt idx="134">
                  <c:v>9.82</c:v>
                </c:pt>
                <c:pt idx="135">
                  <c:v>15.85</c:v>
                </c:pt>
                <c:pt idx="136">
                  <c:v>16.600000000000001</c:v>
                </c:pt>
                <c:pt idx="137">
                  <c:v>17.79</c:v>
                </c:pt>
                <c:pt idx="138">
                  <c:v>17.59</c:v>
                </c:pt>
                <c:pt idx="139">
                  <c:v>13.59</c:v>
                </c:pt>
                <c:pt idx="140">
                  <c:v>14.21</c:v>
                </c:pt>
                <c:pt idx="141">
                  <c:v>14.51</c:v>
                </c:pt>
                <c:pt idx="142">
                  <c:v>11.01</c:v>
                </c:pt>
                <c:pt idx="143">
                  <c:v>9.2799999999999994</c:v>
                </c:pt>
                <c:pt idx="144">
                  <c:v>8.66</c:v>
                </c:pt>
                <c:pt idx="145">
                  <c:v>8.8000000000000007</c:v>
                </c:pt>
                <c:pt idx="146">
                  <c:v>9.4600000000000009</c:v>
                </c:pt>
                <c:pt idx="147">
                  <c:v>9.43</c:v>
                </c:pt>
                <c:pt idx="148">
                  <c:v>9.69</c:v>
                </c:pt>
                <c:pt idx="149">
                  <c:v>10.55</c:v>
                </c:pt>
                <c:pt idx="150">
                  <c:v>11.39</c:v>
                </c:pt>
                <c:pt idx="151">
                  <c:v>9.26</c:v>
                </c:pt>
                <c:pt idx="152">
                  <c:v>8.48</c:v>
                </c:pt>
                <c:pt idx="153">
                  <c:v>7.92</c:v>
                </c:pt>
                <c:pt idx="154">
                  <c:v>7.9</c:v>
                </c:pt>
                <c:pt idx="155">
                  <c:v>8.1</c:v>
                </c:pt>
                <c:pt idx="156">
                  <c:v>7.83</c:v>
                </c:pt>
                <c:pt idx="157">
                  <c:v>6.92</c:v>
                </c:pt>
                <c:pt idx="158">
                  <c:v>6.21</c:v>
                </c:pt>
                <c:pt idx="159">
                  <c:v>6.27</c:v>
                </c:pt>
                <c:pt idx="160">
                  <c:v>6.22</c:v>
                </c:pt>
                <c:pt idx="161">
                  <c:v>6.65</c:v>
                </c:pt>
                <c:pt idx="162">
                  <c:v>6.84</c:v>
                </c:pt>
                <c:pt idx="163">
                  <c:v>6.92</c:v>
                </c:pt>
                <c:pt idx="164">
                  <c:v>6.67</c:v>
                </c:pt>
                <c:pt idx="165">
                  <c:v>7.15</c:v>
                </c:pt>
                <c:pt idx="166">
                  <c:v>7.98</c:v>
                </c:pt>
                <c:pt idx="167">
                  <c:v>8.4700000000000006</c:v>
                </c:pt>
                <c:pt idx="168">
                  <c:v>9.4499999999999993</c:v>
                </c:pt>
                <c:pt idx="169">
                  <c:v>9.73</c:v>
                </c:pt>
                <c:pt idx="170">
                  <c:v>9.08</c:v>
                </c:pt>
                <c:pt idx="171">
                  <c:v>8.61</c:v>
                </c:pt>
                <c:pt idx="172">
                  <c:v>8.25</c:v>
                </c:pt>
                <c:pt idx="173">
                  <c:v>8.24</c:v>
                </c:pt>
                <c:pt idx="174">
                  <c:v>8.16</c:v>
                </c:pt>
                <c:pt idx="175">
                  <c:v>7.74</c:v>
                </c:pt>
                <c:pt idx="176">
                  <c:v>6.43</c:v>
                </c:pt>
                <c:pt idx="177">
                  <c:v>5.86</c:v>
                </c:pt>
                <c:pt idx="178">
                  <c:v>5.65</c:v>
                </c:pt>
                <c:pt idx="179">
                  <c:v>4.82</c:v>
                </c:pt>
                <c:pt idx="180">
                  <c:v>4.0199999999999996</c:v>
                </c:pt>
                <c:pt idx="181">
                  <c:v>3.77</c:v>
                </c:pt>
                <c:pt idx="182">
                  <c:v>3.26</c:v>
                </c:pt>
                <c:pt idx="183">
                  <c:v>3.03</c:v>
                </c:pt>
                <c:pt idx="184">
                  <c:v>3.04</c:v>
                </c:pt>
                <c:pt idx="185">
                  <c:v>3</c:v>
                </c:pt>
                <c:pt idx="186">
                  <c:v>3.06</c:v>
                </c:pt>
                <c:pt idx="187">
                  <c:v>2.99</c:v>
                </c:pt>
                <c:pt idx="188">
                  <c:v>3.21</c:v>
                </c:pt>
                <c:pt idx="189">
                  <c:v>3.94</c:v>
                </c:pt>
                <c:pt idx="190">
                  <c:v>4.49</c:v>
                </c:pt>
                <c:pt idx="191">
                  <c:v>5.17</c:v>
                </c:pt>
                <c:pt idx="192">
                  <c:v>5.8</c:v>
                </c:pt>
                <c:pt idx="193">
                  <c:v>6.02</c:v>
                </c:pt>
                <c:pt idx="194">
                  <c:v>5.8</c:v>
                </c:pt>
                <c:pt idx="195">
                  <c:v>5.72</c:v>
                </c:pt>
                <c:pt idx="196">
                  <c:v>5.37</c:v>
                </c:pt>
                <c:pt idx="197">
                  <c:v>5.24</c:v>
                </c:pt>
                <c:pt idx="198">
                  <c:v>5.31</c:v>
                </c:pt>
                <c:pt idx="199">
                  <c:v>5.28</c:v>
                </c:pt>
                <c:pt idx="200">
                  <c:v>5.28</c:v>
                </c:pt>
                <c:pt idx="201">
                  <c:v>5.52</c:v>
                </c:pt>
                <c:pt idx="202">
                  <c:v>5.53</c:v>
                </c:pt>
                <c:pt idx="203">
                  <c:v>5.51</c:v>
                </c:pt>
                <c:pt idx="204">
                  <c:v>5.52</c:v>
                </c:pt>
                <c:pt idx="205">
                  <c:v>5.5</c:v>
                </c:pt>
                <c:pt idx="206">
                  <c:v>5.53</c:v>
                </c:pt>
                <c:pt idx="207">
                  <c:v>4.8600000000000003</c:v>
                </c:pt>
                <c:pt idx="208">
                  <c:v>4.7300000000000004</c:v>
                </c:pt>
                <c:pt idx="209">
                  <c:v>4.75</c:v>
                </c:pt>
                <c:pt idx="210">
                  <c:v>5.0999999999999996</c:v>
                </c:pt>
                <c:pt idx="211">
                  <c:v>5.3</c:v>
                </c:pt>
                <c:pt idx="212">
                  <c:v>5.68</c:v>
                </c:pt>
                <c:pt idx="213">
                  <c:v>6.27</c:v>
                </c:pt>
                <c:pt idx="214">
                  <c:v>6.52</c:v>
                </c:pt>
                <c:pt idx="215">
                  <c:v>6.47</c:v>
                </c:pt>
                <c:pt idx="216">
                  <c:v>5.6</c:v>
                </c:pt>
                <c:pt idx="217">
                  <c:v>4.33</c:v>
                </c:pt>
                <c:pt idx="218">
                  <c:v>3.5</c:v>
                </c:pt>
                <c:pt idx="219">
                  <c:v>2.13</c:v>
                </c:pt>
                <c:pt idx="220">
                  <c:v>1.73</c:v>
                </c:pt>
                <c:pt idx="221">
                  <c:v>1.75</c:v>
                </c:pt>
                <c:pt idx="222">
                  <c:v>1.74</c:v>
                </c:pt>
                <c:pt idx="223">
                  <c:v>1.44</c:v>
                </c:pt>
                <c:pt idx="224">
                  <c:v>1.25</c:v>
                </c:pt>
                <c:pt idx="225">
                  <c:v>1.25</c:v>
                </c:pt>
                <c:pt idx="226">
                  <c:v>1.02</c:v>
                </c:pt>
                <c:pt idx="227">
                  <c:v>1</c:v>
                </c:pt>
                <c:pt idx="228">
                  <c:v>1</c:v>
                </c:pt>
                <c:pt idx="229">
                  <c:v>1.01</c:v>
                </c:pt>
                <c:pt idx="230">
                  <c:v>1.43</c:v>
                </c:pt>
                <c:pt idx="231">
                  <c:v>1.95</c:v>
                </c:pt>
                <c:pt idx="232">
                  <c:v>2.4700000000000002</c:v>
                </c:pt>
                <c:pt idx="233">
                  <c:v>2.94</c:v>
                </c:pt>
                <c:pt idx="234">
                  <c:v>3.46</c:v>
                </c:pt>
                <c:pt idx="235">
                  <c:v>3.98</c:v>
                </c:pt>
                <c:pt idx="236">
                  <c:v>4.45</c:v>
                </c:pt>
                <c:pt idx="237">
                  <c:v>4.91</c:v>
                </c:pt>
                <c:pt idx="238">
                  <c:v>5.25</c:v>
                </c:pt>
                <c:pt idx="239">
                  <c:v>5.24</c:v>
                </c:pt>
                <c:pt idx="240">
                  <c:v>5.25</c:v>
                </c:pt>
                <c:pt idx="241">
                  <c:v>5.25</c:v>
                </c:pt>
                <c:pt idx="242">
                  <c:v>5.07</c:v>
                </c:pt>
                <c:pt idx="243">
                  <c:v>4.5</c:v>
                </c:pt>
                <c:pt idx="244">
                  <c:v>3.18</c:v>
                </c:pt>
                <c:pt idx="245">
                  <c:v>2.08</c:v>
                </c:pt>
                <c:pt idx="246">
                  <c:v>1.94</c:v>
                </c:pt>
                <c:pt idx="247">
                  <c:v>0.51</c:v>
                </c:pt>
                <c:pt idx="248">
                  <c:v>0.18</c:v>
                </c:pt>
                <c:pt idx="249">
                  <c:v>0.18</c:v>
                </c:pt>
                <c:pt idx="250">
                  <c:v>0.15</c:v>
                </c:pt>
                <c:pt idx="251">
                  <c:v>0.12</c:v>
                </c:pt>
                <c:pt idx="252">
                  <c:v>0.13</c:v>
                </c:pt>
                <c:pt idx="253">
                  <c:v>0.19</c:v>
                </c:pt>
                <c:pt idx="254">
                  <c:v>0.19</c:v>
                </c:pt>
                <c:pt idx="255">
                  <c:v>0.19</c:v>
                </c:pt>
                <c:pt idx="256">
                  <c:v>0.15</c:v>
                </c:pt>
                <c:pt idx="257">
                  <c:v>0.09</c:v>
                </c:pt>
                <c:pt idx="258">
                  <c:v>0.08</c:v>
                </c:pt>
                <c:pt idx="259">
                  <c:v>7.0000000000000007E-2</c:v>
                </c:pt>
                <c:pt idx="260">
                  <c:v>0.1</c:v>
                </c:pt>
                <c:pt idx="261">
                  <c:v>0.15</c:v>
                </c:pt>
                <c:pt idx="262">
                  <c:v>0.14000000000000001</c:v>
                </c:pt>
                <c:pt idx="263">
                  <c:v>0.16</c:v>
                </c:pt>
                <c:pt idx="264">
                  <c:v>0.14000000000000001</c:v>
                </c:pt>
                <c:pt idx="265">
                  <c:v>0.12</c:v>
                </c:pt>
                <c:pt idx="266">
                  <c:v>0.09</c:v>
                </c:pt>
                <c:pt idx="267">
                  <c:v>0.09</c:v>
                </c:pt>
                <c:pt idx="268">
                  <c:v>7.0000000000000007E-2</c:v>
                </c:pt>
                <c:pt idx="269">
                  <c:v>0.09</c:v>
                </c:pt>
                <c:pt idx="270">
                  <c:v>0.09</c:v>
                </c:pt>
                <c:pt idx="271">
                  <c:v>0.1</c:v>
                </c:pt>
                <c:pt idx="272">
                  <c:v>0.11</c:v>
                </c:pt>
                <c:pt idx="273">
                  <c:v>0.13</c:v>
                </c:pt>
                <c:pt idx="274">
                  <c:v>0.13</c:v>
                </c:pt>
                <c:pt idx="275">
                  <c:v>0.16</c:v>
                </c:pt>
                <c:pt idx="276">
                  <c:v>0.36</c:v>
                </c:pt>
                <c:pt idx="277">
                  <c:v>0.37</c:v>
                </c:pt>
                <c:pt idx="278">
                  <c:v>0.39</c:v>
                </c:pt>
                <c:pt idx="279">
                  <c:v>0.45</c:v>
                </c:pt>
                <c:pt idx="280">
                  <c:v>0.7</c:v>
                </c:pt>
                <c:pt idx="281">
                  <c:v>0.95</c:v>
                </c:pt>
                <c:pt idx="282">
                  <c:v>1.1499999999999999</c:v>
                </c:pt>
                <c:pt idx="283">
                  <c:v>1.2</c:v>
                </c:pt>
                <c:pt idx="284">
                  <c:v>1.45</c:v>
                </c:pt>
                <c:pt idx="285">
                  <c:v>1.74</c:v>
                </c:pt>
                <c:pt idx="286">
                  <c:v>1.93</c:v>
                </c:pt>
                <c:pt idx="287">
                  <c:v>2.2200000000000002</c:v>
                </c:pt>
                <c:pt idx="288">
                  <c:v>2.4</c:v>
                </c:pt>
                <c:pt idx="289">
                  <c:v>2.4</c:v>
                </c:pt>
                <c:pt idx="290">
                  <c:v>2.19</c:v>
                </c:pt>
                <c:pt idx="291">
                  <c:v>1.65</c:v>
                </c:pt>
                <c:pt idx="292">
                  <c:v>1.25</c:v>
                </c:pt>
                <c:pt idx="293">
                  <c:v>0.06</c:v>
                </c:pt>
                <c:pt idx="294">
                  <c:v>0.09</c:v>
                </c:pt>
                <c:pt idx="295">
                  <c:v>0.09</c:v>
                </c:pt>
                <c:pt idx="296">
                  <c:v>0.08</c:v>
                </c:pt>
                <c:pt idx="297">
                  <c:v>7.0000000000000007E-2</c:v>
                </c:pt>
                <c:pt idx="298">
                  <c:v>0.09</c:v>
                </c:pt>
                <c:pt idx="299">
                  <c:v>0.08</c:v>
                </c:pt>
                <c:pt idx="300">
                  <c:v>0.12</c:v>
                </c:pt>
                <c:pt idx="301">
                  <c:v>0.77</c:v>
                </c:pt>
                <c:pt idx="302">
                  <c:v>2.1800000000000002</c:v>
                </c:pt>
                <c:pt idx="303">
                  <c:v>3.65</c:v>
                </c:pt>
                <c:pt idx="304">
                  <c:v>4.51</c:v>
                </c:pt>
                <c:pt idx="305">
                  <c:v>4.99</c:v>
                </c:pt>
                <c:pt idx="306">
                  <c:v>5.26</c:v>
                </c:pt>
                <c:pt idx="307">
                  <c:v>5.33</c:v>
                </c:pt>
                <c:pt idx="308">
                  <c:v>5.33</c:v>
                </c:pt>
                <c:pt idx="309">
                  <c:v>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51-4703-8316-DEB51EF49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4547792"/>
        <c:axId val="1774539152"/>
      </c:lineChart>
      <c:dateAx>
        <c:axId val="1774547792"/>
        <c:scaling>
          <c:orientation val="minMax"/>
          <c:max val="45383"/>
          <c:min val="3661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  <c:majorUnit val="12"/>
        <c:majorTimeUnit val="months"/>
      </c:dateAx>
      <c:valAx>
        <c:axId val="1774539152"/>
        <c:scaling>
          <c:orientation val="minMax"/>
          <c:max val="6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percentage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1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97">
                  <c:v>0.51</c:v>
                </c:pt>
                <c:pt idx="198">
                  <c:v>0.2</c:v>
                </c:pt>
                <c:pt idx="199">
                  <c:v>0.4</c:v>
                </c:pt>
                <c:pt idx="200">
                  <c:v>0.6</c:v>
                </c:pt>
                <c:pt idx="201">
                  <c:v>0.8</c:v>
                </c:pt>
                <c:pt idx="202">
                  <c:v>1</c:v>
                </c:pt>
                <c:pt idx="203">
                  <c:v>1.2</c:v>
                </c:pt>
                <c:pt idx="243">
                  <c:v>6.8000000000000005E-2</c:v>
                </c:pt>
                <c:pt idx="244">
                  <c:v>6.8000000000000005E-2</c:v>
                </c:pt>
                <c:pt idx="245">
                  <c:v>9.6000000000000002E-2</c:v>
                </c:pt>
                <c:pt idx="246">
                  <c:v>0.1</c:v>
                </c:pt>
                <c:pt idx="247">
                  <c:v>0.104</c:v>
                </c:pt>
                <c:pt idx="248">
                  <c:v>0.108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51-4B05-AFCB-AD269CDB506F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98">
                  <c:v>0.18</c:v>
                </c:pt>
                <c:pt idx="199">
                  <c:v>0.2</c:v>
                </c:pt>
                <c:pt idx="200">
                  <c:v>0.3</c:v>
                </c:pt>
                <c:pt idx="201">
                  <c:v>0.5</c:v>
                </c:pt>
                <c:pt idx="202">
                  <c:v>0.6</c:v>
                </c:pt>
                <c:pt idx="203">
                  <c:v>0.8</c:v>
                </c:pt>
                <c:pt idx="204">
                  <c:v>1.1000000000000001</c:v>
                </c:pt>
                <c:pt idx="243">
                  <c:v>0.06</c:v>
                </c:pt>
                <c:pt idx="244">
                  <c:v>0.04</c:v>
                </c:pt>
                <c:pt idx="245">
                  <c:v>1.2E-2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51-4B05-AFCB-AD269CDB506F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99">
                  <c:v>0.18</c:v>
                </c:pt>
                <c:pt idx="200">
                  <c:v>0.2</c:v>
                </c:pt>
                <c:pt idx="201">
                  <c:v>0.4</c:v>
                </c:pt>
                <c:pt idx="202">
                  <c:v>0.7</c:v>
                </c:pt>
                <c:pt idx="203">
                  <c:v>1.1000000000000001</c:v>
                </c:pt>
                <c:pt idx="204">
                  <c:v>1.4</c:v>
                </c:pt>
                <c:pt idx="205">
                  <c:v>1.8</c:v>
                </c:pt>
                <c:pt idx="244">
                  <c:v>0.09</c:v>
                </c:pt>
                <c:pt idx="245">
                  <c:v>6.9000000000000006E-2</c:v>
                </c:pt>
                <c:pt idx="246">
                  <c:v>6.0299999999999999E-2</c:v>
                </c:pt>
                <c:pt idx="247">
                  <c:v>5.5E-2</c:v>
                </c:pt>
                <c:pt idx="248">
                  <c:v>4.4900000000000002E-2</c:v>
                </c:pt>
                <c:pt idx="249">
                  <c:v>3.49E-2</c:v>
                </c:pt>
                <c:pt idx="250">
                  <c:v>3.15E-2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51-4B05-AFCB-AD269CDB506F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200">
                  <c:v>0.15</c:v>
                </c:pt>
                <c:pt idx="201">
                  <c:v>0.2</c:v>
                </c:pt>
                <c:pt idx="202">
                  <c:v>0.4</c:v>
                </c:pt>
                <c:pt idx="203">
                  <c:v>0.7</c:v>
                </c:pt>
                <c:pt idx="204">
                  <c:v>1</c:v>
                </c:pt>
                <c:pt idx="205">
                  <c:v>1.4</c:v>
                </c:pt>
                <c:pt idx="206">
                  <c:v>1.8</c:v>
                </c:pt>
                <c:pt idx="245">
                  <c:v>0.09</c:v>
                </c:pt>
                <c:pt idx="246">
                  <c:v>7.7700000000000005E-2</c:v>
                </c:pt>
                <c:pt idx="247">
                  <c:v>7.7100000000000002E-2</c:v>
                </c:pt>
                <c:pt idx="248">
                  <c:v>8.1500000000000003E-2</c:v>
                </c:pt>
                <c:pt idx="249">
                  <c:v>9.7900000000000001E-2</c:v>
                </c:pt>
                <c:pt idx="250">
                  <c:v>9.7600000000000006E-2</c:v>
                </c:pt>
                <c:pt idx="251">
                  <c:v>9.7799999999999998E-2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51-4B05-AFCB-AD269CDB506F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201">
                  <c:v>0.12</c:v>
                </c:pt>
                <c:pt idx="202">
                  <c:v>0.2</c:v>
                </c:pt>
                <c:pt idx="203">
                  <c:v>0.4</c:v>
                </c:pt>
                <c:pt idx="204">
                  <c:v>0.8</c:v>
                </c:pt>
                <c:pt idx="205">
                  <c:v>1.2</c:v>
                </c:pt>
                <c:pt idx="206">
                  <c:v>1.6</c:v>
                </c:pt>
                <c:pt idx="207">
                  <c:v>2</c:v>
                </c:pt>
                <c:pt idx="246">
                  <c:v>0.08</c:v>
                </c:pt>
                <c:pt idx="247">
                  <c:v>7.5399999999999995E-2</c:v>
                </c:pt>
                <c:pt idx="248">
                  <c:v>8.4099999999999994E-2</c:v>
                </c:pt>
                <c:pt idx="249">
                  <c:v>8.3199999999999996E-2</c:v>
                </c:pt>
                <c:pt idx="250">
                  <c:v>0.1082</c:v>
                </c:pt>
                <c:pt idx="251">
                  <c:v>0.1361</c:v>
                </c:pt>
                <c:pt idx="252">
                  <c:v>0.18779999999999999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51-4B05-AFCB-AD269CDB506F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202">
                  <c:v>0.13</c:v>
                </c:pt>
                <c:pt idx="203">
                  <c:v>0.2</c:v>
                </c:pt>
                <c:pt idx="204">
                  <c:v>0.4</c:v>
                </c:pt>
                <c:pt idx="205">
                  <c:v>0.6</c:v>
                </c:pt>
                <c:pt idx="206">
                  <c:v>0.9</c:v>
                </c:pt>
                <c:pt idx="207">
                  <c:v>1.2</c:v>
                </c:pt>
                <c:pt idx="208">
                  <c:v>1.6</c:v>
                </c:pt>
                <c:pt idx="247">
                  <c:v>0.08</c:v>
                </c:pt>
                <c:pt idx="248">
                  <c:v>8.3400000000000002E-2</c:v>
                </c:pt>
                <c:pt idx="249">
                  <c:v>8.3000000000000004E-2</c:v>
                </c:pt>
                <c:pt idx="250">
                  <c:v>8.5800000000000001E-2</c:v>
                </c:pt>
                <c:pt idx="251">
                  <c:v>0.1069</c:v>
                </c:pt>
                <c:pt idx="252">
                  <c:v>0.14979999999999999</c:v>
                </c:pt>
                <c:pt idx="253">
                  <c:v>0.21329999999999999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E51-4B05-AFCB-AD269CDB506F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203">
                  <c:v>0.19</c:v>
                </c:pt>
                <c:pt idx="204">
                  <c:v>0.2</c:v>
                </c:pt>
                <c:pt idx="205">
                  <c:v>0.3</c:v>
                </c:pt>
                <c:pt idx="206">
                  <c:v>0.4</c:v>
                </c:pt>
                <c:pt idx="207">
                  <c:v>0.5</c:v>
                </c:pt>
                <c:pt idx="208">
                  <c:v>0.6</c:v>
                </c:pt>
                <c:pt idx="209">
                  <c:v>0.8</c:v>
                </c:pt>
                <c:pt idx="248">
                  <c:v>0.09</c:v>
                </c:pt>
                <c:pt idx="249">
                  <c:v>0.23150000000000001</c:v>
                </c:pt>
                <c:pt idx="250">
                  <c:v>0.56359999999999999</c:v>
                </c:pt>
                <c:pt idx="251">
                  <c:v>0.7278</c:v>
                </c:pt>
                <c:pt idx="252">
                  <c:v>0.9516</c:v>
                </c:pt>
                <c:pt idx="253">
                  <c:v>1.1567000000000001</c:v>
                </c:pt>
                <c:pt idx="254">
                  <c:v>1.3374999999999999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E51-4B05-AFCB-AD269CDB506F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204">
                  <c:v>0.19</c:v>
                </c:pt>
                <c:pt idx="205">
                  <c:v>0.2</c:v>
                </c:pt>
                <c:pt idx="206">
                  <c:v>0.2</c:v>
                </c:pt>
                <c:pt idx="207">
                  <c:v>0.2</c:v>
                </c:pt>
                <c:pt idx="208">
                  <c:v>0.3</c:v>
                </c:pt>
                <c:pt idx="209">
                  <c:v>0.4</c:v>
                </c:pt>
                <c:pt idx="210">
                  <c:v>0.5</c:v>
                </c:pt>
                <c:pt idx="249">
                  <c:v>0.08</c:v>
                </c:pt>
                <c:pt idx="250">
                  <c:v>0.1988</c:v>
                </c:pt>
                <c:pt idx="251">
                  <c:v>0.44719999999999999</c:v>
                </c:pt>
                <c:pt idx="252">
                  <c:v>0.61739999999999995</c:v>
                </c:pt>
                <c:pt idx="253">
                  <c:v>0.79830000000000001</c:v>
                </c:pt>
                <c:pt idx="254">
                  <c:v>0.97650000000000003</c:v>
                </c:pt>
                <c:pt idx="255">
                  <c:v>1.1335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E51-4B05-AFCB-AD269CDB506F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205">
                  <c:v>0.19</c:v>
                </c:pt>
                <c:pt idx="206">
                  <c:v>0.2</c:v>
                </c:pt>
                <c:pt idx="207">
                  <c:v>0.2</c:v>
                </c:pt>
                <c:pt idx="208">
                  <c:v>0.3</c:v>
                </c:pt>
                <c:pt idx="209">
                  <c:v>0.4</c:v>
                </c:pt>
                <c:pt idx="210">
                  <c:v>0.6</c:v>
                </c:pt>
                <c:pt idx="211">
                  <c:v>0.8</c:v>
                </c:pt>
                <c:pt idx="250">
                  <c:v>0.12</c:v>
                </c:pt>
                <c:pt idx="251">
                  <c:v>0.76249999999999996</c:v>
                </c:pt>
                <c:pt idx="252">
                  <c:v>0.99039999999999995</c:v>
                </c:pt>
                <c:pt idx="253">
                  <c:v>1.2964</c:v>
                </c:pt>
                <c:pt idx="254">
                  <c:v>1.5154000000000001</c:v>
                </c:pt>
                <c:pt idx="255">
                  <c:v>1.6072</c:v>
                </c:pt>
                <c:pt idx="256">
                  <c:v>1.6466000000000001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E51-4B05-AFCB-AD269CDB506F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206">
                  <c:v>0.15</c:v>
                </c:pt>
                <c:pt idx="207">
                  <c:v>0.1</c:v>
                </c:pt>
                <c:pt idx="208">
                  <c:v>0.2</c:v>
                </c:pt>
                <c:pt idx="209">
                  <c:v>0.4</c:v>
                </c:pt>
                <c:pt idx="210">
                  <c:v>0.7</c:v>
                </c:pt>
                <c:pt idx="211">
                  <c:v>0.9</c:v>
                </c:pt>
                <c:pt idx="212">
                  <c:v>1.2</c:v>
                </c:pt>
                <c:pt idx="251">
                  <c:v>0.77</c:v>
                </c:pt>
                <c:pt idx="252">
                  <c:v>1.3130999999999999</c:v>
                </c:pt>
                <c:pt idx="253">
                  <c:v>2.1343000000000001</c:v>
                </c:pt>
                <c:pt idx="254">
                  <c:v>2.6865999999999999</c:v>
                </c:pt>
                <c:pt idx="255">
                  <c:v>3.2749999999999999</c:v>
                </c:pt>
                <c:pt idx="256">
                  <c:v>3.2850999999999999</c:v>
                </c:pt>
                <c:pt idx="257">
                  <c:v>3.2238000000000002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E51-4B05-AFCB-AD269CDB506F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207">
                  <c:v>0.09</c:v>
                </c:pt>
                <c:pt idx="208">
                  <c:v>0.1</c:v>
                </c:pt>
                <c:pt idx="209">
                  <c:v>0.2</c:v>
                </c:pt>
                <c:pt idx="210">
                  <c:v>0.3</c:v>
                </c:pt>
                <c:pt idx="211">
                  <c:v>0.4</c:v>
                </c:pt>
                <c:pt idx="212">
                  <c:v>0.5</c:v>
                </c:pt>
                <c:pt idx="213">
                  <c:v>0.7</c:v>
                </c:pt>
                <c:pt idx="252">
                  <c:v>2.1800000000000002</c:v>
                </c:pt>
                <c:pt idx="253">
                  <c:v>2.867</c:v>
                </c:pt>
                <c:pt idx="254">
                  <c:v>3.5249999999999999</c:v>
                </c:pt>
                <c:pt idx="255">
                  <c:v>3.5992000000000002</c:v>
                </c:pt>
                <c:pt idx="256">
                  <c:v>3.4552</c:v>
                </c:pt>
                <c:pt idx="257">
                  <c:v>3.2763</c:v>
                </c:pt>
                <c:pt idx="258">
                  <c:v>3.0510999999999999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E51-4B05-AFCB-AD269CDB506F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  <c:pt idx="208">
                  <c:v>0.08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0.2</c:v>
                </c:pt>
                <c:pt idx="214">
                  <c:v>0.2</c:v>
                </c:pt>
                <c:pt idx="253">
                  <c:v>3.65</c:v>
                </c:pt>
                <c:pt idx="255">
                  <c:v>4.8994999999999997</c:v>
                </c:pt>
                <c:pt idx="256">
                  <c:v>5.0027999999999997</c:v>
                </c:pt>
                <c:pt idx="257">
                  <c:v>4.6388999999999996</c:v>
                </c:pt>
                <c:pt idx="258">
                  <c:v>4.2337999999999996</c:v>
                </c:pt>
                <c:pt idx="259">
                  <c:v>3.8172000000000001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E51-4B05-AFCB-AD269CDB506F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  <c:pt idx="209">
                  <c:v>7.0000000000000007E-2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0.2</c:v>
                </c:pt>
                <c:pt idx="215">
                  <c:v>0.2</c:v>
                </c:pt>
                <c:pt idx="254">
                  <c:v>4.51</c:v>
                </c:pt>
                <c:pt idx="256">
                  <c:v>5.1219000000000001</c:v>
                </c:pt>
                <c:pt idx="257">
                  <c:v>4.9771000000000001</c:v>
                </c:pt>
                <c:pt idx="258">
                  <c:v>4.6616</c:v>
                </c:pt>
                <c:pt idx="259">
                  <c:v>4.2046000000000001</c:v>
                </c:pt>
                <c:pt idx="260">
                  <c:v>3.8521000000000001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E51-4B05-AFCB-AD269CDB506F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0.2</c:v>
                </c:pt>
                <c:pt idx="214">
                  <c:v>0.2</c:v>
                </c:pt>
                <c:pt idx="215">
                  <c:v>0.3</c:v>
                </c:pt>
                <c:pt idx="216">
                  <c:v>0.3</c:v>
                </c:pt>
                <c:pt idx="255">
                  <c:v>4.99</c:v>
                </c:pt>
                <c:pt idx="256">
                  <c:v>5.3666</c:v>
                </c:pt>
                <c:pt idx="257">
                  <c:v>5.3437999999999999</c:v>
                </c:pt>
                <c:pt idx="258">
                  <c:v>5.0533000000000001</c:v>
                </c:pt>
                <c:pt idx="259">
                  <c:v>4.6668000000000003</c:v>
                </c:pt>
                <c:pt idx="260">
                  <c:v>4.2843</c:v>
                </c:pt>
                <c:pt idx="261">
                  <c:v>3.9142999999999999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E51-4B05-AFCB-AD269CDB506F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  <c:pt idx="211">
                  <c:v>0.15</c:v>
                </c:pt>
                <c:pt idx="212">
                  <c:v>0.2</c:v>
                </c:pt>
                <c:pt idx="213">
                  <c:v>0.2</c:v>
                </c:pt>
                <c:pt idx="214">
                  <c:v>0.2</c:v>
                </c:pt>
                <c:pt idx="215">
                  <c:v>0.2</c:v>
                </c:pt>
                <c:pt idx="216">
                  <c:v>0.2</c:v>
                </c:pt>
                <c:pt idx="217">
                  <c:v>0.3</c:v>
                </c:pt>
                <c:pt idx="256">
                  <c:v>5.26</c:v>
                </c:pt>
                <c:pt idx="257">
                  <c:v>5.3876999999999997</c:v>
                </c:pt>
                <c:pt idx="258">
                  <c:v>5.3830999999999998</c:v>
                </c:pt>
                <c:pt idx="259">
                  <c:v>5.1821999999999999</c:v>
                </c:pt>
                <c:pt idx="260">
                  <c:v>4.93</c:v>
                </c:pt>
                <c:pt idx="261">
                  <c:v>4.7195</c:v>
                </c:pt>
                <c:pt idx="262">
                  <c:v>4.5320999999999998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E51-4B05-AFCB-AD269CDB506F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  <c:pt idx="212">
                  <c:v>0.14000000000000001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57">
                  <c:v>5.33</c:v>
                </c:pt>
                <c:pt idx="259">
                  <c:v>5.2870999999999997</c:v>
                </c:pt>
                <c:pt idx="260">
                  <c:v>5.0575000000000001</c:v>
                </c:pt>
                <c:pt idx="261">
                  <c:v>4.7455999999999996</c:v>
                </c:pt>
                <c:pt idx="262">
                  <c:v>4.4351000000000003</c:v>
                </c:pt>
                <c:pt idx="263">
                  <c:v>4.1494999999999997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E51-4B05-AFCB-AD269CDB506F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  <c:pt idx="213">
                  <c:v>0.16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0.2</c:v>
                </c:pt>
                <c:pt idx="258">
                  <c:v>5.33</c:v>
                </c:pt>
                <c:pt idx="259">
                  <c:v>5.2561</c:v>
                </c:pt>
                <c:pt idx="260">
                  <c:v>5.0744999999999996</c:v>
                </c:pt>
                <c:pt idx="261">
                  <c:v>4.8766999999999996</c:v>
                </c:pt>
                <c:pt idx="262">
                  <c:v>4.6829999999999998</c:v>
                </c:pt>
                <c:pt idx="263">
                  <c:v>4.5012999999999996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E51-4B05-AFCB-AD269CDB506F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  <c:pt idx="214">
                  <c:v>0.14000000000000001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0.2</c:v>
                </c:pt>
                <c:pt idx="220">
                  <c:v>0.2</c:v>
                </c:pt>
                <c:pt idx="259">
                  <c:v>5.33</c:v>
                </c:pt>
                <c:pt idx="260">
                  <c:v>5.1374000000000004</c:v>
                </c:pt>
                <c:pt idx="261">
                  <c:v>4.7152000000000003</c:v>
                </c:pt>
                <c:pt idx="262">
                  <c:v>4.2916999999999996</c:v>
                </c:pt>
                <c:pt idx="263">
                  <c:v>3.9447000000000001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E51-4B05-AFCB-AD269CDB506F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  <c:pt idx="215">
                  <c:v>0.12</c:v>
                </c:pt>
                <c:pt idx="216">
                  <c:v>0.1</c:v>
                </c:pt>
                <c:pt idx="217">
                  <c:v>0.2</c:v>
                </c:pt>
                <c:pt idx="218">
                  <c:v>0.2</c:v>
                </c:pt>
                <c:pt idx="219">
                  <c:v>0.3</c:v>
                </c:pt>
                <c:pt idx="220">
                  <c:v>0.4</c:v>
                </c:pt>
                <c:pt idx="221">
                  <c:v>0.5</c:v>
                </c:pt>
                <c:pt idx="260">
                  <c:v>5.26</c:v>
                </c:pt>
                <c:pt idx="262">
                  <c:v>4.3564999999999996</c:v>
                </c:pt>
                <c:pt idx="263">
                  <c:v>3.8064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E51-4B05-AFCB-AD269CDB506F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  <c:pt idx="216">
                  <c:v>0.09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0.2</c:v>
                </c:pt>
                <c:pt idx="221">
                  <c:v>0.2</c:v>
                </c:pt>
                <c:pt idx="222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E51-4B05-AFCB-AD269CDB506F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  <c:pt idx="217">
                  <c:v>0.09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0.2</c:v>
                </c:pt>
                <c:pt idx="222">
                  <c:v>0.3</c:v>
                </c:pt>
                <c:pt idx="2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E51-4B05-AFCB-AD269CDB506F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  <c:pt idx="218">
                  <c:v>7.0000000000000007E-2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0.2</c:v>
                </c:pt>
                <c:pt idx="2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E51-4B05-AFCB-AD269CDB506F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  <c:pt idx="219">
                  <c:v>0.09</c:v>
                </c:pt>
                <c:pt idx="220">
                  <c:v>0.1</c:v>
                </c:pt>
                <c:pt idx="221">
                  <c:v>0.1</c:v>
                </c:pt>
                <c:pt idx="222">
                  <c:v>0.2</c:v>
                </c:pt>
                <c:pt idx="2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E51-4B05-AFCB-AD269CDB506F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  <c:pt idx="220">
                  <c:v>0.09</c:v>
                </c:pt>
                <c:pt idx="221">
                  <c:v>0.1</c:v>
                </c:pt>
                <c:pt idx="222">
                  <c:v>0.1</c:v>
                </c:pt>
                <c:pt idx="2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E51-4B05-AFCB-AD269CDB506F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  <c:pt idx="221">
                  <c:v>0.1</c:v>
                </c:pt>
                <c:pt idx="222">
                  <c:v>0.1</c:v>
                </c:pt>
                <c:pt idx="2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E51-4B05-AFCB-AD269CDB506F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DE51-4B05-AFCB-AD269CDB506F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  <c:pt idx="222">
                  <c:v>0.11</c:v>
                </c:pt>
                <c:pt idx="2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E51-4B05-AFCB-AD269CDB506F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 (%,apr)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3.57</c:v>
                </c:pt>
                <c:pt idx="1">
                  <c:v>3.99</c:v>
                </c:pt>
                <c:pt idx="2">
                  <c:v>3.93</c:v>
                </c:pt>
                <c:pt idx="3">
                  <c:v>3.7</c:v>
                </c:pt>
                <c:pt idx="4">
                  <c:v>2.94</c:v>
                </c:pt>
                <c:pt idx="5">
                  <c:v>2.2999999999999998</c:v>
                </c:pt>
                <c:pt idx="6">
                  <c:v>1.99</c:v>
                </c:pt>
                <c:pt idx="7">
                  <c:v>1.73</c:v>
                </c:pt>
                <c:pt idx="8">
                  <c:v>1.68</c:v>
                </c:pt>
                <c:pt idx="9">
                  <c:v>2.4</c:v>
                </c:pt>
                <c:pt idx="10">
                  <c:v>2.46</c:v>
                </c:pt>
                <c:pt idx="11">
                  <c:v>2.61</c:v>
                </c:pt>
                <c:pt idx="12">
                  <c:v>2.85</c:v>
                </c:pt>
                <c:pt idx="13">
                  <c:v>2.92</c:v>
                </c:pt>
                <c:pt idx="14">
                  <c:v>2.97</c:v>
                </c:pt>
                <c:pt idx="15">
                  <c:v>2.96</c:v>
                </c:pt>
                <c:pt idx="16">
                  <c:v>3.33</c:v>
                </c:pt>
                <c:pt idx="17">
                  <c:v>3.45</c:v>
                </c:pt>
                <c:pt idx="18">
                  <c:v>3.46</c:v>
                </c:pt>
                <c:pt idx="19">
                  <c:v>3.49</c:v>
                </c:pt>
                <c:pt idx="20">
                  <c:v>3.46</c:v>
                </c:pt>
                <c:pt idx="21">
                  <c:v>3.58</c:v>
                </c:pt>
                <c:pt idx="22">
                  <c:v>3.98</c:v>
                </c:pt>
                <c:pt idx="23">
                  <c:v>4.08</c:v>
                </c:pt>
                <c:pt idx="24">
                  <c:v>4.08</c:v>
                </c:pt>
                <c:pt idx="25">
                  <c:v>4.17</c:v>
                </c:pt>
                <c:pt idx="26">
                  <c:v>4.5599999999999996</c:v>
                </c:pt>
                <c:pt idx="27">
                  <c:v>4.91</c:v>
                </c:pt>
                <c:pt idx="28">
                  <c:v>5.41</c:v>
                </c:pt>
                <c:pt idx="29">
                  <c:v>5.56</c:v>
                </c:pt>
                <c:pt idx="30">
                  <c:v>4.82</c:v>
                </c:pt>
                <c:pt idx="31">
                  <c:v>3.99</c:v>
                </c:pt>
                <c:pt idx="32">
                  <c:v>3.89</c:v>
                </c:pt>
                <c:pt idx="33">
                  <c:v>4.17</c:v>
                </c:pt>
                <c:pt idx="34">
                  <c:v>4.79</c:v>
                </c:pt>
                <c:pt idx="35">
                  <c:v>5.98</c:v>
                </c:pt>
                <c:pt idx="36">
                  <c:v>5.95</c:v>
                </c:pt>
                <c:pt idx="37">
                  <c:v>5.92</c:v>
                </c:pt>
                <c:pt idx="38">
                  <c:v>6.57</c:v>
                </c:pt>
                <c:pt idx="39">
                  <c:v>8.33</c:v>
                </c:pt>
                <c:pt idx="40">
                  <c:v>8.98</c:v>
                </c:pt>
                <c:pt idx="41">
                  <c:v>8.94</c:v>
                </c:pt>
                <c:pt idx="42">
                  <c:v>8.56</c:v>
                </c:pt>
                <c:pt idx="43">
                  <c:v>7.88</c:v>
                </c:pt>
                <c:pt idx="44">
                  <c:v>6.71</c:v>
                </c:pt>
                <c:pt idx="45">
                  <c:v>5.57</c:v>
                </c:pt>
                <c:pt idx="46">
                  <c:v>3.86</c:v>
                </c:pt>
                <c:pt idx="47">
                  <c:v>4.57</c:v>
                </c:pt>
                <c:pt idx="48">
                  <c:v>5.48</c:v>
                </c:pt>
                <c:pt idx="49">
                  <c:v>4.75</c:v>
                </c:pt>
                <c:pt idx="50">
                  <c:v>3.55</c:v>
                </c:pt>
                <c:pt idx="51">
                  <c:v>4.3</c:v>
                </c:pt>
                <c:pt idx="52">
                  <c:v>4.74</c:v>
                </c:pt>
                <c:pt idx="53">
                  <c:v>5.15</c:v>
                </c:pt>
                <c:pt idx="54">
                  <c:v>6.54</c:v>
                </c:pt>
                <c:pt idx="55">
                  <c:v>7.82</c:v>
                </c:pt>
                <c:pt idx="56">
                  <c:v>10.56</c:v>
                </c:pt>
                <c:pt idx="57">
                  <c:v>10</c:v>
                </c:pt>
                <c:pt idx="58">
                  <c:v>9.33</c:v>
                </c:pt>
                <c:pt idx="59">
                  <c:v>11.25</c:v>
                </c:pt>
                <c:pt idx="60">
                  <c:v>12.1</c:v>
                </c:pt>
                <c:pt idx="61">
                  <c:v>9.34</c:v>
                </c:pt>
                <c:pt idx="62">
                  <c:v>6.31</c:v>
                </c:pt>
                <c:pt idx="63">
                  <c:v>5.42</c:v>
                </c:pt>
                <c:pt idx="64">
                  <c:v>6.16</c:v>
                </c:pt>
                <c:pt idx="65">
                  <c:v>5.41</c:v>
                </c:pt>
                <c:pt idx="66">
                  <c:v>4.83</c:v>
                </c:pt>
                <c:pt idx="67">
                  <c:v>5.2</c:v>
                </c:pt>
                <c:pt idx="68">
                  <c:v>5.28</c:v>
                </c:pt>
                <c:pt idx="69">
                  <c:v>4.87</c:v>
                </c:pt>
                <c:pt idx="70">
                  <c:v>4.66</c:v>
                </c:pt>
                <c:pt idx="71">
                  <c:v>5.16</c:v>
                </c:pt>
                <c:pt idx="72">
                  <c:v>5.82</c:v>
                </c:pt>
                <c:pt idx="73">
                  <c:v>6.51</c:v>
                </c:pt>
                <c:pt idx="74">
                  <c:v>6.76</c:v>
                </c:pt>
                <c:pt idx="75">
                  <c:v>7.28</c:v>
                </c:pt>
                <c:pt idx="76">
                  <c:v>8.09</c:v>
                </c:pt>
                <c:pt idx="77">
                  <c:v>9.58</c:v>
                </c:pt>
                <c:pt idx="78">
                  <c:v>10.07</c:v>
                </c:pt>
                <c:pt idx="79">
                  <c:v>10.18</c:v>
                </c:pt>
                <c:pt idx="80">
                  <c:v>10.94</c:v>
                </c:pt>
                <c:pt idx="81">
                  <c:v>13.58</c:v>
                </c:pt>
                <c:pt idx="82">
                  <c:v>15.07</c:v>
                </c:pt>
                <c:pt idx="83">
                  <c:v>12.67</c:v>
                </c:pt>
                <c:pt idx="84">
                  <c:v>9.82</c:v>
                </c:pt>
                <c:pt idx="85">
                  <c:v>15.85</c:v>
                </c:pt>
                <c:pt idx="86">
                  <c:v>16.600000000000001</c:v>
                </c:pt>
                <c:pt idx="87">
                  <c:v>17.79</c:v>
                </c:pt>
                <c:pt idx="88">
                  <c:v>17.59</c:v>
                </c:pt>
                <c:pt idx="89">
                  <c:v>13.59</c:v>
                </c:pt>
                <c:pt idx="90">
                  <c:v>14.21</c:v>
                </c:pt>
                <c:pt idx="91">
                  <c:v>14.51</c:v>
                </c:pt>
                <c:pt idx="92">
                  <c:v>11.01</c:v>
                </c:pt>
                <c:pt idx="93">
                  <c:v>9.2799999999999994</c:v>
                </c:pt>
                <c:pt idx="94">
                  <c:v>8.66</c:v>
                </c:pt>
                <c:pt idx="95">
                  <c:v>8.8000000000000007</c:v>
                </c:pt>
                <c:pt idx="96">
                  <c:v>9.4600000000000009</c:v>
                </c:pt>
                <c:pt idx="97">
                  <c:v>9.43</c:v>
                </c:pt>
                <c:pt idx="98">
                  <c:v>9.69</c:v>
                </c:pt>
                <c:pt idx="99">
                  <c:v>10.55</c:v>
                </c:pt>
                <c:pt idx="100">
                  <c:v>11.39</c:v>
                </c:pt>
                <c:pt idx="101">
                  <c:v>9.26</c:v>
                </c:pt>
                <c:pt idx="102">
                  <c:v>8.48</c:v>
                </c:pt>
                <c:pt idx="103">
                  <c:v>7.92</c:v>
                </c:pt>
                <c:pt idx="104">
                  <c:v>7.9</c:v>
                </c:pt>
                <c:pt idx="105">
                  <c:v>8.1</c:v>
                </c:pt>
                <c:pt idx="106">
                  <c:v>7.83</c:v>
                </c:pt>
                <c:pt idx="107">
                  <c:v>6.92</c:v>
                </c:pt>
                <c:pt idx="108">
                  <c:v>6.21</c:v>
                </c:pt>
                <c:pt idx="109">
                  <c:v>6.27</c:v>
                </c:pt>
                <c:pt idx="110">
                  <c:v>6.22</c:v>
                </c:pt>
                <c:pt idx="111">
                  <c:v>6.65</c:v>
                </c:pt>
                <c:pt idx="112">
                  <c:v>6.84</c:v>
                </c:pt>
                <c:pt idx="113">
                  <c:v>6.92</c:v>
                </c:pt>
                <c:pt idx="114">
                  <c:v>6.67</c:v>
                </c:pt>
                <c:pt idx="115">
                  <c:v>7.15</c:v>
                </c:pt>
                <c:pt idx="116">
                  <c:v>7.98</c:v>
                </c:pt>
                <c:pt idx="117">
                  <c:v>8.4700000000000006</c:v>
                </c:pt>
                <c:pt idx="118">
                  <c:v>9.4499999999999993</c:v>
                </c:pt>
                <c:pt idx="119">
                  <c:v>9.73</c:v>
                </c:pt>
                <c:pt idx="120">
                  <c:v>9.08</c:v>
                </c:pt>
                <c:pt idx="121">
                  <c:v>8.61</c:v>
                </c:pt>
                <c:pt idx="122">
                  <c:v>8.25</c:v>
                </c:pt>
                <c:pt idx="123">
                  <c:v>8.24</c:v>
                </c:pt>
                <c:pt idx="124">
                  <c:v>8.16</c:v>
                </c:pt>
                <c:pt idx="125">
                  <c:v>7.74</c:v>
                </c:pt>
                <c:pt idx="126">
                  <c:v>6.43</c:v>
                </c:pt>
                <c:pt idx="127">
                  <c:v>5.86</c:v>
                </c:pt>
                <c:pt idx="128">
                  <c:v>5.65</c:v>
                </c:pt>
                <c:pt idx="129">
                  <c:v>4.82</c:v>
                </c:pt>
                <c:pt idx="130">
                  <c:v>4.0199999999999996</c:v>
                </c:pt>
                <c:pt idx="131">
                  <c:v>3.77</c:v>
                </c:pt>
                <c:pt idx="132">
                  <c:v>3.26</c:v>
                </c:pt>
                <c:pt idx="133">
                  <c:v>3.03</c:v>
                </c:pt>
                <c:pt idx="134">
                  <c:v>3.04</c:v>
                </c:pt>
                <c:pt idx="135">
                  <c:v>3</c:v>
                </c:pt>
                <c:pt idx="136">
                  <c:v>3.06</c:v>
                </c:pt>
                <c:pt idx="137">
                  <c:v>2.99</c:v>
                </c:pt>
                <c:pt idx="138">
                  <c:v>3.21</c:v>
                </c:pt>
                <c:pt idx="139">
                  <c:v>3.94</c:v>
                </c:pt>
                <c:pt idx="140">
                  <c:v>4.49</c:v>
                </c:pt>
                <c:pt idx="141">
                  <c:v>5.17</c:v>
                </c:pt>
                <c:pt idx="142">
                  <c:v>5.8</c:v>
                </c:pt>
                <c:pt idx="143">
                  <c:v>6.02</c:v>
                </c:pt>
                <c:pt idx="144">
                  <c:v>5.8</c:v>
                </c:pt>
                <c:pt idx="145">
                  <c:v>5.72</c:v>
                </c:pt>
                <c:pt idx="146">
                  <c:v>5.37</c:v>
                </c:pt>
                <c:pt idx="147">
                  <c:v>5.24</c:v>
                </c:pt>
                <c:pt idx="148">
                  <c:v>5.31</c:v>
                </c:pt>
                <c:pt idx="149">
                  <c:v>5.28</c:v>
                </c:pt>
                <c:pt idx="150">
                  <c:v>5.28</c:v>
                </c:pt>
                <c:pt idx="151">
                  <c:v>5.52</c:v>
                </c:pt>
                <c:pt idx="152">
                  <c:v>5.53</c:v>
                </c:pt>
                <c:pt idx="153">
                  <c:v>5.51</c:v>
                </c:pt>
                <c:pt idx="154">
                  <c:v>5.52</c:v>
                </c:pt>
                <c:pt idx="155">
                  <c:v>5.5</c:v>
                </c:pt>
                <c:pt idx="156">
                  <c:v>5.53</c:v>
                </c:pt>
                <c:pt idx="157">
                  <c:v>4.8600000000000003</c:v>
                </c:pt>
                <c:pt idx="158">
                  <c:v>4.7300000000000004</c:v>
                </c:pt>
                <c:pt idx="159">
                  <c:v>4.75</c:v>
                </c:pt>
                <c:pt idx="160">
                  <c:v>5.0999999999999996</c:v>
                </c:pt>
                <c:pt idx="161">
                  <c:v>5.3</c:v>
                </c:pt>
                <c:pt idx="162">
                  <c:v>5.68</c:v>
                </c:pt>
                <c:pt idx="163">
                  <c:v>6.27</c:v>
                </c:pt>
                <c:pt idx="164">
                  <c:v>6.52</c:v>
                </c:pt>
                <c:pt idx="165">
                  <c:v>6.47</c:v>
                </c:pt>
                <c:pt idx="166">
                  <c:v>5.6</c:v>
                </c:pt>
                <c:pt idx="167">
                  <c:v>4.33</c:v>
                </c:pt>
                <c:pt idx="168">
                  <c:v>3.5</c:v>
                </c:pt>
                <c:pt idx="169">
                  <c:v>2.13</c:v>
                </c:pt>
                <c:pt idx="170">
                  <c:v>1.73</c:v>
                </c:pt>
                <c:pt idx="171">
                  <c:v>1.75</c:v>
                </c:pt>
                <c:pt idx="172">
                  <c:v>1.74</c:v>
                </c:pt>
                <c:pt idx="173">
                  <c:v>1.44</c:v>
                </c:pt>
                <c:pt idx="174">
                  <c:v>1.25</c:v>
                </c:pt>
                <c:pt idx="175">
                  <c:v>1.25</c:v>
                </c:pt>
                <c:pt idx="176">
                  <c:v>1.02</c:v>
                </c:pt>
                <c:pt idx="177">
                  <c:v>1</c:v>
                </c:pt>
                <c:pt idx="178">
                  <c:v>1</c:v>
                </c:pt>
                <c:pt idx="179">
                  <c:v>1.01</c:v>
                </c:pt>
                <c:pt idx="180">
                  <c:v>1.43</c:v>
                </c:pt>
                <c:pt idx="181">
                  <c:v>1.95</c:v>
                </c:pt>
                <c:pt idx="182">
                  <c:v>2.4700000000000002</c:v>
                </c:pt>
                <c:pt idx="183">
                  <c:v>2.94</c:v>
                </c:pt>
                <c:pt idx="184">
                  <c:v>3.46</c:v>
                </c:pt>
                <c:pt idx="185">
                  <c:v>3.98</c:v>
                </c:pt>
                <c:pt idx="186">
                  <c:v>4.45</c:v>
                </c:pt>
                <c:pt idx="187">
                  <c:v>4.91</c:v>
                </c:pt>
                <c:pt idx="188">
                  <c:v>5.25</c:v>
                </c:pt>
                <c:pt idx="189">
                  <c:v>5.24</c:v>
                </c:pt>
                <c:pt idx="190">
                  <c:v>5.25</c:v>
                </c:pt>
                <c:pt idx="191">
                  <c:v>5.25</c:v>
                </c:pt>
                <c:pt idx="192">
                  <c:v>5.07</c:v>
                </c:pt>
                <c:pt idx="193">
                  <c:v>4.5</c:v>
                </c:pt>
                <c:pt idx="194">
                  <c:v>3.18</c:v>
                </c:pt>
                <c:pt idx="195">
                  <c:v>2.08</c:v>
                </c:pt>
                <c:pt idx="196">
                  <c:v>1.94</c:v>
                </c:pt>
                <c:pt idx="197">
                  <c:v>0.51</c:v>
                </c:pt>
                <c:pt idx="198">
                  <c:v>0.18</c:v>
                </c:pt>
                <c:pt idx="199">
                  <c:v>0.18</c:v>
                </c:pt>
                <c:pt idx="200">
                  <c:v>0.15</c:v>
                </c:pt>
                <c:pt idx="201">
                  <c:v>0.12</c:v>
                </c:pt>
                <c:pt idx="202">
                  <c:v>0.13</c:v>
                </c:pt>
                <c:pt idx="203">
                  <c:v>0.19</c:v>
                </c:pt>
                <c:pt idx="204">
                  <c:v>0.19</c:v>
                </c:pt>
                <c:pt idx="205">
                  <c:v>0.19</c:v>
                </c:pt>
                <c:pt idx="206">
                  <c:v>0.15</c:v>
                </c:pt>
                <c:pt idx="207">
                  <c:v>0.09</c:v>
                </c:pt>
                <c:pt idx="208">
                  <c:v>0.08</c:v>
                </c:pt>
                <c:pt idx="209">
                  <c:v>7.0000000000000007E-2</c:v>
                </c:pt>
                <c:pt idx="210">
                  <c:v>0.1</c:v>
                </c:pt>
                <c:pt idx="211">
                  <c:v>0.15</c:v>
                </c:pt>
                <c:pt idx="212">
                  <c:v>0.14000000000000001</c:v>
                </c:pt>
                <c:pt idx="213">
                  <c:v>0.16</c:v>
                </c:pt>
                <c:pt idx="214">
                  <c:v>0.14000000000000001</c:v>
                </c:pt>
                <c:pt idx="215">
                  <c:v>0.12</c:v>
                </c:pt>
                <c:pt idx="216">
                  <c:v>0.09</c:v>
                </c:pt>
                <c:pt idx="217">
                  <c:v>0.09</c:v>
                </c:pt>
                <c:pt idx="218">
                  <c:v>7.0000000000000007E-2</c:v>
                </c:pt>
                <c:pt idx="219">
                  <c:v>0.09</c:v>
                </c:pt>
                <c:pt idx="220">
                  <c:v>0.09</c:v>
                </c:pt>
                <c:pt idx="221">
                  <c:v>0.1</c:v>
                </c:pt>
                <c:pt idx="222">
                  <c:v>0.11</c:v>
                </c:pt>
                <c:pt idx="223">
                  <c:v>0.13</c:v>
                </c:pt>
                <c:pt idx="224">
                  <c:v>0.13</c:v>
                </c:pt>
                <c:pt idx="225">
                  <c:v>0.16</c:v>
                </c:pt>
                <c:pt idx="226">
                  <c:v>0.36</c:v>
                </c:pt>
                <c:pt idx="227">
                  <c:v>0.37</c:v>
                </c:pt>
                <c:pt idx="228">
                  <c:v>0.39</c:v>
                </c:pt>
                <c:pt idx="229">
                  <c:v>0.45</c:v>
                </c:pt>
                <c:pt idx="230">
                  <c:v>0.7</c:v>
                </c:pt>
                <c:pt idx="231">
                  <c:v>0.95</c:v>
                </c:pt>
                <c:pt idx="232">
                  <c:v>1.1499999999999999</c:v>
                </c:pt>
                <c:pt idx="233">
                  <c:v>1.2</c:v>
                </c:pt>
                <c:pt idx="234">
                  <c:v>1.45</c:v>
                </c:pt>
                <c:pt idx="235">
                  <c:v>1.74</c:v>
                </c:pt>
                <c:pt idx="236">
                  <c:v>1.93</c:v>
                </c:pt>
                <c:pt idx="237">
                  <c:v>2.2200000000000002</c:v>
                </c:pt>
                <c:pt idx="238">
                  <c:v>2.4</c:v>
                </c:pt>
                <c:pt idx="239">
                  <c:v>2.4</c:v>
                </c:pt>
                <c:pt idx="240">
                  <c:v>2.19</c:v>
                </c:pt>
                <c:pt idx="241">
                  <c:v>1.65</c:v>
                </c:pt>
                <c:pt idx="242">
                  <c:v>1.25</c:v>
                </c:pt>
                <c:pt idx="243">
                  <c:v>0.06</c:v>
                </c:pt>
                <c:pt idx="244">
                  <c:v>0.09</c:v>
                </c:pt>
                <c:pt idx="245">
                  <c:v>0.09</c:v>
                </c:pt>
                <c:pt idx="246">
                  <c:v>0.08</c:v>
                </c:pt>
                <c:pt idx="247">
                  <c:v>7.0000000000000007E-2</c:v>
                </c:pt>
                <c:pt idx="248">
                  <c:v>0.09</c:v>
                </c:pt>
                <c:pt idx="249">
                  <c:v>0.08</c:v>
                </c:pt>
                <c:pt idx="250">
                  <c:v>0.12</c:v>
                </c:pt>
                <c:pt idx="251">
                  <c:v>0.77</c:v>
                </c:pt>
                <c:pt idx="252">
                  <c:v>2.1800000000000002</c:v>
                </c:pt>
                <c:pt idx="253">
                  <c:v>3.65</c:v>
                </c:pt>
                <c:pt idx="254">
                  <c:v>4.51</c:v>
                </c:pt>
                <c:pt idx="255">
                  <c:v>4.99</c:v>
                </c:pt>
                <c:pt idx="256">
                  <c:v>5.26</c:v>
                </c:pt>
                <c:pt idx="257">
                  <c:v>5.33</c:v>
                </c:pt>
                <c:pt idx="258">
                  <c:v>5.33</c:v>
                </c:pt>
                <c:pt idx="259">
                  <c:v>5.33</c:v>
                </c:pt>
                <c:pt idx="260">
                  <c:v>5.26</c:v>
                </c:pt>
                <c:pt idx="261">
                  <c:v>4.6500000000000004</c:v>
                </c:pt>
                <c:pt idx="262">
                  <c:v>4.33</c:v>
                </c:pt>
                <c:pt idx="263">
                  <c:v>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E51-4B05-AFCB-AD269CDB5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in val="3652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97">
                  <c:v>0.51</c:v>
                </c:pt>
                <c:pt idx="198">
                  <c:v>0.2</c:v>
                </c:pt>
                <c:pt idx="199">
                  <c:v>0.4</c:v>
                </c:pt>
                <c:pt idx="200">
                  <c:v>0.6</c:v>
                </c:pt>
                <c:pt idx="201">
                  <c:v>0.8</c:v>
                </c:pt>
                <c:pt idx="202">
                  <c:v>1</c:v>
                </c:pt>
                <c:pt idx="203">
                  <c:v>1.2</c:v>
                </c:pt>
                <c:pt idx="243">
                  <c:v>6.8000000000000005E-2</c:v>
                </c:pt>
                <c:pt idx="244">
                  <c:v>6.8000000000000005E-2</c:v>
                </c:pt>
                <c:pt idx="245">
                  <c:v>9.6000000000000002E-2</c:v>
                </c:pt>
                <c:pt idx="246">
                  <c:v>0.1</c:v>
                </c:pt>
                <c:pt idx="247">
                  <c:v>0.104</c:v>
                </c:pt>
                <c:pt idx="248">
                  <c:v>0.108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5A-4618-B52D-2F5684239FD2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98">
                  <c:v>0.18</c:v>
                </c:pt>
                <c:pt idx="199">
                  <c:v>0.2</c:v>
                </c:pt>
                <c:pt idx="200">
                  <c:v>0.3</c:v>
                </c:pt>
                <c:pt idx="201">
                  <c:v>0.5</c:v>
                </c:pt>
                <c:pt idx="202">
                  <c:v>0.6</c:v>
                </c:pt>
                <c:pt idx="203">
                  <c:v>0.8</c:v>
                </c:pt>
                <c:pt idx="204">
                  <c:v>1.1000000000000001</c:v>
                </c:pt>
                <c:pt idx="243">
                  <c:v>0.06</c:v>
                </c:pt>
                <c:pt idx="244">
                  <c:v>0.04</c:v>
                </c:pt>
                <c:pt idx="245">
                  <c:v>1.2E-2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5A-4618-B52D-2F5684239FD2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99">
                  <c:v>0.18</c:v>
                </c:pt>
                <c:pt idx="200">
                  <c:v>0.2</c:v>
                </c:pt>
                <c:pt idx="201">
                  <c:v>0.4</c:v>
                </c:pt>
                <c:pt idx="202">
                  <c:v>0.7</c:v>
                </c:pt>
                <c:pt idx="203">
                  <c:v>1.1000000000000001</c:v>
                </c:pt>
                <c:pt idx="204">
                  <c:v>1.4</c:v>
                </c:pt>
                <c:pt idx="205">
                  <c:v>1.8</c:v>
                </c:pt>
                <c:pt idx="244">
                  <c:v>0.09</c:v>
                </c:pt>
                <c:pt idx="245">
                  <c:v>6.9000000000000006E-2</c:v>
                </c:pt>
                <c:pt idx="246">
                  <c:v>6.0299999999999999E-2</c:v>
                </c:pt>
                <c:pt idx="247">
                  <c:v>5.5E-2</c:v>
                </c:pt>
                <c:pt idx="248">
                  <c:v>4.4900000000000002E-2</c:v>
                </c:pt>
                <c:pt idx="249">
                  <c:v>3.49E-2</c:v>
                </c:pt>
                <c:pt idx="250">
                  <c:v>3.15E-2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5A-4618-B52D-2F5684239FD2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200">
                  <c:v>0.15</c:v>
                </c:pt>
                <c:pt idx="201">
                  <c:v>0.2</c:v>
                </c:pt>
                <c:pt idx="202">
                  <c:v>0.4</c:v>
                </c:pt>
                <c:pt idx="203">
                  <c:v>0.7</c:v>
                </c:pt>
                <c:pt idx="204">
                  <c:v>1</c:v>
                </c:pt>
                <c:pt idx="205">
                  <c:v>1.4</c:v>
                </c:pt>
                <c:pt idx="206">
                  <c:v>1.8</c:v>
                </c:pt>
                <c:pt idx="245">
                  <c:v>0.09</c:v>
                </c:pt>
                <c:pt idx="246">
                  <c:v>7.7700000000000005E-2</c:v>
                </c:pt>
                <c:pt idx="247">
                  <c:v>7.7100000000000002E-2</c:v>
                </c:pt>
                <c:pt idx="248">
                  <c:v>8.1500000000000003E-2</c:v>
                </c:pt>
                <c:pt idx="249">
                  <c:v>9.7900000000000001E-2</c:v>
                </c:pt>
                <c:pt idx="250">
                  <c:v>9.7600000000000006E-2</c:v>
                </c:pt>
                <c:pt idx="251">
                  <c:v>9.7799999999999998E-2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5A-4618-B52D-2F5684239FD2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201">
                  <c:v>0.12</c:v>
                </c:pt>
                <c:pt idx="202">
                  <c:v>0.2</c:v>
                </c:pt>
                <c:pt idx="203">
                  <c:v>0.4</c:v>
                </c:pt>
                <c:pt idx="204">
                  <c:v>0.8</c:v>
                </c:pt>
                <c:pt idx="205">
                  <c:v>1.2</c:v>
                </c:pt>
                <c:pt idx="206">
                  <c:v>1.6</c:v>
                </c:pt>
                <c:pt idx="207">
                  <c:v>2</c:v>
                </c:pt>
                <c:pt idx="246">
                  <c:v>0.08</c:v>
                </c:pt>
                <c:pt idx="247">
                  <c:v>7.5399999999999995E-2</c:v>
                </c:pt>
                <c:pt idx="248">
                  <c:v>8.4099999999999994E-2</c:v>
                </c:pt>
                <c:pt idx="249">
                  <c:v>8.3199999999999996E-2</c:v>
                </c:pt>
                <c:pt idx="250">
                  <c:v>0.1082</c:v>
                </c:pt>
                <c:pt idx="251">
                  <c:v>0.1361</c:v>
                </c:pt>
                <c:pt idx="252">
                  <c:v>0.18779999999999999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5A-4618-B52D-2F5684239FD2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202">
                  <c:v>0.13</c:v>
                </c:pt>
                <c:pt idx="203">
                  <c:v>0.2</c:v>
                </c:pt>
                <c:pt idx="204">
                  <c:v>0.4</c:v>
                </c:pt>
                <c:pt idx="205">
                  <c:v>0.6</c:v>
                </c:pt>
                <c:pt idx="206">
                  <c:v>0.9</c:v>
                </c:pt>
                <c:pt idx="207">
                  <c:v>1.2</c:v>
                </c:pt>
                <c:pt idx="208">
                  <c:v>1.6</c:v>
                </c:pt>
                <c:pt idx="247">
                  <c:v>0.08</c:v>
                </c:pt>
                <c:pt idx="248">
                  <c:v>8.3400000000000002E-2</c:v>
                </c:pt>
                <c:pt idx="249">
                  <c:v>8.3000000000000004E-2</c:v>
                </c:pt>
                <c:pt idx="250">
                  <c:v>8.5800000000000001E-2</c:v>
                </c:pt>
                <c:pt idx="251">
                  <c:v>0.1069</c:v>
                </c:pt>
                <c:pt idx="252">
                  <c:v>0.14979999999999999</c:v>
                </c:pt>
                <c:pt idx="253">
                  <c:v>0.21329999999999999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5A-4618-B52D-2F5684239FD2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203">
                  <c:v>0.19</c:v>
                </c:pt>
                <c:pt idx="204">
                  <c:v>0.2</c:v>
                </c:pt>
                <c:pt idx="205">
                  <c:v>0.3</c:v>
                </c:pt>
                <c:pt idx="206">
                  <c:v>0.4</c:v>
                </c:pt>
                <c:pt idx="207">
                  <c:v>0.5</c:v>
                </c:pt>
                <c:pt idx="208">
                  <c:v>0.6</c:v>
                </c:pt>
                <c:pt idx="209">
                  <c:v>0.8</c:v>
                </c:pt>
                <c:pt idx="248">
                  <c:v>0.09</c:v>
                </c:pt>
                <c:pt idx="249">
                  <c:v>0.23150000000000001</c:v>
                </c:pt>
                <c:pt idx="250">
                  <c:v>0.56359999999999999</c:v>
                </c:pt>
                <c:pt idx="251">
                  <c:v>0.7278</c:v>
                </c:pt>
                <c:pt idx="252">
                  <c:v>0.9516</c:v>
                </c:pt>
                <c:pt idx="253">
                  <c:v>1.1567000000000001</c:v>
                </c:pt>
                <c:pt idx="254">
                  <c:v>1.3374999999999999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E5A-4618-B52D-2F5684239FD2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204">
                  <c:v>0.19</c:v>
                </c:pt>
                <c:pt idx="205">
                  <c:v>0.2</c:v>
                </c:pt>
                <c:pt idx="206">
                  <c:v>0.2</c:v>
                </c:pt>
                <c:pt idx="207">
                  <c:v>0.2</c:v>
                </c:pt>
                <c:pt idx="208">
                  <c:v>0.3</c:v>
                </c:pt>
                <c:pt idx="209">
                  <c:v>0.4</c:v>
                </c:pt>
                <c:pt idx="210">
                  <c:v>0.5</c:v>
                </c:pt>
                <c:pt idx="249">
                  <c:v>0.08</c:v>
                </c:pt>
                <c:pt idx="250">
                  <c:v>0.1988</c:v>
                </c:pt>
                <c:pt idx="251">
                  <c:v>0.44719999999999999</c:v>
                </c:pt>
                <c:pt idx="252">
                  <c:v>0.61739999999999995</c:v>
                </c:pt>
                <c:pt idx="253">
                  <c:v>0.79830000000000001</c:v>
                </c:pt>
                <c:pt idx="254">
                  <c:v>0.97650000000000003</c:v>
                </c:pt>
                <c:pt idx="255">
                  <c:v>1.1335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E5A-4618-B52D-2F5684239FD2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205">
                  <c:v>0.19</c:v>
                </c:pt>
                <c:pt idx="206">
                  <c:v>0.2</c:v>
                </c:pt>
                <c:pt idx="207">
                  <c:v>0.2</c:v>
                </c:pt>
                <c:pt idx="208">
                  <c:v>0.3</c:v>
                </c:pt>
                <c:pt idx="209">
                  <c:v>0.4</c:v>
                </c:pt>
                <c:pt idx="210">
                  <c:v>0.6</c:v>
                </c:pt>
                <c:pt idx="211">
                  <c:v>0.8</c:v>
                </c:pt>
                <c:pt idx="250">
                  <c:v>0.12</c:v>
                </c:pt>
                <c:pt idx="251">
                  <c:v>0.76249999999999996</c:v>
                </c:pt>
                <c:pt idx="252">
                  <c:v>0.99039999999999995</c:v>
                </c:pt>
                <c:pt idx="253">
                  <c:v>1.2964</c:v>
                </c:pt>
                <c:pt idx="254">
                  <c:v>1.5154000000000001</c:v>
                </c:pt>
                <c:pt idx="255">
                  <c:v>1.6072</c:v>
                </c:pt>
                <c:pt idx="256">
                  <c:v>1.6466000000000001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E5A-4618-B52D-2F5684239FD2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206">
                  <c:v>0.15</c:v>
                </c:pt>
                <c:pt idx="207">
                  <c:v>0.1</c:v>
                </c:pt>
                <c:pt idx="208">
                  <c:v>0.2</c:v>
                </c:pt>
                <c:pt idx="209">
                  <c:v>0.4</c:v>
                </c:pt>
                <c:pt idx="210">
                  <c:v>0.7</c:v>
                </c:pt>
                <c:pt idx="211">
                  <c:v>0.9</c:v>
                </c:pt>
                <c:pt idx="212">
                  <c:v>1.2</c:v>
                </c:pt>
                <c:pt idx="251">
                  <c:v>0.77</c:v>
                </c:pt>
                <c:pt idx="252">
                  <c:v>1.3130999999999999</c:v>
                </c:pt>
                <c:pt idx="253">
                  <c:v>2.1343000000000001</c:v>
                </c:pt>
                <c:pt idx="254">
                  <c:v>2.6865999999999999</c:v>
                </c:pt>
                <c:pt idx="255">
                  <c:v>3.2749999999999999</c:v>
                </c:pt>
                <c:pt idx="256">
                  <c:v>3.2850999999999999</c:v>
                </c:pt>
                <c:pt idx="257">
                  <c:v>3.2238000000000002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E5A-4618-B52D-2F5684239FD2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207">
                  <c:v>0.09</c:v>
                </c:pt>
                <c:pt idx="208">
                  <c:v>0.1</c:v>
                </c:pt>
                <c:pt idx="209">
                  <c:v>0.2</c:v>
                </c:pt>
                <c:pt idx="210">
                  <c:v>0.3</c:v>
                </c:pt>
                <c:pt idx="211">
                  <c:v>0.4</c:v>
                </c:pt>
                <c:pt idx="212">
                  <c:v>0.5</c:v>
                </c:pt>
                <c:pt idx="213">
                  <c:v>0.7</c:v>
                </c:pt>
                <c:pt idx="252">
                  <c:v>2.1800000000000002</c:v>
                </c:pt>
                <c:pt idx="253">
                  <c:v>2.867</c:v>
                </c:pt>
                <c:pt idx="254">
                  <c:v>3.5249999999999999</c:v>
                </c:pt>
                <c:pt idx="255">
                  <c:v>3.5992000000000002</c:v>
                </c:pt>
                <c:pt idx="256">
                  <c:v>3.4552</c:v>
                </c:pt>
                <c:pt idx="257">
                  <c:v>3.2763</c:v>
                </c:pt>
                <c:pt idx="258">
                  <c:v>3.0510999999999999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E5A-4618-B52D-2F5684239FD2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  <c:pt idx="208">
                  <c:v>0.08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0.2</c:v>
                </c:pt>
                <c:pt idx="214">
                  <c:v>0.2</c:v>
                </c:pt>
                <c:pt idx="253">
                  <c:v>3.65</c:v>
                </c:pt>
                <c:pt idx="255">
                  <c:v>4.8994999999999997</c:v>
                </c:pt>
                <c:pt idx="256">
                  <c:v>5.0027999999999997</c:v>
                </c:pt>
                <c:pt idx="257">
                  <c:v>4.6388999999999996</c:v>
                </c:pt>
                <c:pt idx="258">
                  <c:v>4.2337999999999996</c:v>
                </c:pt>
                <c:pt idx="259">
                  <c:v>3.8172000000000001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E5A-4618-B52D-2F5684239FD2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  <c:pt idx="209">
                  <c:v>7.0000000000000007E-2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0.2</c:v>
                </c:pt>
                <c:pt idx="215">
                  <c:v>0.2</c:v>
                </c:pt>
                <c:pt idx="254">
                  <c:v>4.51</c:v>
                </c:pt>
                <c:pt idx="256">
                  <c:v>5.1219000000000001</c:v>
                </c:pt>
                <c:pt idx="257">
                  <c:v>4.9771000000000001</c:v>
                </c:pt>
                <c:pt idx="258">
                  <c:v>4.6616</c:v>
                </c:pt>
                <c:pt idx="259">
                  <c:v>4.2046000000000001</c:v>
                </c:pt>
                <c:pt idx="260">
                  <c:v>3.8521000000000001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E5A-4618-B52D-2F5684239FD2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0.2</c:v>
                </c:pt>
                <c:pt idx="214">
                  <c:v>0.2</c:v>
                </c:pt>
                <c:pt idx="215">
                  <c:v>0.3</c:v>
                </c:pt>
                <c:pt idx="216">
                  <c:v>0.3</c:v>
                </c:pt>
                <c:pt idx="255">
                  <c:v>4.99</c:v>
                </c:pt>
                <c:pt idx="256">
                  <c:v>5.3666</c:v>
                </c:pt>
                <c:pt idx="257">
                  <c:v>5.3437999999999999</c:v>
                </c:pt>
                <c:pt idx="258">
                  <c:v>5.0533000000000001</c:v>
                </c:pt>
                <c:pt idx="259">
                  <c:v>4.6668000000000003</c:v>
                </c:pt>
                <c:pt idx="260">
                  <c:v>4.2843</c:v>
                </c:pt>
                <c:pt idx="261">
                  <c:v>3.9142999999999999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E5A-4618-B52D-2F5684239FD2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  <c:pt idx="211">
                  <c:v>0.15</c:v>
                </c:pt>
                <c:pt idx="212">
                  <c:v>0.2</c:v>
                </c:pt>
                <c:pt idx="213">
                  <c:v>0.2</c:v>
                </c:pt>
                <c:pt idx="214">
                  <c:v>0.2</c:v>
                </c:pt>
                <c:pt idx="215">
                  <c:v>0.2</c:v>
                </c:pt>
                <c:pt idx="216">
                  <c:v>0.2</c:v>
                </c:pt>
                <c:pt idx="217">
                  <c:v>0.3</c:v>
                </c:pt>
                <c:pt idx="256">
                  <c:v>5.26</c:v>
                </c:pt>
                <c:pt idx="257">
                  <c:v>5.3876999999999997</c:v>
                </c:pt>
                <c:pt idx="258">
                  <c:v>5.3830999999999998</c:v>
                </c:pt>
                <c:pt idx="259">
                  <c:v>5.1821999999999999</c:v>
                </c:pt>
                <c:pt idx="260">
                  <c:v>4.93</c:v>
                </c:pt>
                <c:pt idx="261">
                  <c:v>4.7195</c:v>
                </c:pt>
                <c:pt idx="262">
                  <c:v>4.5320999999999998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E5A-4618-B52D-2F5684239FD2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  <c:pt idx="212">
                  <c:v>0.14000000000000001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57">
                  <c:v>5.33</c:v>
                </c:pt>
                <c:pt idx="259">
                  <c:v>5.2870999999999997</c:v>
                </c:pt>
                <c:pt idx="260">
                  <c:v>5.0575000000000001</c:v>
                </c:pt>
                <c:pt idx="261">
                  <c:v>4.7455999999999996</c:v>
                </c:pt>
                <c:pt idx="262">
                  <c:v>4.4351000000000003</c:v>
                </c:pt>
                <c:pt idx="263">
                  <c:v>4.1494999999999997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E5A-4618-B52D-2F5684239FD2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  <c:pt idx="213">
                  <c:v>0.16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0.2</c:v>
                </c:pt>
                <c:pt idx="258">
                  <c:v>5.33</c:v>
                </c:pt>
                <c:pt idx="259">
                  <c:v>5.2561</c:v>
                </c:pt>
                <c:pt idx="260">
                  <c:v>5.0744999999999996</c:v>
                </c:pt>
                <c:pt idx="261">
                  <c:v>4.8766999999999996</c:v>
                </c:pt>
                <c:pt idx="262">
                  <c:v>4.6829999999999998</c:v>
                </c:pt>
                <c:pt idx="263">
                  <c:v>4.5012999999999996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E5A-4618-B52D-2F5684239FD2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  <c:pt idx="214">
                  <c:v>0.14000000000000001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0.2</c:v>
                </c:pt>
                <c:pt idx="220">
                  <c:v>0.2</c:v>
                </c:pt>
                <c:pt idx="259">
                  <c:v>5.33</c:v>
                </c:pt>
                <c:pt idx="260">
                  <c:v>5.1374000000000004</c:v>
                </c:pt>
                <c:pt idx="261">
                  <c:v>4.7152000000000003</c:v>
                </c:pt>
                <c:pt idx="262">
                  <c:v>4.2916999999999996</c:v>
                </c:pt>
                <c:pt idx="263">
                  <c:v>3.9447000000000001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E5A-4618-B52D-2F5684239FD2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  <c:pt idx="215">
                  <c:v>0.12</c:v>
                </c:pt>
                <c:pt idx="216">
                  <c:v>0.1</c:v>
                </c:pt>
                <c:pt idx="217">
                  <c:v>0.2</c:v>
                </c:pt>
                <c:pt idx="218">
                  <c:v>0.2</c:v>
                </c:pt>
                <c:pt idx="219">
                  <c:v>0.3</c:v>
                </c:pt>
                <c:pt idx="220">
                  <c:v>0.4</c:v>
                </c:pt>
                <c:pt idx="221">
                  <c:v>0.5</c:v>
                </c:pt>
                <c:pt idx="260">
                  <c:v>5.26</c:v>
                </c:pt>
                <c:pt idx="262">
                  <c:v>4.3564999999999996</c:v>
                </c:pt>
                <c:pt idx="263">
                  <c:v>3.8064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E5A-4618-B52D-2F5684239FD2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  <c:pt idx="216">
                  <c:v>0.09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0.2</c:v>
                </c:pt>
                <c:pt idx="221">
                  <c:v>0.2</c:v>
                </c:pt>
                <c:pt idx="222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E5A-4618-B52D-2F5684239FD2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  <c:pt idx="217">
                  <c:v>0.09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0.2</c:v>
                </c:pt>
                <c:pt idx="222">
                  <c:v>0.3</c:v>
                </c:pt>
                <c:pt idx="2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E5A-4618-B52D-2F5684239FD2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  <c:pt idx="218">
                  <c:v>7.0000000000000007E-2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0.2</c:v>
                </c:pt>
                <c:pt idx="2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E5A-4618-B52D-2F5684239FD2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  <c:pt idx="219">
                  <c:v>0.09</c:v>
                </c:pt>
                <c:pt idx="220">
                  <c:v>0.1</c:v>
                </c:pt>
                <c:pt idx="221">
                  <c:v>0.1</c:v>
                </c:pt>
                <c:pt idx="222">
                  <c:v>0.2</c:v>
                </c:pt>
                <c:pt idx="2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E5A-4618-B52D-2F5684239FD2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  <c:pt idx="220">
                  <c:v>0.09</c:v>
                </c:pt>
                <c:pt idx="221">
                  <c:v>0.1</c:v>
                </c:pt>
                <c:pt idx="222">
                  <c:v>0.1</c:v>
                </c:pt>
                <c:pt idx="2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E5A-4618-B52D-2F5684239FD2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  <c:pt idx="221">
                  <c:v>0.1</c:v>
                </c:pt>
                <c:pt idx="222">
                  <c:v>0.1</c:v>
                </c:pt>
                <c:pt idx="2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E5A-4618-B52D-2F5684239FD2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CE5A-4618-B52D-2F5684239FD2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  <c:pt idx="222">
                  <c:v>0.11</c:v>
                </c:pt>
                <c:pt idx="2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E5A-4618-B52D-2F5684239FD2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 (%,apr)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21823</c:v>
                </c:pt>
                <c:pt idx="1">
                  <c:v>21915</c:v>
                </c:pt>
                <c:pt idx="2">
                  <c:v>22006</c:v>
                </c:pt>
                <c:pt idx="3">
                  <c:v>22097</c:v>
                </c:pt>
                <c:pt idx="4">
                  <c:v>22189</c:v>
                </c:pt>
                <c:pt idx="5">
                  <c:v>22281</c:v>
                </c:pt>
                <c:pt idx="6">
                  <c:v>22371</c:v>
                </c:pt>
                <c:pt idx="7">
                  <c:v>22462</c:v>
                </c:pt>
                <c:pt idx="8">
                  <c:v>22554</c:v>
                </c:pt>
                <c:pt idx="9">
                  <c:v>22646</c:v>
                </c:pt>
                <c:pt idx="10">
                  <c:v>22736</c:v>
                </c:pt>
                <c:pt idx="11">
                  <c:v>22827</c:v>
                </c:pt>
                <c:pt idx="12">
                  <c:v>22919</c:v>
                </c:pt>
                <c:pt idx="13">
                  <c:v>23011</c:v>
                </c:pt>
                <c:pt idx="14">
                  <c:v>23101</c:v>
                </c:pt>
                <c:pt idx="15">
                  <c:v>23192</c:v>
                </c:pt>
                <c:pt idx="16">
                  <c:v>23284</c:v>
                </c:pt>
                <c:pt idx="17">
                  <c:v>23376</c:v>
                </c:pt>
                <c:pt idx="18">
                  <c:v>23467</c:v>
                </c:pt>
                <c:pt idx="19">
                  <c:v>23558</c:v>
                </c:pt>
                <c:pt idx="20">
                  <c:v>23650</c:v>
                </c:pt>
                <c:pt idx="21">
                  <c:v>23742</c:v>
                </c:pt>
                <c:pt idx="22">
                  <c:v>23832</c:v>
                </c:pt>
                <c:pt idx="23">
                  <c:v>23923</c:v>
                </c:pt>
                <c:pt idx="24">
                  <c:v>24015</c:v>
                </c:pt>
                <c:pt idx="25">
                  <c:v>24107</c:v>
                </c:pt>
                <c:pt idx="26">
                  <c:v>24197</c:v>
                </c:pt>
                <c:pt idx="27">
                  <c:v>24288</c:v>
                </c:pt>
                <c:pt idx="28">
                  <c:v>24380</c:v>
                </c:pt>
                <c:pt idx="29">
                  <c:v>24472</c:v>
                </c:pt>
                <c:pt idx="30">
                  <c:v>24562</c:v>
                </c:pt>
                <c:pt idx="31">
                  <c:v>24653</c:v>
                </c:pt>
                <c:pt idx="32">
                  <c:v>24745</c:v>
                </c:pt>
                <c:pt idx="33">
                  <c:v>24837</c:v>
                </c:pt>
                <c:pt idx="34">
                  <c:v>24928</c:v>
                </c:pt>
                <c:pt idx="35">
                  <c:v>25019</c:v>
                </c:pt>
                <c:pt idx="36">
                  <c:v>25111</c:v>
                </c:pt>
                <c:pt idx="37">
                  <c:v>25203</c:v>
                </c:pt>
                <c:pt idx="38">
                  <c:v>25293</c:v>
                </c:pt>
                <c:pt idx="39">
                  <c:v>25384</c:v>
                </c:pt>
                <c:pt idx="40">
                  <c:v>25476</c:v>
                </c:pt>
                <c:pt idx="41">
                  <c:v>25568</c:v>
                </c:pt>
                <c:pt idx="42">
                  <c:v>25658</c:v>
                </c:pt>
                <c:pt idx="43">
                  <c:v>25749</c:v>
                </c:pt>
                <c:pt idx="44">
                  <c:v>25841</c:v>
                </c:pt>
                <c:pt idx="45">
                  <c:v>25933</c:v>
                </c:pt>
                <c:pt idx="46">
                  <c:v>26023</c:v>
                </c:pt>
                <c:pt idx="47">
                  <c:v>26114</c:v>
                </c:pt>
                <c:pt idx="48">
                  <c:v>26206</c:v>
                </c:pt>
                <c:pt idx="49">
                  <c:v>26298</c:v>
                </c:pt>
                <c:pt idx="50">
                  <c:v>26389</c:v>
                </c:pt>
                <c:pt idx="51">
                  <c:v>26480</c:v>
                </c:pt>
                <c:pt idx="52">
                  <c:v>26572</c:v>
                </c:pt>
                <c:pt idx="53">
                  <c:v>26664</c:v>
                </c:pt>
                <c:pt idx="54">
                  <c:v>26754</c:v>
                </c:pt>
                <c:pt idx="55">
                  <c:v>26845</c:v>
                </c:pt>
                <c:pt idx="56">
                  <c:v>26937</c:v>
                </c:pt>
                <c:pt idx="57">
                  <c:v>27029</c:v>
                </c:pt>
                <c:pt idx="58">
                  <c:v>27119</c:v>
                </c:pt>
                <c:pt idx="59">
                  <c:v>27210</c:v>
                </c:pt>
                <c:pt idx="60">
                  <c:v>27302</c:v>
                </c:pt>
                <c:pt idx="61">
                  <c:v>27394</c:v>
                </c:pt>
                <c:pt idx="62">
                  <c:v>27484</c:v>
                </c:pt>
                <c:pt idx="63">
                  <c:v>27575</c:v>
                </c:pt>
                <c:pt idx="64">
                  <c:v>27667</c:v>
                </c:pt>
                <c:pt idx="65">
                  <c:v>27759</c:v>
                </c:pt>
                <c:pt idx="66">
                  <c:v>27850</c:v>
                </c:pt>
                <c:pt idx="67">
                  <c:v>27941</c:v>
                </c:pt>
                <c:pt idx="68">
                  <c:v>28033</c:v>
                </c:pt>
                <c:pt idx="69">
                  <c:v>28125</c:v>
                </c:pt>
                <c:pt idx="70">
                  <c:v>28215</c:v>
                </c:pt>
                <c:pt idx="71">
                  <c:v>28306</c:v>
                </c:pt>
                <c:pt idx="72">
                  <c:v>28398</c:v>
                </c:pt>
                <c:pt idx="73">
                  <c:v>28490</c:v>
                </c:pt>
                <c:pt idx="74">
                  <c:v>28580</c:v>
                </c:pt>
                <c:pt idx="75">
                  <c:v>28671</c:v>
                </c:pt>
                <c:pt idx="76">
                  <c:v>28763</c:v>
                </c:pt>
                <c:pt idx="77">
                  <c:v>28855</c:v>
                </c:pt>
                <c:pt idx="78">
                  <c:v>28945</c:v>
                </c:pt>
                <c:pt idx="79">
                  <c:v>29036</c:v>
                </c:pt>
                <c:pt idx="80">
                  <c:v>29128</c:v>
                </c:pt>
                <c:pt idx="81">
                  <c:v>29220</c:v>
                </c:pt>
                <c:pt idx="82">
                  <c:v>29311</c:v>
                </c:pt>
                <c:pt idx="83">
                  <c:v>29402</c:v>
                </c:pt>
                <c:pt idx="84">
                  <c:v>29494</c:v>
                </c:pt>
                <c:pt idx="85">
                  <c:v>29586</c:v>
                </c:pt>
                <c:pt idx="86">
                  <c:v>29676</c:v>
                </c:pt>
                <c:pt idx="87">
                  <c:v>29767</c:v>
                </c:pt>
                <c:pt idx="88">
                  <c:v>29859</c:v>
                </c:pt>
                <c:pt idx="89">
                  <c:v>29951</c:v>
                </c:pt>
                <c:pt idx="90">
                  <c:v>30041</c:v>
                </c:pt>
                <c:pt idx="91">
                  <c:v>30132</c:v>
                </c:pt>
                <c:pt idx="92">
                  <c:v>30224</c:v>
                </c:pt>
                <c:pt idx="93">
                  <c:v>30316</c:v>
                </c:pt>
                <c:pt idx="94">
                  <c:v>30406</c:v>
                </c:pt>
                <c:pt idx="95">
                  <c:v>30497</c:v>
                </c:pt>
                <c:pt idx="96">
                  <c:v>30589</c:v>
                </c:pt>
                <c:pt idx="97">
                  <c:v>30681</c:v>
                </c:pt>
                <c:pt idx="98">
                  <c:v>30772</c:v>
                </c:pt>
                <c:pt idx="99">
                  <c:v>30863</c:v>
                </c:pt>
                <c:pt idx="100">
                  <c:v>30955</c:v>
                </c:pt>
                <c:pt idx="101">
                  <c:v>31047</c:v>
                </c:pt>
                <c:pt idx="102">
                  <c:v>31137</c:v>
                </c:pt>
                <c:pt idx="103">
                  <c:v>31228</c:v>
                </c:pt>
                <c:pt idx="104">
                  <c:v>31320</c:v>
                </c:pt>
                <c:pt idx="105">
                  <c:v>31412</c:v>
                </c:pt>
                <c:pt idx="106">
                  <c:v>31502</c:v>
                </c:pt>
                <c:pt idx="107">
                  <c:v>31593</c:v>
                </c:pt>
                <c:pt idx="108">
                  <c:v>31685</c:v>
                </c:pt>
                <c:pt idx="109">
                  <c:v>31777</c:v>
                </c:pt>
                <c:pt idx="110">
                  <c:v>31867</c:v>
                </c:pt>
                <c:pt idx="111">
                  <c:v>31958</c:v>
                </c:pt>
                <c:pt idx="112">
                  <c:v>32050</c:v>
                </c:pt>
                <c:pt idx="113">
                  <c:v>32142</c:v>
                </c:pt>
                <c:pt idx="114">
                  <c:v>32233</c:v>
                </c:pt>
                <c:pt idx="115">
                  <c:v>32324</c:v>
                </c:pt>
                <c:pt idx="116">
                  <c:v>32416</c:v>
                </c:pt>
                <c:pt idx="117">
                  <c:v>32508</c:v>
                </c:pt>
                <c:pt idx="118">
                  <c:v>32598</c:v>
                </c:pt>
                <c:pt idx="119">
                  <c:v>32689</c:v>
                </c:pt>
                <c:pt idx="120">
                  <c:v>32781</c:v>
                </c:pt>
                <c:pt idx="121">
                  <c:v>32873</c:v>
                </c:pt>
                <c:pt idx="122">
                  <c:v>32963</c:v>
                </c:pt>
                <c:pt idx="123">
                  <c:v>33054</c:v>
                </c:pt>
                <c:pt idx="124">
                  <c:v>33146</c:v>
                </c:pt>
                <c:pt idx="125">
                  <c:v>33238</c:v>
                </c:pt>
                <c:pt idx="126">
                  <c:v>33328</c:v>
                </c:pt>
                <c:pt idx="127">
                  <c:v>33419</c:v>
                </c:pt>
                <c:pt idx="128">
                  <c:v>33511</c:v>
                </c:pt>
                <c:pt idx="129">
                  <c:v>33603</c:v>
                </c:pt>
                <c:pt idx="130">
                  <c:v>33694</c:v>
                </c:pt>
                <c:pt idx="131">
                  <c:v>33785</c:v>
                </c:pt>
                <c:pt idx="132">
                  <c:v>33877</c:v>
                </c:pt>
                <c:pt idx="133">
                  <c:v>33969</c:v>
                </c:pt>
                <c:pt idx="134">
                  <c:v>34059</c:v>
                </c:pt>
                <c:pt idx="135">
                  <c:v>34150</c:v>
                </c:pt>
                <c:pt idx="136">
                  <c:v>34242</c:v>
                </c:pt>
                <c:pt idx="137">
                  <c:v>34334</c:v>
                </c:pt>
                <c:pt idx="138">
                  <c:v>34424</c:v>
                </c:pt>
                <c:pt idx="139">
                  <c:v>34515</c:v>
                </c:pt>
                <c:pt idx="140">
                  <c:v>34607</c:v>
                </c:pt>
                <c:pt idx="141">
                  <c:v>34699</c:v>
                </c:pt>
                <c:pt idx="142">
                  <c:v>34789</c:v>
                </c:pt>
                <c:pt idx="143">
                  <c:v>34880</c:v>
                </c:pt>
                <c:pt idx="144">
                  <c:v>34972</c:v>
                </c:pt>
                <c:pt idx="145">
                  <c:v>35064</c:v>
                </c:pt>
                <c:pt idx="146">
                  <c:v>35155</c:v>
                </c:pt>
                <c:pt idx="147">
                  <c:v>35246</c:v>
                </c:pt>
                <c:pt idx="148">
                  <c:v>35338</c:v>
                </c:pt>
                <c:pt idx="149">
                  <c:v>35430</c:v>
                </c:pt>
                <c:pt idx="150">
                  <c:v>35520</c:v>
                </c:pt>
                <c:pt idx="151">
                  <c:v>35611</c:v>
                </c:pt>
                <c:pt idx="152">
                  <c:v>35703</c:v>
                </c:pt>
                <c:pt idx="153">
                  <c:v>35795</c:v>
                </c:pt>
                <c:pt idx="154">
                  <c:v>35885</c:v>
                </c:pt>
                <c:pt idx="155">
                  <c:v>35976</c:v>
                </c:pt>
                <c:pt idx="156">
                  <c:v>36068</c:v>
                </c:pt>
                <c:pt idx="157">
                  <c:v>36160</c:v>
                </c:pt>
                <c:pt idx="158">
                  <c:v>36250</c:v>
                </c:pt>
                <c:pt idx="159">
                  <c:v>36341</c:v>
                </c:pt>
                <c:pt idx="160">
                  <c:v>36433</c:v>
                </c:pt>
                <c:pt idx="161">
                  <c:v>36525</c:v>
                </c:pt>
                <c:pt idx="162">
                  <c:v>36616</c:v>
                </c:pt>
                <c:pt idx="163">
                  <c:v>36707</c:v>
                </c:pt>
                <c:pt idx="164">
                  <c:v>36799</c:v>
                </c:pt>
                <c:pt idx="165">
                  <c:v>36891</c:v>
                </c:pt>
                <c:pt idx="166">
                  <c:v>36981</c:v>
                </c:pt>
                <c:pt idx="167">
                  <c:v>37072</c:v>
                </c:pt>
                <c:pt idx="168">
                  <c:v>37164</c:v>
                </c:pt>
                <c:pt idx="169">
                  <c:v>37256</c:v>
                </c:pt>
                <c:pt idx="170">
                  <c:v>37346</c:v>
                </c:pt>
                <c:pt idx="171">
                  <c:v>37437</c:v>
                </c:pt>
                <c:pt idx="172">
                  <c:v>37529</c:v>
                </c:pt>
                <c:pt idx="173">
                  <c:v>37621</c:v>
                </c:pt>
                <c:pt idx="174">
                  <c:v>37711</c:v>
                </c:pt>
                <c:pt idx="175">
                  <c:v>37802</c:v>
                </c:pt>
                <c:pt idx="176">
                  <c:v>37894</c:v>
                </c:pt>
                <c:pt idx="177">
                  <c:v>37986</c:v>
                </c:pt>
                <c:pt idx="178">
                  <c:v>38077</c:v>
                </c:pt>
                <c:pt idx="179">
                  <c:v>38168</c:v>
                </c:pt>
                <c:pt idx="180">
                  <c:v>38260</c:v>
                </c:pt>
                <c:pt idx="181">
                  <c:v>38352</c:v>
                </c:pt>
                <c:pt idx="182">
                  <c:v>38442</c:v>
                </c:pt>
                <c:pt idx="183">
                  <c:v>38533</c:v>
                </c:pt>
                <c:pt idx="184">
                  <c:v>38625</c:v>
                </c:pt>
                <c:pt idx="185">
                  <c:v>38717</c:v>
                </c:pt>
                <c:pt idx="186">
                  <c:v>38807</c:v>
                </c:pt>
                <c:pt idx="187">
                  <c:v>38898</c:v>
                </c:pt>
                <c:pt idx="188">
                  <c:v>38990</c:v>
                </c:pt>
                <c:pt idx="189">
                  <c:v>39082</c:v>
                </c:pt>
                <c:pt idx="190">
                  <c:v>39172</c:v>
                </c:pt>
                <c:pt idx="191">
                  <c:v>39263</c:v>
                </c:pt>
                <c:pt idx="192">
                  <c:v>39355</c:v>
                </c:pt>
                <c:pt idx="193">
                  <c:v>39447</c:v>
                </c:pt>
                <c:pt idx="194">
                  <c:v>39538</c:v>
                </c:pt>
                <c:pt idx="195">
                  <c:v>39629</c:v>
                </c:pt>
                <c:pt idx="196">
                  <c:v>39721</c:v>
                </c:pt>
                <c:pt idx="197">
                  <c:v>39813</c:v>
                </c:pt>
                <c:pt idx="198">
                  <c:v>39903</c:v>
                </c:pt>
                <c:pt idx="199">
                  <c:v>39994</c:v>
                </c:pt>
                <c:pt idx="200">
                  <c:v>40086</c:v>
                </c:pt>
                <c:pt idx="201">
                  <c:v>40178</c:v>
                </c:pt>
                <c:pt idx="202">
                  <c:v>40268</c:v>
                </c:pt>
                <c:pt idx="203">
                  <c:v>40359</c:v>
                </c:pt>
                <c:pt idx="204">
                  <c:v>40451</c:v>
                </c:pt>
                <c:pt idx="205">
                  <c:v>40543</c:v>
                </c:pt>
                <c:pt idx="206">
                  <c:v>40633</c:v>
                </c:pt>
                <c:pt idx="207">
                  <c:v>40724</c:v>
                </c:pt>
                <c:pt idx="208">
                  <c:v>40816</c:v>
                </c:pt>
                <c:pt idx="209">
                  <c:v>40908</c:v>
                </c:pt>
                <c:pt idx="210">
                  <c:v>40999</c:v>
                </c:pt>
                <c:pt idx="211">
                  <c:v>41090</c:v>
                </c:pt>
                <c:pt idx="212">
                  <c:v>41182</c:v>
                </c:pt>
                <c:pt idx="213">
                  <c:v>41274</c:v>
                </c:pt>
                <c:pt idx="214">
                  <c:v>41364</c:v>
                </c:pt>
                <c:pt idx="215">
                  <c:v>41455</c:v>
                </c:pt>
                <c:pt idx="216">
                  <c:v>41547</c:v>
                </c:pt>
                <c:pt idx="217">
                  <c:v>41639</c:v>
                </c:pt>
                <c:pt idx="218">
                  <c:v>41729</c:v>
                </c:pt>
                <c:pt idx="219">
                  <c:v>41820</c:v>
                </c:pt>
                <c:pt idx="220">
                  <c:v>41912</c:v>
                </c:pt>
                <c:pt idx="221">
                  <c:v>42004</c:v>
                </c:pt>
                <c:pt idx="222">
                  <c:v>42094</c:v>
                </c:pt>
                <c:pt idx="223">
                  <c:v>42185</c:v>
                </c:pt>
                <c:pt idx="224">
                  <c:v>42277</c:v>
                </c:pt>
                <c:pt idx="225">
                  <c:v>42369</c:v>
                </c:pt>
                <c:pt idx="226">
                  <c:v>42460</c:v>
                </c:pt>
                <c:pt idx="227">
                  <c:v>42551</c:v>
                </c:pt>
                <c:pt idx="228">
                  <c:v>42643</c:v>
                </c:pt>
                <c:pt idx="229">
                  <c:v>42735</c:v>
                </c:pt>
                <c:pt idx="230">
                  <c:v>42825</c:v>
                </c:pt>
                <c:pt idx="231">
                  <c:v>42916</c:v>
                </c:pt>
                <c:pt idx="232">
                  <c:v>43008</c:v>
                </c:pt>
                <c:pt idx="233">
                  <c:v>43100</c:v>
                </c:pt>
                <c:pt idx="234">
                  <c:v>43190</c:v>
                </c:pt>
                <c:pt idx="235">
                  <c:v>43281</c:v>
                </c:pt>
                <c:pt idx="236">
                  <c:v>43373</c:v>
                </c:pt>
                <c:pt idx="237">
                  <c:v>43465</c:v>
                </c:pt>
                <c:pt idx="238">
                  <c:v>43555</c:v>
                </c:pt>
                <c:pt idx="239">
                  <c:v>43646</c:v>
                </c:pt>
                <c:pt idx="240">
                  <c:v>43738</c:v>
                </c:pt>
                <c:pt idx="241">
                  <c:v>43830</c:v>
                </c:pt>
                <c:pt idx="242">
                  <c:v>43921</c:v>
                </c:pt>
                <c:pt idx="243">
                  <c:v>44012</c:v>
                </c:pt>
                <c:pt idx="244">
                  <c:v>44104</c:v>
                </c:pt>
                <c:pt idx="245">
                  <c:v>44196</c:v>
                </c:pt>
                <c:pt idx="246">
                  <c:v>44286</c:v>
                </c:pt>
                <c:pt idx="247">
                  <c:v>44377</c:v>
                </c:pt>
                <c:pt idx="248">
                  <c:v>44469</c:v>
                </c:pt>
                <c:pt idx="249">
                  <c:v>44561</c:v>
                </c:pt>
                <c:pt idx="250">
                  <c:v>44651</c:v>
                </c:pt>
                <c:pt idx="251">
                  <c:v>44742</c:v>
                </c:pt>
                <c:pt idx="252">
                  <c:v>44834</c:v>
                </c:pt>
                <c:pt idx="253">
                  <c:v>44926</c:v>
                </c:pt>
                <c:pt idx="254">
                  <c:v>45016</c:v>
                </c:pt>
                <c:pt idx="255">
                  <c:v>45107</c:v>
                </c:pt>
                <c:pt idx="256">
                  <c:v>45199</c:v>
                </c:pt>
                <c:pt idx="257">
                  <c:v>45291</c:v>
                </c:pt>
                <c:pt idx="258">
                  <c:v>45382</c:v>
                </c:pt>
                <c:pt idx="259">
                  <c:v>45473</c:v>
                </c:pt>
                <c:pt idx="260">
                  <c:v>45565</c:v>
                </c:pt>
                <c:pt idx="261">
                  <c:v>45657</c:v>
                </c:pt>
                <c:pt idx="262">
                  <c:v>45747</c:v>
                </c:pt>
                <c:pt idx="263">
                  <c:v>45838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3.57</c:v>
                </c:pt>
                <c:pt idx="1">
                  <c:v>3.99</c:v>
                </c:pt>
                <c:pt idx="2">
                  <c:v>3.93</c:v>
                </c:pt>
                <c:pt idx="3">
                  <c:v>3.7</c:v>
                </c:pt>
                <c:pt idx="4">
                  <c:v>2.94</c:v>
                </c:pt>
                <c:pt idx="5">
                  <c:v>2.2999999999999998</c:v>
                </c:pt>
                <c:pt idx="6">
                  <c:v>1.99</c:v>
                </c:pt>
                <c:pt idx="7">
                  <c:v>1.73</c:v>
                </c:pt>
                <c:pt idx="8">
                  <c:v>1.68</c:v>
                </c:pt>
                <c:pt idx="9">
                  <c:v>2.4</c:v>
                </c:pt>
                <c:pt idx="10">
                  <c:v>2.46</c:v>
                </c:pt>
                <c:pt idx="11">
                  <c:v>2.61</c:v>
                </c:pt>
                <c:pt idx="12">
                  <c:v>2.85</c:v>
                </c:pt>
                <c:pt idx="13">
                  <c:v>2.92</c:v>
                </c:pt>
                <c:pt idx="14">
                  <c:v>2.97</c:v>
                </c:pt>
                <c:pt idx="15">
                  <c:v>2.96</c:v>
                </c:pt>
                <c:pt idx="16">
                  <c:v>3.33</c:v>
                </c:pt>
                <c:pt idx="17">
                  <c:v>3.45</c:v>
                </c:pt>
                <c:pt idx="18">
                  <c:v>3.46</c:v>
                </c:pt>
                <c:pt idx="19">
                  <c:v>3.49</c:v>
                </c:pt>
                <c:pt idx="20">
                  <c:v>3.46</c:v>
                </c:pt>
                <c:pt idx="21">
                  <c:v>3.58</c:v>
                </c:pt>
                <c:pt idx="22">
                  <c:v>3.98</c:v>
                </c:pt>
                <c:pt idx="23">
                  <c:v>4.08</c:v>
                </c:pt>
                <c:pt idx="24">
                  <c:v>4.08</c:v>
                </c:pt>
                <c:pt idx="25">
                  <c:v>4.17</c:v>
                </c:pt>
                <c:pt idx="26">
                  <c:v>4.5599999999999996</c:v>
                </c:pt>
                <c:pt idx="27">
                  <c:v>4.91</c:v>
                </c:pt>
                <c:pt idx="28">
                  <c:v>5.41</c:v>
                </c:pt>
                <c:pt idx="29">
                  <c:v>5.56</c:v>
                </c:pt>
                <c:pt idx="30">
                  <c:v>4.82</c:v>
                </c:pt>
                <c:pt idx="31">
                  <c:v>3.99</c:v>
                </c:pt>
                <c:pt idx="32">
                  <c:v>3.89</c:v>
                </c:pt>
                <c:pt idx="33">
                  <c:v>4.17</c:v>
                </c:pt>
                <c:pt idx="34">
                  <c:v>4.79</c:v>
                </c:pt>
                <c:pt idx="35">
                  <c:v>5.98</c:v>
                </c:pt>
                <c:pt idx="36">
                  <c:v>5.95</c:v>
                </c:pt>
                <c:pt idx="37">
                  <c:v>5.92</c:v>
                </c:pt>
                <c:pt idx="38">
                  <c:v>6.57</c:v>
                </c:pt>
                <c:pt idx="39">
                  <c:v>8.33</c:v>
                </c:pt>
                <c:pt idx="40">
                  <c:v>8.98</c:v>
                </c:pt>
                <c:pt idx="41">
                  <c:v>8.94</c:v>
                </c:pt>
                <c:pt idx="42">
                  <c:v>8.56</c:v>
                </c:pt>
                <c:pt idx="43">
                  <c:v>7.88</c:v>
                </c:pt>
                <c:pt idx="44">
                  <c:v>6.71</c:v>
                </c:pt>
                <c:pt idx="45">
                  <c:v>5.57</c:v>
                </c:pt>
                <c:pt idx="46">
                  <c:v>3.86</c:v>
                </c:pt>
                <c:pt idx="47">
                  <c:v>4.57</c:v>
                </c:pt>
                <c:pt idx="48">
                  <c:v>5.48</c:v>
                </c:pt>
                <c:pt idx="49">
                  <c:v>4.75</c:v>
                </c:pt>
                <c:pt idx="50">
                  <c:v>3.55</c:v>
                </c:pt>
                <c:pt idx="51">
                  <c:v>4.3</c:v>
                </c:pt>
                <c:pt idx="52">
                  <c:v>4.74</c:v>
                </c:pt>
                <c:pt idx="53">
                  <c:v>5.15</c:v>
                </c:pt>
                <c:pt idx="54">
                  <c:v>6.54</c:v>
                </c:pt>
                <c:pt idx="55">
                  <c:v>7.82</c:v>
                </c:pt>
                <c:pt idx="56">
                  <c:v>10.56</c:v>
                </c:pt>
                <c:pt idx="57">
                  <c:v>10</c:v>
                </c:pt>
                <c:pt idx="58">
                  <c:v>9.33</c:v>
                </c:pt>
                <c:pt idx="59">
                  <c:v>11.25</c:v>
                </c:pt>
                <c:pt idx="60">
                  <c:v>12.1</c:v>
                </c:pt>
                <c:pt idx="61">
                  <c:v>9.34</c:v>
                </c:pt>
                <c:pt idx="62">
                  <c:v>6.31</c:v>
                </c:pt>
                <c:pt idx="63">
                  <c:v>5.42</c:v>
                </c:pt>
                <c:pt idx="64">
                  <c:v>6.16</c:v>
                </c:pt>
                <c:pt idx="65">
                  <c:v>5.41</c:v>
                </c:pt>
                <c:pt idx="66">
                  <c:v>4.83</c:v>
                </c:pt>
                <c:pt idx="67">
                  <c:v>5.2</c:v>
                </c:pt>
                <c:pt idx="68">
                  <c:v>5.28</c:v>
                </c:pt>
                <c:pt idx="69">
                  <c:v>4.87</c:v>
                </c:pt>
                <c:pt idx="70">
                  <c:v>4.66</c:v>
                </c:pt>
                <c:pt idx="71">
                  <c:v>5.16</c:v>
                </c:pt>
                <c:pt idx="72">
                  <c:v>5.82</c:v>
                </c:pt>
                <c:pt idx="73">
                  <c:v>6.51</c:v>
                </c:pt>
                <c:pt idx="74">
                  <c:v>6.76</c:v>
                </c:pt>
                <c:pt idx="75">
                  <c:v>7.28</c:v>
                </c:pt>
                <c:pt idx="76">
                  <c:v>8.09</c:v>
                </c:pt>
                <c:pt idx="77">
                  <c:v>9.58</c:v>
                </c:pt>
                <c:pt idx="78">
                  <c:v>10.07</c:v>
                </c:pt>
                <c:pt idx="79">
                  <c:v>10.18</c:v>
                </c:pt>
                <c:pt idx="80">
                  <c:v>10.94</c:v>
                </c:pt>
                <c:pt idx="81">
                  <c:v>13.58</c:v>
                </c:pt>
                <c:pt idx="82">
                  <c:v>15.07</c:v>
                </c:pt>
                <c:pt idx="83">
                  <c:v>12.67</c:v>
                </c:pt>
                <c:pt idx="84">
                  <c:v>9.82</c:v>
                </c:pt>
                <c:pt idx="85">
                  <c:v>15.85</c:v>
                </c:pt>
                <c:pt idx="86">
                  <c:v>16.600000000000001</c:v>
                </c:pt>
                <c:pt idx="87">
                  <c:v>17.79</c:v>
                </c:pt>
                <c:pt idx="88">
                  <c:v>17.59</c:v>
                </c:pt>
                <c:pt idx="89">
                  <c:v>13.59</c:v>
                </c:pt>
                <c:pt idx="90">
                  <c:v>14.21</c:v>
                </c:pt>
                <c:pt idx="91">
                  <c:v>14.51</c:v>
                </c:pt>
                <c:pt idx="92">
                  <c:v>11.01</c:v>
                </c:pt>
                <c:pt idx="93">
                  <c:v>9.2799999999999994</c:v>
                </c:pt>
                <c:pt idx="94">
                  <c:v>8.66</c:v>
                </c:pt>
                <c:pt idx="95">
                  <c:v>8.8000000000000007</c:v>
                </c:pt>
                <c:pt idx="96">
                  <c:v>9.4600000000000009</c:v>
                </c:pt>
                <c:pt idx="97">
                  <c:v>9.43</c:v>
                </c:pt>
                <c:pt idx="98">
                  <c:v>9.69</c:v>
                </c:pt>
                <c:pt idx="99">
                  <c:v>10.55</c:v>
                </c:pt>
                <c:pt idx="100">
                  <c:v>11.39</c:v>
                </c:pt>
                <c:pt idx="101">
                  <c:v>9.26</c:v>
                </c:pt>
                <c:pt idx="102">
                  <c:v>8.48</c:v>
                </c:pt>
                <c:pt idx="103">
                  <c:v>7.92</c:v>
                </c:pt>
                <c:pt idx="104">
                  <c:v>7.9</c:v>
                </c:pt>
                <c:pt idx="105">
                  <c:v>8.1</c:v>
                </c:pt>
                <c:pt idx="106">
                  <c:v>7.83</c:v>
                </c:pt>
                <c:pt idx="107">
                  <c:v>6.92</c:v>
                </c:pt>
                <c:pt idx="108">
                  <c:v>6.21</c:v>
                </c:pt>
                <c:pt idx="109">
                  <c:v>6.27</c:v>
                </c:pt>
                <c:pt idx="110">
                  <c:v>6.22</c:v>
                </c:pt>
                <c:pt idx="111">
                  <c:v>6.65</c:v>
                </c:pt>
                <c:pt idx="112">
                  <c:v>6.84</c:v>
                </c:pt>
                <c:pt idx="113">
                  <c:v>6.92</c:v>
                </c:pt>
                <c:pt idx="114">
                  <c:v>6.67</c:v>
                </c:pt>
                <c:pt idx="115">
                  <c:v>7.15</c:v>
                </c:pt>
                <c:pt idx="116">
                  <c:v>7.98</c:v>
                </c:pt>
                <c:pt idx="117">
                  <c:v>8.4700000000000006</c:v>
                </c:pt>
                <c:pt idx="118">
                  <c:v>9.4499999999999993</c:v>
                </c:pt>
                <c:pt idx="119">
                  <c:v>9.73</c:v>
                </c:pt>
                <c:pt idx="120">
                  <c:v>9.08</c:v>
                </c:pt>
                <c:pt idx="121">
                  <c:v>8.61</c:v>
                </c:pt>
                <c:pt idx="122">
                  <c:v>8.25</c:v>
                </c:pt>
                <c:pt idx="123">
                  <c:v>8.24</c:v>
                </c:pt>
                <c:pt idx="124">
                  <c:v>8.16</c:v>
                </c:pt>
                <c:pt idx="125">
                  <c:v>7.74</c:v>
                </c:pt>
                <c:pt idx="126">
                  <c:v>6.43</c:v>
                </c:pt>
                <c:pt idx="127">
                  <c:v>5.86</c:v>
                </c:pt>
                <c:pt idx="128">
                  <c:v>5.65</c:v>
                </c:pt>
                <c:pt idx="129">
                  <c:v>4.82</c:v>
                </c:pt>
                <c:pt idx="130">
                  <c:v>4.0199999999999996</c:v>
                </c:pt>
                <c:pt idx="131">
                  <c:v>3.77</c:v>
                </c:pt>
                <c:pt idx="132">
                  <c:v>3.26</c:v>
                </c:pt>
                <c:pt idx="133">
                  <c:v>3.03</c:v>
                </c:pt>
                <c:pt idx="134">
                  <c:v>3.04</c:v>
                </c:pt>
                <c:pt idx="135">
                  <c:v>3</c:v>
                </c:pt>
                <c:pt idx="136">
                  <c:v>3.06</c:v>
                </c:pt>
                <c:pt idx="137">
                  <c:v>2.99</c:v>
                </c:pt>
                <c:pt idx="138">
                  <c:v>3.21</c:v>
                </c:pt>
                <c:pt idx="139">
                  <c:v>3.94</c:v>
                </c:pt>
                <c:pt idx="140">
                  <c:v>4.49</c:v>
                </c:pt>
                <c:pt idx="141">
                  <c:v>5.17</c:v>
                </c:pt>
                <c:pt idx="142">
                  <c:v>5.8</c:v>
                </c:pt>
                <c:pt idx="143">
                  <c:v>6.02</c:v>
                </c:pt>
                <c:pt idx="144">
                  <c:v>5.8</c:v>
                </c:pt>
                <c:pt idx="145">
                  <c:v>5.72</c:v>
                </c:pt>
                <c:pt idx="146">
                  <c:v>5.37</c:v>
                </c:pt>
                <c:pt idx="147">
                  <c:v>5.24</c:v>
                </c:pt>
                <c:pt idx="148">
                  <c:v>5.31</c:v>
                </c:pt>
                <c:pt idx="149">
                  <c:v>5.28</c:v>
                </c:pt>
                <c:pt idx="150">
                  <c:v>5.28</c:v>
                </c:pt>
                <c:pt idx="151">
                  <c:v>5.52</c:v>
                </c:pt>
                <c:pt idx="152">
                  <c:v>5.53</c:v>
                </c:pt>
                <c:pt idx="153">
                  <c:v>5.51</c:v>
                </c:pt>
                <c:pt idx="154">
                  <c:v>5.52</c:v>
                </c:pt>
                <c:pt idx="155">
                  <c:v>5.5</c:v>
                </c:pt>
                <c:pt idx="156">
                  <c:v>5.53</c:v>
                </c:pt>
                <c:pt idx="157">
                  <c:v>4.8600000000000003</c:v>
                </c:pt>
                <c:pt idx="158">
                  <c:v>4.7300000000000004</c:v>
                </c:pt>
                <c:pt idx="159">
                  <c:v>4.75</c:v>
                </c:pt>
                <c:pt idx="160">
                  <c:v>5.0999999999999996</c:v>
                </c:pt>
                <c:pt idx="161">
                  <c:v>5.3</c:v>
                </c:pt>
                <c:pt idx="162">
                  <c:v>5.68</c:v>
                </c:pt>
                <c:pt idx="163">
                  <c:v>6.27</c:v>
                </c:pt>
                <c:pt idx="164">
                  <c:v>6.52</c:v>
                </c:pt>
                <c:pt idx="165">
                  <c:v>6.47</c:v>
                </c:pt>
                <c:pt idx="166">
                  <c:v>5.6</c:v>
                </c:pt>
                <c:pt idx="167">
                  <c:v>4.33</c:v>
                </c:pt>
                <c:pt idx="168">
                  <c:v>3.5</c:v>
                </c:pt>
                <c:pt idx="169">
                  <c:v>2.13</c:v>
                </c:pt>
                <c:pt idx="170">
                  <c:v>1.73</c:v>
                </c:pt>
                <c:pt idx="171">
                  <c:v>1.75</c:v>
                </c:pt>
                <c:pt idx="172">
                  <c:v>1.74</c:v>
                </c:pt>
                <c:pt idx="173">
                  <c:v>1.44</c:v>
                </c:pt>
                <c:pt idx="174">
                  <c:v>1.25</c:v>
                </c:pt>
                <c:pt idx="175">
                  <c:v>1.25</c:v>
                </c:pt>
                <c:pt idx="176">
                  <c:v>1.02</c:v>
                </c:pt>
                <c:pt idx="177">
                  <c:v>1</c:v>
                </c:pt>
                <c:pt idx="178">
                  <c:v>1</c:v>
                </c:pt>
                <c:pt idx="179">
                  <c:v>1.01</c:v>
                </c:pt>
                <c:pt idx="180">
                  <c:v>1.43</c:v>
                </c:pt>
                <c:pt idx="181">
                  <c:v>1.95</c:v>
                </c:pt>
                <c:pt idx="182">
                  <c:v>2.4700000000000002</c:v>
                </c:pt>
                <c:pt idx="183">
                  <c:v>2.94</c:v>
                </c:pt>
                <c:pt idx="184">
                  <c:v>3.46</c:v>
                </c:pt>
                <c:pt idx="185">
                  <c:v>3.98</c:v>
                </c:pt>
                <c:pt idx="186">
                  <c:v>4.45</c:v>
                </c:pt>
                <c:pt idx="187">
                  <c:v>4.91</c:v>
                </c:pt>
                <c:pt idx="188">
                  <c:v>5.25</c:v>
                </c:pt>
                <c:pt idx="189">
                  <c:v>5.24</c:v>
                </c:pt>
                <c:pt idx="190">
                  <c:v>5.25</c:v>
                </c:pt>
                <c:pt idx="191">
                  <c:v>5.25</c:v>
                </c:pt>
                <c:pt idx="192">
                  <c:v>5.07</c:v>
                </c:pt>
                <c:pt idx="193">
                  <c:v>4.5</c:v>
                </c:pt>
                <c:pt idx="194">
                  <c:v>3.18</c:v>
                </c:pt>
                <c:pt idx="195">
                  <c:v>2.08</c:v>
                </c:pt>
                <c:pt idx="196">
                  <c:v>1.94</c:v>
                </c:pt>
                <c:pt idx="197">
                  <c:v>0.51</c:v>
                </c:pt>
                <c:pt idx="198">
                  <c:v>0.18</c:v>
                </c:pt>
                <c:pt idx="199">
                  <c:v>0.18</c:v>
                </c:pt>
                <c:pt idx="200">
                  <c:v>0.15</c:v>
                </c:pt>
                <c:pt idx="201">
                  <c:v>0.12</c:v>
                </c:pt>
                <c:pt idx="202">
                  <c:v>0.13</c:v>
                </c:pt>
                <c:pt idx="203">
                  <c:v>0.19</c:v>
                </c:pt>
                <c:pt idx="204">
                  <c:v>0.19</c:v>
                </c:pt>
                <c:pt idx="205">
                  <c:v>0.19</c:v>
                </c:pt>
                <c:pt idx="206">
                  <c:v>0.15</c:v>
                </c:pt>
                <c:pt idx="207">
                  <c:v>0.09</c:v>
                </c:pt>
                <c:pt idx="208">
                  <c:v>0.08</c:v>
                </c:pt>
                <c:pt idx="209">
                  <c:v>7.0000000000000007E-2</c:v>
                </c:pt>
                <c:pt idx="210">
                  <c:v>0.1</c:v>
                </c:pt>
                <c:pt idx="211">
                  <c:v>0.15</c:v>
                </c:pt>
                <c:pt idx="212">
                  <c:v>0.14000000000000001</c:v>
                </c:pt>
                <c:pt idx="213">
                  <c:v>0.16</c:v>
                </c:pt>
                <c:pt idx="214">
                  <c:v>0.14000000000000001</c:v>
                </c:pt>
                <c:pt idx="215">
                  <c:v>0.12</c:v>
                </c:pt>
                <c:pt idx="216">
                  <c:v>0.09</c:v>
                </c:pt>
                <c:pt idx="217">
                  <c:v>0.09</c:v>
                </c:pt>
                <c:pt idx="218">
                  <c:v>7.0000000000000007E-2</c:v>
                </c:pt>
                <c:pt idx="219">
                  <c:v>0.09</c:v>
                </c:pt>
                <c:pt idx="220">
                  <c:v>0.09</c:v>
                </c:pt>
                <c:pt idx="221">
                  <c:v>0.1</c:v>
                </c:pt>
                <c:pt idx="222">
                  <c:v>0.11</c:v>
                </c:pt>
                <c:pt idx="223">
                  <c:v>0.13</c:v>
                </c:pt>
                <c:pt idx="224">
                  <c:v>0.13</c:v>
                </c:pt>
                <c:pt idx="225">
                  <c:v>0.16</c:v>
                </c:pt>
                <c:pt idx="226">
                  <c:v>0.36</c:v>
                </c:pt>
                <c:pt idx="227">
                  <c:v>0.37</c:v>
                </c:pt>
                <c:pt idx="228">
                  <c:v>0.39</c:v>
                </c:pt>
                <c:pt idx="229">
                  <c:v>0.45</c:v>
                </c:pt>
                <c:pt idx="230">
                  <c:v>0.7</c:v>
                </c:pt>
                <c:pt idx="231">
                  <c:v>0.95</c:v>
                </c:pt>
                <c:pt idx="232">
                  <c:v>1.1499999999999999</c:v>
                </c:pt>
                <c:pt idx="233">
                  <c:v>1.2</c:v>
                </c:pt>
                <c:pt idx="234">
                  <c:v>1.45</c:v>
                </c:pt>
                <c:pt idx="235">
                  <c:v>1.74</c:v>
                </c:pt>
                <c:pt idx="236">
                  <c:v>1.93</c:v>
                </c:pt>
                <c:pt idx="237">
                  <c:v>2.2200000000000002</c:v>
                </c:pt>
                <c:pt idx="238">
                  <c:v>2.4</c:v>
                </c:pt>
                <c:pt idx="239">
                  <c:v>2.4</c:v>
                </c:pt>
                <c:pt idx="240">
                  <c:v>2.19</c:v>
                </c:pt>
                <c:pt idx="241">
                  <c:v>1.65</c:v>
                </c:pt>
                <c:pt idx="242">
                  <c:v>1.25</c:v>
                </c:pt>
                <c:pt idx="243">
                  <c:v>0.06</c:v>
                </c:pt>
                <c:pt idx="244">
                  <c:v>0.09</c:v>
                </c:pt>
                <c:pt idx="245">
                  <c:v>0.09</c:v>
                </c:pt>
                <c:pt idx="246">
                  <c:v>0.08</c:v>
                </c:pt>
                <c:pt idx="247">
                  <c:v>7.0000000000000007E-2</c:v>
                </c:pt>
                <c:pt idx="248">
                  <c:v>0.09</c:v>
                </c:pt>
                <c:pt idx="249">
                  <c:v>0.08</c:v>
                </c:pt>
                <c:pt idx="250">
                  <c:v>0.12</c:v>
                </c:pt>
                <c:pt idx="251">
                  <c:v>0.77</c:v>
                </c:pt>
                <c:pt idx="252">
                  <c:v>2.1800000000000002</c:v>
                </c:pt>
                <c:pt idx="253">
                  <c:v>3.65</c:v>
                </c:pt>
                <c:pt idx="254">
                  <c:v>4.51</c:v>
                </c:pt>
                <c:pt idx="255">
                  <c:v>4.99</c:v>
                </c:pt>
                <c:pt idx="256">
                  <c:v>5.26</c:v>
                </c:pt>
                <c:pt idx="257">
                  <c:v>5.33</c:v>
                </c:pt>
                <c:pt idx="258">
                  <c:v>5.33</c:v>
                </c:pt>
                <c:pt idx="259">
                  <c:v>5.33</c:v>
                </c:pt>
                <c:pt idx="260">
                  <c:v>5.26</c:v>
                </c:pt>
                <c:pt idx="261">
                  <c:v>4.6500000000000004</c:v>
                </c:pt>
                <c:pt idx="262">
                  <c:v>4.33</c:v>
                </c:pt>
                <c:pt idx="263">
                  <c:v>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E5A-4618-B52D-2F5684239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in val="3944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2 - Real rate gaps'!$B$2</c:f>
              <c:strCache>
                <c:ptCount val="1"/>
                <c:pt idx="0">
                  <c:v>PCECTPI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gaps'!$B$3:$B$312</c:f>
              <c:numCache>
                <c:formatCode>General</c:formatCode>
                <c:ptCount val="310"/>
                <c:pt idx="0">
                  <c:v>0.8</c:v>
                </c:pt>
                <c:pt idx="1">
                  <c:v>1.9</c:v>
                </c:pt>
                <c:pt idx="2">
                  <c:v>2.5</c:v>
                </c:pt>
                <c:pt idx="3">
                  <c:v>1.1000000000000001</c:v>
                </c:pt>
                <c:pt idx="4">
                  <c:v>1</c:v>
                </c:pt>
                <c:pt idx="5">
                  <c:v>1.5</c:v>
                </c:pt>
                <c:pt idx="6">
                  <c:v>-0.3</c:v>
                </c:pt>
                <c:pt idx="7">
                  <c:v>-0.8</c:v>
                </c:pt>
                <c:pt idx="8">
                  <c:v>-0.6</c:v>
                </c:pt>
                <c:pt idx="9">
                  <c:v>-0.6</c:v>
                </c:pt>
                <c:pt idx="10">
                  <c:v>-0.1</c:v>
                </c:pt>
                <c:pt idx="11">
                  <c:v>-0.2</c:v>
                </c:pt>
                <c:pt idx="12">
                  <c:v>0.5</c:v>
                </c:pt>
                <c:pt idx="13">
                  <c:v>2.1</c:v>
                </c:pt>
                <c:pt idx="14">
                  <c:v>1.8</c:v>
                </c:pt>
                <c:pt idx="15">
                  <c:v>3.2</c:v>
                </c:pt>
                <c:pt idx="16">
                  <c:v>0.8</c:v>
                </c:pt>
                <c:pt idx="17">
                  <c:v>0.1</c:v>
                </c:pt>
                <c:pt idx="18">
                  <c:v>1.3</c:v>
                </c:pt>
                <c:pt idx="19">
                  <c:v>0.4</c:v>
                </c:pt>
                <c:pt idx="20">
                  <c:v>0</c:v>
                </c:pt>
                <c:pt idx="21">
                  <c:v>0.7</c:v>
                </c:pt>
                <c:pt idx="22">
                  <c:v>0.2</c:v>
                </c:pt>
                <c:pt idx="23">
                  <c:v>0.4</c:v>
                </c:pt>
                <c:pt idx="24">
                  <c:v>0.1</c:v>
                </c:pt>
                <c:pt idx="25">
                  <c:v>0.5</c:v>
                </c:pt>
                <c:pt idx="26">
                  <c:v>0.4</c:v>
                </c:pt>
                <c:pt idx="27">
                  <c:v>0.5</c:v>
                </c:pt>
                <c:pt idx="28">
                  <c:v>-0.1</c:v>
                </c:pt>
                <c:pt idx="29">
                  <c:v>-0.3</c:v>
                </c:pt>
                <c:pt idx="30">
                  <c:v>-0.1</c:v>
                </c:pt>
                <c:pt idx="31">
                  <c:v>0.3</c:v>
                </c:pt>
                <c:pt idx="32">
                  <c:v>0.1</c:v>
                </c:pt>
                <c:pt idx="33">
                  <c:v>0.4</c:v>
                </c:pt>
                <c:pt idx="34">
                  <c:v>0.3</c:v>
                </c:pt>
                <c:pt idx="35">
                  <c:v>0.4</c:v>
                </c:pt>
                <c:pt idx="36">
                  <c:v>0.7</c:v>
                </c:pt>
                <c:pt idx="37">
                  <c:v>1</c:v>
                </c:pt>
                <c:pt idx="38">
                  <c:v>0.6</c:v>
                </c:pt>
                <c:pt idx="39">
                  <c:v>0.9</c:v>
                </c:pt>
                <c:pt idx="40">
                  <c:v>0.6</c:v>
                </c:pt>
                <c:pt idx="41">
                  <c:v>0.8</c:v>
                </c:pt>
                <c:pt idx="42">
                  <c:v>0.5</c:v>
                </c:pt>
                <c:pt idx="43">
                  <c:v>1.2</c:v>
                </c:pt>
                <c:pt idx="44">
                  <c:v>0.2</c:v>
                </c:pt>
                <c:pt idx="45">
                  <c:v>0.1</c:v>
                </c:pt>
                <c:pt idx="46">
                  <c:v>0</c:v>
                </c:pt>
                <c:pt idx="47">
                  <c:v>0.7</c:v>
                </c:pt>
                <c:pt idx="48">
                  <c:v>0.4</c:v>
                </c:pt>
                <c:pt idx="49">
                  <c:v>0.6</c:v>
                </c:pt>
                <c:pt idx="50">
                  <c:v>0.5</c:v>
                </c:pt>
                <c:pt idx="51">
                  <c:v>0.1</c:v>
                </c:pt>
                <c:pt idx="52">
                  <c:v>0.5</c:v>
                </c:pt>
                <c:pt idx="53">
                  <c:v>0.4</c:v>
                </c:pt>
                <c:pt idx="54">
                  <c:v>0.4</c:v>
                </c:pt>
                <c:pt idx="55">
                  <c:v>0.2</c:v>
                </c:pt>
                <c:pt idx="56">
                  <c:v>0</c:v>
                </c:pt>
                <c:pt idx="57">
                  <c:v>0.4</c:v>
                </c:pt>
                <c:pt idx="58">
                  <c:v>0.1</c:v>
                </c:pt>
                <c:pt idx="59">
                  <c:v>0.4</c:v>
                </c:pt>
                <c:pt idx="60">
                  <c:v>0.4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0.2</c:v>
                </c:pt>
                <c:pt idx="65">
                  <c:v>0.5</c:v>
                </c:pt>
                <c:pt idx="66">
                  <c:v>0.4</c:v>
                </c:pt>
                <c:pt idx="67">
                  <c:v>0.5</c:v>
                </c:pt>
                <c:pt idx="68">
                  <c:v>0.2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0.5</c:v>
                </c:pt>
                <c:pt idx="73">
                  <c:v>0.4</c:v>
                </c:pt>
                <c:pt idx="74">
                  <c:v>0.3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0.3</c:v>
                </c:pt>
                <c:pt idx="80">
                  <c:v>0.5</c:v>
                </c:pt>
                <c:pt idx="81">
                  <c:v>0.9</c:v>
                </c:pt>
                <c:pt idx="82">
                  <c:v>0.9</c:v>
                </c:pt>
                <c:pt idx="83">
                  <c:v>1.1000000000000001</c:v>
                </c:pt>
                <c:pt idx="84">
                  <c:v>1</c:v>
                </c:pt>
                <c:pt idx="85">
                  <c:v>1</c:v>
                </c:pt>
                <c:pt idx="86">
                  <c:v>1.1000000000000001</c:v>
                </c:pt>
                <c:pt idx="87">
                  <c:v>1</c:v>
                </c:pt>
                <c:pt idx="88">
                  <c:v>1.3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1.1000000000000001</c:v>
                </c:pt>
                <c:pt idx="93">
                  <c:v>1</c:v>
                </c:pt>
                <c:pt idx="94">
                  <c:v>1.3</c:v>
                </c:pt>
                <c:pt idx="95">
                  <c:v>0.9</c:v>
                </c:pt>
                <c:pt idx="96">
                  <c:v>1.1000000000000001</c:v>
                </c:pt>
                <c:pt idx="97">
                  <c:v>1</c:v>
                </c:pt>
                <c:pt idx="98">
                  <c:v>0.6</c:v>
                </c:pt>
                <c:pt idx="99">
                  <c:v>1.1000000000000001</c:v>
                </c:pt>
                <c:pt idx="100">
                  <c:v>0.6</c:v>
                </c:pt>
                <c:pt idx="101">
                  <c:v>0.9</c:v>
                </c:pt>
                <c:pt idx="102">
                  <c:v>0.8</c:v>
                </c:pt>
                <c:pt idx="103">
                  <c:v>1.2</c:v>
                </c:pt>
                <c:pt idx="104">
                  <c:v>1.9</c:v>
                </c:pt>
                <c:pt idx="105">
                  <c:v>1.8</c:v>
                </c:pt>
                <c:pt idx="106">
                  <c:v>2</c:v>
                </c:pt>
                <c:pt idx="107">
                  <c:v>3</c:v>
                </c:pt>
                <c:pt idx="108">
                  <c:v>2.8</c:v>
                </c:pt>
                <c:pt idx="109">
                  <c:v>2.7</c:v>
                </c:pt>
                <c:pt idx="110">
                  <c:v>2.5</c:v>
                </c:pt>
                <c:pt idx="111">
                  <c:v>1.9</c:v>
                </c:pt>
                <c:pt idx="112">
                  <c:v>1.2</c:v>
                </c:pt>
                <c:pt idx="113">
                  <c:v>1.9</c:v>
                </c:pt>
                <c:pt idx="114">
                  <c:v>1.7</c:v>
                </c:pt>
                <c:pt idx="115">
                  <c:v>1.1000000000000001</c:v>
                </c:pt>
                <c:pt idx="116">
                  <c:v>0.8</c:v>
                </c:pt>
                <c:pt idx="117">
                  <c:v>1.5</c:v>
                </c:pt>
                <c:pt idx="118">
                  <c:v>1.6</c:v>
                </c:pt>
                <c:pt idx="119">
                  <c:v>1.8</c:v>
                </c:pt>
                <c:pt idx="120">
                  <c:v>1.7</c:v>
                </c:pt>
                <c:pt idx="121">
                  <c:v>1.5</c:v>
                </c:pt>
                <c:pt idx="122">
                  <c:v>1.4</c:v>
                </c:pt>
                <c:pt idx="123">
                  <c:v>1.6</c:v>
                </c:pt>
                <c:pt idx="124">
                  <c:v>2.1</c:v>
                </c:pt>
                <c:pt idx="125">
                  <c:v>1.8</c:v>
                </c:pt>
                <c:pt idx="126">
                  <c:v>1.9</c:v>
                </c:pt>
                <c:pt idx="127">
                  <c:v>1.9</c:v>
                </c:pt>
                <c:pt idx="128">
                  <c:v>2.7</c:v>
                </c:pt>
                <c:pt idx="129">
                  <c:v>2.5</c:v>
                </c:pt>
                <c:pt idx="130">
                  <c:v>2.4</c:v>
                </c:pt>
                <c:pt idx="131">
                  <c:v>3</c:v>
                </c:pt>
                <c:pt idx="132">
                  <c:v>2.4</c:v>
                </c:pt>
                <c:pt idx="133">
                  <c:v>2.2999999999999998</c:v>
                </c:pt>
                <c:pt idx="134">
                  <c:v>2.5</c:v>
                </c:pt>
                <c:pt idx="135">
                  <c:v>2.6</c:v>
                </c:pt>
                <c:pt idx="136">
                  <c:v>1.7</c:v>
                </c:pt>
                <c:pt idx="137">
                  <c:v>1.6</c:v>
                </c:pt>
                <c:pt idx="138">
                  <c:v>1.5</c:v>
                </c:pt>
                <c:pt idx="139">
                  <c:v>1.3</c:v>
                </c:pt>
                <c:pt idx="140">
                  <c:v>1</c:v>
                </c:pt>
                <c:pt idx="141">
                  <c:v>1.6</c:v>
                </c:pt>
                <c:pt idx="142">
                  <c:v>1.1000000000000001</c:v>
                </c:pt>
                <c:pt idx="143">
                  <c:v>0.8</c:v>
                </c:pt>
                <c:pt idx="144">
                  <c:v>0.9</c:v>
                </c:pt>
                <c:pt idx="145">
                  <c:v>1.3</c:v>
                </c:pt>
                <c:pt idx="146">
                  <c:v>0.7</c:v>
                </c:pt>
                <c:pt idx="147">
                  <c:v>1.1000000000000001</c:v>
                </c:pt>
                <c:pt idx="148">
                  <c:v>1</c:v>
                </c:pt>
                <c:pt idx="149">
                  <c:v>0.8</c:v>
                </c:pt>
                <c:pt idx="150">
                  <c:v>0.6</c:v>
                </c:pt>
                <c:pt idx="151">
                  <c:v>1.2</c:v>
                </c:pt>
                <c:pt idx="152">
                  <c:v>0.8</c:v>
                </c:pt>
                <c:pt idx="153">
                  <c:v>0.8</c:v>
                </c:pt>
                <c:pt idx="154">
                  <c:v>0.7</c:v>
                </c:pt>
                <c:pt idx="155">
                  <c:v>0.7</c:v>
                </c:pt>
                <c:pt idx="156">
                  <c:v>-0.1</c:v>
                </c:pt>
                <c:pt idx="157">
                  <c:v>0.5</c:v>
                </c:pt>
                <c:pt idx="158">
                  <c:v>0.6</c:v>
                </c:pt>
                <c:pt idx="159">
                  <c:v>0.9</c:v>
                </c:pt>
                <c:pt idx="160">
                  <c:v>1</c:v>
                </c:pt>
                <c:pt idx="161">
                  <c:v>0.9</c:v>
                </c:pt>
                <c:pt idx="162">
                  <c:v>0.9</c:v>
                </c:pt>
                <c:pt idx="163">
                  <c:v>0.8</c:v>
                </c:pt>
                <c:pt idx="164">
                  <c:v>1.1000000000000001</c:v>
                </c:pt>
                <c:pt idx="165">
                  <c:v>1.2</c:v>
                </c:pt>
                <c:pt idx="166">
                  <c:v>1</c:v>
                </c:pt>
                <c:pt idx="167">
                  <c:v>1.1000000000000001</c:v>
                </c:pt>
                <c:pt idx="168">
                  <c:v>1.3</c:v>
                </c:pt>
                <c:pt idx="169">
                  <c:v>0.6</c:v>
                </c:pt>
                <c:pt idx="170">
                  <c:v>0.8</c:v>
                </c:pt>
                <c:pt idx="171">
                  <c:v>1.4</c:v>
                </c:pt>
                <c:pt idx="172">
                  <c:v>0.9</c:v>
                </c:pt>
                <c:pt idx="173">
                  <c:v>1.3</c:v>
                </c:pt>
                <c:pt idx="174">
                  <c:v>1.3</c:v>
                </c:pt>
                <c:pt idx="175">
                  <c:v>0.5</c:v>
                </c:pt>
                <c:pt idx="176">
                  <c:v>0.5</c:v>
                </c:pt>
                <c:pt idx="177">
                  <c:v>0.7</c:v>
                </c:pt>
                <c:pt idx="178">
                  <c:v>0.7</c:v>
                </c:pt>
                <c:pt idx="179">
                  <c:v>0.6</c:v>
                </c:pt>
                <c:pt idx="180">
                  <c:v>0.7</c:v>
                </c:pt>
                <c:pt idx="181">
                  <c:v>0.6</c:v>
                </c:pt>
                <c:pt idx="182">
                  <c:v>0.7</c:v>
                </c:pt>
                <c:pt idx="183">
                  <c:v>0.6</c:v>
                </c:pt>
                <c:pt idx="184">
                  <c:v>0.7</c:v>
                </c:pt>
                <c:pt idx="185">
                  <c:v>0.4</c:v>
                </c:pt>
                <c:pt idx="186">
                  <c:v>0.6</c:v>
                </c:pt>
                <c:pt idx="187">
                  <c:v>0.4</c:v>
                </c:pt>
                <c:pt idx="188">
                  <c:v>0.6</c:v>
                </c:pt>
                <c:pt idx="189">
                  <c:v>0.7</c:v>
                </c:pt>
                <c:pt idx="190">
                  <c:v>0.5</c:v>
                </c:pt>
                <c:pt idx="191">
                  <c:v>0.5</c:v>
                </c:pt>
                <c:pt idx="192">
                  <c:v>0.6</c:v>
                </c:pt>
                <c:pt idx="193">
                  <c:v>0.4</c:v>
                </c:pt>
                <c:pt idx="194">
                  <c:v>0.4</c:v>
                </c:pt>
                <c:pt idx="195">
                  <c:v>0.6</c:v>
                </c:pt>
                <c:pt idx="196">
                  <c:v>0.7</c:v>
                </c:pt>
                <c:pt idx="197">
                  <c:v>0.4</c:v>
                </c:pt>
                <c:pt idx="198">
                  <c:v>0.7</c:v>
                </c:pt>
                <c:pt idx="199">
                  <c:v>0.4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</c:v>
                </c:pt>
                <c:pt idx="204">
                  <c:v>0.2</c:v>
                </c:pt>
                <c:pt idx="205">
                  <c:v>0.3</c:v>
                </c:pt>
                <c:pt idx="206">
                  <c:v>0.3</c:v>
                </c:pt>
                <c:pt idx="207">
                  <c:v>0.2</c:v>
                </c:pt>
                <c:pt idx="208">
                  <c:v>0.6</c:v>
                </c:pt>
                <c:pt idx="209">
                  <c:v>0.6</c:v>
                </c:pt>
                <c:pt idx="210">
                  <c:v>0.6</c:v>
                </c:pt>
                <c:pt idx="211">
                  <c:v>0.8</c:v>
                </c:pt>
                <c:pt idx="212">
                  <c:v>0.5</c:v>
                </c:pt>
                <c:pt idx="213">
                  <c:v>0.6</c:v>
                </c:pt>
                <c:pt idx="214">
                  <c:v>0.6</c:v>
                </c:pt>
                <c:pt idx="215">
                  <c:v>0.7</c:v>
                </c:pt>
                <c:pt idx="216">
                  <c:v>0.5</c:v>
                </c:pt>
                <c:pt idx="217">
                  <c:v>0.1</c:v>
                </c:pt>
                <c:pt idx="218">
                  <c:v>0</c:v>
                </c:pt>
                <c:pt idx="219">
                  <c:v>0.2</c:v>
                </c:pt>
                <c:pt idx="220">
                  <c:v>0.7</c:v>
                </c:pt>
                <c:pt idx="221">
                  <c:v>0.5</c:v>
                </c:pt>
                <c:pt idx="222">
                  <c:v>0.5</c:v>
                </c:pt>
                <c:pt idx="223">
                  <c:v>0.8</c:v>
                </c:pt>
                <c:pt idx="224">
                  <c:v>0.1</c:v>
                </c:pt>
                <c:pt idx="225">
                  <c:v>0.7</c:v>
                </c:pt>
                <c:pt idx="226">
                  <c:v>0.5</c:v>
                </c:pt>
                <c:pt idx="227">
                  <c:v>0.8</c:v>
                </c:pt>
                <c:pt idx="228">
                  <c:v>0.7</c:v>
                </c:pt>
                <c:pt idx="229">
                  <c:v>0.5</c:v>
                </c:pt>
                <c:pt idx="230">
                  <c:v>0.9</c:v>
                </c:pt>
                <c:pt idx="231">
                  <c:v>0.6</c:v>
                </c:pt>
                <c:pt idx="232">
                  <c:v>0.6</c:v>
                </c:pt>
                <c:pt idx="233">
                  <c:v>1.1000000000000001</c:v>
                </c:pt>
                <c:pt idx="234">
                  <c:v>0.8</c:v>
                </c:pt>
                <c:pt idx="235">
                  <c:v>0.5</c:v>
                </c:pt>
                <c:pt idx="236">
                  <c:v>0.9</c:v>
                </c:pt>
                <c:pt idx="237">
                  <c:v>0.7</c:v>
                </c:pt>
                <c:pt idx="238">
                  <c:v>-0.2</c:v>
                </c:pt>
                <c:pt idx="239">
                  <c:v>0.9</c:v>
                </c:pt>
                <c:pt idx="240">
                  <c:v>0.8</c:v>
                </c:pt>
                <c:pt idx="241">
                  <c:v>0.6</c:v>
                </c:pt>
                <c:pt idx="242">
                  <c:v>1</c:v>
                </c:pt>
                <c:pt idx="243">
                  <c:v>0.8</c:v>
                </c:pt>
                <c:pt idx="244">
                  <c:v>1</c:v>
                </c:pt>
                <c:pt idx="245">
                  <c:v>1.1000000000000001</c:v>
                </c:pt>
                <c:pt idx="246">
                  <c:v>-1.6</c:v>
                </c:pt>
                <c:pt idx="247">
                  <c:v>-0.7</c:v>
                </c:pt>
                <c:pt idx="248">
                  <c:v>0.4</c:v>
                </c:pt>
                <c:pt idx="249">
                  <c:v>0.7</c:v>
                </c:pt>
                <c:pt idx="250">
                  <c:v>0.8</c:v>
                </c:pt>
                <c:pt idx="251">
                  <c:v>0.4</c:v>
                </c:pt>
                <c:pt idx="252">
                  <c:v>0.2</c:v>
                </c:pt>
                <c:pt idx="253">
                  <c:v>0.2</c:v>
                </c:pt>
                <c:pt idx="254">
                  <c:v>0.6</c:v>
                </c:pt>
                <c:pt idx="255">
                  <c:v>0.8</c:v>
                </c:pt>
                <c:pt idx="256">
                  <c:v>1</c:v>
                </c:pt>
                <c:pt idx="257">
                  <c:v>0.5</c:v>
                </c:pt>
                <c:pt idx="258">
                  <c:v>0.3</c:v>
                </c:pt>
                <c:pt idx="259">
                  <c:v>0.7</c:v>
                </c:pt>
                <c:pt idx="260">
                  <c:v>0.2</c:v>
                </c:pt>
                <c:pt idx="261">
                  <c:v>0.3</c:v>
                </c:pt>
                <c:pt idx="262">
                  <c:v>0.6</c:v>
                </c:pt>
                <c:pt idx="263">
                  <c:v>0.4</c:v>
                </c:pt>
                <c:pt idx="264">
                  <c:v>0.1</c:v>
                </c:pt>
                <c:pt idx="265">
                  <c:v>0.4</c:v>
                </c:pt>
                <c:pt idx="266">
                  <c:v>0.4</c:v>
                </c:pt>
                <c:pt idx="267">
                  <c:v>0.5</c:v>
                </c:pt>
                <c:pt idx="268">
                  <c:v>0.4</c:v>
                </c:pt>
                <c:pt idx="269">
                  <c:v>0.3</c:v>
                </c:pt>
                <c:pt idx="270">
                  <c:v>-0.1</c:v>
                </c:pt>
                <c:pt idx="271">
                  <c:v>-0.4</c:v>
                </c:pt>
                <c:pt idx="272">
                  <c:v>0.5</c:v>
                </c:pt>
                <c:pt idx="273">
                  <c:v>0.3</c:v>
                </c:pt>
                <c:pt idx="274">
                  <c:v>-0.1</c:v>
                </c:pt>
                <c:pt idx="275">
                  <c:v>0</c:v>
                </c:pt>
                <c:pt idx="276">
                  <c:v>0.6</c:v>
                </c:pt>
                <c:pt idx="277">
                  <c:v>0.3</c:v>
                </c:pt>
                <c:pt idx="278">
                  <c:v>0.5</c:v>
                </c:pt>
                <c:pt idx="279">
                  <c:v>0.6</c:v>
                </c:pt>
                <c:pt idx="280">
                  <c:v>0.2</c:v>
                </c:pt>
                <c:pt idx="281">
                  <c:v>0.4</c:v>
                </c:pt>
                <c:pt idx="282">
                  <c:v>0.6</c:v>
                </c:pt>
                <c:pt idx="283">
                  <c:v>0.7</c:v>
                </c:pt>
                <c:pt idx="284">
                  <c:v>0.5</c:v>
                </c:pt>
                <c:pt idx="285">
                  <c:v>0.3</c:v>
                </c:pt>
                <c:pt idx="286">
                  <c:v>0.4</c:v>
                </c:pt>
                <c:pt idx="287">
                  <c:v>0.2</c:v>
                </c:pt>
                <c:pt idx="288">
                  <c:v>0.6</c:v>
                </c:pt>
                <c:pt idx="289">
                  <c:v>0.2</c:v>
                </c:pt>
                <c:pt idx="290">
                  <c:v>0.4</c:v>
                </c:pt>
                <c:pt idx="291">
                  <c:v>0.3</c:v>
                </c:pt>
                <c:pt idx="292">
                  <c:v>-0.4</c:v>
                </c:pt>
                <c:pt idx="293">
                  <c:v>0.8</c:v>
                </c:pt>
                <c:pt idx="294">
                  <c:v>0.5</c:v>
                </c:pt>
                <c:pt idx="295">
                  <c:v>1.1000000000000001</c:v>
                </c:pt>
                <c:pt idx="296">
                  <c:v>1.6</c:v>
                </c:pt>
                <c:pt idx="297">
                  <c:v>1.4</c:v>
                </c:pt>
                <c:pt idx="298">
                  <c:v>1.7</c:v>
                </c:pt>
                <c:pt idx="299">
                  <c:v>1.9</c:v>
                </c:pt>
                <c:pt idx="300">
                  <c:v>1.8</c:v>
                </c:pt>
                <c:pt idx="301">
                  <c:v>1.2</c:v>
                </c:pt>
                <c:pt idx="302">
                  <c:v>1</c:v>
                </c:pt>
                <c:pt idx="303">
                  <c:v>1</c:v>
                </c:pt>
                <c:pt idx="304">
                  <c:v>0.7</c:v>
                </c:pt>
                <c:pt idx="305">
                  <c:v>0.7</c:v>
                </c:pt>
                <c:pt idx="306">
                  <c:v>0.4</c:v>
                </c:pt>
                <c:pt idx="307">
                  <c:v>0.8</c:v>
                </c:pt>
                <c:pt idx="308">
                  <c:v>0.6</c:v>
                </c:pt>
                <c:pt idx="309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48-4A9D-A230-90D249C4739D}"/>
            </c:ext>
          </c:extLst>
        </c:ser>
        <c:ser>
          <c:idx val="1"/>
          <c:order val="1"/>
          <c:tx>
            <c:strRef>
              <c:f>'Chart 2 - Real rate gaps'!$F$2</c:f>
              <c:strCache>
                <c:ptCount val="1"/>
                <c:pt idx="0">
                  <c:v>GDP (yoy, apr)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gaps'!$F$3:$F$312</c:f>
              <c:numCache>
                <c:formatCode>General</c:formatCode>
                <c:ptCount val="310"/>
                <c:pt idx="0">
                  <c:v>9.3000000000000007</c:v>
                </c:pt>
                <c:pt idx="1">
                  <c:v>10.8</c:v>
                </c:pt>
                <c:pt idx="2">
                  <c:v>11.9</c:v>
                </c:pt>
                <c:pt idx="3">
                  <c:v>7.9</c:v>
                </c:pt>
                <c:pt idx="4">
                  <c:v>3.5</c:v>
                </c:pt>
                <c:pt idx="5">
                  <c:v>-0.4</c:v>
                </c:pt>
                <c:pt idx="6">
                  <c:v>-2.2999999999999998</c:v>
                </c:pt>
                <c:pt idx="7">
                  <c:v>-3.5</c:v>
                </c:pt>
                <c:pt idx="8">
                  <c:v>2.1</c:v>
                </c:pt>
                <c:pt idx="9">
                  <c:v>7</c:v>
                </c:pt>
                <c:pt idx="10">
                  <c:v>12.9</c:v>
                </c:pt>
                <c:pt idx="11">
                  <c:v>18.2</c:v>
                </c:pt>
                <c:pt idx="12">
                  <c:v>19.600000000000001</c:v>
                </c:pt>
                <c:pt idx="13">
                  <c:v>18.5</c:v>
                </c:pt>
                <c:pt idx="14">
                  <c:v>14</c:v>
                </c:pt>
                <c:pt idx="15">
                  <c:v>11.3</c:v>
                </c:pt>
                <c:pt idx="16">
                  <c:v>7.1</c:v>
                </c:pt>
                <c:pt idx="17">
                  <c:v>4.9000000000000004</c:v>
                </c:pt>
                <c:pt idx="18">
                  <c:v>4.5999999999999996</c:v>
                </c:pt>
                <c:pt idx="19">
                  <c:v>6.9</c:v>
                </c:pt>
                <c:pt idx="20">
                  <c:v>7.8</c:v>
                </c:pt>
                <c:pt idx="21">
                  <c:v>8.5</c:v>
                </c:pt>
                <c:pt idx="22">
                  <c:v>6.4</c:v>
                </c:pt>
                <c:pt idx="23">
                  <c:v>1.4</c:v>
                </c:pt>
                <c:pt idx="24">
                  <c:v>-0.7</c:v>
                </c:pt>
                <c:pt idx="25">
                  <c:v>-1.4</c:v>
                </c:pt>
                <c:pt idx="26">
                  <c:v>0</c:v>
                </c:pt>
                <c:pt idx="27">
                  <c:v>3.6</c:v>
                </c:pt>
                <c:pt idx="28">
                  <c:v>7.2</c:v>
                </c:pt>
                <c:pt idx="29">
                  <c:v>9.1999999999999993</c:v>
                </c:pt>
                <c:pt idx="30">
                  <c:v>10</c:v>
                </c:pt>
                <c:pt idx="31">
                  <c:v>9.3000000000000007</c:v>
                </c:pt>
                <c:pt idx="32">
                  <c:v>6.5</c:v>
                </c:pt>
                <c:pt idx="33">
                  <c:v>5.8</c:v>
                </c:pt>
                <c:pt idx="34">
                  <c:v>4.9000000000000004</c:v>
                </c:pt>
                <c:pt idx="35">
                  <c:v>5.3</c:v>
                </c:pt>
                <c:pt idx="36">
                  <c:v>6.8</c:v>
                </c:pt>
                <c:pt idx="37">
                  <c:v>5.8</c:v>
                </c:pt>
                <c:pt idx="38">
                  <c:v>6.3</c:v>
                </c:pt>
                <c:pt idx="39">
                  <c:v>3.1</c:v>
                </c:pt>
                <c:pt idx="40">
                  <c:v>-0.5</c:v>
                </c:pt>
                <c:pt idx="41">
                  <c:v>0</c:v>
                </c:pt>
                <c:pt idx="42">
                  <c:v>1.3</c:v>
                </c:pt>
                <c:pt idx="43">
                  <c:v>5.2</c:v>
                </c:pt>
                <c:pt idx="44">
                  <c:v>9.1999999999999993</c:v>
                </c:pt>
                <c:pt idx="45">
                  <c:v>10.7</c:v>
                </c:pt>
                <c:pt idx="46">
                  <c:v>8.1</c:v>
                </c:pt>
                <c:pt idx="47">
                  <c:v>5.8</c:v>
                </c:pt>
                <c:pt idx="48">
                  <c:v>6.3</c:v>
                </c:pt>
                <c:pt idx="49">
                  <c:v>3.5</c:v>
                </c:pt>
                <c:pt idx="50">
                  <c:v>3.9</c:v>
                </c:pt>
                <c:pt idx="51">
                  <c:v>2.2000000000000002</c:v>
                </c:pt>
                <c:pt idx="52">
                  <c:v>0.4</c:v>
                </c:pt>
                <c:pt idx="53">
                  <c:v>2.7</c:v>
                </c:pt>
                <c:pt idx="54">
                  <c:v>4</c:v>
                </c:pt>
                <c:pt idx="55">
                  <c:v>7.5</c:v>
                </c:pt>
                <c:pt idx="56">
                  <c:v>9</c:v>
                </c:pt>
                <c:pt idx="57">
                  <c:v>8.1</c:v>
                </c:pt>
                <c:pt idx="58">
                  <c:v>7.3</c:v>
                </c:pt>
                <c:pt idx="59">
                  <c:v>5.5</c:v>
                </c:pt>
                <c:pt idx="60">
                  <c:v>4.7</c:v>
                </c:pt>
                <c:pt idx="61">
                  <c:v>4.9000000000000004</c:v>
                </c:pt>
                <c:pt idx="62">
                  <c:v>5.8</c:v>
                </c:pt>
                <c:pt idx="63">
                  <c:v>6.8</c:v>
                </c:pt>
                <c:pt idx="64">
                  <c:v>7.7</c:v>
                </c:pt>
                <c:pt idx="65">
                  <c:v>7.8</c:v>
                </c:pt>
                <c:pt idx="66">
                  <c:v>7.4</c:v>
                </c:pt>
                <c:pt idx="67">
                  <c:v>6.6</c:v>
                </c:pt>
                <c:pt idx="68">
                  <c:v>7.2</c:v>
                </c:pt>
                <c:pt idx="69">
                  <c:v>7.6</c:v>
                </c:pt>
                <c:pt idx="70">
                  <c:v>8.3000000000000007</c:v>
                </c:pt>
                <c:pt idx="71">
                  <c:v>10.7</c:v>
                </c:pt>
                <c:pt idx="72">
                  <c:v>10.9</c:v>
                </c:pt>
                <c:pt idx="73">
                  <c:v>10.199999999999999</c:v>
                </c:pt>
                <c:pt idx="74">
                  <c:v>9.4</c:v>
                </c:pt>
                <c:pt idx="75">
                  <c:v>8</c:v>
                </c:pt>
                <c:pt idx="76">
                  <c:v>6.1</c:v>
                </c:pt>
                <c:pt idx="77">
                  <c:v>5.5</c:v>
                </c:pt>
                <c:pt idx="78">
                  <c:v>5.6</c:v>
                </c:pt>
                <c:pt idx="79">
                  <c:v>5.8</c:v>
                </c:pt>
                <c:pt idx="80">
                  <c:v>7.7</c:v>
                </c:pt>
                <c:pt idx="81">
                  <c:v>10.1</c:v>
                </c:pt>
                <c:pt idx="82">
                  <c:v>9.9</c:v>
                </c:pt>
                <c:pt idx="83">
                  <c:v>9.8000000000000007</c:v>
                </c:pt>
                <c:pt idx="84">
                  <c:v>9.1999999999999993</c:v>
                </c:pt>
                <c:pt idx="85">
                  <c:v>8</c:v>
                </c:pt>
                <c:pt idx="86">
                  <c:v>8.3000000000000007</c:v>
                </c:pt>
                <c:pt idx="87">
                  <c:v>7.2</c:v>
                </c:pt>
                <c:pt idx="88">
                  <c:v>5.8</c:v>
                </c:pt>
                <c:pt idx="89">
                  <c:v>5.8</c:v>
                </c:pt>
                <c:pt idx="90">
                  <c:v>5.4</c:v>
                </c:pt>
                <c:pt idx="91">
                  <c:v>4.9000000000000004</c:v>
                </c:pt>
                <c:pt idx="92">
                  <c:v>8</c:v>
                </c:pt>
                <c:pt idx="93">
                  <c:v>8.3000000000000007</c:v>
                </c:pt>
                <c:pt idx="94">
                  <c:v>8.4</c:v>
                </c:pt>
                <c:pt idx="95">
                  <c:v>9.3000000000000007</c:v>
                </c:pt>
                <c:pt idx="96">
                  <c:v>8.4</c:v>
                </c:pt>
                <c:pt idx="97">
                  <c:v>9.5</c:v>
                </c:pt>
                <c:pt idx="98">
                  <c:v>9.6</c:v>
                </c:pt>
                <c:pt idx="99">
                  <c:v>11.6</c:v>
                </c:pt>
                <c:pt idx="100">
                  <c:v>11.9</c:v>
                </c:pt>
                <c:pt idx="101">
                  <c:v>11.6</c:v>
                </c:pt>
                <c:pt idx="102">
                  <c:v>11.1</c:v>
                </c:pt>
                <c:pt idx="103">
                  <c:v>11.1</c:v>
                </c:pt>
                <c:pt idx="104">
                  <c:v>8.3000000000000007</c:v>
                </c:pt>
                <c:pt idx="105">
                  <c:v>8.1999999999999993</c:v>
                </c:pt>
                <c:pt idx="106">
                  <c:v>8.8000000000000007</c:v>
                </c:pt>
                <c:pt idx="107">
                  <c:v>8.4</c:v>
                </c:pt>
                <c:pt idx="108">
                  <c:v>8.4</c:v>
                </c:pt>
                <c:pt idx="109">
                  <c:v>8</c:v>
                </c:pt>
                <c:pt idx="110">
                  <c:v>9.6</c:v>
                </c:pt>
                <c:pt idx="111">
                  <c:v>10.1</c:v>
                </c:pt>
                <c:pt idx="112">
                  <c:v>12.6</c:v>
                </c:pt>
                <c:pt idx="113">
                  <c:v>12.1</c:v>
                </c:pt>
                <c:pt idx="114">
                  <c:v>10.3</c:v>
                </c:pt>
                <c:pt idx="115">
                  <c:v>9.8000000000000007</c:v>
                </c:pt>
                <c:pt idx="116">
                  <c:v>9.1999999999999993</c:v>
                </c:pt>
                <c:pt idx="117">
                  <c:v>11</c:v>
                </c:pt>
                <c:pt idx="118">
                  <c:v>12.3</c:v>
                </c:pt>
                <c:pt idx="119">
                  <c:v>11.9</c:v>
                </c:pt>
                <c:pt idx="120">
                  <c:v>10.8</c:v>
                </c:pt>
                <c:pt idx="121">
                  <c:v>13.4</c:v>
                </c:pt>
                <c:pt idx="122">
                  <c:v>13.1</c:v>
                </c:pt>
                <c:pt idx="123">
                  <c:v>14.4</c:v>
                </c:pt>
                <c:pt idx="124">
                  <c:v>14.7</c:v>
                </c:pt>
                <c:pt idx="125">
                  <c:v>11.1</c:v>
                </c:pt>
                <c:pt idx="126">
                  <c:v>11.4</c:v>
                </c:pt>
                <c:pt idx="127">
                  <c:v>10</c:v>
                </c:pt>
                <c:pt idx="128">
                  <c:v>10.4</c:v>
                </c:pt>
                <c:pt idx="129">
                  <c:v>8</c:v>
                </c:pt>
                <c:pt idx="130">
                  <c:v>7.1</c:v>
                </c:pt>
                <c:pt idx="131">
                  <c:v>9.6</c:v>
                </c:pt>
                <c:pt idx="132">
                  <c:v>12</c:v>
                </c:pt>
                <c:pt idx="133">
                  <c:v>13.1</c:v>
                </c:pt>
                <c:pt idx="134">
                  <c:v>14.1</c:v>
                </c:pt>
                <c:pt idx="135">
                  <c:v>9.9</c:v>
                </c:pt>
                <c:pt idx="136">
                  <c:v>4.8</c:v>
                </c:pt>
                <c:pt idx="137">
                  <c:v>5.4</c:v>
                </c:pt>
                <c:pt idx="138">
                  <c:v>3.2</c:v>
                </c:pt>
                <c:pt idx="139">
                  <c:v>3.7</c:v>
                </c:pt>
                <c:pt idx="140">
                  <c:v>6.1</c:v>
                </c:pt>
                <c:pt idx="141">
                  <c:v>7.4</c:v>
                </c:pt>
                <c:pt idx="142">
                  <c:v>9.6</c:v>
                </c:pt>
                <c:pt idx="143">
                  <c:v>11.5</c:v>
                </c:pt>
                <c:pt idx="144">
                  <c:v>12.5</c:v>
                </c:pt>
                <c:pt idx="145">
                  <c:v>12</c:v>
                </c:pt>
                <c:pt idx="146">
                  <c:v>10.7</c:v>
                </c:pt>
                <c:pt idx="147">
                  <c:v>9.3000000000000007</c:v>
                </c:pt>
                <c:pt idx="148">
                  <c:v>8.1999999999999993</c:v>
                </c:pt>
                <c:pt idx="149">
                  <c:v>7.1</c:v>
                </c:pt>
                <c:pt idx="150">
                  <c:v>7.4</c:v>
                </c:pt>
                <c:pt idx="151">
                  <c:v>7.1</c:v>
                </c:pt>
                <c:pt idx="152">
                  <c:v>6.6</c:v>
                </c:pt>
                <c:pt idx="153">
                  <c:v>5.8</c:v>
                </c:pt>
                <c:pt idx="154">
                  <c:v>5</c:v>
                </c:pt>
                <c:pt idx="155">
                  <c:v>4.8</c:v>
                </c:pt>
                <c:pt idx="156">
                  <c:v>4.8</c:v>
                </c:pt>
                <c:pt idx="157">
                  <c:v>5.7</c:v>
                </c:pt>
                <c:pt idx="158">
                  <c:v>6</c:v>
                </c:pt>
                <c:pt idx="159">
                  <c:v>7.5</c:v>
                </c:pt>
                <c:pt idx="160">
                  <c:v>7.4</c:v>
                </c:pt>
                <c:pt idx="161">
                  <c:v>8</c:v>
                </c:pt>
                <c:pt idx="162">
                  <c:v>8.1999999999999993</c:v>
                </c:pt>
                <c:pt idx="163">
                  <c:v>7.8</c:v>
                </c:pt>
                <c:pt idx="164">
                  <c:v>8.6</c:v>
                </c:pt>
                <c:pt idx="165">
                  <c:v>8.1</c:v>
                </c:pt>
                <c:pt idx="166">
                  <c:v>7.8</c:v>
                </c:pt>
                <c:pt idx="167">
                  <c:v>6.4</c:v>
                </c:pt>
                <c:pt idx="168">
                  <c:v>6.6</c:v>
                </c:pt>
                <c:pt idx="169">
                  <c:v>6.2</c:v>
                </c:pt>
                <c:pt idx="170">
                  <c:v>5.6</c:v>
                </c:pt>
                <c:pt idx="171">
                  <c:v>4.5</c:v>
                </c:pt>
                <c:pt idx="172">
                  <c:v>2.8</c:v>
                </c:pt>
                <c:pt idx="173">
                  <c:v>2.8</c:v>
                </c:pt>
                <c:pt idx="174">
                  <c:v>3.2</c:v>
                </c:pt>
                <c:pt idx="175">
                  <c:v>4.3</c:v>
                </c:pt>
                <c:pt idx="176">
                  <c:v>5.4</c:v>
                </c:pt>
                <c:pt idx="177">
                  <c:v>5.6</c:v>
                </c:pt>
                <c:pt idx="178">
                  <c:v>5.8</c:v>
                </c:pt>
                <c:pt idx="179">
                  <c:v>6.6</c:v>
                </c:pt>
                <c:pt idx="180">
                  <c:v>5.8</c:v>
                </c:pt>
                <c:pt idx="181">
                  <c:v>5.2</c:v>
                </c:pt>
                <c:pt idx="182">
                  <c:v>4.8</c:v>
                </c:pt>
                <c:pt idx="183">
                  <c:v>5</c:v>
                </c:pt>
                <c:pt idx="184">
                  <c:v>5.7</c:v>
                </c:pt>
                <c:pt idx="185">
                  <c:v>6.4</c:v>
                </c:pt>
                <c:pt idx="186">
                  <c:v>6.5</c:v>
                </c:pt>
                <c:pt idx="187">
                  <c:v>6.3</c:v>
                </c:pt>
                <c:pt idx="188">
                  <c:v>5.7</c:v>
                </c:pt>
                <c:pt idx="189">
                  <c:v>4.5999999999999996</c:v>
                </c:pt>
                <c:pt idx="190">
                  <c:v>4.8</c:v>
                </c:pt>
                <c:pt idx="191">
                  <c:v>4.3</c:v>
                </c:pt>
                <c:pt idx="192">
                  <c:v>4.5999999999999996</c:v>
                </c:pt>
                <c:pt idx="193">
                  <c:v>6</c:v>
                </c:pt>
                <c:pt idx="194">
                  <c:v>5.8</c:v>
                </c:pt>
                <c:pt idx="195">
                  <c:v>6.3</c:v>
                </c:pt>
                <c:pt idx="196">
                  <c:v>6.3</c:v>
                </c:pt>
                <c:pt idx="197">
                  <c:v>6</c:v>
                </c:pt>
                <c:pt idx="198">
                  <c:v>6.5</c:v>
                </c:pt>
                <c:pt idx="199">
                  <c:v>6.1</c:v>
                </c:pt>
                <c:pt idx="200">
                  <c:v>6</c:v>
                </c:pt>
                <c:pt idx="201">
                  <c:v>5.3</c:v>
                </c:pt>
                <c:pt idx="202">
                  <c:v>5.3</c:v>
                </c:pt>
                <c:pt idx="203">
                  <c:v>6</c:v>
                </c:pt>
                <c:pt idx="204">
                  <c:v>6.1</c:v>
                </c:pt>
                <c:pt idx="205">
                  <c:v>6.2</c:v>
                </c:pt>
                <c:pt idx="206">
                  <c:v>6.2</c:v>
                </c:pt>
                <c:pt idx="207">
                  <c:v>6.5</c:v>
                </c:pt>
                <c:pt idx="208">
                  <c:v>6.3</c:v>
                </c:pt>
                <c:pt idx="209">
                  <c:v>7.6</c:v>
                </c:pt>
                <c:pt idx="210">
                  <c:v>6.5</c:v>
                </c:pt>
                <c:pt idx="211">
                  <c:v>5.4</c:v>
                </c:pt>
                <c:pt idx="212">
                  <c:v>4.7</c:v>
                </c:pt>
                <c:pt idx="213">
                  <c:v>3.4</c:v>
                </c:pt>
                <c:pt idx="214">
                  <c:v>2.7</c:v>
                </c:pt>
                <c:pt idx="215">
                  <c:v>2.2000000000000002</c:v>
                </c:pt>
                <c:pt idx="216">
                  <c:v>3</c:v>
                </c:pt>
                <c:pt idx="217">
                  <c:v>2.7</c:v>
                </c:pt>
                <c:pt idx="218">
                  <c:v>3.6</c:v>
                </c:pt>
                <c:pt idx="219">
                  <c:v>3.8</c:v>
                </c:pt>
                <c:pt idx="220">
                  <c:v>3.6</c:v>
                </c:pt>
                <c:pt idx="221">
                  <c:v>3.9</c:v>
                </c:pt>
                <c:pt idx="222">
                  <c:v>5.3</c:v>
                </c:pt>
                <c:pt idx="223">
                  <c:v>6.4</c:v>
                </c:pt>
                <c:pt idx="224">
                  <c:v>6.7</c:v>
                </c:pt>
                <c:pt idx="225">
                  <c:v>7.1</c:v>
                </c:pt>
                <c:pt idx="226">
                  <c:v>6.4</c:v>
                </c:pt>
                <c:pt idx="227">
                  <c:v>6.4</c:v>
                </c:pt>
                <c:pt idx="228">
                  <c:v>7.1</c:v>
                </c:pt>
                <c:pt idx="229">
                  <c:v>6.7</c:v>
                </c:pt>
                <c:pt idx="230">
                  <c:v>6.8</c:v>
                </c:pt>
                <c:pt idx="231">
                  <c:v>6.4</c:v>
                </c:pt>
                <c:pt idx="232">
                  <c:v>6.5</c:v>
                </c:pt>
                <c:pt idx="233">
                  <c:v>6.4</c:v>
                </c:pt>
                <c:pt idx="234">
                  <c:v>5.5</c:v>
                </c:pt>
                <c:pt idx="235">
                  <c:v>5.4</c:v>
                </c:pt>
                <c:pt idx="236">
                  <c:v>4.5</c:v>
                </c:pt>
                <c:pt idx="237">
                  <c:v>4.7</c:v>
                </c:pt>
                <c:pt idx="238">
                  <c:v>5</c:v>
                </c:pt>
                <c:pt idx="239">
                  <c:v>4.8</c:v>
                </c:pt>
                <c:pt idx="240">
                  <c:v>3.5</c:v>
                </c:pt>
                <c:pt idx="241">
                  <c:v>3.2</c:v>
                </c:pt>
                <c:pt idx="242">
                  <c:v>2.2999999999999998</c:v>
                </c:pt>
                <c:pt idx="243">
                  <c:v>-0.7</c:v>
                </c:pt>
                <c:pt idx="244">
                  <c:v>-1.9</c:v>
                </c:pt>
                <c:pt idx="245">
                  <c:v>-3.3</c:v>
                </c:pt>
                <c:pt idx="246">
                  <c:v>-3</c:v>
                </c:pt>
                <c:pt idx="247">
                  <c:v>0.3</c:v>
                </c:pt>
                <c:pt idx="248">
                  <c:v>2.2999999999999998</c:v>
                </c:pt>
                <c:pt idx="249">
                  <c:v>4.2</c:v>
                </c:pt>
                <c:pt idx="250">
                  <c:v>4.8</c:v>
                </c:pt>
                <c:pt idx="251">
                  <c:v>4.5</c:v>
                </c:pt>
                <c:pt idx="252">
                  <c:v>4</c:v>
                </c:pt>
                <c:pt idx="253">
                  <c:v>3.9</c:v>
                </c:pt>
                <c:pt idx="254">
                  <c:v>3.3</c:v>
                </c:pt>
                <c:pt idx="255">
                  <c:v>3.5</c:v>
                </c:pt>
                <c:pt idx="256">
                  <c:v>4.7</c:v>
                </c:pt>
                <c:pt idx="257">
                  <c:v>4.2</c:v>
                </c:pt>
                <c:pt idx="258">
                  <c:v>4.3</c:v>
                </c:pt>
                <c:pt idx="259">
                  <c:v>3.6</c:v>
                </c:pt>
                <c:pt idx="260">
                  <c:v>3.6</c:v>
                </c:pt>
                <c:pt idx="261">
                  <c:v>3.2</c:v>
                </c:pt>
                <c:pt idx="262">
                  <c:v>3.9</c:v>
                </c:pt>
                <c:pt idx="263">
                  <c:v>4.7</c:v>
                </c:pt>
                <c:pt idx="264">
                  <c:v>3.3</c:v>
                </c:pt>
                <c:pt idx="265">
                  <c:v>4.7</c:v>
                </c:pt>
                <c:pt idx="266">
                  <c:v>5</c:v>
                </c:pt>
                <c:pt idx="267">
                  <c:v>4.2</c:v>
                </c:pt>
                <c:pt idx="268">
                  <c:v>5</c:v>
                </c:pt>
                <c:pt idx="269">
                  <c:v>4.3</c:v>
                </c:pt>
                <c:pt idx="270">
                  <c:v>3.4</c:v>
                </c:pt>
                <c:pt idx="271">
                  <c:v>2.9</c:v>
                </c:pt>
                <c:pt idx="272">
                  <c:v>2.6</c:v>
                </c:pt>
                <c:pt idx="273">
                  <c:v>2.4</c:v>
                </c:pt>
                <c:pt idx="274">
                  <c:v>2.7</c:v>
                </c:pt>
                <c:pt idx="275">
                  <c:v>3.5</c:v>
                </c:pt>
                <c:pt idx="276">
                  <c:v>4.0999999999999996</c:v>
                </c:pt>
                <c:pt idx="277">
                  <c:v>3.9</c:v>
                </c:pt>
                <c:pt idx="278">
                  <c:v>4.2</c:v>
                </c:pt>
                <c:pt idx="279">
                  <c:v>5</c:v>
                </c:pt>
                <c:pt idx="280">
                  <c:v>5.4</c:v>
                </c:pt>
                <c:pt idx="281">
                  <c:v>5.9</c:v>
                </c:pt>
                <c:pt idx="282">
                  <c:v>5.6</c:v>
                </c:pt>
                <c:pt idx="283">
                  <c:v>4.4000000000000004</c:v>
                </c:pt>
                <c:pt idx="284">
                  <c:v>3.9</c:v>
                </c:pt>
                <c:pt idx="285">
                  <c:v>4</c:v>
                </c:pt>
                <c:pt idx="286">
                  <c:v>4.4000000000000004</c:v>
                </c:pt>
                <c:pt idx="287">
                  <c:v>4.9000000000000004</c:v>
                </c:pt>
                <c:pt idx="288">
                  <c:v>2.9</c:v>
                </c:pt>
                <c:pt idx="289">
                  <c:v>-6.8</c:v>
                </c:pt>
                <c:pt idx="290">
                  <c:v>-0.2</c:v>
                </c:pt>
                <c:pt idx="291">
                  <c:v>0.6</c:v>
                </c:pt>
                <c:pt idx="292">
                  <c:v>4.3</c:v>
                </c:pt>
                <c:pt idx="293">
                  <c:v>17.2</c:v>
                </c:pt>
                <c:pt idx="294">
                  <c:v>10.3</c:v>
                </c:pt>
                <c:pt idx="295">
                  <c:v>12.3</c:v>
                </c:pt>
                <c:pt idx="296">
                  <c:v>11.3</c:v>
                </c:pt>
                <c:pt idx="297">
                  <c:v>10.4</c:v>
                </c:pt>
                <c:pt idx="298">
                  <c:v>9.8000000000000007</c:v>
                </c:pt>
                <c:pt idx="299">
                  <c:v>7.9</c:v>
                </c:pt>
                <c:pt idx="300">
                  <c:v>7.7</c:v>
                </c:pt>
                <c:pt idx="301">
                  <c:v>6.4</c:v>
                </c:pt>
                <c:pt idx="302">
                  <c:v>6.5</c:v>
                </c:pt>
                <c:pt idx="303">
                  <c:v>5.8</c:v>
                </c:pt>
                <c:pt idx="304">
                  <c:v>5.4</c:v>
                </c:pt>
                <c:pt idx="305">
                  <c:v>5.7</c:v>
                </c:pt>
                <c:pt idx="306">
                  <c:v>5</c:v>
                </c:pt>
                <c:pt idx="307">
                  <c:v>5</c:v>
                </c:pt>
                <c:pt idx="308">
                  <c:v>4.7</c:v>
                </c:pt>
                <c:pt idx="309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48-4A9D-A230-90D249C4739D}"/>
            </c:ext>
          </c:extLst>
        </c:ser>
        <c:ser>
          <c:idx val="2"/>
          <c:order val="2"/>
          <c:tx>
            <c:strRef>
              <c:f>'Chart 2 - Real rate gaps'!$G$2</c:f>
              <c:strCache>
                <c:ptCount val="1"/>
                <c:pt idx="0">
                  <c:v>Policy rate (%, apr)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gaps'!$G$3:$G$312</c:f>
              <c:numCache>
                <c:formatCode>General</c:formatCode>
                <c:ptCount val="310"/>
                <c:pt idx="50">
                  <c:v>3.57</c:v>
                </c:pt>
                <c:pt idx="51">
                  <c:v>3.99</c:v>
                </c:pt>
                <c:pt idx="52">
                  <c:v>3.93</c:v>
                </c:pt>
                <c:pt idx="53">
                  <c:v>3.7</c:v>
                </c:pt>
                <c:pt idx="54">
                  <c:v>2.94</c:v>
                </c:pt>
                <c:pt idx="55">
                  <c:v>2.2999999999999998</c:v>
                </c:pt>
                <c:pt idx="56">
                  <c:v>1.99</c:v>
                </c:pt>
                <c:pt idx="57">
                  <c:v>1.73</c:v>
                </c:pt>
                <c:pt idx="58">
                  <c:v>1.68</c:v>
                </c:pt>
                <c:pt idx="59">
                  <c:v>2.4</c:v>
                </c:pt>
                <c:pt idx="60">
                  <c:v>2.46</c:v>
                </c:pt>
                <c:pt idx="61">
                  <c:v>2.61</c:v>
                </c:pt>
                <c:pt idx="62">
                  <c:v>2.85</c:v>
                </c:pt>
                <c:pt idx="63">
                  <c:v>2.92</c:v>
                </c:pt>
                <c:pt idx="64">
                  <c:v>2.97</c:v>
                </c:pt>
                <c:pt idx="65">
                  <c:v>2.96</c:v>
                </c:pt>
                <c:pt idx="66">
                  <c:v>3.33</c:v>
                </c:pt>
                <c:pt idx="67">
                  <c:v>3.45</c:v>
                </c:pt>
                <c:pt idx="68">
                  <c:v>3.46</c:v>
                </c:pt>
                <c:pt idx="69">
                  <c:v>3.49</c:v>
                </c:pt>
                <c:pt idx="70">
                  <c:v>3.46</c:v>
                </c:pt>
                <c:pt idx="71">
                  <c:v>3.58</c:v>
                </c:pt>
                <c:pt idx="72">
                  <c:v>3.98</c:v>
                </c:pt>
                <c:pt idx="73">
                  <c:v>4.08</c:v>
                </c:pt>
                <c:pt idx="74">
                  <c:v>4.08</c:v>
                </c:pt>
                <c:pt idx="75">
                  <c:v>4.17</c:v>
                </c:pt>
                <c:pt idx="76">
                  <c:v>4.5599999999999996</c:v>
                </c:pt>
                <c:pt idx="77">
                  <c:v>4.91</c:v>
                </c:pt>
                <c:pt idx="78">
                  <c:v>5.41</c:v>
                </c:pt>
                <c:pt idx="79">
                  <c:v>5.56</c:v>
                </c:pt>
                <c:pt idx="80">
                  <c:v>4.82</c:v>
                </c:pt>
                <c:pt idx="81">
                  <c:v>3.99</c:v>
                </c:pt>
                <c:pt idx="82">
                  <c:v>3.89</c:v>
                </c:pt>
                <c:pt idx="83">
                  <c:v>4.17</c:v>
                </c:pt>
                <c:pt idx="84">
                  <c:v>4.79</c:v>
                </c:pt>
                <c:pt idx="85">
                  <c:v>5.98</c:v>
                </c:pt>
                <c:pt idx="86">
                  <c:v>5.95</c:v>
                </c:pt>
                <c:pt idx="87">
                  <c:v>5.92</c:v>
                </c:pt>
                <c:pt idx="88">
                  <c:v>6.57</c:v>
                </c:pt>
                <c:pt idx="89">
                  <c:v>8.33</c:v>
                </c:pt>
                <c:pt idx="90">
                  <c:v>8.98</c:v>
                </c:pt>
                <c:pt idx="91">
                  <c:v>8.94</c:v>
                </c:pt>
                <c:pt idx="92">
                  <c:v>8.56</c:v>
                </c:pt>
                <c:pt idx="93">
                  <c:v>7.88</c:v>
                </c:pt>
                <c:pt idx="94">
                  <c:v>6.71</c:v>
                </c:pt>
                <c:pt idx="95">
                  <c:v>5.57</c:v>
                </c:pt>
                <c:pt idx="96">
                  <c:v>3.86</c:v>
                </c:pt>
                <c:pt idx="97">
                  <c:v>4.57</c:v>
                </c:pt>
                <c:pt idx="98">
                  <c:v>5.48</c:v>
                </c:pt>
                <c:pt idx="99">
                  <c:v>4.75</c:v>
                </c:pt>
                <c:pt idx="100">
                  <c:v>3.55</c:v>
                </c:pt>
                <c:pt idx="101">
                  <c:v>4.3</c:v>
                </c:pt>
                <c:pt idx="102">
                  <c:v>4.74</c:v>
                </c:pt>
                <c:pt idx="103">
                  <c:v>5.15</c:v>
                </c:pt>
                <c:pt idx="104">
                  <c:v>6.54</c:v>
                </c:pt>
                <c:pt idx="105">
                  <c:v>7.82</c:v>
                </c:pt>
                <c:pt idx="106">
                  <c:v>10.56</c:v>
                </c:pt>
                <c:pt idx="107">
                  <c:v>10</c:v>
                </c:pt>
                <c:pt idx="108">
                  <c:v>9.33</c:v>
                </c:pt>
                <c:pt idx="109">
                  <c:v>11.25</c:v>
                </c:pt>
                <c:pt idx="110">
                  <c:v>12.1</c:v>
                </c:pt>
                <c:pt idx="111">
                  <c:v>9.34</c:v>
                </c:pt>
                <c:pt idx="112">
                  <c:v>6.31</c:v>
                </c:pt>
                <c:pt idx="113">
                  <c:v>5.42</c:v>
                </c:pt>
                <c:pt idx="114">
                  <c:v>6.16</c:v>
                </c:pt>
                <c:pt idx="115">
                  <c:v>5.41</c:v>
                </c:pt>
                <c:pt idx="116">
                  <c:v>4.83</c:v>
                </c:pt>
                <c:pt idx="117">
                  <c:v>5.2</c:v>
                </c:pt>
                <c:pt idx="118">
                  <c:v>5.28</c:v>
                </c:pt>
                <c:pt idx="119">
                  <c:v>4.87</c:v>
                </c:pt>
                <c:pt idx="120">
                  <c:v>4.66</c:v>
                </c:pt>
                <c:pt idx="121">
                  <c:v>5.16</c:v>
                </c:pt>
                <c:pt idx="122">
                  <c:v>5.82</c:v>
                </c:pt>
                <c:pt idx="123">
                  <c:v>6.51</c:v>
                </c:pt>
                <c:pt idx="124">
                  <c:v>6.76</c:v>
                </c:pt>
                <c:pt idx="125">
                  <c:v>7.28</c:v>
                </c:pt>
                <c:pt idx="126">
                  <c:v>8.09</c:v>
                </c:pt>
                <c:pt idx="127">
                  <c:v>9.58</c:v>
                </c:pt>
                <c:pt idx="128">
                  <c:v>10.07</c:v>
                </c:pt>
                <c:pt idx="129">
                  <c:v>10.18</c:v>
                </c:pt>
                <c:pt idx="130">
                  <c:v>10.94</c:v>
                </c:pt>
                <c:pt idx="131">
                  <c:v>13.58</c:v>
                </c:pt>
                <c:pt idx="132">
                  <c:v>15.07</c:v>
                </c:pt>
                <c:pt idx="133">
                  <c:v>12.67</c:v>
                </c:pt>
                <c:pt idx="134">
                  <c:v>9.82</c:v>
                </c:pt>
                <c:pt idx="135">
                  <c:v>15.85</c:v>
                </c:pt>
                <c:pt idx="136">
                  <c:v>16.600000000000001</c:v>
                </c:pt>
                <c:pt idx="137">
                  <c:v>17.79</c:v>
                </c:pt>
                <c:pt idx="138">
                  <c:v>17.59</c:v>
                </c:pt>
                <c:pt idx="139">
                  <c:v>13.59</c:v>
                </c:pt>
                <c:pt idx="140">
                  <c:v>14.21</c:v>
                </c:pt>
                <c:pt idx="141">
                  <c:v>14.51</c:v>
                </c:pt>
                <c:pt idx="142">
                  <c:v>11.01</c:v>
                </c:pt>
                <c:pt idx="143">
                  <c:v>9.2799999999999994</c:v>
                </c:pt>
                <c:pt idx="144">
                  <c:v>8.66</c:v>
                </c:pt>
                <c:pt idx="145">
                  <c:v>8.8000000000000007</c:v>
                </c:pt>
                <c:pt idx="146">
                  <c:v>9.4600000000000009</c:v>
                </c:pt>
                <c:pt idx="147">
                  <c:v>9.43</c:v>
                </c:pt>
                <c:pt idx="148">
                  <c:v>9.69</c:v>
                </c:pt>
                <c:pt idx="149">
                  <c:v>10.55</c:v>
                </c:pt>
                <c:pt idx="150">
                  <c:v>11.39</c:v>
                </c:pt>
                <c:pt idx="151">
                  <c:v>9.26</c:v>
                </c:pt>
                <c:pt idx="152">
                  <c:v>8.48</c:v>
                </c:pt>
                <c:pt idx="153">
                  <c:v>7.92</c:v>
                </c:pt>
                <c:pt idx="154">
                  <c:v>7.9</c:v>
                </c:pt>
                <c:pt idx="155">
                  <c:v>8.1</c:v>
                </c:pt>
                <c:pt idx="156">
                  <c:v>7.83</c:v>
                </c:pt>
                <c:pt idx="157">
                  <c:v>6.92</c:v>
                </c:pt>
                <c:pt idx="158">
                  <c:v>6.21</c:v>
                </c:pt>
                <c:pt idx="159">
                  <c:v>6.27</c:v>
                </c:pt>
                <c:pt idx="160">
                  <c:v>6.22</c:v>
                </c:pt>
                <c:pt idx="161">
                  <c:v>6.65</c:v>
                </c:pt>
                <c:pt idx="162">
                  <c:v>6.84</c:v>
                </c:pt>
                <c:pt idx="163">
                  <c:v>6.92</c:v>
                </c:pt>
                <c:pt idx="164">
                  <c:v>6.67</c:v>
                </c:pt>
                <c:pt idx="165">
                  <c:v>7.15</c:v>
                </c:pt>
                <c:pt idx="166">
                  <c:v>7.98</c:v>
                </c:pt>
                <c:pt idx="167">
                  <c:v>8.4700000000000006</c:v>
                </c:pt>
                <c:pt idx="168">
                  <c:v>9.4499999999999993</c:v>
                </c:pt>
                <c:pt idx="169">
                  <c:v>9.73</c:v>
                </c:pt>
                <c:pt idx="170">
                  <c:v>9.08</c:v>
                </c:pt>
                <c:pt idx="171">
                  <c:v>8.61</c:v>
                </c:pt>
                <c:pt idx="172">
                  <c:v>8.25</c:v>
                </c:pt>
                <c:pt idx="173">
                  <c:v>8.24</c:v>
                </c:pt>
                <c:pt idx="174">
                  <c:v>8.16</c:v>
                </c:pt>
                <c:pt idx="175">
                  <c:v>7.74</c:v>
                </c:pt>
                <c:pt idx="176">
                  <c:v>6.43</c:v>
                </c:pt>
                <c:pt idx="177">
                  <c:v>5.86</c:v>
                </c:pt>
                <c:pt idx="178">
                  <c:v>5.65</c:v>
                </c:pt>
                <c:pt idx="179">
                  <c:v>4.82</c:v>
                </c:pt>
                <c:pt idx="180">
                  <c:v>4.0199999999999996</c:v>
                </c:pt>
                <c:pt idx="181">
                  <c:v>3.77</c:v>
                </c:pt>
                <c:pt idx="182">
                  <c:v>3.26</c:v>
                </c:pt>
                <c:pt idx="183">
                  <c:v>3.03</c:v>
                </c:pt>
                <c:pt idx="184">
                  <c:v>3.04</c:v>
                </c:pt>
                <c:pt idx="185">
                  <c:v>3</c:v>
                </c:pt>
                <c:pt idx="186">
                  <c:v>3.06</c:v>
                </c:pt>
                <c:pt idx="187">
                  <c:v>2.99</c:v>
                </c:pt>
                <c:pt idx="188">
                  <c:v>3.21</c:v>
                </c:pt>
                <c:pt idx="189">
                  <c:v>3.94</c:v>
                </c:pt>
                <c:pt idx="190">
                  <c:v>4.49</c:v>
                </c:pt>
                <c:pt idx="191">
                  <c:v>5.17</c:v>
                </c:pt>
                <c:pt idx="192">
                  <c:v>5.8</c:v>
                </c:pt>
                <c:pt idx="193">
                  <c:v>6.02</c:v>
                </c:pt>
                <c:pt idx="194">
                  <c:v>5.8</c:v>
                </c:pt>
                <c:pt idx="195">
                  <c:v>5.72</c:v>
                </c:pt>
                <c:pt idx="196">
                  <c:v>5.37</c:v>
                </c:pt>
                <c:pt idx="197">
                  <c:v>5.24</c:v>
                </c:pt>
                <c:pt idx="198">
                  <c:v>5.31</c:v>
                </c:pt>
                <c:pt idx="199">
                  <c:v>5.28</c:v>
                </c:pt>
                <c:pt idx="200">
                  <c:v>5.28</c:v>
                </c:pt>
                <c:pt idx="201">
                  <c:v>5.52</c:v>
                </c:pt>
                <c:pt idx="202">
                  <c:v>5.53</c:v>
                </c:pt>
                <c:pt idx="203">
                  <c:v>5.51</c:v>
                </c:pt>
                <c:pt idx="204">
                  <c:v>5.52</c:v>
                </c:pt>
                <c:pt idx="205">
                  <c:v>5.5</c:v>
                </c:pt>
                <c:pt idx="206">
                  <c:v>5.53</c:v>
                </c:pt>
                <c:pt idx="207">
                  <c:v>4.8600000000000003</c:v>
                </c:pt>
                <c:pt idx="208">
                  <c:v>4.7300000000000004</c:v>
                </c:pt>
                <c:pt idx="209">
                  <c:v>4.75</c:v>
                </c:pt>
                <c:pt idx="210">
                  <c:v>5.0999999999999996</c:v>
                </c:pt>
                <c:pt idx="211">
                  <c:v>5.3</c:v>
                </c:pt>
                <c:pt idx="212">
                  <c:v>5.68</c:v>
                </c:pt>
                <c:pt idx="213">
                  <c:v>6.27</c:v>
                </c:pt>
                <c:pt idx="214">
                  <c:v>6.52</c:v>
                </c:pt>
                <c:pt idx="215">
                  <c:v>6.47</c:v>
                </c:pt>
                <c:pt idx="216">
                  <c:v>5.6</c:v>
                </c:pt>
                <c:pt idx="217">
                  <c:v>4.33</c:v>
                </c:pt>
                <c:pt idx="218">
                  <c:v>3.5</c:v>
                </c:pt>
                <c:pt idx="219">
                  <c:v>2.13</c:v>
                </c:pt>
                <c:pt idx="220">
                  <c:v>1.73</c:v>
                </c:pt>
                <c:pt idx="221">
                  <c:v>1.75</c:v>
                </c:pt>
                <c:pt idx="222">
                  <c:v>1.74</c:v>
                </c:pt>
                <c:pt idx="223">
                  <c:v>1.44</c:v>
                </c:pt>
                <c:pt idx="224">
                  <c:v>1.25</c:v>
                </c:pt>
                <c:pt idx="225">
                  <c:v>1.25</c:v>
                </c:pt>
                <c:pt idx="226">
                  <c:v>1.02</c:v>
                </c:pt>
                <c:pt idx="227">
                  <c:v>1</c:v>
                </c:pt>
                <c:pt idx="228">
                  <c:v>1</c:v>
                </c:pt>
                <c:pt idx="229">
                  <c:v>1.01</c:v>
                </c:pt>
                <c:pt idx="230">
                  <c:v>1.43</c:v>
                </c:pt>
                <c:pt idx="231">
                  <c:v>1.95</c:v>
                </c:pt>
                <c:pt idx="232">
                  <c:v>2.4700000000000002</c:v>
                </c:pt>
                <c:pt idx="233">
                  <c:v>2.94</c:v>
                </c:pt>
                <c:pt idx="234">
                  <c:v>3.46</c:v>
                </c:pt>
                <c:pt idx="235">
                  <c:v>3.98</c:v>
                </c:pt>
                <c:pt idx="236">
                  <c:v>4.45</c:v>
                </c:pt>
                <c:pt idx="237">
                  <c:v>4.91</c:v>
                </c:pt>
                <c:pt idx="238">
                  <c:v>5.25</c:v>
                </c:pt>
                <c:pt idx="239">
                  <c:v>5.24</c:v>
                </c:pt>
                <c:pt idx="240">
                  <c:v>5.25</c:v>
                </c:pt>
                <c:pt idx="241">
                  <c:v>5.25</c:v>
                </c:pt>
                <c:pt idx="242">
                  <c:v>5.07</c:v>
                </c:pt>
                <c:pt idx="243">
                  <c:v>4.5</c:v>
                </c:pt>
                <c:pt idx="244">
                  <c:v>3.18</c:v>
                </c:pt>
                <c:pt idx="245">
                  <c:v>2.08</c:v>
                </c:pt>
                <c:pt idx="246">
                  <c:v>1.94</c:v>
                </c:pt>
                <c:pt idx="247">
                  <c:v>0.51</c:v>
                </c:pt>
                <c:pt idx="248">
                  <c:v>0.18</c:v>
                </c:pt>
                <c:pt idx="249">
                  <c:v>0.18</c:v>
                </c:pt>
                <c:pt idx="250">
                  <c:v>0.15</c:v>
                </c:pt>
                <c:pt idx="251">
                  <c:v>0.12</c:v>
                </c:pt>
                <c:pt idx="252">
                  <c:v>0.13</c:v>
                </c:pt>
                <c:pt idx="253">
                  <c:v>0.19</c:v>
                </c:pt>
                <c:pt idx="254">
                  <c:v>0.19</c:v>
                </c:pt>
                <c:pt idx="255">
                  <c:v>0.19</c:v>
                </c:pt>
                <c:pt idx="256">
                  <c:v>0.15</c:v>
                </c:pt>
                <c:pt idx="257">
                  <c:v>0.09</c:v>
                </c:pt>
                <c:pt idx="258">
                  <c:v>0.08</c:v>
                </c:pt>
                <c:pt idx="259">
                  <c:v>7.0000000000000007E-2</c:v>
                </c:pt>
                <c:pt idx="260">
                  <c:v>0.1</c:v>
                </c:pt>
                <c:pt idx="261">
                  <c:v>0.15</c:v>
                </c:pt>
                <c:pt idx="262">
                  <c:v>0.14000000000000001</c:v>
                </c:pt>
                <c:pt idx="263">
                  <c:v>0.16</c:v>
                </c:pt>
                <c:pt idx="264">
                  <c:v>0.14000000000000001</c:v>
                </c:pt>
                <c:pt idx="265">
                  <c:v>0.12</c:v>
                </c:pt>
                <c:pt idx="266">
                  <c:v>0.09</c:v>
                </c:pt>
                <c:pt idx="267">
                  <c:v>0.09</c:v>
                </c:pt>
                <c:pt idx="268">
                  <c:v>7.0000000000000007E-2</c:v>
                </c:pt>
                <c:pt idx="269">
                  <c:v>0.09</c:v>
                </c:pt>
                <c:pt idx="270">
                  <c:v>0.09</c:v>
                </c:pt>
                <c:pt idx="271">
                  <c:v>0.1</c:v>
                </c:pt>
                <c:pt idx="272">
                  <c:v>0.11</c:v>
                </c:pt>
                <c:pt idx="273">
                  <c:v>0.13</c:v>
                </c:pt>
                <c:pt idx="274">
                  <c:v>0.13</c:v>
                </c:pt>
                <c:pt idx="275">
                  <c:v>0.16</c:v>
                </c:pt>
                <c:pt idx="276">
                  <c:v>0.36</c:v>
                </c:pt>
                <c:pt idx="277">
                  <c:v>0.37</c:v>
                </c:pt>
                <c:pt idx="278">
                  <c:v>0.39</c:v>
                </c:pt>
                <c:pt idx="279">
                  <c:v>0.45</c:v>
                </c:pt>
                <c:pt idx="280">
                  <c:v>0.7</c:v>
                </c:pt>
                <c:pt idx="281">
                  <c:v>0.95</c:v>
                </c:pt>
                <c:pt idx="282">
                  <c:v>1.1499999999999999</c:v>
                </c:pt>
                <c:pt idx="283">
                  <c:v>1.2</c:v>
                </c:pt>
                <c:pt idx="284">
                  <c:v>1.45</c:v>
                </c:pt>
                <c:pt idx="285">
                  <c:v>1.74</c:v>
                </c:pt>
                <c:pt idx="286">
                  <c:v>1.93</c:v>
                </c:pt>
                <c:pt idx="287">
                  <c:v>2.2200000000000002</c:v>
                </c:pt>
                <c:pt idx="288">
                  <c:v>2.4</c:v>
                </c:pt>
                <c:pt idx="289">
                  <c:v>2.4</c:v>
                </c:pt>
                <c:pt idx="290">
                  <c:v>2.19</c:v>
                </c:pt>
                <c:pt idx="291">
                  <c:v>1.65</c:v>
                </c:pt>
                <c:pt idx="292">
                  <c:v>1.25</c:v>
                </c:pt>
                <c:pt idx="293">
                  <c:v>0.06</c:v>
                </c:pt>
                <c:pt idx="294">
                  <c:v>0.09</c:v>
                </c:pt>
                <c:pt idx="295">
                  <c:v>0.09</c:v>
                </c:pt>
                <c:pt idx="296">
                  <c:v>0.08</c:v>
                </c:pt>
                <c:pt idx="297">
                  <c:v>7.0000000000000007E-2</c:v>
                </c:pt>
                <c:pt idx="298">
                  <c:v>0.09</c:v>
                </c:pt>
                <c:pt idx="299">
                  <c:v>0.08</c:v>
                </c:pt>
                <c:pt idx="300">
                  <c:v>0.12</c:v>
                </c:pt>
                <c:pt idx="301">
                  <c:v>0.77</c:v>
                </c:pt>
                <c:pt idx="302">
                  <c:v>2.1800000000000002</c:v>
                </c:pt>
                <c:pt idx="303">
                  <c:v>3.65</c:v>
                </c:pt>
                <c:pt idx="304">
                  <c:v>4.51</c:v>
                </c:pt>
                <c:pt idx="305">
                  <c:v>4.99</c:v>
                </c:pt>
                <c:pt idx="306">
                  <c:v>5.26</c:v>
                </c:pt>
                <c:pt idx="307">
                  <c:v>5.33</c:v>
                </c:pt>
                <c:pt idx="308">
                  <c:v>5.33</c:v>
                </c:pt>
                <c:pt idx="309">
                  <c:v>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48-4A9D-A230-90D249C4739D}"/>
            </c:ext>
          </c:extLst>
        </c:ser>
        <c:ser>
          <c:idx val="3"/>
          <c:order val="3"/>
          <c:tx>
            <c:strRef>
              <c:f>'Chart 2 - Real rate gaps'!$H$2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gaps'!$H$3:$H$312</c:f>
              <c:numCache>
                <c:formatCode>m/d/yyyy</c:formatCode>
                <c:ptCount val="310"/>
                <c:pt idx="52" formatCode="0.00">
                  <c:v>0.98414473335785013</c:v>
                </c:pt>
                <c:pt idx="53" formatCode="0.00">
                  <c:v>-2.1797772542855105</c:v>
                </c:pt>
                <c:pt idx="54" formatCode="0.00">
                  <c:v>1.468384795688729</c:v>
                </c:pt>
                <c:pt idx="55" formatCode="0.00">
                  <c:v>1.193238087921868</c:v>
                </c:pt>
                <c:pt idx="56" formatCode="0.00">
                  <c:v>2.1195851297584398</c:v>
                </c:pt>
                <c:pt idx="57" formatCode="0.00">
                  <c:v>2.3952092964565388</c:v>
                </c:pt>
                <c:pt idx="58" formatCode="0.00">
                  <c:v>1.710292573759562</c:v>
                </c:pt>
                <c:pt idx="59" formatCode="0.00">
                  <c:v>-0.93240227340706294</c:v>
                </c:pt>
                <c:pt idx="60" formatCode="0.00">
                  <c:v>-0.11940061218412001</c:v>
                </c:pt>
                <c:pt idx="61" formatCode="0.00">
                  <c:v>-0.89514751608234611</c:v>
                </c:pt>
                <c:pt idx="62" formatCode="0.00">
                  <c:v>0.482199797799017</c:v>
                </c:pt>
                <c:pt idx="63" formatCode="0.00">
                  <c:v>0.22471560753106012</c:v>
                </c:pt>
                <c:pt idx="64" formatCode="0.00">
                  <c:v>0.36163635484777712</c:v>
                </c:pt>
                <c:pt idx="65" formatCode="0.00">
                  <c:v>-0.15799689942895001</c:v>
                </c:pt>
                <c:pt idx="66" formatCode="0.00">
                  <c:v>-0.42785808261622016</c:v>
                </c:pt>
                <c:pt idx="67" formatCode="0.00">
                  <c:v>-0.14715322276986997</c:v>
                </c:pt>
                <c:pt idx="68" formatCode="0.00">
                  <c:v>-1.7778847719468203</c:v>
                </c:pt>
                <c:pt idx="69" formatCode="0.00">
                  <c:v>-3.6465354068123603</c:v>
                </c:pt>
                <c:pt idx="70" formatCode="0.00">
                  <c:v>0.47667956425771996</c:v>
                </c:pt>
                <c:pt idx="71" formatCode="0.00">
                  <c:v>0.77878228428613006</c:v>
                </c:pt>
                <c:pt idx="72" formatCode="0.00">
                  <c:v>-0.86563229914751005</c:v>
                </c:pt>
                <c:pt idx="73" formatCode="0.00">
                  <c:v>-0.72063711678294018</c:v>
                </c:pt>
                <c:pt idx="74" formatCode="0.00">
                  <c:v>0.3722227399095801</c:v>
                </c:pt>
                <c:pt idx="75" formatCode="0.00">
                  <c:v>8.9912897125139946E-2</c:v>
                </c:pt>
                <c:pt idx="76" formatCode="0.00">
                  <c:v>0.44033004928990005</c:v>
                </c:pt>
                <c:pt idx="77" formatCode="0.00">
                  <c:v>-0.32810694127411999</c:v>
                </c:pt>
                <c:pt idx="78" formatCode="0.00">
                  <c:v>-1.6233743187093599</c:v>
                </c:pt>
                <c:pt idx="79" formatCode="0.00">
                  <c:v>-2.2901335934570599</c:v>
                </c:pt>
                <c:pt idx="80" formatCode="0.00">
                  <c:v>1.889472523492145</c:v>
                </c:pt>
                <c:pt idx="81" formatCode="0.00">
                  <c:v>1.5630713730897809</c:v>
                </c:pt>
                <c:pt idx="82" formatCode="0.00">
                  <c:v>-0.56687469445414596</c:v>
                </c:pt>
                <c:pt idx="83" formatCode="0.00">
                  <c:v>-0.31556641266184299</c:v>
                </c:pt>
                <c:pt idx="84" formatCode="0.00">
                  <c:v>0.60662682307437699</c:v>
                </c:pt>
                <c:pt idx="85" formatCode="0.00">
                  <c:v>-2.4787626831008405</c:v>
                </c:pt>
                <c:pt idx="86" formatCode="0.00">
                  <c:v>-1.2172338415373898</c:v>
                </c:pt>
                <c:pt idx="87" formatCode="0.00">
                  <c:v>0.84860673985759094</c:v>
                </c:pt>
                <c:pt idx="88" formatCode="0.00">
                  <c:v>-2.0264245911517196</c:v>
                </c:pt>
                <c:pt idx="89" formatCode="0.00">
                  <c:v>-3.7046930276223797</c:v>
                </c:pt>
                <c:pt idx="90" formatCode="0.00">
                  <c:v>-3.1066103205504998</c:v>
                </c:pt>
                <c:pt idx="91" formatCode="0.00">
                  <c:v>-5.1834509248519698</c:v>
                </c:pt>
                <c:pt idx="92" formatCode="0.00">
                  <c:v>-2.7508326695602703</c:v>
                </c:pt>
                <c:pt idx="93" formatCode="0.00">
                  <c:v>1.0372342659121401</c:v>
                </c:pt>
                <c:pt idx="94" formatCode="0.00">
                  <c:v>1.4525302940525118</c:v>
                </c:pt>
                <c:pt idx="95" formatCode="0.00">
                  <c:v>1.910138110324695</c:v>
                </c:pt>
                <c:pt idx="96" formatCode="0.00">
                  <c:v>4.1065231671390512</c:v>
                </c:pt>
                <c:pt idx="97" formatCode="0.00">
                  <c:v>2.4652834134829229</c:v>
                </c:pt>
                <c:pt idx="98" formatCode="0.00">
                  <c:v>1.4074272950954261</c:v>
                </c:pt>
                <c:pt idx="99" formatCode="0.00">
                  <c:v>9.148722908007989E-2</c:v>
                </c:pt>
                <c:pt idx="100" formatCode="0.00">
                  <c:v>0.43895531668617704</c:v>
                </c:pt>
                <c:pt idx="101" formatCode="0.00">
                  <c:v>-0.21473409051547998</c:v>
                </c:pt>
                <c:pt idx="102" formatCode="0.00">
                  <c:v>1.2480661422299872</c:v>
                </c:pt>
                <c:pt idx="103" formatCode="0.00">
                  <c:v>1.2240530421200231</c:v>
                </c:pt>
                <c:pt idx="104" formatCode="0.00">
                  <c:v>0.17938966216220997</c:v>
                </c:pt>
                <c:pt idx="105" formatCode="0.00">
                  <c:v>-1.7279990506786698</c:v>
                </c:pt>
                <c:pt idx="106" formatCode="0.00">
                  <c:v>-3.5849941803687306</c:v>
                </c:pt>
                <c:pt idx="107" formatCode="0.00">
                  <c:v>-3.5749425523261502</c:v>
                </c:pt>
                <c:pt idx="108" formatCode="0.00">
                  <c:v>-2.7170000062240103</c:v>
                </c:pt>
                <c:pt idx="109" formatCode="0.00">
                  <c:v>-3.8093930088335997</c:v>
                </c:pt>
                <c:pt idx="110" formatCode="0.00">
                  <c:v>-4.6354319743313104</c:v>
                </c:pt>
                <c:pt idx="111" formatCode="0.00">
                  <c:v>2.3608444143551637</c:v>
                </c:pt>
                <c:pt idx="112" formatCode="0.00">
                  <c:v>6.0173865661025099</c:v>
                </c:pt>
                <c:pt idx="113" formatCode="0.00">
                  <c:v>5.0363778247585493</c:v>
                </c:pt>
                <c:pt idx="114" formatCode="0.00">
                  <c:v>2.2825796852181268</c:v>
                </c:pt>
                <c:pt idx="115" formatCode="0.00">
                  <c:v>3.2119860111006844</c:v>
                </c:pt>
                <c:pt idx="116" formatCode="0.00">
                  <c:v>1.2153955706889221</c:v>
                </c:pt>
                <c:pt idx="117" formatCode="0.00">
                  <c:v>2.4552468162739243</c:v>
                </c:pt>
                <c:pt idx="118" formatCode="0.00">
                  <c:v>1.284273510030165</c:v>
                </c:pt>
                <c:pt idx="119" formatCode="0.00">
                  <c:v>4.4287462596343996</c:v>
                </c:pt>
                <c:pt idx="120" formatCode="0.00">
                  <c:v>3.8339751227663803</c:v>
                </c:pt>
                <c:pt idx="121" formatCode="0.00">
                  <c:v>1.1537742104370237</c:v>
                </c:pt>
                <c:pt idx="122" formatCode="0.00">
                  <c:v>1.873421250408192</c:v>
                </c:pt>
                <c:pt idx="123" formatCode="0.00">
                  <c:v>-0.51743151446334457</c:v>
                </c:pt>
                <c:pt idx="124" formatCode="0.00">
                  <c:v>1.8086997829108831</c:v>
                </c:pt>
                <c:pt idx="125" formatCode="0.00">
                  <c:v>-0.28173859180738203</c:v>
                </c:pt>
                <c:pt idx="126" formatCode="0.00">
                  <c:v>1.5616890337792713</c:v>
                </c:pt>
                <c:pt idx="127" formatCode="0.00">
                  <c:v>-0.37363224037524034</c:v>
                </c:pt>
                <c:pt idx="128" formatCode="0.00">
                  <c:v>-1.2631999661233597</c:v>
                </c:pt>
                <c:pt idx="129" formatCode="0.00">
                  <c:v>0.55965829862079008</c:v>
                </c:pt>
                <c:pt idx="130" formatCode="0.00">
                  <c:v>-2.3561686908513799</c:v>
                </c:pt>
                <c:pt idx="131" formatCode="0.00">
                  <c:v>-4.3278299293838298</c:v>
                </c:pt>
                <c:pt idx="132" formatCode="0.00">
                  <c:v>-2.6124878109862406</c:v>
                </c:pt>
                <c:pt idx="133" formatCode="0.00">
                  <c:v>2.5307476928747801</c:v>
                </c:pt>
                <c:pt idx="134" formatCode="0.00">
                  <c:v>3.0437681712478044</c:v>
                </c:pt>
                <c:pt idx="135" formatCode="0.00">
                  <c:v>-4.7573405917734792</c:v>
                </c:pt>
                <c:pt idx="136" formatCode="0.00">
                  <c:v>-2.6975646714617305</c:v>
                </c:pt>
                <c:pt idx="137" formatCode="0.00">
                  <c:v>-3.3839179176497289</c:v>
                </c:pt>
                <c:pt idx="138" formatCode="0.00">
                  <c:v>1.4989722376464805</c:v>
                </c:pt>
                <c:pt idx="139" formatCode="0.00">
                  <c:v>4.8158602300541</c:v>
                </c:pt>
                <c:pt idx="140" formatCode="0.00">
                  <c:v>2.2838374948992808</c:v>
                </c:pt>
                <c:pt idx="141" formatCode="0.00">
                  <c:v>0.68107691173243978</c:v>
                </c:pt>
                <c:pt idx="142" formatCode="0.00">
                  <c:v>1.9708770791925398</c:v>
                </c:pt>
                <c:pt idx="143" formatCode="0.00">
                  <c:v>4.6888329198896033</c:v>
                </c:pt>
                <c:pt idx="144" formatCode="0.00">
                  <c:v>5.3785944824408602</c:v>
                </c:pt>
                <c:pt idx="145" formatCode="0.00">
                  <c:v>2.2281196458505197</c:v>
                </c:pt>
                <c:pt idx="146" formatCode="0.00">
                  <c:v>0.53943043464956997</c:v>
                </c:pt>
                <c:pt idx="147" formatCode="0.00">
                  <c:v>1.50696213120982</c:v>
                </c:pt>
                <c:pt idx="148" formatCode="0.00">
                  <c:v>1.1144199677714197</c:v>
                </c:pt>
                <c:pt idx="149" formatCode="0.00">
                  <c:v>0.53093984760159962</c:v>
                </c:pt>
                <c:pt idx="150" formatCode="0.00">
                  <c:v>1.2632909453736199</c:v>
                </c:pt>
                <c:pt idx="151" formatCode="0.00">
                  <c:v>2.9389691533642299</c:v>
                </c:pt>
                <c:pt idx="152" formatCode="0.00">
                  <c:v>1.9368601602989099</c:v>
                </c:pt>
                <c:pt idx="153" formatCode="0.00">
                  <c:v>3.1595931895403799</c:v>
                </c:pt>
                <c:pt idx="154" formatCode="0.00">
                  <c:v>2.2468193373919099</c:v>
                </c:pt>
                <c:pt idx="155" formatCode="0.00">
                  <c:v>1.7655195715049401</c:v>
                </c:pt>
                <c:pt idx="156" formatCode="0.00">
                  <c:v>-0.73161596291687037</c:v>
                </c:pt>
                <c:pt idx="157" formatCode="0.00">
                  <c:v>1.87264153437304</c:v>
                </c:pt>
                <c:pt idx="158" formatCode="0.00">
                  <c:v>-0.8321059219258804</c:v>
                </c:pt>
                <c:pt idx="159" formatCode="0.00">
                  <c:v>0.15163317983508007</c:v>
                </c:pt>
                <c:pt idx="160" formatCode="0.00">
                  <c:v>-2.5324868072413498</c:v>
                </c:pt>
                <c:pt idx="161" formatCode="0.00">
                  <c:v>-1.7914534100077697</c:v>
                </c:pt>
                <c:pt idx="162" formatCode="0.00">
                  <c:v>-0.79635085429526997</c:v>
                </c:pt>
                <c:pt idx="163" formatCode="0.00">
                  <c:v>-0.49025829266692034</c:v>
                </c:pt>
                <c:pt idx="164" formatCode="0.00">
                  <c:v>-1.2668424582096796</c:v>
                </c:pt>
                <c:pt idx="165" formatCode="0.00">
                  <c:v>-0.55162007684933023</c:v>
                </c:pt>
                <c:pt idx="166" formatCode="0.00">
                  <c:v>-1.5124304565019102</c:v>
                </c:pt>
                <c:pt idx="167" formatCode="0.00">
                  <c:v>-2.6349536911947409</c:v>
                </c:pt>
                <c:pt idx="168" formatCode="0.00">
                  <c:v>-3.1771056687062105</c:v>
                </c:pt>
                <c:pt idx="169" formatCode="0.00">
                  <c:v>-2.5841103635094704</c:v>
                </c:pt>
                <c:pt idx="170" formatCode="0.00">
                  <c:v>-1.3313523389840096</c:v>
                </c:pt>
                <c:pt idx="171" formatCode="0.00">
                  <c:v>-1.5734430046801302</c:v>
                </c:pt>
                <c:pt idx="172" formatCode="0.00">
                  <c:v>-4.1850455817543093</c:v>
                </c:pt>
                <c:pt idx="173" formatCode="0.00">
                  <c:v>-1.6606195335911504</c:v>
                </c:pt>
                <c:pt idx="174" formatCode="0.00">
                  <c:v>-1.0534807121421803</c:v>
                </c:pt>
                <c:pt idx="175" formatCode="0.00">
                  <c:v>-1.0645194547201502</c:v>
                </c:pt>
                <c:pt idx="176" formatCode="0.00">
                  <c:v>1.6410705528313303</c:v>
                </c:pt>
                <c:pt idx="177" formatCode="0.00">
                  <c:v>0.55796510423661005</c:v>
                </c:pt>
                <c:pt idx="178" formatCode="0.00">
                  <c:v>0.75712200802049989</c:v>
                </c:pt>
                <c:pt idx="179" formatCode="0.00">
                  <c:v>1.205145540402992</c:v>
                </c:pt>
                <c:pt idx="180" formatCode="0.00">
                  <c:v>0.45754435459378606</c:v>
                </c:pt>
                <c:pt idx="181" formatCode="0.00">
                  <c:v>0.41285589827651503</c:v>
                </c:pt>
                <c:pt idx="182" formatCode="0.00">
                  <c:v>0.80030737531223006</c:v>
                </c:pt>
                <c:pt idx="183" formatCode="0.00">
                  <c:v>1.9658766180797069</c:v>
                </c:pt>
                <c:pt idx="184" formatCode="0.00">
                  <c:v>0.61677935105116799</c:v>
                </c:pt>
                <c:pt idx="185" formatCode="0.00">
                  <c:v>-1.1414202191482368</c:v>
                </c:pt>
                <c:pt idx="186" formatCode="0.00">
                  <c:v>-1.9860236993252258</c:v>
                </c:pt>
                <c:pt idx="187" formatCode="0.00">
                  <c:v>0.90633657608353102</c:v>
                </c:pt>
                <c:pt idx="188" formatCode="0.00">
                  <c:v>-0.36537380753235105</c:v>
                </c:pt>
                <c:pt idx="189" formatCode="0.00">
                  <c:v>-0.65416195496191021</c:v>
                </c:pt>
                <c:pt idx="190" formatCode="0.00">
                  <c:v>-1.0771828187864303</c:v>
                </c:pt>
                <c:pt idx="191" formatCode="0.00">
                  <c:v>-1.9740508295493804</c:v>
                </c:pt>
                <c:pt idx="192" formatCode="0.00">
                  <c:v>-0.15587140520366027</c:v>
                </c:pt>
                <c:pt idx="193" formatCode="0.00">
                  <c:v>0.78449268276053008</c:v>
                </c:pt>
                <c:pt idx="194" formatCode="0.00">
                  <c:v>-3.1896987126419862E-2</c:v>
                </c:pt>
                <c:pt idx="195" formatCode="0.00">
                  <c:v>0.8200813423877702</c:v>
                </c:pt>
                <c:pt idx="196" formatCode="0.00">
                  <c:v>1.7757383128322002</c:v>
                </c:pt>
                <c:pt idx="197" formatCode="0.00">
                  <c:v>-0.75193183080612958</c:v>
                </c:pt>
                <c:pt idx="198" formatCode="0.00">
                  <c:v>-1.3020599847104997</c:v>
                </c:pt>
                <c:pt idx="199" formatCode="0.00">
                  <c:v>-1.0466401205129698</c:v>
                </c:pt>
                <c:pt idx="200" formatCode="0.00">
                  <c:v>-0.63683637273752991</c:v>
                </c:pt>
                <c:pt idx="201" formatCode="0.00">
                  <c:v>-1.2036156607599198</c:v>
                </c:pt>
                <c:pt idx="202" formatCode="0.00">
                  <c:v>-1.6193994440178696</c:v>
                </c:pt>
                <c:pt idx="203" formatCode="0.00">
                  <c:v>-1.3864476021272703</c:v>
                </c:pt>
                <c:pt idx="204" formatCode="0.00">
                  <c:v>0.70672008836912026</c:v>
                </c:pt>
                <c:pt idx="205" formatCode="0.00">
                  <c:v>0.33521614941841005</c:v>
                </c:pt>
                <c:pt idx="206" formatCode="0.00">
                  <c:v>4.320940604861967E-2</c:v>
                </c:pt>
                <c:pt idx="207" formatCode="0.00">
                  <c:v>-1.1725912033679498</c:v>
                </c:pt>
                <c:pt idx="208" formatCode="0.00">
                  <c:v>0.37542250438345004</c:v>
                </c:pt>
                <c:pt idx="209" formatCode="0.00">
                  <c:v>-0.47930932050533004</c:v>
                </c:pt>
                <c:pt idx="210" formatCode="0.00">
                  <c:v>-9.8176827850680048E-2</c:v>
                </c:pt>
                <c:pt idx="211" formatCode="0.00">
                  <c:v>-1.5430771434914403</c:v>
                </c:pt>
                <c:pt idx="212" formatCode="0.00">
                  <c:v>-5.8558416052500988</c:v>
                </c:pt>
                <c:pt idx="213" formatCode="0.00">
                  <c:v>-2.6030344989399898</c:v>
                </c:pt>
                <c:pt idx="214" formatCode="0.00">
                  <c:v>-2.87928918966597</c:v>
                </c:pt>
                <c:pt idx="215" formatCode="0.00">
                  <c:v>-3.01383346730226</c:v>
                </c:pt>
                <c:pt idx="216" formatCode="0.00">
                  <c:v>-3.6975750053317302</c:v>
                </c:pt>
                <c:pt idx="217" formatCode="0.00">
                  <c:v>-2.857982332910014E-2</c:v>
                </c:pt>
                <c:pt idx="218" formatCode="0.00">
                  <c:v>0.44191393484732</c:v>
                </c:pt>
                <c:pt idx="219" formatCode="0.00">
                  <c:v>0.22040445059704733</c:v>
                </c:pt>
                <c:pt idx="220" formatCode="0.00">
                  <c:v>2.1705432396683801</c:v>
                </c:pt>
                <c:pt idx="221" formatCode="0.00">
                  <c:v>-0.9437766494192481</c:v>
                </c:pt>
                <c:pt idx="222" formatCode="0.00">
                  <c:v>-1.657221449170825</c:v>
                </c:pt>
                <c:pt idx="223" formatCode="0.00">
                  <c:v>0.99500672929977596</c:v>
                </c:pt>
                <c:pt idx="224" formatCode="0.00">
                  <c:v>7.6826619188630985E-2</c:v>
                </c:pt>
                <c:pt idx="225" formatCode="0.00">
                  <c:v>1.5804335039680359</c:v>
                </c:pt>
                <c:pt idx="226" formatCode="0.00">
                  <c:v>2.3954619454736759</c:v>
                </c:pt>
                <c:pt idx="227" formatCode="0.00">
                  <c:v>0.77157316712452495</c:v>
                </c:pt>
                <c:pt idx="228" formatCode="0.00">
                  <c:v>0.29201098584318985</c:v>
                </c:pt>
                <c:pt idx="229" formatCode="0.00">
                  <c:v>1.7471569250027101</c:v>
                </c:pt>
                <c:pt idx="230" formatCode="0.00">
                  <c:v>6.3881530917140994E-2</c:v>
                </c:pt>
                <c:pt idx="231" formatCode="0.00">
                  <c:v>-1.1897509628191592</c:v>
                </c:pt>
                <c:pt idx="232" formatCode="0.00">
                  <c:v>0.9964976972918449</c:v>
                </c:pt>
                <c:pt idx="233" formatCode="0.00">
                  <c:v>-1.8793298522223238</c:v>
                </c:pt>
                <c:pt idx="234" formatCode="0.00">
                  <c:v>-1.9836767961692401</c:v>
                </c:pt>
                <c:pt idx="235" formatCode="0.00">
                  <c:v>-1.77474449926543</c:v>
                </c:pt>
                <c:pt idx="236" formatCode="0.00">
                  <c:v>-2.5167109333638504</c:v>
                </c:pt>
                <c:pt idx="237" formatCode="0.00">
                  <c:v>-3.2301800117091197</c:v>
                </c:pt>
                <c:pt idx="238" formatCode="0.00">
                  <c:v>-3.4950032396955195</c:v>
                </c:pt>
                <c:pt idx="239" formatCode="0.00">
                  <c:v>-4.7767993772227708</c:v>
                </c:pt>
                <c:pt idx="240" formatCode="0.00">
                  <c:v>-3.8555229213202695</c:v>
                </c:pt>
                <c:pt idx="241" formatCode="0.00">
                  <c:v>-1.5095726219719099</c:v>
                </c:pt>
                <c:pt idx="242" formatCode="0.00">
                  <c:v>-2.67625099914732</c:v>
                </c:pt>
                <c:pt idx="243" formatCode="0.00">
                  <c:v>-3.1966486425088201</c:v>
                </c:pt>
                <c:pt idx="244" formatCode="0.00">
                  <c:v>-1.0901987979191101</c:v>
                </c:pt>
                <c:pt idx="245" formatCode="0.00">
                  <c:v>-0.416267492337349</c:v>
                </c:pt>
                <c:pt idx="246" formatCode="0.00">
                  <c:v>1.4298248373521103</c:v>
                </c:pt>
                <c:pt idx="247" formatCode="0.00">
                  <c:v>2.0514698033665688</c:v>
                </c:pt>
                <c:pt idx="248" formatCode="0.00">
                  <c:v>3.3327446245504415</c:v>
                </c:pt>
                <c:pt idx="249" formatCode="0.00">
                  <c:v>4.6152088357756398</c:v>
                </c:pt>
                <c:pt idx="250" formatCode="0.00">
                  <c:v>3.3391349989541093</c:v>
                </c:pt>
                <c:pt idx="251" formatCode="0.00">
                  <c:v>4.7749651174248804</c:v>
                </c:pt>
                <c:pt idx="252" formatCode="0.00">
                  <c:v>2.4250702881077997</c:v>
                </c:pt>
                <c:pt idx="253" formatCode="0.00">
                  <c:v>0.95322764715276009</c:v>
                </c:pt>
                <c:pt idx="254" formatCode="0.00">
                  <c:v>0.843519979203739</c:v>
                </c:pt>
                <c:pt idx="255" formatCode="0.00">
                  <c:v>2.3569151485534499</c:v>
                </c:pt>
                <c:pt idx="256" formatCode="0.00">
                  <c:v>0.33473927994752994</c:v>
                </c:pt>
                <c:pt idx="257" formatCode="0.00">
                  <c:v>1.1731850338928498</c:v>
                </c:pt>
                <c:pt idx="258" formatCode="0.00">
                  <c:v>1.4459812448716902</c:v>
                </c:pt>
                <c:pt idx="259" formatCode="0.00">
                  <c:v>0.32890183871032996</c:v>
                </c:pt>
                <c:pt idx="260" formatCode="0.00">
                  <c:v>-0.19382837919766005</c:v>
                </c:pt>
                <c:pt idx="261" formatCode="0.00">
                  <c:v>0.49948557001905991</c:v>
                </c:pt>
                <c:pt idx="262" formatCode="0.00">
                  <c:v>-0.31059165183304005</c:v>
                </c:pt>
                <c:pt idx="263" formatCode="0.00">
                  <c:v>-0.51110937776614207</c:v>
                </c:pt>
                <c:pt idx="264" formatCode="0.00">
                  <c:v>1.3710909220702199</c:v>
                </c:pt>
                <c:pt idx="265" formatCode="0.00">
                  <c:v>1.3401017404600999</c:v>
                </c:pt>
                <c:pt idx="266" formatCode="0.00">
                  <c:v>2.2596980172286001</c:v>
                </c:pt>
                <c:pt idx="267" formatCode="0.00">
                  <c:v>3.0688812699527301</c:v>
                </c:pt>
                <c:pt idx="268" formatCode="0.00">
                  <c:v>1.7657316207118201</c:v>
                </c:pt>
                <c:pt idx="269" formatCode="0.00">
                  <c:v>0.73067141326162988</c:v>
                </c:pt>
                <c:pt idx="270" formatCode="0.00">
                  <c:v>1.3631865118303099</c:v>
                </c:pt>
                <c:pt idx="271" formatCode="0.00">
                  <c:v>-0.58752738599887389</c:v>
                </c:pt>
                <c:pt idx="272" formatCode="0.00">
                  <c:v>0.93936508303762001</c:v>
                </c:pt>
                <c:pt idx="273" formatCode="0.00">
                  <c:v>0.77365892570047978</c:v>
                </c:pt>
                <c:pt idx="274" formatCode="0.00">
                  <c:v>0.28829115357928004</c:v>
                </c:pt>
                <c:pt idx="275" formatCode="0.00">
                  <c:v>8.9917591777251005E-2</c:v>
                </c:pt>
                <c:pt idx="276" formatCode="0.00">
                  <c:v>-0.33147194671201902</c:v>
                </c:pt>
                <c:pt idx="277" formatCode="0.00">
                  <c:v>1.436813812855009E-2</c:v>
                </c:pt>
                <c:pt idx="278" formatCode="0.00">
                  <c:v>0.29277298036206001</c:v>
                </c:pt>
                <c:pt idx="279" formatCode="0.00">
                  <c:v>0.98753333189160997</c:v>
                </c:pt>
                <c:pt idx="280" formatCode="0.00">
                  <c:v>0.10070031714610506</c:v>
                </c:pt>
                <c:pt idx="281" formatCode="0.00">
                  <c:v>-0.42768824316353921</c:v>
                </c:pt>
                <c:pt idx="282" formatCode="0.00">
                  <c:v>0.52202035597698493</c:v>
                </c:pt>
                <c:pt idx="283" formatCode="0.00">
                  <c:v>0.60311824641968292</c:v>
                </c:pt>
                <c:pt idx="284" formatCode="0.00">
                  <c:v>-1.04102407261045</c:v>
                </c:pt>
                <c:pt idx="285" formatCode="0.00">
                  <c:v>-0.86116043604943704</c:v>
                </c:pt>
                <c:pt idx="286" formatCode="0.00">
                  <c:v>-0.401559846101257</c:v>
                </c:pt>
                <c:pt idx="287" formatCode="0.00">
                  <c:v>-1.5334577343366802</c:v>
                </c:pt>
                <c:pt idx="288" formatCode="0.00">
                  <c:v>0.11776897157697408</c:v>
                </c:pt>
                <c:pt idx="289" formatCode="0.00">
                  <c:v>1.0712778653846569</c:v>
                </c:pt>
                <c:pt idx="290" formatCode="0.00">
                  <c:v>-0.58220934313516393</c:v>
                </c:pt>
                <c:pt idx="291" formatCode="0.00">
                  <c:v>-2.1130933988200482</c:v>
                </c:pt>
                <c:pt idx="292" formatCode="0.00">
                  <c:v>2.413176286692952</c:v>
                </c:pt>
                <c:pt idx="293" formatCode="0.00">
                  <c:v>3.5738346323497847</c:v>
                </c:pt>
                <c:pt idx="294" formatCode="0.00">
                  <c:v>4.3456476462262899</c:v>
                </c:pt>
                <c:pt idx="295" formatCode="0.00">
                  <c:v>4.2414859382235903</c:v>
                </c:pt>
                <c:pt idx="296" formatCode="0.00">
                  <c:v>3.0466498467858001</c:v>
                </c:pt>
                <c:pt idx="297" formatCode="0.00">
                  <c:v>0.47223394659673978</c:v>
                </c:pt>
                <c:pt idx="298" formatCode="0.00">
                  <c:v>0.32617072805877978</c:v>
                </c:pt>
                <c:pt idx="299" formatCode="0.00">
                  <c:v>-2.0148795728032902</c:v>
                </c:pt>
                <c:pt idx="300" formatCode="0.00">
                  <c:v>-2.9433579919864798</c:v>
                </c:pt>
                <c:pt idx="301" formatCode="0.00">
                  <c:v>-2.9074294221101429</c:v>
                </c:pt>
                <c:pt idx="302" formatCode="0.00">
                  <c:v>-2.0546854180596319</c:v>
                </c:pt>
                <c:pt idx="303" formatCode="0.00">
                  <c:v>-1.497809317078338</c:v>
                </c:pt>
                <c:pt idx="304" formatCode="0.00">
                  <c:v>-4.6519307768690297</c:v>
                </c:pt>
                <c:pt idx="305" formatCode="0.00">
                  <c:v>3.5636963805099064E-3</c:v>
                </c:pt>
                <c:pt idx="306" formatCode="0.00">
                  <c:v>-0.40797127054457993</c:v>
                </c:pt>
                <c:pt idx="307" formatCode="0.00">
                  <c:v>0.64987252235138993</c:v>
                </c:pt>
                <c:pt idx="308" formatCode="0.00">
                  <c:v>2.07558326790492</c:v>
                </c:pt>
                <c:pt idx="309" formatCode="0.00">
                  <c:v>1.9401114606591299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48-4A9D-A230-90D249C4739D}"/>
            </c:ext>
          </c:extLst>
        </c:ser>
        <c:ser>
          <c:idx val="5"/>
          <c:order val="5"/>
          <c:tx>
            <c:strRef>
              <c:f>'Chart 2 - Real rate gaps'!$J$2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gaps'!$J$3:$J$312</c:f>
              <c:numCache>
                <c:formatCode>General</c:formatCode>
                <c:ptCount val="310"/>
                <c:pt idx="52" formatCode="0.00">
                  <c:v>0.98874011456991995</c:v>
                </c:pt>
                <c:pt idx="53" formatCode="0.00">
                  <c:v>-2.1740415619801405</c:v>
                </c:pt>
                <c:pt idx="54" formatCode="0.00">
                  <c:v>1.4753184456424309</c:v>
                </c:pt>
                <c:pt idx="55" formatCode="0.00">
                  <c:v>1.2014514136605041</c:v>
                </c:pt>
                <c:pt idx="56" formatCode="0.00">
                  <c:v>2.1291680147755381</c:v>
                </c:pt>
                <c:pt idx="57" formatCode="0.00">
                  <c:v>2.4062560293428401</c:v>
                </c:pt>
                <c:pt idx="58" formatCode="0.00">
                  <c:v>1.7229022683601491</c:v>
                </c:pt>
                <c:pt idx="59" formatCode="0.00">
                  <c:v>-0.91812387544466101</c:v>
                </c:pt>
                <c:pt idx="60" formatCode="0.00">
                  <c:v>-0.10333894588443793</c:v>
                </c:pt>
                <c:pt idx="61" formatCode="0.00">
                  <c:v>-0.87717688161757612</c:v>
                </c:pt>
                <c:pt idx="62" formatCode="0.00">
                  <c:v>0.50221872924809507</c:v>
                </c:pt>
                <c:pt idx="63" formatCode="0.00">
                  <c:v>0.24693884300932001</c:v>
                </c:pt>
                <c:pt idx="64" formatCode="0.00">
                  <c:v>0.38624113631170898</c:v>
                </c:pt>
                <c:pt idx="65" formatCode="0.00">
                  <c:v>-0.13080359291841015</c:v>
                </c:pt>
                <c:pt idx="66" formatCode="0.00">
                  <c:v>-0.39782127562601022</c:v>
                </c:pt>
                <c:pt idx="67" formatCode="0.00">
                  <c:v>-0.1139439012834802</c:v>
                </c:pt>
                <c:pt idx="68" formatCode="0.00">
                  <c:v>-1.7414171290873701</c:v>
                </c:pt>
                <c:pt idx="69" formatCode="0.00">
                  <c:v>-3.61875184751805</c:v>
                </c:pt>
                <c:pt idx="70" formatCode="0.00">
                  <c:v>0.50156725683280001</c:v>
                </c:pt>
                <c:pt idx="71" formatCode="0.00">
                  <c:v>0.80261820758295999</c:v>
                </c:pt>
                <c:pt idx="72" formatCode="0.00">
                  <c:v>-0.84219858671426007</c:v>
                </c:pt>
                <c:pt idx="73" formatCode="0.00">
                  <c:v>-0.69732715504916021</c:v>
                </c:pt>
                <c:pt idx="74" formatCode="0.00">
                  <c:v>0.39555462778829975</c:v>
                </c:pt>
                <c:pt idx="75" formatCode="0.00">
                  <c:v>0.11335341679132993</c:v>
                </c:pt>
                <c:pt idx="76" formatCode="0.00">
                  <c:v>0.46393327242275983</c:v>
                </c:pt>
                <c:pt idx="77" formatCode="0.00">
                  <c:v>-0.30430791194579987</c:v>
                </c:pt>
                <c:pt idx="78" formatCode="0.00">
                  <c:v>-1.5993608669697301</c:v>
                </c:pt>
                <c:pt idx="79" formatCode="0.00">
                  <c:v>-2.2658973592717504</c:v>
                </c:pt>
                <c:pt idx="80" formatCode="0.00">
                  <c:v>1.9139326460254489</c:v>
                </c:pt>
                <c:pt idx="81" formatCode="0.00">
                  <c:v>1.5877514433280662</c:v>
                </c:pt>
                <c:pt idx="82" formatCode="0.00">
                  <c:v>-0.54198202130904005</c:v>
                </c:pt>
                <c:pt idx="83" formatCode="0.00">
                  <c:v>-0.29047066374369501</c:v>
                </c:pt>
                <c:pt idx="84" formatCode="0.00">
                  <c:v>0.63191484093479211</c:v>
                </c:pt>
                <c:pt idx="85" formatCode="0.00">
                  <c:v>-2.4532938244856197</c:v>
                </c:pt>
                <c:pt idx="86" formatCode="0.00">
                  <c:v>-1.1915957211295802</c:v>
                </c:pt>
                <c:pt idx="87" formatCode="0.00">
                  <c:v>0.87440271805218606</c:v>
                </c:pt>
                <c:pt idx="88" formatCode="0.00">
                  <c:v>-2.0004817710382601</c:v>
                </c:pt>
                <c:pt idx="89" formatCode="0.00">
                  <c:v>-3.6786138689900998</c:v>
                </c:pt>
                <c:pt idx="90" formatCode="0.00">
                  <c:v>-3.0804047625126199</c:v>
                </c:pt>
                <c:pt idx="91" formatCode="0.00">
                  <c:v>-5.1571283533920012</c:v>
                </c:pt>
                <c:pt idx="92" formatCode="0.00">
                  <c:v>-2.7244019891334705</c:v>
                </c:pt>
                <c:pt idx="93" formatCode="0.00">
                  <c:v>1.0637644947440403</c:v>
                </c:pt>
                <c:pt idx="94" formatCode="0.00">
                  <c:v>1.4791516349229761</c:v>
                </c:pt>
                <c:pt idx="95" formatCode="0.00">
                  <c:v>1.936841918922185</c:v>
                </c:pt>
                <c:pt idx="96" formatCode="0.00">
                  <c:v>4.1333000957821655</c:v>
                </c:pt>
                <c:pt idx="97" formatCode="0.00">
                  <c:v>2.4921226669588057</c:v>
                </c:pt>
                <c:pt idx="98" formatCode="0.00">
                  <c:v>1.4343152913903139</c:v>
                </c:pt>
                <c:pt idx="99" formatCode="0.00">
                  <c:v>0.1185618751175499</c:v>
                </c:pt>
                <c:pt idx="100" formatCode="0.00">
                  <c:v>0.466210147343181</c:v>
                </c:pt>
                <c:pt idx="101" formatCode="0.00">
                  <c:v>-0.18730193664732986</c:v>
                </c:pt>
                <c:pt idx="102" formatCode="0.00">
                  <c:v>1.2756755851214643</c:v>
                </c:pt>
                <c:pt idx="103" formatCode="0.00">
                  <c:v>1.251842084836954</c:v>
                </c:pt>
                <c:pt idx="104" formatCode="0.00">
                  <c:v>0.20736261395743005</c:v>
                </c:pt>
                <c:pt idx="105" formatCode="0.00">
                  <c:v>-1.6998361160979605</c:v>
                </c:pt>
                <c:pt idx="106" formatCode="0.00">
                  <c:v>-3.5566335777406</c:v>
                </c:pt>
                <c:pt idx="107" formatCode="0.00">
                  <c:v>-3.54637508132826</c:v>
                </c:pt>
                <c:pt idx="108" formatCode="0.00">
                  <c:v>-2.6882150086000198</c:v>
                </c:pt>
                <c:pt idx="109" formatCode="0.00">
                  <c:v>-3.7803783976626799</c:v>
                </c:pt>
                <c:pt idx="110" formatCode="0.00">
                  <c:v>-4.6061742433444497</c:v>
                </c:pt>
                <c:pt idx="111" formatCode="0.00">
                  <c:v>2.3903601958058869</c:v>
                </c:pt>
                <c:pt idx="112" formatCode="0.00">
                  <c:v>6.0471767682800603</c:v>
                </c:pt>
                <c:pt idx="113" formatCode="0.00">
                  <c:v>5.0664602797770391</c:v>
                </c:pt>
                <c:pt idx="114" formatCode="0.00">
                  <c:v>2.312973713676131</c:v>
                </c:pt>
                <c:pt idx="115" formatCode="0.00">
                  <c:v>3.2427124508952798</c:v>
                </c:pt>
                <c:pt idx="116" formatCode="0.00">
                  <c:v>1.246476806039571</c:v>
                </c:pt>
                <c:pt idx="117" formatCode="0.00">
                  <c:v>2.4867068051282559</c:v>
                </c:pt>
                <c:pt idx="118" formatCode="0.00">
                  <c:v>1.3161378080679971</c:v>
                </c:pt>
                <c:pt idx="119" formatCode="0.00">
                  <c:v>4.4610420389743002</c:v>
                </c:pt>
                <c:pt idx="120" formatCode="0.00">
                  <c:v>3.8667311830324902</c:v>
                </c:pt>
                <c:pt idx="121" formatCode="0.00">
                  <c:v>1.1870209786243671</c:v>
                </c:pt>
                <c:pt idx="122" formatCode="0.00">
                  <c:v>1.9071907629819358</c:v>
                </c:pt>
                <c:pt idx="123" formatCode="0.00">
                  <c:v>-0.4831056608493966</c:v>
                </c:pt>
                <c:pt idx="124" formatCode="0.00">
                  <c:v>1.8436170240128282</c:v>
                </c:pt>
                <c:pt idx="125" formatCode="0.00">
                  <c:v>-0.24619370450580602</c:v>
                </c:pt>
                <c:pt idx="126" formatCode="0.00">
                  <c:v>1.5978985264722549</c:v>
                </c:pt>
                <c:pt idx="127" formatCode="0.00">
                  <c:v>-0.33672159673711999</c:v>
                </c:pt>
                <c:pt idx="128" formatCode="0.00">
                  <c:v>-1.2255544897466901</c:v>
                </c:pt>
                <c:pt idx="129" formatCode="0.00">
                  <c:v>0.59806398776687009</c:v>
                </c:pt>
                <c:pt idx="130" formatCode="0.00">
                  <c:v>-2.3169978605416297</c:v>
                </c:pt>
                <c:pt idx="131" formatCode="0.00">
                  <c:v>-4.2879346563430101</c:v>
                </c:pt>
                <c:pt idx="132" formatCode="0.00">
                  <c:v>-2.5716567359544396</c:v>
                </c:pt>
                <c:pt idx="133" formatCode="0.00">
                  <c:v>2.5721134439486599</c:v>
                </c:pt>
                <c:pt idx="134" formatCode="0.00">
                  <c:v>3.0855813636213179</c:v>
                </c:pt>
                <c:pt idx="135" formatCode="0.00">
                  <c:v>-4.7152452802178804</c:v>
                </c:pt>
                <c:pt idx="136" formatCode="0.00">
                  <c:v>-2.6551862036678502</c:v>
                </c:pt>
                <c:pt idx="137" formatCode="0.00">
                  <c:v>-3.3413639719802397</c:v>
                </c:pt>
                <c:pt idx="138" formatCode="0.00">
                  <c:v>1.5417322016242299</c:v>
                </c:pt>
                <c:pt idx="139" formatCode="0.00">
                  <c:v>4.8587412960853502</c:v>
                </c:pt>
                <c:pt idx="140" formatCode="0.00">
                  <c:v>2.326884711253939</c:v>
                </c:pt>
                <c:pt idx="141" formatCode="0.00">
                  <c:v>0.72421614685803881</c:v>
                </c:pt>
                <c:pt idx="142" formatCode="0.00">
                  <c:v>2.0141614230109397</c:v>
                </c:pt>
                <c:pt idx="143" formatCode="0.00">
                  <c:v>4.7321933733781698</c:v>
                </c:pt>
                <c:pt idx="144" formatCode="0.00">
                  <c:v>5.4220685184693798</c:v>
                </c:pt>
                <c:pt idx="145" formatCode="0.00">
                  <c:v>2.2717244329970701</c:v>
                </c:pt>
                <c:pt idx="146" formatCode="0.00">
                  <c:v>0.5830944985280504</c:v>
                </c:pt>
                <c:pt idx="147" formatCode="0.00">
                  <c:v>1.5506799817700299</c:v>
                </c:pt>
                <c:pt idx="148" formatCode="0.00">
                  <c:v>1.1582680156089804</c:v>
                </c:pt>
                <c:pt idx="149" formatCode="0.00">
                  <c:v>0.57492661946164958</c:v>
                </c:pt>
                <c:pt idx="150" formatCode="0.00">
                  <c:v>1.3073410135319801</c:v>
                </c:pt>
                <c:pt idx="151" formatCode="0.00">
                  <c:v>2.9830766430895204</c:v>
                </c:pt>
                <c:pt idx="152" formatCode="0.00">
                  <c:v>1.9811033320705702</c:v>
                </c:pt>
                <c:pt idx="153" formatCode="0.00">
                  <c:v>3.2039810309339396</c:v>
                </c:pt>
                <c:pt idx="154" formatCode="0.00">
                  <c:v>2.2912753542607094</c:v>
                </c:pt>
                <c:pt idx="155" formatCode="0.00">
                  <c:v>1.8100381257634202</c:v>
                </c:pt>
                <c:pt idx="156" formatCode="0.00">
                  <c:v>-0.68695481146763981</c:v>
                </c:pt>
                <c:pt idx="157" formatCode="0.00">
                  <c:v>1.9174547690639101</c:v>
                </c:pt>
                <c:pt idx="158" formatCode="0.00">
                  <c:v>-0.78721828550406991</c:v>
                </c:pt>
                <c:pt idx="159" formatCode="0.00">
                  <c:v>0.19658974245465011</c:v>
                </c:pt>
                <c:pt idx="160" formatCode="0.00">
                  <c:v>-2.4873794192052499</c:v>
                </c:pt>
                <c:pt idx="161" formatCode="0.00">
                  <c:v>-1.74618521548547</c:v>
                </c:pt>
                <c:pt idx="162" formatCode="0.00">
                  <c:v>-0.75100087790575998</c:v>
                </c:pt>
                <c:pt idx="163" formatCode="0.00">
                  <c:v>-0.44483188761118031</c:v>
                </c:pt>
                <c:pt idx="164" formatCode="0.00">
                  <c:v>-1.2212557727104398</c:v>
                </c:pt>
                <c:pt idx="165" formatCode="0.00">
                  <c:v>-0.50586264491603039</c:v>
                </c:pt>
                <c:pt idx="166" formatCode="0.00">
                  <c:v>-1.4665828789870701</c:v>
                </c:pt>
                <c:pt idx="167" formatCode="0.00">
                  <c:v>-2.5890212981851093</c:v>
                </c:pt>
                <c:pt idx="168" formatCode="0.00">
                  <c:v>-3.1310025731044595</c:v>
                </c:pt>
                <c:pt idx="169" formatCode="0.00">
                  <c:v>-2.5378257140031799</c:v>
                </c:pt>
                <c:pt idx="170" formatCode="0.00">
                  <c:v>-1.2849687045201001</c:v>
                </c:pt>
                <c:pt idx="171" formatCode="0.00">
                  <c:v>-1.52696592146967</c:v>
                </c:pt>
                <c:pt idx="172" formatCode="0.00">
                  <c:v>-4.1383871338815403</c:v>
                </c:pt>
                <c:pt idx="173" formatCode="0.00">
                  <c:v>-1.6137687344963503</c:v>
                </c:pt>
                <c:pt idx="174" formatCode="0.00">
                  <c:v>-1.0065226398751603</c:v>
                </c:pt>
                <c:pt idx="175" formatCode="0.00">
                  <c:v>-1.01746015068814</c:v>
                </c:pt>
                <c:pt idx="176" formatCode="0.00">
                  <c:v>1.68832106080047</c:v>
                </c:pt>
                <c:pt idx="177" formatCode="0.00">
                  <c:v>0.60541775112289997</c:v>
                </c:pt>
                <c:pt idx="178" formatCode="0.00">
                  <c:v>0.80468971844310011</c:v>
                </c:pt>
                <c:pt idx="179" formatCode="0.00">
                  <c:v>1.2528233863781748</c:v>
                </c:pt>
                <c:pt idx="180" formatCode="0.00">
                  <c:v>0.50542744472280599</c:v>
                </c:pt>
                <c:pt idx="181" formatCode="0.00">
                  <c:v>0.46091541960319804</c:v>
                </c:pt>
                <c:pt idx="182" formatCode="0.00">
                  <c:v>0.84853019919655392</c:v>
                </c:pt>
                <c:pt idx="183" formatCode="0.00">
                  <c:v>2.0142546210378849</c:v>
                </c:pt>
                <c:pt idx="184" formatCode="0.00">
                  <c:v>0.66530576009382802</c:v>
                </c:pt>
                <c:pt idx="185" formatCode="0.00">
                  <c:v>-1.0927522136335899</c:v>
                </c:pt>
                <c:pt idx="186" formatCode="0.00">
                  <c:v>-1.9372216310336849</c:v>
                </c:pt>
                <c:pt idx="187" formatCode="0.00">
                  <c:v>0.95526399323331401</c:v>
                </c:pt>
                <c:pt idx="188" formatCode="0.00">
                  <c:v>-0.31633131274478299</c:v>
                </c:pt>
                <c:pt idx="189" formatCode="0.00">
                  <c:v>-0.60501656710469986</c:v>
                </c:pt>
                <c:pt idx="190" formatCode="0.00">
                  <c:v>-1.0279489981307899</c:v>
                </c:pt>
                <c:pt idx="191" formatCode="0.00">
                  <c:v>-1.9247456967929399</c:v>
                </c:pt>
                <c:pt idx="192" formatCode="0.00">
                  <c:v>-0.10651515997452998</c:v>
                </c:pt>
                <c:pt idx="193" formatCode="0.00">
                  <c:v>0.83387630019449999</c:v>
                </c:pt>
                <c:pt idx="194" formatCode="0.00">
                  <c:v>1.748620799470002E-2</c:v>
                </c:pt>
                <c:pt idx="195" formatCode="0.00">
                  <c:v>0.86943169225753003</c:v>
                </c:pt>
                <c:pt idx="196" formatCode="0.00">
                  <c:v>1.8250181223022397</c:v>
                </c:pt>
                <c:pt idx="197" formatCode="0.00">
                  <c:v>-0.70276625225901013</c:v>
                </c:pt>
                <c:pt idx="198" formatCode="0.00">
                  <c:v>-1.2530591362246999</c:v>
                </c:pt>
                <c:pt idx="199" formatCode="0.00">
                  <c:v>-0.99786222501058042</c:v>
                </c:pt>
                <c:pt idx="200" formatCode="0.00">
                  <c:v>-0.58834840723298987</c:v>
                </c:pt>
                <c:pt idx="201" formatCode="0.00">
                  <c:v>-1.1554945165902999</c:v>
                </c:pt>
                <c:pt idx="202" formatCode="0.00">
                  <c:v>-1.5717332335728704</c:v>
                </c:pt>
                <c:pt idx="203" formatCode="0.00">
                  <c:v>-1.3393371307000601</c:v>
                </c:pt>
                <c:pt idx="204" formatCode="0.00">
                  <c:v>0.75315966466929041</c:v>
                </c:pt>
                <c:pt idx="205" formatCode="0.00">
                  <c:v>0.38085345612321042</c:v>
                </c:pt>
                <c:pt idx="206" formatCode="0.00">
                  <c:v>8.7894746612189767E-2</c:v>
                </c:pt>
                <c:pt idx="207" formatCode="0.00">
                  <c:v>-1.1290282173786799</c:v>
                </c:pt>
                <c:pt idx="208" formatCode="0.00">
                  <c:v>0.41766938584241009</c:v>
                </c:pt>
                <c:pt idx="209" formatCode="0.00">
                  <c:v>-0.43859866258135005</c:v>
                </c:pt>
                <c:pt idx="210" formatCode="0.00">
                  <c:v>-5.9252269909010113E-2</c:v>
                </c:pt>
                <c:pt idx="211" formatCode="0.00">
                  <c:v>-1.5062221372467697</c:v>
                </c:pt>
                <c:pt idx="212" formatCode="0.00">
                  <c:v>-5.8213774798600095</c:v>
                </c:pt>
                <c:pt idx="213" formatCode="0.00">
                  <c:v>-2.5713253097041502</c:v>
                </c:pt>
                <c:pt idx="214" formatCode="0.00">
                  <c:v>-2.85074718371731</c:v>
                </c:pt>
                <c:pt idx="215" formatCode="0.00">
                  <c:v>-2.9889252462754303</c:v>
                </c:pt>
                <c:pt idx="216" formatCode="0.00">
                  <c:v>-3.6768284759533301</c:v>
                </c:pt>
                <c:pt idx="217" formatCode="0.00">
                  <c:v>-1.2592039549550016E-2</c:v>
                </c:pt>
                <c:pt idx="218" formatCode="0.00">
                  <c:v>0.45246791982358014</c:v>
                </c:pt>
                <c:pt idx="219" formatCode="0.00">
                  <c:v>0.22476158678595948</c:v>
                </c:pt>
                <c:pt idx="220" formatCode="0.00">
                  <c:v>2.1678411813731069</c:v>
                </c:pt>
                <c:pt idx="221" formatCode="0.00">
                  <c:v>-0.95451232400420016</c:v>
                </c:pt>
                <c:pt idx="222" formatCode="0.00">
                  <c:v>-1.677091708848703</c:v>
                </c:pt>
                <c:pt idx="223" formatCode="0.00">
                  <c:v>0.96475796314016082</c:v>
                </c:pt>
                <c:pt idx="224" formatCode="0.00">
                  <c:v>3.4793844818765018E-2</c:v>
                </c:pt>
                <c:pt idx="225" formatCode="0.00">
                  <c:v>1.5250284479197518</c:v>
                </c:pt>
                <c:pt idx="226" formatCode="0.00">
                  <c:v>2.3248893974328633</c:v>
                </c:pt>
                <c:pt idx="227" formatCode="0.00">
                  <c:v>0.68380334230711393</c:v>
                </c:pt>
                <c:pt idx="228" formatCode="0.00">
                  <c:v>0.18474779874580016</c:v>
                </c:pt>
                <c:pt idx="229" formatCode="0.00">
                  <c:v>1.61780139978865</c:v>
                </c:pt>
                <c:pt idx="230" formatCode="0.00">
                  <c:v>-9.0510646202274003E-2</c:v>
                </c:pt>
                <c:pt idx="231" formatCode="0.00">
                  <c:v>-1.372519056685348</c:v>
                </c:pt>
                <c:pt idx="232" formatCode="0.00">
                  <c:v>0.78156092773059005</c:v>
                </c:pt>
                <c:pt idx="233" formatCode="0.00">
                  <c:v>-2.1307514733476709</c:v>
                </c:pt>
                <c:pt idx="234" formatCode="0.00">
                  <c:v>-2.2765076680118099</c:v>
                </c:pt>
                <c:pt idx="235" formatCode="0.00">
                  <c:v>-2.11462209720478</c:v>
                </c:pt>
                <c:pt idx="236" formatCode="0.00">
                  <c:v>-2.9101185388609303</c:v>
                </c:pt>
                <c:pt idx="237" formatCode="0.00">
                  <c:v>-3.6846195155254597</c:v>
                </c:pt>
                <c:pt idx="238" formatCode="0.00">
                  <c:v>-4.0192274703796702</c:v>
                </c:pt>
                <c:pt idx="239" formatCode="0.00">
                  <c:v>-5.3811356092499993</c:v>
                </c:pt>
                <c:pt idx="240" formatCode="0.00">
                  <c:v>-4.5523399250262493</c:v>
                </c:pt>
                <c:pt idx="241" formatCode="0.00">
                  <c:v>-2.3139789711300804</c:v>
                </c:pt>
                <c:pt idx="242" formatCode="0.00">
                  <c:v>-3.6071729023441694</c:v>
                </c:pt>
                <c:pt idx="243" formatCode="0.00">
                  <c:v>-4.2785393436118593</c:v>
                </c:pt>
                <c:pt idx="244" formatCode="0.00">
                  <c:v>-2.3558095506281198</c:v>
                </c:pt>
                <c:pt idx="245" formatCode="0.00">
                  <c:v>-1.9112232948426278</c:v>
                </c:pt>
                <c:pt idx="246" formatCode="0.00">
                  <c:v>-0.36096807490169852</c:v>
                </c:pt>
                <c:pt idx="247" formatCode="0.00">
                  <c:v>1.0217255876896112</c:v>
                </c:pt>
                <c:pt idx="248" formatCode="0.00">
                  <c:v>2.3883437727550381</c:v>
                </c:pt>
                <c:pt idx="249" formatCode="0.00">
                  <c:v>3.60785229784865</c:v>
                </c:pt>
                <c:pt idx="250" formatCode="0.00">
                  <c:v>1.9664390768839397</c:v>
                </c:pt>
                <c:pt idx="251" formatCode="0.00">
                  <c:v>4.0748958066632603</c:v>
                </c:pt>
                <c:pt idx="252" formatCode="0.00">
                  <c:v>2.0000076603771797</c:v>
                </c:pt>
                <c:pt idx="253" formatCode="0.00">
                  <c:v>0.58057561659608981</c:v>
                </c:pt>
                <c:pt idx="254" formatCode="0.00">
                  <c:v>0.7764161261242849</c:v>
                </c:pt>
                <c:pt idx="255" formatCode="0.00">
                  <c:v>2.3273353752277997</c:v>
                </c:pt>
                <c:pt idx="256" formatCode="0.00">
                  <c:v>8.1042321262200012E-2</c:v>
                </c:pt>
                <c:pt idx="257" formatCode="0.00">
                  <c:v>1.2331382270934501</c:v>
                </c:pt>
                <c:pt idx="258" formatCode="0.00">
                  <c:v>1.97287539355674</c:v>
                </c:pt>
                <c:pt idx="259" formatCode="0.00">
                  <c:v>1.1166625606367799</c:v>
                </c:pt>
                <c:pt idx="260" formatCode="0.00">
                  <c:v>8.5923211975039937E-2</c:v>
                </c:pt>
                <c:pt idx="261" formatCode="0.00">
                  <c:v>1.31924589336633</c:v>
                </c:pt>
                <c:pt idx="262" formatCode="0.00">
                  <c:v>0.21722322726034982</c:v>
                </c:pt>
                <c:pt idx="263" formatCode="0.00">
                  <c:v>-0.61561721412779402</c:v>
                </c:pt>
                <c:pt idx="264" formatCode="0.00">
                  <c:v>1.46848467787199</c:v>
                </c:pt>
                <c:pt idx="265" formatCode="0.00">
                  <c:v>1.5624747722208401</c:v>
                </c:pt>
                <c:pt idx="266" formatCode="0.00">
                  <c:v>2.4760724213905201</c:v>
                </c:pt>
                <c:pt idx="267" formatCode="0.00">
                  <c:v>3.3004175282570998</c:v>
                </c:pt>
                <c:pt idx="268" formatCode="0.00">
                  <c:v>2.0138344957129402</c:v>
                </c:pt>
                <c:pt idx="269" formatCode="0.00">
                  <c:v>0.92447430555984011</c:v>
                </c:pt>
                <c:pt idx="270" formatCode="0.00">
                  <c:v>1.89153546862516</c:v>
                </c:pt>
                <c:pt idx="271" formatCode="0.00">
                  <c:v>1.5310518597309919E-2</c:v>
                </c:pt>
                <c:pt idx="272" formatCode="0.00">
                  <c:v>1.8969266002052083</c:v>
                </c:pt>
                <c:pt idx="273" formatCode="0.00">
                  <c:v>1.5104372961439603</c:v>
                </c:pt>
                <c:pt idx="274" formatCode="0.00">
                  <c:v>0.89382969634072995</c:v>
                </c:pt>
                <c:pt idx="275" formatCode="0.00">
                  <c:v>0.63118927779830203</c:v>
                </c:pt>
                <c:pt idx="276" formatCode="0.00">
                  <c:v>0.18793088611780207</c:v>
                </c:pt>
                <c:pt idx="277" formatCode="0.00">
                  <c:v>0.52731655843557013</c:v>
                </c:pt>
                <c:pt idx="278" formatCode="0.00">
                  <c:v>0.8013287158848299</c:v>
                </c:pt>
                <c:pt idx="279" formatCode="0.00">
                  <c:v>1.49373136417874</c:v>
                </c:pt>
                <c:pt idx="280" formatCode="0.00">
                  <c:v>0.61070039245307295</c:v>
                </c:pt>
                <c:pt idx="281" formatCode="0.00">
                  <c:v>9.1459245534420974E-2</c:v>
                </c:pt>
                <c:pt idx="282" formatCode="0.00">
                  <c:v>1.055214704309535</c:v>
                </c:pt>
                <c:pt idx="283" formatCode="0.00">
                  <c:v>1.1549856065706319</c:v>
                </c:pt>
                <c:pt idx="284" formatCode="0.00">
                  <c:v>-0.4661037972563114</c:v>
                </c:pt>
                <c:pt idx="285" formatCode="0.00">
                  <c:v>-0.25878348576614402</c:v>
                </c:pt>
                <c:pt idx="286" formatCode="0.00">
                  <c:v>0.23615207112012998</c:v>
                </c:pt>
                <c:pt idx="287" formatCode="0.00">
                  <c:v>-0.91072148175789192</c:v>
                </c:pt>
                <c:pt idx="288" formatCode="0.00">
                  <c:v>0.71738251888393301</c:v>
                </c:pt>
                <c:pt idx="289" formatCode="0.00">
                  <c:v>1.609550806771898</c:v>
                </c:pt>
                <c:pt idx="290" formatCode="0.00">
                  <c:v>-0.15214618170328498</c:v>
                </c:pt>
                <c:pt idx="291" formatCode="0.00">
                  <c:v>-1.8291002330096338</c:v>
                </c:pt>
                <c:pt idx="292" formatCode="0.00">
                  <c:v>1.8540312729438919</c:v>
                </c:pt>
                <c:pt idx="293" formatCode="0.00">
                  <c:v>6.1365652520937441</c:v>
                </c:pt>
                <c:pt idx="294" formatCode="0.00">
                  <c:v>4.89465599670371</c:v>
                </c:pt>
                <c:pt idx="295" formatCode="0.00">
                  <c:v>5.0297357182176698</c:v>
                </c:pt>
                <c:pt idx="296" formatCode="0.00">
                  <c:v>3.3419424234900696</c:v>
                </c:pt>
                <c:pt idx="297" formatCode="0.00">
                  <c:v>0.17728449711923</c:v>
                </c:pt>
                <c:pt idx="298" formatCode="0.00">
                  <c:v>0.89245182884450047</c:v>
                </c:pt>
                <c:pt idx="299" formatCode="0.00">
                  <c:v>-1.9760957607874401</c:v>
                </c:pt>
                <c:pt idx="300" formatCode="0.00">
                  <c:v>-2.9737667057345503</c:v>
                </c:pt>
                <c:pt idx="301" formatCode="0.00">
                  <c:v>-2.737005591769909</c:v>
                </c:pt>
                <c:pt idx="302" formatCode="0.00">
                  <c:v>-1.0904030519744889</c:v>
                </c:pt>
                <c:pt idx="303" formatCode="0.00">
                  <c:v>0.30221877429708777</c:v>
                </c:pt>
                <c:pt idx="304" formatCode="0.00">
                  <c:v>-4.1100233257426</c:v>
                </c:pt>
                <c:pt idx="305" formatCode="0.00">
                  <c:v>0.67569674943941993</c:v>
                </c:pt>
                <c:pt idx="306" formatCode="0.00">
                  <c:v>-0.33774412485607019</c:v>
                </c:pt>
                <c:pt idx="307" formatCode="0.00">
                  <c:v>0.72627946350600014</c:v>
                </c:pt>
                <c:pt idx="308" formatCode="0.00">
                  <c:v>1.8316595415108001</c:v>
                </c:pt>
                <c:pt idx="309" formatCode="0.00">
                  <c:v>1.5028500133087901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48-4A9D-A230-90D249C47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47792"/>
        <c:axId val="1774539152"/>
      </c:lineChart>
      <c:lineChart>
        <c:grouping val="standard"/>
        <c:varyColors val="0"/>
        <c:ser>
          <c:idx val="4"/>
          <c:order val="4"/>
          <c:tx>
            <c:strRef>
              <c:f>'Chart 2 - Real rate gaps'!$I$2</c:f>
              <c:strCache>
                <c:ptCount val="1"/>
                <c:pt idx="0">
                  <c:v>5-year real rate gap - with FG (rhs)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gaps'!$I$3:$I$312</c:f>
              <c:numCache>
                <c:formatCode>General</c:formatCode>
                <c:ptCount val="310"/>
                <c:pt idx="52">
                  <c:v>0.21538900308538977</c:v>
                </c:pt>
                <c:pt idx="53">
                  <c:v>0.29669614042315029</c:v>
                </c:pt>
                <c:pt idx="54">
                  <c:v>0.32520531889717974</c:v>
                </c:pt>
                <c:pt idx="55">
                  <c:v>0.30407803697186031</c:v>
                </c:pt>
                <c:pt idx="56">
                  <c:v>0.33406960233579008</c:v>
                </c:pt>
                <c:pt idx="57">
                  <c:v>0.30636396056427007</c:v>
                </c:pt>
                <c:pt idx="58">
                  <c:v>0.29183698871401997</c:v>
                </c:pt>
                <c:pt idx="59">
                  <c:v>0.26245220361191013</c:v>
                </c:pt>
                <c:pt idx="60">
                  <c:v>0.2784285414324903</c:v>
                </c:pt>
                <c:pt idx="61">
                  <c:v>0.23230553578458002</c:v>
                </c:pt>
                <c:pt idx="62">
                  <c:v>0.26159565455064016</c:v>
                </c:pt>
                <c:pt idx="63">
                  <c:v>0.27765899888945</c:v>
                </c:pt>
                <c:pt idx="64">
                  <c:v>0.25422512397059016</c:v>
                </c:pt>
                <c:pt idx="65">
                  <c:v>0.16605338740444031</c:v>
                </c:pt>
                <c:pt idx="66">
                  <c:v>0.18305107392856979</c:v>
                </c:pt>
                <c:pt idx="67">
                  <c:v>0.16564683313910011</c:v>
                </c:pt>
                <c:pt idx="68">
                  <c:v>9.7563135383230026E-2</c:v>
                </c:pt>
                <c:pt idx="69">
                  <c:v>9.5712677949649994E-2</c:v>
                </c:pt>
                <c:pt idx="70">
                  <c:v>6.8663894405029957E-2</c:v>
                </c:pt>
                <c:pt idx="71">
                  <c:v>5.2645604031200222E-2</c:v>
                </c:pt>
                <c:pt idx="72">
                  <c:v>-2.2557742795509927E-2</c:v>
                </c:pt>
                <c:pt idx="73">
                  <c:v>-4.2081716765640209E-2</c:v>
                </c:pt>
                <c:pt idx="74">
                  <c:v>-7.0316921979169944E-2</c:v>
                </c:pt>
                <c:pt idx="75">
                  <c:v>-9.9657423330759887E-2</c:v>
                </c:pt>
                <c:pt idx="76">
                  <c:v>-0.11054352682627</c:v>
                </c:pt>
                <c:pt idx="77">
                  <c:v>-3.9796463669770077E-2</c:v>
                </c:pt>
                <c:pt idx="78">
                  <c:v>-2.3416845926300667E-3</c:v>
                </c:pt>
                <c:pt idx="79">
                  <c:v>4.2426462078709815E-2</c:v>
                </c:pt>
                <c:pt idx="80">
                  <c:v>3.804523982977992E-2</c:v>
                </c:pt>
                <c:pt idx="81">
                  <c:v>-4.4874143469650019E-2</c:v>
                </c:pt>
                <c:pt idx="82">
                  <c:v>-1.2871403256379921E-2</c:v>
                </c:pt>
                <c:pt idx="83">
                  <c:v>-5.0558638123429755E-2</c:v>
                </c:pt>
                <c:pt idx="84">
                  <c:v>-1.1716468228629928E-2</c:v>
                </c:pt>
                <c:pt idx="85">
                  <c:v>4.6044709316869881E-2</c:v>
                </c:pt>
                <c:pt idx="86">
                  <c:v>2.8480510891397692E-3</c:v>
                </c:pt>
                <c:pt idx="87">
                  <c:v>-3.5250834315280422E-2</c:v>
                </c:pt>
                <c:pt idx="88">
                  <c:v>-5.2222371240270071E-2</c:v>
                </c:pt>
                <c:pt idx="89">
                  <c:v>2.6129624261240103E-2</c:v>
                </c:pt>
                <c:pt idx="90">
                  <c:v>2.0357187785439823E-2</c:v>
                </c:pt>
                <c:pt idx="91">
                  <c:v>8.1705773764010114E-2</c:v>
                </c:pt>
                <c:pt idx="92">
                  <c:v>8.1626554329970125E-2</c:v>
                </c:pt>
                <c:pt idx="93">
                  <c:v>0.10576369727281998</c:v>
                </c:pt>
                <c:pt idx="94">
                  <c:v>6.5601786677410123E-2</c:v>
                </c:pt>
                <c:pt idx="95">
                  <c:v>9.6012508180059797E-2</c:v>
                </c:pt>
                <c:pt idx="96">
                  <c:v>3.3059257253349905E-2</c:v>
                </c:pt>
                <c:pt idx="97">
                  <c:v>1.7941570100969972E-2</c:v>
                </c:pt>
                <c:pt idx="98">
                  <c:v>5.5784153680979998E-2</c:v>
                </c:pt>
                <c:pt idx="99">
                  <c:v>-2.3924673452120127E-2</c:v>
                </c:pt>
                <c:pt idx="100">
                  <c:v>-6.7206180857469988E-2</c:v>
                </c:pt>
                <c:pt idx="101">
                  <c:v>-5.0812244098159987E-2</c:v>
                </c:pt>
                <c:pt idx="102">
                  <c:v>-4.3960712994810081E-2</c:v>
                </c:pt>
                <c:pt idx="103">
                  <c:v>-0.12395213360901991</c:v>
                </c:pt>
                <c:pt idx="104">
                  <c:v>-0.12386813545069009</c:v>
                </c:pt>
                <c:pt idx="105">
                  <c:v>-5.6678870001019899E-2</c:v>
                </c:pt>
                <c:pt idx="106">
                  <c:v>2.3106213989509961E-2</c:v>
                </c:pt>
                <c:pt idx="107">
                  <c:v>2.4017321183600115E-2</c:v>
                </c:pt>
                <c:pt idx="108">
                  <c:v>4.5274725619779854E-2</c:v>
                </c:pt>
                <c:pt idx="109">
                  <c:v>0.12988475515603981</c:v>
                </c:pt>
                <c:pt idx="110">
                  <c:v>0.19145439716979995</c:v>
                </c:pt>
                <c:pt idx="111">
                  <c:v>0.25138618103703014</c:v>
                </c:pt>
                <c:pt idx="112">
                  <c:v>0.26086973927831991</c:v>
                </c:pt>
                <c:pt idx="113">
                  <c:v>0.18527752989292012</c:v>
                </c:pt>
                <c:pt idx="114">
                  <c:v>0.15981869131714999</c:v>
                </c:pt>
                <c:pt idx="115">
                  <c:v>0.13859459067392987</c:v>
                </c:pt>
                <c:pt idx="116">
                  <c:v>5.857067703109986E-2</c:v>
                </c:pt>
                <c:pt idx="117">
                  <c:v>7.4261410686089935E-2</c:v>
                </c:pt>
                <c:pt idx="118">
                  <c:v>0.10927221283687993</c:v>
                </c:pt>
                <c:pt idx="119">
                  <c:v>5.0634978357209981E-2</c:v>
                </c:pt>
                <c:pt idx="120">
                  <c:v>2.8368887760100048E-2</c:v>
                </c:pt>
                <c:pt idx="121">
                  <c:v>-3.9144204169379915E-2</c:v>
                </c:pt>
                <c:pt idx="122">
                  <c:v>4.6666570774296368E-3</c:v>
                </c:pt>
                <c:pt idx="123">
                  <c:v>-3.6871225830026333E-4</c:v>
                </c:pt>
                <c:pt idx="124">
                  <c:v>-4.3086437945900613E-3</c:v>
                </c:pt>
                <c:pt idx="125">
                  <c:v>-0.1458084921929701</c:v>
                </c:pt>
                <c:pt idx="126">
                  <c:v>-0.11041432430052023</c:v>
                </c:pt>
                <c:pt idx="127">
                  <c:v>-8.2814572292139843E-2</c:v>
                </c:pt>
                <c:pt idx="128">
                  <c:v>-0.10110135433222966</c:v>
                </c:pt>
                <c:pt idx="129">
                  <c:v>-3.4103570917989767E-2</c:v>
                </c:pt>
                <c:pt idx="130">
                  <c:v>-9.6502783218459953E-2</c:v>
                </c:pt>
                <c:pt idx="131">
                  <c:v>8.060261611202435E-4</c:v>
                </c:pt>
                <c:pt idx="132">
                  <c:v>2.6523087948319812E-2</c:v>
                </c:pt>
                <c:pt idx="133">
                  <c:v>0.15628093773442009</c:v>
                </c:pt>
                <c:pt idx="134">
                  <c:v>-5.191759217732983E-2</c:v>
                </c:pt>
                <c:pt idx="135">
                  <c:v>4.8377680216100005E-2</c:v>
                </c:pt>
                <c:pt idx="136">
                  <c:v>5.1198245030580125E-2</c:v>
                </c:pt>
                <c:pt idx="137">
                  <c:v>5.3225246067120091E-2</c:v>
                </c:pt>
                <c:pt idx="138">
                  <c:v>9.3797477024879949E-2</c:v>
                </c:pt>
                <c:pt idx="139">
                  <c:v>5.028026024007004E-2</c:v>
                </c:pt>
                <c:pt idx="140">
                  <c:v>0.22042850553004012</c:v>
                </c:pt>
                <c:pt idx="141">
                  <c:v>0.29366653309809987</c:v>
                </c:pt>
                <c:pt idx="142">
                  <c:v>0.26174620286455985</c:v>
                </c:pt>
                <c:pt idx="143">
                  <c:v>0.22063261367705</c:v>
                </c:pt>
                <c:pt idx="144">
                  <c:v>0.20005776964661015</c:v>
                </c:pt>
                <c:pt idx="145">
                  <c:v>0.13182971764071993</c:v>
                </c:pt>
                <c:pt idx="146">
                  <c:v>8.6752721250140219E-2</c:v>
                </c:pt>
                <c:pt idx="147">
                  <c:v>-9.4072590557900959E-3</c:v>
                </c:pt>
                <c:pt idx="148">
                  <c:v>-1.7638775952160124E-2</c:v>
                </c:pt>
                <c:pt idx="149">
                  <c:v>-5.612465856302995E-2</c:v>
                </c:pt>
                <c:pt idx="150">
                  <c:v>-1.3675454915179852E-2</c:v>
                </c:pt>
                <c:pt idx="151">
                  <c:v>-8.3747806858500251E-2</c:v>
                </c:pt>
                <c:pt idx="152">
                  <c:v>8.8955699216302087E-3</c:v>
                </c:pt>
                <c:pt idx="153">
                  <c:v>-3.0308974145089707E-2</c:v>
                </c:pt>
                <c:pt idx="154">
                  <c:v>-5.7050818928399138E-3</c:v>
                </c:pt>
                <c:pt idx="155">
                  <c:v>-5.2868892650010046E-2</c:v>
                </c:pt>
                <c:pt idx="156">
                  <c:v>1.5977664557779825E-2</c:v>
                </c:pt>
                <c:pt idx="157">
                  <c:v>-2.7955017450800312E-3</c:v>
                </c:pt>
                <c:pt idx="158">
                  <c:v>-1.6762351422690003E-2</c:v>
                </c:pt>
                <c:pt idx="159">
                  <c:v>-2.9906486982389957E-2</c:v>
                </c:pt>
                <c:pt idx="160">
                  <c:v>-2.5080943418649859E-2</c:v>
                </c:pt>
                <c:pt idx="161">
                  <c:v>-8.8411212834279773E-2</c:v>
                </c:pt>
                <c:pt idx="162">
                  <c:v>-0.12751294003034985</c:v>
                </c:pt>
                <c:pt idx="163">
                  <c:v>-0.11281576483031985</c:v>
                </c:pt>
                <c:pt idx="164">
                  <c:v>-0.11513462186722023</c:v>
                </c:pt>
                <c:pt idx="165">
                  <c:v>-0.13751248613848999</c:v>
                </c:pt>
                <c:pt idx="166">
                  <c:v>-9.6556384453399868E-2</c:v>
                </c:pt>
                <c:pt idx="167">
                  <c:v>-0.15249346474774006</c:v>
                </c:pt>
                <c:pt idx="168">
                  <c:v>-0.14878522040238984</c:v>
                </c:pt>
                <c:pt idx="169">
                  <c:v>-0.15896046461620017</c:v>
                </c:pt>
                <c:pt idx="170">
                  <c:v>-0.24262179048785004</c:v>
                </c:pt>
                <c:pt idx="171">
                  <c:v>-0.19163420516805996</c:v>
                </c:pt>
                <c:pt idx="172">
                  <c:v>-0.19797342705566034</c:v>
                </c:pt>
                <c:pt idx="173">
                  <c:v>-0.11448514725250014</c:v>
                </c:pt>
                <c:pt idx="174">
                  <c:v>-0.13828944768650997</c:v>
                </c:pt>
                <c:pt idx="175">
                  <c:v>-0.10738481236115005</c:v>
                </c:pt>
                <c:pt idx="176">
                  <c:v>-8.7644387297910242E-2</c:v>
                </c:pt>
                <c:pt idx="177">
                  <c:v>-0.11717946960324976</c:v>
                </c:pt>
                <c:pt idx="178">
                  <c:v>-8.5818534817560188E-2</c:v>
                </c:pt>
                <c:pt idx="179">
                  <c:v>-8.2960134105789951E-2</c:v>
                </c:pt>
                <c:pt idx="180">
                  <c:v>-7.6967731440079845E-2</c:v>
                </c:pt>
                <c:pt idx="181">
                  <c:v>-0.13702323542260997</c:v>
                </c:pt>
                <c:pt idx="182">
                  <c:v>-0.12203645722195011</c:v>
                </c:pt>
                <c:pt idx="183">
                  <c:v>-0.15278377623655004</c:v>
                </c:pt>
                <c:pt idx="184">
                  <c:v>-0.15121799955955018</c:v>
                </c:pt>
                <c:pt idx="185">
                  <c:v>-0.20293070147986003</c:v>
                </c:pt>
                <c:pt idx="186">
                  <c:v>-0.23092031138319991</c:v>
                </c:pt>
                <c:pt idx="187">
                  <c:v>-0.31428762365377994</c:v>
                </c:pt>
                <c:pt idx="188">
                  <c:v>-0.32712939359658</c:v>
                </c:pt>
                <c:pt idx="189">
                  <c:v>-0.33724460558836</c:v>
                </c:pt>
                <c:pt idx="190">
                  <c:v>-0.34322815263160988</c:v>
                </c:pt>
                <c:pt idx="191">
                  <c:v>-0.38538517233586989</c:v>
                </c:pt>
                <c:pt idx="192">
                  <c:v>-0.37098277789469014</c:v>
                </c:pt>
                <c:pt idx="193">
                  <c:v>-0.32198684528954979</c:v>
                </c:pt>
                <c:pt idx="194">
                  <c:v>-0.35145251034321001</c:v>
                </c:pt>
                <c:pt idx="195">
                  <c:v>-0.33736584952532001</c:v>
                </c:pt>
                <c:pt idx="196">
                  <c:v>-0.35113536513169974</c:v>
                </c:pt>
                <c:pt idx="197">
                  <c:v>-0.37478178766036985</c:v>
                </c:pt>
                <c:pt idx="198">
                  <c:v>-0.3839937687218602</c:v>
                </c:pt>
                <c:pt idx="199">
                  <c:v>-0.36919688409899987</c:v>
                </c:pt>
                <c:pt idx="200">
                  <c:v>-0.38222429034479033</c:v>
                </c:pt>
                <c:pt idx="201">
                  <c:v>-0.38615484157698976</c:v>
                </c:pt>
                <c:pt idx="202">
                  <c:v>-0.45118122852665987</c:v>
                </c:pt>
                <c:pt idx="203">
                  <c:v>-0.3761367802892801</c:v>
                </c:pt>
                <c:pt idx="204">
                  <c:v>-0.38975939055657038</c:v>
                </c:pt>
                <c:pt idx="205">
                  <c:v>-0.3915321414281201</c:v>
                </c:pt>
                <c:pt idx="206">
                  <c:v>-0.35204600259447005</c:v>
                </c:pt>
                <c:pt idx="207">
                  <c:v>-0.41126358449829992</c:v>
                </c:pt>
                <c:pt idx="208">
                  <c:v>-0.37732848869890967</c:v>
                </c:pt>
                <c:pt idx="209">
                  <c:v>-0.40880720988407004</c:v>
                </c:pt>
                <c:pt idx="210">
                  <c:v>-0.40852179308305026</c:v>
                </c:pt>
                <c:pt idx="211">
                  <c:v>-0.36261635257742997</c:v>
                </c:pt>
                <c:pt idx="212">
                  <c:v>-0.37521439635283027</c:v>
                </c:pt>
                <c:pt idx="213">
                  <c:v>-0.38371508150039002</c:v>
                </c:pt>
                <c:pt idx="214">
                  <c:v>-0.33749006769232004</c:v>
                </c:pt>
                <c:pt idx="215">
                  <c:v>-0.33832792789263011</c:v>
                </c:pt>
                <c:pt idx="216">
                  <c:v>-0.3028201084047899</c:v>
                </c:pt>
                <c:pt idx="217">
                  <c:v>-0.32444559823205998</c:v>
                </c:pt>
                <c:pt idx="218">
                  <c:v>-0.35060156655419994</c:v>
                </c:pt>
                <c:pt idx="219">
                  <c:v>-0.32570220244187009</c:v>
                </c:pt>
                <c:pt idx="220">
                  <c:v>-0.33669470717010985</c:v>
                </c:pt>
                <c:pt idx="221">
                  <c:v>-0.32521137818242996</c:v>
                </c:pt>
                <c:pt idx="222">
                  <c:v>-0.31335265766062981</c:v>
                </c:pt>
                <c:pt idx="223">
                  <c:v>-0.32260351043999003</c:v>
                </c:pt>
                <c:pt idx="224">
                  <c:v>-0.35567998394658007</c:v>
                </c:pt>
                <c:pt idx="225">
                  <c:v>-0.35553963956016998</c:v>
                </c:pt>
                <c:pt idx="226">
                  <c:v>-0.35800591193833009</c:v>
                </c:pt>
                <c:pt idx="227">
                  <c:v>-0.33877293423097998</c:v>
                </c:pt>
                <c:pt idx="228">
                  <c:v>-0.31557915038894979</c:v>
                </c:pt>
                <c:pt idx="229">
                  <c:v>-0.34605515428050992</c:v>
                </c:pt>
                <c:pt idx="230">
                  <c:v>-0.33721430799273988</c:v>
                </c:pt>
                <c:pt idx="231">
                  <c:v>-0.33726558252303018</c:v>
                </c:pt>
                <c:pt idx="232">
                  <c:v>-0.32544129955116996</c:v>
                </c:pt>
                <c:pt idx="233">
                  <c:v>-0.35477790439042001</c:v>
                </c:pt>
                <c:pt idx="234">
                  <c:v>-0.36269089206152993</c:v>
                </c:pt>
                <c:pt idx="235">
                  <c:v>-0.33584016414420992</c:v>
                </c:pt>
                <c:pt idx="236">
                  <c:v>-0.35166002761507009</c:v>
                </c:pt>
                <c:pt idx="237">
                  <c:v>-0.29790038592623014</c:v>
                </c:pt>
                <c:pt idx="238">
                  <c:v>-0.31757284640803007</c:v>
                </c:pt>
                <c:pt idx="239">
                  <c:v>-0.33630531405083985</c:v>
                </c:pt>
                <c:pt idx="240">
                  <c:v>-0.27284445848547989</c:v>
                </c:pt>
                <c:pt idx="241">
                  <c:v>-0.30842391050650009</c:v>
                </c:pt>
                <c:pt idx="242">
                  <c:v>-0.29819447620863015</c:v>
                </c:pt>
                <c:pt idx="243">
                  <c:v>-0.28715911853469001</c:v>
                </c:pt>
                <c:pt idx="244">
                  <c:v>-0.30046659284751986</c:v>
                </c:pt>
                <c:pt idx="245">
                  <c:v>-0.33357997729071998</c:v>
                </c:pt>
                <c:pt idx="246">
                  <c:v>-0.26205218075323011</c:v>
                </c:pt>
                <c:pt idx="247">
                  <c:v>-0.13928428598642661</c:v>
                </c:pt>
                <c:pt idx="248">
                  <c:v>-1.856294850505702E-2</c:v>
                </c:pt>
                <c:pt idx="249">
                  <c:v>6.7103790407492925E-2</c:v>
                </c:pt>
                <c:pt idx="250">
                  <c:v>2.8083115897184041E-2</c:v>
                </c:pt>
                <c:pt idx="251">
                  <c:v>0.12052911951610301</c:v>
                </c:pt>
                <c:pt idx="252">
                  <c:v>9.4104099141658959E-2</c:v>
                </c:pt>
                <c:pt idx="253">
                  <c:v>-4.6320440177219299E-2</c:v>
                </c:pt>
                <c:pt idx="254">
                  <c:v>1.3785222647797411E-2</c:v>
                </c:pt>
                <c:pt idx="255">
                  <c:v>4.1218047457895396E-2</c:v>
                </c:pt>
                <c:pt idx="256">
                  <c:v>0.15104439710631101</c:v>
                </c:pt>
                <c:pt idx="257">
                  <c:v>4.8621180477004006E-2</c:v>
                </c:pt>
                <c:pt idx="258">
                  <c:v>-2.3711467978553058E-2</c:v>
                </c:pt>
                <c:pt idx="259">
                  <c:v>-5.9751185210883961E-2</c:v>
                </c:pt>
                <c:pt idx="260">
                  <c:v>-1.7074796729578012E-2</c:v>
                </c:pt>
                <c:pt idx="261">
                  <c:v>-5.9056104938410847E-3</c:v>
                </c:pt>
                <c:pt idx="262">
                  <c:v>1.1948132473651008E-2</c:v>
                </c:pt>
                <c:pt idx="263">
                  <c:v>1.9001871790779945E-2</c:v>
                </c:pt>
                <c:pt idx="264">
                  <c:v>-1.4786104731502991E-2</c:v>
                </c:pt>
                <c:pt idx="265">
                  <c:v>1.2859359479611032E-2</c:v>
                </c:pt>
                <c:pt idx="266">
                  <c:v>-1.6988581114835033E-2</c:v>
                </c:pt>
                <c:pt idx="267">
                  <c:v>-1.8539373322570052E-2</c:v>
                </c:pt>
                <c:pt idx="268">
                  <c:v>1.3679377543972027E-2</c:v>
                </c:pt>
                <c:pt idx="269">
                  <c:v>-2.1723400275115989E-2</c:v>
                </c:pt>
                <c:pt idx="270">
                  <c:v>-2.2138424554375036E-2</c:v>
                </c:pt>
                <c:pt idx="271">
                  <c:v>-3.011279066149708E-2</c:v>
                </c:pt>
                <c:pt idx="272">
                  <c:v>-1.4132060360270149E-3</c:v>
                </c:pt>
                <c:pt idx="273">
                  <c:v>3.7245127283604962E-2</c:v>
                </c:pt>
                <c:pt idx="274">
                  <c:v>5.4815233497900184E-3</c:v>
                </c:pt>
                <c:pt idx="275">
                  <c:v>7.5489984181550396E-3</c:v>
                </c:pt>
                <c:pt idx="276">
                  <c:v>-1.447513049489102E-2</c:v>
                </c:pt>
                <c:pt idx="277">
                  <c:v>2.168900734858703E-2</c:v>
                </c:pt>
                <c:pt idx="278">
                  <c:v>-1.0173719826979011E-2</c:v>
                </c:pt>
                <c:pt idx="279">
                  <c:v>1.0919514136803476E-4</c:v>
                </c:pt>
                <c:pt idx="280">
                  <c:v>-3.6931621689179905E-3</c:v>
                </c:pt>
                <c:pt idx="281">
                  <c:v>-2.7025305450151998E-2</c:v>
                </c:pt>
                <c:pt idx="282">
                  <c:v>3.0807165666539918E-4</c:v>
                </c:pt>
                <c:pt idx="283">
                  <c:v>-9.5348795508380102E-3</c:v>
                </c:pt>
                <c:pt idx="284">
                  <c:v>-8.2525879309289785E-3</c:v>
                </c:pt>
                <c:pt idx="285">
                  <c:v>-2.4483907209790989E-2</c:v>
                </c:pt>
                <c:pt idx="286">
                  <c:v>-3.161175213994899E-2</c:v>
                </c:pt>
                <c:pt idx="287">
                  <c:v>-4.5477248367354006E-2</c:v>
                </c:pt>
                <c:pt idx="288">
                  <c:v>-3.5056199731038525E-2</c:v>
                </c:pt>
                <c:pt idx="289">
                  <c:v>-7.559563333173501E-2</c:v>
                </c:pt>
                <c:pt idx="290">
                  <c:v>-9.888600932438199E-2</c:v>
                </c:pt>
                <c:pt idx="291">
                  <c:v>-5.543404811889599E-2</c:v>
                </c:pt>
                <c:pt idx="292">
                  <c:v>5.3576708477574009E-2</c:v>
                </c:pt>
                <c:pt idx="293">
                  <c:v>6.4736114228828079E-2</c:v>
                </c:pt>
                <c:pt idx="294">
                  <c:v>0.12316102429717302</c:v>
                </c:pt>
                <c:pt idx="295">
                  <c:v>-3.1940193577006004E-2</c:v>
                </c:pt>
                <c:pt idx="296">
                  <c:v>-1.3532466006552002E-2</c:v>
                </c:pt>
                <c:pt idx="297">
                  <c:v>1.2325147029107003E-2</c:v>
                </c:pt>
                <c:pt idx="298">
                  <c:v>0.11688367967151397</c:v>
                </c:pt>
                <c:pt idx="299">
                  <c:v>4.51235517569714E-2</c:v>
                </c:pt>
                <c:pt idx="300">
                  <c:v>2.8766025851644006E-2</c:v>
                </c:pt>
                <c:pt idx="301">
                  <c:v>0.11223496501437402</c:v>
                </c:pt>
                <c:pt idx="302">
                  <c:v>6.6573370722076031E-2</c:v>
                </c:pt>
                <c:pt idx="303">
                  <c:v>8.3393779162692971E-2</c:v>
                </c:pt>
                <c:pt idx="304">
                  <c:v>7.9968555536229946E-2</c:v>
                </c:pt>
                <c:pt idx="305">
                  <c:v>4.7793007846040014E-2</c:v>
                </c:pt>
                <c:pt idx="306">
                  <c:v>0.10726511064337974</c:v>
                </c:pt>
                <c:pt idx="307">
                  <c:v>4.1850558477299904E-2</c:v>
                </c:pt>
                <c:pt idx="308">
                  <c:v>0.1316276849391802</c:v>
                </c:pt>
                <c:pt idx="309">
                  <c:v>5.6862940088790115E-2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48-4A9D-A230-90D249C4739D}"/>
            </c:ext>
          </c:extLst>
        </c:ser>
        <c:ser>
          <c:idx val="6"/>
          <c:order val="6"/>
          <c:tx>
            <c:strRef>
              <c:f>'Chart 2 - Real rate gaps'!$K$2</c:f>
              <c:strCache>
                <c:ptCount val="1"/>
                <c:pt idx="0">
                  <c:v>5-year real rate gap - without FG (rhs)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gaps'!$K$3:$K$312</c:f>
              <c:numCache>
                <c:formatCode>General</c:formatCode>
                <c:ptCount val="310"/>
                <c:pt idx="52">
                  <c:v>0.22076957388249996</c:v>
                </c:pt>
                <c:pt idx="53">
                  <c:v>0.30217716477255996</c:v>
                </c:pt>
                <c:pt idx="54">
                  <c:v>0.33078534772491963</c:v>
                </c:pt>
                <c:pt idx="55">
                  <c:v>0.30975679601852013</c:v>
                </c:pt>
                <c:pt idx="56">
                  <c:v>0.33984786211216012</c:v>
                </c:pt>
                <c:pt idx="57">
                  <c:v>0.31224342544996997</c:v>
                </c:pt>
                <c:pt idx="58">
                  <c:v>0.29782020081852023</c:v>
                </c:pt>
                <c:pt idx="59">
                  <c:v>0.26854245700777968</c:v>
                </c:pt>
                <c:pt idx="60">
                  <c:v>0.2846298036676802</c:v>
                </c:pt>
                <c:pt idx="61">
                  <c:v>0.23862237491510996</c:v>
                </c:pt>
                <c:pt idx="62">
                  <c:v>0.26803317141224037</c:v>
                </c:pt>
                <c:pt idx="63">
                  <c:v>0.28422276678259006</c:v>
                </c:pt>
                <c:pt idx="64">
                  <c:v>0.2609211435373604</c:v>
                </c:pt>
                <c:pt idx="65">
                  <c:v>0.17288807901728998</c:v>
                </c:pt>
                <c:pt idx="66">
                  <c:v>0.19003136672316012</c:v>
                </c:pt>
                <c:pt idx="67">
                  <c:v>0.17278043984503011</c:v>
                </c:pt>
                <c:pt idx="68">
                  <c:v>0.1048577733617102</c:v>
                </c:pt>
                <c:pt idx="69">
                  <c:v>0.10312067377540002</c:v>
                </c:pt>
                <c:pt idx="70">
                  <c:v>7.617110400847027E-2</c:v>
                </c:pt>
                <c:pt idx="71">
                  <c:v>6.024096679237978E-2</c:v>
                </c:pt>
                <c:pt idx="72">
                  <c:v>-1.4883219778309975E-2</c:v>
                </c:pt>
                <c:pt idx="73">
                  <c:v>-3.433578512389035E-2</c:v>
                </c:pt>
                <c:pt idx="74">
                  <c:v>-6.2506413610679878E-2</c:v>
                </c:pt>
                <c:pt idx="75">
                  <c:v>-9.1788407070690248E-2</c:v>
                </c:pt>
                <c:pt idx="76">
                  <c:v>-0.10262140749556004</c:v>
                </c:pt>
                <c:pt idx="77">
                  <c:v>-3.1826057267890118E-2</c:v>
                </c:pt>
                <c:pt idx="78">
                  <c:v>5.6727187292398007E-3</c:v>
                </c:pt>
                <c:pt idx="79">
                  <c:v>5.0481042765430306E-2</c:v>
                </c:pt>
                <c:pt idx="80">
                  <c:v>4.6136599423880043E-2</c:v>
                </c:pt>
                <c:pt idx="81">
                  <c:v>-3.6749027055539951E-2</c:v>
                </c:pt>
                <c:pt idx="82">
                  <c:v>-4.7152162696799671E-3</c:v>
                </c:pt>
                <c:pt idx="83">
                  <c:v>-4.2373767702319931E-2</c:v>
                </c:pt>
                <c:pt idx="84">
                  <c:v>-3.5050356550003769E-3</c:v>
                </c:pt>
                <c:pt idx="85">
                  <c:v>5.4280818554989896E-2</c:v>
                </c:pt>
                <c:pt idx="86">
                  <c:v>1.1107160157249663E-2</c:v>
                </c:pt>
                <c:pt idx="87">
                  <c:v>-2.6970218069529928E-2</c:v>
                </c:pt>
                <c:pt idx="88">
                  <c:v>-4.3921578324090049E-2</c:v>
                </c:pt>
                <c:pt idx="89">
                  <c:v>3.444940567433985E-2</c:v>
                </c:pt>
                <c:pt idx="90">
                  <c:v>2.8694894098389767E-2</c:v>
                </c:pt>
                <c:pt idx="91">
                  <c:v>9.0060450139820336E-2</c:v>
                </c:pt>
                <c:pt idx="92">
                  <c:v>8.999734079638011E-2</c:v>
                </c:pt>
                <c:pt idx="93">
                  <c:v>0.11414981688841985</c:v>
                </c:pt>
                <c:pt idx="94">
                  <c:v>7.400253619601993E-2</c:v>
                </c:pt>
                <c:pt idx="95">
                  <c:v>0.10442725224948002</c:v>
                </c:pt>
                <c:pt idx="96">
                  <c:v>4.1487428554660033E-2</c:v>
                </c:pt>
                <c:pt idx="97">
                  <c:v>2.6382681454599988E-2</c:v>
                </c:pt>
                <c:pt idx="98">
                  <c:v>6.4237839167609945E-2</c:v>
                </c:pt>
                <c:pt idx="99">
                  <c:v>-1.5461710429220066E-2</c:v>
                </c:pt>
                <c:pt idx="100">
                  <c:v>-5.873465905547004E-2</c:v>
                </c:pt>
                <c:pt idx="101">
                  <c:v>-4.2332805309770016E-2</c:v>
                </c:pt>
                <c:pt idx="102">
                  <c:v>-3.5473981536700006E-2</c:v>
                </c:pt>
                <c:pt idx="103">
                  <c:v>-0.11545875035566988</c:v>
                </c:pt>
                <c:pt idx="104">
                  <c:v>-0.11536877944564994</c:v>
                </c:pt>
                <c:pt idx="105">
                  <c:v>-4.8174274627580171E-2</c:v>
                </c:pt>
                <c:pt idx="106">
                  <c:v>3.1615246858359924E-2</c:v>
                </c:pt>
                <c:pt idx="107">
                  <c:v>3.2529907329239993E-2</c:v>
                </c:pt>
                <c:pt idx="108">
                  <c:v>5.3789883993370147E-2</c:v>
                </c:pt>
                <c:pt idx="109">
                  <c:v>0.13840139221866021</c:v>
                </c:pt>
                <c:pt idx="110">
                  <c:v>0.19997128967925004</c:v>
                </c:pt>
                <c:pt idx="111">
                  <c:v>0.25990195696873997</c:v>
                </c:pt>
                <c:pt idx="112">
                  <c:v>0.26938285658153993</c:v>
                </c:pt>
                <c:pt idx="113">
                  <c:v>0.19378625276985995</c:v>
                </c:pt>
                <c:pt idx="114">
                  <c:v>0.16832106368241995</c:v>
                </c:pt>
                <c:pt idx="115">
                  <c:v>0.14708840641107002</c:v>
                </c:pt>
                <c:pt idx="116">
                  <c:v>6.705344661128998E-2</c:v>
                </c:pt>
                <c:pt idx="117">
                  <c:v>8.2730323652759896E-2</c:v>
                </c:pt>
                <c:pt idx="118">
                  <c:v>0.11772409558424002</c:v>
                </c:pt>
                <c:pt idx="119">
                  <c:v>5.9066246536759959E-2</c:v>
                </c:pt>
                <c:pt idx="120">
                  <c:v>3.6775492526919695E-2</c:v>
                </c:pt>
                <c:pt idx="121">
                  <c:v>-3.0766837027099925E-2</c:v>
                </c:pt>
                <c:pt idx="122">
                  <c:v>1.3009617825080255E-2</c:v>
                </c:pt>
                <c:pt idx="123">
                  <c:v>7.9339996584897321E-3</c:v>
                </c:pt>
                <c:pt idx="124">
                  <c:v>3.947211906919712E-3</c:v>
                </c:pt>
                <c:pt idx="125">
                  <c:v>-0.13760697192990001</c:v>
                </c:pt>
                <c:pt idx="126">
                  <c:v>-0.10227561863156032</c:v>
                </c:pt>
                <c:pt idx="127">
                  <c:v>-7.4748319183980172E-2</c:v>
                </c:pt>
                <c:pt idx="128">
                  <c:v>-9.3118556937390018E-2</c:v>
                </c:pt>
                <c:pt idx="129">
                  <c:v>-2.6216879524810111E-2</c:v>
                </c:pt>
                <c:pt idx="130">
                  <c:v>-8.8726892382260392E-2</c:v>
                </c:pt>
                <c:pt idx="131">
                  <c:v>8.4538481446201352E-3</c:v>
                </c:pt>
                <c:pt idx="132">
                  <c:v>3.4167484598780273E-2</c:v>
                </c:pt>
                <c:pt idx="133">
                  <c:v>0.16391722515943008</c:v>
                </c:pt>
                <c:pt idx="134">
                  <c:v>-4.4262239660449954E-2</c:v>
                </c:pt>
                <c:pt idx="135">
                  <c:v>5.6040926643039946E-2</c:v>
                </c:pt>
                <c:pt idx="136">
                  <c:v>5.8889000080910137E-2</c:v>
                </c:pt>
                <c:pt idx="137">
                  <c:v>6.0930105958399983E-2</c:v>
                </c:pt>
                <c:pt idx="138">
                  <c:v>0.10153366224640026</c:v>
                </c:pt>
                <c:pt idx="139">
                  <c:v>5.8033473167429905E-2</c:v>
                </c:pt>
                <c:pt idx="140">
                  <c:v>0.22821521384810017</c:v>
                </c:pt>
                <c:pt idx="141">
                  <c:v>0.30147199022733995</c:v>
                </c:pt>
                <c:pt idx="142">
                  <c:v>0.26958668512891015</c:v>
                </c:pt>
                <c:pt idx="143">
                  <c:v>0.22849308413267999</c:v>
                </c:pt>
                <c:pt idx="144">
                  <c:v>0.20794629271496001</c:v>
                </c:pt>
                <c:pt idx="145">
                  <c:v>0.13976367131584988</c:v>
                </c:pt>
                <c:pt idx="146">
                  <c:v>9.4717753143759964E-2</c:v>
                </c:pt>
                <c:pt idx="147">
                  <c:v>-1.4282887673302547E-3</c:v>
                </c:pt>
                <c:pt idx="148">
                  <c:v>-9.630863061170114E-3</c:v>
                </c:pt>
                <c:pt idx="149">
                  <c:v>-4.8069653577480054E-2</c:v>
                </c:pt>
                <c:pt idx="150">
                  <c:v>-5.5878214846600827E-3</c:v>
                </c:pt>
                <c:pt idx="151">
                  <c:v>-7.5644903914559691E-2</c:v>
                </c:pt>
                <c:pt idx="152">
                  <c:v>1.702916558930001E-2</c:v>
                </c:pt>
                <c:pt idx="153">
                  <c:v>-2.2126106454109618E-2</c:v>
                </c:pt>
                <c:pt idx="154">
                  <c:v>2.5124068615900441E-3</c:v>
                </c:pt>
                <c:pt idx="155">
                  <c:v>-4.4634380061089995E-2</c:v>
                </c:pt>
                <c:pt idx="156">
                  <c:v>2.4245009685450292E-2</c:v>
                </c:pt>
                <c:pt idx="157">
                  <c:v>5.5237186396199789E-3</c:v>
                </c:pt>
                <c:pt idx="158">
                  <c:v>-8.4060806296499813E-3</c:v>
                </c:pt>
                <c:pt idx="159">
                  <c:v>-2.1530991580490211E-2</c:v>
                </c:pt>
                <c:pt idx="160">
                  <c:v>-1.6669980693199804E-2</c:v>
                </c:pt>
                <c:pt idx="161">
                  <c:v>-7.9945214531619957E-2</c:v>
                </c:pt>
                <c:pt idx="162">
                  <c:v>-0.11900690218740984</c:v>
                </c:pt>
                <c:pt idx="163">
                  <c:v>-0.10428774852967981</c:v>
                </c:pt>
                <c:pt idx="164">
                  <c:v>-0.10656789760058993</c:v>
                </c:pt>
                <c:pt idx="165">
                  <c:v>-0.12888689501730033</c:v>
                </c:pt>
                <c:pt idx="166">
                  <c:v>-8.7887107104120066E-2</c:v>
                </c:pt>
                <c:pt idx="167">
                  <c:v>-0.14379882172248015</c:v>
                </c:pt>
                <c:pt idx="168">
                  <c:v>-0.1400479403416699</c:v>
                </c:pt>
                <c:pt idx="169">
                  <c:v>-0.15015972802390998</c:v>
                </c:pt>
                <c:pt idx="170">
                  <c:v>-0.2337729909779398</c:v>
                </c:pt>
                <c:pt idx="171">
                  <c:v>-0.18275596361244029</c:v>
                </c:pt>
                <c:pt idx="172">
                  <c:v>-0.18904787264483991</c:v>
                </c:pt>
                <c:pt idx="173">
                  <c:v>-0.10549073466988013</c:v>
                </c:pt>
                <c:pt idx="174">
                  <c:v>-0.12924182777616</c:v>
                </c:pt>
                <c:pt idx="175">
                  <c:v>-9.8302963498949847E-2</c:v>
                </c:pt>
                <c:pt idx="176">
                  <c:v>-7.8509810753840004E-2</c:v>
                </c:pt>
                <c:pt idx="177">
                  <c:v>-0.10796997272482001</c:v>
                </c:pt>
                <c:pt idx="178">
                  <c:v>-7.65500935110901E-2</c:v>
                </c:pt>
                <c:pt idx="179">
                  <c:v>-7.3652150339089673E-2</c:v>
                </c:pt>
                <c:pt idx="180">
                  <c:v>-6.7601456476769961E-2</c:v>
                </c:pt>
                <c:pt idx="181">
                  <c:v>-0.12759590643887986</c:v>
                </c:pt>
                <c:pt idx="182">
                  <c:v>-0.11254572625770987</c:v>
                </c:pt>
                <c:pt idx="183">
                  <c:v>-0.14322750250364003</c:v>
                </c:pt>
                <c:pt idx="184">
                  <c:v>-0.14159413587089986</c:v>
                </c:pt>
                <c:pt idx="185">
                  <c:v>-0.19323723312653018</c:v>
                </c:pt>
                <c:pt idx="186">
                  <c:v>-0.22115522357899975</c:v>
                </c:pt>
                <c:pt idx="187">
                  <c:v>-0.30444888482265986</c:v>
                </c:pt>
                <c:pt idx="188">
                  <c:v>-0.31721494763564984</c:v>
                </c:pt>
                <c:pt idx="189">
                  <c:v>-0.32725236938319968</c:v>
                </c:pt>
                <c:pt idx="190">
                  <c:v>-0.33315601681756979</c:v>
                </c:pt>
                <c:pt idx="191">
                  <c:v>-0.37523100424744005</c:v>
                </c:pt>
                <c:pt idx="192">
                  <c:v>-0.36074442617324998</c:v>
                </c:pt>
                <c:pt idx="193">
                  <c:v>-0.31166214591767982</c:v>
                </c:pt>
                <c:pt idx="194">
                  <c:v>-0.3410392940461402</c:v>
                </c:pt>
                <c:pt idx="195">
                  <c:v>-0.32686195058327039</c:v>
                </c:pt>
                <c:pt idx="196">
                  <c:v>-0.34053863171393983</c:v>
                </c:pt>
                <c:pt idx="197">
                  <c:v>-0.36409009383951974</c:v>
                </c:pt>
                <c:pt idx="198">
                  <c:v>-0.37320502836591007</c:v>
                </c:pt>
                <c:pt idx="199">
                  <c:v>-0.35830906687382003</c:v>
                </c:pt>
                <c:pt idx="200">
                  <c:v>-0.37123544009567988</c:v>
                </c:pt>
                <c:pt idx="201">
                  <c:v>-0.37506309739497024</c:v>
                </c:pt>
                <c:pt idx="202">
                  <c:v>-0.43998484884640998</c:v>
                </c:pt>
                <c:pt idx="203">
                  <c:v>-0.36483417041084998</c:v>
                </c:pt>
                <c:pt idx="204">
                  <c:v>-0.37834913403382986</c:v>
                </c:pt>
                <c:pt idx="205">
                  <c:v>-0.38001303582413026</c:v>
                </c:pt>
                <c:pt idx="206">
                  <c:v>-0.34041710016790994</c:v>
                </c:pt>
                <c:pt idx="207">
                  <c:v>-0.3995242384576998</c:v>
                </c:pt>
                <c:pt idx="208">
                  <c:v>-0.36547840574271007</c:v>
                </c:pt>
                <c:pt idx="209">
                  <c:v>-0.39684650983679015</c:v>
                </c:pt>
                <c:pt idx="210">
                  <c:v>-0.39645107654078959</c:v>
                </c:pt>
                <c:pt idx="211">
                  <c:v>-0.35043677759330993</c:v>
                </c:pt>
                <c:pt idx="212">
                  <c:v>-0.36292776532364979</c:v>
                </c:pt>
                <c:pt idx="213">
                  <c:v>-0.37132393956390009</c:v>
                </c:pt>
                <c:pt idx="214">
                  <c:v>-0.32499781411081008</c:v>
                </c:pt>
                <c:pt idx="215">
                  <c:v>-0.32573894208501009</c:v>
                </c:pt>
                <c:pt idx="216">
                  <c:v>-0.29013989249925998</c:v>
                </c:pt>
                <c:pt idx="217">
                  <c:v>-0.31168093824601995</c:v>
                </c:pt>
                <c:pt idx="218">
                  <c:v>-0.33776071457080015</c:v>
                </c:pt>
                <c:pt idx="219">
                  <c:v>-0.31279508244548992</c:v>
                </c:pt>
                <c:pt idx="220">
                  <c:v>-0.32373314752868998</c:v>
                </c:pt>
                <c:pt idx="221">
                  <c:v>-0.3122093741249401</c:v>
                </c:pt>
                <c:pt idx="222">
                  <c:v>-0.30032666749530001</c:v>
                </c:pt>
                <c:pt idx="223">
                  <c:v>-0.30957278969246982</c:v>
                </c:pt>
                <c:pt idx="224">
                  <c:v>-0.34266696206750002</c:v>
                </c:pt>
                <c:pt idx="225">
                  <c:v>-0.34257034435407996</c:v>
                </c:pt>
                <c:pt idx="226">
                  <c:v>-0.34511044739403007</c:v>
                </c:pt>
                <c:pt idx="227">
                  <c:v>-0.32598601797408011</c:v>
                </c:pt>
                <c:pt idx="228">
                  <c:v>-0.30294071751241991</c:v>
                </c:pt>
                <c:pt idx="229">
                  <c:v>-0.3336110348064798</c:v>
                </c:pt>
                <c:pt idx="230">
                  <c:v>-0.32501698563739012</c:v>
                </c:pt>
                <c:pt idx="231">
                  <c:v>-0.32537504271698992</c:v>
                </c:pt>
                <c:pt idx="232">
                  <c:v>-0.31392597473597972</c:v>
                </c:pt>
                <c:pt idx="233">
                  <c:v>-0.34371572438247999</c:v>
                </c:pt>
                <c:pt idx="234">
                  <c:v>-0.35217044667608999</c:v>
                </c:pt>
                <c:pt idx="235">
                  <c:v>-0.32596198429388989</c:v>
                </c:pt>
                <c:pt idx="236">
                  <c:v>-0.3425379899227099</c:v>
                </c:pt>
                <c:pt idx="237">
                  <c:v>-0.28966324513283981</c:v>
                </c:pt>
                <c:pt idx="238">
                  <c:v>-0.31036590101665995</c:v>
                </c:pt>
                <c:pt idx="239">
                  <c:v>-0.33029221675336018</c:v>
                </c:pt>
                <c:pt idx="240">
                  <c:v>-0.2682091986828401</c:v>
                </c:pt>
                <c:pt idx="241">
                  <c:v>-0.30537302375394004</c:v>
                </c:pt>
                <c:pt idx="242">
                  <c:v>-0.29695954706878003</c:v>
                </c:pt>
                <c:pt idx="243">
                  <c:v>-0.28799945314139186</c:v>
                </c:pt>
                <c:pt idx="244">
                  <c:v>-0.30367064488583995</c:v>
                </c:pt>
                <c:pt idx="245">
                  <c:v>-0.33945777284788398</c:v>
                </c:pt>
                <c:pt idx="246">
                  <c:v>-0.27088253030452203</c:v>
                </c:pt>
                <c:pt idx="247">
                  <c:v>-0.18424145476412601</c:v>
                </c:pt>
                <c:pt idx="248">
                  <c:v>-7.6232478475933951E-2</c:v>
                </c:pt>
                <c:pt idx="249">
                  <c:v>1.0386721084915999E-2</c:v>
                </c:pt>
                <c:pt idx="250">
                  <c:v>2.5241261199266007E-2</c:v>
                </c:pt>
                <c:pt idx="251">
                  <c:v>9.6765337117273087E-2</c:v>
                </c:pt>
                <c:pt idx="252">
                  <c:v>8.9215701868341046E-2</c:v>
                </c:pt>
                <c:pt idx="253">
                  <c:v>2.0206197351313016E-2</c:v>
                </c:pt>
                <c:pt idx="254">
                  <c:v>6.2287759867846015E-2</c:v>
                </c:pt>
                <c:pt idx="255">
                  <c:v>7.6108742887911918E-2</c:v>
                </c:pt>
                <c:pt idx="256">
                  <c:v>0.15933302574572605</c:v>
                </c:pt>
                <c:pt idx="257">
                  <c:v>8.9214528209315025E-2</c:v>
                </c:pt>
                <c:pt idx="258">
                  <c:v>3.7087242373736978E-2</c:v>
                </c:pt>
                <c:pt idx="259">
                  <c:v>-2.7083176348835974E-2</c:v>
                </c:pt>
                <c:pt idx="260">
                  <c:v>3.0043862220103898E-2</c:v>
                </c:pt>
                <c:pt idx="261">
                  <c:v>2.6987254807832983E-2</c:v>
                </c:pt>
                <c:pt idx="262">
                  <c:v>6.7216742791952722E-2</c:v>
                </c:pt>
                <c:pt idx="263">
                  <c:v>9.5218826271896984E-2</c:v>
                </c:pt>
                <c:pt idx="264">
                  <c:v>5.0032315390869886E-2</c:v>
                </c:pt>
                <c:pt idx="265">
                  <c:v>5.3057686238311003E-2</c:v>
                </c:pt>
                <c:pt idx="266">
                  <c:v>4.6005698154860025E-2</c:v>
                </c:pt>
                <c:pt idx="267">
                  <c:v>4.348998967515405E-2</c:v>
                </c:pt>
                <c:pt idx="268">
                  <c:v>6.3776674633981956E-2</c:v>
                </c:pt>
                <c:pt idx="269">
                  <c:v>1.7007748635385012E-2</c:v>
                </c:pt>
                <c:pt idx="270">
                  <c:v>2.8193588980470197E-3</c:v>
                </c:pt>
                <c:pt idx="271">
                  <c:v>-1.0814870290921208E-2</c:v>
                </c:pt>
                <c:pt idx="272">
                  <c:v>1.2211162478460894E-2</c:v>
                </c:pt>
                <c:pt idx="273">
                  <c:v>5.2240628461647995E-2</c:v>
                </c:pt>
                <c:pt idx="274">
                  <c:v>1.9790147438466993E-2</c:v>
                </c:pt>
                <c:pt idx="275">
                  <c:v>2.0172523403966997E-2</c:v>
                </c:pt>
                <c:pt idx="276">
                  <c:v>-3.8148249802669731E-3</c:v>
                </c:pt>
                <c:pt idx="277">
                  <c:v>3.0591374023516998E-2</c:v>
                </c:pt>
                <c:pt idx="278">
                  <c:v>-2.6531963257586007E-3</c:v>
                </c:pt>
                <c:pt idx="279">
                  <c:v>6.6046860147850051E-3</c:v>
                </c:pt>
                <c:pt idx="280">
                  <c:v>2.0876259478219694E-3</c:v>
                </c:pt>
                <c:pt idx="281">
                  <c:v>-2.1586555176467959E-2</c:v>
                </c:pt>
                <c:pt idx="282">
                  <c:v>5.8261793056120226E-3</c:v>
                </c:pt>
                <c:pt idx="283">
                  <c:v>-3.4704715108410111E-3</c:v>
                </c:pt>
                <c:pt idx="284">
                  <c:v>-1.1396626539750265E-3</c:v>
                </c:pt>
                <c:pt idx="285">
                  <c:v>-1.5853678271824934E-2</c:v>
                </c:pt>
                <c:pt idx="286">
                  <c:v>-2.166605950689704E-2</c:v>
                </c:pt>
                <c:pt idx="287">
                  <c:v>-2.2922516308113927E-2</c:v>
                </c:pt>
                <c:pt idx="288">
                  <c:v>-3.0326109378570054E-3</c:v>
                </c:pt>
                <c:pt idx="289">
                  <c:v>-3.4904710395899041E-2</c:v>
                </c:pt>
                <c:pt idx="290">
                  <c:v>-5.449408402113598E-2</c:v>
                </c:pt>
                <c:pt idx="291">
                  <c:v>-1.427604438280905E-2</c:v>
                </c:pt>
                <c:pt idx="292">
                  <c:v>7.9557934143702991E-2</c:v>
                </c:pt>
                <c:pt idx="293">
                  <c:v>8.5281529483302004E-2</c:v>
                </c:pt>
                <c:pt idx="294">
                  <c:v>0.17880139313996202</c:v>
                </c:pt>
                <c:pt idx="295">
                  <c:v>7.3479142516379992E-2</c:v>
                </c:pt>
                <c:pt idx="296">
                  <c:v>0.11883691870916002</c:v>
                </c:pt>
                <c:pt idx="297">
                  <c:v>0.15863981427370999</c:v>
                </c:pt>
                <c:pt idx="298">
                  <c:v>0.17670323785596009</c:v>
                </c:pt>
                <c:pt idx="299">
                  <c:v>0.13873432894369997</c:v>
                </c:pt>
                <c:pt idx="300">
                  <c:v>9.7918582623998107E-2</c:v>
                </c:pt>
                <c:pt idx="301">
                  <c:v>5.5249895450084963E-2</c:v>
                </c:pt>
                <c:pt idx="302">
                  <c:v>4.3743618708420029E-2</c:v>
                </c:pt>
                <c:pt idx="303">
                  <c:v>2.1427966658765008E-2</c:v>
                </c:pt>
                <c:pt idx="304">
                  <c:v>2.5467185758949906E-2</c:v>
                </c:pt>
                <c:pt idx="305">
                  <c:v>6.9052312395199156E-3</c:v>
                </c:pt>
                <c:pt idx="306">
                  <c:v>3.1379240400200015E-2</c:v>
                </c:pt>
                <c:pt idx="307">
                  <c:v>-7.4088447747000519E-3</c:v>
                </c:pt>
                <c:pt idx="308">
                  <c:v>7.5130406498910007E-2</c:v>
                </c:pt>
                <c:pt idx="309">
                  <c:v>5.6360381893169942E-2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48-4A9D-A230-90D249C47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38672"/>
        <c:axId val="994188448"/>
      </c:lineChart>
      <c:dateAx>
        <c:axId val="17745477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</c:dateAx>
      <c:valAx>
        <c:axId val="177453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47792"/>
        <c:crosses val="autoZero"/>
        <c:crossBetween val="between"/>
      </c:valAx>
      <c:valAx>
        <c:axId val="9941884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38672"/>
        <c:crosses val="max"/>
        <c:crossBetween val="between"/>
      </c:valAx>
      <c:dateAx>
        <c:axId val="177453867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99418844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2 - Real rate gaps'!$B$2</c:f>
              <c:strCache>
                <c:ptCount val="1"/>
                <c:pt idx="0">
                  <c:v>PCECTPI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gaps'!$B$3:$B$312</c:f>
              <c:numCache>
                <c:formatCode>General</c:formatCode>
                <c:ptCount val="310"/>
                <c:pt idx="0">
                  <c:v>0.8</c:v>
                </c:pt>
                <c:pt idx="1">
                  <c:v>1.9</c:v>
                </c:pt>
                <c:pt idx="2">
                  <c:v>2.5</c:v>
                </c:pt>
                <c:pt idx="3">
                  <c:v>1.1000000000000001</c:v>
                </c:pt>
                <c:pt idx="4">
                  <c:v>1</c:v>
                </c:pt>
                <c:pt idx="5">
                  <c:v>1.5</c:v>
                </c:pt>
                <c:pt idx="6">
                  <c:v>-0.3</c:v>
                </c:pt>
                <c:pt idx="7">
                  <c:v>-0.8</c:v>
                </c:pt>
                <c:pt idx="8">
                  <c:v>-0.6</c:v>
                </c:pt>
                <c:pt idx="9">
                  <c:v>-0.6</c:v>
                </c:pt>
                <c:pt idx="10">
                  <c:v>-0.1</c:v>
                </c:pt>
                <c:pt idx="11">
                  <c:v>-0.2</c:v>
                </c:pt>
                <c:pt idx="12">
                  <c:v>0.5</c:v>
                </c:pt>
                <c:pt idx="13">
                  <c:v>2.1</c:v>
                </c:pt>
                <c:pt idx="14">
                  <c:v>1.8</c:v>
                </c:pt>
                <c:pt idx="15">
                  <c:v>3.2</c:v>
                </c:pt>
                <c:pt idx="16">
                  <c:v>0.8</c:v>
                </c:pt>
                <c:pt idx="17">
                  <c:v>0.1</c:v>
                </c:pt>
                <c:pt idx="18">
                  <c:v>1.3</c:v>
                </c:pt>
                <c:pt idx="19">
                  <c:v>0.4</c:v>
                </c:pt>
                <c:pt idx="20">
                  <c:v>0</c:v>
                </c:pt>
                <c:pt idx="21">
                  <c:v>0.7</c:v>
                </c:pt>
                <c:pt idx="22">
                  <c:v>0.2</c:v>
                </c:pt>
                <c:pt idx="23">
                  <c:v>0.4</c:v>
                </c:pt>
                <c:pt idx="24">
                  <c:v>0.1</c:v>
                </c:pt>
                <c:pt idx="25">
                  <c:v>0.5</c:v>
                </c:pt>
                <c:pt idx="26">
                  <c:v>0.4</c:v>
                </c:pt>
                <c:pt idx="27">
                  <c:v>0.5</c:v>
                </c:pt>
                <c:pt idx="28">
                  <c:v>-0.1</c:v>
                </c:pt>
                <c:pt idx="29">
                  <c:v>-0.3</c:v>
                </c:pt>
                <c:pt idx="30">
                  <c:v>-0.1</c:v>
                </c:pt>
                <c:pt idx="31">
                  <c:v>0.3</c:v>
                </c:pt>
                <c:pt idx="32">
                  <c:v>0.1</c:v>
                </c:pt>
                <c:pt idx="33">
                  <c:v>0.4</c:v>
                </c:pt>
                <c:pt idx="34">
                  <c:v>0.3</c:v>
                </c:pt>
                <c:pt idx="35">
                  <c:v>0.4</c:v>
                </c:pt>
                <c:pt idx="36">
                  <c:v>0.7</c:v>
                </c:pt>
                <c:pt idx="37">
                  <c:v>1</c:v>
                </c:pt>
                <c:pt idx="38">
                  <c:v>0.6</c:v>
                </c:pt>
                <c:pt idx="39">
                  <c:v>0.9</c:v>
                </c:pt>
                <c:pt idx="40">
                  <c:v>0.6</c:v>
                </c:pt>
                <c:pt idx="41">
                  <c:v>0.8</c:v>
                </c:pt>
                <c:pt idx="42">
                  <c:v>0.5</c:v>
                </c:pt>
                <c:pt idx="43">
                  <c:v>1.2</c:v>
                </c:pt>
                <c:pt idx="44">
                  <c:v>0.2</c:v>
                </c:pt>
                <c:pt idx="45">
                  <c:v>0.1</c:v>
                </c:pt>
                <c:pt idx="46">
                  <c:v>0</c:v>
                </c:pt>
                <c:pt idx="47">
                  <c:v>0.7</c:v>
                </c:pt>
                <c:pt idx="48">
                  <c:v>0.4</c:v>
                </c:pt>
                <c:pt idx="49">
                  <c:v>0.6</c:v>
                </c:pt>
                <c:pt idx="50">
                  <c:v>0.5</c:v>
                </c:pt>
                <c:pt idx="51">
                  <c:v>0.1</c:v>
                </c:pt>
                <c:pt idx="52">
                  <c:v>0.5</c:v>
                </c:pt>
                <c:pt idx="53">
                  <c:v>0.4</c:v>
                </c:pt>
                <c:pt idx="54">
                  <c:v>0.4</c:v>
                </c:pt>
                <c:pt idx="55">
                  <c:v>0.2</c:v>
                </c:pt>
                <c:pt idx="56">
                  <c:v>0</c:v>
                </c:pt>
                <c:pt idx="57">
                  <c:v>0.4</c:v>
                </c:pt>
                <c:pt idx="58">
                  <c:v>0.1</c:v>
                </c:pt>
                <c:pt idx="59">
                  <c:v>0.4</c:v>
                </c:pt>
                <c:pt idx="60">
                  <c:v>0.4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0.2</c:v>
                </c:pt>
                <c:pt idx="65">
                  <c:v>0.5</c:v>
                </c:pt>
                <c:pt idx="66">
                  <c:v>0.4</c:v>
                </c:pt>
                <c:pt idx="67">
                  <c:v>0.5</c:v>
                </c:pt>
                <c:pt idx="68">
                  <c:v>0.2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0.5</c:v>
                </c:pt>
                <c:pt idx="73">
                  <c:v>0.4</c:v>
                </c:pt>
                <c:pt idx="74">
                  <c:v>0.3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0.3</c:v>
                </c:pt>
                <c:pt idx="80">
                  <c:v>0.5</c:v>
                </c:pt>
                <c:pt idx="81">
                  <c:v>0.9</c:v>
                </c:pt>
                <c:pt idx="82">
                  <c:v>0.9</c:v>
                </c:pt>
                <c:pt idx="83">
                  <c:v>1.1000000000000001</c:v>
                </c:pt>
                <c:pt idx="84">
                  <c:v>1</c:v>
                </c:pt>
                <c:pt idx="85">
                  <c:v>1</c:v>
                </c:pt>
                <c:pt idx="86">
                  <c:v>1.1000000000000001</c:v>
                </c:pt>
                <c:pt idx="87">
                  <c:v>1</c:v>
                </c:pt>
                <c:pt idx="88">
                  <c:v>1.3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1.1000000000000001</c:v>
                </c:pt>
                <c:pt idx="93">
                  <c:v>1</c:v>
                </c:pt>
                <c:pt idx="94">
                  <c:v>1.3</c:v>
                </c:pt>
                <c:pt idx="95">
                  <c:v>0.9</c:v>
                </c:pt>
                <c:pt idx="96">
                  <c:v>1.1000000000000001</c:v>
                </c:pt>
                <c:pt idx="97">
                  <c:v>1</c:v>
                </c:pt>
                <c:pt idx="98">
                  <c:v>0.6</c:v>
                </c:pt>
                <c:pt idx="99">
                  <c:v>1.1000000000000001</c:v>
                </c:pt>
                <c:pt idx="100">
                  <c:v>0.6</c:v>
                </c:pt>
                <c:pt idx="101">
                  <c:v>0.9</c:v>
                </c:pt>
                <c:pt idx="102">
                  <c:v>0.8</c:v>
                </c:pt>
                <c:pt idx="103">
                  <c:v>1.2</c:v>
                </c:pt>
                <c:pt idx="104">
                  <c:v>1.9</c:v>
                </c:pt>
                <c:pt idx="105">
                  <c:v>1.8</c:v>
                </c:pt>
                <c:pt idx="106">
                  <c:v>2</c:v>
                </c:pt>
                <c:pt idx="107">
                  <c:v>3</c:v>
                </c:pt>
                <c:pt idx="108">
                  <c:v>2.8</c:v>
                </c:pt>
                <c:pt idx="109">
                  <c:v>2.7</c:v>
                </c:pt>
                <c:pt idx="110">
                  <c:v>2.5</c:v>
                </c:pt>
                <c:pt idx="111">
                  <c:v>1.9</c:v>
                </c:pt>
                <c:pt idx="112">
                  <c:v>1.2</c:v>
                </c:pt>
                <c:pt idx="113">
                  <c:v>1.9</c:v>
                </c:pt>
                <c:pt idx="114">
                  <c:v>1.7</c:v>
                </c:pt>
                <c:pt idx="115">
                  <c:v>1.1000000000000001</c:v>
                </c:pt>
                <c:pt idx="116">
                  <c:v>0.8</c:v>
                </c:pt>
                <c:pt idx="117">
                  <c:v>1.5</c:v>
                </c:pt>
                <c:pt idx="118">
                  <c:v>1.6</c:v>
                </c:pt>
                <c:pt idx="119">
                  <c:v>1.8</c:v>
                </c:pt>
                <c:pt idx="120">
                  <c:v>1.7</c:v>
                </c:pt>
                <c:pt idx="121">
                  <c:v>1.5</c:v>
                </c:pt>
                <c:pt idx="122">
                  <c:v>1.4</c:v>
                </c:pt>
                <c:pt idx="123">
                  <c:v>1.6</c:v>
                </c:pt>
                <c:pt idx="124">
                  <c:v>2.1</c:v>
                </c:pt>
                <c:pt idx="125">
                  <c:v>1.8</c:v>
                </c:pt>
                <c:pt idx="126">
                  <c:v>1.9</c:v>
                </c:pt>
                <c:pt idx="127">
                  <c:v>1.9</c:v>
                </c:pt>
                <c:pt idx="128">
                  <c:v>2.7</c:v>
                </c:pt>
                <c:pt idx="129">
                  <c:v>2.5</c:v>
                </c:pt>
                <c:pt idx="130">
                  <c:v>2.4</c:v>
                </c:pt>
                <c:pt idx="131">
                  <c:v>3</c:v>
                </c:pt>
                <c:pt idx="132">
                  <c:v>2.4</c:v>
                </c:pt>
                <c:pt idx="133">
                  <c:v>2.2999999999999998</c:v>
                </c:pt>
                <c:pt idx="134">
                  <c:v>2.5</c:v>
                </c:pt>
                <c:pt idx="135">
                  <c:v>2.6</c:v>
                </c:pt>
                <c:pt idx="136">
                  <c:v>1.7</c:v>
                </c:pt>
                <c:pt idx="137">
                  <c:v>1.6</c:v>
                </c:pt>
                <c:pt idx="138">
                  <c:v>1.5</c:v>
                </c:pt>
                <c:pt idx="139">
                  <c:v>1.3</c:v>
                </c:pt>
                <c:pt idx="140">
                  <c:v>1</c:v>
                </c:pt>
                <c:pt idx="141">
                  <c:v>1.6</c:v>
                </c:pt>
                <c:pt idx="142">
                  <c:v>1.1000000000000001</c:v>
                </c:pt>
                <c:pt idx="143">
                  <c:v>0.8</c:v>
                </c:pt>
                <c:pt idx="144">
                  <c:v>0.9</c:v>
                </c:pt>
                <c:pt idx="145">
                  <c:v>1.3</c:v>
                </c:pt>
                <c:pt idx="146">
                  <c:v>0.7</c:v>
                </c:pt>
                <c:pt idx="147">
                  <c:v>1.1000000000000001</c:v>
                </c:pt>
                <c:pt idx="148">
                  <c:v>1</c:v>
                </c:pt>
                <c:pt idx="149">
                  <c:v>0.8</c:v>
                </c:pt>
                <c:pt idx="150">
                  <c:v>0.6</c:v>
                </c:pt>
                <c:pt idx="151">
                  <c:v>1.2</c:v>
                </c:pt>
                <c:pt idx="152">
                  <c:v>0.8</c:v>
                </c:pt>
                <c:pt idx="153">
                  <c:v>0.8</c:v>
                </c:pt>
                <c:pt idx="154">
                  <c:v>0.7</c:v>
                </c:pt>
                <c:pt idx="155">
                  <c:v>0.7</c:v>
                </c:pt>
                <c:pt idx="156">
                  <c:v>-0.1</c:v>
                </c:pt>
                <c:pt idx="157">
                  <c:v>0.5</c:v>
                </c:pt>
                <c:pt idx="158">
                  <c:v>0.6</c:v>
                </c:pt>
                <c:pt idx="159">
                  <c:v>0.9</c:v>
                </c:pt>
                <c:pt idx="160">
                  <c:v>1</c:v>
                </c:pt>
                <c:pt idx="161">
                  <c:v>0.9</c:v>
                </c:pt>
                <c:pt idx="162">
                  <c:v>0.9</c:v>
                </c:pt>
                <c:pt idx="163">
                  <c:v>0.8</c:v>
                </c:pt>
                <c:pt idx="164">
                  <c:v>1.1000000000000001</c:v>
                </c:pt>
                <c:pt idx="165">
                  <c:v>1.2</c:v>
                </c:pt>
                <c:pt idx="166">
                  <c:v>1</c:v>
                </c:pt>
                <c:pt idx="167">
                  <c:v>1.1000000000000001</c:v>
                </c:pt>
                <c:pt idx="168">
                  <c:v>1.3</c:v>
                </c:pt>
                <c:pt idx="169">
                  <c:v>0.6</c:v>
                </c:pt>
                <c:pt idx="170">
                  <c:v>0.8</c:v>
                </c:pt>
                <c:pt idx="171">
                  <c:v>1.4</c:v>
                </c:pt>
                <c:pt idx="172">
                  <c:v>0.9</c:v>
                </c:pt>
                <c:pt idx="173">
                  <c:v>1.3</c:v>
                </c:pt>
                <c:pt idx="174">
                  <c:v>1.3</c:v>
                </c:pt>
                <c:pt idx="175">
                  <c:v>0.5</c:v>
                </c:pt>
                <c:pt idx="176">
                  <c:v>0.5</c:v>
                </c:pt>
                <c:pt idx="177">
                  <c:v>0.7</c:v>
                </c:pt>
                <c:pt idx="178">
                  <c:v>0.7</c:v>
                </c:pt>
                <c:pt idx="179">
                  <c:v>0.6</c:v>
                </c:pt>
                <c:pt idx="180">
                  <c:v>0.7</c:v>
                </c:pt>
                <c:pt idx="181">
                  <c:v>0.6</c:v>
                </c:pt>
                <c:pt idx="182">
                  <c:v>0.7</c:v>
                </c:pt>
                <c:pt idx="183">
                  <c:v>0.6</c:v>
                </c:pt>
                <c:pt idx="184">
                  <c:v>0.7</c:v>
                </c:pt>
                <c:pt idx="185">
                  <c:v>0.4</c:v>
                </c:pt>
                <c:pt idx="186">
                  <c:v>0.6</c:v>
                </c:pt>
                <c:pt idx="187">
                  <c:v>0.4</c:v>
                </c:pt>
                <c:pt idx="188">
                  <c:v>0.6</c:v>
                </c:pt>
                <c:pt idx="189">
                  <c:v>0.7</c:v>
                </c:pt>
                <c:pt idx="190">
                  <c:v>0.5</c:v>
                </c:pt>
                <c:pt idx="191">
                  <c:v>0.5</c:v>
                </c:pt>
                <c:pt idx="192">
                  <c:v>0.6</c:v>
                </c:pt>
                <c:pt idx="193">
                  <c:v>0.4</c:v>
                </c:pt>
                <c:pt idx="194">
                  <c:v>0.4</c:v>
                </c:pt>
                <c:pt idx="195">
                  <c:v>0.6</c:v>
                </c:pt>
                <c:pt idx="196">
                  <c:v>0.7</c:v>
                </c:pt>
                <c:pt idx="197">
                  <c:v>0.4</c:v>
                </c:pt>
                <c:pt idx="198">
                  <c:v>0.7</c:v>
                </c:pt>
                <c:pt idx="199">
                  <c:v>0.4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</c:v>
                </c:pt>
                <c:pt idx="204">
                  <c:v>0.2</c:v>
                </c:pt>
                <c:pt idx="205">
                  <c:v>0.3</c:v>
                </c:pt>
                <c:pt idx="206">
                  <c:v>0.3</c:v>
                </c:pt>
                <c:pt idx="207">
                  <c:v>0.2</c:v>
                </c:pt>
                <c:pt idx="208">
                  <c:v>0.6</c:v>
                </c:pt>
                <c:pt idx="209">
                  <c:v>0.6</c:v>
                </c:pt>
                <c:pt idx="210">
                  <c:v>0.6</c:v>
                </c:pt>
                <c:pt idx="211">
                  <c:v>0.8</c:v>
                </c:pt>
                <c:pt idx="212">
                  <c:v>0.5</c:v>
                </c:pt>
                <c:pt idx="213">
                  <c:v>0.6</c:v>
                </c:pt>
                <c:pt idx="214">
                  <c:v>0.6</c:v>
                </c:pt>
                <c:pt idx="215">
                  <c:v>0.7</c:v>
                </c:pt>
                <c:pt idx="216">
                  <c:v>0.5</c:v>
                </c:pt>
                <c:pt idx="217">
                  <c:v>0.1</c:v>
                </c:pt>
                <c:pt idx="218">
                  <c:v>0</c:v>
                </c:pt>
                <c:pt idx="219">
                  <c:v>0.2</c:v>
                </c:pt>
                <c:pt idx="220">
                  <c:v>0.7</c:v>
                </c:pt>
                <c:pt idx="221">
                  <c:v>0.5</c:v>
                </c:pt>
                <c:pt idx="222">
                  <c:v>0.5</c:v>
                </c:pt>
                <c:pt idx="223">
                  <c:v>0.8</c:v>
                </c:pt>
                <c:pt idx="224">
                  <c:v>0.1</c:v>
                </c:pt>
                <c:pt idx="225">
                  <c:v>0.7</c:v>
                </c:pt>
                <c:pt idx="226">
                  <c:v>0.5</c:v>
                </c:pt>
                <c:pt idx="227">
                  <c:v>0.8</c:v>
                </c:pt>
                <c:pt idx="228">
                  <c:v>0.7</c:v>
                </c:pt>
                <c:pt idx="229">
                  <c:v>0.5</c:v>
                </c:pt>
                <c:pt idx="230">
                  <c:v>0.9</c:v>
                </c:pt>
                <c:pt idx="231">
                  <c:v>0.6</c:v>
                </c:pt>
                <c:pt idx="232">
                  <c:v>0.6</c:v>
                </c:pt>
                <c:pt idx="233">
                  <c:v>1.1000000000000001</c:v>
                </c:pt>
                <c:pt idx="234">
                  <c:v>0.8</c:v>
                </c:pt>
                <c:pt idx="235">
                  <c:v>0.5</c:v>
                </c:pt>
                <c:pt idx="236">
                  <c:v>0.9</c:v>
                </c:pt>
                <c:pt idx="237">
                  <c:v>0.7</c:v>
                </c:pt>
                <c:pt idx="238">
                  <c:v>-0.2</c:v>
                </c:pt>
                <c:pt idx="239">
                  <c:v>0.9</c:v>
                </c:pt>
                <c:pt idx="240">
                  <c:v>0.8</c:v>
                </c:pt>
                <c:pt idx="241">
                  <c:v>0.6</c:v>
                </c:pt>
                <c:pt idx="242">
                  <c:v>1</c:v>
                </c:pt>
                <c:pt idx="243">
                  <c:v>0.8</c:v>
                </c:pt>
                <c:pt idx="244">
                  <c:v>1</c:v>
                </c:pt>
                <c:pt idx="245">
                  <c:v>1.1000000000000001</c:v>
                </c:pt>
                <c:pt idx="246">
                  <c:v>-1.6</c:v>
                </c:pt>
                <c:pt idx="247">
                  <c:v>-0.7</c:v>
                </c:pt>
                <c:pt idx="248">
                  <c:v>0.4</c:v>
                </c:pt>
                <c:pt idx="249">
                  <c:v>0.7</c:v>
                </c:pt>
                <c:pt idx="250">
                  <c:v>0.8</c:v>
                </c:pt>
                <c:pt idx="251">
                  <c:v>0.4</c:v>
                </c:pt>
                <c:pt idx="252">
                  <c:v>0.2</c:v>
                </c:pt>
                <c:pt idx="253">
                  <c:v>0.2</c:v>
                </c:pt>
                <c:pt idx="254">
                  <c:v>0.6</c:v>
                </c:pt>
                <c:pt idx="255">
                  <c:v>0.8</c:v>
                </c:pt>
                <c:pt idx="256">
                  <c:v>1</c:v>
                </c:pt>
                <c:pt idx="257">
                  <c:v>0.5</c:v>
                </c:pt>
                <c:pt idx="258">
                  <c:v>0.3</c:v>
                </c:pt>
                <c:pt idx="259">
                  <c:v>0.7</c:v>
                </c:pt>
                <c:pt idx="260">
                  <c:v>0.2</c:v>
                </c:pt>
                <c:pt idx="261">
                  <c:v>0.3</c:v>
                </c:pt>
                <c:pt idx="262">
                  <c:v>0.6</c:v>
                </c:pt>
                <c:pt idx="263">
                  <c:v>0.4</c:v>
                </c:pt>
                <c:pt idx="264">
                  <c:v>0.1</c:v>
                </c:pt>
                <c:pt idx="265">
                  <c:v>0.4</c:v>
                </c:pt>
                <c:pt idx="266">
                  <c:v>0.4</c:v>
                </c:pt>
                <c:pt idx="267">
                  <c:v>0.5</c:v>
                </c:pt>
                <c:pt idx="268">
                  <c:v>0.4</c:v>
                </c:pt>
                <c:pt idx="269">
                  <c:v>0.3</c:v>
                </c:pt>
                <c:pt idx="270">
                  <c:v>-0.1</c:v>
                </c:pt>
                <c:pt idx="271">
                  <c:v>-0.4</c:v>
                </c:pt>
                <c:pt idx="272">
                  <c:v>0.5</c:v>
                </c:pt>
                <c:pt idx="273">
                  <c:v>0.3</c:v>
                </c:pt>
                <c:pt idx="274">
                  <c:v>-0.1</c:v>
                </c:pt>
                <c:pt idx="275">
                  <c:v>0</c:v>
                </c:pt>
                <c:pt idx="276">
                  <c:v>0.6</c:v>
                </c:pt>
                <c:pt idx="277">
                  <c:v>0.3</c:v>
                </c:pt>
                <c:pt idx="278">
                  <c:v>0.5</c:v>
                </c:pt>
                <c:pt idx="279">
                  <c:v>0.6</c:v>
                </c:pt>
                <c:pt idx="280">
                  <c:v>0.2</c:v>
                </c:pt>
                <c:pt idx="281">
                  <c:v>0.4</c:v>
                </c:pt>
                <c:pt idx="282">
                  <c:v>0.6</c:v>
                </c:pt>
                <c:pt idx="283">
                  <c:v>0.7</c:v>
                </c:pt>
                <c:pt idx="284">
                  <c:v>0.5</c:v>
                </c:pt>
                <c:pt idx="285">
                  <c:v>0.3</c:v>
                </c:pt>
                <c:pt idx="286">
                  <c:v>0.4</c:v>
                </c:pt>
                <c:pt idx="287">
                  <c:v>0.2</c:v>
                </c:pt>
                <c:pt idx="288">
                  <c:v>0.6</c:v>
                </c:pt>
                <c:pt idx="289">
                  <c:v>0.2</c:v>
                </c:pt>
                <c:pt idx="290">
                  <c:v>0.4</c:v>
                </c:pt>
                <c:pt idx="291">
                  <c:v>0.3</c:v>
                </c:pt>
                <c:pt idx="292">
                  <c:v>-0.4</c:v>
                </c:pt>
                <c:pt idx="293">
                  <c:v>0.8</c:v>
                </c:pt>
                <c:pt idx="294">
                  <c:v>0.5</c:v>
                </c:pt>
                <c:pt idx="295">
                  <c:v>1.1000000000000001</c:v>
                </c:pt>
                <c:pt idx="296">
                  <c:v>1.6</c:v>
                </c:pt>
                <c:pt idx="297">
                  <c:v>1.4</c:v>
                </c:pt>
                <c:pt idx="298">
                  <c:v>1.7</c:v>
                </c:pt>
                <c:pt idx="299">
                  <c:v>1.9</c:v>
                </c:pt>
                <c:pt idx="300">
                  <c:v>1.8</c:v>
                </c:pt>
                <c:pt idx="301">
                  <c:v>1.2</c:v>
                </c:pt>
                <c:pt idx="302">
                  <c:v>1</c:v>
                </c:pt>
                <c:pt idx="303">
                  <c:v>1</c:v>
                </c:pt>
                <c:pt idx="304">
                  <c:v>0.7</c:v>
                </c:pt>
                <c:pt idx="305">
                  <c:v>0.7</c:v>
                </c:pt>
                <c:pt idx="306">
                  <c:v>0.4</c:v>
                </c:pt>
                <c:pt idx="307">
                  <c:v>0.8</c:v>
                </c:pt>
                <c:pt idx="308">
                  <c:v>0.6</c:v>
                </c:pt>
                <c:pt idx="309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F0-492F-84B3-B22E20227A33}"/>
            </c:ext>
          </c:extLst>
        </c:ser>
        <c:ser>
          <c:idx val="1"/>
          <c:order val="1"/>
          <c:tx>
            <c:strRef>
              <c:f>'Chart 2 - Real rate gaps'!$E$2</c:f>
              <c:strCache>
                <c:ptCount val="1"/>
                <c:pt idx="0">
                  <c:v>Inflation (yoy, apr)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gaps'!$E$3:$E$312</c:f>
              <c:numCache>
                <c:formatCode>General</c:formatCode>
                <c:ptCount val="310"/>
                <c:pt idx="3">
                  <c:v>6.4</c:v>
                </c:pt>
                <c:pt idx="4">
                  <c:v>6.7</c:v>
                </c:pt>
                <c:pt idx="5">
                  <c:v>6.3</c:v>
                </c:pt>
                <c:pt idx="6">
                  <c:v>3.4</c:v>
                </c:pt>
                <c:pt idx="7">
                  <c:v>1.4</c:v>
                </c:pt>
                <c:pt idx="8">
                  <c:v>-0.2</c:v>
                </c:pt>
                <c:pt idx="9">
                  <c:v>-2.2999999999999998</c:v>
                </c:pt>
                <c:pt idx="10">
                  <c:v>-2</c:v>
                </c:pt>
                <c:pt idx="11">
                  <c:v>-1.4</c:v>
                </c:pt>
                <c:pt idx="12">
                  <c:v>-0.3</c:v>
                </c:pt>
                <c:pt idx="13">
                  <c:v>2.2999999999999998</c:v>
                </c:pt>
                <c:pt idx="14">
                  <c:v>4.2</c:v>
                </c:pt>
                <c:pt idx="15">
                  <c:v>7.7</c:v>
                </c:pt>
                <c:pt idx="16">
                  <c:v>8.1</c:v>
                </c:pt>
                <c:pt idx="17">
                  <c:v>6</c:v>
                </c:pt>
                <c:pt idx="18">
                  <c:v>5.5</c:v>
                </c:pt>
                <c:pt idx="19">
                  <c:v>2.7</c:v>
                </c:pt>
                <c:pt idx="20">
                  <c:v>1.9</c:v>
                </c:pt>
                <c:pt idx="21">
                  <c:v>2.4</c:v>
                </c:pt>
                <c:pt idx="22">
                  <c:v>1.2</c:v>
                </c:pt>
                <c:pt idx="23">
                  <c:v>1.2</c:v>
                </c:pt>
                <c:pt idx="24">
                  <c:v>1.3</c:v>
                </c:pt>
                <c:pt idx="25">
                  <c:v>1.2</c:v>
                </c:pt>
                <c:pt idx="26">
                  <c:v>1.5</c:v>
                </c:pt>
                <c:pt idx="27">
                  <c:v>1.6</c:v>
                </c:pt>
                <c:pt idx="28">
                  <c:v>1.3</c:v>
                </c:pt>
                <c:pt idx="29">
                  <c:v>0.5</c:v>
                </c:pt>
                <c:pt idx="30">
                  <c:v>-0.1</c:v>
                </c:pt>
                <c:pt idx="31">
                  <c:v>-0.2</c:v>
                </c:pt>
                <c:pt idx="32">
                  <c:v>0</c:v>
                </c:pt>
                <c:pt idx="33">
                  <c:v>0.7</c:v>
                </c:pt>
                <c:pt idx="34">
                  <c:v>1.1000000000000001</c:v>
                </c:pt>
                <c:pt idx="35">
                  <c:v>1.2</c:v>
                </c:pt>
                <c:pt idx="36">
                  <c:v>1.8</c:v>
                </c:pt>
                <c:pt idx="37">
                  <c:v>2.4</c:v>
                </c:pt>
                <c:pt idx="38">
                  <c:v>2.7</c:v>
                </c:pt>
                <c:pt idx="39">
                  <c:v>3.2</c:v>
                </c:pt>
                <c:pt idx="40">
                  <c:v>3.1</c:v>
                </c:pt>
                <c:pt idx="41">
                  <c:v>3</c:v>
                </c:pt>
                <c:pt idx="42">
                  <c:v>2.9</c:v>
                </c:pt>
                <c:pt idx="43">
                  <c:v>3.2</c:v>
                </c:pt>
                <c:pt idx="44">
                  <c:v>2.8</c:v>
                </c:pt>
                <c:pt idx="45">
                  <c:v>2</c:v>
                </c:pt>
                <c:pt idx="46">
                  <c:v>1.5</c:v>
                </c:pt>
                <c:pt idx="47">
                  <c:v>0.9</c:v>
                </c:pt>
                <c:pt idx="48">
                  <c:v>1.1000000000000001</c:v>
                </c:pt>
                <c:pt idx="49">
                  <c:v>1.7</c:v>
                </c:pt>
                <c:pt idx="50">
                  <c:v>2.2999999999999998</c:v>
                </c:pt>
                <c:pt idx="51">
                  <c:v>1.7</c:v>
                </c:pt>
                <c:pt idx="52">
                  <c:v>1.8</c:v>
                </c:pt>
                <c:pt idx="53">
                  <c:v>1.6</c:v>
                </c:pt>
                <c:pt idx="54">
                  <c:v>1.5</c:v>
                </c:pt>
                <c:pt idx="55">
                  <c:v>1.5</c:v>
                </c:pt>
                <c:pt idx="56">
                  <c:v>1</c:v>
                </c:pt>
                <c:pt idx="57">
                  <c:v>1</c:v>
                </c:pt>
                <c:pt idx="58">
                  <c:v>0.6</c:v>
                </c:pt>
                <c:pt idx="59">
                  <c:v>0.9</c:v>
                </c:pt>
                <c:pt idx="60">
                  <c:v>1.3</c:v>
                </c:pt>
                <c:pt idx="61">
                  <c:v>1.2</c:v>
                </c:pt>
                <c:pt idx="62">
                  <c:v>1.4</c:v>
                </c:pt>
                <c:pt idx="63">
                  <c:v>1.2</c:v>
                </c:pt>
                <c:pt idx="64">
                  <c:v>1</c:v>
                </c:pt>
                <c:pt idx="65">
                  <c:v>1.2</c:v>
                </c:pt>
                <c:pt idx="66">
                  <c:v>1.3</c:v>
                </c:pt>
                <c:pt idx="67">
                  <c:v>1.5</c:v>
                </c:pt>
                <c:pt idx="68">
                  <c:v>1.6</c:v>
                </c:pt>
                <c:pt idx="69">
                  <c:v>1.4</c:v>
                </c:pt>
                <c:pt idx="70">
                  <c:v>1.4</c:v>
                </c:pt>
                <c:pt idx="71">
                  <c:v>1.2</c:v>
                </c:pt>
                <c:pt idx="72">
                  <c:v>1.5</c:v>
                </c:pt>
                <c:pt idx="73">
                  <c:v>1.5</c:v>
                </c:pt>
                <c:pt idx="74">
                  <c:v>1.5</c:v>
                </c:pt>
                <c:pt idx="75">
                  <c:v>2</c:v>
                </c:pt>
                <c:pt idx="76">
                  <c:v>2.2999999999999998</c:v>
                </c:pt>
                <c:pt idx="77">
                  <c:v>2.7</c:v>
                </c:pt>
                <c:pt idx="78">
                  <c:v>3.2</c:v>
                </c:pt>
                <c:pt idx="79">
                  <c:v>2.7</c:v>
                </c:pt>
                <c:pt idx="80">
                  <c:v>2.2999999999999998</c:v>
                </c:pt>
                <c:pt idx="81">
                  <c:v>2.5</c:v>
                </c:pt>
                <c:pt idx="82">
                  <c:v>2.6</c:v>
                </c:pt>
                <c:pt idx="83">
                  <c:v>3.4</c:v>
                </c:pt>
                <c:pt idx="84">
                  <c:v>3.9</c:v>
                </c:pt>
                <c:pt idx="85">
                  <c:v>4</c:v>
                </c:pt>
                <c:pt idx="86">
                  <c:v>4.3</c:v>
                </c:pt>
                <c:pt idx="87">
                  <c:v>4.2</c:v>
                </c:pt>
                <c:pt idx="88">
                  <c:v>4.5</c:v>
                </c:pt>
                <c:pt idx="89">
                  <c:v>4.7</c:v>
                </c:pt>
                <c:pt idx="90">
                  <c:v>4.7</c:v>
                </c:pt>
                <c:pt idx="91">
                  <c:v>4.9000000000000004</c:v>
                </c:pt>
                <c:pt idx="92">
                  <c:v>4.7</c:v>
                </c:pt>
                <c:pt idx="93">
                  <c:v>4.5</c:v>
                </c:pt>
                <c:pt idx="94">
                  <c:v>4.5999999999999996</c:v>
                </c:pt>
                <c:pt idx="95">
                  <c:v>4.4000000000000004</c:v>
                </c:pt>
                <c:pt idx="96">
                  <c:v>4.4000000000000004</c:v>
                </c:pt>
                <c:pt idx="97">
                  <c:v>4.4000000000000004</c:v>
                </c:pt>
                <c:pt idx="98">
                  <c:v>3.7</c:v>
                </c:pt>
                <c:pt idx="99">
                  <c:v>3.8</c:v>
                </c:pt>
                <c:pt idx="100">
                  <c:v>3.3</c:v>
                </c:pt>
                <c:pt idx="101">
                  <c:v>3.2</c:v>
                </c:pt>
                <c:pt idx="102">
                  <c:v>3.4</c:v>
                </c:pt>
                <c:pt idx="103">
                  <c:v>3.5</c:v>
                </c:pt>
                <c:pt idx="104">
                  <c:v>4.9000000000000004</c:v>
                </c:pt>
                <c:pt idx="105">
                  <c:v>5.9</c:v>
                </c:pt>
                <c:pt idx="106">
                  <c:v>7.2</c:v>
                </c:pt>
                <c:pt idx="107">
                  <c:v>9.1</c:v>
                </c:pt>
                <c:pt idx="108">
                  <c:v>10</c:v>
                </c:pt>
                <c:pt idx="109">
                  <c:v>11</c:v>
                </c:pt>
                <c:pt idx="110">
                  <c:v>11.5</c:v>
                </c:pt>
                <c:pt idx="111">
                  <c:v>10.3</c:v>
                </c:pt>
                <c:pt idx="112">
                  <c:v>8.6</c:v>
                </c:pt>
                <c:pt idx="113">
                  <c:v>7.7</c:v>
                </c:pt>
                <c:pt idx="114">
                  <c:v>6.8</c:v>
                </c:pt>
                <c:pt idx="115">
                  <c:v>6</c:v>
                </c:pt>
                <c:pt idx="116">
                  <c:v>5.6</c:v>
                </c:pt>
                <c:pt idx="117">
                  <c:v>5.2</c:v>
                </c:pt>
                <c:pt idx="118">
                  <c:v>5.0999999999999996</c:v>
                </c:pt>
                <c:pt idx="119">
                  <c:v>5.9</c:v>
                </c:pt>
                <c:pt idx="120">
                  <c:v>6.8</c:v>
                </c:pt>
                <c:pt idx="121">
                  <c:v>6.8</c:v>
                </c:pt>
                <c:pt idx="122">
                  <c:v>6.6</c:v>
                </c:pt>
                <c:pt idx="123">
                  <c:v>6.4</c:v>
                </c:pt>
                <c:pt idx="124">
                  <c:v>6.8</c:v>
                </c:pt>
                <c:pt idx="125">
                  <c:v>7</c:v>
                </c:pt>
                <c:pt idx="126">
                  <c:v>7.5</c:v>
                </c:pt>
                <c:pt idx="127">
                  <c:v>7.8</c:v>
                </c:pt>
                <c:pt idx="128">
                  <c:v>8.5</c:v>
                </c:pt>
                <c:pt idx="129">
                  <c:v>9.3000000000000007</c:v>
                </c:pt>
                <c:pt idx="130">
                  <c:v>9.9</c:v>
                </c:pt>
                <c:pt idx="131">
                  <c:v>11.1</c:v>
                </c:pt>
                <c:pt idx="132">
                  <c:v>10.8</c:v>
                </c:pt>
                <c:pt idx="133">
                  <c:v>10.6</c:v>
                </c:pt>
                <c:pt idx="134">
                  <c:v>10.7</c:v>
                </c:pt>
                <c:pt idx="135">
                  <c:v>10.199999999999999</c:v>
                </c:pt>
                <c:pt idx="136">
                  <c:v>9.4</c:v>
                </c:pt>
                <c:pt idx="137">
                  <c:v>8.6999999999999993</c:v>
                </c:pt>
                <c:pt idx="138">
                  <c:v>7.7</c:v>
                </c:pt>
                <c:pt idx="139">
                  <c:v>6.3</c:v>
                </c:pt>
                <c:pt idx="140">
                  <c:v>5.5</c:v>
                </c:pt>
                <c:pt idx="141">
                  <c:v>5.4</c:v>
                </c:pt>
                <c:pt idx="142">
                  <c:v>5</c:v>
                </c:pt>
                <c:pt idx="143">
                  <c:v>4.5</c:v>
                </c:pt>
                <c:pt idx="144">
                  <c:v>4.5</c:v>
                </c:pt>
                <c:pt idx="145">
                  <c:v>4.2</c:v>
                </c:pt>
                <c:pt idx="146">
                  <c:v>3.8</c:v>
                </c:pt>
                <c:pt idx="147">
                  <c:v>4</c:v>
                </c:pt>
                <c:pt idx="148">
                  <c:v>4.0999999999999996</c:v>
                </c:pt>
                <c:pt idx="149">
                  <c:v>3.5</c:v>
                </c:pt>
                <c:pt idx="150">
                  <c:v>3.5</c:v>
                </c:pt>
                <c:pt idx="151">
                  <c:v>3.6</c:v>
                </c:pt>
                <c:pt idx="152">
                  <c:v>3.4</c:v>
                </c:pt>
                <c:pt idx="153">
                  <c:v>3.4</c:v>
                </c:pt>
                <c:pt idx="154">
                  <c:v>3.5</c:v>
                </c:pt>
                <c:pt idx="155">
                  <c:v>3</c:v>
                </c:pt>
                <c:pt idx="156">
                  <c:v>2.1</c:v>
                </c:pt>
                <c:pt idx="157">
                  <c:v>1.8</c:v>
                </c:pt>
                <c:pt idx="158">
                  <c:v>1.7</c:v>
                </c:pt>
                <c:pt idx="159">
                  <c:v>2</c:v>
                </c:pt>
                <c:pt idx="160">
                  <c:v>3.1</c:v>
                </c:pt>
                <c:pt idx="161">
                  <c:v>3.5</c:v>
                </c:pt>
                <c:pt idx="162">
                  <c:v>3.8</c:v>
                </c:pt>
                <c:pt idx="163">
                  <c:v>3.6</c:v>
                </c:pt>
                <c:pt idx="164">
                  <c:v>3.8</c:v>
                </c:pt>
                <c:pt idx="165">
                  <c:v>4</c:v>
                </c:pt>
                <c:pt idx="166">
                  <c:v>4.2</c:v>
                </c:pt>
                <c:pt idx="167">
                  <c:v>4.5999999999999996</c:v>
                </c:pt>
                <c:pt idx="168">
                  <c:v>4.8</c:v>
                </c:pt>
                <c:pt idx="169">
                  <c:v>4.2</c:v>
                </c:pt>
                <c:pt idx="170">
                  <c:v>3.9</c:v>
                </c:pt>
                <c:pt idx="171">
                  <c:v>4.2</c:v>
                </c:pt>
                <c:pt idx="172">
                  <c:v>3.8</c:v>
                </c:pt>
                <c:pt idx="173">
                  <c:v>4.5</c:v>
                </c:pt>
                <c:pt idx="174">
                  <c:v>5</c:v>
                </c:pt>
                <c:pt idx="175">
                  <c:v>4.0999999999999996</c:v>
                </c:pt>
                <c:pt idx="176">
                  <c:v>3.7</c:v>
                </c:pt>
                <c:pt idx="177">
                  <c:v>3.1</c:v>
                </c:pt>
                <c:pt idx="178">
                  <c:v>2.5</c:v>
                </c:pt>
                <c:pt idx="179">
                  <c:v>2.6</c:v>
                </c:pt>
                <c:pt idx="180">
                  <c:v>2.7</c:v>
                </c:pt>
                <c:pt idx="181">
                  <c:v>2.7</c:v>
                </c:pt>
                <c:pt idx="182">
                  <c:v>2.7</c:v>
                </c:pt>
                <c:pt idx="183">
                  <c:v>2.6</c:v>
                </c:pt>
                <c:pt idx="184">
                  <c:v>2.6</c:v>
                </c:pt>
                <c:pt idx="185">
                  <c:v>2.4</c:v>
                </c:pt>
                <c:pt idx="186">
                  <c:v>2.2999999999999998</c:v>
                </c:pt>
                <c:pt idx="187">
                  <c:v>2.1</c:v>
                </c:pt>
                <c:pt idx="188">
                  <c:v>1.9</c:v>
                </c:pt>
                <c:pt idx="189">
                  <c:v>2.2000000000000002</c:v>
                </c:pt>
                <c:pt idx="190">
                  <c:v>2.1</c:v>
                </c:pt>
                <c:pt idx="191">
                  <c:v>2.2999999999999998</c:v>
                </c:pt>
                <c:pt idx="192">
                  <c:v>2.2999999999999998</c:v>
                </c:pt>
                <c:pt idx="193">
                  <c:v>2</c:v>
                </c:pt>
                <c:pt idx="194">
                  <c:v>1.9</c:v>
                </c:pt>
                <c:pt idx="195">
                  <c:v>2</c:v>
                </c:pt>
                <c:pt idx="196">
                  <c:v>2.1</c:v>
                </c:pt>
                <c:pt idx="197">
                  <c:v>2.1</c:v>
                </c:pt>
                <c:pt idx="198">
                  <c:v>2.4</c:v>
                </c:pt>
                <c:pt idx="199">
                  <c:v>2.2000000000000002</c:v>
                </c:pt>
                <c:pt idx="200">
                  <c:v>1.8</c:v>
                </c:pt>
                <c:pt idx="201">
                  <c:v>1.6</c:v>
                </c:pt>
                <c:pt idx="202">
                  <c:v>1.3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1</c:v>
                </c:pt>
                <c:pt idx="208">
                  <c:v>1.3</c:v>
                </c:pt>
                <c:pt idx="209">
                  <c:v>1.6</c:v>
                </c:pt>
                <c:pt idx="210">
                  <c:v>1.9</c:v>
                </c:pt>
                <c:pt idx="211">
                  <c:v>2.6</c:v>
                </c:pt>
                <c:pt idx="212">
                  <c:v>2.5</c:v>
                </c:pt>
                <c:pt idx="213">
                  <c:v>2.6</c:v>
                </c:pt>
                <c:pt idx="214">
                  <c:v>2.5</c:v>
                </c:pt>
                <c:pt idx="215">
                  <c:v>2.4</c:v>
                </c:pt>
                <c:pt idx="216">
                  <c:v>2.4</c:v>
                </c:pt>
                <c:pt idx="217">
                  <c:v>1.8</c:v>
                </c:pt>
                <c:pt idx="218">
                  <c:v>1.3</c:v>
                </c:pt>
                <c:pt idx="219">
                  <c:v>0.8</c:v>
                </c:pt>
                <c:pt idx="220">
                  <c:v>1</c:v>
                </c:pt>
                <c:pt idx="221">
                  <c:v>1.5</c:v>
                </c:pt>
                <c:pt idx="222">
                  <c:v>1.9</c:v>
                </c:pt>
                <c:pt idx="223">
                  <c:v>2.5</c:v>
                </c:pt>
                <c:pt idx="224">
                  <c:v>1.9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2.6</c:v>
                </c:pt>
                <c:pt idx="229">
                  <c:v>2.4</c:v>
                </c:pt>
                <c:pt idx="230">
                  <c:v>2.8</c:v>
                </c:pt>
                <c:pt idx="231">
                  <c:v>2.6</c:v>
                </c:pt>
                <c:pt idx="232">
                  <c:v>2.6</c:v>
                </c:pt>
                <c:pt idx="233">
                  <c:v>3.2</c:v>
                </c:pt>
                <c:pt idx="234">
                  <c:v>3.1</c:v>
                </c:pt>
                <c:pt idx="235">
                  <c:v>3.1</c:v>
                </c:pt>
                <c:pt idx="236">
                  <c:v>3.3</c:v>
                </c:pt>
                <c:pt idx="237">
                  <c:v>2.9</c:v>
                </c:pt>
                <c:pt idx="238">
                  <c:v>2</c:v>
                </c:pt>
                <c:pt idx="239">
                  <c:v>2.4</c:v>
                </c:pt>
                <c:pt idx="240">
                  <c:v>2.2999999999999998</c:v>
                </c:pt>
                <c:pt idx="241">
                  <c:v>2.2000000000000002</c:v>
                </c:pt>
                <c:pt idx="242">
                  <c:v>3.4</c:v>
                </c:pt>
                <c:pt idx="243">
                  <c:v>3.3</c:v>
                </c:pt>
                <c:pt idx="244">
                  <c:v>3.4</c:v>
                </c:pt>
                <c:pt idx="245">
                  <c:v>3.9</c:v>
                </c:pt>
                <c:pt idx="246">
                  <c:v>1.2</c:v>
                </c:pt>
                <c:pt idx="247">
                  <c:v>-0.3</c:v>
                </c:pt>
                <c:pt idx="248">
                  <c:v>-0.8</c:v>
                </c:pt>
                <c:pt idx="249">
                  <c:v>-1.2</c:v>
                </c:pt>
                <c:pt idx="250">
                  <c:v>1.2</c:v>
                </c:pt>
                <c:pt idx="251">
                  <c:v>2.2999999999999998</c:v>
                </c:pt>
                <c:pt idx="252">
                  <c:v>2</c:v>
                </c:pt>
                <c:pt idx="253">
                  <c:v>1.5</c:v>
                </c:pt>
                <c:pt idx="254">
                  <c:v>1.4</c:v>
                </c:pt>
                <c:pt idx="255">
                  <c:v>1.8</c:v>
                </c:pt>
                <c:pt idx="256">
                  <c:v>2.7</c:v>
                </c:pt>
                <c:pt idx="257">
                  <c:v>3</c:v>
                </c:pt>
                <c:pt idx="258">
                  <c:v>2.6</c:v>
                </c:pt>
                <c:pt idx="259">
                  <c:v>2.5</c:v>
                </c:pt>
                <c:pt idx="260">
                  <c:v>1.7</c:v>
                </c:pt>
                <c:pt idx="261">
                  <c:v>1.5</c:v>
                </c:pt>
                <c:pt idx="262">
                  <c:v>1.8</c:v>
                </c:pt>
                <c:pt idx="263">
                  <c:v>1.5</c:v>
                </c:pt>
                <c:pt idx="264">
                  <c:v>1.3</c:v>
                </c:pt>
                <c:pt idx="265">
                  <c:v>1.4</c:v>
                </c:pt>
                <c:pt idx="266">
                  <c:v>1.2</c:v>
                </c:pt>
                <c:pt idx="267">
                  <c:v>1.3</c:v>
                </c:pt>
                <c:pt idx="268">
                  <c:v>1.7</c:v>
                </c:pt>
                <c:pt idx="269">
                  <c:v>1.6</c:v>
                </c:pt>
                <c:pt idx="270">
                  <c:v>1.1000000000000001</c:v>
                </c:pt>
                <c:pt idx="271">
                  <c:v>0.1</c:v>
                </c:pt>
                <c:pt idx="272">
                  <c:v>0.2</c:v>
                </c:pt>
                <c:pt idx="273">
                  <c:v>0.2</c:v>
                </c:pt>
                <c:pt idx="274">
                  <c:v>0.2</c:v>
                </c:pt>
                <c:pt idx="275">
                  <c:v>0.7</c:v>
                </c:pt>
                <c:pt idx="276">
                  <c:v>0.9</c:v>
                </c:pt>
                <c:pt idx="277">
                  <c:v>1</c:v>
                </c:pt>
                <c:pt idx="278">
                  <c:v>1.5</c:v>
                </c:pt>
                <c:pt idx="279">
                  <c:v>2</c:v>
                </c:pt>
                <c:pt idx="280">
                  <c:v>1.6</c:v>
                </c:pt>
                <c:pt idx="281">
                  <c:v>1.6</c:v>
                </c:pt>
                <c:pt idx="282">
                  <c:v>1.7</c:v>
                </c:pt>
                <c:pt idx="283">
                  <c:v>1.9</c:v>
                </c:pt>
                <c:pt idx="284">
                  <c:v>2.2000000000000002</c:v>
                </c:pt>
                <c:pt idx="285">
                  <c:v>2.2000000000000002</c:v>
                </c:pt>
                <c:pt idx="286">
                  <c:v>2</c:v>
                </c:pt>
                <c:pt idx="287">
                  <c:v>1.5</c:v>
                </c:pt>
                <c:pt idx="288">
                  <c:v>1.5</c:v>
                </c:pt>
                <c:pt idx="289">
                  <c:v>1.4</c:v>
                </c:pt>
                <c:pt idx="290">
                  <c:v>1.4</c:v>
                </c:pt>
                <c:pt idx="291">
                  <c:v>1.5</c:v>
                </c:pt>
                <c:pt idx="292">
                  <c:v>0.5</c:v>
                </c:pt>
                <c:pt idx="293">
                  <c:v>1.1000000000000001</c:v>
                </c:pt>
                <c:pt idx="294">
                  <c:v>1.2</c:v>
                </c:pt>
                <c:pt idx="295">
                  <c:v>2</c:v>
                </c:pt>
                <c:pt idx="296">
                  <c:v>4</c:v>
                </c:pt>
                <c:pt idx="297">
                  <c:v>4.5999999999999996</c:v>
                </c:pt>
                <c:pt idx="298">
                  <c:v>5.8</c:v>
                </c:pt>
                <c:pt idx="299">
                  <c:v>6.6</c:v>
                </c:pt>
                <c:pt idx="300">
                  <c:v>6.9</c:v>
                </c:pt>
                <c:pt idx="301">
                  <c:v>6.7</c:v>
                </c:pt>
                <c:pt idx="302">
                  <c:v>6</c:v>
                </c:pt>
                <c:pt idx="303">
                  <c:v>5</c:v>
                </c:pt>
                <c:pt idx="304">
                  <c:v>3.9</c:v>
                </c:pt>
                <c:pt idx="305">
                  <c:v>3.4</c:v>
                </c:pt>
                <c:pt idx="306">
                  <c:v>2.8</c:v>
                </c:pt>
                <c:pt idx="307">
                  <c:v>2.7</c:v>
                </c:pt>
                <c:pt idx="308">
                  <c:v>2.6</c:v>
                </c:pt>
                <c:pt idx="309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F0-492F-84B3-B22E20227A33}"/>
            </c:ext>
          </c:extLst>
        </c:ser>
        <c:ser>
          <c:idx val="2"/>
          <c:order val="2"/>
          <c:tx>
            <c:strRef>
              <c:f>'Chart 2 - Real rate gaps'!$F$2</c:f>
              <c:strCache>
                <c:ptCount val="1"/>
                <c:pt idx="0">
                  <c:v>GDP (yoy, apr)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gaps'!$F$3:$F$312</c:f>
              <c:numCache>
                <c:formatCode>General</c:formatCode>
                <c:ptCount val="310"/>
                <c:pt idx="0">
                  <c:v>9.3000000000000007</c:v>
                </c:pt>
                <c:pt idx="1">
                  <c:v>10.8</c:v>
                </c:pt>
                <c:pt idx="2">
                  <c:v>11.9</c:v>
                </c:pt>
                <c:pt idx="3">
                  <c:v>7.9</c:v>
                </c:pt>
                <c:pt idx="4">
                  <c:v>3.5</c:v>
                </c:pt>
                <c:pt idx="5">
                  <c:v>-0.4</c:v>
                </c:pt>
                <c:pt idx="6">
                  <c:v>-2.2999999999999998</c:v>
                </c:pt>
                <c:pt idx="7">
                  <c:v>-3.5</c:v>
                </c:pt>
                <c:pt idx="8">
                  <c:v>2.1</c:v>
                </c:pt>
                <c:pt idx="9">
                  <c:v>7</c:v>
                </c:pt>
                <c:pt idx="10">
                  <c:v>12.9</c:v>
                </c:pt>
                <c:pt idx="11">
                  <c:v>18.2</c:v>
                </c:pt>
                <c:pt idx="12">
                  <c:v>19.600000000000001</c:v>
                </c:pt>
                <c:pt idx="13">
                  <c:v>18.5</c:v>
                </c:pt>
                <c:pt idx="14">
                  <c:v>14</c:v>
                </c:pt>
                <c:pt idx="15">
                  <c:v>11.3</c:v>
                </c:pt>
                <c:pt idx="16">
                  <c:v>7.1</c:v>
                </c:pt>
                <c:pt idx="17">
                  <c:v>4.9000000000000004</c:v>
                </c:pt>
                <c:pt idx="18">
                  <c:v>4.5999999999999996</c:v>
                </c:pt>
                <c:pt idx="19">
                  <c:v>6.9</c:v>
                </c:pt>
                <c:pt idx="20">
                  <c:v>7.8</c:v>
                </c:pt>
                <c:pt idx="21">
                  <c:v>8.5</c:v>
                </c:pt>
                <c:pt idx="22">
                  <c:v>6.4</c:v>
                </c:pt>
                <c:pt idx="23">
                  <c:v>1.4</c:v>
                </c:pt>
                <c:pt idx="24">
                  <c:v>-0.7</c:v>
                </c:pt>
                <c:pt idx="25">
                  <c:v>-1.4</c:v>
                </c:pt>
                <c:pt idx="26">
                  <c:v>0</c:v>
                </c:pt>
                <c:pt idx="27">
                  <c:v>3.6</c:v>
                </c:pt>
                <c:pt idx="28">
                  <c:v>7.2</c:v>
                </c:pt>
                <c:pt idx="29">
                  <c:v>9.1999999999999993</c:v>
                </c:pt>
                <c:pt idx="30">
                  <c:v>10</c:v>
                </c:pt>
                <c:pt idx="31">
                  <c:v>9.3000000000000007</c:v>
                </c:pt>
                <c:pt idx="32">
                  <c:v>6.5</c:v>
                </c:pt>
                <c:pt idx="33">
                  <c:v>5.8</c:v>
                </c:pt>
                <c:pt idx="34">
                  <c:v>4.9000000000000004</c:v>
                </c:pt>
                <c:pt idx="35">
                  <c:v>5.3</c:v>
                </c:pt>
                <c:pt idx="36">
                  <c:v>6.8</c:v>
                </c:pt>
                <c:pt idx="37">
                  <c:v>5.8</c:v>
                </c:pt>
                <c:pt idx="38">
                  <c:v>6.3</c:v>
                </c:pt>
                <c:pt idx="39">
                  <c:v>3.1</c:v>
                </c:pt>
                <c:pt idx="40">
                  <c:v>-0.5</c:v>
                </c:pt>
                <c:pt idx="41">
                  <c:v>0</c:v>
                </c:pt>
                <c:pt idx="42">
                  <c:v>1.3</c:v>
                </c:pt>
                <c:pt idx="43">
                  <c:v>5.2</c:v>
                </c:pt>
                <c:pt idx="44">
                  <c:v>9.1999999999999993</c:v>
                </c:pt>
                <c:pt idx="45">
                  <c:v>10.7</c:v>
                </c:pt>
                <c:pt idx="46">
                  <c:v>8.1</c:v>
                </c:pt>
                <c:pt idx="47">
                  <c:v>5.8</c:v>
                </c:pt>
                <c:pt idx="48">
                  <c:v>6.3</c:v>
                </c:pt>
                <c:pt idx="49">
                  <c:v>3.5</c:v>
                </c:pt>
                <c:pt idx="50">
                  <c:v>3.9</c:v>
                </c:pt>
                <c:pt idx="51">
                  <c:v>2.2000000000000002</c:v>
                </c:pt>
                <c:pt idx="52">
                  <c:v>0.4</c:v>
                </c:pt>
                <c:pt idx="53">
                  <c:v>2.7</c:v>
                </c:pt>
                <c:pt idx="54">
                  <c:v>4</c:v>
                </c:pt>
                <c:pt idx="55">
                  <c:v>7.5</c:v>
                </c:pt>
                <c:pt idx="56">
                  <c:v>9</c:v>
                </c:pt>
                <c:pt idx="57">
                  <c:v>8.1</c:v>
                </c:pt>
                <c:pt idx="58">
                  <c:v>7.3</c:v>
                </c:pt>
                <c:pt idx="59">
                  <c:v>5.5</c:v>
                </c:pt>
                <c:pt idx="60">
                  <c:v>4.7</c:v>
                </c:pt>
                <c:pt idx="61">
                  <c:v>4.9000000000000004</c:v>
                </c:pt>
                <c:pt idx="62">
                  <c:v>5.8</c:v>
                </c:pt>
                <c:pt idx="63">
                  <c:v>6.8</c:v>
                </c:pt>
                <c:pt idx="64">
                  <c:v>7.7</c:v>
                </c:pt>
                <c:pt idx="65">
                  <c:v>7.8</c:v>
                </c:pt>
                <c:pt idx="66">
                  <c:v>7.4</c:v>
                </c:pt>
                <c:pt idx="67">
                  <c:v>6.6</c:v>
                </c:pt>
                <c:pt idx="68">
                  <c:v>7.2</c:v>
                </c:pt>
                <c:pt idx="69">
                  <c:v>7.6</c:v>
                </c:pt>
                <c:pt idx="70">
                  <c:v>8.3000000000000007</c:v>
                </c:pt>
                <c:pt idx="71">
                  <c:v>10.7</c:v>
                </c:pt>
                <c:pt idx="72">
                  <c:v>10.9</c:v>
                </c:pt>
                <c:pt idx="73">
                  <c:v>10.199999999999999</c:v>
                </c:pt>
                <c:pt idx="74">
                  <c:v>9.4</c:v>
                </c:pt>
                <c:pt idx="75">
                  <c:v>8</c:v>
                </c:pt>
                <c:pt idx="76">
                  <c:v>6.1</c:v>
                </c:pt>
                <c:pt idx="77">
                  <c:v>5.5</c:v>
                </c:pt>
                <c:pt idx="78">
                  <c:v>5.6</c:v>
                </c:pt>
                <c:pt idx="79">
                  <c:v>5.8</c:v>
                </c:pt>
                <c:pt idx="80">
                  <c:v>7.7</c:v>
                </c:pt>
                <c:pt idx="81">
                  <c:v>10.1</c:v>
                </c:pt>
                <c:pt idx="82">
                  <c:v>9.9</c:v>
                </c:pt>
                <c:pt idx="83">
                  <c:v>9.8000000000000007</c:v>
                </c:pt>
                <c:pt idx="84">
                  <c:v>9.1999999999999993</c:v>
                </c:pt>
                <c:pt idx="85">
                  <c:v>8</c:v>
                </c:pt>
                <c:pt idx="86">
                  <c:v>8.3000000000000007</c:v>
                </c:pt>
                <c:pt idx="87">
                  <c:v>7.2</c:v>
                </c:pt>
                <c:pt idx="88">
                  <c:v>5.8</c:v>
                </c:pt>
                <c:pt idx="89">
                  <c:v>5.8</c:v>
                </c:pt>
                <c:pt idx="90">
                  <c:v>5.4</c:v>
                </c:pt>
                <c:pt idx="91">
                  <c:v>4.9000000000000004</c:v>
                </c:pt>
                <c:pt idx="92">
                  <c:v>8</c:v>
                </c:pt>
                <c:pt idx="93">
                  <c:v>8.3000000000000007</c:v>
                </c:pt>
                <c:pt idx="94">
                  <c:v>8.4</c:v>
                </c:pt>
                <c:pt idx="95">
                  <c:v>9.3000000000000007</c:v>
                </c:pt>
                <c:pt idx="96">
                  <c:v>8.4</c:v>
                </c:pt>
                <c:pt idx="97">
                  <c:v>9.5</c:v>
                </c:pt>
                <c:pt idx="98">
                  <c:v>9.6</c:v>
                </c:pt>
                <c:pt idx="99">
                  <c:v>11.6</c:v>
                </c:pt>
                <c:pt idx="100">
                  <c:v>11.9</c:v>
                </c:pt>
                <c:pt idx="101">
                  <c:v>11.6</c:v>
                </c:pt>
                <c:pt idx="102">
                  <c:v>11.1</c:v>
                </c:pt>
                <c:pt idx="103">
                  <c:v>11.1</c:v>
                </c:pt>
                <c:pt idx="104">
                  <c:v>8.3000000000000007</c:v>
                </c:pt>
                <c:pt idx="105">
                  <c:v>8.1999999999999993</c:v>
                </c:pt>
                <c:pt idx="106">
                  <c:v>8.8000000000000007</c:v>
                </c:pt>
                <c:pt idx="107">
                  <c:v>8.4</c:v>
                </c:pt>
                <c:pt idx="108">
                  <c:v>8.4</c:v>
                </c:pt>
                <c:pt idx="109">
                  <c:v>8</c:v>
                </c:pt>
                <c:pt idx="110">
                  <c:v>9.6</c:v>
                </c:pt>
                <c:pt idx="111">
                  <c:v>10.1</c:v>
                </c:pt>
                <c:pt idx="112">
                  <c:v>12.6</c:v>
                </c:pt>
                <c:pt idx="113">
                  <c:v>12.1</c:v>
                </c:pt>
                <c:pt idx="114">
                  <c:v>10.3</c:v>
                </c:pt>
                <c:pt idx="115">
                  <c:v>9.8000000000000007</c:v>
                </c:pt>
                <c:pt idx="116">
                  <c:v>9.1999999999999993</c:v>
                </c:pt>
                <c:pt idx="117">
                  <c:v>11</c:v>
                </c:pt>
                <c:pt idx="118">
                  <c:v>12.3</c:v>
                </c:pt>
                <c:pt idx="119">
                  <c:v>11.9</c:v>
                </c:pt>
                <c:pt idx="120">
                  <c:v>10.8</c:v>
                </c:pt>
                <c:pt idx="121">
                  <c:v>13.4</c:v>
                </c:pt>
                <c:pt idx="122">
                  <c:v>13.1</c:v>
                </c:pt>
                <c:pt idx="123">
                  <c:v>14.4</c:v>
                </c:pt>
                <c:pt idx="124">
                  <c:v>14.7</c:v>
                </c:pt>
                <c:pt idx="125">
                  <c:v>11.1</c:v>
                </c:pt>
                <c:pt idx="126">
                  <c:v>11.4</c:v>
                </c:pt>
                <c:pt idx="127">
                  <c:v>10</c:v>
                </c:pt>
                <c:pt idx="128">
                  <c:v>10.4</c:v>
                </c:pt>
                <c:pt idx="129">
                  <c:v>8</c:v>
                </c:pt>
                <c:pt idx="130">
                  <c:v>7.1</c:v>
                </c:pt>
                <c:pt idx="131">
                  <c:v>9.6</c:v>
                </c:pt>
                <c:pt idx="132">
                  <c:v>12</c:v>
                </c:pt>
                <c:pt idx="133">
                  <c:v>13.1</c:v>
                </c:pt>
                <c:pt idx="134">
                  <c:v>14.1</c:v>
                </c:pt>
                <c:pt idx="135">
                  <c:v>9.9</c:v>
                </c:pt>
                <c:pt idx="136">
                  <c:v>4.8</c:v>
                </c:pt>
                <c:pt idx="137">
                  <c:v>5.4</c:v>
                </c:pt>
                <c:pt idx="138">
                  <c:v>3.2</c:v>
                </c:pt>
                <c:pt idx="139">
                  <c:v>3.7</c:v>
                </c:pt>
                <c:pt idx="140">
                  <c:v>6.1</c:v>
                </c:pt>
                <c:pt idx="141">
                  <c:v>7.4</c:v>
                </c:pt>
                <c:pt idx="142">
                  <c:v>9.6</c:v>
                </c:pt>
                <c:pt idx="143">
                  <c:v>11.5</c:v>
                </c:pt>
                <c:pt idx="144">
                  <c:v>12.5</c:v>
                </c:pt>
                <c:pt idx="145">
                  <c:v>12</c:v>
                </c:pt>
                <c:pt idx="146">
                  <c:v>10.7</c:v>
                </c:pt>
                <c:pt idx="147">
                  <c:v>9.3000000000000007</c:v>
                </c:pt>
                <c:pt idx="148">
                  <c:v>8.1999999999999993</c:v>
                </c:pt>
                <c:pt idx="149">
                  <c:v>7.1</c:v>
                </c:pt>
                <c:pt idx="150">
                  <c:v>7.4</c:v>
                </c:pt>
                <c:pt idx="151">
                  <c:v>7.1</c:v>
                </c:pt>
                <c:pt idx="152">
                  <c:v>6.6</c:v>
                </c:pt>
                <c:pt idx="153">
                  <c:v>5.8</c:v>
                </c:pt>
                <c:pt idx="154">
                  <c:v>5</c:v>
                </c:pt>
                <c:pt idx="155">
                  <c:v>4.8</c:v>
                </c:pt>
                <c:pt idx="156">
                  <c:v>4.8</c:v>
                </c:pt>
                <c:pt idx="157">
                  <c:v>5.7</c:v>
                </c:pt>
                <c:pt idx="158">
                  <c:v>6</c:v>
                </c:pt>
                <c:pt idx="159">
                  <c:v>7.5</c:v>
                </c:pt>
                <c:pt idx="160">
                  <c:v>7.4</c:v>
                </c:pt>
                <c:pt idx="161">
                  <c:v>8</c:v>
                </c:pt>
                <c:pt idx="162">
                  <c:v>8.1999999999999993</c:v>
                </c:pt>
                <c:pt idx="163">
                  <c:v>7.8</c:v>
                </c:pt>
                <c:pt idx="164">
                  <c:v>8.6</c:v>
                </c:pt>
                <c:pt idx="165">
                  <c:v>8.1</c:v>
                </c:pt>
                <c:pt idx="166">
                  <c:v>7.8</c:v>
                </c:pt>
                <c:pt idx="167">
                  <c:v>6.4</c:v>
                </c:pt>
                <c:pt idx="168">
                  <c:v>6.6</c:v>
                </c:pt>
                <c:pt idx="169">
                  <c:v>6.2</c:v>
                </c:pt>
                <c:pt idx="170">
                  <c:v>5.6</c:v>
                </c:pt>
                <c:pt idx="171">
                  <c:v>4.5</c:v>
                </c:pt>
                <c:pt idx="172">
                  <c:v>2.8</c:v>
                </c:pt>
                <c:pt idx="173">
                  <c:v>2.8</c:v>
                </c:pt>
                <c:pt idx="174">
                  <c:v>3.2</c:v>
                </c:pt>
                <c:pt idx="175">
                  <c:v>4.3</c:v>
                </c:pt>
                <c:pt idx="176">
                  <c:v>5.4</c:v>
                </c:pt>
                <c:pt idx="177">
                  <c:v>5.6</c:v>
                </c:pt>
                <c:pt idx="178">
                  <c:v>5.8</c:v>
                </c:pt>
                <c:pt idx="179">
                  <c:v>6.6</c:v>
                </c:pt>
                <c:pt idx="180">
                  <c:v>5.8</c:v>
                </c:pt>
                <c:pt idx="181">
                  <c:v>5.2</c:v>
                </c:pt>
                <c:pt idx="182">
                  <c:v>4.8</c:v>
                </c:pt>
                <c:pt idx="183">
                  <c:v>5</c:v>
                </c:pt>
                <c:pt idx="184">
                  <c:v>5.7</c:v>
                </c:pt>
                <c:pt idx="185">
                  <c:v>6.4</c:v>
                </c:pt>
                <c:pt idx="186">
                  <c:v>6.5</c:v>
                </c:pt>
                <c:pt idx="187">
                  <c:v>6.3</c:v>
                </c:pt>
                <c:pt idx="188">
                  <c:v>5.7</c:v>
                </c:pt>
                <c:pt idx="189">
                  <c:v>4.5999999999999996</c:v>
                </c:pt>
                <c:pt idx="190">
                  <c:v>4.8</c:v>
                </c:pt>
                <c:pt idx="191">
                  <c:v>4.3</c:v>
                </c:pt>
                <c:pt idx="192">
                  <c:v>4.5999999999999996</c:v>
                </c:pt>
                <c:pt idx="193">
                  <c:v>6</c:v>
                </c:pt>
                <c:pt idx="194">
                  <c:v>5.8</c:v>
                </c:pt>
                <c:pt idx="195">
                  <c:v>6.3</c:v>
                </c:pt>
                <c:pt idx="196">
                  <c:v>6.3</c:v>
                </c:pt>
                <c:pt idx="197">
                  <c:v>6</c:v>
                </c:pt>
                <c:pt idx="198">
                  <c:v>6.5</c:v>
                </c:pt>
                <c:pt idx="199">
                  <c:v>6.1</c:v>
                </c:pt>
                <c:pt idx="200">
                  <c:v>6</c:v>
                </c:pt>
                <c:pt idx="201">
                  <c:v>5.3</c:v>
                </c:pt>
                <c:pt idx="202">
                  <c:v>5.3</c:v>
                </c:pt>
                <c:pt idx="203">
                  <c:v>6</c:v>
                </c:pt>
                <c:pt idx="204">
                  <c:v>6.1</c:v>
                </c:pt>
                <c:pt idx="205">
                  <c:v>6.2</c:v>
                </c:pt>
                <c:pt idx="206">
                  <c:v>6.2</c:v>
                </c:pt>
                <c:pt idx="207">
                  <c:v>6.5</c:v>
                </c:pt>
                <c:pt idx="208">
                  <c:v>6.3</c:v>
                </c:pt>
                <c:pt idx="209">
                  <c:v>7.6</c:v>
                </c:pt>
                <c:pt idx="210">
                  <c:v>6.5</c:v>
                </c:pt>
                <c:pt idx="211">
                  <c:v>5.4</c:v>
                </c:pt>
                <c:pt idx="212">
                  <c:v>4.7</c:v>
                </c:pt>
                <c:pt idx="213">
                  <c:v>3.4</c:v>
                </c:pt>
                <c:pt idx="214">
                  <c:v>2.7</c:v>
                </c:pt>
                <c:pt idx="215">
                  <c:v>2.2000000000000002</c:v>
                </c:pt>
                <c:pt idx="216">
                  <c:v>3</c:v>
                </c:pt>
                <c:pt idx="217">
                  <c:v>2.7</c:v>
                </c:pt>
                <c:pt idx="218">
                  <c:v>3.6</c:v>
                </c:pt>
                <c:pt idx="219">
                  <c:v>3.8</c:v>
                </c:pt>
                <c:pt idx="220">
                  <c:v>3.6</c:v>
                </c:pt>
                <c:pt idx="221">
                  <c:v>3.9</c:v>
                </c:pt>
                <c:pt idx="222">
                  <c:v>5.3</c:v>
                </c:pt>
                <c:pt idx="223">
                  <c:v>6.4</c:v>
                </c:pt>
                <c:pt idx="224">
                  <c:v>6.7</c:v>
                </c:pt>
                <c:pt idx="225">
                  <c:v>7.1</c:v>
                </c:pt>
                <c:pt idx="226">
                  <c:v>6.4</c:v>
                </c:pt>
                <c:pt idx="227">
                  <c:v>6.4</c:v>
                </c:pt>
                <c:pt idx="228">
                  <c:v>7.1</c:v>
                </c:pt>
                <c:pt idx="229">
                  <c:v>6.7</c:v>
                </c:pt>
                <c:pt idx="230">
                  <c:v>6.8</c:v>
                </c:pt>
                <c:pt idx="231">
                  <c:v>6.4</c:v>
                </c:pt>
                <c:pt idx="232">
                  <c:v>6.5</c:v>
                </c:pt>
                <c:pt idx="233">
                  <c:v>6.4</c:v>
                </c:pt>
                <c:pt idx="234">
                  <c:v>5.5</c:v>
                </c:pt>
                <c:pt idx="235">
                  <c:v>5.4</c:v>
                </c:pt>
                <c:pt idx="236">
                  <c:v>4.5</c:v>
                </c:pt>
                <c:pt idx="237">
                  <c:v>4.7</c:v>
                </c:pt>
                <c:pt idx="238">
                  <c:v>5</c:v>
                </c:pt>
                <c:pt idx="239">
                  <c:v>4.8</c:v>
                </c:pt>
                <c:pt idx="240">
                  <c:v>3.5</c:v>
                </c:pt>
                <c:pt idx="241">
                  <c:v>3.2</c:v>
                </c:pt>
                <c:pt idx="242">
                  <c:v>2.2999999999999998</c:v>
                </c:pt>
                <c:pt idx="243">
                  <c:v>-0.7</c:v>
                </c:pt>
                <c:pt idx="244">
                  <c:v>-1.9</c:v>
                </c:pt>
                <c:pt idx="245">
                  <c:v>-3.3</c:v>
                </c:pt>
                <c:pt idx="246">
                  <c:v>-3</c:v>
                </c:pt>
                <c:pt idx="247">
                  <c:v>0.3</c:v>
                </c:pt>
                <c:pt idx="248">
                  <c:v>2.2999999999999998</c:v>
                </c:pt>
                <c:pt idx="249">
                  <c:v>4.2</c:v>
                </c:pt>
                <c:pt idx="250">
                  <c:v>4.8</c:v>
                </c:pt>
                <c:pt idx="251">
                  <c:v>4.5</c:v>
                </c:pt>
                <c:pt idx="252">
                  <c:v>4</c:v>
                </c:pt>
                <c:pt idx="253">
                  <c:v>3.9</c:v>
                </c:pt>
                <c:pt idx="254">
                  <c:v>3.3</c:v>
                </c:pt>
                <c:pt idx="255">
                  <c:v>3.5</c:v>
                </c:pt>
                <c:pt idx="256">
                  <c:v>4.7</c:v>
                </c:pt>
                <c:pt idx="257">
                  <c:v>4.2</c:v>
                </c:pt>
                <c:pt idx="258">
                  <c:v>4.3</c:v>
                </c:pt>
                <c:pt idx="259">
                  <c:v>3.6</c:v>
                </c:pt>
                <c:pt idx="260">
                  <c:v>3.6</c:v>
                </c:pt>
                <c:pt idx="261">
                  <c:v>3.2</c:v>
                </c:pt>
                <c:pt idx="262">
                  <c:v>3.9</c:v>
                </c:pt>
                <c:pt idx="263">
                  <c:v>4.7</c:v>
                </c:pt>
                <c:pt idx="264">
                  <c:v>3.3</c:v>
                </c:pt>
                <c:pt idx="265">
                  <c:v>4.7</c:v>
                </c:pt>
                <c:pt idx="266">
                  <c:v>5</c:v>
                </c:pt>
                <c:pt idx="267">
                  <c:v>4.2</c:v>
                </c:pt>
                <c:pt idx="268">
                  <c:v>5</c:v>
                </c:pt>
                <c:pt idx="269">
                  <c:v>4.3</c:v>
                </c:pt>
                <c:pt idx="270">
                  <c:v>3.4</c:v>
                </c:pt>
                <c:pt idx="271">
                  <c:v>2.9</c:v>
                </c:pt>
                <c:pt idx="272">
                  <c:v>2.6</c:v>
                </c:pt>
                <c:pt idx="273">
                  <c:v>2.4</c:v>
                </c:pt>
                <c:pt idx="274">
                  <c:v>2.7</c:v>
                </c:pt>
                <c:pt idx="275">
                  <c:v>3.5</c:v>
                </c:pt>
                <c:pt idx="276">
                  <c:v>4.0999999999999996</c:v>
                </c:pt>
                <c:pt idx="277">
                  <c:v>3.9</c:v>
                </c:pt>
                <c:pt idx="278">
                  <c:v>4.2</c:v>
                </c:pt>
                <c:pt idx="279">
                  <c:v>5</c:v>
                </c:pt>
                <c:pt idx="280">
                  <c:v>5.4</c:v>
                </c:pt>
                <c:pt idx="281">
                  <c:v>5.9</c:v>
                </c:pt>
                <c:pt idx="282">
                  <c:v>5.6</c:v>
                </c:pt>
                <c:pt idx="283">
                  <c:v>4.4000000000000004</c:v>
                </c:pt>
                <c:pt idx="284">
                  <c:v>3.9</c:v>
                </c:pt>
                <c:pt idx="285">
                  <c:v>4</c:v>
                </c:pt>
                <c:pt idx="286">
                  <c:v>4.4000000000000004</c:v>
                </c:pt>
                <c:pt idx="287">
                  <c:v>4.9000000000000004</c:v>
                </c:pt>
                <c:pt idx="288">
                  <c:v>2.9</c:v>
                </c:pt>
                <c:pt idx="289">
                  <c:v>-6.8</c:v>
                </c:pt>
                <c:pt idx="290">
                  <c:v>-0.2</c:v>
                </c:pt>
                <c:pt idx="291">
                  <c:v>0.6</c:v>
                </c:pt>
                <c:pt idx="292">
                  <c:v>4.3</c:v>
                </c:pt>
                <c:pt idx="293">
                  <c:v>17.2</c:v>
                </c:pt>
                <c:pt idx="294">
                  <c:v>10.3</c:v>
                </c:pt>
                <c:pt idx="295">
                  <c:v>12.3</c:v>
                </c:pt>
                <c:pt idx="296">
                  <c:v>11.3</c:v>
                </c:pt>
                <c:pt idx="297">
                  <c:v>10.4</c:v>
                </c:pt>
                <c:pt idx="298">
                  <c:v>9.8000000000000007</c:v>
                </c:pt>
                <c:pt idx="299">
                  <c:v>7.9</c:v>
                </c:pt>
                <c:pt idx="300">
                  <c:v>7.7</c:v>
                </c:pt>
                <c:pt idx="301">
                  <c:v>6.4</c:v>
                </c:pt>
                <c:pt idx="302">
                  <c:v>6.5</c:v>
                </c:pt>
                <c:pt idx="303">
                  <c:v>5.8</c:v>
                </c:pt>
                <c:pt idx="304">
                  <c:v>5.4</c:v>
                </c:pt>
                <c:pt idx="305">
                  <c:v>5.7</c:v>
                </c:pt>
                <c:pt idx="306">
                  <c:v>5</c:v>
                </c:pt>
                <c:pt idx="307">
                  <c:v>5</c:v>
                </c:pt>
                <c:pt idx="308">
                  <c:v>4.7</c:v>
                </c:pt>
                <c:pt idx="309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F0-492F-84B3-B22E20227A33}"/>
            </c:ext>
          </c:extLst>
        </c:ser>
        <c:ser>
          <c:idx val="3"/>
          <c:order val="3"/>
          <c:tx>
            <c:strRef>
              <c:f>'Chart 2 - Real rate gaps'!$G$2</c:f>
              <c:strCache>
                <c:ptCount val="1"/>
                <c:pt idx="0">
                  <c:v>Policy rate (%, apr)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gaps'!$G$3:$G$312</c:f>
              <c:numCache>
                <c:formatCode>General</c:formatCode>
                <c:ptCount val="310"/>
                <c:pt idx="50">
                  <c:v>3.57</c:v>
                </c:pt>
                <c:pt idx="51">
                  <c:v>3.99</c:v>
                </c:pt>
                <c:pt idx="52">
                  <c:v>3.93</c:v>
                </c:pt>
                <c:pt idx="53">
                  <c:v>3.7</c:v>
                </c:pt>
                <c:pt idx="54">
                  <c:v>2.94</c:v>
                </c:pt>
                <c:pt idx="55">
                  <c:v>2.2999999999999998</c:v>
                </c:pt>
                <c:pt idx="56">
                  <c:v>1.99</c:v>
                </c:pt>
                <c:pt idx="57">
                  <c:v>1.73</c:v>
                </c:pt>
                <c:pt idx="58">
                  <c:v>1.68</c:v>
                </c:pt>
                <c:pt idx="59">
                  <c:v>2.4</c:v>
                </c:pt>
                <c:pt idx="60">
                  <c:v>2.46</c:v>
                </c:pt>
                <c:pt idx="61">
                  <c:v>2.61</c:v>
                </c:pt>
                <c:pt idx="62">
                  <c:v>2.85</c:v>
                </c:pt>
                <c:pt idx="63">
                  <c:v>2.92</c:v>
                </c:pt>
                <c:pt idx="64">
                  <c:v>2.97</c:v>
                </c:pt>
                <c:pt idx="65">
                  <c:v>2.96</c:v>
                </c:pt>
                <c:pt idx="66">
                  <c:v>3.33</c:v>
                </c:pt>
                <c:pt idx="67">
                  <c:v>3.45</c:v>
                </c:pt>
                <c:pt idx="68">
                  <c:v>3.46</c:v>
                </c:pt>
                <c:pt idx="69">
                  <c:v>3.49</c:v>
                </c:pt>
                <c:pt idx="70">
                  <c:v>3.46</c:v>
                </c:pt>
                <c:pt idx="71">
                  <c:v>3.58</c:v>
                </c:pt>
                <c:pt idx="72">
                  <c:v>3.98</c:v>
                </c:pt>
                <c:pt idx="73">
                  <c:v>4.08</c:v>
                </c:pt>
                <c:pt idx="74">
                  <c:v>4.08</c:v>
                </c:pt>
                <c:pt idx="75">
                  <c:v>4.17</c:v>
                </c:pt>
                <c:pt idx="76">
                  <c:v>4.5599999999999996</c:v>
                </c:pt>
                <c:pt idx="77">
                  <c:v>4.91</c:v>
                </c:pt>
                <c:pt idx="78">
                  <c:v>5.41</c:v>
                </c:pt>
                <c:pt idx="79">
                  <c:v>5.56</c:v>
                </c:pt>
                <c:pt idx="80">
                  <c:v>4.82</c:v>
                </c:pt>
                <c:pt idx="81">
                  <c:v>3.99</c:v>
                </c:pt>
                <c:pt idx="82">
                  <c:v>3.89</c:v>
                </c:pt>
                <c:pt idx="83">
                  <c:v>4.17</c:v>
                </c:pt>
                <c:pt idx="84">
                  <c:v>4.79</c:v>
                </c:pt>
                <c:pt idx="85">
                  <c:v>5.98</c:v>
                </c:pt>
                <c:pt idx="86">
                  <c:v>5.95</c:v>
                </c:pt>
                <c:pt idx="87">
                  <c:v>5.92</c:v>
                </c:pt>
                <c:pt idx="88">
                  <c:v>6.57</c:v>
                </c:pt>
                <c:pt idx="89">
                  <c:v>8.33</c:v>
                </c:pt>
                <c:pt idx="90">
                  <c:v>8.98</c:v>
                </c:pt>
                <c:pt idx="91">
                  <c:v>8.94</c:v>
                </c:pt>
                <c:pt idx="92">
                  <c:v>8.56</c:v>
                </c:pt>
                <c:pt idx="93">
                  <c:v>7.88</c:v>
                </c:pt>
                <c:pt idx="94">
                  <c:v>6.71</c:v>
                </c:pt>
                <c:pt idx="95">
                  <c:v>5.57</c:v>
                </c:pt>
                <c:pt idx="96">
                  <c:v>3.86</c:v>
                </c:pt>
                <c:pt idx="97">
                  <c:v>4.57</c:v>
                </c:pt>
                <c:pt idx="98">
                  <c:v>5.48</c:v>
                </c:pt>
                <c:pt idx="99">
                  <c:v>4.75</c:v>
                </c:pt>
                <c:pt idx="100">
                  <c:v>3.55</c:v>
                </c:pt>
                <c:pt idx="101">
                  <c:v>4.3</c:v>
                </c:pt>
                <c:pt idx="102">
                  <c:v>4.74</c:v>
                </c:pt>
                <c:pt idx="103">
                  <c:v>5.15</c:v>
                </c:pt>
                <c:pt idx="104">
                  <c:v>6.54</c:v>
                </c:pt>
                <c:pt idx="105">
                  <c:v>7.82</c:v>
                </c:pt>
                <c:pt idx="106">
                  <c:v>10.56</c:v>
                </c:pt>
                <c:pt idx="107">
                  <c:v>10</c:v>
                </c:pt>
                <c:pt idx="108">
                  <c:v>9.33</c:v>
                </c:pt>
                <c:pt idx="109">
                  <c:v>11.25</c:v>
                </c:pt>
                <c:pt idx="110">
                  <c:v>12.1</c:v>
                </c:pt>
                <c:pt idx="111">
                  <c:v>9.34</c:v>
                </c:pt>
                <c:pt idx="112">
                  <c:v>6.31</c:v>
                </c:pt>
                <c:pt idx="113">
                  <c:v>5.42</c:v>
                </c:pt>
                <c:pt idx="114">
                  <c:v>6.16</c:v>
                </c:pt>
                <c:pt idx="115">
                  <c:v>5.41</c:v>
                </c:pt>
                <c:pt idx="116">
                  <c:v>4.83</c:v>
                </c:pt>
                <c:pt idx="117">
                  <c:v>5.2</c:v>
                </c:pt>
                <c:pt idx="118">
                  <c:v>5.28</c:v>
                </c:pt>
                <c:pt idx="119">
                  <c:v>4.87</c:v>
                </c:pt>
                <c:pt idx="120">
                  <c:v>4.66</c:v>
                </c:pt>
                <c:pt idx="121">
                  <c:v>5.16</c:v>
                </c:pt>
                <c:pt idx="122">
                  <c:v>5.82</c:v>
                </c:pt>
                <c:pt idx="123">
                  <c:v>6.51</c:v>
                </c:pt>
                <c:pt idx="124">
                  <c:v>6.76</c:v>
                </c:pt>
                <c:pt idx="125">
                  <c:v>7.28</c:v>
                </c:pt>
                <c:pt idx="126">
                  <c:v>8.09</c:v>
                </c:pt>
                <c:pt idx="127">
                  <c:v>9.58</c:v>
                </c:pt>
                <c:pt idx="128">
                  <c:v>10.07</c:v>
                </c:pt>
                <c:pt idx="129">
                  <c:v>10.18</c:v>
                </c:pt>
                <c:pt idx="130">
                  <c:v>10.94</c:v>
                </c:pt>
                <c:pt idx="131">
                  <c:v>13.58</c:v>
                </c:pt>
                <c:pt idx="132">
                  <c:v>15.07</c:v>
                </c:pt>
                <c:pt idx="133">
                  <c:v>12.67</c:v>
                </c:pt>
                <c:pt idx="134">
                  <c:v>9.82</c:v>
                </c:pt>
                <c:pt idx="135">
                  <c:v>15.85</c:v>
                </c:pt>
                <c:pt idx="136">
                  <c:v>16.600000000000001</c:v>
                </c:pt>
                <c:pt idx="137">
                  <c:v>17.79</c:v>
                </c:pt>
                <c:pt idx="138">
                  <c:v>17.59</c:v>
                </c:pt>
                <c:pt idx="139">
                  <c:v>13.59</c:v>
                </c:pt>
                <c:pt idx="140">
                  <c:v>14.21</c:v>
                </c:pt>
                <c:pt idx="141">
                  <c:v>14.51</c:v>
                </c:pt>
                <c:pt idx="142">
                  <c:v>11.01</c:v>
                </c:pt>
                <c:pt idx="143">
                  <c:v>9.2799999999999994</c:v>
                </c:pt>
                <c:pt idx="144">
                  <c:v>8.66</c:v>
                </c:pt>
                <c:pt idx="145">
                  <c:v>8.8000000000000007</c:v>
                </c:pt>
                <c:pt idx="146">
                  <c:v>9.4600000000000009</c:v>
                </c:pt>
                <c:pt idx="147">
                  <c:v>9.43</c:v>
                </c:pt>
                <c:pt idx="148">
                  <c:v>9.69</c:v>
                </c:pt>
                <c:pt idx="149">
                  <c:v>10.55</c:v>
                </c:pt>
                <c:pt idx="150">
                  <c:v>11.39</c:v>
                </c:pt>
                <c:pt idx="151">
                  <c:v>9.26</c:v>
                </c:pt>
                <c:pt idx="152">
                  <c:v>8.48</c:v>
                </c:pt>
                <c:pt idx="153">
                  <c:v>7.92</c:v>
                </c:pt>
                <c:pt idx="154">
                  <c:v>7.9</c:v>
                </c:pt>
                <c:pt idx="155">
                  <c:v>8.1</c:v>
                </c:pt>
                <c:pt idx="156">
                  <c:v>7.83</c:v>
                </c:pt>
                <c:pt idx="157">
                  <c:v>6.92</c:v>
                </c:pt>
                <c:pt idx="158">
                  <c:v>6.21</c:v>
                </c:pt>
                <c:pt idx="159">
                  <c:v>6.27</c:v>
                </c:pt>
                <c:pt idx="160">
                  <c:v>6.22</c:v>
                </c:pt>
                <c:pt idx="161">
                  <c:v>6.65</c:v>
                </c:pt>
                <c:pt idx="162">
                  <c:v>6.84</c:v>
                </c:pt>
                <c:pt idx="163">
                  <c:v>6.92</c:v>
                </c:pt>
                <c:pt idx="164">
                  <c:v>6.67</c:v>
                </c:pt>
                <c:pt idx="165">
                  <c:v>7.15</c:v>
                </c:pt>
                <c:pt idx="166">
                  <c:v>7.98</c:v>
                </c:pt>
                <c:pt idx="167">
                  <c:v>8.4700000000000006</c:v>
                </c:pt>
                <c:pt idx="168">
                  <c:v>9.4499999999999993</c:v>
                </c:pt>
                <c:pt idx="169">
                  <c:v>9.73</c:v>
                </c:pt>
                <c:pt idx="170">
                  <c:v>9.08</c:v>
                </c:pt>
                <c:pt idx="171">
                  <c:v>8.61</c:v>
                </c:pt>
                <c:pt idx="172">
                  <c:v>8.25</c:v>
                </c:pt>
                <c:pt idx="173">
                  <c:v>8.24</c:v>
                </c:pt>
                <c:pt idx="174">
                  <c:v>8.16</c:v>
                </c:pt>
                <c:pt idx="175">
                  <c:v>7.74</c:v>
                </c:pt>
                <c:pt idx="176">
                  <c:v>6.43</c:v>
                </c:pt>
                <c:pt idx="177">
                  <c:v>5.86</c:v>
                </c:pt>
                <c:pt idx="178">
                  <c:v>5.65</c:v>
                </c:pt>
                <c:pt idx="179">
                  <c:v>4.82</c:v>
                </c:pt>
                <c:pt idx="180">
                  <c:v>4.0199999999999996</c:v>
                </c:pt>
                <c:pt idx="181">
                  <c:v>3.77</c:v>
                </c:pt>
                <c:pt idx="182">
                  <c:v>3.26</c:v>
                </c:pt>
                <c:pt idx="183">
                  <c:v>3.03</c:v>
                </c:pt>
                <c:pt idx="184">
                  <c:v>3.04</c:v>
                </c:pt>
                <c:pt idx="185">
                  <c:v>3</c:v>
                </c:pt>
                <c:pt idx="186">
                  <c:v>3.06</c:v>
                </c:pt>
                <c:pt idx="187">
                  <c:v>2.99</c:v>
                </c:pt>
                <c:pt idx="188">
                  <c:v>3.21</c:v>
                </c:pt>
                <c:pt idx="189">
                  <c:v>3.94</c:v>
                </c:pt>
                <c:pt idx="190">
                  <c:v>4.49</c:v>
                </c:pt>
                <c:pt idx="191">
                  <c:v>5.17</c:v>
                </c:pt>
                <c:pt idx="192">
                  <c:v>5.8</c:v>
                </c:pt>
                <c:pt idx="193">
                  <c:v>6.02</c:v>
                </c:pt>
                <c:pt idx="194">
                  <c:v>5.8</c:v>
                </c:pt>
                <c:pt idx="195">
                  <c:v>5.72</c:v>
                </c:pt>
                <c:pt idx="196">
                  <c:v>5.37</c:v>
                </c:pt>
                <c:pt idx="197">
                  <c:v>5.24</c:v>
                </c:pt>
                <c:pt idx="198">
                  <c:v>5.31</c:v>
                </c:pt>
                <c:pt idx="199">
                  <c:v>5.28</c:v>
                </c:pt>
                <c:pt idx="200">
                  <c:v>5.28</c:v>
                </c:pt>
                <c:pt idx="201">
                  <c:v>5.52</c:v>
                </c:pt>
                <c:pt idx="202">
                  <c:v>5.53</c:v>
                </c:pt>
                <c:pt idx="203">
                  <c:v>5.51</c:v>
                </c:pt>
                <c:pt idx="204">
                  <c:v>5.52</c:v>
                </c:pt>
                <c:pt idx="205">
                  <c:v>5.5</c:v>
                </c:pt>
                <c:pt idx="206">
                  <c:v>5.53</c:v>
                </c:pt>
                <c:pt idx="207">
                  <c:v>4.8600000000000003</c:v>
                </c:pt>
                <c:pt idx="208">
                  <c:v>4.7300000000000004</c:v>
                </c:pt>
                <c:pt idx="209">
                  <c:v>4.75</c:v>
                </c:pt>
                <c:pt idx="210">
                  <c:v>5.0999999999999996</c:v>
                </c:pt>
                <c:pt idx="211">
                  <c:v>5.3</c:v>
                </c:pt>
                <c:pt idx="212">
                  <c:v>5.68</c:v>
                </c:pt>
                <c:pt idx="213">
                  <c:v>6.27</c:v>
                </c:pt>
                <c:pt idx="214">
                  <c:v>6.52</c:v>
                </c:pt>
                <c:pt idx="215">
                  <c:v>6.47</c:v>
                </c:pt>
                <c:pt idx="216">
                  <c:v>5.6</c:v>
                </c:pt>
                <c:pt idx="217">
                  <c:v>4.33</c:v>
                </c:pt>
                <c:pt idx="218">
                  <c:v>3.5</c:v>
                </c:pt>
                <c:pt idx="219">
                  <c:v>2.13</c:v>
                </c:pt>
                <c:pt idx="220">
                  <c:v>1.73</c:v>
                </c:pt>
                <c:pt idx="221">
                  <c:v>1.75</c:v>
                </c:pt>
                <c:pt idx="222">
                  <c:v>1.74</c:v>
                </c:pt>
                <c:pt idx="223">
                  <c:v>1.44</c:v>
                </c:pt>
                <c:pt idx="224">
                  <c:v>1.25</c:v>
                </c:pt>
                <c:pt idx="225">
                  <c:v>1.25</c:v>
                </c:pt>
                <c:pt idx="226">
                  <c:v>1.02</c:v>
                </c:pt>
                <c:pt idx="227">
                  <c:v>1</c:v>
                </c:pt>
                <c:pt idx="228">
                  <c:v>1</c:v>
                </c:pt>
                <c:pt idx="229">
                  <c:v>1.01</c:v>
                </c:pt>
                <c:pt idx="230">
                  <c:v>1.43</c:v>
                </c:pt>
                <c:pt idx="231">
                  <c:v>1.95</c:v>
                </c:pt>
                <c:pt idx="232">
                  <c:v>2.4700000000000002</c:v>
                </c:pt>
                <c:pt idx="233">
                  <c:v>2.94</c:v>
                </c:pt>
                <c:pt idx="234">
                  <c:v>3.46</c:v>
                </c:pt>
                <c:pt idx="235">
                  <c:v>3.98</c:v>
                </c:pt>
                <c:pt idx="236">
                  <c:v>4.45</c:v>
                </c:pt>
                <c:pt idx="237">
                  <c:v>4.91</c:v>
                </c:pt>
                <c:pt idx="238">
                  <c:v>5.25</c:v>
                </c:pt>
                <c:pt idx="239">
                  <c:v>5.24</c:v>
                </c:pt>
                <c:pt idx="240">
                  <c:v>5.25</c:v>
                </c:pt>
                <c:pt idx="241">
                  <c:v>5.25</c:v>
                </c:pt>
                <c:pt idx="242">
                  <c:v>5.07</c:v>
                </c:pt>
                <c:pt idx="243">
                  <c:v>4.5</c:v>
                </c:pt>
                <c:pt idx="244">
                  <c:v>3.18</c:v>
                </c:pt>
                <c:pt idx="245">
                  <c:v>2.08</c:v>
                </c:pt>
                <c:pt idx="246">
                  <c:v>1.94</c:v>
                </c:pt>
                <c:pt idx="247">
                  <c:v>0.51</c:v>
                </c:pt>
                <c:pt idx="248">
                  <c:v>0.18</c:v>
                </c:pt>
                <c:pt idx="249">
                  <c:v>0.18</c:v>
                </c:pt>
                <c:pt idx="250">
                  <c:v>0.15</c:v>
                </c:pt>
                <c:pt idx="251">
                  <c:v>0.12</c:v>
                </c:pt>
                <c:pt idx="252">
                  <c:v>0.13</c:v>
                </c:pt>
                <c:pt idx="253">
                  <c:v>0.19</c:v>
                </c:pt>
                <c:pt idx="254">
                  <c:v>0.19</c:v>
                </c:pt>
                <c:pt idx="255">
                  <c:v>0.19</c:v>
                </c:pt>
                <c:pt idx="256">
                  <c:v>0.15</c:v>
                </c:pt>
                <c:pt idx="257">
                  <c:v>0.09</c:v>
                </c:pt>
                <c:pt idx="258">
                  <c:v>0.08</c:v>
                </c:pt>
                <c:pt idx="259">
                  <c:v>7.0000000000000007E-2</c:v>
                </c:pt>
                <c:pt idx="260">
                  <c:v>0.1</c:v>
                </c:pt>
                <c:pt idx="261">
                  <c:v>0.15</c:v>
                </c:pt>
                <c:pt idx="262">
                  <c:v>0.14000000000000001</c:v>
                </c:pt>
                <c:pt idx="263">
                  <c:v>0.16</c:v>
                </c:pt>
                <c:pt idx="264">
                  <c:v>0.14000000000000001</c:v>
                </c:pt>
                <c:pt idx="265">
                  <c:v>0.12</c:v>
                </c:pt>
                <c:pt idx="266">
                  <c:v>0.09</c:v>
                </c:pt>
                <c:pt idx="267">
                  <c:v>0.09</c:v>
                </c:pt>
                <c:pt idx="268">
                  <c:v>7.0000000000000007E-2</c:v>
                </c:pt>
                <c:pt idx="269">
                  <c:v>0.09</c:v>
                </c:pt>
                <c:pt idx="270">
                  <c:v>0.09</c:v>
                </c:pt>
                <c:pt idx="271">
                  <c:v>0.1</c:v>
                </c:pt>
                <c:pt idx="272">
                  <c:v>0.11</c:v>
                </c:pt>
                <c:pt idx="273">
                  <c:v>0.13</c:v>
                </c:pt>
                <c:pt idx="274">
                  <c:v>0.13</c:v>
                </c:pt>
                <c:pt idx="275">
                  <c:v>0.16</c:v>
                </c:pt>
                <c:pt idx="276">
                  <c:v>0.36</c:v>
                </c:pt>
                <c:pt idx="277">
                  <c:v>0.37</c:v>
                </c:pt>
                <c:pt idx="278">
                  <c:v>0.39</c:v>
                </c:pt>
                <c:pt idx="279">
                  <c:v>0.45</c:v>
                </c:pt>
                <c:pt idx="280">
                  <c:v>0.7</c:v>
                </c:pt>
                <c:pt idx="281">
                  <c:v>0.95</c:v>
                </c:pt>
                <c:pt idx="282">
                  <c:v>1.1499999999999999</c:v>
                </c:pt>
                <c:pt idx="283">
                  <c:v>1.2</c:v>
                </c:pt>
                <c:pt idx="284">
                  <c:v>1.45</c:v>
                </c:pt>
                <c:pt idx="285">
                  <c:v>1.74</c:v>
                </c:pt>
                <c:pt idx="286">
                  <c:v>1.93</c:v>
                </c:pt>
                <c:pt idx="287">
                  <c:v>2.2200000000000002</c:v>
                </c:pt>
                <c:pt idx="288">
                  <c:v>2.4</c:v>
                </c:pt>
                <c:pt idx="289">
                  <c:v>2.4</c:v>
                </c:pt>
                <c:pt idx="290">
                  <c:v>2.19</c:v>
                </c:pt>
                <c:pt idx="291">
                  <c:v>1.65</c:v>
                </c:pt>
                <c:pt idx="292">
                  <c:v>1.25</c:v>
                </c:pt>
                <c:pt idx="293">
                  <c:v>0.06</c:v>
                </c:pt>
                <c:pt idx="294">
                  <c:v>0.09</c:v>
                </c:pt>
                <c:pt idx="295">
                  <c:v>0.09</c:v>
                </c:pt>
                <c:pt idx="296">
                  <c:v>0.08</c:v>
                </c:pt>
                <c:pt idx="297">
                  <c:v>7.0000000000000007E-2</c:v>
                </c:pt>
                <c:pt idx="298">
                  <c:v>0.09</c:v>
                </c:pt>
                <c:pt idx="299">
                  <c:v>0.08</c:v>
                </c:pt>
                <c:pt idx="300">
                  <c:v>0.12</c:v>
                </c:pt>
                <c:pt idx="301">
                  <c:v>0.77</c:v>
                </c:pt>
                <c:pt idx="302">
                  <c:v>2.1800000000000002</c:v>
                </c:pt>
                <c:pt idx="303">
                  <c:v>3.65</c:v>
                </c:pt>
                <c:pt idx="304">
                  <c:v>4.51</c:v>
                </c:pt>
                <c:pt idx="305">
                  <c:v>4.99</c:v>
                </c:pt>
                <c:pt idx="306">
                  <c:v>5.26</c:v>
                </c:pt>
                <c:pt idx="307">
                  <c:v>5.33</c:v>
                </c:pt>
                <c:pt idx="308">
                  <c:v>5.33</c:v>
                </c:pt>
                <c:pt idx="309">
                  <c:v>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F0-492F-84B3-B22E20227A33}"/>
            </c:ext>
          </c:extLst>
        </c:ser>
        <c:ser>
          <c:idx val="4"/>
          <c:order val="4"/>
          <c:tx>
            <c:strRef>
              <c:f>'Chart 2 - Real rate gaps'!$H$2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gaps'!$H$3:$H$312</c:f>
              <c:numCache>
                <c:formatCode>m/d/yyyy</c:formatCode>
                <c:ptCount val="310"/>
                <c:pt idx="52" formatCode="0.00">
                  <c:v>0.98414473335785013</c:v>
                </c:pt>
                <c:pt idx="53" formatCode="0.00">
                  <c:v>-2.1797772542855105</c:v>
                </c:pt>
                <c:pt idx="54" formatCode="0.00">
                  <c:v>1.468384795688729</c:v>
                </c:pt>
                <c:pt idx="55" formatCode="0.00">
                  <c:v>1.193238087921868</c:v>
                </c:pt>
                <c:pt idx="56" formatCode="0.00">
                  <c:v>2.1195851297584398</c:v>
                </c:pt>
                <c:pt idx="57" formatCode="0.00">
                  <c:v>2.3952092964565388</c:v>
                </c:pt>
                <c:pt idx="58" formatCode="0.00">
                  <c:v>1.710292573759562</c:v>
                </c:pt>
                <c:pt idx="59" formatCode="0.00">
                  <c:v>-0.93240227340706294</c:v>
                </c:pt>
                <c:pt idx="60" formatCode="0.00">
                  <c:v>-0.11940061218412001</c:v>
                </c:pt>
                <c:pt idx="61" formatCode="0.00">
                  <c:v>-0.89514751608234611</c:v>
                </c:pt>
                <c:pt idx="62" formatCode="0.00">
                  <c:v>0.482199797799017</c:v>
                </c:pt>
                <c:pt idx="63" formatCode="0.00">
                  <c:v>0.22471560753106012</c:v>
                </c:pt>
                <c:pt idx="64" formatCode="0.00">
                  <c:v>0.36163635484777712</c:v>
                </c:pt>
                <c:pt idx="65" formatCode="0.00">
                  <c:v>-0.15799689942895001</c:v>
                </c:pt>
                <c:pt idx="66" formatCode="0.00">
                  <c:v>-0.42785808261622016</c:v>
                </c:pt>
                <c:pt idx="67" formatCode="0.00">
                  <c:v>-0.14715322276986997</c:v>
                </c:pt>
                <c:pt idx="68" formatCode="0.00">
                  <c:v>-1.7778847719468203</c:v>
                </c:pt>
                <c:pt idx="69" formatCode="0.00">
                  <c:v>-3.6465354068123603</c:v>
                </c:pt>
                <c:pt idx="70" formatCode="0.00">
                  <c:v>0.47667956425771996</c:v>
                </c:pt>
                <c:pt idx="71" formatCode="0.00">
                  <c:v>0.77878228428613006</c:v>
                </c:pt>
                <c:pt idx="72" formatCode="0.00">
                  <c:v>-0.86563229914751005</c:v>
                </c:pt>
                <c:pt idx="73" formatCode="0.00">
                  <c:v>-0.72063711678294018</c:v>
                </c:pt>
                <c:pt idx="74" formatCode="0.00">
                  <c:v>0.3722227399095801</c:v>
                </c:pt>
                <c:pt idx="75" formatCode="0.00">
                  <c:v>8.9912897125139946E-2</c:v>
                </c:pt>
                <c:pt idx="76" formatCode="0.00">
                  <c:v>0.44033004928990005</c:v>
                </c:pt>
                <c:pt idx="77" formatCode="0.00">
                  <c:v>-0.32810694127411999</c:v>
                </c:pt>
                <c:pt idx="78" formatCode="0.00">
                  <c:v>-1.6233743187093599</c:v>
                </c:pt>
                <c:pt idx="79" formatCode="0.00">
                  <c:v>-2.2901335934570599</c:v>
                </c:pt>
                <c:pt idx="80" formatCode="0.00">
                  <c:v>1.889472523492145</c:v>
                </c:pt>
                <c:pt idx="81" formatCode="0.00">
                  <c:v>1.5630713730897809</c:v>
                </c:pt>
                <c:pt idx="82" formatCode="0.00">
                  <c:v>-0.56687469445414596</c:v>
                </c:pt>
                <c:pt idx="83" formatCode="0.00">
                  <c:v>-0.31556641266184299</c:v>
                </c:pt>
                <c:pt idx="84" formatCode="0.00">
                  <c:v>0.60662682307437699</c:v>
                </c:pt>
                <c:pt idx="85" formatCode="0.00">
                  <c:v>-2.4787626831008405</c:v>
                </c:pt>
                <c:pt idx="86" formatCode="0.00">
                  <c:v>-1.2172338415373898</c:v>
                </c:pt>
                <c:pt idx="87" formatCode="0.00">
                  <c:v>0.84860673985759094</c:v>
                </c:pt>
                <c:pt idx="88" formatCode="0.00">
                  <c:v>-2.0264245911517196</c:v>
                </c:pt>
                <c:pt idx="89" formatCode="0.00">
                  <c:v>-3.7046930276223797</c:v>
                </c:pt>
                <c:pt idx="90" formatCode="0.00">
                  <c:v>-3.1066103205504998</c:v>
                </c:pt>
                <c:pt idx="91" formatCode="0.00">
                  <c:v>-5.1834509248519698</c:v>
                </c:pt>
                <c:pt idx="92" formatCode="0.00">
                  <c:v>-2.7508326695602703</c:v>
                </c:pt>
                <c:pt idx="93" formatCode="0.00">
                  <c:v>1.0372342659121401</c:v>
                </c:pt>
                <c:pt idx="94" formatCode="0.00">
                  <c:v>1.4525302940525118</c:v>
                </c:pt>
                <c:pt idx="95" formatCode="0.00">
                  <c:v>1.910138110324695</c:v>
                </c:pt>
                <c:pt idx="96" formatCode="0.00">
                  <c:v>4.1065231671390512</c:v>
                </c:pt>
                <c:pt idx="97" formatCode="0.00">
                  <c:v>2.4652834134829229</c:v>
                </c:pt>
                <c:pt idx="98" formatCode="0.00">
                  <c:v>1.4074272950954261</c:v>
                </c:pt>
                <c:pt idx="99" formatCode="0.00">
                  <c:v>9.148722908007989E-2</c:v>
                </c:pt>
                <c:pt idx="100" formatCode="0.00">
                  <c:v>0.43895531668617704</c:v>
                </c:pt>
                <c:pt idx="101" formatCode="0.00">
                  <c:v>-0.21473409051547998</c:v>
                </c:pt>
                <c:pt idx="102" formatCode="0.00">
                  <c:v>1.2480661422299872</c:v>
                </c:pt>
                <c:pt idx="103" formatCode="0.00">
                  <c:v>1.2240530421200231</c:v>
                </c:pt>
                <c:pt idx="104" formatCode="0.00">
                  <c:v>0.17938966216220997</c:v>
                </c:pt>
                <c:pt idx="105" formatCode="0.00">
                  <c:v>-1.7279990506786698</c:v>
                </c:pt>
                <c:pt idx="106" formatCode="0.00">
                  <c:v>-3.5849941803687306</c:v>
                </c:pt>
                <c:pt idx="107" formatCode="0.00">
                  <c:v>-3.5749425523261502</c:v>
                </c:pt>
                <c:pt idx="108" formatCode="0.00">
                  <c:v>-2.7170000062240103</c:v>
                </c:pt>
                <c:pt idx="109" formatCode="0.00">
                  <c:v>-3.8093930088335997</c:v>
                </c:pt>
                <c:pt idx="110" formatCode="0.00">
                  <c:v>-4.6354319743313104</c:v>
                </c:pt>
                <c:pt idx="111" formatCode="0.00">
                  <c:v>2.3608444143551637</c:v>
                </c:pt>
                <c:pt idx="112" formatCode="0.00">
                  <c:v>6.0173865661025099</c:v>
                </c:pt>
                <c:pt idx="113" formatCode="0.00">
                  <c:v>5.0363778247585493</c:v>
                </c:pt>
                <c:pt idx="114" formatCode="0.00">
                  <c:v>2.2825796852181268</c:v>
                </c:pt>
                <c:pt idx="115" formatCode="0.00">
                  <c:v>3.2119860111006844</c:v>
                </c:pt>
                <c:pt idx="116" formatCode="0.00">
                  <c:v>1.2153955706889221</c:v>
                </c:pt>
                <c:pt idx="117" formatCode="0.00">
                  <c:v>2.4552468162739243</c:v>
                </c:pt>
                <c:pt idx="118" formatCode="0.00">
                  <c:v>1.284273510030165</c:v>
                </c:pt>
                <c:pt idx="119" formatCode="0.00">
                  <c:v>4.4287462596343996</c:v>
                </c:pt>
                <c:pt idx="120" formatCode="0.00">
                  <c:v>3.8339751227663803</c:v>
                </c:pt>
                <c:pt idx="121" formatCode="0.00">
                  <c:v>1.1537742104370237</c:v>
                </c:pt>
                <c:pt idx="122" formatCode="0.00">
                  <c:v>1.873421250408192</c:v>
                </c:pt>
                <c:pt idx="123" formatCode="0.00">
                  <c:v>-0.51743151446334457</c:v>
                </c:pt>
                <c:pt idx="124" formatCode="0.00">
                  <c:v>1.8086997829108831</c:v>
                </c:pt>
                <c:pt idx="125" formatCode="0.00">
                  <c:v>-0.28173859180738203</c:v>
                </c:pt>
                <c:pt idx="126" formatCode="0.00">
                  <c:v>1.5616890337792713</c:v>
                </c:pt>
                <c:pt idx="127" formatCode="0.00">
                  <c:v>-0.37363224037524034</c:v>
                </c:pt>
                <c:pt idx="128" formatCode="0.00">
                  <c:v>-1.2631999661233597</c:v>
                </c:pt>
                <c:pt idx="129" formatCode="0.00">
                  <c:v>0.55965829862079008</c:v>
                </c:pt>
                <c:pt idx="130" formatCode="0.00">
                  <c:v>-2.3561686908513799</c:v>
                </c:pt>
                <c:pt idx="131" formatCode="0.00">
                  <c:v>-4.3278299293838298</c:v>
                </c:pt>
                <c:pt idx="132" formatCode="0.00">
                  <c:v>-2.6124878109862406</c:v>
                </c:pt>
                <c:pt idx="133" formatCode="0.00">
                  <c:v>2.5307476928747801</c:v>
                </c:pt>
                <c:pt idx="134" formatCode="0.00">
                  <c:v>3.0437681712478044</c:v>
                </c:pt>
                <c:pt idx="135" formatCode="0.00">
                  <c:v>-4.7573405917734792</c:v>
                </c:pt>
                <c:pt idx="136" formatCode="0.00">
                  <c:v>-2.6975646714617305</c:v>
                </c:pt>
                <c:pt idx="137" formatCode="0.00">
                  <c:v>-3.3839179176497289</c:v>
                </c:pt>
                <c:pt idx="138" formatCode="0.00">
                  <c:v>1.4989722376464805</c:v>
                </c:pt>
                <c:pt idx="139" formatCode="0.00">
                  <c:v>4.8158602300541</c:v>
                </c:pt>
                <c:pt idx="140" formatCode="0.00">
                  <c:v>2.2838374948992808</c:v>
                </c:pt>
                <c:pt idx="141" formatCode="0.00">
                  <c:v>0.68107691173243978</c:v>
                </c:pt>
                <c:pt idx="142" formatCode="0.00">
                  <c:v>1.9708770791925398</c:v>
                </c:pt>
                <c:pt idx="143" formatCode="0.00">
                  <c:v>4.6888329198896033</c:v>
                </c:pt>
                <c:pt idx="144" formatCode="0.00">
                  <c:v>5.3785944824408602</c:v>
                </c:pt>
                <c:pt idx="145" formatCode="0.00">
                  <c:v>2.2281196458505197</c:v>
                </c:pt>
                <c:pt idx="146" formatCode="0.00">
                  <c:v>0.53943043464956997</c:v>
                </c:pt>
                <c:pt idx="147" formatCode="0.00">
                  <c:v>1.50696213120982</c:v>
                </c:pt>
                <c:pt idx="148" formatCode="0.00">
                  <c:v>1.1144199677714197</c:v>
                </c:pt>
                <c:pt idx="149" formatCode="0.00">
                  <c:v>0.53093984760159962</c:v>
                </c:pt>
                <c:pt idx="150" formatCode="0.00">
                  <c:v>1.2632909453736199</c:v>
                </c:pt>
                <c:pt idx="151" formatCode="0.00">
                  <c:v>2.9389691533642299</c:v>
                </c:pt>
                <c:pt idx="152" formatCode="0.00">
                  <c:v>1.9368601602989099</c:v>
                </c:pt>
                <c:pt idx="153" formatCode="0.00">
                  <c:v>3.1595931895403799</c:v>
                </c:pt>
                <c:pt idx="154" formatCode="0.00">
                  <c:v>2.2468193373919099</c:v>
                </c:pt>
                <c:pt idx="155" formatCode="0.00">
                  <c:v>1.7655195715049401</c:v>
                </c:pt>
                <c:pt idx="156" formatCode="0.00">
                  <c:v>-0.73161596291687037</c:v>
                </c:pt>
                <c:pt idx="157" formatCode="0.00">
                  <c:v>1.87264153437304</c:v>
                </c:pt>
                <c:pt idx="158" formatCode="0.00">
                  <c:v>-0.8321059219258804</c:v>
                </c:pt>
                <c:pt idx="159" formatCode="0.00">
                  <c:v>0.15163317983508007</c:v>
                </c:pt>
                <c:pt idx="160" formatCode="0.00">
                  <c:v>-2.5324868072413498</c:v>
                </c:pt>
                <c:pt idx="161" formatCode="0.00">
                  <c:v>-1.7914534100077697</c:v>
                </c:pt>
                <c:pt idx="162" formatCode="0.00">
                  <c:v>-0.79635085429526997</c:v>
                </c:pt>
                <c:pt idx="163" formatCode="0.00">
                  <c:v>-0.49025829266692034</c:v>
                </c:pt>
                <c:pt idx="164" formatCode="0.00">
                  <c:v>-1.2668424582096796</c:v>
                </c:pt>
                <c:pt idx="165" formatCode="0.00">
                  <c:v>-0.55162007684933023</c:v>
                </c:pt>
                <c:pt idx="166" formatCode="0.00">
                  <c:v>-1.5124304565019102</c:v>
                </c:pt>
                <c:pt idx="167" formatCode="0.00">
                  <c:v>-2.6349536911947409</c:v>
                </c:pt>
                <c:pt idx="168" formatCode="0.00">
                  <c:v>-3.1771056687062105</c:v>
                </c:pt>
                <c:pt idx="169" formatCode="0.00">
                  <c:v>-2.5841103635094704</c:v>
                </c:pt>
                <c:pt idx="170" formatCode="0.00">
                  <c:v>-1.3313523389840096</c:v>
                </c:pt>
                <c:pt idx="171" formatCode="0.00">
                  <c:v>-1.5734430046801302</c:v>
                </c:pt>
                <c:pt idx="172" formatCode="0.00">
                  <c:v>-4.1850455817543093</c:v>
                </c:pt>
                <c:pt idx="173" formatCode="0.00">
                  <c:v>-1.6606195335911504</c:v>
                </c:pt>
                <c:pt idx="174" formatCode="0.00">
                  <c:v>-1.0534807121421803</c:v>
                </c:pt>
                <c:pt idx="175" formatCode="0.00">
                  <c:v>-1.0645194547201502</c:v>
                </c:pt>
                <c:pt idx="176" formatCode="0.00">
                  <c:v>1.6410705528313303</c:v>
                </c:pt>
                <c:pt idx="177" formatCode="0.00">
                  <c:v>0.55796510423661005</c:v>
                </c:pt>
                <c:pt idx="178" formatCode="0.00">
                  <c:v>0.75712200802049989</c:v>
                </c:pt>
                <c:pt idx="179" formatCode="0.00">
                  <c:v>1.205145540402992</c:v>
                </c:pt>
                <c:pt idx="180" formatCode="0.00">
                  <c:v>0.45754435459378606</c:v>
                </c:pt>
                <c:pt idx="181" formatCode="0.00">
                  <c:v>0.41285589827651503</c:v>
                </c:pt>
                <c:pt idx="182" formatCode="0.00">
                  <c:v>0.80030737531223006</c:v>
                </c:pt>
                <c:pt idx="183" formatCode="0.00">
                  <c:v>1.9658766180797069</c:v>
                </c:pt>
                <c:pt idx="184" formatCode="0.00">
                  <c:v>0.61677935105116799</c:v>
                </c:pt>
                <c:pt idx="185" formatCode="0.00">
                  <c:v>-1.1414202191482368</c:v>
                </c:pt>
                <c:pt idx="186" formatCode="0.00">
                  <c:v>-1.9860236993252258</c:v>
                </c:pt>
                <c:pt idx="187" formatCode="0.00">
                  <c:v>0.90633657608353102</c:v>
                </c:pt>
                <c:pt idx="188" formatCode="0.00">
                  <c:v>-0.36537380753235105</c:v>
                </c:pt>
                <c:pt idx="189" formatCode="0.00">
                  <c:v>-0.65416195496191021</c:v>
                </c:pt>
                <c:pt idx="190" formatCode="0.00">
                  <c:v>-1.0771828187864303</c:v>
                </c:pt>
                <c:pt idx="191" formatCode="0.00">
                  <c:v>-1.9740508295493804</c:v>
                </c:pt>
                <c:pt idx="192" formatCode="0.00">
                  <c:v>-0.15587140520366027</c:v>
                </c:pt>
                <c:pt idx="193" formatCode="0.00">
                  <c:v>0.78449268276053008</c:v>
                </c:pt>
                <c:pt idx="194" formatCode="0.00">
                  <c:v>-3.1896987126419862E-2</c:v>
                </c:pt>
                <c:pt idx="195" formatCode="0.00">
                  <c:v>0.8200813423877702</c:v>
                </c:pt>
                <c:pt idx="196" formatCode="0.00">
                  <c:v>1.7757383128322002</c:v>
                </c:pt>
                <c:pt idx="197" formatCode="0.00">
                  <c:v>-0.75193183080612958</c:v>
                </c:pt>
                <c:pt idx="198" formatCode="0.00">
                  <c:v>-1.3020599847104997</c:v>
                </c:pt>
                <c:pt idx="199" formatCode="0.00">
                  <c:v>-1.0466401205129698</c:v>
                </c:pt>
                <c:pt idx="200" formatCode="0.00">
                  <c:v>-0.63683637273752991</c:v>
                </c:pt>
                <c:pt idx="201" formatCode="0.00">
                  <c:v>-1.2036156607599198</c:v>
                </c:pt>
                <c:pt idx="202" formatCode="0.00">
                  <c:v>-1.6193994440178696</c:v>
                </c:pt>
                <c:pt idx="203" formatCode="0.00">
                  <c:v>-1.3864476021272703</c:v>
                </c:pt>
                <c:pt idx="204" formatCode="0.00">
                  <c:v>0.70672008836912026</c:v>
                </c:pt>
                <c:pt idx="205" formatCode="0.00">
                  <c:v>0.33521614941841005</c:v>
                </c:pt>
                <c:pt idx="206" formatCode="0.00">
                  <c:v>4.320940604861967E-2</c:v>
                </c:pt>
                <c:pt idx="207" formatCode="0.00">
                  <c:v>-1.1725912033679498</c:v>
                </c:pt>
                <c:pt idx="208" formatCode="0.00">
                  <c:v>0.37542250438345004</c:v>
                </c:pt>
                <c:pt idx="209" formatCode="0.00">
                  <c:v>-0.47930932050533004</c:v>
                </c:pt>
                <c:pt idx="210" formatCode="0.00">
                  <c:v>-9.8176827850680048E-2</c:v>
                </c:pt>
                <c:pt idx="211" formatCode="0.00">
                  <c:v>-1.5430771434914403</c:v>
                </c:pt>
                <c:pt idx="212" formatCode="0.00">
                  <c:v>-5.8558416052500988</c:v>
                </c:pt>
                <c:pt idx="213" formatCode="0.00">
                  <c:v>-2.6030344989399898</c:v>
                </c:pt>
                <c:pt idx="214" formatCode="0.00">
                  <c:v>-2.87928918966597</c:v>
                </c:pt>
                <c:pt idx="215" formatCode="0.00">
                  <c:v>-3.01383346730226</c:v>
                </c:pt>
                <c:pt idx="216" formatCode="0.00">
                  <c:v>-3.6975750053317302</c:v>
                </c:pt>
                <c:pt idx="217" formatCode="0.00">
                  <c:v>-2.857982332910014E-2</c:v>
                </c:pt>
                <c:pt idx="218" formatCode="0.00">
                  <c:v>0.44191393484732</c:v>
                </c:pt>
                <c:pt idx="219" formatCode="0.00">
                  <c:v>0.22040445059704733</c:v>
                </c:pt>
                <c:pt idx="220" formatCode="0.00">
                  <c:v>2.1705432396683801</c:v>
                </c:pt>
                <c:pt idx="221" formatCode="0.00">
                  <c:v>-0.9437766494192481</c:v>
                </c:pt>
                <c:pt idx="222" formatCode="0.00">
                  <c:v>-1.657221449170825</c:v>
                </c:pt>
                <c:pt idx="223" formatCode="0.00">
                  <c:v>0.99500672929977596</c:v>
                </c:pt>
                <c:pt idx="224" formatCode="0.00">
                  <c:v>7.6826619188630985E-2</c:v>
                </c:pt>
                <c:pt idx="225" formatCode="0.00">
                  <c:v>1.5804335039680359</c:v>
                </c:pt>
                <c:pt idx="226" formatCode="0.00">
                  <c:v>2.3954619454736759</c:v>
                </c:pt>
                <c:pt idx="227" formatCode="0.00">
                  <c:v>0.77157316712452495</c:v>
                </c:pt>
                <c:pt idx="228" formatCode="0.00">
                  <c:v>0.29201098584318985</c:v>
                </c:pt>
                <c:pt idx="229" formatCode="0.00">
                  <c:v>1.7471569250027101</c:v>
                </c:pt>
                <c:pt idx="230" formatCode="0.00">
                  <c:v>6.3881530917140994E-2</c:v>
                </c:pt>
                <c:pt idx="231" formatCode="0.00">
                  <c:v>-1.1897509628191592</c:v>
                </c:pt>
                <c:pt idx="232" formatCode="0.00">
                  <c:v>0.9964976972918449</c:v>
                </c:pt>
                <c:pt idx="233" formatCode="0.00">
                  <c:v>-1.8793298522223238</c:v>
                </c:pt>
                <c:pt idx="234" formatCode="0.00">
                  <c:v>-1.9836767961692401</c:v>
                </c:pt>
                <c:pt idx="235" formatCode="0.00">
                  <c:v>-1.77474449926543</c:v>
                </c:pt>
                <c:pt idx="236" formatCode="0.00">
                  <c:v>-2.5167109333638504</c:v>
                </c:pt>
                <c:pt idx="237" formatCode="0.00">
                  <c:v>-3.2301800117091197</c:v>
                </c:pt>
                <c:pt idx="238" formatCode="0.00">
                  <c:v>-3.4950032396955195</c:v>
                </c:pt>
                <c:pt idx="239" formatCode="0.00">
                  <c:v>-4.7767993772227708</c:v>
                </c:pt>
                <c:pt idx="240" formatCode="0.00">
                  <c:v>-3.8555229213202695</c:v>
                </c:pt>
                <c:pt idx="241" formatCode="0.00">
                  <c:v>-1.5095726219719099</c:v>
                </c:pt>
                <c:pt idx="242" formatCode="0.00">
                  <c:v>-2.67625099914732</c:v>
                </c:pt>
                <c:pt idx="243" formatCode="0.00">
                  <c:v>-3.1966486425088201</c:v>
                </c:pt>
                <c:pt idx="244" formatCode="0.00">
                  <c:v>-1.0901987979191101</c:v>
                </c:pt>
                <c:pt idx="245" formatCode="0.00">
                  <c:v>-0.416267492337349</c:v>
                </c:pt>
                <c:pt idx="246" formatCode="0.00">
                  <c:v>1.4298248373521103</c:v>
                </c:pt>
                <c:pt idx="247" formatCode="0.00">
                  <c:v>2.0514698033665688</c:v>
                </c:pt>
                <c:pt idx="248" formatCode="0.00">
                  <c:v>3.3327446245504415</c:v>
                </c:pt>
                <c:pt idx="249" formatCode="0.00">
                  <c:v>4.6152088357756398</c:v>
                </c:pt>
                <c:pt idx="250" formatCode="0.00">
                  <c:v>3.3391349989541093</c:v>
                </c:pt>
                <c:pt idx="251" formatCode="0.00">
                  <c:v>4.7749651174248804</c:v>
                </c:pt>
                <c:pt idx="252" formatCode="0.00">
                  <c:v>2.4250702881077997</c:v>
                </c:pt>
                <c:pt idx="253" formatCode="0.00">
                  <c:v>0.95322764715276009</c:v>
                </c:pt>
                <c:pt idx="254" formatCode="0.00">
                  <c:v>0.843519979203739</c:v>
                </c:pt>
                <c:pt idx="255" formatCode="0.00">
                  <c:v>2.3569151485534499</c:v>
                </c:pt>
                <c:pt idx="256" formatCode="0.00">
                  <c:v>0.33473927994752994</c:v>
                </c:pt>
                <c:pt idx="257" formatCode="0.00">
                  <c:v>1.1731850338928498</c:v>
                </c:pt>
                <c:pt idx="258" formatCode="0.00">
                  <c:v>1.4459812448716902</c:v>
                </c:pt>
                <c:pt idx="259" formatCode="0.00">
                  <c:v>0.32890183871032996</c:v>
                </c:pt>
                <c:pt idx="260" formatCode="0.00">
                  <c:v>-0.19382837919766005</c:v>
                </c:pt>
                <c:pt idx="261" formatCode="0.00">
                  <c:v>0.49948557001905991</c:v>
                </c:pt>
                <c:pt idx="262" formatCode="0.00">
                  <c:v>-0.31059165183304005</c:v>
                </c:pt>
                <c:pt idx="263" formatCode="0.00">
                  <c:v>-0.51110937776614207</c:v>
                </c:pt>
                <c:pt idx="264" formatCode="0.00">
                  <c:v>1.3710909220702199</c:v>
                </c:pt>
                <c:pt idx="265" formatCode="0.00">
                  <c:v>1.3401017404600999</c:v>
                </c:pt>
                <c:pt idx="266" formatCode="0.00">
                  <c:v>2.2596980172286001</c:v>
                </c:pt>
                <c:pt idx="267" formatCode="0.00">
                  <c:v>3.0688812699527301</c:v>
                </c:pt>
                <c:pt idx="268" formatCode="0.00">
                  <c:v>1.7657316207118201</c:v>
                </c:pt>
                <c:pt idx="269" formatCode="0.00">
                  <c:v>0.73067141326162988</c:v>
                </c:pt>
                <c:pt idx="270" formatCode="0.00">
                  <c:v>1.3631865118303099</c:v>
                </c:pt>
                <c:pt idx="271" formatCode="0.00">
                  <c:v>-0.58752738599887389</c:v>
                </c:pt>
                <c:pt idx="272" formatCode="0.00">
                  <c:v>0.93936508303762001</c:v>
                </c:pt>
                <c:pt idx="273" formatCode="0.00">
                  <c:v>0.77365892570047978</c:v>
                </c:pt>
                <c:pt idx="274" formatCode="0.00">
                  <c:v>0.28829115357928004</c:v>
                </c:pt>
                <c:pt idx="275" formatCode="0.00">
                  <c:v>8.9917591777251005E-2</c:v>
                </c:pt>
                <c:pt idx="276" formatCode="0.00">
                  <c:v>-0.33147194671201902</c:v>
                </c:pt>
                <c:pt idx="277" formatCode="0.00">
                  <c:v>1.436813812855009E-2</c:v>
                </c:pt>
                <c:pt idx="278" formatCode="0.00">
                  <c:v>0.29277298036206001</c:v>
                </c:pt>
                <c:pt idx="279" formatCode="0.00">
                  <c:v>0.98753333189160997</c:v>
                </c:pt>
                <c:pt idx="280" formatCode="0.00">
                  <c:v>0.10070031714610506</c:v>
                </c:pt>
                <c:pt idx="281" formatCode="0.00">
                  <c:v>-0.42768824316353921</c:v>
                </c:pt>
                <c:pt idx="282" formatCode="0.00">
                  <c:v>0.52202035597698493</c:v>
                </c:pt>
                <c:pt idx="283" formatCode="0.00">
                  <c:v>0.60311824641968292</c:v>
                </c:pt>
                <c:pt idx="284" formatCode="0.00">
                  <c:v>-1.04102407261045</c:v>
                </c:pt>
                <c:pt idx="285" formatCode="0.00">
                  <c:v>-0.86116043604943704</c:v>
                </c:pt>
                <c:pt idx="286" formatCode="0.00">
                  <c:v>-0.401559846101257</c:v>
                </c:pt>
                <c:pt idx="287" formatCode="0.00">
                  <c:v>-1.5334577343366802</c:v>
                </c:pt>
                <c:pt idx="288" formatCode="0.00">
                  <c:v>0.11776897157697408</c:v>
                </c:pt>
                <c:pt idx="289" formatCode="0.00">
                  <c:v>1.0712778653846569</c:v>
                </c:pt>
                <c:pt idx="290" formatCode="0.00">
                  <c:v>-0.58220934313516393</c:v>
                </c:pt>
                <c:pt idx="291" formatCode="0.00">
                  <c:v>-2.1130933988200482</c:v>
                </c:pt>
                <c:pt idx="292" formatCode="0.00">
                  <c:v>2.413176286692952</c:v>
                </c:pt>
                <c:pt idx="293" formatCode="0.00">
                  <c:v>3.5738346323497847</c:v>
                </c:pt>
                <c:pt idx="294" formatCode="0.00">
                  <c:v>4.3456476462262899</c:v>
                </c:pt>
                <c:pt idx="295" formatCode="0.00">
                  <c:v>4.2414859382235903</c:v>
                </c:pt>
                <c:pt idx="296" formatCode="0.00">
                  <c:v>3.0466498467858001</c:v>
                </c:pt>
                <c:pt idx="297" formatCode="0.00">
                  <c:v>0.47223394659673978</c:v>
                </c:pt>
                <c:pt idx="298" formatCode="0.00">
                  <c:v>0.32617072805877978</c:v>
                </c:pt>
                <c:pt idx="299" formatCode="0.00">
                  <c:v>-2.0148795728032902</c:v>
                </c:pt>
                <c:pt idx="300" formatCode="0.00">
                  <c:v>-2.9433579919864798</c:v>
                </c:pt>
                <c:pt idx="301" formatCode="0.00">
                  <c:v>-2.9074294221101429</c:v>
                </c:pt>
                <c:pt idx="302" formatCode="0.00">
                  <c:v>-2.0546854180596319</c:v>
                </c:pt>
                <c:pt idx="303" formatCode="0.00">
                  <c:v>-1.497809317078338</c:v>
                </c:pt>
                <c:pt idx="304" formatCode="0.00">
                  <c:v>-4.6519307768690297</c:v>
                </c:pt>
                <c:pt idx="305" formatCode="0.00">
                  <c:v>3.5636963805099064E-3</c:v>
                </c:pt>
                <c:pt idx="306" formatCode="0.00">
                  <c:v>-0.40797127054457993</c:v>
                </c:pt>
                <c:pt idx="307" formatCode="0.00">
                  <c:v>0.64987252235138993</c:v>
                </c:pt>
                <c:pt idx="308" formatCode="0.00">
                  <c:v>2.07558326790492</c:v>
                </c:pt>
                <c:pt idx="309" formatCode="0.00">
                  <c:v>1.9401114606591299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F0-492F-84B3-B22E20227A33}"/>
            </c:ext>
          </c:extLst>
        </c:ser>
        <c:ser>
          <c:idx val="5"/>
          <c:order val="5"/>
          <c:tx>
            <c:strRef>
              <c:f>'Chart 2 - Real rate gaps'!$I$2</c:f>
              <c:strCache>
                <c:ptCount val="1"/>
                <c:pt idx="0">
                  <c:v>5-year real rate gap - with FG (rhs)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gaps'!$I$3:$I$312</c:f>
              <c:numCache>
                <c:formatCode>General</c:formatCode>
                <c:ptCount val="310"/>
                <c:pt idx="52">
                  <c:v>0.21538900308538977</c:v>
                </c:pt>
                <c:pt idx="53">
                  <c:v>0.29669614042315029</c:v>
                </c:pt>
                <c:pt idx="54">
                  <c:v>0.32520531889717974</c:v>
                </c:pt>
                <c:pt idx="55">
                  <c:v>0.30407803697186031</c:v>
                </c:pt>
                <c:pt idx="56">
                  <c:v>0.33406960233579008</c:v>
                </c:pt>
                <c:pt idx="57">
                  <c:v>0.30636396056427007</c:v>
                </c:pt>
                <c:pt idx="58">
                  <c:v>0.29183698871401997</c:v>
                </c:pt>
                <c:pt idx="59">
                  <c:v>0.26245220361191013</c:v>
                </c:pt>
                <c:pt idx="60">
                  <c:v>0.2784285414324903</c:v>
                </c:pt>
                <c:pt idx="61">
                  <c:v>0.23230553578458002</c:v>
                </c:pt>
                <c:pt idx="62">
                  <c:v>0.26159565455064016</c:v>
                </c:pt>
                <c:pt idx="63">
                  <c:v>0.27765899888945</c:v>
                </c:pt>
                <c:pt idx="64">
                  <c:v>0.25422512397059016</c:v>
                </c:pt>
                <c:pt idx="65">
                  <c:v>0.16605338740444031</c:v>
                </c:pt>
                <c:pt idx="66">
                  <c:v>0.18305107392856979</c:v>
                </c:pt>
                <c:pt idx="67">
                  <c:v>0.16564683313910011</c:v>
                </c:pt>
                <c:pt idx="68">
                  <c:v>9.7563135383230026E-2</c:v>
                </c:pt>
                <c:pt idx="69">
                  <c:v>9.5712677949649994E-2</c:v>
                </c:pt>
                <c:pt idx="70">
                  <c:v>6.8663894405029957E-2</c:v>
                </c:pt>
                <c:pt idx="71">
                  <c:v>5.2645604031200222E-2</c:v>
                </c:pt>
                <c:pt idx="72">
                  <c:v>-2.2557742795509927E-2</c:v>
                </c:pt>
                <c:pt idx="73">
                  <c:v>-4.2081716765640209E-2</c:v>
                </c:pt>
                <c:pt idx="74">
                  <c:v>-7.0316921979169944E-2</c:v>
                </c:pt>
                <c:pt idx="75">
                  <c:v>-9.9657423330759887E-2</c:v>
                </c:pt>
                <c:pt idx="76">
                  <c:v>-0.11054352682627</c:v>
                </c:pt>
                <c:pt idx="77">
                  <c:v>-3.9796463669770077E-2</c:v>
                </c:pt>
                <c:pt idx="78">
                  <c:v>-2.3416845926300667E-3</c:v>
                </c:pt>
                <c:pt idx="79">
                  <c:v>4.2426462078709815E-2</c:v>
                </c:pt>
                <c:pt idx="80">
                  <c:v>3.804523982977992E-2</c:v>
                </c:pt>
                <c:pt idx="81">
                  <c:v>-4.4874143469650019E-2</c:v>
                </c:pt>
                <c:pt idx="82">
                  <c:v>-1.2871403256379921E-2</c:v>
                </c:pt>
                <c:pt idx="83">
                  <c:v>-5.0558638123429755E-2</c:v>
                </c:pt>
                <c:pt idx="84">
                  <c:v>-1.1716468228629928E-2</c:v>
                </c:pt>
                <c:pt idx="85">
                  <c:v>4.6044709316869881E-2</c:v>
                </c:pt>
                <c:pt idx="86">
                  <c:v>2.8480510891397692E-3</c:v>
                </c:pt>
                <c:pt idx="87">
                  <c:v>-3.5250834315280422E-2</c:v>
                </c:pt>
                <c:pt idx="88">
                  <c:v>-5.2222371240270071E-2</c:v>
                </c:pt>
                <c:pt idx="89">
                  <c:v>2.6129624261240103E-2</c:v>
                </c:pt>
                <c:pt idx="90">
                  <c:v>2.0357187785439823E-2</c:v>
                </c:pt>
                <c:pt idx="91">
                  <c:v>8.1705773764010114E-2</c:v>
                </c:pt>
                <c:pt idx="92">
                  <c:v>8.1626554329970125E-2</c:v>
                </c:pt>
                <c:pt idx="93">
                  <c:v>0.10576369727281998</c:v>
                </c:pt>
                <c:pt idx="94">
                  <c:v>6.5601786677410123E-2</c:v>
                </c:pt>
                <c:pt idx="95">
                  <c:v>9.6012508180059797E-2</c:v>
                </c:pt>
                <c:pt idx="96">
                  <c:v>3.3059257253349905E-2</c:v>
                </c:pt>
                <c:pt idx="97">
                  <c:v>1.7941570100969972E-2</c:v>
                </c:pt>
                <c:pt idx="98">
                  <c:v>5.5784153680979998E-2</c:v>
                </c:pt>
                <c:pt idx="99">
                  <c:v>-2.3924673452120127E-2</c:v>
                </c:pt>
                <c:pt idx="100">
                  <c:v>-6.7206180857469988E-2</c:v>
                </c:pt>
                <c:pt idx="101">
                  <c:v>-5.0812244098159987E-2</c:v>
                </c:pt>
                <c:pt idx="102">
                  <c:v>-4.3960712994810081E-2</c:v>
                </c:pt>
                <c:pt idx="103">
                  <c:v>-0.12395213360901991</c:v>
                </c:pt>
                <c:pt idx="104">
                  <c:v>-0.12386813545069009</c:v>
                </c:pt>
                <c:pt idx="105">
                  <c:v>-5.6678870001019899E-2</c:v>
                </c:pt>
                <c:pt idx="106">
                  <c:v>2.3106213989509961E-2</c:v>
                </c:pt>
                <c:pt idx="107">
                  <c:v>2.4017321183600115E-2</c:v>
                </c:pt>
                <c:pt idx="108">
                  <c:v>4.5274725619779854E-2</c:v>
                </c:pt>
                <c:pt idx="109">
                  <c:v>0.12988475515603981</c:v>
                </c:pt>
                <c:pt idx="110">
                  <c:v>0.19145439716979995</c:v>
                </c:pt>
                <c:pt idx="111">
                  <c:v>0.25138618103703014</c:v>
                </c:pt>
                <c:pt idx="112">
                  <c:v>0.26086973927831991</c:v>
                </c:pt>
                <c:pt idx="113">
                  <c:v>0.18527752989292012</c:v>
                </c:pt>
                <c:pt idx="114">
                  <c:v>0.15981869131714999</c:v>
                </c:pt>
                <c:pt idx="115">
                  <c:v>0.13859459067392987</c:v>
                </c:pt>
                <c:pt idx="116">
                  <c:v>5.857067703109986E-2</c:v>
                </c:pt>
                <c:pt idx="117">
                  <c:v>7.4261410686089935E-2</c:v>
                </c:pt>
                <c:pt idx="118">
                  <c:v>0.10927221283687993</c:v>
                </c:pt>
                <c:pt idx="119">
                  <c:v>5.0634978357209981E-2</c:v>
                </c:pt>
                <c:pt idx="120">
                  <c:v>2.8368887760100048E-2</c:v>
                </c:pt>
                <c:pt idx="121">
                  <c:v>-3.9144204169379915E-2</c:v>
                </c:pt>
                <c:pt idx="122">
                  <c:v>4.6666570774296368E-3</c:v>
                </c:pt>
                <c:pt idx="123">
                  <c:v>-3.6871225830026333E-4</c:v>
                </c:pt>
                <c:pt idx="124">
                  <c:v>-4.3086437945900613E-3</c:v>
                </c:pt>
                <c:pt idx="125">
                  <c:v>-0.1458084921929701</c:v>
                </c:pt>
                <c:pt idx="126">
                  <c:v>-0.11041432430052023</c:v>
                </c:pt>
                <c:pt idx="127">
                  <c:v>-8.2814572292139843E-2</c:v>
                </c:pt>
                <c:pt idx="128">
                  <c:v>-0.10110135433222966</c:v>
                </c:pt>
                <c:pt idx="129">
                  <c:v>-3.4103570917989767E-2</c:v>
                </c:pt>
                <c:pt idx="130">
                  <c:v>-9.6502783218459953E-2</c:v>
                </c:pt>
                <c:pt idx="131">
                  <c:v>8.060261611202435E-4</c:v>
                </c:pt>
                <c:pt idx="132">
                  <c:v>2.6523087948319812E-2</c:v>
                </c:pt>
                <c:pt idx="133">
                  <c:v>0.15628093773442009</c:v>
                </c:pt>
                <c:pt idx="134">
                  <c:v>-5.191759217732983E-2</c:v>
                </c:pt>
                <c:pt idx="135">
                  <c:v>4.8377680216100005E-2</c:v>
                </c:pt>
                <c:pt idx="136">
                  <c:v>5.1198245030580125E-2</c:v>
                </c:pt>
                <c:pt idx="137">
                  <c:v>5.3225246067120091E-2</c:v>
                </c:pt>
                <c:pt idx="138">
                  <c:v>9.3797477024879949E-2</c:v>
                </c:pt>
                <c:pt idx="139">
                  <c:v>5.028026024007004E-2</c:v>
                </c:pt>
                <c:pt idx="140">
                  <c:v>0.22042850553004012</c:v>
                </c:pt>
                <c:pt idx="141">
                  <c:v>0.29366653309809987</c:v>
                </c:pt>
                <c:pt idx="142">
                  <c:v>0.26174620286455985</c:v>
                </c:pt>
                <c:pt idx="143">
                  <c:v>0.22063261367705</c:v>
                </c:pt>
                <c:pt idx="144">
                  <c:v>0.20005776964661015</c:v>
                </c:pt>
                <c:pt idx="145">
                  <c:v>0.13182971764071993</c:v>
                </c:pt>
                <c:pt idx="146">
                  <c:v>8.6752721250140219E-2</c:v>
                </c:pt>
                <c:pt idx="147">
                  <c:v>-9.4072590557900959E-3</c:v>
                </c:pt>
                <c:pt idx="148">
                  <c:v>-1.7638775952160124E-2</c:v>
                </c:pt>
                <c:pt idx="149">
                  <c:v>-5.612465856302995E-2</c:v>
                </c:pt>
                <c:pt idx="150">
                  <c:v>-1.3675454915179852E-2</c:v>
                </c:pt>
                <c:pt idx="151">
                  <c:v>-8.3747806858500251E-2</c:v>
                </c:pt>
                <c:pt idx="152">
                  <c:v>8.8955699216302087E-3</c:v>
                </c:pt>
                <c:pt idx="153">
                  <c:v>-3.0308974145089707E-2</c:v>
                </c:pt>
                <c:pt idx="154">
                  <c:v>-5.7050818928399138E-3</c:v>
                </c:pt>
                <c:pt idx="155">
                  <c:v>-5.2868892650010046E-2</c:v>
                </c:pt>
                <c:pt idx="156">
                  <c:v>1.5977664557779825E-2</c:v>
                </c:pt>
                <c:pt idx="157">
                  <c:v>-2.7955017450800312E-3</c:v>
                </c:pt>
                <c:pt idx="158">
                  <c:v>-1.6762351422690003E-2</c:v>
                </c:pt>
                <c:pt idx="159">
                  <c:v>-2.9906486982389957E-2</c:v>
                </c:pt>
                <c:pt idx="160">
                  <c:v>-2.5080943418649859E-2</c:v>
                </c:pt>
                <c:pt idx="161">
                  <c:v>-8.8411212834279773E-2</c:v>
                </c:pt>
                <c:pt idx="162">
                  <c:v>-0.12751294003034985</c:v>
                </c:pt>
                <c:pt idx="163">
                  <c:v>-0.11281576483031985</c:v>
                </c:pt>
                <c:pt idx="164">
                  <c:v>-0.11513462186722023</c:v>
                </c:pt>
                <c:pt idx="165">
                  <c:v>-0.13751248613848999</c:v>
                </c:pt>
                <c:pt idx="166">
                  <c:v>-9.6556384453399868E-2</c:v>
                </c:pt>
                <c:pt idx="167">
                  <c:v>-0.15249346474774006</c:v>
                </c:pt>
                <c:pt idx="168">
                  <c:v>-0.14878522040238984</c:v>
                </c:pt>
                <c:pt idx="169">
                  <c:v>-0.15896046461620017</c:v>
                </c:pt>
                <c:pt idx="170">
                  <c:v>-0.24262179048785004</c:v>
                </c:pt>
                <c:pt idx="171">
                  <c:v>-0.19163420516805996</c:v>
                </c:pt>
                <c:pt idx="172">
                  <c:v>-0.19797342705566034</c:v>
                </c:pt>
                <c:pt idx="173">
                  <c:v>-0.11448514725250014</c:v>
                </c:pt>
                <c:pt idx="174">
                  <c:v>-0.13828944768650997</c:v>
                </c:pt>
                <c:pt idx="175">
                  <c:v>-0.10738481236115005</c:v>
                </c:pt>
                <c:pt idx="176">
                  <c:v>-8.7644387297910242E-2</c:v>
                </c:pt>
                <c:pt idx="177">
                  <c:v>-0.11717946960324976</c:v>
                </c:pt>
                <c:pt idx="178">
                  <c:v>-8.5818534817560188E-2</c:v>
                </c:pt>
                <c:pt idx="179">
                  <c:v>-8.2960134105789951E-2</c:v>
                </c:pt>
                <c:pt idx="180">
                  <c:v>-7.6967731440079845E-2</c:v>
                </c:pt>
                <c:pt idx="181">
                  <c:v>-0.13702323542260997</c:v>
                </c:pt>
                <c:pt idx="182">
                  <c:v>-0.12203645722195011</c:v>
                </c:pt>
                <c:pt idx="183">
                  <c:v>-0.15278377623655004</c:v>
                </c:pt>
                <c:pt idx="184">
                  <c:v>-0.15121799955955018</c:v>
                </c:pt>
                <c:pt idx="185">
                  <c:v>-0.20293070147986003</c:v>
                </c:pt>
                <c:pt idx="186">
                  <c:v>-0.23092031138319991</c:v>
                </c:pt>
                <c:pt idx="187">
                  <c:v>-0.31428762365377994</c:v>
                </c:pt>
                <c:pt idx="188">
                  <c:v>-0.32712939359658</c:v>
                </c:pt>
                <c:pt idx="189">
                  <c:v>-0.33724460558836</c:v>
                </c:pt>
                <c:pt idx="190">
                  <c:v>-0.34322815263160988</c:v>
                </c:pt>
                <c:pt idx="191">
                  <c:v>-0.38538517233586989</c:v>
                </c:pt>
                <c:pt idx="192">
                  <c:v>-0.37098277789469014</c:v>
                </c:pt>
                <c:pt idx="193">
                  <c:v>-0.32198684528954979</c:v>
                </c:pt>
                <c:pt idx="194">
                  <c:v>-0.35145251034321001</c:v>
                </c:pt>
                <c:pt idx="195">
                  <c:v>-0.33736584952532001</c:v>
                </c:pt>
                <c:pt idx="196">
                  <c:v>-0.35113536513169974</c:v>
                </c:pt>
                <c:pt idx="197">
                  <c:v>-0.37478178766036985</c:v>
                </c:pt>
                <c:pt idx="198">
                  <c:v>-0.3839937687218602</c:v>
                </c:pt>
                <c:pt idx="199">
                  <c:v>-0.36919688409899987</c:v>
                </c:pt>
                <c:pt idx="200">
                  <c:v>-0.38222429034479033</c:v>
                </c:pt>
                <c:pt idx="201">
                  <c:v>-0.38615484157698976</c:v>
                </c:pt>
                <c:pt idx="202">
                  <c:v>-0.45118122852665987</c:v>
                </c:pt>
                <c:pt idx="203">
                  <c:v>-0.3761367802892801</c:v>
                </c:pt>
                <c:pt idx="204">
                  <c:v>-0.38975939055657038</c:v>
                </c:pt>
                <c:pt idx="205">
                  <c:v>-0.3915321414281201</c:v>
                </c:pt>
                <c:pt idx="206">
                  <c:v>-0.35204600259447005</c:v>
                </c:pt>
                <c:pt idx="207">
                  <c:v>-0.41126358449829992</c:v>
                </c:pt>
                <c:pt idx="208">
                  <c:v>-0.37732848869890967</c:v>
                </c:pt>
                <c:pt idx="209">
                  <c:v>-0.40880720988407004</c:v>
                </c:pt>
                <c:pt idx="210">
                  <c:v>-0.40852179308305026</c:v>
                </c:pt>
                <c:pt idx="211">
                  <c:v>-0.36261635257742997</c:v>
                </c:pt>
                <c:pt idx="212">
                  <c:v>-0.37521439635283027</c:v>
                </c:pt>
                <c:pt idx="213">
                  <c:v>-0.38371508150039002</c:v>
                </c:pt>
                <c:pt idx="214">
                  <c:v>-0.33749006769232004</c:v>
                </c:pt>
                <c:pt idx="215">
                  <c:v>-0.33832792789263011</c:v>
                </c:pt>
                <c:pt idx="216">
                  <c:v>-0.3028201084047899</c:v>
                </c:pt>
                <c:pt idx="217">
                  <c:v>-0.32444559823205998</c:v>
                </c:pt>
                <c:pt idx="218">
                  <c:v>-0.35060156655419994</c:v>
                </c:pt>
                <c:pt idx="219">
                  <c:v>-0.32570220244187009</c:v>
                </c:pt>
                <c:pt idx="220">
                  <c:v>-0.33669470717010985</c:v>
                </c:pt>
                <c:pt idx="221">
                  <c:v>-0.32521137818242996</c:v>
                </c:pt>
                <c:pt idx="222">
                  <c:v>-0.31335265766062981</c:v>
                </c:pt>
                <c:pt idx="223">
                  <c:v>-0.32260351043999003</c:v>
                </c:pt>
                <c:pt idx="224">
                  <c:v>-0.35567998394658007</c:v>
                </c:pt>
                <c:pt idx="225">
                  <c:v>-0.35553963956016998</c:v>
                </c:pt>
                <c:pt idx="226">
                  <c:v>-0.35800591193833009</c:v>
                </c:pt>
                <c:pt idx="227">
                  <c:v>-0.33877293423097998</c:v>
                </c:pt>
                <c:pt idx="228">
                  <c:v>-0.31557915038894979</c:v>
                </c:pt>
                <c:pt idx="229">
                  <c:v>-0.34605515428050992</c:v>
                </c:pt>
                <c:pt idx="230">
                  <c:v>-0.33721430799273988</c:v>
                </c:pt>
                <c:pt idx="231">
                  <c:v>-0.33726558252303018</c:v>
                </c:pt>
                <c:pt idx="232">
                  <c:v>-0.32544129955116996</c:v>
                </c:pt>
                <c:pt idx="233">
                  <c:v>-0.35477790439042001</c:v>
                </c:pt>
                <c:pt idx="234">
                  <c:v>-0.36269089206152993</c:v>
                </c:pt>
                <c:pt idx="235">
                  <c:v>-0.33584016414420992</c:v>
                </c:pt>
                <c:pt idx="236">
                  <c:v>-0.35166002761507009</c:v>
                </c:pt>
                <c:pt idx="237">
                  <c:v>-0.29790038592623014</c:v>
                </c:pt>
                <c:pt idx="238">
                  <c:v>-0.31757284640803007</c:v>
                </c:pt>
                <c:pt idx="239">
                  <c:v>-0.33630531405083985</c:v>
                </c:pt>
                <c:pt idx="240">
                  <c:v>-0.27284445848547989</c:v>
                </c:pt>
                <c:pt idx="241">
                  <c:v>-0.30842391050650009</c:v>
                </c:pt>
                <c:pt idx="242">
                  <c:v>-0.29819447620863015</c:v>
                </c:pt>
                <c:pt idx="243">
                  <c:v>-0.28715911853469001</c:v>
                </c:pt>
                <c:pt idx="244">
                  <c:v>-0.30046659284751986</c:v>
                </c:pt>
                <c:pt idx="245">
                  <c:v>-0.33357997729071998</c:v>
                </c:pt>
                <c:pt idx="246">
                  <c:v>-0.26205218075323011</c:v>
                </c:pt>
                <c:pt idx="247">
                  <c:v>-0.13928428598642661</c:v>
                </c:pt>
                <c:pt idx="248">
                  <c:v>-1.856294850505702E-2</c:v>
                </c:pt>
                <c:pt idx="249">
                  <c:v>6.7103790407492925E-2</c:v>
                </c:pt>
                <c:pt idx="250">
                  <c:v>2.8083115897184041E-2</c:v>
                </c:pt>
                <c:pt idx="251">
                  <c:v>0.12052911951610301</c:v>
                </c:pt>
                <c:pt idx="252">
                  <c:v>9.4104099141658959E-2</c:v>
                </c:pt>
                <c:pt idx="253">
                  <c:v>-4.6320440177219299E-2</c:v>
                </c:pt>
                <c:pt idx="254">
                  <c:v>1.3785222647797411E-2</c:v>
                </c:pt>
                <c:pt idx="255">
                  <c:v>4.1218047457895396E-2</c:v>
                </c:pt>
                <c:pt idx="256">
                  <c:v>0.15104439710631101</c:v>
                </c:pt>
                <c:pt idx="257">
                  <c:v>4.8621180477004006E-2</c:v>
                </c:pt>
                <c:pt idx="258">
                  <c:v>-2.3711467978553058E-2</c:v>
                </c:pt>
                <c:pt idx="259">
                  <c:v>-5.9751185210883961E-2</c:v>
                </c:pt>
                <c:pt idx="260">
                  <c:v>-1.7074796729578012E-2</c:v>
                </c:pt>
                <c:pt idx="261">
                  <c:v>-5.9056104938410847E-3</c:v>
                </c:pt>
                <c:pt idx="262">
                  <c:v>1.1948132473651008E-2</c:v>
                </c:pt>
                <c:pt idx="263">
                  <c:v>1.9001871790779945E-2</c:v>
                </c:pt>
                <c:pt idx="264">
                  <c:v>-1.4786104731502991E-2</c:v>
                </c:pt>
                <c:pt idx="265">
                  <c:v>1.2859359479611032E-2</c:v>
                </c:pt>
                <c:pt idx="266">
                  <c:v>-1.6988581114835033E-2</c:v>
                </c:pt>
                <c:pt idx="267">
                  <c:v>-1.8539373322570052E-2</c:v>
                </c:pt>
                <c:pt idx="268">
                  <c:v>1.3679377543972027E-2</c:v>
                </c:pt>
                <c:pt idx="269">
                  <c:v>-2.1723400275115989E-2</c:v>
                </c:pt>
                <c:pt idx="270">
                  <c:v>-2.2138424554375036E-2</c:v>
                </c:pt>
                <c:pt idx="271">
                  <c:v>-3.011279066149708E-2</c:v>
                </c:pt>
                <c:pt idx="272">
                  <c:v>-1.4132060360270149E-3</c:v>
                </c:pt>
                <c:pt idx="273">
                  <c:v>3.7245127283604962E-2</c:v>
                </c:pt>
                <c:pt idx="274">
                  <c:v>5.4815233497900184E-3</c:v>
                </c:pt>
                <c:pt idx="275">
                  <c:v>7.5489984181550396E-3</c:v>
                </c:pt>
                <c:pt idx="276">
                  <c:v>-1.447513049489102E-2</c:v>
                </c:pt>
                <c:pt idx="277">
                  <c:v>2.168900734858703E-2</c:v>
                </c:pt>
                <c:pt idx="278">
                  <c:v>-1.0173719826979011E-2</c:v>
                </c:pt>
                <c:pt idx="279">
                  <c:v>1.0919514136803476E-4</c:v>
                </c:pt>
                <c:pt idx="280">
                  <c:v>-3.6931621689179905E-3</c:v>
                </c:pt>
                <c:pt idx="281">
                  <c:v>-2.7025305450151998E-2</c:v>
                </c:pt>
                <c:pt idx="282">
                  <c:v>3.0807165666539918E-4</c:v>
                </c:pt>
                <c:pt idx="283">
                  <c:v>-9.5348795508380102E-3</c:v>
                </c:pt>
                <c:pt idx="284">
                  <c:v>-8.2525879309289785E-3</c:v>
                </c:pt>
                <c:pt idx="285">
                  <c:v>-2.4483907209790989E-2</c:v>
                </c:pt>
                <c:pt idx="286">
                  <c:v>-3.161175213994899E-2</c:v>
                </c:pt>
                <c:pt idx="287">
                  <c:v>-4.5477248367354006E-2</c:v>
                </c:pt>
                <c:pt idx="288">
                  <c:v>-3.5056199731038525E-2</c:v>
                </c:pt>
                <c:pt idx="289">
                  <c:v>-7.559563333173501E-2</c:v>
                </c:pt>
                <c:pt idx="290">
                  <c:v>-9.888600932438199E-2</c:v>
                </c:pt>
                <c:pt idx="291">
                  <c:v>-5.543404811889599E-2</c:v>
                </c:pt>
                <c:pt idx="292">
                  <c:v>5.3576708477574009E-2</c:v>
                </c:pt>
                <c:pt idx="293">
                  <c:v>6.4736114228828079E-2</c:v>
                </c:pt>
                <c:pt idx="294">
                  <c:v>0.12316102429717302</c:v>
                </c:pt>
                <c:pt idx="295">
                  <c:v>-3.1940193577006004E-2</c:v>
                </c:pt>
                <c:pt idx="296">
                  <c:v>-1.3532466006552002E-2</c:v>
                </c:pt>
                <c:pt idx="297">
                  <c:v>1.2325147029107003E-2</c:v>
                </c:pt>
                <c:pt idx="298">
                  <c:v>0.11688367967151397</c:v>
                </c:pt>
                <c:pt idx="299">
                  <c:v>4.51235517569714E-2</c:v>
                </c:pt>
                <c:pt idx="300">
                  <c:v>2.8766025851644006E-2</c:v>
                </c:pt>
                <c:pt idx="301">
                  <c:v>0.11223496501437402</c:v>
                </c:pt>
                <c:pt idx="302">
                  <c:v>6.6573370722076031E-2</c:v>
                </c:pt>
                <c:pt idx="303">
                  <c:v>8.3393779162692971E-2</c:v>
                </c:pt>
                <c:pt idx="304">
                  <c:v>7.9968555536229946E-2</c:v>
                </c:pt>
                <c:pt idx="305">
                  <c:v>4.7793007846040014E-2</c:v>
                </c:pt>
                <c:pt idx="306">
                  <c:v>0.10726511064337974</c:v>
                </c:pt>
                <c:pt idx="307">
                  <c:v>4.1850558477299904E-2</c:v>
                </c:pt>
                <c:pt idx="308">
                  <c:v>0.1316276849391802</c:v>
                </c:pt>
                <c:pt idx="309">
                  <c:v>5.6862940088790115E-2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F0-492F-84B3-B22E20227A33}"/>
            </c:ext>
          </c:extLst>
        </c:ser>
        <c:ser>
          <c:idx val="6"/>
          <c:order val="6"/>
          <c:tx>
            <c:strRef>
              <c:f>'Chart 2 - Real rate gaps'!$J$2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gaps'!$J$3:$J$312</c:f>
              <c:numCache>
                <c:formatCode>General</c:formatCode>
                <c:ptCount val="310"/>
                <c:pt idx="52" formatCode="0.00">
                  <c:v>0.98874011456991995</c:v>
                </c:pt>
                <c:pt idx="53" formatCode="0.00">
                  <c:v>-2.1740415619801405</c:v>
                </c:pt>
                <c:pt idx="54" formatCode="0.00">
                  <c:v>1.4753184456424309</c:v>
                </c:pt>
                <c:pt idx="55" formatCode="0.00">
                  <c:v>1.2014514136605041</c:v>
                </c:pt>
                <c:pt idx="56" formatCode="0.00">
                  <c:v>2.1291680147755381</c:v>
                </c:pt>
                <c:pt idx="57" formatCode="0.00">
                  <c:v>2.4062560293428401</c:v>
                </c:pt>
                <c:pt idx="58" formatCode="0.00">
                  <c:v>1.7229022683601491</c:v>
                </c:pt>
                <c:pt idx="59" formatCode="0.00">
                  <c:v>-0.91812387544466101</c:v>
                </c:pt>
                <c:pt idx="60" formatCode="0.00">
                  <c:v>-0.10333894588443793</c:v>
                </c:pt>
                <c:pt idx="61" formatCode="0.00">
                  <c:v>-0.87717688161757612</c:v>
                </c:pt>
                <c:pt idx="62" formatCode="0.00">
                  <c:v>0.50221872924809507</c:v>
                </c:pt>
                <c:pt idx="63" formatCode="0.00">
                  <c:v>0.24693884300932001</c:v>
                </c:pt>
                <c:pt idx="64" formatCode="0.00">
                  <c:v>0.38624113631170898</c:v>
                </c:pt>
                <c:pt idx="65" formatCode="0.00">
                  <c:v>-0.13080359291841015</c:v>
                </c:pt>
                <c:pt idx="66" formatCode="0.00">
                  <c:v>-0.39782127562601022</c:v>
                </c:pt>
                <c:pt idx="67" formatCode="0.00">
                  <c:v>-0.1139439012834802</c:v>
                </c:pt>
                <c:pt idx="68" formatCode="0.00">
                  <c:v>-1.7414171290873701</c:v>
                </c:pt>
                <c:pt idx="69" formatCode="0.00">
                  <c:v>-3.61875184751805</c:v>
                </c:pt>
                <c:pt idx="70" formatCode="0.00">
                  <c:v>0.50156725683280001</c:v>
                </c:pt>
                <c:pt idx="71" formatCode="0.00">
                  <c:v>0.80261820758295999</c:v>
                </c:pt>
                <c:pt idx="72" formatCode="0.00">
                  <c:v>-0.84219858671426007</c:v>
                </c:pt>
                <c:pt idx="73" formatCode="0.00">
                  <c:v>-0.69732715504916021</c:v>
                </c:pt>
                <c:pt idx="74" formatCode="0.00">
                  <c:v>0.39555462778829975</c:v>
                </c:pt>
                <c:pt idx="75" formatCode="0.00">
                  <c:v>0.11335341679132993</c:v>
                </c:pt>
                <c:pt idx="76" formatCode="0.00">
                  <c:v>0.46393327242275983</c:v>
                </c:pt>
                <c:pt idx="77" formatCode="0.00">
                  <c:v>-0.30430791194579987</c:v>
                </c:pt>
                <c:pt idx="78" formatCode="0.00">
                  <c:v>-1.5993608669697301</c:v>
                </c:pt>
                <c:pt idx="79" formatCode="0.00">
                  <c:v>-2.2658973592717504</c:v>
                </c:pt>
                <c:pt idx="80" formatCode="0.00">
                  <c:v>1.9139326460254489</c:v>
                </c:pt>
                <c:pt idx="81" formatCode="0.00">
                  <c:v>1.5877514433280662</c:v>
                </c:pt>
                <c:pt idx="82" formatCode="0.00">
                  <c:v>-0.54198202130904005</c:v>
                </c:pt>
                <c:pt idx="83" formatCode="0.00">
                  <c:v>-0.29047066374369501</c:v>
                </c:pt>
                <c:pt idx="84" formatCode="0.00">
                  <c:v>0.63191484093479211</c:v>
                </c:pt>
                <c:pt idx="85" formatCode="0.00">
                  <c:v>-2.4532938244856197</c:v>
                </c:pt>
                <c:pt idx="86" formatCode="0.00">
                  <c:v>-1.1915957211295802</c:v>
                </c:pt>
                <c:pt idx="87" formatCode="0.00">
                  <c:v>0.87440271805218606</c:v>
                </c:pt>
                <c:pt idx="88" formatCode="0.00">
                  <c:v>-2.0004817710382601</c:v>
                </c:pt>
                <c:pt idx="89" formatCode="0.00">
                  <c:v>-3.6786138689900998</c:v>
                </c:pt>
                <c:pt idx="90" formatCode="0.00">
                  <c:v>-3.0804047625126199</c:v>
                </c:pt>
                <c:pt idx="91" formatCode="0.00">
                  <c:v>-5.1571283533920012</c:v>
                </c:pt>
                <c:pt idx="92" formatCode="0.00">
                  <c:v>-2.7244019891334705</c:v>
                </c:pt>
                <c:pt idx="93" formatCode="0.00">
                  <c:v>1.0637644947440403</c:v>
                </c:pt>
                <c:pt idx="94" formatCode="0.00">
                  <c:v>1.4791516349229761</c:v>
                </c:pt>
                <c:pt idx="95" formatCode="0.00">
                  <c:v>1.936841918922185</c:v>
                </c:pt>
                <c:pt idx="96" formatCode="0.00">
                  <c:v>4.1333000957821655</c:v>
                </c:pt>
                <c:pt idx="97" formatCode="0.00">
                  <c:v>2.4921226669588057</c:v>
                </c:pt>
                <c:pt idx="98" formatCode="0.00">
                  <c:v>1.4343152913903139</c:v>
                </c:pt>
                <c:pt idx="99" formatCode="0.00">
                  <c:v>0.1185618751175499</c:v>
                </c:pt>
                <c:pt idx="100" formatCode="0.00">
                  <c:v>0.466210147343181</c:v>
                </c:pt>
                <c:pt idx="101" formatCode="0.00">
                  <c:v>-0.18730193664732986</c:v>
                </c:pt>
                <c:pt idx="102" formatCode="0.00">
                  <c:v>1.2756755851214643</c:v>
                </c:pt>
                <c:pt idx="103" formatCode="0.00">
                  <c:v>1.251842084836954</c:v>
                </c:pt>
                <c:pt idx="104" formatCode="0.00">
                  <c:v>0.20736261395743005</c:v>
                </c:pt>
                <c:pt idx="105" formatCode="0.00">
                  <c:v>-1.6998361160979605</c:v>
                </c:pt>
                <c:pt idx="106" formatCode="0.00">
                  <c:v>-3.5566335777406</c:v>
                </c:pt>
                <c:pt idx="107" formatCode="0.00">
                  <c:v>-3.54637508132826</c:v>
                </c:pt>
                <c:pt idx="108" formatCode="0.00">
                  <c:v>-2.6882150086000198</c:v>
                </c:pt>
                <c:pt idx="109" formatCode="0.00">
                  <c:v>-3.7803783976626799</c:v>
                </c:pt>
                <c:pt idx="110" formatCode="0.00">
                  <c:v>-4.6061742433444497</c:v>
                </c:pt>
                <c:pt idx="111" formatCode="0.00">
                  <c:v>2.3903601958058869</c:v>
                </c:pt>
                <c:pt idx="112" formatCode="0.00">
                  <c:v>6.0471767682800603</c:v>
                </c:pt>
                <c:pt idx="113" formatCode="0.00">
                  <c:v>5.0664602797770391</c:v>
                </c:pt>
                <c:pt idx="114" formatCode="0.00">
                  <c:v>2.312973713676131</c:v>
                </c:pt>
                <c:pt idx="115" formatCode="0.00">
                  <c:v>3.2427124508952798</c:v>
                </c:pt>
                <c:pt idx="116" formatCode="0.00">
                  <c:v>1.246476806039571</c:v>
                </c:pt>
                <c:pt idx="117" formatCode="0.00">
                  <c:v>2.4867068051282559</c:v>
                </c:pt>
                <c:pt idx="118" formatCode="0.00">
                  <c:v>1.3161378080679971</c:v>
                </c:pt>
                <c:pt idx="119" formatCode="0.00">
                  <c:v>4.4610420389743002</c:v>
                </c:pt>
                <c:pt idx="120" formatCode="0.00">
                  <c:v>3.8667311830324902</c:v>
                </c:pt>
                <c:pt idx="121" formatCode="0.00">
                  <c:v>1.1870209786243671</c:v>
                </c:pt>
                <c:pt idx="122" formatCode="0.00">
                  <c:v>1.9071907629819358</c:v>
                </c:pt>
                <c:pt idx="123" formatCode="0.00">
                  <c:v>-0.4831056608493966</c:v>
                </c:pt>
                <c:pt idx="124" formatCode="0.00">
                  <c:v>1.8436170240128282</c:v>
                </c:pt>
                <c:pt idx="125" formatCode="0.00">
                  <c:v>-0.24619370450580602</c:v>
                </c:pt>
                <c:pt idx="126" formatCode="0.00">
                  <c:v>1.5978985264722549</c:v>
                </c:pt>
                <c:pt idx="127" formatCode="0.00">
                  <c:v>-0.33672159673711999</c:v>
                </c:pt>
                <c:pt idx="128" formatCode="0.00">
                  <c:v>-1.2255544897466901</c:v>
                </c:pt>
                <c:pt idx="129" formatCode="0.00">
                  <c:v>0.59806398776687009</c:v>
                </c:pt>
                <c:pt idx="130" formatCode="0.00">
                  <c:v>-2.3169978605416297</c:v>
                </c:pt>
                <c:pt idx="131" formatCode="0.00">
                  <c:v>-4.2879346563430101</c:v>
                </c:pt>
                <c:pt idx="132" formatCode="0.00">
                  <c:v>-2.5716567359544396</c:v>
                </c:pt>
                <c:pt idx="133" formatCode="0.00">
                  <c:v>2.5721134439486599</c:v>
                </c:pt>
                <c:pt idx="134" formatCode="0.00">
                  <c:v>3.0855813636213179</c:v>
                </c:pt>
                <c:pt idx="135" formatCode="0.00">
                  <c:v>-4.7152452802178804</c:v>
                </c:pt>
                <c:pt idx="136" formatCode="0.00">
                  <c:v>-2.6551862036678502</c:v>
                </c:pt>
                <c:pt idx="137" formatCode="0.00">
                  <c:v>-3.3413639719802397</c:v>
                </c:pt>
                <c:pt idx="138" formatCode="0.00">
                  <c:v>1.5417322016242299</c:v>
                </c:pt>
                <c:pt idx="139" formatCode="0.00">
                  <c:v>4.8587412960853502</c:v>
                </c:pt>
                <c:pt idx="140" formatCode="0.00">
                  <c:v>2.326884711253939</c:v>
                </c:pt>
                <c:pt idx="141" formatCode="0.00">
                  <c:v>0.72421614685803881</c:v>
                </c:pt>
                <c:pt idx="142" formatCode="0.00">
                  <c:v>2.0141614230109397</c:v>
                </c:pt>
                <c:pt idx="143" formatCode="0.00">
                  <c:v>4.7321933733781698</c:v>
                </c:pt>
                <c:pt idx="144" formatCode="0.00">
                  <c:v>5.4220685184693798</c:v>
                </c:pt>
                <c:pt idx="145" formatCode="0.00">
                  <c:v>2.2717244329970701</c:v>
                </c:pt>
                <c:pt idx="146" formatCode="0.00">
                  <c:v>0.5830944985280504</c:v>
                </c:pt>
                <c:pt idx="147" formatCode="0.00">
                  <c:v>1.5506799817700299</c:v>
                </c:pt>
                <c:pt idx="148" formatCode="0.00">
                  <c:v>1.1582680156089804</c:v>
                </c:pt>
                <c:pt idx="149" formatCode="0.00">
                  <c:v>0.57492661946164958</c:v>
                </c:pt>
                <c:pt idx="150" formatCode="0.00">
                  <c:v>1.3073410135319801</c:v>
                </c:pt>
                <c:pt idx="151" formatCode="0.00">
                  <c:v>2.9830766430895204</c:v>
                </c:pt>
                <c:pt idx="152" formatCode="0.00">
                  <c:v>1.9811033320705702</c:v>
                </c:pt>
                <c:pt idx="153" formatCode="0.00">
                  <c:v>3.2039810309339396</c:v>
                </c:pt>
                <c:pt idx="154" formatCode="0.00">
                  <c:v>2.2912753542607094</c:v>
                </c:pt>
                <c:pt idx="155" formatCode="0.00">
                  <c:v>1.8100381257634202</c:v>
                </c:pt>
                <c:pt idx="156" formatCode="0.00">
                  <c:v>-0.68695481146763981</c:v>
                </c:pt>
                <c:pt idx="157" formatCode="0.00">
                  <c:v>1.9174547690639101</c:v>
                </c:pt>
                <c:pt idx="158" formatCode="0.00">
                  <c:v>-0.78721828550406991</c:v>
                </c:pt>
                <c:pt idx="159" formatCode="0.00">
                  <c:v>0.19658974245465011</c:v>
                </c:pt>
                <c:pt idx="160" formatCode="0.00">
                  <c:v>-2.4873794192052499</c:v>
                </c:pt>
                <c:pt idx="161" formatCode="0.00">
                  <c:v>-1.74618521548547</c:v>
                </c:pt>
                <c:pt idx="162" formatCode="0.00">
                  <c:v>-0.75100087790575998</c:v>
                </c:pt>
                <c:pt idx="163" formatCode="0.00">
                  <c:v>-0.44483188761118031</c:v>
                </c:pt>
                <c:pt idx="164" formatCode="0.00">
                  <c:v>-1.2212557727104398</c:v>
                </c:pt>
                <c:pt idx="165" formatCode="0.00">
                  <c:v>-0.50586264491603039</c:v>
                </c:pt>
                <c:pt idx="166" formatCode="0.00">
                  <c:v>-1.4665828789870701</c:v>
                </c:pt>
                <c:pt idx="167" formatCode="0.00">
                  <c:v>-2.5890212981851093</c:v>
                </c:pt>
                <c:pt idx="168" formatCode="0.00">
                  <c:v>-3.1310025731044595</c:v>
                </c:pt>
                <c:pt idx="169" formatCode="0.00">
                  <c:v>-2.5378257140031799</c:v>
                </c:pt>
                <c:pt idx="170" formatCode="0.00">
                  <c:v>-1.2849687045201001</c:v>
                </c:pt>
                <c:pt idx="171" formatCode="0.00">
                  <c:v>-1.52696592146967</c:v>
                </c:pt>
                <c:pt idx="172" formatCode="0.00">
                  <c:v>-4.1383871338815403</c:v>
                </c:pt>
                <c:pt idx="173" formatCode="0.00">
                  <c:v>-1.6137687344963503</c:v>
                </c:pt>
                <c:pt idx="174" formatCode="0.00">
                  <c:v>-1.0065226398751603</c:v>
                </c:pt>
                <c:pt idx="175" formatCode="0.00">
                  <c:v>-1.01746015068814</c:v>
                </c:pt>
                <c:pt idx="176" formatCode="0.00">
                  <c:v>1.68832106080047</c:v>
                </c:pt>
                <c:pt idx="177" formatCode="0.00">
                  <c:v>0.60541775112289997</c:v>
                </c:pt>
                <c:pt idx="178" formatCode="0.00">
                  <c:v>0.80468971844310011</c:v>
                </c:pt>
                <c:pt idx="179" formatCode="0.00">
                  <c:v>1.2528233863781748</c:v>
                </c:pt>
                <c:pt idx="180" formatCode="0.00">
                  <c:v>0.50542744472280599</c:v>
                </c:pt>
                <c:pt idx="181" formatCode="0.00">
                  <c:v>0.46091541960319804</c:v>
                </c:pt>
                <c:pt idx="182" formatCode="0.00">
                  <c:v>0.84853019919655392</c:v>
                </c:pt>
                <c:pt idx="183" formatCode="0.00">
                  <c:v>2.0142546210378849</c:v>
                </c:pt>
                <c:pt idx="184" formatCode="0.00">
                  <c:v>0.66530576009382802</c:v>
                </c:pt>
                <c:pt idx="185" formatCode="0.00">
                  <c:v>-1.0927522136335899</c:v>
                </c:pt>
                <c:pt idx="186" formatCode="0.00">
                  <c:v>-1.9372216310336849</c:v>
                </c:pt>
                <c:pt idx="187" formatCode="0.00">
                  <c:v>0.95526399323331401</c:v>
                </c:pt>
                <c:pt idx="188" formatCode="0.00">
                  <c:v>-0.31633131274478299</c:v>
                </c:pt>
                <c:pt idx="189" formatCode="0.00">
                  <c:v>-0.60501656710469986</c:v>
                </c:pt>
                <c:pt idx="190" formatCode="0.00">
                  <c:v>-1.0279489981307899</c:v>
                </c:pt>
                <c:pt idx="191" formatCode="0.00">
                  <c:v>-1.9247456967929399</c:v>
                </c:pt>
                <c:pt idx="192" formatCode="0.00">
                  <c:v>-0.10651515997452998</c:v>
                </c:pt>
                <c:pt idx="193" formatCode="0.00">
                  <c:v>0.83387630019449999</c:v>
                </c:pt>
                <c:pt idx="194" formatCode="0.00">
                  <c:v>1.748620799470002E-2</c:v>
                </c:pt>
                <c:pt idx="195" formatCode="0.00">
                  <c:v>0.86943169225753003</c:v>
                </c:pt>
                <c:pt idx="196" formatCode="0.00">
                  <c:v>1.8250181223022397</c:v>
                </c:pt>
                <c:pt idx="197" formatCode="0.00">
                  <c:v>-0.70276625225901013</c:v>
                </c:pt>
                <c:pt idx="198" formatCode="0.00">
                  <c:v>-1.2530591362246999</c:v>
                </c:pt>
                <c:pt idx="199" formatCode="0.00">
                  <c:v>-0.99786222501058042</c:v>
                </c:pt>
                <c:pt idx="200" formatCode="0.00">
                  <c:v>-0.58834840723298987</c:v>
                </c:pt>
                <c:pt idx="201" formatCode="0.00">
                  <c:v>-1.1554945165902999</c:v>
                </c:pt>
                <c:pt idx="202" formatCode="0.00">
                  <c:v>-1.5717332335728704</c:v>
                </c:pt>
                <c:pt idx="203" formatCode="0.00">
                  <c:v>-1.3393371307000601</c:v>
                </c:pt>
                <c:pt idx="204" formatCode="0.00">
                  <c:v>0.75315966466929041</c:v>
                </c:pt>
                <c:pt idx="205" formatCode="0.00">
                  <c:v>0.38085345612321042</c:v>
                </c:pt>
                <c:pt idx="206" formatCode="0.00">
                  <c:v>8.7894746612189767E-2</c:v>
                </c:pt>
                <c:pt idx="207" formatCode="0.00">
                  <c:v>-1.1290282173786799</c:v>
                </c:pt>
                <c:pt idx="208" formatCode="0.00">
                  <c:v>0.41766938584241009</c:v>
                </c:pt>
                <c:pt idx="209" formatCode="0.00">
                  <c:v>-0.43859866258135005</c:v>
                </c:pt>
                <c:pt idx="210" formatCode="0.00">
                  <c:v>-5.9252269909010113E-2</c:v>
                </c:pt>
                <c:pt idx="211" formatCode="0.00">
                  <c:v>-1.5062221372467697</c:v>
                </c:pt>
                <c:pt idx="212" formatCode="0.00">
                  <c:v>-5.8213774798600095</c:v>
                </c:pt>
                <c:pt idx="213" formatCode="0.00">
                  <c:v>-2.5713253097041502</c:v>
                </c:pt>
                <c:pt idx="214" formatCode="0.00">
                  <c:v>-2.85074718371731</c:v>
                </c:pt>
                <c:pt idx="215" formatCode="0.00">
                  <c:v>-2.9889252462754303</c:v>
                </c:pt>
                <c:pt idx="216" formatCode="0.00">
                  <c:v>-3.6768284759533301</c:v>
                </c:pt>
                <c:pt idx="217" formatCode="0.00">
                  <c:v>-1.2592039549550016E-2</c:v>
                </c:pt>
                <c:pt idx="218" formatCode="0.00">
                  <c:v>0.45246791982358014</c:v>
                </c:pt>
                <c:pt idx="219" formatCode="0.00">
                  <c:v>0.22476158678595948</c:v>
                </c:pt>
                <c:pt idx="220" formatCode="0.00">
                  <c:v>2.1678411813731069</c:v>
                </c:pt>
                <c:pt idx="221" formatCode="0.00">
                  <c:v>-0.95451232400420016</c:v>
                </c:pt>
                <c:pt idx="222" formatCode="0.00">
                  <c:v>-1.677091708848703</c:v>
                </c:pt>
                <c:pt idx="223" formatCode="0.00">
                  <c:v>0.96475796314016082</c:v>
                </c:pt>
                <c:pt idx="224" formatCode="0.00">
                  <c:v>3.4793844818765018E-2</c:v>
                </c:pt>
                <c:pt idx="225" formatCode="0.00">
                  <c:v>1.5250284479197518</c:v>
                </c:pt>
                <c:pt idx="226" formatCode="0.00">
                  <c:v>2.3248893974328633</c:v>
                </c:pt>
                <c:pt idx="227" formatCode="0.00">
                  <c:v>0.68380334230711393</c:v>
                </c:pt>
                <c:pt idx="228" formatCode="0.00">
                  <c:v>0.18474779874580016</c:v>
                </c:pt>
                <c:pt idx="229" formatCode="0.00">
                  <c:v>1.61780139978865</c:v>
                </c:pt>
                <c:pt idx="230" formatCode="0.00">
                  <c:v>-9.0510646202274003E-2</c:v>
                </c:pt>
                <c:pt idx="231" formatCode="0.00">
                  <c:v>-1.372519056685348</c:v>
                </c:pt>
                <c:pt idx="232" formatCode="0.00">
                  <c:v>0.78156092773059005</c:v>
                </c:pt>
                <c:pt idx="233" formatCode="0.00">
                  <c:v>-2.1307514733476709</c:v>
                </c:pt>
                <c:pt idx="234" formatCode="0.00">
                  <c:v>-2.2765076680118099</c:v>
                </c:pt>
                <c:pt idx="235" formatCode="0.00">
                  <c:v>-2.11462209720478</c:v>
                </c:pt>
                <c:pt idx="236" formatCode="0.00">
                  <c:v>-2.9101185388609303</c:v>
                </c:pt>
                <c:pt idx="237" formatCode="0.00">
                  <c:v>-3.6846195155254597</c:v>
                </c:pt>
                <c:pt idx="238" formatCode="0.00">
                  <c:v>-4.0192274703796702</c:v>
                </c:pt>
                <c:pt idx="239" formatCode="0.00">
                  <c:v>-5.3811356092499993</c:v>
                </c:pt>
                <c:pt idx="240" formatCode="0.00">
                  <c:v>-4.5523399250262493</c:v>
                </c:pt>
                <c:pt idx="241" formatCode="0.00">
                  <c:v>-2.3139789711300804</c:v>
                </c:pt>
                <c:pt idx="242" formatCode="0.00">
                  <c:v>-3.6071729023441694</c:v>
                </c:pt>
                <c:pt idx="243" formatCode="0.00">
                  <c:v>-4.2785393436118593</c:v>
                </c:pt>
                <c:pt idx="244" formatCode="0.00">
                  <c:v>-2.3558095506281198</c:v>
                </c:pt>
                <c:pt idx="245" formatCode="0.00">
                  <c:v>-1.9112232948426278</c:v>
                </c:pt>
                <c:pt idx="246" formatCode="0.00">
                  <c:v>-0.36096807490169852</c:v>
                </c:pt>
                <c:pt idx="247" formatCode="0.00">
                  <c:v>1.0217255876896112</c:v>
                </c:pt>
                <c:pt idx="248" formatCode="0.00">
                  <c:v>2.3883437727550381</c:v>
                </c:pt>
                <c:pt idx="249" formatCode="0.00">
                  <c:v>3.60785229784865</c:v>
                </c:pt>
                <c:pt idx="250" formatCode="0.00">
                  <c:v>1.9664390768839397</c:v>
                </c:pt>
                <c:pt idx="251" formatCode="0.00">
                  <c:v>4.0748958066632603</c:v>
                </c:pt>
                <c:pt idx="252" formatCode="0.00">
                  <c:v>2.0000076603771797</c:v>
                </c:pt>
                <c:pt idx="253" formatCode="0.00">
                  <c:v>0.58057561659608981</c:v>
                </c:pt>
                <c:pt idx="254" formatCode="0.00">
                  <c:v>0.7764161261242849</c:v>
                </c:pt>
                <c:pt idx="255" formatCode="0.00">
                  <c:v>2.3273353752277997</c:v>
                </c:pt>
                <c:pt idx="256" formatCode="0.00">
                  <c:v>8.1042321262200012E-2</c:v>
                </c:pt>
                <c:pt idx="257" formatCode="0.00">
                  <c:v>1.2331382270934501</c:v>
                </c:pt>
                <c:pt idx="258" formatCode="0.00">
                  <c:v>1.97287539355674</c:v>
                </c:pt>
                <c:pt idx="259" formatCode="0.00">
                  <c:v>1.1166625606367799</c:v>
                </c:pt>
                <c:pt idx="260" formatCode="0.00">
                  <c:v>8.5923211975039937E-2</c:v>
                </c:pt>
                <c:pt idx="261" formatCode="0.00">
                  <c:v>1.31924589336633</c:v>
                </c:pt>
                <c:pt idx="262" formatCode="0.00">
                  <c:v>0.21722322726034982</c:v>
                </c:pt>
                <c:pt idx="263" formatCode="0.00">
                  <c:v>-0.61561721412779402</c:v>
                </c:pt>
                <c:pt idx="264" formatCode="0.00">
                  <c:v>1.46848467787199</c:v>
                </c:pt>
                <c:pt idx="265" formatCode="0.00">
                  <c:v>1.5624747722208401</c:v>
                </c:pt>
                <c:pt idx="266" formatCode="0.00">
                  <c:v>2.4760724213905201</c:v>
                </c:pt>
                <c:pt idx="267" formatCode="0.00">
                  <c:v>3.3004175282570998</c:v>
                </c:pt>
                <c:pt idx="268" formatCode="0.00">
                  <c:v>2.0138344957129402</c:v>
                </c:pt>
                <c:pt idx="269" formatCode="0.00">
                  <c:v>0.92447430555984011</c:v>
                </c:pt>
                <c:pt idx="270" formatCode="0.00">
                  <c:v>1.89153546862516</c:v>
                </c:pt>
                <c:pt idx="271" formatCode="0.00">
                  <c:v>1.5310518597309919E-2</c:v>
                </c:pt>
                <c:pt idx="272" formatCode="0.00">
                  <c:v>1.8969266002052083</c:v>
                </c:pt>
                <c:pt idx="273" formatCode="0.00">
                  <c:v>1.5104372961439603</c:v>
                </c:pt>
                <c:pt idx="274" formatCode="0.00">
                  <c:v>0.89382969634072995</c:v>
                </c:pt>
                <c:pt idx="275" formatCode="0.00">
                  <c:v>0.63118927779830203</c:v>
                </c:pt>
                <c:pt idx="276" formatCode="0.00">
                  <c:v>0.18793088611780207</c:v>
                </c:pt>
                <c:pt idx="277" formatCode="0.00">
                  <c:v>0.52731655843557013</c:v>
                </c:pt>
                <c:pt idx="278" formatCode="0.00">
                  <c:v>0.8013287158848299</c:v>
                </c:pt>
                <c:pt idx="279" formatCode="0.00">
                  <c:v>1.49373136417874</c:v>
                </c:pt>
                <c:pt idx="280" formatCode="0.00">
                  <c:v>0.61070039245307295</c:v>
                </c:pt>
                <c:pt idx="281" formatCode="0.00">
                  <c:v>9.1459245534420974E-2</c:v>
                </c:pt>
                <c:pt idx="282" formatCode="0.00">
                  <c:v>1.055214704309535</c:v>
                </c:pt>
                <c:pt idx="283" formatCode="0.00">
                  <c:v>1.1549856065706319</c:v>
                </c:pt>
                <c:pt idx="284" formatCode="0.00">
                  <c:v>-0.4661037972563114</c:v>
                </c:pt>
                <c:pt idx="285" formatCode="0.00">
                  <c:v>-0.25878348576614402</c:v>
                </c:pt>
                <c:pt idx="286" formatCode="0.00">
                  <c:v>0.23615207112012998</c:v>
                </c:pt>
                <c:pt idx="287" formatCode="0.00">
                  <c:v>-0.91072148175789192</c:v>
                </c:pt>
                <c:pt idx="288" formatCode="0.00">
                  <c:v>0.71738251888393301</c:v>
                </c:pt>
                <c:pt idx="289" formatCode="0.00">
                  <c:v>1.609550806771898</c:v>
                </c:pt>
                <c:pt idx="290" formatCode="0.00">
                  <c:v>-0.15214618170328498</c:v>
                </c:pt>
                <c:pt idx="291" formatCode="0.00">
                  <c:v>-1.8291002330096338</c:v>
                </c:pt>
                <c:pt idx="292" formatCode="0.00">
                  <c:v>1.8540312729438919</c:v>
                </c:pt>
                <c:pt idx="293" formatCode="0.00">
                  <c:v>6.1365652520937441</c:v>
                </c:pt>
                <c:pt idx="294" formatCode="0.00">
                  <c:v>4.89465599670371</c:v>
                </c:pt>
                <c:pt idx="295" formatCode="0.00">
                  <c:v>5.0297357182176698</c:v>
                </c:pt>
                <c:pt idx="296" formatCode="0.00">
                  <c:v>3.3419424234900696</c:v>
                </c:pt>
                <c:pt idx="297" formatCode="0.00">
                  <c:v>0.17728449711923</c:v>
                </c:pt>
                <c:pt idx="298" formatCode="0.00">
                  <c:v>0.89245182884450047</c:v>
                </c:pt>
                <c:pt idx="299" formatCode="0.00">
                  <c:v>-1.9760957607874401</c:v>
                </c:pt>
                <c:pt idx="300" formatCode="0.00">
                  <c:v>-2.9737667057345503</c:v>
                </c:pt>
                <c:pt idx="301" formatCode="0.00">
                  <c:v>-2.737005591769909</c:v>
                </c:pt>
                <c:pt idx="302" formatCode="0.00">
                  <c:v>-1.0904030519744889</c:v>
                </c:pt>
                <c:pt idx="303" formatCode="0.00">
                  <c:v>0.30221877429708777</c:v>
                </c:pt>
                <c:pt idx="304" formatCode="0.00">
                  <c:v>-4.1100233257426</c:v>
                </c:pt>
                <c:pt idx="305" formatCode="0.00">
                  <c:v>0.67569674943941993</c:v>
                </c:pt>
                <c:pt idx="306" formatCode="0.00">
                  <c:v>-0.33774412485607019</c:v>
                </c:pt>
                <c:pt idx="307" formatCode="0.00">
                  <c:v>0.72627946350600014</c:v>
                </c:pt>
                <c:pt idx="308" formatCode="0.00">
                  <c:v>1.8316595415108001</c:v>
                </c:pt>
                <c:pt idx="309" formatCode="0.00">
                  <c:v>1.5028500133087901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F0-492F-84B3-B22E20227A33}"/>
            </c:ext>
          </c:extLst>
        </c:ser>
        <c:ser>
          <c:idx val="7"/>
          <c:order val="7"/>
          <c:tx>
            <c:strRef>
              <c:f>'Chart 2 - Real rate gaps'!$K$2</c:f>
              <c:strCache>
                <c:ptCount val="1"/>
                <c:pt idx="0">
                  <c:v>5-year real rate gap - without FG (rhs)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gaps'!$K$3:$K$312</c:f>
              <c:numCache>
                <c:formatCode>General</c:formatCode>
                <c:ptCount val="310"/>
                <c:pt idx="52">
                  <c:v>0.22076957388249996</c:v>
                </c:pt>
                <c:pt idx="53">
                  <c:v>0.30217716477255996</c:v>
                </c:pt>
                <c:pt idx="54">
                  <c:v>0.33078534772491963</c:v>
                </c:pt>
                <c:pt idx="55">
                  <c:v>0.30975679601852013</c:v>
                </c:pt>
                <c:pt idx="56">
                  <c:v>0.33984786211216012</c:v>
                </c:pt>
                <c:pt idx="57">
                  <c:v>0.31224342544996997</c:v>
                </c:pt>
                <c:pt idx="58">
                  <c:v>0.29782020081852023</c:v>
                </c:pt>
                <c:pt idx="59">
                  <c:v>0.26854245700777968</c:v>
                </c:pt>
                <c:pt idx="60">
                  <c:v>0.2846298036676802</c:v>
                </c:pt>
                <c:pt idx="61">
                  <c:v>0.23862237491510996</c:v>
                </c:pt>
                <c:pt idx="62">
                  <c:v>0.26803317141224037</c:v>
                </c:pt>
                <c:pt idx="63">
                  <c:v>0.28422276678259006</c:v>
                </c:pt>
                <c:pt idx="64">
                  <c:v>0.2609211435373604</c:v>
                </c:pt>
                <c:pt idx="65">
                  <c:v>0.17288807901728998</c:v>
                </c:pt>
                <c:pt idx="66">
                  <c:v>0.19003136672316012</c:v>
                </c:pt>
                <c:pt idx="67">
                  <c:v>0.17278043984503011</c:v>
                </c:pt>
                <c:pt idx="68">
                  <c:v>0.1048577733617102</c:v>
                </c:pt>
                <c:pt idx="69">
                  <c:v>0.10312067377540002</c:v>
                </c:pt>
                <c:pt idx="70">
                  <c:v>7.617110400847027E-2</c:v>
                </c:pt>
                <c:pt idx="71">
                  <c:v>6.024096679237978E-2</c:v>
                </c:pt>
                <c:pt idx="72">
                  <c:v>-1.4883219778309975E-2</c:v>
                </c:pt>
                <c:pt idx="73">
                  <c:v>-3.433578512389035E-2</c:v>
                </c:pt>
                <c:pt idx="74">
                  <c:v>-6.2506413610679878E-2</c:v>
                </c:pt>
                <c:pt idx="75">
                  <c:v>-9.1788407070690248E-2</c:v>
                </c:pt>
                <c:pt idx="76">
                  <c:v>-0.10262140749556004</c:v>
                </c:pt>
                <c:pt idx="77">
                  <c:v>-3.1826057267890118E-2</c:v>
                </c:pt>
                <c:pt idx="78">
                  <c:v>5.6727187292398007E-3</c:v>
                </c:pt>
                <c:pt idx="79">
                  <c:v>5.0481042765430306E-2</c:v>
                </c:pt>
                <c:pt idx="80">
                  <c:v>4.6136599423880043E-2</c:v>
                </c:pt>
                <c:pt idx="81">
                  <c:v>-3.6749027055539951E-2</c:v>
                </c:pt>
                <c:pt idx="82">
                  <c:v>-4.7152162696799671E-3</c:v>
                </c:pt>
                <c:pt idx="83">
                  <c:v>-4.2373767702319931E-2</c:v>
                </c:pt>
                <c:pt idx="84">
                  <c:v>-3.5050356550003769E-3</c:v>
                </c:pt>
                <c:pt idx="85">
                  <c:v>5.4280818554989896E-2</c:v>
                </c:pt>
                <c:pt idx="86">
                  <c:v>1.1107160157249663E-2</c:v>
                </c:pt>
                <c:pt idx="87">
                  <c:v>-2.6970218069529928E-2</c:v>
                </c:pt>
                <c:pt idx="88">
                  <c:v>-4.3921578324090049E-2</c:v>
                </c:pt>
                <c:pt idx="89">
                  <c:v>3.444940567433985E-2</c:v>
                </c:pt>
                <c:pt idx="90">
                  <c:v>2.8694894098389767E-2</c:v>
                </c:pt>
                <c:pt idx="91">
                  <c:v>9.0060450139820336E-2</c:v>
                </c:pt>
                <c:pt idx="92">
                  <c:v>8.999734079638011E-2</c:v>
                </c:pt>
                <c:pt idx="93">
                  <c:v>0.11414981688841985</c:v>
                </c:pt>
                <c:pt idx="94">
                  <c:v>7.400253619601993E-2</c:v>
                </c:pt>
                <c:pt idx="95">
                  <c:v>0.10442725224948002</c:v>
                </c:pt>
                <c:pt idx="96">
                  <c:v>4.1487428554660033E-2</c:v>
                </c:pt>
                <c:pt idx="97">
                  <c:v>2.6382681454599988E-2</c:v>
                </c:pt>
                <c:pt idx="98">
                  <c:v>6.4237839167609945E-2</c:v>
                </c:pt>
                <c:pt idx="99">
                  <c:v>-1.5461710429220066E-2</c:v>
                </c:pt>
                <c:pt idx="100">
                  <c:v>-5.873465905547004E-2</c:v>
                </c:pt>
                <c:pt idx="101">
                  <c:v>-4.2332805309770016E-2</c:v>
                </c:pt>
                <c:pt idx="102">
                  <c:v>-3.5473981536700006E-2</c:v>
                </c:pt>
                <c:pt idx="103">
                  <c:v>-0.11545875035566988</c:v>
                </c:pt>
                <c:pt idx="104">
                  <c:v>-0.11536877944564994</c:v>
                </c:pt>
                <c:pt idx="105">
                  <c:v>-4.8174274627580171E-2</c:v>
                </c:pt>
                <c:pt idx="106">
                  <c:v>3.1615246858359924E-2</c:v>
                </c:pt>
                <c:pt idx="107">
                  <c:v>3.2529907329239993E-2</c:v>
                </c:pt>
                <c:pt idx="108">
                  <c:v>5.3789883993370147E-2</c:v>
                </c:pt>
                <c:pt idx="109">
                  <c:v>0.13840139221866021</c:v>
                </c:pt>
                <c:pt idx="110">
                  <c:v>0.19997128967925004</c:v>
                </c:pt>
                <c:pt idx="111">
                  <c:v>0.25990195696873997</c:v>
                </c:pt>
                <c:pt idx="112">
                  <c:v>0.26938285658153993</c:v>
                </c:pt>
                <c:pt idx="113">
                  <c:v>0.19378625276985995</c:v>
                </c:pt>
                <c:pt idx="114">
                  <c:v>0.16832106368241995</c:v>
                </c:pt>
                <c:pt idx="115">
                  <c:v>0.14708840641107002</c:v>
                </c:pt>
                <c:pt idx="116">
                  <c:v>6.705344661128998E-2</c:v>
                </c:pt>
                <c:pt idx="117">
                  <c:v>8.2730323652759896E-2</c:v>
                </c:pt>
                <c:pt idx="118">
                  <c:v>0.11772409558424002</c:v>
                </c:pt>
                <c:pt idx="119">
                  <c:v>5.9066246536759959E-2</c:v>
                </c:pt>
                <c:pt idx="120">
                  <c:v>3.6775492526919695E-2</c:v>
                </c:pt>
                <c:pt idx="121">
                  <c:v>-3.0766837027099925E-2</c:v>
                </c:pt>
                <c:pt idx="122">
                  <c:v>1.3009617825080255E-2</c:v>
                </c:pt>
                <c:pt idx="123">
                  <c:v>7.9339996584897321E-3</c:v>
                </c:pt>
                <c:pt idx="124">
                  <c:v>3.947211906919712E-3</c:v>
                </c:pt>
                <c:pt idx="125">
                  <c:v>-0.13760697192990001</c:v>
                </c:pt>
                <c:pt idx="126">
                  <c:v>-0.10227561863156032</c:v>
                </c:pt>
                <c:pt idx="127">
                  <c:v>-7.4748319183980172E-2</c:v>
                </c:pt>
                <c:pt idx="128">
                  <c:v>-9.3118556937390018E-2</c:v>
                </c:pt>
                <c:pt idx="129">
                  <c:v>-2.6216879524810111E-2</c:v>
                </c:pt>
                <c:pt idx="130">
                  <c:v>-8.8726892382260392E-2</c:v>
                </c:pt>
                <c:pt idx="131">
                  <c:v>8.4538481446201352E-3</c:v>
                </c:pt>
                <c:pt idx="132">
                  <c:v>3.4167484598780273E-2</c:v>
                </c:pt>
                <c:pt idx="133">
                  <c:v>0.16391722515943008</c:v>
                </c:pt>
                <c:pt idx="134">
                  <c:v>-4.4262239660449954E-2</c:v>
                </c:pt>
                <c:pt idx="135">
                  <c:v>5.6040926643039946E-2</c:v>
                </c:pt>
                <c:pt idx="136">
                  <c:v>5.8889000080910137E-2</c:v>
                </c:pt>
                <c:pt idx="137">
                  <c:v>6.0930105958399983E-2</c:v>
                </c:pt>
                <c:pt idx="138">
                  <c:v>0.10153366224640026</c:v>
                </c:pt>
                <c:pt idx="139">
                  <c:v>5.8033473167429905E-2</c:v>
                </c:pt>
                <c:pt idx="140">
                  <c:v>0.22821521384810017</c:v>
                </c:pt>
                <c:pt idx="141">
                  <c:v>0.30147199022733995</c:v>
                </c:pt>
                <c:pt idx="142">
                  <c:v>0.26958668512891015</c:v>
                </c:pt>
                <c:pt idx="143">
                  <c:v>0.22849308413267999</c:v>
                </c:pt>
                <c:pt idx="144">
                  <c:v>0.20794629271496001</c:v>
                </c:pt>
                <c:pt idx="145">
                  <c:v>0.13976367131584988</c:v>
                </c:pt>
                <c:pt idx="146">
                  <c:v>9.4717753143759964E-2</c:v>
                </c:pt>
                <c:pt idx="147">
                  <c:v>-1.4282887673302547E-3</c:v>
                </c:pt>
                <c:pt idx="148">
                  <c:v>-9.630863061170114E-3</c:v>
                </c:pt>
                <c:pt idx="149">
                  <c:v>-4.8069653577480054E-2</c:v>
                </c:pt>
                <c:pt idx="150">
                  <c:v>-5.5878214846600827E-3</c:v>
                </c:pt>
                <c:pt idx="151">
                  <c:v>-7.5644903914559691E-2</c:v>
                </c:pt>
                <c:pt idx="152">
                  <c:v>1.702916558930001E-2</c:v>
                </c:pt>
                <c:pt idx="153">
                  <c:v>-2.2126106454109618E-2</c:v>
                </c:pt>
                <c:pt idx="154">
                  <c:v>2.5124068615900441E-3</c:v>
                </c:pt>
                <c:pt idx="155">
                  <c:v>-4.4634380061089995E-2</c:v>
                </c:pt>
                <c:pt idx="156">
                  <c:v>2.4245009685450292E-2</c:v>
                </c:pt>
                <c:pt idx="157">
                  <c:v>5.5237186396199789E-3</c:v>
                </c:pt>
                <c:pt idx="158">
                  <c:v>-8.4060806296499813E-3</c:v>
                </c:pt>
                <c:pt idx="159">
                  <c:v>-2.1530991580490211E-2</c:v>
                </c:pt>
                <c:pt idx="160">
                  <c:v>-1.6669980693199804E-2</c:v>
                </c:pt>
                <c:pt idx="161">
                  <c:v>-7.9945214531619957E-2</c:v>
                </c:pt>
                <c:pt idx="162">
                  <c:v>-0.11900690218740984</c:v>
                </c:pt>
                <c:pt idx="163">
                  <c:v>-0.10428774852967981</c:v>
                </c:pt>
                <c:pt idx="164">
                  <c:v>-0.10656789760058993</c:v>
                </c:pt>
                <c:pt idx="165">
                  <c:v>-0.12888689501730033</c:v>
                </c:pt>
                <c:pt idx="166">
                  <c:v>-8.7887107104120066E-2</c:v>
                </c:pt>
                <c:pt idx="167">
                  <c:v>-0.14379882172248015</c:v>
                </c:pt>
                <c:pt idx="168">
                  <c:v>-0.1400479403416699</c:v>
                </c:pt>
                <c:pt idx="169">
                  <c:v>-0.15015972802390998</c:v>
                </c:pt>
                <c:pt idx="170">
                  <c:v>-0.2337729909779398</c:v>
                </c:pt>
                <c:pt idx="171">
                  <c:v>-0.18275596361244029</c:v>
                </c:pt>
                <c:pt idx="172">
                  <c:v>-0.18904787264483991</c:v>
                </c:pt>
                <c:pt idx="173">
                  <c:v>-0.10549073466988013</c:v>
                </c:pt>
                <c:pt idx="174">
                  <c:v>-0.12924182777616</c:v>
                </c:pt>
                <c:pt idx="175">
                  <c:v>-9.8302963498949847E-2</c:v>
                </c:pt>
                <c:pt idx="176">
                  <c:v>-7.8509810753840004E-2</c:v>
                </c:pt>
                <c:pt idx="177">
                  <c:v>-0.10796997272482001</c:v>
                </c:pt>
                <c:pt idx="178">
                  <c:v>-7.65500935110901E-2</c:v>
                </c:pt>
                <c:pt idx="179">
                  <c:v>-7.3652150339089673E-2</c:v>
                </c:pt>
                <c:pt idx="180">
                  <c:v>-6.7601456476769961E-2</c:v>
                </c:pt>
                <c:pt idx="181">
                  <c:v>-0.12759590643887986</c:v>
                </c:pt>
                <c:pt idx="182">
                  <c:v>-0.11254572625770987</c:v>
                </c:pt>
                <c:pt idx="183">
                  <c:v>-0.14322750250364003</c:v>
                </c:pt>
                <c:pt idx="184">
                  <c:v>-0.14159413587089986</c:v>
                </c:pt>
                <c:pt idx="185">
                  <c:v>-0.19323723312653018</c:v>
                </c:pt>
                <c:pt idx="186">
                  <c:v>-0.22115522357899975</c:v>
                </c:pt>
                <c:pt idx="187">
                  <c:v>-0.30444888482265986</c:v>
                </c:pt>
                <c:pt idx="188">
                  <c:v>-0.31721494763564984</c:v>
                </c:pt>
                <c:pt idx="189">
                  <c:v>-0.32725236938319968</c:v>
                </c:pt>
                <c:pt idx="190">
                  <c:v>-0.33315601681756979</c:v>
                </c:pt>
                <c:pt idx="191">
                  <c:v>-0.37523100424744005</c:v>
                </c:pt>
                <c:pt idx="192">
                  <c:v>-0.36074442617324998</c:v>
                </c:pt>
                <c:pt idx="193">
                  <c:v>-0.31166214591767982</c:v>
                </c:pt>
                <c:pt idx="194">
                  <c:v>-0.3410392940461402</c:v>
                </c:pt>
                <c:pt idx="195">
                  <c:v>-0.32686195058327039</c:v>
                </c:pt>
                <c:pt idx="196">
                  <c:v>-0.34053863171393983</c:v>
                </c:pt>
                <c:pt idx="197">
                  <c:v>-0.36409009383951974</c:v>
                </c:pt>
                <c:pt idx="198">
                  <c:v>-0.37320502836591007</c:v>
                </c:pt>
                <c:pt idx="199">
                  <c:v>-0.35830906687382003</c:v>
                </c:pt>
                <c:pt idx="200">
                  <c:v>-0.37123544009567988</c:v>
                </c:pt>
                <c:pt idx="201">
                  <c:v>-0.37506309739497024</c:v>
                </c:pt>
                <c:pt idx="202">
                  <c:v>-0.43998484884640998</c:v>
                </c:pt>
                <c:pt idx="203">
                  <c:v>-0.36483417041084998</c:v>
                </c:pt>
                <c:pt idx="204">
                  <c:v>-0.37834913403382986</c:v>
                </c:pt>
                <c:pt idx="205">
                  <c:v>-0.38001303582413026</c:v>
                </c:pt>
                <c:pt idx="206">
                  <c:v>-0.34041710016790994</c:v>
                </c:pt>
                <c:pt idx="207">
                  <c:v>-0.3995242384576998</c:v>
                </c:pt>
                <c:pt idx="208">
                  <c:v>-0.36547840574271007</c:v>
                </c:pt>
                <c:pt idx="209">
                  <c:v>-0.39684650983679015</c:v>
                </c:pt>
                <c:pt idx="210">
                  <c:v>-0.39645107654078959</c:v>
                </c:pt>
                <c:pt idx="211">
                  <c:v>-0.35043677759330993</c:v>
                </c:pt>
                <c:pt idx="212">
                  <c:v>-0.36292776532364979</c:v>
                </c:pt>
                <c:pt idx="213">
                  <c:v>-0.37132393956390009</c:v>
                </c:pt>
                <c:pt idx="214">
                  <c:v>-0.32499781411081008</c:v>
                </c:pt>
                <c:pt idx="215">
                  <c:v>-0.32573894208501009</c:v>
                </c:pt>
                <c:pt idx="216">
                  <c:v>-0.29013989249925998</c:v>
                </c:pt>
                <c:pt idx="217">
                  <c:v>-0.31168093824601995</c:v>
                </c:pt>
                <c:pt idx="218">
                  <c:v>-0.33776071457080015</c:v>
                </c:pt>
                <c:pt idx="219">
                  <c:v>-0.31279508244548992</c:v>
                </c:pt>
                <c:pt idx="220">
                  <c:v>-0.32373314752868998</c:v>
                </c:pt>
                <c:pt idx="221">
                  <c:v>-0.3122093741249401</c:v>
                </c:pt>
                <c:pt idx="222">
                  <c:v>-0.30032666749530001</c:v>
                </c:pt>
                <c:pt idx="223">
                  <c:v>-0.30957278969246982</c:v>
                </c:pt>
                <c:pt idx="224">
                  <c:v>-0.34266696206750002</c:v>
                </c:pt>
                <c:pt idx="225">
                  <c:v>-0.34257034435407996</c:v>
                </c:pt>
                <c:pt idx="226">
                  <c:v>-0.34511044739403007</c:v>
                </c:pt>
                <c:pt idx="227">
                  <c:v>-0.32598601797408011</c:v>
                </c:pt>
                <c:pt idx="228">
                  <c:v>-0.30294071751241991</c:v>
                </c:pt>
                <c:pt idx="229">
                  <c:v>-0.3336110348064798</c:v>
                </c:pt>
                <c:pt idx="230">
                  <c:v>-0.32501698563739012</c:v>
                </c:pt>
                <c:pt idx="231">
                  <c:v>-0.32537504271698992</c:v>
                </c:pt>
                <c:pt idx="232">
                  <c:v>-0.31392597473597972</c:v>
                </c:pt>
                <c:pt idx="233">
                  <c:v>-0.34371572438247999</c:v>
                </c:pt>
                <c:pt idx="234">
                  <c:v>-0.35217044667608999</c:v>
                </c:pt>
                <c:pt idx="235">
                  <c:v>-0.32596198429388989</c:v>
                </c:pt>
                <c:pt idx="236">
                  <c:v>-0.3425379899227099</c:v>
                </c:pt>
                <c:pt idx="237">
                  <c:v>-0.28966324513283981</c:v>
                </c:pt>
                <c:pt idx="238">
                  <c:v>-0.31036590101665995</c:v>
                </c:pt>
                <c:pt idx="239">
                  <c:v>-0.33029221675336018</c:v>
                </c:pt>
                <c:pt idx="240">
                  <c:v>-0.2682091986828401</c:v>
                </c:pt>
                <c:pt idx="241">
                  <c:v>-0.30537302375394004</c:v>
                </c:pt>
                <c:pt idx="242">
                  <c:v>-0.29695954706878003</c:v>
                </c:pt>
                <c:pt idx="243">
                  <c:v>-0.28799945314139186</c:v>
                </c:pt>
                <c:pt idx="244">
                  <c:v>-0.30367064488583995</c:v>
                </c:pt>
                <c:pt idx="245">
                  <c:v>-0.33945777284788398</c:v>
                </c:pt>
                <c:pt idx="246">
                  <c:v>-0.27088253030452203</c:v>
                </c:pt>
                <c:pt idx="247">
                  <c:v>-0.18424145476412601</c:v>
                </c:pt>
                <c:pt idx="248">
                  <c:v>-7.6232478475933951E-2</c:v>
                </c:pt>
                <c:pt idx="249">
                  <c:v>1.0386721084915999E-2</c:v>
                </c:pt>
                <c:pt idx="250">
                  <c:v>2.5241261199266007E-2</c:v>
                </c:pt>
                <c:pt idx="251">
                  <c:v>9.6765337117273087E-2</c:v>
                </c:pt>
                <c:pt idx="252">
                  <c:v>8.9215701868341046E-2</c:v>
                </c:pt>
                <c:pt idx="253">
                  <c:v>2.0206197351313016E-2</c:v>
                </c:pt>
                <c:pt idx="254">
                  <c:v>6.2287759867846015E-2</c:v>
                </c:pt>
                <c:pt idx="255">
                  <c:v>7.6108742887911918E-2</c:v>
                </c:pt>
                <c:pt idx="256">
                  <c:v>0.15933302574572605</c:v>
                </c:pt>
                <c:pt idx="257">
                  <c:v>8.9214528209315025E-2</c:v>
                </c:pt>
                <c:pt idx="258">
                  <c:v>3.7087242373736978E-2</c:v>
                </c:pt>
                <c:pt idx="259">
                  <c:v>-2.7083176348835974E-2</c:v>
                </c:pt>
                <c:pt idx="260">
                  <c:v>3.0043862220103898E-2</c:v>
                </c:pt>
                <c:pt idx="261">
                  <c:v>2.6987254807832983E-2</c:v>
                </c:pt>
                <c:pt idx="262">
                  <c:v>6.7216742791952722E-2</c:v>
                </c:pt>
                <c:pt idx="263">
                  <c:v>9.5218826271896984E-2</c:v>
                </c:pt>
                <c:pt idx="264">
                  <c:v>5.0032315390869886E-2</c:v>
                </c:pt>
                <c:pt idx="265">
                  <c:v>5.3057686238311003E-2</c:v>
                </c:pt>
                <c:pt idx="266">
                  <c:v>4.6005698154860025E-2</c:v>
                </c:pt>
                <c:pt idx="267">
                  <c:v>4.348998967515405E-2</c:v>
                </c:pt>
                <c:pt idx="268">
                  <c:v>6.3776674633981956E-2</c:v>
                </c:pt>
                <c:pt idx="269">
                  <c:v>1.7007748635385012E-2</c:v>
                </c:pt>
                <c:pt idx="270">
                  <c:v>2.8193588980470197E-3</c:v>
                </c:pt>
                <c:pt idx="271">
                  <c:v>-1.0814870290921208E-2</c:v>
                </c:pt>
                <c:pt idx="272">
                  <c:v>1.2211162478460894E-2</c:v>
                </c:pt>
                <c:pt idx="273">
                  <c:v>5.2240628461647995E-2</c:v>
                </c:pt>
                <c:pt idx="274">
                  <c:v>1.9790147438466993E-2</c:v>
                </c:pt>
                <c:pt idx="275">
                  <c:v>2.0172523403966997E-2</c:v>
                </c:pt>
                <c:pt idx="276">
                  <c:v>-3.8148249802669731E-3</c:v>
                </c:pt>
                <c:pt idx="277">
                  <c:v>3.0591374023516998E-2</c:v>
                </c:pt>
                <c:pt idx="278">
                  <c:v>-2.6531963257586007E-3</c:v>
                </c:pt>
                <c:pt idx="279">
                  <c:v>6.6046860147850051E-3</c:v>
                </c:pt>
                <c:pt idx="280">
                  <c:v>2.0876259478219694E-3</c:v>
                </c:pt>
                <c:pt idx="281">
                  <c:v>-2.1586555176467959E-2</c:v>
                </c:pt>
                <c:pt idx="282">
                  <c:v>5.8261793056120226E-3</c:v>
                </c:pt>
                <c:pt idx="283">
                  <c:v>-3.4704715108410111E-3</c:v>
                </c:pt>
                <c:pt idx="284">
                  <c:v>-1.1396626539750265E-3</c:v>
                </c:pt>
                <c:pt idx="285">
                  <c:v>-1.5853678271824934E-2</c:v>
                </c:pt>
                <c:pt idx="286">
                  <c:v>-2.166605950689704E-2</c:v>
                </c:pt>
                <c:pt idx="287">
                  <c:v>-2.2922516308113927E-2</c:v>
                </c:pt>
                <c:pt idx="288">
                  <c:v>-3.0326109378570054E-3</c:v>
                </c:pt>
                <c:pt idx="289">
                  <c:v>-3.4904710395899041E-2</c:v>
                </c:pt>
                <c:pt idx="290">
                  <c:v>-5.449408402113598E-2</c:v>
                </c:pt>
                <c:pt idx="291">
                  <c:v>-1.427604438280905E-2</c:v>
                </c:pt>
                <c:pt idx="292">
                  <c:v>7.9557934143702991E-2</c:v>
                </c:pt>
                <c:pt idx="293">
                  <c:v>8.5281529483302004E-2</c:v>
                </c:pt>
                <c:pt idx="294">
                  <c:v>0.17880139313996202</c:v>
                </c:pt>
                <c:pt idx="295">
                  <c:v>7.3479142516379992E-2</c:v>
                </c:pt>
                <c:pt idx="296">
                  <c:v>0.11883691870916002</c:v>
                </c:pt>
                <c:pt idx="297">
                  <c:v>0.15863981427370999</c:v>
                </c:pt>
                <c:pt idx="298">
                  <c:v>0.17670323785596009</c:v>
                </c:pt>
                <c:pt idx="299">
                  <c:v>0.13873432894369997</c:v>
                </c:pt>
                <c:pt idx="300">
                  <c:v>9.7918582623998107E-2</c:v>
                </c:pt>
                <c:pt idx="301">
                  <c:v>5.5249895450084963E-2</c:v>
                </c:pt>
                <c:pt idx="302">
                  <c:v>4.3743618708420029E-2</c:v>
                </c:pt>
                <c:pt idx="303">
                  <c:v>2.1427966658765008E-2</c:v>
                </c:pt>
                <c:pt idx="304">
                  <c:v>2.5467185758949906E-2</c:v>
                </c:pt>
                <c:pt idx="305">
                  <c:v>6.9052312395199156E-3</c:v>
                </c:pt>
                <c:pt idx="306">
                  <c:v>3.1379240400200015E-2</c:v>
                </c:pt>
                <c:pt idx="307">
                  <c:v>-7.4088447747000519E-3</c:v>
                </c:pt>
                <c:pt idx="308">
                  <c:v>7.5130406498910007E-2</c:v>
                </c:pt>
                <c:pt idx="309">
                  <c:v>5.6360381893169942E-2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F0-492F-84B3-B22E20227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619280"/>
        <c:axId val="192618320"/>
      </c:lineChart>
      <c:dateAx>
        <c:axId val="192619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18320"/>
        <c:crosses val="autoZero"/>
        <c:auto val="1"/>
        <c:lblOffset val="100"/>
        <c:baseTimeUnit val="months"/>
      </c:dateAx>
      <c:valAx>
        <c:axId val="19261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1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33386137383714"/>
          <c:y val="0.13816421149212496"/>
          <c:w val="0.87534371793153154"/>
          <c:h val="0.73611060363394265"/>
        </c:manualLayout>
      </c:layout>
      <c:areaChart>
        <c:grouping val="standard"/>
        <c:varyColors val="0"/>
        <c:ser>
          <c:idx val="3"/>
          <c:order val="3"/>
          <c:tx>
            <c:strRef>
              <c:f>'Chart 2 - Real rate gaps'!$C$2</c:f>
              <c:strCache>
                <c:ptCount val="1"/>
                <c:pt idx="0">
                  <c:v>NBER Recession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  <a:alpha val="20000"/>
              </a:schemeClr>
            </a:solidFill>
            <a:ln>
              <a:solidFill>
                <a:schemeClr val="accent3">
                  <a:lumMod val="40000"/>
                  <a:lumOff val="60000"/>
                </a:schemeClr>
              </a:solidFill>
            </a:ln>
            <a:effectLst/>
          </c:spPr>
          <c:val>
            <c:numRef>
              <c:f>'Chart 2 - Real rate gaps'!$C$3:$C$312</c:f>
              <c:numCache>
                <c:formatCode>General</c:formatCode>
                <c:ptCount val="310"/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31">
                  <c:v>1</c:v>
                </c:pt>
                <c:pt idx="132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216">
                  <c:v>1</c:v>
                </c:pt>
                <c:pt idx="217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91">
                  <c:v>1</c:v>
                </c:pt>
                <c:pt idx="29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B39-4339-BA31-3F8C0665E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8224"/>
        <c:axId val="88528144"/>
      </c:areaChart>
      <c:lineChart>
        <c:grouping val="standard"/>
        <c:varyColors val="0"/>
        <c:ser>
          <c:idx val="0"/>
          <c:order val="0"/>
          <c:tx>
            <c:strRef>
              <c:f>'Chart 2 - Real rate gaps'!$E$2</c:f>
              <c:strCache>
                <c:ptCount val="1"/>
                <c:pt idx="0">
                  <c:v>Inflation (yoy, apr)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gaps'!$E$3:$E$312</c:f>
              <c:numCache>
                <c:formatCode>General</c:formatCode>
                <c:ptCount val="310"/>
                <c:pt idx="3">
                  <c:v>6.4</c:v>
                </c:pt>
                <c:pt idx="4">
                  <c:v>6.7</c:v>
                </c:pt>
                <c:pt idx="5">
                  <c:v>6.3</c:v>
                </c:pt>
                <c:pt idx="6">
                  <c:v>3.4</c:v>
                </c:pt>
                <c:pt idx="7">
                  <c:v>1.4</c:v>
                </c:pt>
                <c:pt idx="8">
                  <c:v>-0.2</c:v>
                </c:pt>
                <c:pt idx="9">
                  <c:v>-2.2999999999999998</c:v>
                </c:pt>
                <c:pt idx="10">
                  <c:v>-2</c:v>
                </c:pt>
                <c:pt idx="11">
                  <c:v>-1.4</c:v>
                </c:pt>
                <c:pt idx="12">
                  <c:v>-0.3</c:v>
                </c:pt>
                <c:pt idx="13">
                  <c:v>2.2999999999999998</c:v>
                </c:pt>
                <c:pt idx="14">
                  <c:v>4.2</c:v>
                </c:pt>
                <c:pt idx="15">
                  <c:v>7.7</c:v>
                </c:pt>
                <c:pt idx="16">
                  <c:v>8.1</c:v>
                </c:pt>
                <c:pt idx="17">
                  <c:v>6</c:v>
                </c:pt>
                <c:pt idx="18">
                  <c:v>5.5</c:v>
                </c:pt>
                <c:pt idx="19">
                  <c:v>2.7</c:v>
                </c:pt>
                <c:pt idx="20">
                  <c:v>1.9</c:v>
                </c:pt>
                <c:pt idx="21">
                  <c:v>2.4</c:v>
                </c:pt>
                <c:pt idx="22">
                  <c:v>1.2</c:v>
                </c:pt>
                <c:pt idx="23">
                  <c:v>1.2</c:v>
                </c:pt>
                <c:pt idx="24">
                  <c:v>1.3</c:v>
                </c:pt>
                <c:pt idx="25">
                  <c:v>1.2</c:v>
                </c:pt>
                <c:pt idx="26">
                  <c:v>1.5</c:v>
                </c:pt>
                <c:pt idx="27">
                  <c:v>1.6</c:v>
                </c:pt>
                <c:pt idx="28">
                  <c:v>1.3</c:v>
                </c:pt>
                <c:pt idx="29">
                  <c:v>0.5</c:v>
                </c:pt>
                <c:pt idx="30">
                  <c:v>-0.1</c:v>
                </c:pt>
                <c:pt idx="31">
                  <c:v>-0.2</c:v>
                </c:pt>
                <c:pt idx="32">
                  <c:v>0</c:v>
                </c:pt>
                <c:pt idx="33">
                  <c:v>0.7</c:v>
                </c:pt>
                <c:pt idx="34">
                  <c:v>1.1000000000000001</c:v>
                </c:pt>
                <c:pt idx="35">
                  <c:v>1.2</c:v>
                </c:pt>
                <c:pt idx="36">
                  <c:v>1.8</c:v>
                </c:pt>
                <c:pt idx="37">
                  <c:v>2.4</c:v>
                </c:pt>
                <c:pt idx="38">
                  <c:v>2.7</c:v>
                </c:pt>
                <c:pt idx="39">
                  <c:v>3.2</c:v>
                </c:pt>
                <c:pt idx="40">
                  <c:v>3.1</c:v>
                </c:pt>
                <c:pt idx="41">
                  <c:v>3</c:v>
                </c:pt>
                <c:pt idx="42">
                  <c:v>2.9</c:v>
                </c:pt>
                <c:pt idx="43">
                  <c:v>3.2</c:v>
                </c:pt>
                <c:pt idx="44">
                  <c:v>2.8</c:v>
                </c:pt>
                <c:pt idx="45">
                  <c:v>2</c:v>
                </c:pt>
                <c:pt idx="46">
                  <c:v>1.5</c:v>
                </c:pt>
                <c:pt idx="47">
                  <c:v>0.9</c:v>
                </c:pt>
                <c:pt idx="48">
                  <c:v>1.1000000000000001</c:v>
                </c:pt>
                <c:pt idx="49">
                  <c:v>1.7</c:v>
                </c:pt>
                <c:pt idx="50">
                  <c:v>2.2999999999999998</c:v>
                </c:pt>
                <c:pt idx="51">
                  <c:v>1.7</c:v>
                </c:pt>
                <c:pt idx="52">
                  <c:v>1.8</c:v>
                </c:pt>
                <c:pt idx="53">
                  <c:v>1.6</c:v>
                </c:pt>
                <c:pt idx="54">
                  <c:v>1.5</c:v>
                </c:pt>
                <c:pt idx="55">
                  <c:v>1.5</c:v>
                </c:pt>
                <c:pt idx="56">
                  <c:v>1</c:v>
                </c:pt>
                <c:pt idx="57">
                  <c:v>1</c:v>
                </c:pt>
                <c:pt idx="58">
                  <c:v>0.6</c:v>
                </c:pt>
                <c:pt idx="59">
                  <c:v>0.9</c:v>
                </c:pt>
                <c:pt idx="60">
                  <c:v>1.3</c:v>
                </c:pt>
                <c:pt idx="61">
                  <c:v>1.2</c:v>
                </c:pt>
                <c:pt idx="62">
                  <c:v>1.4</c:v>
                </c:pt>
                <c:pt idx="63">
                  <c:v>1.2</c:v>
                </c:pt>
                <c:pt idx="64">
                  <c:v>1</c:v>
                </c:pt>
                <c:pt idx="65">
                  <c:v>1.2</c:v>
                </c:pt>
                <c:pt idx="66">
                  <c:v>1.3</c:v>
                </c:pt>
                <c:pt idx="67">
                  <c:v>1.5</c:v>
                </c:pt>
                <c:pt idx="68">
                  <c:v>1.6</c:v>
                </c:pt>
                <c:pt idx="69">
                  <c:v>1.4</c:v>
                </c:pt>
                <c:pt idx="70">
                  <c:v>1.4</c:v>
                </c:pt>
                <c:pt idx="71">
                  <c:v>1.2</c:v>
                </c:pt>
                <c:pt idx="72">
                  <c:v>1.5</c:v>
                </c:pt>
                <c:pt idx="73">
                  <c:v>1.5</c:v>
                </c:pt>
                <c:pt idx="74">
                  <c:v>1.5</c:v>
                </c:pt>
                <c:pt idx="75">
                  <c:v>2</c:v>
                </c:pt>
                <c:pt idx="76">
                  <c:v>2.2999999999999998</c:v>
                </c:pt>
                <c:pt idx="77">
                  <c:v>2.7</c:v>
                </c:pt>
                <c:pt idx="78">
                  <c:v>3.2</c:v>
                </c:pt>
                <c:pt idx="79">
                  <c:v>2.7</c:v>
                </c:pt>
                <c:pt idx="80">
                  <c:v>2.2999999999999998</c:v>
                </c:pt>
                <c:pt idx="81">
                  <c:v>2.5</c:v>
                </c:pt>
                <c:pt idx="82">
                  <c:v>2.6</c:v>
                </c:pt>
                <c:pt idx="83">
                  <c:v>3.4</c:v>
                </c:pt>
                <c:pt idx="84">
                  <c:v>3.9</c:v>
                </c:pt>
                <c:pt idx="85">
                  <c:v>4</c:v>
                </c:pt>
                <c:pt idx="86">
                  <c:v>4.3</c:v>
                </c:pt>
                <c:pt idx="87">
                  <c:v>4.2</c:v>
                </c:pt>
                <c:pt idx="88">
                  <c:v>4.5</c:v>
                </c:pt>
                <c:pt idx="89">
                  <c:v>4.7</c:v>
                </c:pt>
                <c:pt idx="90">
                  <c:v>4.7</c:v>
                </c:pt>
                <c:pt idx="91">
                  <c:v>4.9000000000000004</c:v>
                </c:pt>
                <c:pt idx="92">
                  <c:v>4.7</c:v>
                </c:pt>
                <c:pt idx="93">
                  <c:v>4.5</c:v>
                </c:pt>
                <c:pt idx="94">
                  <c:v>4.5999999999999996</c:v>
                </c:pt>
                <c:pt idx="95">
                  <c:v>4.4000000000000004</c:v>
                </c:pt>
                <c:pt idx="96">
                  <c:v>4.4000000000000004</c:v>
                </c:pt>
                <c:pt idx="97">
                  <c:v>4.4000000000000004</c:v>
                </c:pt>
                <c:pt idx="98">
                  <c:v>3.7</c:v>
                </c:pt>
                <c:pt idx="99">
                  <c:v>3.8</c:v>
                </c:pt>
                <c:pt idx="100">
                  <c:v>3.3</c:v>
                </c:pt>
                <c:pt idx="101">
                  <c:v>3.2</c:v>
                </c:pt>
                <c:pt idx="102">
                  <c:v>3.4</c:v>
                </c:pt>
                <c:pt idx="103">
                  <c:v>3.5</c:v>
                </c:pt>
                <c:pt idx="104">
                  <c:v>4.9000000000000004</c:v>
                </c:pt>
                <c:pt idx="105">
                  <c:v>5.9</c:v>
                </c:pt>
                <c:pt idx="106">
                  <c:v>7.2</c:v>
                </c:pt>
                <c:pt idx="107">
                  <c:v>9.1</c:v>
                </c:pt>
                <c:pt idx="108">
                  <c:v>10</c:v>
                </c:pt>
                <c:pt idx="109">
                  <c:v>11</c:v>
                </c:pt>
                <c:pt idx="110">
                  <c:v>11.5</c:v>
                </c:pt>
                <c:pt idx="111">
                  <c:v>10.3</c:v>
                </c:pt>
                <c:pt idx="112">
                  <c:v>8.6</c:v>
                </c:pt>
                <c:pt idx="113">
                  <c:v>7.7</c:v>
                </c:pt>
                <c:pt idx="114">
                  <c:v>6.8</c:v>
                </c:pt>
                <c:pt idx="115">
                  <c:v>6</c:v>
                </c:pt>
                <c:pt idx="116">
                  <c:v>5.6</c:v>
                </c:pt>
                <c:pt idx="117">
                  <c:v>5.2</c:v>
                </c:pt>
                <c:pt idx="118">
                  <c:v>5.0999999999999996</c:v>
                </c:pt>
                <c:pt idx="119">
                  <c:v>5.9</c:v>
                </c:pt>
                <c:pt idx="120">
                  <c:v>6.8</c:v>
                </c:pt>
                <c:pt idx="121">
                  <c:v>6.8</c:v>
                </c:pt>
                <c:pt idx="122">
                  <c:v>6.6</c:v>
                </c:pt>
                <c:pt idx="123">
                  <c:v>6.4</c:v>
                </c:pt>
                <c:pt idx="124">
                  <c:v>6.8</c:v>
                </c:pt>
                <c:pt idx="125">
                  <c:v>7</c:v>
                </c:pt>
                <c:pt idx="126">
                  <c:v>7.5</c:v>
                </c:pt>
                <c:pt idx="127">
                  <c:v>7.8</c:v>
                </c:pt>
                <c:pt idx="128">
                  <c:v>8.5</c:v>
                </c:pt>
                <c:pt idx="129">
                  <c:v>9.3000000000000007</c:v>
                </c:pt>
                <c:pt idx="130">
                  <c:v>9.9</c:v>
                </c:pt>
                <c:pt idx="131">
                  <c:v>11.1</c:v>
                </c:pt>
                <c:pt idx="132">
                  <c:v>10.8</c:v>
                </c:pt>
                <c:pt idx="133">
                  <c:v>10.6</c:v>
                </c:pt>
                <c:pt idx="134">
                  <c:v>10.7</c:v>
                </c:pt>
                <c:pt idx="135">
                  <c:v>10.199999999999999</c:v>
                </c:pt>
                <c:pt idx="136">
                  <c:v>9.4</c:v>
                </c:pt>
                <c:pt idx="137">
                  <c:v>8.6999999999999993</c:v>
                </c:pt>
                <c:pt idx="138">
                  <c:v>7.7</c:v>
                </c:pt>
                <c:pt idx="139">
                  <c:v>6.3</c:v>
                </c:pt>
                <c:pt idx="140">
                  <c:v>5.5</c:v>
                </c:pt>
                <c:pt idx="141">
                  <c:v>5.4</c:v>
                </c:pt>
                <c:pt idx="142">
                  <c:v>5</c:v>
                </c:pt>
                <c:pt idx="143">
                  <c:v>4.5</c:v>
                </c:pt>
                <c:pt idx="144">
                  <c:v>4.5</c:v>
                </c:pt>
                <c:pt idx="145">
                  <c:v>4.2</c:v>
                </c:pt>
                <c:pt idx="146">
                  <c:v>3.8</c:v>
                </c:pt>
                <c:pt idx="147">
                  <c:v>4</c:v>
                </c:pt>
                <c:pt idx="148">
                  <c:v>4.0999999999999996</c:v>
                </c:pt>
                <c:pt idx="149">
                  <c:v>3.5</c:v>
                </c:pt>
                <c:pt idx="150">
                  <c:v>3.5</c:v>
                </c:pt>
                <c:pt idx="151">
                  <c:v>3.6</c:v>
                </c:pt>
                <c:pt idx="152">
                  <c:v>3.4</c:v>
                </c:pt>
                <c:pt idx="153">
                  <c:v>3.4</c:v>
                </c:pt>
                <c:pt idx="154">
                  <c:v>3.5</c:v>
                </c:pt>
                <c:pt idx="155">
                  <c:v>3</c:v>
                </c:pt>
                <c:pt idx="156">
                  <c:v>2.1</c:v>
                </c:pt>
                <c:pt idx="157">
                  <c:v>1.8</c:v>
                </c:pt>
                <c:pt idx="158">
                  <c:v>1.7</c:v>
                </c:pt>
                <c:pt idx="159">
                  <c:v>2</c:v>
                </c:pt>
                <c:pt idx="160">
                  <c:v>3.1</c:v>
                </c:pt>
                <c:pt idx="161">
                  <c:v>3.5</c:v>
                </c:pt>
                <c:pt idx="162">
                  <c:v>3.8</c:v>
                </c:pt>
                <c:pt idx="163">
                  <c:v>3.6</c:v>
                </c:pt>
                <c:pt idx="164">
                  <c:v>3.8</c:v>
                </c:pt>
                <c:pt idx="165">
                  <c:v>4</c:v>
                </c:pt>
                <c:pt idx="166">
                  <c:v>4.2</c:v>
                </c:pt>
                <c:pt idx="167">
                  <c:v>4.5999999999999996</c:v>
                </c:pt>
                <c:pt idx="168">
                  <c:v>4.8</c:v>
                </c:pt>
                <c:pt idx="169">
                  <c:v>4.2</c:v>
                </c:pt>
                <c:pt idx="170">
                  <c:v>3.9</c:v>
                </c:pt>
                <c:pt idx="171">
                  <c:v>4.2</c:v>
                </c:pt>
                <c:pt idx="172">
                  <c:v>3.8</c:v>
                </c:pt>
                <c:pt idx="173">
                  <c:v>4.5</c:v>
                </c:pt>
                <c:pt idx="174">
                  <c:v>5</c:v>
                </c:pt>
                <c:pt idx="175">
                  <c:v>4.0999999999999996</c:v>
                </c:pt>
                <c:pt idx="176">
                  <c:v>3.7</c:v>
                </c:pt>
                <c:pt idx="177">
                  <c:v>3.1</c:v>
                </c:pt>
                <c:pt idx="178">
                  <c:v>2.5</c:v>
                </c:pt>
                <c:pt idx="179">
                  <c:v>2.6</c:v>
                </c:pt>
                <c:pt idx="180">
                  <c:v>2.7</c:v>
                </c:pt>
                <c:pt idx="181">
                  <c:v>2.7</c:v>
                </c:pt>
                <c:pt idx="182">
                  <c:v>2.7</c:v>
                </c:pt>
                <c:pt idx="183">
                  <c:v>2.6</c:v>
                </c:pt>
                <c:pt idx="184">
                  <c:v>2.6</c:v>
                </c:pt>
                <c:pt idx="185">
                  <c:v>2.4</c:v>
                </c:pt>
                <c:pt idx="186">
                  <c:v>2.2999999999999998</c:v>
                </c:pt>
                <c:pt idx="187">
                  <c:v>2.1</c:v>
                </c:pt>
                <c:pt idx="188">
                  <c:v>1.9</c:v>
                </c:pt>
                <c:pt idx="189">
                  <c:v>2.2000000000000002</c:v>
                </c:pt>
                <c:pt idx="190">
                  <c:v>2.1</c:v>
                </c:pt>
                <c:pt idx="191">
                  <c:v>2.2999999999999998</c:v>
                </c:pt>
                <c:pt idx="192">
                  <c:v>2.2999999999999998</c:v>
                </c:pt>
                <c:pt idx="193">
                  <c:v>2</c:v>
                </c:pt>
                <c:pt idx="194">
                  <c:v>1.9</c:v>
                </c:pt>
                <c:pt idx="195">
                  <c:v>2</c:v>
                </c:pt>
                <c:pt idx="196">
                  <c:v>2.1</c:v>
                </c:pt>
                <c:pt idx="197">
                  <c:v>2.1</c:v>
                </c:pt>
                <c:pt idx="198">
                  <c:v>2.4</c:v>
                </c:pt>
                <c:pt idx="199">
                  <c:v>2.2000000000000002</c:v>
                </c:pt>
                <c:pt idx="200">
                  <c:v>1.8</c:v>
                </c:pt>
                <c:pt idx="201">
                  <c:v>1.6</c:v>
                </c:pt>
                <c:pt idx="202">
                  <c:v>1.3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1</c:v>
                </c:pt>
                <c:pt idx="208">
                  <c:v>1.3</c:v>
                </c:pt>
                <c:pt idx="209">
                  <c:v>1.6</c:v>
                </c:pt>
                <c:pt idx="210">
                  <c:v>1.9</c:v>
                </c:pt>
                <c:pt idx="211">
                  <c:v>2.6</c:v>
                </c:pt>
                <c:pt idx="212">
                  <c:v>2.5</c:v>
                </c:pt>
                <c:pt idx="213">
                  <c:v>2.6</c:v>
                </c:pt>
                <c:pt idx="214">
                  <c:v>2.5</c:v>
                </c:pt>
                <c:pt idx="215">
                  <c:v>2.4</c:v>
                </c:pt>
                <c:pt idx="216">
                  <c:v>2.4</c:v>
                </c:pt>
                <c:pt idx="217">
                  <c:v>1.8</c:v>
                </c:pt>
                <c:pt idx="218">
                  <c:v>1.3</c:v>
                </c:pt>
                <c:pt idx="219">
                  <c:v>0.8</c:v>
                </c:pt>
                <c:pt idx="220">
                  <c:v>1</c:v>
                </c:pt>
                <c:pt idx="221">
                  <c:v>1.5</c:v>
                </c:pt>
                <c:pt idx="222">
                  <c:v>1.9</c:v>
                </c:pt>
                <c:pt idx="223">
                  <c:v>2.5</c:v>
                </c:pt>
                <c:pt idx="224">
                  <c:v>1.9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2.6</c:v>
                </c:pt>
                <c:pt idx="229">
                  <c:v>2.4</c:v>
                </c:pt>
                <c:pt idx="230">
                  <c:v>2.8</c:v>
                </c:pt>
                <c:pt idx="231">
                  <c:v>2.6</c:v>
                </c:pt>
                <c:pt idx="232">
                  <c:v>2.6</c:v>
                </c:pt>
                <c:pt idx="233">
                  <c:v>3.2</c:v>
                </c:pt>
                <c:pt idx="234">
                  <c:v>3.1</c:v>
                </c:pt>
                <c:pt idx="235">
                  <c:v>3.1</c:v>
                </c:pt>
                <c:pt idx="236">
                  <c:v>3.3</c:v>
                </c:pt>
                <c:pt idx="237">
                  <c:v>2.9</c:v>
                </c:pt>
                <c:pt idx="238">
                  <c:v>2</c:v>
                </c:pt>
                <c:pt idx="239">
                  <c:v>2.4</c:v>
                </c:pt>
                <c:pt idx="240">
                  <c:v>2.2999999999999998</c:v>
                </c:pt>
                <c:pt idx="241">
                  <c:v>2.2000000000000002</c:v>
                </c:pt>
                <c:pt idx="242">
                  <c:v>3.4</c:v>
                </c:pt>
                <c:pt idx="243">
                  <c:v>3.3</c:v>
                </c:pt>
                <c:pt idx="244">
                  <c:v>3.4</c:v>
                </c:pt>
                <c:pt idx="245">
                  <c:v>3.9</c:v>
                </c:pt>
                <c:pt idx="246">
                  <c:v>1.2</c:v>
                </c:pt>
                <c:pt idx="247">
                  <c:v>-0.3</c:v>
                </c:pt>
                <c:pt idx="248">
                  <c:v>-0.8</c:v>
                </c:pt>
                <c:pt idx="249">
                  <c:v>-1.2</c:v>
                </c:pt>
                <c:pt idx="250">
                  <c:v>1.2</c:v>
                </c:pt>
                <c:pt idx="251">
                  <c:v>2.2999999999999998</c:v>
                </c:pt>
                <c:pt idx="252">
                  <c:v>2</c:v>
                </c:pt>
                <c:pt idx="253">
                  <c:v>1.5</c:v>
                </c:pt>
                <c:pt idx="254">
                  <c:v>1.4</c:v>
                </c:pt>
                <c:pt idx="255">
                  <c:v>1.8</c:v>
                </c:pt>
                <c:pt idx="256">
                  <c:v>2.7</c:v>
                </c:pt>
                <c:pt idx="257">
                  <c:v>3</c:v>
                </c:pt>
                <c:pt idx="258">
                  <c:v>2.6</c:v>
                </c:pt>
                <c:pt idx="259">
                  <c:v>2.5</c:v>
                </c:pt>
                <c:pt idx="260">
                  <c:v>1.7</c:v>
                </c:pt>
                <c:pt idx="261">
                  <c:v>1.5</c:v>
                </c:pt>
                <c:pt idx="262">
                  <c:v>1.8</c:v>
                </c:pt>
                <c:pt idx="263">
                  <c:v>1.5</c:v>
                </c:pt>
                <c:pt idx="264">
                  <c:v>1.3</c:v>
                </c:pt>
                <c:pt idx="265">
                  <c:v>1.4</c:v>
                </c:pt>
                <c:pt idx="266">
                  <c:v>1.2</c:v>
                </c:pt>
                <c:pt idx="267">
                  <c:v>1.3</c:v>
                </c:pt>
                <c:pt idx="268">
                  <c:v>1.7</c:v>
                </c:pt>
                <c:pt idx="269">
                  <c:v>1.6</c:v>
                </c:pt>
                <c:pt idx="270">
                  <c:v>1.1000000000000001</c:v>
                </c:pt>
                <c:pt idx="271">
                  <c:v>0.1</c:v>
                </c:pt>
                <c:pt idx="272">
                  <c:v>0.2</c:v>
                </c:pt>
                <c:pt idx="273">
                  <c:v>0.2</c:v>
                </c:pt>
                <c:pt idx="274">
                  <c:v>0.2</c:v>
                </c:pt>
                <c:pt idx="275">
                  <c:v>0.7</c:v>
                </c:pt>
                <c:pt idx="276">
                  <c:v>0.9</c:v>
                </c:pt>
                <c:pt idx="277">
                  <c:v>1</c:v>
                </c:pt>
                <c:pt idx="278">
                  <c:v>1.5</c:v>
                </c:pt>
                <c:pt idx="279">
                  <c:v>2</c:v>
                </c:pt>
                <c:pt idx="280">
                  <c:v>1.6</c:v>
                </c:pt>
                <c:pt idx="281">
                  <c:v>1.6</c:v>
                </c:pt>
                <c:pt idx="282">
                  <c:v>1.7</c:v>
                </c:pt>
                <c:pt idx="283">
                  <c:v>1.9</c:v>
                </c:pt>
                <c:pt idx="284">
                  <c:v>2.2000000000000002</c:v>
                </c:pt>
                <c:pt idx="285">
                  <c:v>2.2000000000000002</c:v>
                </c:pt>
                <c:pt idx="286">
                  <c:v>2</c:v>
                </c:pt>
                <c:pt idx="287">
                  <c:v>1.5</c:v>
                </c:pt>
                <c:pt idx="288">
                  <c:v>1.5</c:v>
                </c:pt>
                <c:pt idx="289">
                  <c:v>1.4</c:v>
                </c:pt>
                <c:pt idx="290">
                  <c:v>1.4</c:v>
                </c:pt>
                <c:pt idx="291">
                  <c:v>1.5</c:v>
                </c:pt>
                <c:pt idx="292">
                  <c:v>0.5</c:v>
                </c:pt>
                <c:pt idx="293">
                  <c:v>1.1000000000000001</c:v>
                </c:pt>
                <c:pt idx="294">
                  <c:v>1.2</c:v>
                </c:pt>
                <c:pt idx="295">
                  <c:v>2</c:v>
                </c:pt>
                <c:pt idx="296">
                  <c:v>4</c:v>
                </c:pt>
                <c:pt idx="297">
                  <c:v>4.5999999999999996</c:v>
                </c:pt>
                <c:pt idx="298">
                  <c:v>5.8</c:v>
                </c:pt>
                <c:pt idx="299">
                  <c:v>6.6</c:v>
                </c:pt>
                <c:pt idx="300">
                  <c:v>6.9</c:v>
                </c:pt>
                <c:pt idx="301">
                  <c:v>6.7</c:v>
                </c:pt>
                <c:pt idx="302">
                  <c:v>6</c:v>
                </c:pt>
                <c:pt idx="303">
                  <c:v>5</c:v>
                </c:pt>
                <c:pt idx="304">
                  <c:v>3.9</c:v>
                </c:pt>
                <c:pt idx="305">
                  <c:v>3.4</c:v>
                </c:pt>
                <c:pt idx="306">
                  <c:v>2.8</c:v>
                </c:pt>
                <c:pt idx="307">
                  <c:v>2.7</c:v>
                </c:pt>
                <c:pt idx="308">
                  <c:v>2.6</c:v>
                </c:pt>
                <c:pt idx="309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39-4339-BA31-3F8C0665E8E7}"/>
            </c:ext>
          </c:extLst>
        </c:ser>
        <c:ser>
          <c:idx val="1"/>
          <c:order val="1"/>
          <c:tx>
            <c:strRef>
              <c:f>'Chart 2 - Real rate gaps'!$F$2</c:f>
              <c:strCache>
                <c:ptCount val="1"/>
                <c:pt idx="0">
                  <c:v>GDP (yoy, apr)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gaps'!$F$3:$F$312</c:f>
              <c:numCache>
                <c:formatCode>General</c:formatCode>
                <c:ptCount val="310"/>
                <c:pt idx="0">
                  <c:v>9.3000000000000007</c:v>
                </c:pt>
                <c:pt idx="1">
                  <c:v>10.8</c:v>
                </c:pt>
                <c:pt idx="2">
                  <c:v>11.9</c:v>
                </c:pt>
                <c:pt idx="3">
                  <c:v>7.9</c:v>
                </c:pt>
                <c:pt idx="4">
                  <c:v>3.5</c:v>
                </c:pt>
                <c:pt idx="5">
                  <c:v>-0.4</c:v>
                </c:pt>
                <c:pt idx="6">
                  <c:v>-2.2999999999999998</c:v>
                </c:pt>
                <c:pt idx="7">
                  <c:v>-3.5</c:v>
                </c:pt>
                <c:pt idx="8">
                  <c:v>2.1</c:v>
                </c:pt>
                <c:pt idx="9">
                  <c:v>7</c:v>
                </c:pt>
                <c:pt idx="10">
                  <c:v>12.9</c:v>
                </c:pt>
                <c:pt idx="11">
                  <c:v>18.2</c:v>
                </c:pt>
                <c:pt idx="12">
                  <c:v>19.600000000000001</c:v>
                </c:pt>
                <c:pt idx="13">
                  <c:v>18.5</c:v>
                </c:pt>
                <c:pt idx="14">
                  <c:v>14</c:v>
                </c:pt>
                <c:pt idx="15">
                  <c:v>11.3</c:v>
                </c:pt>
                <c:pt idx="16">
                  <c:v>7.1</c:v>
                </c:pt>
                <c:pt idx="17">
                  <c:v>4.9000000000000004</c:v>
                </c:pt>
                <c:pt idx="18">
                  <c:v>4.5999999999999996</c:v>
                </c:pt>
                <c:pt idx="19">
                  <c:v>6.9</c:v>
                </c:pt>
                <c:pt idx="20">
                  <c:v>7.8</c:v>
                </c:pt>
                <c:pt idx="21">
                  <c:v>8.5</c:v>
                </c:pt>
                <c:pt idx="22">
                  <c:v>6.4</c:v>
                </c:pt>
                <c:pt idx="23">
                  <c:v>1.4</c:v>
                </c:pt>
                <c:pt idx="24">
                  <c:v>-0.7</c:v>
                </c:pt>
                <c:pt idx="25">
                  <c:v>-1.4</c:v>
                </c:pt>
                <c:pt idx="26">
                  <c:v>0</c:v>
                </c:pt>
                <c:pt idx="27">
                  <c:v>3.6</c:v>
                </c:pt>
                <c:pt idx="28">
                  <c:v>7.2</c:v>
                </c:pt>
                <c:pt idx="29">
                  <c:v>9.1999999999999993</c:v>
                </c:pt>
                <c:pt idx="30">
                  <c:v>10</c:v>
                </c:pt>
                <c:pt idx="31">
                  <c:v>9.3000000000000007</c:v>
                </c:pt>
                <c:pt idx="32">
                  <c:v>6.5</c:v>
                </c:pt>
                <c:pt idx="33">
                  <c:v>5.8</c:v>
                </c:pt>
                <c:pt idx="34">
                  <c:v>4.9000000000000004</c:v>
                </c:pt>
                <c:pt idx="35">
                  <c:v>5.3</c:v>
                </c:pt>
                <c:pt idx="36">
                  <c:v>6.8</c:v>
                </c:pt>
                <c:pt idx="37">
                  <c:v>5.8</c:v>
                </c:pt>
                <c:pt idx="38">
                  <c:v>6.3</c:v>
                </c:pt>
                <c:pt idx="39">
                  <c:v>3.1</c:v>
                </c:pt>
                <c:pt idx="40">
                  <c:v>-0.5</c:v>
                </c:pt>
                <c:pt idx="41">
                  <c:v>0</c:v>
                </c:pt>
                <c:pt idx="42">
                  <c:v>1.3</c:v>
                </c:pt>
                <c:pt idx="43">
                  <c:v>5.2</c:v>
                </c:pt>
                <c:pt idx="44">
                  <c:v>9.1999999999999993</c:v>
                </c:pt>
                <c:pt idx="45">
                  <c:v>10.7</c:v>
                </c:pt>
                <c:pt idx="46">
                  <c:v>8.1</c:v>
                </c:pt>
                <c:pt idx="47">
                  <c:v>5.8</c:v>
                </c:pt>
                <c:pt idx="48">
                  <c:v>6.3</c:v>
                </c:pt>
                <c:pt idx="49">
                  <c:v>3.5</c:v>
                </c:pt>
                <c:pt idx="50">
                  <c:v>3.9</c:v>
                </c:pt>
                <c:pt idx="51">
                  <c:v>2.2000000000000002</c:v>
                </c:pt>
                <c:pt idx="52">
                  <c:v>0.4</c:v>
                </c:pt>
                <c:pt idx="53">
                  <c:v>2.7</c:v>
                </c:pt>
                <c:pt idx="54">
                  <c:v>4</c:v>
                </c:pt>
                <c:pt idx="55">
                  <c:v>7.5</c:v>
                </c:pt>
                <c:pt idx="56">
                  <c:v>9</c:v>
                </c:pt>
                <c:pt idx="57">
                  <c:v>8.1</c:v>
                </c:pt>
                <c:pt idx="58">
                  <c:v>7.3</c:v>
                </c:pt>
                <c:pt idx="59">
                  <c:v>5.5</c:v>
                </c:pt>
                <c:pt idx="60">
                  <c:v>4.7</c:v>
                </c:pt>
                <c:pt idx="61">
                  <c:v>4.9000000000000004</c:v>
                </c:pt>
                <c:pt idx="62">
                  <c:v>5.8</c:v>
                </c:pt>
                <c:pt idx="63">
                  <c:v>6.8</c:v>
                </c:pt>
                <c:pt idx="64">
                  <c:v>7.7</c:v>
                </c:pt>
                <c:pt idx="65">
                  <c:v>7.8</c:v>
                </c:pt>
                <c:pt idx="66">
                  <c:v>7.4</c:v>
                </c:pt>
                <c:pt idx="67">
                  <c:v>6.6</c:v>
                </c:pt>
                <c:pt idx="68">
                  <c:v>7.2</c:v>
                </c:pt>
                <c:pt idx="69">
                  <c:v>7.6</c:v>
                </c:pt>
                <c:pt idx="70">
                  <c:v>8.3000000000000007</c:v>
                </c:pt>
                <c:pt idx="71">
                  <c:v>10.7</c:v>
                </c:pt>
                <c:pt idx="72">
                  <c:v>10.9</c:v>
                </c:pt>
                <c:pt idx="73">
                  <c:v>10.199999999999999</c:v>
                </c:pt>
                <c:pt idx="74">
                  <c:v>9.4</c:v>
                </c:pt>
                <c:pt idx="75">
                  <c:v>8</c:v>
                </c:pt>
                <c:pt idx="76">
                  <c:v>6.1</c:v>
                </c:pt>
                <c:pt idx="77">
                  <c:v>5.5</c:v>
                </c:pt>
                <c:pt idx="78">
                  <c:v>5.6</c:v>
                </c:pt>
                <c:pt idx="79">
                  <c:v>5.8</c:v>
                </c:pt>
                <c:pt idx="80">
                  <c:v>7.7</c:v>
                </c:pt>
                <c:pt idx="81">
                  <c:v>10.1</c:v>
                </c:pt>
                <c:pt idx="82">
                  <c:v>9.9</c:v>
                </c:pt>
                <c:pt idx="83">
                  <c:v>9.8000000000000007</c:v>
                </c:pt>
                <c:pt idx="84">
                  <c:v>9.1999999999999993</c:v>
                </c:pt>
                <c:pt idx="85">
                  <c:v>8</c:v>
                </c:pt>
                <c:pt idx="86">
                  <c:v>8.3000000000000007</c:v>
                </c:pt>
                <c:pt idx="87">
                  <c:v>7.2</c:v>
                </c:pt>
                <c:pt idx="88">
                  <c:v>5.8</c:v>
                </c:pt>
                <c:pt idx="89">
                  <c:v>5.8</c:v>
                </c:pt>
                <c:pt idx="90">
                  <c:v>5.4</c:v>
                </c:pt>
                <c:pt idx="91">
                  <c:v>4.9000000000000004</c:v>
                </c:pt>
                <c:pt idx="92">
                  <c:v>8</c:v>
                </c:pt>
                <c:pt idx="93">
                  <c:v>8.3000000000000007</c:v>
                </c:pt>
                <c:pt idx="94">
                  <c:v>8.4</c:v>
                </c:pt>
                <c:pt idx="95">
                  <c:v>9.3000000000000007</c:v>
                </c:pt>
                <c:pt idx="96">
                  <c:v>8.4</c:v>
                </c:pt>
                <c:pt idx="97">
                  <c:v>9.5</c:v>
                </c:pt>
                <c:pt idx="98">
                  <c:v>9.6</c:v>
                </c:pt>
                <c:pt idx="99">
                  <c:v>11.6</c:v>
                </c:pt>
                <c:pt idx="100">
                  <c:v>11.9</c:v>
                </c:pt>
                <c:pt idx="101">
                  <c:v>11.6</c:v>
                </c:pt>
                <c:pt idx="102">
                  <c:v>11.1</c:v>
                </c:pt>
                <c:pt idx="103">
                  <c:v>11.1</c:v>
                </c:pt>
                <c:pt idx="104">
                  <c:v>8.3000000000000007</c:v>
                </c:pt>
                <c:pt idx="105">
                  <c:v>8.1999999999999993</c:v>
                </c:pt>
                <c:pt idx="106">
                  <c:v>8.8000000000000007</c:v>
                </c:pt>
                <c:pt idx="107">
                  <c:v>8.4</c:v>
                </c:pt>
                <c:pt idx="108">
                  <c:v>8.4</c:v>
                </c:pt>
                <c:pt idx="109">
                  <c:v>8</c:v>
                </c:pt>
                <c:pt idx="110">
                  <c:v>9.6</c:v>
                </c:pt>
                <c:pt idx="111">
                  <c:v>10.1</c:v>
                </c:pt>
                <c:pt idx="112">
                  <c:v>12.6</c:v>
                </c:pt>
                <c:pt idx="113">
                  <c:v>12.1</c:v>
                </c:pt>
                <c:pt idx="114">
                  <c:v>10.3</c:v>
                </c:pt>
                <c:pt idx="115">
                  <c:v>9.8000000000000007</c:v>
                </c:pt>
                <c:pt idx="116">
                  <c:v>9.1999999999999993</c:v>
                </c:pt>
                <c:pt idx="117">
                  <c:v>11</c:v>
                </c:pt>
                <c:pt idx="118">
                  <c:v>12.3</c:v>
                </c:pt>
                <c:pt idx="119">
                  <c:v>11.9</c:v>
                </c:pt>
                <c:pt idx="120">
                  <c:v>10.8</c:v>
                </c:pt>
                <c:pt idx="121">
                  <c:v>13.4</c:v>
                </c:pt>
                <c:pt idx="122">
                  <c:v>13.1</c:v>
                </c:pt>
                <c:pt idx="123">
                  <c:v>14.4</c:v>
                </c:pt>
                <c:pt idx="124">
                  <c:v>14.7</c:v>
                </c:pt>
                <c:pt idx="125">
                  <c:v>11.1</c:v>
                </c:pt>
                <c:pt idx="126">
                  <c:v>11.4</c:v>
                </c:pt>
                <c:pt idx="127">
                  <c:v>10</c:v>
                </c:pt>
                <c:pt idx="128">
                  <c:v>10.4</c:v>
                </c:pt>
                <c:pt idx="129">
                  <c:v>8</c:v>
                </c:pt>
                <c:pt idx="130">
                  <c:v>7.1</c:v>
                </c:pt>
                <c:pt idx="131">
                  <c:v>9.6</c:v>
                </c:pt>
                <c:pt idx="132">
                  <c:v>12</c:v>
                </c:pt>
                <c:pt idx="133">
                  <c:v>13.1</c:v>
                </c:pt>
                <c:pt idx="134">
                  <c:v>14.1</c:v>
                </c:pt>
                <c:pt idx="135">
                  <c:v>9.9</c:v>
                </c:pt>
                <c:pt idx="136">
                  <c:v>4.8</c:v>
                </c:pt>
                <c:pt idx="137">
                  <c:v>5.4</c:v>
                </c:pt>
                <c:pt idx="138">
                  <c:v>3.2</c:v>
                </c:pt>
                <c:pt idx="139">
                  <c:v>3.7</c:v>
                </c:pt>
                <c:pt idx="140">
                  <c:v>6.1</c:v>
                </c:pt>
                <c:pt idx="141">
                  <c:v>7.4</c:v>
                </c:pt>
                <c:pt idx="142">
                  <c:v>9.6</c:v>
                </c:pt>
                <c:pt idx="143">
                  <c:v>11.5</c:v>
                </c:pt>
                <c:pt idx="144">
                  <c:v>12.5</c:v>
                </c:pt>
                <c:pt idx="145">
                  <c:v>12</c:v>
                </c:pt>
                <c:pt idx="146">
                  <c:v>10.7</c:v>
                </c:pt>
                <c:pt idx="147">
                  <c:v>9.3000000000000007</c:v>
                </c:pt>
                <c:pt idx="148">
                  <c:v>8.1999999999999993</c:v>
                </c:pt>
                <c:pt idx="149">
                  <c:v>7.1</c:v>
                </c:pt>
                <c:pt idx="150">
                  <c:v>7.4</c:v>
                </c:pt>
                <c:pt idx="151">
                  <c:v>7.1</c:v>
                </c:pt>
                <c:pt idx="152">
                  <c:v>6.6</c:v>
                </c:pt>
                <c:pt idx="153">
                  <c:v>5.8</c:v>
                </c:pt>
                <c:pt idx="154">
                  <c:v>5</c:v>
                </c:pt>
                <c:pt idx="155">
                  <c:v>4.8</c:v>
                </c:pt>
                <c:pt idx="156">
                  <c:v>4.8</c:v>
                </c:pt>
                <c:pt idx="157">
                  <c:v>5.7</c:v>
                </c:pt>
                <c:pt idx="158">
                  <c:v>6</c:v>
                </c:pt>
                <c:pt idx="159">
                  <c:v>7.5</c:v>
                </c:pt>
                <c:pt idx="160">
                  <c:v>7.4</c:v>
                </c:pt>
                <c:pt idx="161">
                  <c:v>8</c:v>
                </c:pt>
                <c:pt idx="162">
                  <c:v>8.1999999999999993</c:v>
                </c:pt>
                <c:pt idx="163">
                  <c:v>7.8</c:v>
                </c:pt>
                <c:pt idx="164">
                  <c:v>8.6</c:v>
                </c:pt>
                <c:pt idx="165">
                  <c:v>8.1</c:v>
                </c:pt>
                <c:pt idx="166">
                  <c:v>7.8</c:v>
                </c:pt>
                <c:pt idx="167">
                  <c:v>6.4</c:v>
                </c:pt>
                <c:pt idx="168">
                  <c:v>6.6</c:v>
                </c:pt>
                <c:pt idx="169">
                  <c:v>6.2</c:v>
                </c:pt>
                <c:pt idx="170">
                  <c:v>5.6</c:v>
                </c:pt>
                <c:pt idx="171">
                  <c:v>4.5</c:v>
                </c:pt>
                <c:pt idx="172">
                  <c:v>2.8</c:v>
                </c:pt>
                <c:pt idx="173">
                  <c:v>2.8</c:v>
                </c:pt>
                <c:pt idx="174">
                  <c:v>3.2</c:v>
                </c:pt>
                <c:pt idx="175">
                  <c:v>4.3</c:v>
                </c:pt>
                <c:pt idx="176">
                  <c:v>5.4</c:v>
                </c:pt>
                <c:pt idx="177">
                  <c:v>5.6</c:v>
                </c:pt>
                <c:pt idx="178">
                  <c:v>5.8</c:v>
                </c:pt>
                <c:pt idx="179">
                  <c:v>6.6</c:v>
                </c:pt>
                <c:pt idx="180">
                  <c:v>5.8</c:v>
                </c:pt>
                <c:pt idx="181">
                  <c:v>5.2</c:v>
                </c:pt>
                <c:pt idx="182">
                  <c:v>4.8</c:v>
                </c:pt>
                <c:pt idx="183">
                  <c:v>5</c:v>
                </c:pt>
                <c:pt idx="184">
                  <c:v>5.7</c:v>
                </c:pt>
                <c:pt idx="185">
                  <c:v>6.4</c:v>
                </c:pt>
                <c:pt idx="186">
                  <c:v>6.5</c:v>
                </c:pt>
                <c:pt idx="187">
                  <c:v>6.3</c:v>
                </c:pt>
                <c:pt idx="188">
                  <c:v>5.7</c:v>
                </c:pt>
                <c:pt idx="189">
                  <c:v>4.5999999999999996</c:v>
                </c:pt>
                <c:pt idx="190">
                  <c:v>4.8</c:v>
                </c:pt>
                <c:pt idx="191">
                  <c:v>4.3</c:v>
                </c:pt>
                <c:pt idx="192">
                  <c:v>4.5999999999999996</c:v>
                </c:pt>
                <c:pt idx="193">
                  <c:v>6</c:v>
                </c:pt>
                <c:pt idx="194">
                  <c:v>5.8</c:v>
                </c:pt>
                <c:pt idx="195">
                  <c:v>6.3</c:v>
                </c:pt>
                <c:pt idx="196">
                  <c:v>6.3</c:v>
                </c:pt>
                <c:pt idx="197">
                  <c:v>6</c:v>
                </c:pt>
                <c:pt idx="198">
                  <c:v>6.5</c:v>
                </c:pt>
                <c:pt idx="199">
                  <c:v>6.1</c:v>
                </c:pt>
                <c:pt idx="200">
                  <c:v>6</c:v>
                </c:pt>
                <c:pt idx="201">
                  <c:v>5.3</c:v>
                </c:pt>
                <c:pt idx="202">
                  <c:v>5.3</c:v>
                </c:pt>
                <c:pt idx="203">
                  <c:v>6</c:v>
                </c:pt>
                <c:pt idx="204">
                  <c:v>6.1</c:v>
                </c:pt>
                <c:pt idx="205">
                  <c:v>6.2</c:v>
                </c:pt>
                <c:pt idx="206">
                  <c:v>6.2</c:v>
                </c:pt>
                <c:pt idx="207">
                  <c:v>6.5</c:v>
                </c:pt>
                <c:pt idx="208">
                  <c:v>6.3</c:v>
                </c:pt>
                <c:pt idx="209">
                  <c:v>7.6</c:v>
                </c:pt>
                <c:pt idx="210">
                  <c:v>6.5</c:v>
                </c:pt>
                <c:pt idx="211">
                  <c:v>5.4</c:v>
                </c:pt>
                <c:pt idx="212">
                  <c:v>4.7</c:v>
                </c:pt>
                <c:pt idx="213">
                  <c:v>3.4</c:v>
                </c:pt>
                <c:pt idx="214">
                  <c:v>2.7</c:v>
                </c:pt>
                <c:pt idx="215">
                  <c:v>2.2000000000000002</c:v>
                </c:pt>
                <c:pt idx="216">
                  <c:v>3</c:v>
                </c:pt>
                <c:pt idx="217">
                  <c:v>2.7</c:v>
                </c:pt>
                <c:pt idx="218">
                  <c:v>3.6</c:v>
                </c:pt>
                <c:pt idx="219">
                  <c:v>3.8</c:v>
                </c:pt>
                <c:pt idx="220">
                  <c:v>3.6</c:v>
                </c:pt>
                <c:pt idx="221">
                  <c:v>3.9</c:v>
                </c:pt>
                <c:pt idx="222">
                  <c:v>5.3</c:v>
                </c:pt>
                <c:pt idx="223">
                  <c:v>6.4</c:v>
                </c:pt>
                <c:pt idx="224">
                  <c:v>6.7</c:v>
                </c:pt>
                <c:pt idx="225">
                  <c:v>7.1</c:v>
                </c:pt>
                <c:pt idx="226">
                  <c:v>6.4</c:v>
                </c:pt>
                <c:pt idx="227">
                  <c:v>6.4</c:v>
                </c:pt>
                <c:pt idx="228">
                  <c:v>7.1</c:v>
                </c:pt>
                <c:pt idx="229">
                  <c:v>6.7</c:v>
                </c:pt>
                <c:pt idx="230">
                  <c:v>6.8</c:v>
                </c:pt>
                <c:pt idx="231">
                  <c:v>6.4</c:v>
                </c:pt>
                <c:pt idx="232">
                  <c:v>6.5</c:v>
                </c:pt>
                <c:pt idx="233">
                  <c:v>6.4</c:v>
                </c:pt>
                <c:pt idx="234">
                  <c:v>5.5</c:v>
                </c:pt>
                <c:pt idx="235">
                  <c:v>5.4</c:v>
                </c:pt>
                <c:pt idx="236">
                  <c:v>4.5</c:v>
                </c:pt>
                <c:pt idx="237">
                  <c:v>4.7</c:v>
                </c:pt>
                <c:pt idx="238">
                  <c:v>5</c:v>
                </c:pt>
                <c:pt idx="239">
                  <c:v>4.8</c:v>
                </c:pt>
                <c:pt idx="240">
                  <c:v>3.5</c:v>
                </c:pt>
                <c:pt idx="241">
                  <c:v>3.2</c:v>
                </c:pt>
                <c:pt idx="242">
                  <c:v>2.2999999999999998</c:v>
                </c:pt>
                <c:pt idx="243">
                  <c:v>-0.7</c:v>
                </c:pt>
                <c:pt idx="244">
                  <c:v>-1.9</c:v>
                </c:pt>
                <c:pt idx="245">
                  <c:v>-3.3</c:v>
                </c:pt>
                <c:pt idx="246">
                  <c:v>-3</c:v>
                </c:pt>
                <c:pt idx="247">
                  <c:v>0.3</c:v>
                </c:pt>
                <c:pt idx="248">
                  <c:v>2.2999999999999998</c:v>
                </c:pt>
                <c:pt idx="249">
                  <c:v>4.2</c:v>
                </c:pt>
                <c:pt idx="250">
                  <c:v>4.8</c:v>
                </c:pt>
                <c:pt idx="251">
                  <c:v>4.5</c:v>
                </c:pt>
                <c:pt idx="252">
                  <c:v>4</c:v>
                </c:pt>
                <c:pt idx="253">
                  <c:v>3.9</c:v>
                </c:pt>
                <c:pt idx="254">
                  <c:v>3.3</c:v>
                </c:pt>
                <c:pt idx="255">
                  <c:v>3.5</c:v>
                </c:pt>
                <c:pt idx="256">
                  <c:v>4.7</c:v>
                </c:pt>
                <c:pt idx="257">
                  <c:v>4.2</c:v>
                </c:pt>
                <c:pt idx="258">
                  <c:v>4.3</c:v>
                </c:pt>
                <c:pt idx="259">
                  <c:v>3.6</c:v>
                </c:pt>
                <c:pt idx="260">
                  <c:v>3.6</c:v>
                </c:pt>
                <c:pt idx="261">
                  <c:v>3.2</c:v>
                </c:pt>
                <c:pt idx="262">
                  <c:v>3.9</c:v>
                </c:pt>
                <c:pt idx="263">
                  <c:v>4.7</c:v>
                </c:pt>
                <c:pt idx="264">
                  <c:v>3.3</c:v>
                </c:pt>
                <c:pt idx="265">
                  <c:v>4.7</c:v>
                </c:pt>
                <c:pt idx="266">
                  <c:v>5</c:v>
                </c:pt>
                <c:pt idx="267">
                  <c:v>4.2</c:v>
                </c:pt>
                <c:pt idx="268">
                  <c:v>5</c:v>
                </c:pt>
                <c:pt idx="269">
                  <c:v>4.3</c:v>
                </c:pt>
                <c:pt idx="270">
                  <c:v>3.4</c:v>
                </c:pt>
                <c:pt idx="271">
                  <c:v>2.9</c:v>
                </c:pt>
                <c:pt idx="272">
                  <c:v>2.6</c:v>
                </c:pt>
                <c:pt idx="273">
                  <c:v>2.4</c:v>
                </c:pt>
                <c:pt idx="274">
                  <c:v>2.7</c:v>
                </c:pt>
                <c:pt idx="275">
                  <c:v>3.5</c:v>
                </c:pt>
                <c:pt idx="276">
                  <c:v>4.0999999999999996</c:v>
                </c:pt>
                <c:pt idx="277">
                  <c:v>3.9</c:v>
                </c:pt>
                <c:pt idx="278">
                  <c:v>4.2</c:v>
                </c:pt>
                <c:pt idx="279">
                  <c:v>5</c:v>
                </c:pt>
                <c:pt idx="280">
                  <c:v>5.4</c:v>
                </c:pt>
                <c:pt idx="281">
                  <c:v>5.9</c:v>
                </c:pt>
                <c:pt idx="282">
                  <c:v>5.6</c:v>
                </c:pt>
                <c:pt idx="283">
                  <c:v>4.4000000000000004</c:v>
                </c:pt>
                <c:pt idx="284">
                  <c:v>3.9</c:v>
                </c:pt>
                <c:pt idx="285">
                  <c:v>4</c:v>
                </c:pt>
                <c:pt idx="286">
                  <c:v>4.4000000000000004</c:v>
                </c:pt>
                <c:pt idx="287">
                  <c:v>4.9000000000000004</c:v>
                </c:pt>
                <c:pt idx="288">
                  <c:v>2.9</c:v>
                </c:pt>
                <c:pt idx="289">
                  <c:v>-6.8</c:v>
                </c:pt>
                <c:pt idx="290">
                  <c:v>-0.2</c:v>
                </c:pt>
                <c:pt idx="291">
                  <c:v>0.6</c:v>
                </c:pt>
                <c:pt idx="292">
                  <c:v>4.3</c:v>
                </c:pt>
                <c:pt idx="293">
                  <c:v>17.2</c:v>
                </c:pt>
                <c:pt idx="294">
                  <c:v>10.3</c:v>
                </c:pt>
                <c:pt idx="295">
                  <c:v>12.3</c:v>
                </c:pt>
                <c:pt idx="296">
                  <c:v>11.3</c:v>
                </c:pt>
                <c:pt idx="297">
                  <c:v>10.4</c:v>
                </c:pt>
                <c:pt idx="298">
                  <c:v>9.8000000000000007</c:v>
                </c:pt>
                <c:pt idx="299">
                  <c:v>7.9</c:v>
                </c:pt>
                <c:pt idx="300">
                  <c:v>7.7</c:v>
                </c:pt>
                <c:pt idx="301">
                  <c:v>6.4</c:v>
                </c:pt>
                <c:pt idx="302">
                  <c:v>6.5</c:v>
                </c:pt>
                <c:pt idx="303">
                  <c:v>5.8</c:v>
                </c:pt>
                <c:pt idx="304">
                  <c:v>5.4</c:v>
                </c:pt>
                <c:pt idx="305">
                  <c:v>5.7</c:v>
                </c:pt>
                <c:pt idx="306">
                  <c:v>5</c:v>
                </c:pt>
                <c:pt idx="307">
                  <c:v>5</c:v>
                </c:pt>
                <c:pt idx="308">
                  <c:v>4.7</c:v>
                </c:pt>
                <c:pt idx="309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39-4339-BA31-3F8C0665E8E7}"/>
            </c:ext>
          </c:extLst>
        </c:ser>
        <c:ser>
          <c:idx val="2"/>
          <c:order val="2"/>
          <c:tx>
            <c:strRef>
              <c:f>'Chart 2 - Real rate gaps'!$G$2</c:f>
              <c:strCache>
                <c:ptCount val="1"/>
                <c:pt idx="0">
                  <c:v>Policy rate (%, apr)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gaps'!$G$3:$G$312</c:f>
              <c:numCache>
                <c:formatCode>General</c:formatCode>
                <c:ptCount val="310"/>
                <c:pt idx="50">
                  <c:v>3.57</c:v>
                </c:pt>
                <c:pt idx="51">
                  <c:v>3.99</c:v>
                </c:pt>
                <c:pt idx="52">
                  <c:v>3.93</c:v>
                </c:pt>
                <c:pt idx="53">
                  <c:v>3.7</c:v>
                </c:pt>
                <c:pt idx="54">
                  <c:v>2.94</c:v>
                </c:pt>
                <c:pt idx="55">
                  <c:v>2.2999999999999998</c:v>
                </c:pt>
                <c:pt idx="56">
                  <c:v>1.99</c:v>
                </c:pt>
                <c:pt idx="57">
                  <c:v>1.73</c:v>
                </c:pt>
                <c:pt idx="58">
                  <c:v>1.68</c:v>
                </c:pt>
                <c:pt idx="59">
                  <c:v>2.4</c:v>
                </c:pt>
                <c:pt idx="60">
                  <c:v>2.46</c:v>
                </c:pt>
                <c:pt idx="61">
                  <c:v>2.61</c:v>
                </c:pt>
                <c:pt idx="62">
                  <c:v>2.85</c:v>
                </c:pt>
                <c:pt idx="63">
                  <c:v>2.92</c:v>
                </c:pt>
                <c:pt idx="64">
                  <c:v>2.97</c:v>
                </c:pt>
                <c:pt idx="65">
                  <c:v>2.96</c:v>
                </c:pt>
                <c:pt idx="66">
                  <c:v>3.33</c:v>
                </c:pt>
                <c:pt idx="67">
                  <c:v>3.45</c:v>
                </c:pt>
                <c:pt idx="68">
                  <c:v>3.46</c:v>
                </c:pt>
                <c:pt idx="69">
                  <c:v>3.49</c:v>
                </c:pt>
                <c:pt idx="70">
                  <c:v>3.46</c:v>
                </c:pt>
                <c:pt idx="71">
                  <c:v>3.58</c:v>
                </c:pt>
                <c:pt idx="72">
                  <c:v>3.98</c:v>
                </c:pt>
                <c:pt idx="73">
                  <c:v>4.08</c:v>
                </c:pt>
                <c:pt idx="74">
                  <c:v>4.08</c:v>
                </c:pt>
                <c:pt idx="75">
                  <c:v>4.17</c:v>
                </c:pt>
                <c:pt idx="76">
                  <c:v>4.5599999999999996</c:v>
                </c:pt>
                <c:pt idx="77">
                  <c:v>4.91</c:v>
                </c:pt>
                <c:pt idx="78">
                  <c:v>5.41</c:v>
                </c:pt>
                <c:pt idx="79">
                  <c:v>5.56</c:v>
                </c:pt>
                <c:pt idx="80">
                  <c:v>4.82</c:v>
                </c:pt>
                <c:pt idx="81">
                  <c:v>3.99</c:v>
                </c:pt>
                <c:pt idx="82">
                  <c:v>3.89</c:v>
                </c:pt>
                <c:pt idx="83">
                  <c:v>4.17</c:v>
                </c:pt>
                <c:pt idx="84">
                  <c:v>4.79</c:v>
                </c:pt>
                <c:pt idx="85">
                  <c:v>5.98</c:v>
                </c:pt>
                <c:pt idx="86">
                  <c:v>5.95</c:v>
                </c:pt>
                <c:pt idx="87">
                  <c:v>5.92</c:v>
                </c:pt>
                <c:pt idx="88">
                  <c:v>6.57</c:v>
                </c:pt>
                <c:pt idx="89">
                  <c:v>8.33</c:v>
                </c:pt>
                <c:pt idx="90">
                  <c:v>8.98</c:v>
                </c:pt>
                <c:pt idx="91">
                  <c:v>8.94</c:v>
                </c:pt>
                <c:pt idx="92">
                  <c:v>8.56</c:v>
                </c:pt>
                <c:pt idx="93">
                  <c:v>7.88</c:v>
                </c:pt>
                <c:pt idx="94">
                  <c:v>6.71</c:v>
                </c:pt>
                <c:pt idx="95">
                  <c:v>5.57</c:v>
                </c:pt>
                <c:pt idx="96">
                  <c:v>3.86</c:v>
                </c:pt>
                <c:pt idx="97">
                  <c:v>4.57</c:v>
                </c:pt>
                <c:pt idx="98">
                  <c:v>5.48</c:v>
                </c:pt>
                <c:pt idx="99">
                  <c:v>4.75</c:v>
                </c:pt>
                <c:pt idx="100">
                  <c:v>3.55</c:v>
                </c:pt>
                <c:pt idx="101">
                  <c:v>4.3</c:v>
                </c:pt>
                <c:pt idx="102">
                  <c:v>4.74</c:v>
                </c:pt>
                <c:pt idx="103">
                  <c:v>5.15</c:v>
                </c:pt>
                <c:pt idx="104">
                  <c:v>6.54</c:v>
                </c:pt>
                <c:pt idx="105">
                  <c:v>7.82</c:v>
                </c:pt>
                <c:pt idx="106">
                  <c:v>10.56</c:v>
                </c:pt>
                <c:pt idx="107">
                  <c:v>10</c:v>
                </c:pt>
                <c:pt idx="108">
                  <c:v>9.33</c:v>
                </c:pt>
                <c:pt idx="109">
                  <c:v>11.25</c:v>
                </c:pt>
                <c:pt idx="110">
                  <c:v>12.1</c:v>
                </c:pt>
                <c:pt idx="111">
                  <c:v>9.34</c:v>
                </c:pt>
                <c:pt idx="112">
                  <c:v>6.31</c:v>
                </c:pt>
                <c:pt idx="113">
                  <c:v>5.42</c:v>
                </c:pt>
                <c:pt idx="114">
                  <c:v>6.16</c:v>
                </c:pt>
                <c:pt idx="115">
                  <c:v>5.41</c:v>
                </c:pt>
                <c:pt idx="116">
                  <c:v>4.83</c:v>
                </c:pt>
                <c:pt idx="117">
                  <c:v>5.2</c:v>
                </c:pt>
                <c:pt idx="118">
                  <c:v>5.28</c:v>
                </c:pt>
                <c:pt idx="119">
                  <c:v>4.87</c:v>
                </c:pt>
                <c:pt idx="120">
                  <c:v>4.66</c:v>
                </c:pt>
                <c:pt idx="121">
                  <c:v>5.16</c:v>
                </c:pt>
                <c:pt idx="122">
                  <c:v>5.82</c:v>
                </c:pt>
                <c:pt idx="123">
                  <c:v>6.51</c:v>
                </c:pt>
                <c:pt idx="124">
                  <c:v>6.76</c:v>
                </c:pt>
                <c:pt idx="125">
                  <c:v>7.28</c:v>
                </c:pt>
                <c:pt idx="126">
                  <c:v>8.09</c:v>
                </c:pt>
                <c:pt idx="127">
                  <c:v>9.58</c:v>
                </c:pt>
                <c:pt idx="128">
                  <c:v>10.07</c:v>
                </c:pt>
                <c:pt idx="129">
                  <c:v>10.18</c:v>
                </c:pt>
                <c:pt idx="130">
                  <c:v>10.94</c:v>
                </c:pt>
                <c:pt idx="131">
                  <c:v>13.58</c:v>
                </c:pt>
                <c:pt idx="132">
                  <c:v>15.07</c:v>
                </c:pt>
                <c:pt idx="133">
                  <c:v>12.67</c:v>
                </c:pt>
                <c:pt idx="134">
                  <c:v>9.82</c:v>
                </c:pt>
                <c:pt idx="135">
                  <c:v>15.85</c:v>
                </c:pt>
                <c:pt idx="136">
                  <c:v>16.600000000000001</c:v>
                </c:pt>
                <c:pt idx="137">
                  <c:v>17.79</c:v>
                </c:pt>
                <c:pt idx="138">
                  <c:v>17.59</c:v>
                </c:pt>
                <c:pt idx="139">
                  <c:v>13.59</c:v>
                </c:pt>
                <c:pt idx="140">
                  <c:v>14.21</c:v>
                </c:pt>
                <c:pt idx="141">
                  <c:v>14.51</c:v>
                </c:pt>
                <c:pt idx="142">
                  <c:v>11.01</c:v>
                </c:pt>
                <c:pt idx="143">
                  <c:v>9.2799999999999994</c:v>
                </c:pt>
                <c:pt idx="144">
                  <c:v>8.66</c:v>
                </c:pt>
                <c:pt idx="145">
                  <c:v>8.8000000000000007</c:v>
                </c:pt>
                <c:pt idx="146">
                  <c:v>9.4600000000000009</c:v>
                </c:pt>
                <c:pt idx="147">
                  <c:v>9.43</c:v>
                </c:pt>
                <c:pt idx="148">
                  <c:v>9.69</c:v>
                </c:pt>
                <c:pt idx="149">
                  <c:v>10.55</c:v>
                </c:pt>
                <c:pt idx="150">
                  <c:v>11.39</c:v>
                </c:pt>
                <c:pt idx="151">
                  <c:v>9.26</c:v>
                </c:pt>
                <c:pt idx="152">
                  <c:v>8.48</c:v>
                </c:pt>
                <c:pt idx="153">
                  <c:v>7.92</c:v>
                </c:pt>
                <c:pt idx="154">
                  <c:v>7.9</c:v>
                </c:pt>
                <c:pt idx="155">
                  <c:v>8.1</c:v>
                </c:pt>
                <c:pt idx="156">
                  <c:v>7.83</c:v>
                </c:pt>
                <c:pt idx="157">
                  <c:v>6.92</c:v>
                </c:pt>
                <c:pt idx="158">
                  <c:v>6.21</c:v>
                </c:pt>
                <c:pt idx="159">
                  <c:v>6.27</c:v>
                </c:pt>
                <c:pt idx="160">
                  <c:v>6.22</c:v>
                </c:pt>
                <c:pt idx="161">
                  <c:v>6.65</c:v>
                </c:pt>
                <c:pt idx="162">
                  <c:v>6.84</c:v>
                </c:pt>
                <c:pt idx="163">
                  <c:v>6.92</c:v>
                </c:pt>
                <c:pt idx="164">
                  <c:v>6.67</c:v>
                </c:pt>
                <c:pt idx="165">
                  <c:v>7.15</c:v>
                </c:pt>
                <c:pt idx="166">
                  <c:v>7.98</c:v>
                </c:pt>
                <c:pt idx="167">
                  <c:v>8.4700000000000006</c:v>
                </c:pt>
                <c:pt idx="168">
                  <c:v>9.4499999999999993</c:v>
                </c:pt>
                <c:pt idx="169">
                  <c:v>9.73</c:v>
                </c:pt>
                <c:pt idx="170">
                  <c:v>9.08</c:v>
                </c:pt>
                <c:pt idx="171">
                  <c:v>8.61</c:v>
                </c:pt>
                <c:pt idx="172">
                  <c:v>8.25</c:v>
                </c:pt>
                <c:pt idx="173">
                  <c:v>8.24</c:v>
                </c:pt>
                <c:pt idx="174">
                  <c:v>8.16</c:v>
                </c:pt>
                <c:pt idx="175">
                  <c:v>7.74</c:v>
                </c:pt>
                <c:pt idx="176">
                  <c:v>6.43</c:v>
                </c:pt>
                <c:pt idx="177">
                  <c:v>5.86</c:v>
                </c:pt>
                <c:pt idx="178">
                  <c:v>5.65</c:v>
                </c:pt>
                <c:pt idx="179">
                  <c:v>4.82</c:v>
                </c:pt>
                <c:pt idx="180">
                  <c:v>4.0199999999999996</c:v>
                </c:pt>
                <c:pt idx="181">
                  <c:v>3.77</c:v>
                </c:pt>
                <c:pt idx="182">
                  <c:v>3.26</c:v>
                </c:pt>
                <c:pt idx="183">
                  <c:v>3.03</c:v>
                </c:pt>
                <c:pt idx="184">
                  <c:v>3.04</c:v>
                </c:pt>
                <c:pt idx="185">
                  <c:v>3</c:v>
                </c:pt>
                <c:pt idx="186">
                  <c:v>3.06</c:v>
                </c:pt>
                <c:pt idx="187">
                  <c:v>2.99</c:v>
                </c:pt>
                <c:pt idx="188">
                  <c:v>3.21</c:v>
                </c:pt>
                <c:pt idx="189">
                  <c:v>3.94</c:v>
                </c:pt>
                <c:pt idx="190">
                  <c:v>4.49</c:v>
                </c:pt>
                <c:pt idx="191">
                  <c:v>5.17</c:v>
                </c:pt>
                <c:pt idx="192">
                  <c:v>5.8</c:v>
                </c:pt>
                <c:pt idx="193">
                  <c:v>6.02</c:v>
                </c:pt>
                <c:pt idx="194">
                  <c:v>5.8</c:v>
                </c:pt>
                <c:pt idx="195">
                  <c:v>5.72</c:v>
                </c:pt>
                <c:pt idx="196">
                  <c:v>5.37</c:v>
                </c:pt>
                <c:pt idx="197">
                  <c:v>5.24</c:v>
                </c:pt>
                <c:pt idx="198">
                  <c:v>5.31</c:v>
                </c:pt>
                <c:pt idx="199">
                  <c:v>5.28</c:v>
                </c:pt>
                <c:pt idx="200">
                  <c:v>5.28</c:v>
                </c:pt>
                <c:pt idx="201">
                  <c:v>5.52</c:v>
                </c:pt>
                <c:pt idx="202">
                  <c:v>5.53</c:v>
                </c:pt>
                <c:pt idx="203">
                  <c:v>5.51</c:v>
                </c:pt>
                <c:pt idx="204">
                  <c:v>5.52</c:v>
                </c:pt>
                <c:pt idx="205">
                  <c:v>5.5</c:v>
                </c:pt>
                <c:pt idx="206">
                  <c:v>5.53</c:v>
                </c:pt>
                <c:pt idx="207">
                  <c:v>4.8600000000000003</c:v>
                </c:pt>
                <c:pt idx="208">
                  <c:v>4.7300000000000004</c:v>
                </c:pt>
                <c:pt idx="209">
                  <c:v>4.75</c:v>
                </c:pt>
                <c:pt idx="210">
                  <c:v>5.0999999999999996</c:v>
                </c:pt>
                <c:pt idx="211">
                  <c:v>5.3</c:v>
                </c:pt>
                <c:pt idx="212">
                  <c:v>5.68</c:v>
                </c:pt>
                <c:pt idx="213">
                  <c:v>6.27</c:v>
                </c:pt>
                <c:pt idx="214">
                  <c:v>6.52</c:v>
                </c:pt>
                <c:pt idx="215">
                  <c:v>6.47</c:v>
                </c:pt>
                <c:pt idx="216">
                  <c:v>5.6</c:v>
                </c:pt>
                <c:pt idx="217">
                  <c:v>4.33</c:v>
                </c:pt>
                <c:pt idx="218">
                  <c:v>3.5</c:v>
                </c:pt>
                <c:pt idx="219">
                  <c:v>2.13</c:v>
                </c:pt>
                <c:pt idx="220">
                  <c:v>1.73</c:v>
                </c:pt>
                <c:pt idx="221">
                  <c:v>1.75</c:v>
                </c:pt>
                <c:pt idx="222">
                  <c:v>1.74</c:v>
                </c:pt>
                <c:pt idx="223">
                  <c:v>1.44</c:v>
                </c:pt>
                <c:pt idx="224">
                  <c:v>1.25</c:v>
                </c:pt>
                <c:pt idx="225">
                  <c:v>1.25</c:v>
                </c:pt>
                <c:pt idx="226">
                  <c:v>1.02</c:v>
                </c:pt>
                <c:pt idx="227">
                  <c:v>1</c:v>
                </c:pt>
                <c:pt idx="228">
                  <c:v>1</c:v>
                </c:pt>
                <c:pt idx="229">
                  <c:v>1.01</c:v>
                </c:pt>
                <c:pt idx="230">
                  <c:v>1.43</c:v>
                </c:pt>
                <c:pt idx="231">
                  <c:v>1.95</c:v>
                </c:pt>
                <c:pt idx="232">
                  <c:v>2.4700000000000002</c:v>
                </c:pt>
                <c:pt idx="233">
                  <c:v>2.94</c:v>
                </c:pt>
                <c:pt idx="234">
                  <c:v>3.46</c:v>
                </c:pt>
                <c:pt idx="235">
                  <c:v>3.98</c:v>
                </c:pt>
                <c:pt idx="236">
                  <c:v>4.45</c:v>
                </c:pt>
                <c:pt idx="237">
                  <c:v>4.91</c:v>
                </c:pt>
                <c:pt idx="238">
                  <c:v>5.25</c:v>
                </c:pt>
                <c:pt idx="239">
                  <c:v>5.24</c:v>
                </c:pt>
                <c:pt idx="240">
                  <c:v>5.25</c:v>
                </c:pt>
                <c:pt idx="241">
                  <c:v>5.25</c:v>
                </c:pt>
                <c:pt idx="242">
                  <c:v>5.07</c:v>
                </c:pt>
                <c:pt idx="243">
                  <c:v>4.5</c:v>
                </c:pt>
                <c:pt idx="244">
                  <c:v>3.18</c:v>
                </c:pt>
                <c:pt idx="245">
                  <c:v>2.08</c:v>
                </c:pt>
                <c:pt idx="246">
                  <c:v>1.94</c:v>
                </c:pt>
                <c:pt idx="247">
                  <c:v>0.51</c:v>
                </c:pt>
                <c:pt idx="248">
                  <c:v>0.18</c:v>
                </c:pt>
                <c:pt idx="249">
                  <c:v>0.18</c:v>
                </c:pt>
                <c:pt idx="250">
                  <c:v>0.15</c:v>
                </c:pt>
                <c:pt idx="251">
                  <c:v>0.12</c:v>
                </c:pt>
                <c:pt idx="252">
                  <c:v>0.13</c:v>
                </c:pt>
                <c:pt idx="253">
                  <c:v>0.19</c:v>
                </c:pt>
                <c:pt idx="254">
                  <c:v>0.19</c:v>
                </c:pt>
                <c:pt idx="255">
                  <c:v>0.19</c:v>
                </c:pt>
                <c:pt idx="256">
                  <c:v>0.15</c:v>
                </c:pt>
                <c:pt idx="257">
                  <c:v>0.09</c:v>
                </c:pt>
                <c:pt idx="258">
                  <c:v>0.08</c:v>
                </c:pt>
                <c:pt idx="259">
                  <c:v>7.0000000000000007E-2</c:v>
                </c:pt>
                <c:pt idx="260">
                  <c:v>0.1</c:v>
                </c:pt>
                <c:pt idx="261">
                  <c:v>0.15</c:v>
                </c:pt>
                <c:pt idx="262">
                  <c:v>0.14000000000000001</c:v>
                </c:pt>
                <c:pt idx="263">
                  <c:v>0.16</c:v>
                </c:pt>
                <c:pt idx="264">
                  <c:v>0.14000000000000001</c:v>
                </c:pt>
                <c:pt idx="265">
                  <c:v>0.12</c:v>
                </c:pt>
                <c:pt idx="266">
                  <c:v>0.09</c:v>
                </c:pt>
                <c:pt idx="267">
                  <c:v>0.09</c:v>
                </c:pt>
                <c:pt idx="268">
                  <c:v>7.0000000000000007E-2</c:v>
                </c:pt>
                <c:pt idx="269">
                  <c:v>0.09</c:v>
                </c:pt>
                <c:pt idx="270">
                  <c:v>0.09</c:v>
                </c:pt>
                <c:pt idx="271">
                  <c:v>0.1</c:v>
                </c:pt>
                <c:pt idx="272">
                  <c:v>0.11</c:v>
                </c:pt>
                <c:pt idx="273">
                  <c:v>0.13</c:v>
                </c:pt>
                <c:pt idx="274">
                  <c:v>0.13</c:v>
                </c:pt>
                <c:pt idx="275">
                  <c:v>0.16</c:v>
                </c:pt>
                <c:pt idx="276">
                  <c:v>0.36</c:v>
                </c:pt>
                <c:pt idx="277">
                  <c:v>0.37</c:v>
                </c:pt>
                <c:pt idx="278">
                  <c:v>0.39</c:v>
                </c:pt>
                <c:pt idx="279">
                  <c:v>0.45</c:v>
                </c:pt>
                <c:pt idx="280">
                  <c:v>0.7</c:v>
                </c:pt>
                <c:pt idx="281">
                  <c:v>0.95</c:v>
                </c:pt>
                <c:pt idx="282">
                  <c:v>1.1499999999999999</c:v>
                </c:pt>
                <c:pt idx="283">
                  <c:v>1.2</c:v>
                </c:pt>
                <c:pt idx="284">
                  <c:v>1.45</c:v>
                </c:pt>
                <c:pt idx="285">
                  <c:v>1.74</c:v>
                </c:pt>
                <c:pt idx="286">
                  <c:v>1.93</c:v>
                </c:pt>
                <c:pt idx="287">
                  <c:v>2.2200000000000002</c:v>
                </c:pt>
                <c:pt idx="288">
                  <c:v>2.4</c:v>
                </c:pt>
                <c:pt idx="289">
                  <c:v>2.4</c:v>
                </c:pt>
                <c:pt idx="290">
                  <c:v>2.19</c:v>
                </c:pt>
                <c:pt idx="291">
                  <c:v>1.65</c:v>
                </c:pt>
                <c:pt idx="292">
                  <c:v>1.25</c:v>
                </c:pt>
                <c:pt idx="293">
                  <c:v>0.06</c:v>
                </c:pt>
                <c:pt idx="294">
                  <c:v>0.09</c:v>
                </c:pt>
                <c:pt idx="295">
                  <c:v>0.09</c:v>
                </c:pt>
                <c:pt idx="296">
                  <c:v>0.08</c:v>
                </c:pt>
                <c:pt idx="297">
                  <c:v>7.0000000000000007E-2</c:v>
                </c:pt>
                <c:pt idx="298">
                  <c:v>0.09</c:v>
                </c:pt>
                <c:pt idx="299">
                  <c:v>0.08</c:v>
                </c:pt>
                <c:pt idx="300">
                  <c:v>0.12</c:v>
                </c:pt>
                <c:pt idx="301">
                  <c:v>0.77</c:v>
                </c:pt>
                <c:pt idx="302">
                  <c:v>2.1800000000000002</c:v>
                </c:pt>
                <c:pt idx="303">
                  <c:v>3.65</c:v>
                </c:pt>
                <c:pt idx="304">
                  <c:v>4.51</c:v>
                </c:pt>
                <c:pt idx="305">
                  <c:v>4.99</c:v>
                </c:pt>
                <c:pt idx="306">
                  <c:v>5.26</c:v>
                </c:pt>
                <c:pt idx="307">
                  <c:v>5.33</c:v>
                </c:pt>
                <c:pt idx="308">
                  <c:v>5.33</c:v>
                </c:pt>
                <c:pt idx="309">
                  <c:v>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39-4339-BA31-3F8C0665E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47792"/>
        <c:axId val="1774539152"/>
      </c:lineChart>
      <c:dateAx>
        <c:axId val="1774547792"/>
        <c:scaling>
          <c:orientation val="minMax"/>
          <c:min val="3953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  <c:majorUnit val="12"/>
        <c:majorTimeUnit val="months"/>
      </c:dateAx>
      <c:valAx>
        <c:axId val="1774539152"/>
        <c:scaling>
          <c:orientation val="minMax"/>
          <c:max val="8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or percent change from year ago)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1"/>
      </c:valAx>
      <c:valAx>
        <c:axId val="88528144"/>
        <c:scaling>
          <c:orientation val="minMax"/>
          <c:max val="1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38224"/>
        <c:crosses val="max"/>
        <c:crossBetween val="between"/>
      </c:valAx>
      <c:catAx>
        <c:axId val="88538224"/>
        <c:scaling>
          <c:orientation val="minMax"/>
        </c:scaling>
        <c:delete val="1"/>
        <c:axPos val="b"/>
        <c:majorTickMark val="out"/>
        <c:minorTickMark val="none"/>
        <c:tickLblPos val="nextTo"/>
        <c:crossAx val="88528144"/>
        <c:crosses val="autoZero"/>
        <c:auto val="1"/>
        <c:lblAlgn val="ctr"/>
        <c:lblOffset val="100"/>
        <c:tickLblSkip val="1"/>
        <c:tickMarkSkip val="1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5"/>
          <c:order val="0"/>
          <c:tx>
            <c:strRef>
              <c:f>'Chart 2 - Real rate gaps'!$C$2</c:f>
              <c:strCache>
                <c:ptCount val="1"/>
                <c:pt idx="0">
                  <c:v>NBER Recession</c:v>
                </c:pt>
              </c:strCache>
            </c:strRef>
          </c:tx>
          <c:spPr>
            <a:solidFill>
              <a:schemeClr val="accent3">
                <a:alpha val="20000"/>
              </a:schemeClr>
            </a:solidFill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val>
            <c:numRef>
              <c:f>'Chart 2 - Real rate gaps'!$C$3:$C$312</c:f>
              <c:numCache>
                <c:formatCode>General</c:formatCode>
                <c:ptCount val="310"/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31">
                  <c:v>1</c:v>
                </c:pt>
                <c:pt idx="132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216">
                  <c:v>1</c:v>
                </c:pt>
                <c:pt idx="217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91">
                  <c:v>1</c:v>
                </c:pt>
                <c:pt idx="29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1728-456B-9BBA-C47ED46CDD9E}"/>
            </c:ext>
          </c:extLst>
        </c:ser>
        <c:ser>
          <c:idx val="3"/>
          <c:order val="5"/>
          <c:tx>
            <c:strRef>
              <c:f>'Chart 2 - Real rate gaps'!$D$2</c:f>
              <c:strCache>
                <c:ptCount val="1"/>
                <c:pt idx="0">
                  <c:v>NBER Recession</c:v>
                </c:pt>
              </c:strCache>
            </c:strRef>
          </c:tx>
          <c:spPr>
            <a:solidFill>
              <a:schemeClr val="accent3">
                <a:alpha val="20000"/>
              </a:schemeClr>
            </a:solidFill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dPt>
            <c:idx val="244"/>
            <c:bubble3D val="0"/>
            <c:spPr>
              <a:solidFill>
                <a:schemeClr val="accent3">
                  <a:alpha val="20000"/>
                </a:schemeClr>
              </a:solidFill>
              <a:ln>
                <a:solidFill>
                  <a:schemeClr val="accent3">
                    <a:lumMod val="40000"/>
                    <a:lumOff val="6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1-3CDE-4A9E-ADCB-15F45FC685A3}"/>
              </c:ext>
            </c:extLst>
          </c:dPt>
          <c:val>
            <c:numRef>
              <c:f>'Chart 2 - Real rate gaps'!$D$3:$D$312</c:f>
              <c:numCache>
                <c:formatCode>General</c:formatCode>
                <c:ptCount val="310"/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31">
                  <c:v>-1</c:v>
                </c:pt>
                <c:pt idx="132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216">
                  <c:v>-1</c:v>
                </c:pt>
                <c:pt idx="217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91">
                  <c:v>-1</c:v>
                </c:pt>
                <c:pt idx="292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1728-456B-9BBA-C47ED46CD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8224"/>
        <c:axId val="88528144"/>
      </c:areaChart>
      <c:lineChart>
        <c:grouping val="standard"/>
        <c:varyColors val="0"/>
        <c:ser>
          <c:idx val="1"/>
          <c:order val="1"/>
          <c:tx>
            <c:strRef>
              <c:f>'Chart 2 - Real rate gaps'!$H$2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gaps'!$H$3:$H$312</c:f>
              <c:numCache>
                <c:formatCode>m/d/yyyy</c:formatCode>
                <c:ptCount val="310"/>
                <c:pt idx="52" formatCode="0.00">
                  <c:v>0.98414473335785013</c:v>
                </c:pt>
                <c:pt idx="53" formatCode="0.00">
                  <c:v>-2.1797772542855105</c:v>
                </c:pt>
                <c:pt idx="54" formatCode="0.00">
                  <c:v>1.468384795688729</c:v>
                </c:pt>
                <c:pt idx="55" formatCode="0.00">
                  <c:v>1.193238087921868</c:v>
                </c:pt>
                <c:pt idx="56" formatCode="0.00">
                  <c:v>2.1195851297584398</c:v>
                </c:pt>
                <c:pt idx="57" formatCode="0.00">
                  <c:v>2.3952092964565388</c:v>
                </c:pt>
                <c:pt idx="58" formatCode="0.00">
                  <c:v>1.710292573759562</c:v>
                </c:pt>
                <c:pt idx="59" formatCode="0.00">
                  <c:v>-0.93240227340706294</c:v>
                </c:pt>
                <c:pt idx="60" formatCode="0.00">
                  <c:v>-0.11940061218412001</c:v>
                </c:pt>
                <c:pt idx="61" formatCode="0.00">
                  <c:v>-0.89514751608234611</c:v>
                </c:pt>
                <c:pt idx="62" formatCode="0.00">
                  <c:v>0.482199797799017</c:v>
                </c:pt>
                <c:pt idx="63" formatCode="0.00">
                  <c:v>0.22471560753106012</c:v>
                </c:pt>
                <c:pt idx="64" formatCode="0.00">
                  <c:v>0.36163635484777712</c:v>
                </c:pt>
                <c:pt idx="65" formatCode="0.00">
                  <c:v>-0.15799689942895001</c:v>
                </c:pt>
                <c:pt idx="66" formatCode="0.00">
                  <c:v>-0.42785808261622016</c:v>
                </c:pt>
                <c:pt idx="67" formatCode="0.00">
                  <c:v>-0.14715322276986997</c:v>
                </c:pt>
                <c:pt idx="68" formatCode="0.00">
                  <c:v>-1.7778847719468203</c:v>
                </c:pt>
                <c:pt idx="69" formatCode="0.00">
                  <c:v>-3.6465354068123603</c:v>
                </c:pt>
                <c:pt idx="70" formatCode="0.00">
                  <c:v>0.47667956425771996</c:v>
                </c:pt>
                <c:pt idx="71" formatCode="0.00">
                  <c:v>0.77878228428613006</c:v>
                </c:pt>
                <c:pt idx="72" formatCode="0.00">
                  <c:v>-0.86563229914751005</c:v>
                </c:pt>
                <c:pt idx="73" formatCode="0.00">
                  <c:v>-0.72063711678294018</c:v>
                </c:pt>
                <c:pt idx="74" formatCode="0.00">
                  <c:v>0.3722227399095801</c:v>
                </c:pt>
                <c:pt idx="75" formatCode="0.00">
                  <c:v>8.9912897125139946E-2</c:v>
                </c:pt>
                <c:pt idx="76" formatCode="0.00">
                  <c:v>0.44033004928990005</c:v>
                </c:pt>
                <c:pt idx="77" formatCode="0.00">
                  <c:v>-0.32810694127411999</c:v>
                </c:pt>
                <c:pt idx="78" formatCode="0.00">
                  <c:v>-1.6233743187093599</c:v>
                </c:pt>
                <c:pt idx="79" formatCode="0.00">
                  <c:v>-2.2901335934570599</c:v>
                </c:pt>
                <c:pt idx="80" formatCode="0.00">
                  <c:v>1.889472523492145</c:v>
                </c:pt>
                <c:pt idx="81" formatCode="0.00">
                  <c:v>1.5630713730897809</c:v>
                </c:pt>
                <c:pt idx="82" formatCode="0.00">
                  <c:v>-0.56687469445414596</c:v>
                </c:pt>
                <c:pt idx="83" formatCode="0.00">
                  <c:v>-0.31556641266184299</c:v>
                </c:pt>
                <c:pt idx="84" formatCode="0.00">
                  <c:v>0.60662682307437699</c:v>
                </c:pt>
                <c:pt idx="85" formatCode="0.00">
                  <c:v>-2.4787626831008405</c:v>
                </c:pt>
                <c:pt idx="86" formatCode="0.00">
                  <c:v>-1.2172338415373898</c:v>
                </c:pt>
                <c:pt idx="87" formatCode="0.00">
                  <c:v>0.84860673985759094</c:v>
                </c:pt>
                <c:pt idx="88" formatCode="0.00">
                  <c:v>-2.0264245911517196</c:v>
                </c:pt>
                <c:pt idx="89" formatCode="0.00">
                  <c:v>-3.7046930276223797</c:v>
                </c:pt>
                <c:pt idx="90" formatCode="0.00">
                  <c:v>-3.1066103205504998</c:v>
                </c:pt>
                <c:pt idx="91" formatCode="0.00">
                  <c:v>-5.1834509248519698</c:v>
                </c:pt>
                <c:pt idx="92" formatCode="0.00">
                  <c:v>-2.7508326695602703</c:v>
                </c:pt>
                <c:pt idx="93" formatCode="0.00">
                  <c:v>1.0372342659121401</c:v>
                </c:pt>
                <c:pt idx="94" formatCode="0.00">
                  <c:v>1.4525302940525118</c:v>
                </c:pt>
                <c:pt idx="95" formatCode="0.00">
                  <c:v>1.910138110324695</c:v>
                </c:pt>
                <c:pt idx="96" formatCode="0.00">
                  <c:v>4.1065231671390512</c:v>
                </c:pt>
                <c:pt idx="97" formatCode="0.00">
                  <c:v>2.4652834134829229</c:v>
                </c:pt>
                <c:pt idx="98" formatCode="0.00">
                  <c:v>1.4074272950954261</c:v>
                </c:pt>
                <c:pt idx="99" formatCode="0.00">
                  <c:v>9.148722908007989E-2</c:v>
                </c:pt>
                <c:pt idx="100" formatCode="0.00">
                  <c:v>0.43895531668617704</c:v>
                </c:pt>
                <c:pt idx="101" formatCode="0.00">
                  <c:v>-0.21473409051547998</c:v>
                </c:pt>
                <c:pt idx="102" formatCode="0.00">
                  <c:v>1.2480661422299872</c:v>
                </c:pt>
                <c:pt idx="103" formatCode="0.00">
                  <c:v>1.2240530421200231</c:v>
                </c:pt>
                <c:pt idx="104" formatCode="0.00">
                  <c:v>0.17938966216220997</c:v>
                </c:pt>
                <c:pt idx="105" formatCode="0.00">
                  <c:v>-1.7279990506786698</c:v>
                </c:pt>
                <c:pt idx="106" formatCode="0.00">
                  <c:v>-3.5849941803687306</c:v>
                </c:pt>
                <c:pt idx="107" formatCode="0.00">
                  <c:v>-3.5749425523261502</c:v>
                </c:pt>
                <c:pt idx="108" formatCode="0.00">
                  <c:v>-2.7170000062240103</c:v>
                </c:pt>
                <c:pt idx="109" formatCode="0.00">
                  <c:v>-3.8093930088335997</c:v>
                </c:pt>
                <c:pt idx="110" formatCode="0.00">
                  <c:v>-4.6354319743313104</c:v>
                </c:pt>
                <c:pt idx="111" formatCode="0.00">
                  <c:v>2.3608444143551637</c:v>
                </c:pt>
                <c:pt idx="112" formatCode="0.00">
                  <c:v>6.0173865661025099</c:v>
                </c:pt>
                <c:pt idx="113" formatCode="0.00">
                  <c:v>5.0363778247585493</c:v>
                </c:pt>
                <c:pt idx="114" formatCode="0.00">
                  <c:v>2.2825796852181268</c:v>
                </c:pt>
                <c:pt idx="115" formatCode="0.00">
                  <c:v>3.2119860111006844</c:v>
                </c:pt>
                <c:pt idx="116" formatCode="0.00">
                  <c:v>1.2153955706889221</c:v>
                </c:pt>
                <c:pt idx="117" formatCode="0.00">
                  <c:v>2.4552468162739243</c:v>
                </c:pt>
                <c:pt idx="118" formatCode="0.00">
                  <c:v>1.284273510030165</c:v>
                </c:pt>
                <c:pt idx="119" formatCode="0.00">
                  <c:v>4.4287462596343996</c:v>
                </c:pt>
                <c:pt idx="120" formatCode="0.00">
                  <c:v>3.8339751227663803</c:v>
                </c:pt>
                <c:pt idx="121" formatCode="0.00">
                  <c:v>1.1537742104370237</c:v>
                </c:pt>
                <c:pt idx="122" formatCode="0.00">
                  <c:v>1.873421250408192</c:v>
                </c:pt>
                <c:pt idx="123" formatCode="0.00">
                  <c:v>-0.51743151446334457</c:v>
                </c:pt>
                <c:pt idx="124" formatCode="0.00">
                  <c:v>1.8086997829108831</c:v>
                </c:pt>
                <c:pt idx="125" formatCode="0.00">
                  <c:v>-0.28173859180738203</c:v>
                </c:pt>
                <c:pt idx="126" formatCode="0.00">
                  <c:v>1.5616890337792713</c:v>
                </c:pt>
                <c:pt idx="127" formatCode="0.00">
                  <c:v>-0.37363224037524034</c:v>
                </c:pt>
                <c:pt idx="128" formatCode="0.00">
                  <c:v>-1.2631999661233597</c:v>
                </c:pt>
                <c:pt idx="129" formatCode="0.00">
                  <c:v>0.55965829862079008</c:v>
                </c:pt>
                <c:pt idx="130" formatCode="0.00">
                  <c:v>-2.3561686908513799</c:v>
                </c:pt>
                <c:pt idx="131" formatCode="0.00">
                  <c:v>-4.3278299293838298</c:v>
                </c:pt>
                <c:pt idx="132" formatCode="0.00">
                  <c:v>-2.6124878109862406</c:v>
                </c:pt>
                <c:pt idx="133" formatCode="0.00">
                  <c:v>2.5307476928747801</c:v>
                </c:pt>
                <c:pt idx="134" formatCode="0.00">
                  <c:v>3.0437681712478044</c:v>
                </c:pt>
                <c:pt idx="135" formatCode="0.00">
                  <c:v>-4.7573405917734792</c:v>
                </c:pt>
                <c:pt idx="136" formatCode="0.00">
                  <c:v>-2.6975646714617305</c:v>
                </c:pt>
                <c:pt idx="137" formatCode="0.00">
                  <c:v>-3.3839179176497289</c:v>
                </c:pt>
                <c:pt idx="138" formatCode="0.00">
                  <c:v>1.4989722376464805</c:v>
                </c:pt>
                <c:pt idx="139" formatCode="0.00">
                  <c:v>4.8158602300541</c:v>
                </c:pt>
                <c:pt idx="140" formatCode="0.00">
                  <c:v>2.2838374948992808</c:v>
                </c:pt>
                <c:pt idx="141" formatCode="0.00">
                  <c:v>0.68107691173243978</c:v>
                </c:pt>
                <c:pt idx="142" formatCode="0.00">
                  <c:v>1.9708770791925398</c:v>
                </c:pt>
                <c:pt idx="143" formatCode="0.00">
                  <c:v>4.6888329198896033</c:v>
                </c:pt>
                <c:pt idx="144" formatCode="0.00">
                  <c:v>5.3785944824408602</c:v>
                </c:pt>
                <c:pt idx="145" formatCode="0.00">
                  <c:v>2.2281196458505197</c:v>
                </c:pt>
                <c:pt idx="146" formatCode="0.00">
                  <c:v>0.53943043464956997</c:v>
                </c:pt>
                <c:pt idx="147" formatCode="0.00">
                  <c:v>1.50696213120982</c:v>
                </c:pt>
                <c:pt idx="148" formatCode="0.00">
                  <c:v>1.1144199677714197</c:v>
                </c:pt>
                <c:pt idx="149" formatCode="0.00">
                  <c:v>0.53093984760159962</c:v>
                </c:pt>
                <c:pt idx="150" formatCode="0.00">
                  <c:v>1.2632909453736199</c:v>
                </c:pt>
                <c:pt idx="151" formatCode="0.00">
                  <c:v>2.9389691533642299</c:v>
                </c:pt>
                <c:pt idx="152" formatCode="0.00">
                  <c:v>1.9368601602989099</c:v>
                </c:pt>
                <c:pt idx="153" formatCode="0.00">
                  <c:v>3.1595931895403799</c:v>
                </c:pt>
                <c:pt idx="154" formatCode="0.00">
                  <c:v>2.2468193373919099</c:v>
                </c:pt>
                <c:pt idx="155" formatCode="0.00">
                  <c:v>1.7655195715049401</c:v>
                </c:pt>
                <c:pt idx="156" formatCode="0.00">
                  <c:v>-0.73161596291687037</c:v>
                </c:pt>
                <c:pt idx="157" formatCode="0.00">
                  <c:v>1.87264153437304</c:v>
                </c:pt>
                <c:pt idx="158" formatCode="0.00">
                  <c:v>-0.8321059219258804</c:v>
                </c:pt>
                <c:pt idx="159" formatCode="0.00">
                  <c:v>0.15163317983508007</c:v>
                </c:pt>
                <c:pt idx="160" formatCode="0.00">
                  <c:v>-2.5324868072413498</c:v>
                </c:pt>
                <c:pt idx="161" formatCode="0.00">
                  <c:v>-1.7914534100077697</c:v>
                </c:pt>
                <c:pt idx="162" formatCode="0.00">
                  <c:v>-0.79635085429526997</c:v>
                </c:pt>
                <c:pt idx="163" formatCode="0.00">
                  <c:v>-0.49025829266692034</c:v>
                </c:pt>
                <c:pt idx="164" formatCode="0.00">
                  <c:v>-1.2668424582096796</c:v>
                </c:pt>
                <c:pt idx="165" formatCode="0.00">
                  <c:v>-0.55162007684933023</c:v>
                </c:pt>
                <c:pt idx="166" formatCode="0.00">
                  <c:v>-1.5124304565019102</c:v>
                </c:pt>
                <c:pt idx="167" formatCode="0.00">
                  <c:v>-2.6349536911947409</c:v>
                </c:pt>
                <c:pt idx="168" formatCode="0.00">
                  <c:v>-3.1771056687062105</c:v>
                </c:pt>
                <c:pt idx="169" formatCode="0.00">
                  <c:v>-2.5841103635094704</c:v>
                </c:pt>
                <c:pt idx="170" formatCode="0.00">
                  <c:v>-1.3313523389840096</c:v>
                </c:pt>
                <c:pt idx="171" formatCode="0.00">
                  <c:v>-1.5734430046801302</c:v>
                </c:pt>
                <c:pt idx="172" formatCode="0.00">
                  <c:v>-4.1850455817543093</c:v>
                </c:pt>
                <c:pt idx="173" formatCode="0.00">
                  <c:v>-1.6606195335911504</c:v>
                </c:pt>
                <c:pt idx="174" formatCode="0.00">
                  <c:v>-1.0534807121421803</c:v>
                </c:pt>
                <c:pt idx="175" formatCode="0.00">
                  <c:v>-1.0645194547201502</c:v>
                </c:pt>
                <c:pt idx="176" formatCode="0.00">
                  <c:v>1.6410705528313303</c:v>
                </c:pt>
                <c:pt idx="177" formatCode="0.00">
                  <c:v>0.55796510423661005</c:v>
                </c:pt>
                <c:pt idx="178" formatCode="0.00">
                  <c:v>0.75712200802049989</c:v>
                </c:pt>
                <c:pt idx="179" formatCode="0.00">
                  <c:v>1.205145540402992</c:v>
                </c:pt>
                <c:pt idx="180" formatCode="0.00">
                  <c:v>0.45754435459378606</c:v>
                </c:pt>
                <c:pt idx="181" formatCode="0.00">
                  <c:v>0.41285589827651503</c:v>
                </c:pt>
                <c:pt idx="182" formatCode="0.00">
                  <c:v>0.80030737531223006</c:v>
                </c:pt>
                <c:pt idx="183" formatCode="0.00">
                  <c:v>1.9658766180797069</c:v>
                </c:pt>
                <c:pt idx="184" formatCode="0.00">
                  <c:v>0.61677935105116799</c:v>
                </c:pt>
                <c:pt idx="185" formatCode="0.00">
                  <c:v>-1.1414202191482368</c:v>
                </c:pt>
                <c:pt idx="186" formatCode="0.00">
                  <c:v>-1.9860236993252258</c:v>
                </c:pt>
                <c:pt idx="187" formatCode="0.00">
                  <c:v>0.90633657608353102</c:v>
                </c:pt>
                <c:pt idx="188" formatCode="0.00">
                  <c:v>-0.36537380753235105</c:v>
                </c:pt>
                <c:pt idx="189" formatCode="0.00">
                  <c:v>-0.65416195496191021</c:v>
                </c:pt>
                <c:pt idx="190" formatCode="0.00">
                  <c:v>-1.0771828187864303</c:v>
                </c:pt>
                <c:pt idx="191" formatCode="0.00">
                  <c:v>-1.9740508295493804</c:v>
                </c:pt>
                <c:pt idx="192" formatCode="0.00">
                  <c:v>-0.15587140520366027</c:v>
                </c:pt>
                <c:pt idx="193" formatCode="0.00">
                  <c:v>0.78449268276053008</c:v>
                </c:pt>
                <c:pt idx="194" formatCode="0.00">
                  <c:v>-3.1896987126419862E-2</c:v>
                </c:pt>
                <c:pt idx="195" formatCode="0.00">
                  <c:v>0.8200813423877702</c:v>
                </c:pt>
                <c:pt idx="196" formatCode="0.00">
                  <c:v>1.7757383128322002</c:v>
                </c:pt>
                <c:pt idx="197" formatCode="0.00">
                  <c:v>-0.75193183080612958</c:v>
                </c:pt>
                <c:pt idx="198" formatCode="0.00">
                  <c:v>-1.3020599847104997</c:v>
                </c:pt>
                <c:pt idx="199" formatCode="0.00">
                  <c:v>-1.0466401205129698</c:v>
                </c:pt>
                <c:pt idx="200" formatCode="0.00">
                  <c:v>-0.63683637273752991</c:v>
                </c:pt>
                <c:pt idx="201" formatCode="0.00">
                  <c:v>-1.2036156607599198</c:v>
                </c:pt>
                <c:pt idx="202" formatCode="0.00">
                  <c:v>-1.6193994440178696</c:v>
                </c:pt>
                <c:pt idx="203" formatCode="0.00">
                  <c:v>-1.3864476021272703</c:v>
                </c:pt>
                <c:pt idx="204" formatCode="0.00">
                  <c:v>0.70672008836912026</c:v>
                </c:pt>
                <c:pt idx="205" formatCode="0.00">
                  <c:v>0.33521614941841005</c:v>
                </c:pt>
                <c:pt idx="206" formatCode="0.00">
                  <c:v>4.320940604861967E-2</c:v>
                </c:pt>
                <c:pt idx="207" formatCode="0.00">
                  <c:v>-1.1725912033679498</c:v>
                </c:pt>
                <c:pt idx="208" formatCode="0.00">
                  <c:v>0.37542250438345004</c:v>
                </c:pt>
                <c:pt idx="209" formatCode="0.00">
                  <c:v>-0.47930932050533004</c:v>
                </c:pt>
                <c:pt idx="210" formatCode="0.00">
                  <c:v>-9.8176827850680048E-2</c:v>
                </c:pt>
                <c:pt idx="211" formatCode="0.00">
                  <c:v>-1.5430771434914403</c:v>
                </c:pt>
                <c:pt idx="212" formatCode="0.00">
                  <c:v>-5.8558416052500988</c:v>
                </c:pt>
                <c:pt idx="213" formatCode="0.00">
                  <c:v>-2.6030344989399898</c:v>
                </c:pt>
                <c:pt idx="214" formatCode="0.00">
                  <c:v>-2.87928918966597</c:v>
                </c:pt>
                <c:pt idx="215" formatCode="0.00">
                  <c:v>-3.01383346730226</c:v>
                </c:pt>
                <c:pt idx="216" formatCode="0.00">
                  <c:v>-3.6975750053317302</c:v>
                </c:pt>
                <c:pt idx="217" formatCode="0.00">
                  <c:v>-2.857982332910014E-2</c:v>
                </c:pt>
                <c:pt idx="218" formatCode="0.00">
                  <c:v>0.44191393484732</c:v>
                </c:pt>
                <c:pt idx="219" formatCode="0.00">
                  <c:v>0.22040445059704733</c:v>
                </c:pt>
                <c:pt idx="220" formatCode="0.00">
                  <c:v>2.1705432396683801</c:v>
                </c:pt>
                <c:pt idx="221" formatCode="0.00">
                  <c:v>-0.9437766494192481</c:v>
                </c:pt>
                <c:pt idx="222" formatCode="0.00">
                  <c:v>-1.657221449170825</c:v>
                </c:pt>
                <c:pt idx="223" formatCode="0.00">
                  <c:v>0.99500672929977596</c:v>
                </c:pt>
                <c:pt idx="224" formatCode="0.00">
                  <c:v>7.6826619188630985E-2</c:v>
                </c:pt>
                <c:pt idx="225" formatCode="0.00">
                  <c:v>1.5804335039680359</c:v>
                </c:pt>
                <c:pt idx="226" formatCode="0.00">
                  <c:v>2.3954619454736759</c:v>
                </c:pt>
                <c:pt idx="227" formatCode="0.00">
                  <c:v>0.77157316712452495</c:v>
                </c:pt>
                <c:pt idx="228" formatCode="0.00">
                  <c:v>0.29201098584318985</c:v>
                </c:pt>
                <c:pt idx="229" formatCode="0.00">
                  <c:v>1.7471569250027101</c:v>
                </c:pt>
                <c:pt idx="230" formatCode="0.00">
                  <c:v>6.3881530917140994E-2</c:v>
                </c:pt>
                <c:pt idx="231" formatCode="0.00">
                  <c:v>-1.1897509628191592</c:v>
                </c:pt>
                <c:pt idx="232" formatCode="0.00">
                  <c:v>0.9964976972918449</c:v>
                </c:pt>
                <c:pt idx="233" formatCode="0.00">
                  <c:v>-1.8793298522223238</c:v>
                </c:pt>
                <c:pt idx="234" formatCode="0.00">
                  <c:v>-1.9836767961692401</c:v>
                </c:pt>
                <c:pt idx="235" formatCode="0.00">
                  <c:v>-1.77474449926543</c:v>
                </c:pt>
                <c:pt idx="236" formatCode="0.00">
                  <c:v>-2.5167109333638504</c:v>
                </c:pt>
                <c:pt idx="237" formatCode="0.00">
                  <c:v>-3.2301800117091197</c:v>
                </c:pt>
                <c:pt idx="238" formatCode="0.00">
                  <c:v>-3.4950032396955195</c:v>
                </c:pt>
                <c:pt idx="239" formatCode="0.00">
                  <c:v>-4.7767993772227708</c:v>
                </c:pt>
                <c:pt idx="240" formatCode="0.00">
                  <c:v>-3.8555229213202695</c:v>
                </c:pt>
                <c:pt idx="241" formatCode="0.00">
                  <c:v>-1.5095726219719099</c:v>
                </c:pt>
                <c:pt idx="242" formatCode="0.00">
                  <c:v>-2.67625099914732</c:v>
                </c:pt>
                <c:pt idx="243" formatCode="0.00">
                  <c:v>-3.1966486425088201</c:v>
                </c:pt>
                <c:pt idx="244" formatCode="0.00">
                  <c:v>-1.0901987979191101</c:v>
                </c:pt>
                <c:pt idx="245" formatCode="0.00">
                  <c:v>-0.416267492337349</c:v>
                </c:pt>
                <c:pt idx="246" formatCode="0.00">
                  <c:v>1.4298248373521103</c:v>
                </c:pt>
                <c:pt idx="247" formatCode="0.00">
                  <c:v>2.0514698033665688</c:v>
                </c:pt>
                <c:pt idx="248" formatCode="0.00">
                  <c:v>3.3327446245504415</c:v>
                </c:pt>
                <c:pt idx="249" formatCode="0.00">
                  <c:v>4.6152088357756398</c:v>
                </c:pt>
                <c:pt idx="250" formatCode="0.00">
                  <c:v>3.3391349989541093</c:v>
                </c:pt>
                <c:pt idx="251" formatCode="0.00">
                  <c:v>4.7749651174248804</c:v>
                </c:pt>
                <c:pt idx="252" formatCode="0.00">
                  <c:v>2.4250702881077997</c:v>
                </c:pt>
                <c:pt idx="253" formatCode="0.00">
                  <c:v>0.95322764715276009</c:v>
                </c:pt>
                <c:pt idx="254" formatCode="0.00">
                  <c:v>0.843519979203739</c:v>
                </c:pt>
                <c:pt idx="255" formatCode="0.00">
                  <c:v>2.3569151485534499</c:v>
                </c:pt>
                <c:pt idx="256" formatCode="0.00">
                  <c:v>0.33473927994752994</c:v>
                </c:pt>
                <c:pt idx="257" formatCode="0.00">
                  <c:v>1.1731850338928498</c:v>
                </c:pt>
                <c:pt idx="258" formatCode="0.00">
                  <c:v>1.4459812448716902</c:v>
                </c:pt>
                <c:pt idx="259" formatCode="0.00">
                  <c:v>0.32890183871032996</c:v>
                </c:pt>
                <c:pt idx="260" formatCode="0.00">
                  <c:v>-0.19382837919766005</c:v>
                </c:pt>
                <c:pt idx="261" formatCode="0.00">
                  <c:v>0.49948557001905991</c:v>
                </c:pt>
                <c:pt idx="262" formatCode="0.00">
                  <c:v>-0.31059165183304005</c:v>
                </c:pt>
                <c:pt idx="263" formatCode="0.00">
                  <c:v>-0.51110937776614207</c:v>
                </c:pt>
                <c:pt idx="264" formatCode="0.00">
                  <c:v>1.3710909220702199</c:v>
                </c:pt>
                <c:pt idx="265" formatCode="0.00">
                  <c:v>1.3401017404600999</c:v>
                </c:pt>
                <c:pt idx="266" formatCode="0.00">
                  <c:v>2.2596980172286001</c:v>
                </c:pt>
                <c:pt idx="267" formatCode="0.00">
                  <c:v>3.0688812699527301</c:v>
                </c:pt>
                <c:pt idx="268" formatCode="0.00">
                  <c:v>1.7657316207118201</c:v>
                </c:pt>
                <c:pt idx="269" formatCode="0.00">
                  <c:v>0.73067141326162988</c:v>
                </c:pt>
                <c:pt idx="270" formatCode="0.00">
                  <c:v>1.3631865118303099</c:v>
                </c:pt>
                <c:pt idx="271" formatCode="0.00">
                  <c:v>-0.58752738599887389</c:v>
                </c:pt>
                <c:pt idx="272" formatCode="0.00">
                  <c:v>0.93936508303762001</c:v>
                </c:pt>
                <c:pt idx="273" formatCode="0.00">
                  <c:v>0.77365892570047978</c:v>
                </c:pt>
                <c:pt idx="274" formatCode="0.00">
                  <c:v>0.28829115357928004</c:v>
                </c:pt>
                <c:pt idx="275" formatCode="0.00">
                  <c:v>8.9917591777251005E-2</c:v>
                </c:pt>
                <c:pt idx="276" formatCode="0.00">
                  <c:v>-0.33147194671201902</c:v>
                </c:pt>
                <c:pt idx="277" formatCode="0.00">
                  <c:v>1.436813812855009E-2</c:v>
                </c:pt>
                <c:pt idx="278" formatCode="0.00">
                  <c:v>0.29277298036206001</c:v>
                </c:pt>
                <c:pt idx="279" formatCode="0.00">
                  <c:v>0.98753333189160997</c:v>
                </c:pt>
                <c:pt idx="280" formatCode="0.00">
                  <c:v>0.10070031714610506</c:v>
                </c:pt>
                <c:pt idx="281" formatCode="0.00">
                  <c:v>-0.42768824316353921</c:v>
                </c:pt>
                <c:pt idx="282" formatCode="0.00">
                  <c:v>0.52202035597698493</c:v>
                </c:pt>
                <c:pt idx="283" formatCode="0.00">
                  <c:v>0.60311824641968292</c:v>
                </c:pt>
                <c:pt idx="284" formatCode="0.00">
                  <c:v>-1.04102407261045</c:v>
                </c:pt>
                <c:pt idx="285" formatCode="0.00">
                  <c:v>-0.86116043604943704</c:v>
                </c:pt>
                <c:pt idx="286" formatCode="0.00">
                  <c:v>-0.401559846101257</c:v>
                </c:pt>
                <c:pt idx="287" formatCode="0.00">
                  <c:v>-1.5334577343366802</c:v>
                </c:pt>
                <c:pt idx="288" formatCode="0.00">
                  <c:v>0.11776897157697408</c:v>
                </c:pt>
                <c:pt idx="289" formatCode="0.00">
                  <c:v>1.0712778653846569</c:v>
                </c:pt>
                <c:pt idx="290" formatCode="0.00">
                  <c:v>-0.58220934313516393</c:v>
                </c:pt>
                <c:pt idx="291" formatCode="0.00">
                  <c:v>-2.1130933988200482</c:v>
                </c:pt>
                <c:pt idx="292" formatCode="0.00">
                  <c:v>2.413176286692952</c:v>
                </c:pt>
                <c:pt idx="293" formatCode="0.00">
                  <c:v>3.5738346323497847</c:v>
                </c:pt>
                <c:pt idx="294" formatCode="0.00">
                  <c:v>4.3456476462262899</c:v>
                </c:pt>
                <c:pt idx="295" formatCode="0.00">
                  <c:v>4.2414859382235903</c:v>
                </c:pt>
                <c:pt idx="296" formatCode="0.00">
                  <c:v>3.0466498467858001</c:v>
                </c:pt>
                <c:pt idx="297" formatCode="0.00">
                  <c:v>0.47223394659673978</c:v>
                </c:pt>
                <c:pt idx="298" formatCode="0.00">
                  <c:v>0.32617072805877978</c:v>
                </c:pt>
                <c:pt idx="299" formatCode="0.00">
                  <c:v>-2.0148795728032902</c:v>
                </c:pt>
                <c:pt idx="300" formatCode="0.00">
                  <c:v>-2.9433579919864798</c:v>
                </c:pt>
                <c:pt idx="301" formatCode="0.00">
                  <c:v>-2.9074294221101429</c:v>
                </c:pt>
                <c:pt idx="302" formatCode="0.00">
                  <c:v>-2.0546854180596319</c:v>
                </c:pt>
                <c:pt idx="303" formatCode="0.00">
                  <c:v>-1.497809317078338</c:v>
                </c:pt>
                <c:pt idx="304" formatCode="0.00">
                  <c:v>-4.6519307768690297</c:v>
                </c:pt>
                <c:pt idx="305" formatCode="0.00">
                  <c:v>3.5636963805099064E-3</c:v>
                </c:pt>
                <c:pt idx="306" formatCode="0.00">
                  <c:v>-0.40797127054457993</c:v>
                </c:pt>
                <c:pt idx="307" formatCode="0.00">
                  <c:v>0.64987252235138993</c:v>
                </c:pt>
                <c:pt idx="308" formatCode="0.00">
                  <c:v>2.07558326790492</c:v>
                </c:pt>
                <c:pt idx="309" formatCode="0.00">
                  <c:v>1.9401114606591299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1728-456B-9BBA-C47ED46CDD9E}"/>
            </c:ext>
          </c:extLst>
        </c:ser>
        <c:ser>
          <c:idx val="2"/>
          <c:order val="2"/>
          <c:tx>
            <c:strRef>
              <c:f>'Chart 2 - Real rate gaps'!$J$2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4"/>
            <c:bubble3D val="0"/>
            <c:spPr>
              <a:ln w="28575" cap="rnd">
                <a:solidFill>
                  <a:schemeClr val="tx1">
                    <a:lumMod val="65000"/>
                    <a:lumOff val="3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1728-456B-9BBA-C47ED46CDD9E}"/>
              </c:ext>
            </c:extLst>
          </c:dPt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gaps'!$J$3:$J$312</c:f>
              <c:numCache>
                <c:formatCode>General</c:formatCode>
                <c:ptCount val="310"/>
                <c:pt idx="52" formatCode="0.00">
                  <c:v>0.98874011456991995</c:v>
                </c:pt>
                <c:pt idx="53" formatCode="0.00">
                  <c:v>-2.1740415619801405</c:v>
                </c:pt>
                <c:pt idx="54" formatCode="0.00">
                  <c:v>1.4753184456424309</c:v>
                </c:pt>
                <c:pt idx="55" formatCode="0.00">
                  <c:v>1.2014514136605041</c:v>
                </c:pt>
                <c:pt idx="56" formatCode="0.00">
                  <c:v>2.1291680147755381</c:v>
                </c:pt>
                <c:pt idx="57" formatCode="0.00">
                  <c:v>2.4062560293428401</c:v>
                </c:pt>
                <c:pt idx="58" formatCode="0.00">
                  <c:v>1.7229022683601491</c:v>
                </c:pt>
                <c:pt idx="59" formatCode="0.00">
                  <c:v>-0.91812387544466101</c:v>
                </c:pt>
                <c:pt idx="60" formatCode="0.00">
                  <c:v>-0.10333894588443793</c:v>
                </c:pt>
                <c:pt idx="61" formatCode="0.00">
                  <c:v>-0.87717688161757612</c:v>
                </c:pt>
                <c:pt idx="62" formatCode="0.00">
                  <c:v>0.50221872924809507</c:v>
                </c:pt>
                <c:pt idx="63" formatCode="0.00">
                  <c:v>0.24693884300932001</c:v>
                </c:pt>
                <c:pt idx="64" formatCode="0.00">
                  <c:v>0.38624113631170898</c:v>
                </c:pt>
                <c:pt idx="65" formatCode="0.00">
                  <c:v>-0.13080359291841015</c:v>
                </c:pt>
                <c:pt idx="66" formatCode="0.00">
                  <c:v>-0.39782127562601022</c:v>
                </c:pt>
                <c:pt idx="67" formatCode="0.00">
                  <c:v>-0.1139439012834802</c:v>
                </c:pt>
                <c:pt idx="68" formatCode="0.00">
                  <c:v>-1.7414171290873701</c:v>
                </c:pt>
                <c:pt idx="69" formatCode="0.00">
                  <c:v>-3.61875184751805</c:v>
                </c:pt>
                <c:pt idx="70" formatCode="0.00">
                  <c:v>0.50156725683280001</c:v>
                </c:pt>
                <c:pt idx="71" formatCode="0.00">
                  <c:v>0.80261820758295999</c:v>
                </c:pt>
                <c:pt idx="72" formatCode="0.00">
                  <c:v>-0.84219858671426007</c:v>
                </c:pt>
                <c:pt idx="73" formatCode="0.00">
                  <c:v>-0.69732715504916021</c:v>
                </c:pt>
                <c:pt idx="74" formatCode="0.00">
                  <c:v>0.39555462778829975</c:v>
                </c:pt>
                <c:pt idx="75" formatCode="0.00">
                  <c:v>0.11335341679132993</c:v>
                </c:pt>
                <c:pt idx="76" formatCode="0.00">
                  <c:v>0.46393327242275983</c:v>
                </c:pt>
                <c:pt idx="77" formatCode="0.00">
                  <c:v>-0.30430791194579987</c:v>
                </c:pt>
                <c:pt idx="78" formatCode="0.00">
                  <c:v>-1.5993608669697301</c:v>
                </c:pt>
                <c:pt idx="79" formatCode="0.00">
                  <c:v>-2.2658973592717504</c:v>
                </c:pt>
                <c:pt idx="80" formatCode="0.00">
                  <c:v>1.9139326460254489</c:v>
                </c:pt>
                <c:pt idx="81" formatCode="0.00">
                  <c:v>1.5877514433280662</c:v>
                </c:pt>
                <c:pt idx="82" formatCode="0.00">
                  <c:v>-0.54198202130904005</c:v>
                </c:pt>
                <c:pt idx="83" formatCode="0.00">
                  <c:v>-0.29047066374369501</c:v>
                </c:pt>
                <c:pt idx="84" formatCode="0.00">
                  <c:v>0.63191484093479211</c:v>
                </c:pt>
                <c:pt idx="85" formatCode="0.00">
                  <c:v>-2.4532938244856197</c:v>
                </c:pt>
                <c:pt idx="86" formatCode="0.00">
                  <c:v>-1.1915957211295802</c:v>
                </c:pt>
                <c:pt idx="87" formatCode="0.00">
                  <c:v>0.87440271805218606</c:v>
                </c:pt>
                <c:pt idx="88" formatCode="0.00">
                  <c:v>-2.0004817710382601</c:v>
                </c:pt>
                <c:pt idx="89" formatCode="0.00">
                  <c:v>-3.6786138689900998</c:v>
                </c:pt>
                <c:pt idx="90" formatCode="0.00">
                  <c:v>-3.0804047625126199</c:v>
                </c:pt>
                <c:pt idx="91" formatCode="0.00">
                  <c:v>-5.1571283533920012</c:v>
                </c:pt>
                <c:pt idx="92" formatCode="0.00">
                  <c:v>-2.7244019891334705</c:v>
                </c:pt>
                <c:pt idx="93" formatCode="0.00">
                  <c:v>1.0637644947440403</c:v>
                </c:pt>
                <c:pt idx="94" formatCode="0.00">
                  <c:v>1.4791516349229761</c:v>
                </c:pt>
                <c:pt idx="95" formatCode="0.00">
                  <c:v>1.936841918922185</c:v>
                </c:pt>
                <c:pt idx="96" formatCode="0.00">
                  <c:v>4.1333000957821655</c:v>
                </c:pt>
                <c:pt idx="97" formatCode="0.00">
                  <c:v>2.4921226669588057</c:v>
                </c:pt>
                <c:pt idx="98" formatCode="0.00">
                  <c:v>1.4343152913903139</c:v>
                </c:pt>
                <c:pt idx="99" formatCode="0.00">
                  <c:v>0.1185618751175499</c:v>
                </c:pt>
                <c:pt idx="100" formatCode="0.00">
                  <c:v>0.466210147343181</c:v>
                </c:pt>
                <c:pt idx="101" formatCode="0.00">
                  <c:v>-0.18730193664732986</c:v>
                </c:pt>
                <c:pt idx="102" formatCode="0.00">
                  <c:v>1.2756755851214643</c:v>
                </c:pt>
                <c:pt idx="103" formatCode="0.00">
                  <c:v>1.251842084836954</c:v>
                </c:pt>
                <c:pt idx="104" formatCode="0.00">
                  <c:v>0.20736261395743005</c:v>
                </c:pt>
                <c:pt idx="105" formatCode="0.00">
                  <c:v>-1.6998361160979605</c:v>
                </c:pt>
                <c:pt idx="106" formatCode="0.00">
                  <c:v>-3.5566335777406</c:v>
                </c:pt>
                <c:pt idx="107" formatCode="0.00">
                  <c:v>-3.54637508132826</c:v>
                </c:pt>
                <c:pt idx="108" formatCode="0.00">
                  <c:v>-2.6882150086000198</c:v>
                </c:pt>
                <c:pt idx="109" formatCode="0.00">
                  <c:v>-3.7803783976626799</c:v>
                </c:pt>
                <c:pt idx="110" formatCode="0.00">
                  <c:v>-4.6061742433444497</c:v>
                </c:pt>
                <c:pt idx="111" formatCode="0.00">
                  <c:v>2.3903601958058869</c:v>
                </c:pt>
                <c:pt idx="112" formatCode="0.00">
                  <c:v>6.0471767682800603</c:v>
                </c:pt>
                <c:pt idx="113" formatCode="0.00">
                  <c:v>5.0664602797770391</c:v>
                </c:pt>
                <c:pt idx="114" formatCode="0.00">
                  <c:v>2.312973713676131</c:v>
                </c:pt>
                <c:pt idx="115" formatCode="0.00">
                  <c:v>3.2427124508952798</c:v>
                </c:pt>
                <c:pt idx="116" formatCode="0.00">
                  <c:v>1.246476806039571</c:v>
                </c:pt>
                <c:pt idx="117" formatCode="0.00">
                  <c:v>2.4867068051282559</c:v>
                </c:pt>
                <c:pt idx="118" formatCode="0.00">
                  <c:v>1.3161378080679971</c:v>
                </c:pt>
                <c:pt idx="119" formatCode="0.00">
                  <c:v>4.4610420389743002</c:v>
                </c:pt>
                <c:pt idx="120" formatCode="0.00">
                  <c:v>3.8667311830324902</c:v>
                </c:pt>
                <c:pt idx="121" formatCode="0.00">
                  <c:v>1.1870209786243671</c:v>
                </c:pt>
                <c:pt idx="122" formatCode="0.00">
                  <c:v>1.9071907629819358</c:v>
                </c:pt>
                <c:pt idx="123" formatCode="0.00">
                  <c:v>-0.4831056608493966</c:v>
                </c:pt>
                <c:pt idx="124" formatCode="0.00">
                  <c:v>1.8436170240128282</c:v>
                </c:pt>
                <c:pt idx="125" formatCode="0.00">
                  <c:v>-0.24619370450580602</c:v>
                </c:pt>
                <c:pt idx="126" formatCode="0.00">
                  <c:v>1.5978985264722549</c:v>
                </c:pt>
                <c:pt idx="127" formatCode="0.00">
                  <c:v>-0.33672159673711999</c:v>
                </c:pt>
                <c:pt idx="128" formatCode="0.00">
                  <c:v>-1.2255544897466901</c:v>
                </c:pt>
                <c:pt idx="129" formatCode="0.00">
                  <c:v>0.59806398776687009</c:v>
                </c:pt>
                <c:pt idx="130" formatCode="0.00">
                  <c:v>-2.3169978605416297</c:v>
                </c:pt>
                <c:pt idx="131" formatCode="0.00">
                  <c:v>-4.2879346563430101</c:v>
                </c:pt>
                <c:pt idx="132" formatCode="0.00">
                  <c:v>-2.5716567359544396</c:v>
                </c:pt>
                <c:pt idx="133" formatCode="0.00">
                  <c:v>2.5721134439486599</c:v>
                </c:pt>
                <c:pt idx="134" formatCode="0.00">
                  <c:v>3.0855813636213179</c:v>
                </c:pt>
                <c:pt idx="135" formatCode="0.00">
                  <c:v>-4.7152452802178804</c:v>
                </c:pt>
                <c:pt idx="136" formatCode="0.00">
                  <c:v>-2.6551862036678502</c:v>
                </c:pt>
                <c:pt idx="137" formatCode="0.00">
                  <c:v>-3.3413639719802397</c:v>
                </c:pt>
                <c:pt idx="138" formatCode="0.00">
                  <c:v>1.5417322016242299</c:v>
                </c:pt>
                <c:pt idx="139" formatCode="0.00">
                  <c:v>4.8587412960853502</c:v>
                </c:pt>
                <c:pt idx="140" formatCode="0.00">
                  <c:v>2.326884711253939</c:v>
                </c:pt>
                <c:pt idx="141" formatCode="0.00">
                  <c:v>0.72421614685803881</c:v>
                </c:pt>
                <c:pt idx="142" formatCode="0.00">
                  <c:v>2.0141614230109397</c:v>
                </c:pt>
                <c:pt idx="143" formatCode="0.00">
                  <c:v>4.7321933733781698</c:v>
                </c:pt>
                <c:pt idx="144" formatCode="0.00">
                  <c:v>5.4220685184693798</c:v>
                </c:pt>
                <c:pt idx="145" formatCode="0.00">
                  <c:v>2.2717244329970701</c:v>
                </c:pt>
                <c:pt idx="146" formatCode="0.00">
                  <c:v>0.5830944985280504</c:v>
                </c:pt>
                <c:pt idx="147" formatCode="0.00">
                  <c:v>1.5506799817700299</c:v>
                </c:pt>
                <c:pt idx="148" formatCode="0.00">
                  <c:v>1.1582680156089804</c:v>
                </c:pt>
                <c:pt idx="149" formatCode="0.00">
                  <c:v>0.57492661946164958</c:v>
                </c:pt>
                <c:pt idx="150" formatCode="0.00">
                  <c:v>1.3073410135319801</c:v>
                </c:pt>
                <c:pt idx="151" formatCode="0.00">
                  <c:v>2.9830766430895204</c:v>
                </c:pt>
                <c:pt idx="152" formatCode="0.00">
                  <c:v>1.9811033320705702</c:v>
                </c:pt>
                <c:pt idx="153" formatCode="0.00">
                  <c:v>3.2039810309339396</c:v>
                </c:pt>
                <c:pt idx="154" formatCode="0.00">
                  <c:v>2.2912753542607094</c:v>
                </c:pt>
                <c:pt idx="155" formatCode="0.00">
                  <c:v>1.8100381257634202</c:v>
                </c:pt>
                <c:pt idx="156" formatCode="0.00">
                  <c:v>-0.68695481146763981</c:v>
                </c:pt>
                <c:pt idx="157" formatCode="0.00">
                  <c:v>1.9174547690639101</c:v>
                </c:pt>
                <c:pt idx="158" formatCode="0.00">
                  <c:v>-0.78721828550406991</c:v>
                </c:pt>
                <c:pt idx="159" formatCode="0.00">
                  <c:v>0.19658974245465011</c:v>
                </c:pt>
                <c:pt idx="160" formatCode="0.00">
                  <c:v>-2.4873794192052499</c:v>
                </c:pt>
                <c:pt idx="161" formatCode="0.00">
                  <c:v>-1.74618521548547</c:v>
                </c:pt>
                <c:pt idx="162" formatCode="0.00">
                  <c:v>-0.75100087790575998</c:v>
                </c:pt>
                <c:pt idx="163" formatCode="0.00">
                  <c:v>-0.44483188761118031</c:v>
                </c:pt>
                <c:pt idx="164" formatCode="0.00">
                  <c:v>-1.2212557727104398</c:v>
                </c:pt>
                <c:pt idx="165" formatCode="0.00">
                  <c:v>-0.50586264491603039</c:v>
                </c:pt>
                <c:pt idx="166" formatCode="0.00">
                  <c:v>-1.4665828789870701</c:v>
                </c:pt>
                <c:pt idx="167" formatCode="0.00">
                  <c:v>-2.5890212981851093</c:v>
                </c:pt>
                <c:pt idx="168" formatCode="0.00">
                  <c:v>-3.1310025731044595</c:v>
                </c:pt>
                <c:pt idx="169" formatCode="0.00">
                  <c:v>-2.5378257140031799</c:v>
                </c:pt>
                <c:pt idx="170" formatCode="0.00">
                  <c:v>-1.2849687045201001</c:v>
                </c:pt>
                <c:pt idx="171" formatCode="0.00">
                  <c:v>-1.52696592146967</c:v>
                </c:pt>
                <c:pt idx="172" formatCode="0.00">
                  <c:v>-4.1383871338815403</c:v>
                </c:pt>
                <c:pt idx="173" formatCode="0.00">
                  <c:v>-1.6137687344963503</c:v>
                </c:pt>
                <c:pt idx="174" formatCode="0.00">
                  <c:v>-1.0065226398751603</c:v>
                </c:pt>
                <c:pt idx="175" formatCode="0.00">
                  <c:v>-1.01746015068814</c:v>
                </c:pt>
                <c:pt idx="176" formatCode="0.00">
                  <c:v>1.68832106080047</c:v>
                </c:pt>
                <c:pt idx="177" formatCode="0.00">
                  <c:v>0.60541775112289997</c:v>
                </c:pt>
                <c:pt idx="178" formatCode="0.00">
                  <c:v>0.80468971844310011</c:v>
                </c:pt>
                <c:pt idx="179" formatCode="0.00">
                  <c:v>1.2528233863781748</c:v>
                </c:pt>
                <c:pt idx="180" formatCode="0.00">
                  <c:v>0.50542744472280599</c:v>
                </c:pt>
                <c:pt idx="181" formatCode="0.00">
                  <c:v>0.46091541960319804</c:v>
                </c:pt>
                <c:pt idx="182" formatCode="0.00">
                  <c:v>0.84853019919655392</c:v>
                </c:pt>
                <c:pt idx="183" formatCode="0.00">
                  <c:v>2.0142546210378849</c:v>
                </c:pt>
                <c:pt idx="184" formatCode="0.00">
                  <c:v>0.66530576009382802</c:v>
                </c:pt>
                <c:pt idx="185" formatCode="0.00">
                  <c:v>-1.0927522136335899</c:v>
                </c:pt>
                <c:pt idx="186" formatCode="0.00">
                  <c:v>-1.9372216310336849</c:v>
                </c:pt>
                <c:pt idx="187" formatCode="0.00">
                  <c:v>0.95526399323331401</c:v>
                </c:pt>
                <c:pt idx="188" formatCode="0.00">
                  <c:v>-0.31633131274478299</c:v>
                </c:pt>
                <c:pt idx="189" formatCode="0.00">
                  <c:v>-0.60501656710469986</c:v>
                </c:pt>
                <c:pt idx="190" formatCode="0.00">
                  <c:v>-1.0279489981307899</c:v>
                </c:pt>
                <c:pt idx="191" formatCode="0.00">
                  <c:v>-1.9247456967929399</c:v>
                </c:pt>
                <c:pt idx="192" formatCode="0.00">
                  <c:v>-0.10651515997452998</c:v>
                </c:pt>
                <c:pt idx="193" formatCode="0.00">
                  <c:v>0.83387630019449999</c:v>
                </c:pt>
                <c:pt idx="194" formatCode="0.00">
                  <c:v>1.748620799470002E-2</c:v>
                </c:pt>
                <c:pt idx="195" formatCode="0.00">
                  <c:v>0.86943169225753003</c:v>
                </c:pt>
                <c:pt idx="196" formatCode="0.00">
                  <c:v>1.8250181223022397</c:v>
                </c:pt>
                <c:pt idx="197" formatCode="0.00">
                  <c:v>-0.70276625225901013</c:v>
                </c:pt>
                <c:pt idx="198" formatCode="0.00">
                  <c:v>-1.2530591362246999</c:v>
                </c:pt>
                <c:pt idx="199" formatCode="0.00">
                  <c:v>-0.99786222501058042</c:v>
                </c:pt>
                <c:pt idx="200" formatCode="0.00">
                  <c:v>-0.58834840723298987</c:v>
                </c:pt>
                <c:pt idx="201" formatCode="0.00">
                  <c:v>-1.1554945165902999</c:v>
                </c:pt>
                <c:pt idx="202" formatCode="0.00">
                  <c:v>-1.5717332335728704</c:v>
                </c:pt>
                <c:pt idx="203" formatCode="0.00">
                  <c:v>-1.3393371307000601</c:v>
                </c:pt>
                <c:pt idx="204" formatCode="0.00">
                  <c:v>0.75315966466929041</c:v>
                </c:pt>
                <c:pt idx="205" formatCode="0.00">
                  <c:v>0.38085345612321042</c:v>
                </c:pt>
                <c:pt idx="206" formatCode="0.00">
                  <c:v>8.7894746612189767E-2</c:v>
                </c:pt>
                <c:pt idx="207" formatCode="0.00">
                  <c:v>-1.1290282173786799</c:v>
                </c:pt>
                <c:pt idx="208" formatCode="0.00">
                  <c:v>0.41766938584241009</c:v>
                </c:pt>
                <c:pt idx="209" formatCode="0.00">
                  <c:v>-0.43859866258135005</c:v>
                </c:pt>
                <c:pt idx="210" formatCode="0.00">
                  <c:v>-5.9252269909010113E-2</c:v>
                </c:pt>
                <c:pt idx="211" formatCode="0.00">
                  <c:v>-1.5062221372467697</c:v>
                </c:pt>
                <c:pt idx="212" formatCode="0.00">
                  <c:v>-5.8213774798600095</c:v>
                </c:pt>
                <c:pt idx="213" formatCode="0.00">
                  <c:v>-2.5713253097041502</c:v>
                </c:pt>
                <c:pt idx="214" formatCode="0.00">
                  <c:v>-2.85074718371731</c:v>
                </c:pt>
                <c:pt idx="215" formatCode="0.00">
                  <c:v>-2.9889252462754303</c:v>
                </c:pt>
                <c:pt idx="216" formatCode="0.00">
                  <c:v>-3.6768284759533301</c:v>
                </c:pt>
                <c:pt idx="217" formatCode="0.00">
                  <c:v>-1.2592039549550016E-2</c:v>
                </c:pt>
                <c:pt idx="218" formatCode="0.00">
                  <c:v>0.45246791982358014</c:v>
                </c:pt>
                <c:pt idx="219" formatCode="0.00">
                  <c:v>0.22476158678595948</c:v>
                </c:pt>
                <c:pt idx="220" formatCode="0.00">
                  <c:v>2.1678411813731069</c:v>
                </c:pt>
                <c:pt idx="221" formatCode="0.00">
                  <c:v>-0.95451232400420016</c:v>
                </c:pt>
                <c:pt idx="222" formatCode="0.00">
                  <c:v>-1.677091708848703</c:v>
                </c:pt>
                <c:pt idx="223" formatCode="0.00">
                  <c:v>0.96475796314016082</c:v>
                </c:pt>
                <c:pt idx="224" formatCode="0.00">
                  <c:v>3.4793844818765018E-2</c:v>
                </c:pt>
                <c:pt idx="225" formatCode="0.00">
                  <c:v>1.5250284479197518</c:v>
                </c:pt>
                <c:pt idx="226" formatCode="0.00">
                  <c:v>2.3248893974328633</c:v>
                </c:pt>
                <c:pt idx="227" formatCode="0.00">
                  <c:v>0.68380334230711393</c:v>
                </c:pt>
                <c:pt idx="228" formatCode="0.00">
                  <c:v>0.18474779874580016</c:v>
                </c:pt>
                <c:pt idx="229" formatCode="0.00">
                  <c:v>1.61780139978865</c:v>
                </c:pt>
                <c:pt idx="230" formatCode="0.00">
                  <c:v>-9.0510646202274003E-2</c:v>
                </c:pt>
                <c:pt idx="231" formatCode="0.00">
                  <c:v>-1.372519056685348</c:v>
                </c:pt>
                <c:pt idx="232" formatCode="0.00">
                  <c:v>0.78156092773059005</c:v>
                </c:pt>
                <c:pt idx="233" formatCode="0.00">
                  <c:v>-2.1307514733476709</c:v>
                </c:pt>
                <c:pt idx="234" formatCode="0.00">
                  <c:v>-2.2765076680118099</c:v>
                </c:pt>
                <c:pt idx="235" formatCode="0.00">
                  <c:v>-2.11462209720478</c:v>
                </c:pt>
                <c:pt idx="236" formatCode="0.00">
                  <c:v>-2.9101185388609303</c:v>
                </c:pt>
                <c:pt idx="237" formatCode="0.00">
                  <c:v>-3.6846195155254597</c:v>
                </c:pt>
                <c:pt idx="238" formatCode="0.00">
                  <c:v>-4.0192274703796702</c:v>
                </c:pt>
                <c:pt idx="239" formatCode="0.00">
                  <c:v>-5.3811356092499993</c:v>
                </c:pt>
                <c:pt idx="240" formatCode="0.00">
                  <c:v>-4.5523399250262493</c:v>
                </c:pt>
                <c:pt idx="241" formatCode="0.00">
                  <c:v>-2.3139789711300804</c:v>
                </c:pt>
                <c:pt idx="242" formatCode="0.00">
                  <c:v>-3.6071729023441694</c:v>
                </c:pt>
                <c:pt idx="243" formatCode="0.00">
                  <c:v>-4.2785393436118593</c:v>
                </c:pt>
                <c:pt idx="244" formatCode="0.00">
                  <c:v>-2.3558095506281198</c:v>
                </c:pt>
                <c:pt idx="245" formatCode="0.00">
                  <c:v>-1.9112232948426278</c:v>
                </c:pt>
                <c:pt idx="246" formatCode="0.00">
                  <c:v>-0.36096807490169852</c:v>
                </c:pt>
                <c:pt idx="247" formatCode="0.00">
                  <c:v>1.0217255876896112</c:v>
                </c:pt>
                <c:pt idx="248" formatCode="0.00">
                  <c:v>2.3883437727550381</c:v>
                </c:pt>
                <c:pt idx="249" formatCode="0.00">
                  <c:v>3.60785229784865</c:v>
                </c:pt>
                <c:pt idx="250" formatCode="0.00">
                  <c:v>1.9664390768839397</c:v>
                </c:pt>
                <c:pt idx="251" formatCode="0.00">
                  <c:v>4.0748958066632603</c:v>
                </c:pt>
                <c:pt idx="252" formatCode="0.00">
                  <c:v>2.0000076603771797</c:v>
                </c:pt>
                <c:pt idx="253" formatCode="0.00">
                  <c:v>0.58057561659608981</c:v>
                </c:pt>
                <c:pt idx="254" formatCode="0.00">
                  <c:v>0.7764161261242849</c:v>
                </c:pt>
                <c:pt idx="255" formatCode="0.00">
                  <c:v>2.3273353752277997</c:v>
                </c:pt>
                <c:pt idx="256" formatCode="0.00">
                  <c:v>8.1042321262200012E-2</c:v>
                </c:pt>
                <c:pt idx="257" formatCode="0.00">
                  <c:v>1.2331382270934501</c:v>
                </c:pt>
                <c:pt idx="258" formatCode="0.00">
                  <c:v>1.97287539355674</c:v>
                </c:pt>
                <c:pt idx="259" formatCode="0.00">
                  <c:v>1.1166625606367799</c:v>
                </c:pt>
                <c:pt idx="260" formatCode="0.00">
                  <c:v>8.5923211975039937E-2</c:v>
                </c:pt>
                <c:pt idx="261" formatCode="0.00">
                  <c:v>1.31924589336633</c:v>
                </c:pt>
                <c:pt idx="262" formatCode="0.00">
                  <c:v>0.21722322726034982</c:v>
                </c:pt>
                <c:pt idx="263" formatCode="0.00">
                  <c:v>-0.61561721412779402</c:v>
                </c:pt>
                <c:pt idx="264" formatCode="0.00">
                  <c:v>1.46848467787199</c:v>
                </c:pt>
                <c:pt idx="265" formatCode="0.00">
                  <c:v>1.5624747722208401</c:v>
                </c:pt>
                <c:pt idx="266" formatCode="0.00">
                  <c:v>2.4760724213905201</c:v>
                </c:pt>
                <c:pt idx="267" formatCode="0.00">
                  <c:v>3.3004175282570998</c:v>
                </c:pt>
                <c:pt idx="268" formatCode="0.00">
                  <c:v>2.0138344957129402</c:v>
                </c:pt>
                <c:pt idx="269" formatCode="0.00">
                  <c:v>0.92447430555984011</c:v>
                </c:pt>
                <c:pt idx="270" formatCode="0.00">
                  <c:v>1.89153546862516</c:v>
                </c:pt>
                <c:pt idx="271" formatCode="0.00">
                  <c:v>1.5310518597309919E-2</c:v>
                </c:pt>
                <c:pt idx="272" formatCode="0.00">
                  <c:v>1.8969266002052083</c:v>
                </c:pt>
                <c:pt idx="273" formatCode="0.00">
                  <c:v>1.5104372961439603</c:v>
                </c:pt>
                <c:pt idx="274" formatCode="0.00">
                  <c:v>0.89382969634072995</c:v>
                </c:pt>
                <c:pt idx="275" formatCode="0.00">
                  <c:v>0.63118927779830203</c:v>
                </c:pt>
                <c:pt idx="276" formatCode="0.00">
                  <c:v>0.18793088611780207</c:v>
                </c:pt>
                <c:pt idx="277" formatCode="0.00">
                  <c:v>0.52731655843557013</c:v>
                </c:pt>
                <c:pt idx="278" formatCode="0.00">
                  <c:v>0.8013287158848299</c:v>
                </c:pt>
                <c:pt idx="279" formatCode="0.00">
                  <c:v>1.49373136417874</c:v>
                </c:pt>
                <c:pt idx="280" formatCode="0.00">
                  <c:v>0.61070039245307295</c:v>
                </c:pt>
                <c:pt idx="281" formatCode="0.00">
                  <c:v>9.1459245534420974E-2</c:v>
                </c:pt>
                <c:pt idx="282" formatCode="0.00">
                  <c:v>1.055214704309535</c:v>
                </c:pt>
                <c:pt idx="283" formatCode="0.00">
                  <c:v>1.1549856065706319</c:v>
                </c:pt>
                <c:pt idx="284" formatCode="0.00">
                  <c:v>-0.4661037972563114</c:v>
                </c:pt>
                <c:pt idx="285" formatCode="0.00">
                  <c:v>-0.25878348576614402</c:v>
                </c:pt>
                <c:pt idx="286" formatCode="0.00">
                  <c:v>0.23615207112012998</c:v>
                </c:pt>
                <c:pt idx="287" formatCode="0.00">
                  <c:v>-0.91072148175789192</c:v>
                </c:pt>
                <c:pt idx="288" formatCode="0.00">
                  <c:v>0.71738251888393301</c:v>
                </c:pt>
                <c:pt idx="289" formatCode="0.00">
                  <c:v>1.609550806771898</c:v>
                </c:pt>
                <c:pt idx="290" formatCode="0.00">
                  <c:v>-0.15214618170328498</c:v>
                </c:pt>
                <c:pt idx="291" formatCode="0.00">
                  <c:v>-1.8291002330096338</c:v>
                </c:pt>
                <c:pt idx="292" formatCode="0.00">
                  <c:v>1.8540312729438919</c:v>
                </c:pt>
                <c:pt idx="293" formatCode="0.00">
                  <c:v>6.1365652520937441</c:v>
                </c:pt>
                <c:pt idx="294" formatCode="0.00">
                  <c:v>4.89465599670371</c:v>
                </c:pt>
                <c:pt idx="295" formatCode="0.00">
                  <c:v>5.0297357182176698</c:v>
                </c:pt>
                <c:pt idx="296" formatCode="0.00">
                  <c:v>3.3419424234900696</c:v>
                </c:pt>
                <c:pt idx="297" formatCode="0.00">
                  <c:v>0.17728449711923</c:v>
                </c:pt>
                <c:pt idx="298" formatCode="0.00">
                  <c:v>0.89245182884450047</c:v>
                </c:pt>
                <c:pt idx="299" formatCode="0.00">
                  <c:v>-1.9760957607874401</c:v>
                </c:pt>
                <c:pt idx="300" formatCode="0.00">
                  <c:v>-2.9737667057345503</c:v>
                </c:pt>
                <c:pt idx="301" formatCode="0.00">
                  <c:v>-2.737005591769909</c:v>
                </c:pt>
                <c:pt idx="302" formatCode="0.00">
                  <c:v>-1.0904030519744889</c:v>
                </c:pt>
                <c:pt idx="303" formatCode="0.00">
                  <c:v>0.30221877429708777</c:v>
                </c:pt>
                <c:pt idx="304" formatCode="0.00">
                  <c:v>-4.1100233257426</c:v>
                </c:pt>
                <c:pt idx="305" formatCode="0.00">
                  <c:v>0.67569674943941993</c:v>
                </c:pt>
                <c:pt idx="306" formatCode="0.00">
                  <c:v>-0.33774412485607019</c:v>
                </c:pt>
                <c:pt idx="307" formatCode="0.00">
                  <c:v>0.72627946350600014</c:v>
                </c:pt>
                <c:pt idx="308" formatCode="0.00">
                  <c:v>1.8316595415108001</c:v>
                </c:pt>
                <c:pt idx="309" formatCode="0.00">
                  <c:v>1.5028500133087901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728-456B-9BBA-C47ED46CD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47792"/>
        <c:axId val="1774539152"/>
      </c:lineChart>
      <c:lineChart>
        <c:grouping val="standard"/>
        <c:varyColors val="0"/>
        <c:ser>
          <c:idx val="0"/>
          <c:order val="3"/>
          <c:tx>
            <c:strRef>
              <c:f>'Chart 2 - Real rate gaps'!$I$2</c:f>
              <c:strCache>
                <c:ptCount val="1"/>
                <c:pt idx="0">
                  <c:v>5-year real rate gap - with FG (rhs)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gaps'!$I$3:$I$312</c:f>
              <c:numCache>
                <c:formatCode>General</c:formatCode>
                <c:ptCount val="310"/>
                <c:pt idx="52">
                  <c:v>0.21538900308538977</c:v>
                </c:pt>
                <c:pt idx="53">
                  <c:v>0.29669614042315029</c:v>
                </c:pt>
                <c:pt idx="54">
                  <c:v>0.32520531889717974</c:v>
                </c:pt>
                <c:pt idx="55">
                  <c:v>0.30407803697186031</c:v>
                </c:pt>
                <c:pt idx="56">
                  <c:v>0.33406960233579008</c:v>
                </c:pt>
                <c:pt idx="57">
                  <c:v>0.30636396056427007</c:v>
                </c:pt>
                <c:pt idx="58">
                  <c:v>0.29183698871401997</c:v>
                </c:pt>
                <c:pt idx="59">
                  <c:v>0.26245220361191013</c:v>
                </c:pt>
                <c:pt idx="60">
                  <c:v>0.2784285414324903</c:v>
                </c:pt>
                <c:pt idx="61">
                  <c:v>0.23230553578458002</c:v>
                </c:pt>
                <c:pt idx="62">
                  <c:v>0.26159565455064016</c:v>
                </c:pt>
                <c:pt idx="63">
                  <c:v>0.27765899888945</c:v>
                </c:pt>
                <c:pt idx="64">
                  <c:v>0.25422512397059016</c:v>
                </c:pt>
                <c:pt idx="65">
                  <c:v>0.16605338740444031</c:v>
                </c:pt>
                <c:pt idx="66">
                  <c:v>0.18305107392856979</c:v>
                </c:pt>
                <c:pt idx="67">
                  <c:v>0.16564683313910011</c:v>
                </c:pt>
                <c:pt idx="68">
                  <c:v>9.7563135383230026E-2</c:v>
                </c:pt>
                <c:pt idx="69">
                  <c:v>9.5712677949649994E-2</c:v>
                </c:pt>
                <c:pt idx="70">
                  <c:v>6.8663894405029957E-2</c:v>
                </c:pt>
                <c:pt idx="71">
                  <c:v>5.2645604031200222E-2</c:v>
                </c:pt>
                <c:pt idx="72">
                  <c:v>-2.2557742795509927E-2</c:v>
                </c:pt>
                <c:pt idx="73">
                  <c:v>-4.2081716765640209E-2</c:v>
                </c:pt>
                <c:pt idx="74">
                  <c:v>-7.0316921979169944E-2</c:v>
                </c:pt>
                <c:pt idx="75">
                  <c:v>-9.9657423330759887E-2</c:v>
                </c:pt>
                <c:pt idx="76">
                  <c:v>-0.11054352682627</c:v>
                </c:pt>
                <c:pt idx="77">
                  <c:v>-3.9796463669770077E-2</c:v>
                </c:pt>
                <c:pt idx="78">
                  <c:v>-2.3416845926300667E-3</c:v>
                </c:pt>
                <c:pt idx="79">
                  <c:v>4.2426462078709815E-2</c:v>
                </c:pt>
                <c:pt idx="80">
                  <c:v>3.804523982977992E-2</c:v>
                </c:pt>
                <c:pt idx="81">
                  <c:v>-4.4874143469650019E-2</c:v>
                </c:pt>
                <c:pt idx="82">
                  <c:v>-1.2871403256379921E-2</c:v>
                </c:pt>
                <c:pt idx="83">
                  <c:v>-5.0558638123429755E-2</c:v>
                </c:pt>
                <c:pt idx="84">
                  <c:v>-1.1716468228629928E-2</c:v>
                </c:pt>
                <c:pt idx="85">
                  <c:v>4.6044709316869881E-2</c:v>
                </c:pt>
                <c:pt idx="86">
                  <c:v>2.8480510891397692E-3</c:v>
                </c:pt>
                <c:pt idx="87">
                  <c:v>-3.5250834315280422E-2</c:v>
                </c:pt>
                <c:pt idx="88">
                  <c:v>-5.2222371240270071E-2</c:v>
                </c:pt>
                <c:pt idx="89">
                  <c:v>2.6129624261240103E-2</c:v>
                </c:pt>
                <c:pt idx="90">
                  <c:v>2.0357187785439823E-2</c:v>
                </c:pt>
                <c:pt idx="91">
                  <c:v>8.1705773764010114E-2</c:v>
                </c:pt>
                <c:pt idx="92">
                  <c:v>8.1626554329970125E-2</c:v>
                </c:pt>
                <c:pt idx="93">
                  <c:v>0.10576369727281998</c:v>
                </c:pt>
                <c:pt idx="94">
                  <c:v>6.5601786677410123E-2</c:v>
                </c:pt>
                <c:pt idx="95">
                  <c:v>9.6012508180059797E-2</c:v>
                </c:pt>
                <c:pt idx="96">
                  <c:v>3.3059257253349905E-2</c:v>
                </c:pt>
                <c:pt idx="97">
                  <c:v>1.7941570100969972E-2</c:v>
                </c:pt>
                <c:pt idx="98">
                  <c:v>5.5784153680979998E-2</c:v>
                </c:pt>
                <c:pt idx="99">
                  <c:v>-2.3924673452120127E-2</c:v>
                </c:pt>
                <c:pt idx="100">
                  <c:v>-6.7206180857469988E-2</c:v>
                </c:pt>
                <c:pt idx="101">
                  <c:v>-5.0812244098159987E-2</c:v>
                </c:pt>
                <c:pt idx="102">
                  <c:v>-4.3960712994810081E-2</c:v>
                </c:pt>
                <c:pt idx="103">
                  <c:v>-0.12395213360901991</c:v>
                </c:pt>
                <c:pt idx="104">
                  <c:v>-0.12386813545069009</c:v>
                </c:pt>
                <c:pt idx="105">
                  <c:v>-5.6678870001019899E-2</c:v>
                </c:pt>
                <c:pt idx="106">
                  <c:v>2.3106213989509961E-2</c:v>
                </c:pt>
                <c:pt idx="107">
                  <c:v>2.4017321183600115E-2</c:v>
                </c:pt>
                <c:pt idx="108">
                  <c:v>4.5274725619779854E-2</c:v>
                </c:pt>
                <c:pt idx="109">
                  <c:v>0.12988475515603981</c:v>
                </c:pt>
                <c:pt idx="110">
                  <c:v>0.19145439716979995</c:v>
                </c:pt>
                <c:pt idx="111">
                  <c:v>0.25138618103703014</c:v>
                </c:pt>
                <c:pt idx="112">
                  <c:v>0.26086973927831991</c:v>
                </c:pt>
                <c:pt idx="113">
                  <c:v>0.18527752989292012</c:v>
                </c:pt>
                <c:pt idx="114">
                  <c:v>0.15981869131714999</c:v>
                </c:pt>
                <c:pt idx="115">
                  <c:v>0.13859459067392987</c:v>
                </c:pt>
                <c:pt idx="116">
                  <c:v>5.857067703109986E-2</c:v>
                </c:pt>
                <c:pt idx="117">
                  <c:v>7.4261410686089935E-2</c:v>
                </c:pt>
                <c:pt idx="118">
                  <c:v>0.10927221283687993</c:v>
                </c:pt>
                <c:pt idx="119">
                  <c:v>5.0634978357209981E-2</c:v>
                </c:pt>
                <c:pt idx="120">
                  <c:v>2.8368887760100048E-2</c:v>
                </c:pt>
                <c:pt idx="121">
                  <c:v>-3.9144204169379915E-2</c:v>
                </c:pt>
                <c:pt idx="122">
                  <c:v>4.6666570774296368E-3</c:v>
                </c:pt>
                <c:pt idx="123">
                  <c:v>-3.6871225830026333E-4</c:v>
                </c:pt>
                <c:pt idx="124">
                  <c:v>-4.3086437945900613E-3</c:v>
                </c:pt>
                <c:pt idx="125">
                  <c:v>-0.1458084921929701</c:v>
                </c:pt>
                <c:pt idx="126">
                  <c:v>-0.11041432430052023</c:v>
                </c:pt>
                <c:pt idx="127">
                  <c:v>-8.2814572292139843E-2</c:v>
                </c:pt>
                <c:pt idx="128">
                  <c:v>-0.10110135433222966</c:v>
                </c:pt>
                <c:pt idx="129">
                  <c:v>-3.4103570917989767E-2</c:v>
                </c:pt>
                <c:pt idx="130">
                  <c:v>-9.6502783218459953E-2</c:v>
                </c:pt>
                <c:pt idx="131">
                  <c:v>8.060261611202435E-4</c:v>
                </c:pt>
                <c:pt idx="132">
                  <c:v>2.6523087948319812E-2</c:v>
                </c:pt>
                <c:pt idx="133">
                  <c:v>0.15628093773442009</c:v>
                </c:pt>
                <c:pt idx="134">
                  <c:v>-5.191759217732983E-2</c:v>
                </c:pt>
                <c:pt idx="135">
                  <c:v>4.8377680216100005E-2</c:v>
                </c:pt>
                <c:pt idx="136">
                  <c:v>5.1198245030580125E-2</c:v>
                </c:pt>
                <c:pt idx="137">
                  <c:v>5.3225246067120091E-2</c:v>
                </c:pt>
                <c:pt idx="138">
                  <c:v>9.3797477024879949E-2</c:v>
                </c:pt>
                <c:pt idx="139">
                  <c:v>5.028026024007004E-2</c:v>
                </c:pt>
                <c:pt idx="140">
                  <c:v>0.22042850553004012</c:v>
                </c:pt>
                <c:pt idx="141">
                  <c:v>0.29366653309809987</c:v>
                </c:pt>
                <c:pt idx="142">
                  <c:v>0.26174620286455985</c:v>
                </c:pt>
                <c:pt idx="143">
                  <c:v>0.22063261367705</c:v>
                </c:pt>
                <c:pt idx="144">
                  <c:v>0.20005776964661015</c:v>
                </c:pt>
                <c:pt idx="145">
                  <c:v>0.13182971764071993</c:v>
                </c:pt>
                <c:pt idx="146">
                  <c:v>8.6752721250140219E-2</c:v>
                </c:pt>
                <c:pt idx="147">
                  <c:v>-9.4072590557900959E-3</c:v>
                </c:pt>
                <c:pt idx="148">
                  <c:v>-1.7638775952160124E-2</c:v>
                </c:pt>
                <c:pt idx="149">
                  <c:v>-5.612465856302995E-2</c:v>
                </c:pt>
                <c:pt idx="150">
                  <c:v>-1.3675454915179852E-2</c:v>
                </c:pt>
                <c:pt idx="151">
                  <c:v>-8.3747806858500251E-2</c:v>
                </c:pt>
                <c:pt idx="152">
                  <c:v>8.8955699216302087E-3</c:v>
                </c:pt>
                <c:pt idx="153">
                  <c:v>-3.0308974145089707E-2</c:v>
                </c:pt>
                <c:pt idx="154">
                  <c:v>-5.7050818928399138E-3</c:v>
                </c:pt>
                <c:pt idx="155">
                  <c:v>-5.2868892650010046E-2</c:v>
                </c:pt>
                <c:pt idx="156">
                  <c:v>1.5977664557779825E-2</c:v>
                </c:pt>
                <c:pt idx="157">
                  <c:v>-2.7955017450800312E-3</c:v>
                </c:pt>
                <c:pt idx="158">
                  <c:v>-1.6762351422690003E-2</c:v>
                </c:pt>
                <c:pt idx="159">
                  <c:v>-2.9906486982389957E-2</c:v>
                </c:pt>
                <c:pt idx="160">
                  <c:v>-2.5080943418649859E-2</c:v>
                </c:pt>
                <c:pt idx="161">
                  <c:v>-8.8411212834279773E-2</c:v>
                </c:pt>
                <c:pt idx="162">
                  <c:v>-0.12751294003034985</c:v>
                </c:pt>
                <c:pt idx="163">
                  <c:v>-0.11281576483031985</c:v>
                </c:pt>
                <c:pt idx="164">
                  <c:v>-0.11513462186722023</c:v>
                </c:pt>
                <c:pt idx="165">
                  <c:v>-0.13751248613848999</c:v>
                </c:pt>
                <c:pt idx="166">
                  <c:v>-9.6556384453399868E-2</c:v>
                </c:pt>
                <c:pt idx="167">
                  <c:v>-0.15249346474774006</c:v>
                </c:pt>
                <c:pt idx="168">
                  <c:v>-0.14878522040238984</c:v>
                </c:pt>
                <c:pt idx="169">
                  <c:v>-0.15896046461620017</c:v>
                </c:pt>
                <c:pt idx="170">
                  <c:v>-0.24262179048785004</c:v>
                </c:pt>
                <c:pt idx="171">
                  <c:v>-0.19163420516805996</c:v>
                </c:pt>
                <c:pt idx="172">
                  <c:v>-0.19797342705566034</c:v>
                </c:pt>
                <c:pt idx="173">
                  <c:v>-0.11448514725250014</c:v>
                </c:pt>
                <c:pt idx="174">
                  <c:v>-0.13828944768650997</c:v>
                </c:pt>
                <c:pt idx="175">
                  <c:v>-0.10738481236115005</c:v>
                </c:pt>
                <c:pt idx="176">
                  <c:v>-8.7644387297910242E-2</c:v>
                </c:pt>
                <c:pt idx="177">
                  <c:v>-0.11717946960324976</c:v>
                </c:pt>
                <c:pt idx="178">
                  <c:v>-8.5818534817560188E-2</c:v>
                </c:pt>
                <c:pt idx="179">
                  <c:v>-8.2960134105789951E-2</c:v>
                </c:pt>
                <c:pt idx="180">
                  <c:v>-7.6967731440079845E-2</c:v>
                </c:pt>
                <c:pt idx="181">
                  <c:v>-0.13702323542260997</c:v>
                </c:pt>
                <c:pt idx="182">
                  <c:v>-0.12203645722195011</c:v>
                </c:pt>
                <c:pt idx="183">
                  <c:v>-0.15278377623655004</c:v>
                </c:pt>
                <c:pt idx="184">
                  <c:v>-0.15121799955955018</c:v>
                </c:pt>
                <c:pt idx="185">
                  <c:v>-0.20293070147986003</c:v>
                </c:pt>
                <c:pt idx="186">
                  <c:v>-0.23092031138319991</c:v>
                </c:pt>
                <c:pt idx="187">
                  <c:v>-0.31428762365377994</c:v>
                </c:pt>
                <c:pt idx="188">
                  <c:v>-0.32712939359658</c:v>
                </c:pt>
                <c:pt idx="189">
                  <c:v>-0.33724460558836</c:v>
                </c:pt>
                <c:pt idx="190">
                  <c:v>-0.34322815263160988</c:v>
                </c:pt>
                <c:pt idx="191">
                  <c:v>-0.38538517233586989</c:v>
                </c:pt>
                <c:pt idx="192">
                  <c:v>-0.37098277789469014</c:v>
                </c:pt>
                <c:pt idx="193">
                  <c:v>-0.32198684528954979</c:v>
                </c:pt>
                <c:pt idx="194">
                  <c:v>-0.35145251034321001</c:v>
                </c:pt>
                <c:pt idx="195">
                  <c:v>-0.33736584952532001</c:v>
                </c:pt>
                <c:pt idx="196">
                  <c:v>-0.35113536513169974</c:v>
                </c:pt>
                <c:pt idx="197">
                  <c:v>-0.37478178766036985</c:v>
                </c:pt>
                <c:pt idx="198">
                  <c:v>-0.3839937687218602</c:v>
                </c:pt>
                <c:pt idx="199">
                  <c:v>-0.36919688409899987</c:v>
                </c:pt>
                <c:pt idx="200">
                  <c:v>-0.38222429034479033</c:v>
                </c:pt>
                <c:pt idx="201">
                  <c:v>-0.38615484157698976</c:v>
                </c:pt>
                <c:pt idx="202">
                  <c:v>-0.45118122852665987</c:v>
                </c:pt>
                <c:pt idx="203">
                  <c:v>-0.3761367802892801</c:v>
                </c:pt>
                <c:pt idx="204">
                  <c:v>-0.38975939055657038</c:v>
                </c:pt>
                <c:pt idx="205">
                  <c:v>-0.3915321414281201</c:v>
                </c:pt>
                <c:pt idx="206">
                  <c:v>-0.35204600259447005</c:v>
                </c:pt>
                <c:pt idx="207">
                  <c:v>-0.41126358449829992</c:v>
                </c:pt>
                <c:pt idx="208">
                  <c:v>-0.37732848869890967</c:v>
                </c:pt>
                <c:pt idx="209">
                  <c:v>-0.40880720988407004</c:v>
                </c:pt>
                <c:pt idx="210">
                  <c:v>-0.40852179308305026</c:v>
                </c:pt>
                <c:pt idx="211">
                  <c:v>-0.36261635257742997</c:v>
                </c:pt>
                <c:pt idx="212">
                  <c:v>-0.37521439635283027</c:v>
                </c:pt>
                <c:pt idx="213">
                  <c:v>-0.38371508150039002</c:v>
                </c:pt>
                <c:pt idx="214">
                  <c:v>-0.33749006769232004</c:v>
                </c:pt>
                <c:pt idx="215">
                  <c:v>-0.33832792789263011</c:v>
                </c:pt>
                <c:pt idx="216">
                  <c:v>-0.3028201084047899</c:v>
                </c:pt>
                <c:pt idx="217">
                  <c:v>-0.32444559823205998</c:v>
                </c:pt>
                <c:pt idx="218">
                  <c:v>-0.35060156655419994</c:v>
                </c:pt>
                <c:pt idx="219">
                  <c:v>-0.32570220244187009</c:v>
                </c:pt>
                <c:pt idx="220">
                  <c:v>-0.33669470717010985</c:v>
                </c:pt>
                <c:pt idx="221">
                  <c:v>-0.32521137818242996</c:v>
                </c:pt>
                <c:pt idx="222">
                  <c:v>-0.31335265766062981</c:v>
                </c:pt>
                <c:pt idx="223">
                  <c:v>-0.32260351043999003</c:v>
                </c:pt>
                <c:pt idx="224">
                  <c:v>-0.35567998394658007</c:v>
                </c:pt>
                <c:pt idx="225">
                  <c:v>-0.35553963956016998</c:v>
                </c:pt>
                <c:pt idx="226">
                  <c:v>-0.35800591193833009</c:v>
                </c:pt>
                <c:pt idx="227">
                  <c:v>-0.33877293423097998</c:v>
                </c:pt>
                <c:pt idx="228">
                  <c:v>-0.31557915038894979</c:v>
                </c:pt>
                <c:pt idx="229">
                  <c:v>-0.34605515428050992</c:v>
                </c:pt>
                <c:pt idx="230">
                  <c:v>-0.33721430799273988</c:v>
                </c:pt>
                <c:pt idx="231">
                  <c:v>-0.33726558252303018</c:v>
                </c:pt>
                <c:pt idx="232">
                  <c:v>-0.32544129955116996</c:v>
                </c:pt>
                <c:pt idx="233">
                  <c:v>-0.35477790439042001</c:v>
                </c:pt>
                <c:pt idx="234">
                  <c:v>-0.36269089206152993</c:v>
                </c:pt>
                <c:pt idx="235">
                  <c:v>-0.33584016414420992</c:v>
                </c:pt>
                <c:pt idx="236">
                  <c:v>-0.35166002761507009</c:v>
                </c:pt>
                <c:pt idx="237">
                  <c:v>-0.29790038592623014</c:v>
                </c:pt>
                <c:pt idx="238">
                  <c:v>-0.31757284640803007</c:v>
                </c:pt>
                <c:pt idx="239">
                  <c:v>-0.33630531405083985</c:v>
                </c:pt>
                <c:pt idx="240">
                  <c:v>-0.27284445848547989</c:v>
                </c:pt>
                <c:pt idx="241">
                  <c:v>-0.30842391050650009</c:v>
                </c:pt>
                <c:pt idx="242">
                  <c:v>-0.29819447620863015</c:v>
                </c:pt>
                <c:pt idx="243">
                  <c:v>-0.28715911853469001</c:v>
                </c:pt>
                <c:pt idx="244">
                  <c:v>-0.30046659284751986</c:v>
                </c:pt>
                <c:pt idx="245">
                  <c:v>-0.33357997729071998</c:v>
                </c:pt>
                <c:pt idx="246">
                  <c:v>-0.26205218075323011</c:v>
                </c:pt>
                <c:pt idx="247">
                  <c:v>-0.13928428598642661</c:v>
                </c:pt>
                <c:pt idx="248">
                  <c:v>-1.856294850505702E-2</c:v>
                </c:pt>
                <c:pt idx="249">
                  <c:v>6.7103790407492925E-2</c:v>
                </c:pt>
                <c:pt idx="250">
                  <c:v>2.8083115897184041E-2</c:v>
                </c:pt>
                <c:pt idx="251">
                  <c:v>0.12052911951610301</c:v>
                </c:pt>
                <c:pt idx="252">
                  <c:v>9.4104099141658959E-2</c:v>
                </c:pt>
                <c:pt idx="253">
                  <c:v>-4.6320440177219299E-2</c:v>
                </c:pt>
                <c:pt idx="254">
                  <c:v>1.3785222647797411E-2</c:v>
                </c:pt>
                <c:pt idx="255">
                  <c:v>4.1218047457895396E-2</c:v>
                </c:pt>
                <c:pt idx="256">
                  <c:v>0.15104439710631101</c:v>
                </c:pt>
                <c:pt idx="257">
                  <c:v>4.8621180477004006E-2</c:v>
                </c:pt>
                <c:pt idx="258">
                  <c:v>-2.3711467978553058E-2</c:v>
                </c:pt>
                <c:pt idx="259">
                  <c:v>-5.9751185210883961E-2</c:v>
                </c:pt>
                <c:pt idx="260">
                  <c:v>-1.7074796729578012E-2</c:v>
                </c:pt>
                <c:pt idx="261">
                  <c:v>-5.9056104938410847E-3</c:v>
                </c:pt>
                <c:pt idx="262">
                  <c:v>1.1948132473651008E-2</c:v>
                </c:pt>
                <c:pt idx="263">
                  <c:v>1.9001871790779945E-2</c:v>
                </c:pt>
                <c:pt idx="264">
                  <c:v>-1.4786104731502991E-2</c:v>
                </c:pt>
                <c:pt idx="265">
                  <c:v>1.2859359479611032E-2</c:v>
                </c:pt>
                <c:pt idx="266">
                  <c:v>-1.6988581114835033E-2</c:v>
                </c:pt>
                <c:pt idx="267">
                  <c:v>-1.8539373322570052E-2</c:v>
                </c:pt>
                <c:pt idx="268">
                  <c:v>1.3679377543972027E-2</c:v>
                </c:pt>
                <c:pt idx="269">
                  <c:v>-2.1723400275115989E-2</c:v>
                </c:pt>
                <c:pt idx="270">
                  <c:v>-2.2138424554375036E-2</c:v>
                </c:pt>
                <c:pt idx="271">
                  <c:v>-3.011279066149708E-2</c:v>
                </c:pt>
                <c:pt idx="272">
                  <c:v>-1.4132060360270149E-3</c:v>
                </c:pt>
                <c:pt idx="273">
                  <c:v>3.7245127283604962E-2</c:v>
                </c:pt>
                <c:pt idx="274">
                  <c:v>5.4815233497900184E-3</c:v>
                </c:pt>
                <c:pt idx="275">
                  <c:v>7.5489984181550396E-3</c:v>
                </c:pt>
                <c:pt idx="276">
                  <c:v>-1.447513049489102E-2</c:v>
                </c:pt>
                <c:pt idx="277">
                  <c:v>2.168900734858703E-2</c:v>
                </c:pt>
                <c:pt idx="278">
                  <c:v>-1.0173719826979011E-2</c:v>
                </c:pt>
                <c:pt idx="279">
                  <c:v>1.0919514136803476E-4</c:v>
                </c:pt>
                <c:pt idx="280">
                  <c:v>-3.6931621689179905E-3</c:v>
                </c:pt>
                <c:pt idx="281">
                  <c:v>-2.7025305450151998E-2</c:v>
                </c:pt>
                <c:pt idx="282">
                  <c:v>3.0807165666539918E-4</c:v>
                </c:pt>
                <c:pt idx="283">
                  <c:v>-9.5348795508380102E-3</c:v>
                </c:pt>
                <c:pt idx="284">
                  <c:v>-8.2525879309289785E-3</c:v>
                </c:pt>
                <c:pt idx="285">
                  <c:v>-2.4483907209790989E-2</c:v>
                </c:pt>
                <c:pt idx="286">
                  <c:v>-3.161175213994899E-2</c:v>
                </c:pt>
                <c:pt idx="287">
                  <c:v>-4.5477248367354006E-2</c:v>
                </c:pt>
                <c:pt idx="288">
                  <c:v>-3.5056199731038525E-2</c:v>
                </c:pt>
                <c:pt idx="289">
                  <c:v>-7.559563333173501E-2</c:v>
                </c:pt>
                <c:pt idx="290">
                  <c:v>-9.888600932438199E-2</c:v>
                </c:pt>
                <c:pt idx="291">
                  <c:v>-5.543404811889599E-2</c:v>
                </c:pt>
                <c:pt idx="292">
                  <c:v>5.3576708477574009E-2</c:v>
                </c:pt>
                <c:pt idx="293">
                  <c:v>6.4736114228828079E-2</c:v>
                </c:pt>
                <c:pt idx="294">
                  <c:v>0.12316102429717302</c:v>
                </c:pt>
                <c:pt idx="295">
                  <c:v>-3.1940193577006004E-2</c:v>
                </c:pt>
                <c:pt idx="296">
                  <c:v>-1.3532466006552002E-2</c:v>
                </c:pt>
                <c:pt idx="297">
                  <c:v>1.2325147029107003E-2</c:v>
                </c:pt>
                <c:pt idx="298">
                  <c:v>0.11688367967151397</c:v>
                </c:pt>
                <c:pt idx="299">
                  <c:v>4.51235517569714E-2</c:v>
                </c:pt>
                <c:pt idx="300">
                  <c:v>2.8766025851644006E-2</c:v>
                </c:pt>
                <c:pt idx="301">
                  <c:v>0.11223496501437402</c:v>
                </c:pt>
                <c:pt idx="302">
                  <c:v>6.6573370722076031E-2</c:v>
                </c:pt>
                <c:pt idx="303">
                  <c:v>8.3393779162692971E-2</c:v>
                </c:pt>
                <c:pt idx="304">
                  <c:v>7.9968555536229946E-2</c:v>
                </c:pt>
                <c:pt idx="305">
                  <c:v>4.7793007846040014E-2</c:v>
                </c:pt>
                <c:pt idx="306">
                  <c:v>0.10726511064337974</c:v>
                </c:pt>
                <c:pt idx="307">
                  <c:v>4.1850558477299904E-2</c:v>
                </c:pt>
                <c:pt idx="308">
                  <c:v>0.1316276849391802</c:v>
                </c:pt>
                <c:pt idx="309">
                  <c:v>5.6862940088790115E-2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1728-456B-9BBA-C47ED46CDD9E}"/>
            </c:ext>
          </c:extLst>
        </c:ser>
        <c:ser>
          <c:idx val="4"/>
          <c:order val="4"/>
          <c:tx>
            <c:strRef>
              <c:f>'Chart 2 - Real rate gaps'!$K$2</c:f>
              <c:strCache>
                <c:ptCount val="1"/>
                <c:pt idx="0">
                  <c:v>5-year real rate gap - without FG (rhs)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'Chart 2 - Real rate gaps'!$K$3:$K$312</c:f>
              <c:numCache>
                <c:formatCode>General</c:formatCode>
                <c:ptCount val="310"/>
                <c:pt idx="52">
                  <c:v>0.22076957388249996</c:v>
                </c:pt>
                <c:pt idx="53">
                  <c:v>0.30217716477255996</c:v>
                </c:pt>
                <c:pt idx="54">
                  <c:v>0.33078534772491963</c:v>
                </c:pt>
                <c:pt idx="55">
                  <c:v>0.30975679601852013</c:v>
                </c:pt>
                <c:pt idx="56">
                  <c:v>0.33984786211216012</c:v>
                </c:pt>
                <c:pt idx="57">
                  <c:v>0.31224342544996997</c:v>
                </c:pt>
                <c:pt idx="58">
                  <c:v>0.29782020081852023</c:v>
                </c:pt>
                <c:pt idx="59">
                  <c:v>0.26854245700777968</c:v>
                </c:pt>
                <c:pt idx="60">
                  <c:v>0.2846298036676802</c:v>
                </c:pt>
                <c:pt idx="61">
                  <c:v>0.23862237491510996</c:v>
                </c:pt>
                <c:pt idx="62">
                  <c:v>0.26803317141224037</c:v>
                </c:pt>
                <c:pt idx="63">
                  <c:v>0.28422276678259006</c:v>
                </c:pt>
                <c:pt idx="64">
                  <c:v>0.2609211435373604</c:v>
                </c:pt>
                <c:pt idx="65">
                  <c:v>0.17288807901728998</c:v>
                </c:pt>
                <c:pt idx="66">
                  <c:v>0.19003136672316012</c:v>
                </c:pt>
                <c:pt idx="67">
                  <c:v>0.17278043984503011</c:v>
                </c:pt>
                <c:pt idx="68">
                  <c:v>0.1048577733617102</c:v>
                </c:pt>
                <c:pt idx="69">
                  <c:v>0.10312067377540002</c:v>
                </c:pt>
                <c:pt idx="70">
                  <c:v>7.617110400847027E-2</c:v>
                </c:pt>
                <c:pt idx="71">
                  <c:v>6.024096679237978E-2</c:v>
                </c:pt>
                <c:pt idx="72">
                  <c:v>-1.4883219778309975E-2</c:v>
                </c:pt>
                <c:pt idx="73">
                  <c:v>-3.433578512389035E-2</c:v>
                </c:pt>
                <c:pt idx="74">
                  <c:v>-6.2506413610679878E-2</c:v>
                </c:pt>
                <c:pt idx="75">
                  <c:v>-9.1788407070690248E-2</c:v>
                </c:pt>
                <c:pt idx="76">
                  <c:v>-0.10262140749556004</c:v>
                </c:pt>
                <c:pt idx="77">
                  <c:v>-3.1826057267890118E-2</c:v>
                </c:pt>
                <c:pt idx="78">
                  <c:v>5.6727187292398007E-3</c:v>
                </c:pt>
                <c:pt idx="79">
                  <c:v>5.0481042765430306E-2</c:v>
                </c:pt>
                <c:pt idx="80">
                  <c:v>4.6136599423880043E-2</c:v>
                </c:pt>
                <c:pt idx="81">
                  <c:v>-3.6749027055539951E-2</c:v>
                </c:pt>
                <c:pt idx="82">
                  <c:v>-4.7152162696799671E-3</c:v>
                </c:pt>
                <c:pt idx="83">
                  <c:v>-4.2373767702319931E-2</c:v>
                </c:pt>
                <c:pt idx="84">
                  <c:v>-3.5050356550003769E-3</c:v>
                </c:pt>
                <c:pt idx="85">
                  <c:v>5.4280818554989896E-2</c:v>
                </c:pt>
                <c:pt idx="86">
                  <c:v>1.1107160157249663E-2</c:v>
                </c:pt>
                <c:pt idx="87">
                  <c:v>-2.6970218069529928E-2</c:v>
                </c:pt>
                <c:pt idx="88">
                  <c:v>-4.3921578324090049E-2</c:v>
                </c:pt>
                <c:pt idx="89">
                  <c:v>3.444940567433985E-2</c:v>
                </c:pt>
                <c:pt idx="90">
                  <c:v>2.8694894098389767E-2</c:v>
                </c:pt>
                <c:pt idx="91">
                  <c:v>9.0060450139820336E-2</c:v>
                </c:pt>
                <c:pt idx="92">
                  <c:v>8.999734079638011E-2</c:v>
                </c:pt>
                <c:pt idx="93">
                  <c:v>0.11414981688841985</c:v>
                </c:pt>
                <c:pt idx="94">
                  <c:v>7.400253619601993E-2</c:v>
                </c:pt>
                <c:pt idx="95">
                  <c:v>0.10442725224948002</c:v>
                </c:pt>
                <c:pt idx="96">
                  <c:v>4.1487428554660033E-2</c:v>
                </c:pt>
                <c:pt idx="97">
                  <c:v>2.6382681454599988E-2</c:v>
                </c:pt>
                <c:pt idx="98">
                  <c:v>6.4237839167609945E-2</c:v>
                </c:pt>
                <c:pt idx="99">
                  <c:v>-1.5461710429220066E-2</c:v>
                </c:pt>
                <c:pt idx="100">
                  <c:v>-5.873465905547004E-2</c:v>
                </c:pt>
                <c:pt idx="101">
                  <c:v>-4.2332805309770016E-2</c:v>
                </c:pt>
                <c:pt idx="102">
                  <c:v>-3.5473981536700006E-2</c:v>
                </c:pt>
                <c:pt idx="103">
                  <c:v>-0.11545875035566988</c:v>
                </c:pt>
                <c:pt idx="104">
                  <c:v>-0.11536877944564994</c:v>
                </c:pt>
                <c:pt idx="105">
                  <c:v>-4.8174274627580171E-2</c:v>
                </c:pt>
                <c:pt idx="106">
                  <c:v>3.1615246858359924E-2</c:v>
                </c:pt>
                <c:pt idx="107">
                  <c:v>3.2529907329239993E-2</c:v>
                </c:pt>
                <c:pt idx="108">
                  <c:v>5.3789883993370147E-2</c:v>
                </c:pt>
                <c:pt idx="109">
                  <c:v>0.13840139221866021</c:v>
                </c:pt>
                <c:pt idx="110">
                  <c:v>0.19997128967925004</c:v>
                </c:pt>
                <c:pt idx="111">
                  <c:v>0.25990195696873997</c:v>
                </c:pt>
                <c:pt idx="112">
                  <c:v>0.26938285658153993</c:v>
                </c:pt>
                <c:pt idx="113">
                  <c:v>0.19378625276985995</c:v>
                </c:pt>
                <c:pt idx="114">
                  <c:v>0.16832106368241995</c:v>
                </c:pt>
                <c:pt idx="115">
                  <c:v>0.14708840641107002</c:v>
                </c:pt>
                <c:pt idx="116">
                  <c:v>6.705344661128998E-2</c:v>
                </c:pt>
                <c:pt idx="117">
                  <c:v>8.2730323652759896E-2</c:v>
                </c:pt>
                <c:pt idx="118">
                  <c:v>0.11772409558424002</c:v>
                </c:pt>
                <c:pt idx="119">
                  <c:v>5.9066246536759959E-2</c:v>
                </c:pt>
                <c:pt idx="120">
                  <c:v>3.6775492526919695E-2</c:v>
                </c:pt>
                <c:pt idx="121">
                  <c:v>-3.0766837027099925E-2</c:v>
                </c:pt>
                <c:pt idx="122">
                  <c:v>1.3009617825080255E-2</c:v>
                </c:pt>
                <c:pt idx="123">
                  <c:v>7.9339996584897321E-3</c:v>
                </c:pt>
                <c:pt idx="124">
                  <c:v>3.947211906919712E-3</c:v>
                </c:pt>
                <c:pt idx="125">
                  <c:v>-0.13760697192990001</c:v>
                </c:pt>
                <c:pt idx="126">
                  <c:v>-0.10227561863156032</c:v>
                </c:pt>
                <c:pt idx="127">
                  <c:v>-7.4748319183980172E-2</c:v>
                </c:pt>
                <c:pt idx="128">
                  <c:v>-9.3118556937390018E-2</c:v>
                </c:pt>
                <c:pt idx="129">
                  <c:v>-2.6216879524810111E-2</c:v>
                </c:pt>
                <c:pt idx="130">
                  <c:v>-8.8726892382260392E-2</c:v>
                </c:pt>
                <c:pt idx="131">
                  <c:v>8.4538481446201352E-3</c:v>
                </c:pt>
                <c:pt idx="132">
                  <c:v>3.4167484598780273E-2</c:v>
                </c:pt>
                <c:pt idx="133">
                  <c:v>0.16391722515943008</c:v>
                </c:pt>
                <c:pt idx="134">
                  <c:v>-4.4262239660449954E-2</c:v>
                </c:pt>
                <c:pt idx="135">
                  <c:v>5.6040926643039946E-2</c:v>
                </c:pt>
                <c:pt idx="136">
                  <c:v>5.8889000080910137E-2</c:v>
                </c:pt>
                <c:pt idx="137">
                  <c:v>6.0930105958399983E-2</c:v>
                </c:pt>
                <c:pt idx="138">
                  <c:v>0.10153366224640026</c:v>
                </c:pt>
                <c:pt idx="139">
                  <c:v>5.8033473167429905E-2</c:v>
                </c:pt>
                <c:pt idx="140">
                  <c:v>0.22821521384810017</c:v>
                </c:pt>
                <c:pt idx="141">
                  <c:v>0.30147199022733995</c:v>
                </c:pt>
                <c:pt idx="142">
                  <c:v>0.26958668512891015</c:v>
                </c:pt>
                <c:pt idx="143">
                  <c:v>0.22849308413267999</c:v>
                </c:pt>
                <c:pt idx="144">
                  <c:v>0.20794629271496001</c:v>
                </c:pt>
                <c:pt idx="145">
                  <c:v>0.13976367131584988</c:v>
                </c:pt>
                <c:pt idx="146">
                  <c:v>9.4717753143759964E-2</c:v>
                </c:pt>
                <c:pt idx="147">
                  <c:v>-1.4282887673302547E-3</c:v>
                </c:pt>
                <c:pt idx="148">
                  <c:v>-9.630863061170114E-3</c:v>
                </c:pt>
                <c:pt idx="149">
                  <c:v>-4.8069653577480054E-2</c:v>
                </c:pt>
                <c:pt idx="150">
                  <c:v>-5.5878214846600827E-3</c:v>
                </c:pt>
                <c:pt idx="151">
                  <c:v>-7.5644903914559691E-2</c:v>
                </c:pt>
                <c:pt idx="152">
                  <c:v>1.702916558930001E-2</c:v>
                </c:pt>
                <c:pt idx="153">
                  <c:v>-2.2126106454109618E-2</c:v>
                </c:pt>
                <c:pt idx="154">
                  <c:v>2.5124068615900441E-3</c:v>
                </c:pt>
                <c:pt idx="155">
                  <c:v>-4.4634380061089995E-2</c:v>
                </c:pt>
                <c:pt idx="156">
                  <c:v>2.4245009685450292E-2</c:v>
                </c:pt>
                <c:pt idx="157">
                  <c:v>5.5237186396199789E-3</c:v>
                </c:pt>
                <c:pt idx="158">
                  <c:v>-8.4060806296499813E-3</c:v>
                </c:pt>
                <c:pt idx="159">
                  <c:v>-2.1530991580490211E-2</c:v>
                </c:pt>
                <c:pt idx="160">
                  <c:v>-1.6669980693199804E-2</c:v>
                </c:pt>
                <c:pt idx="161">
                  <c:v>-7.9945214531619957E-2</c:v>
                </c:pt>
                <c:pt idx="162">
                  <c:v>-0.11900690218740984</c:v>
                </c:pt>
                <c:pt idx="163">
                  <c:v>-0.10428774852967981</c:v>
                </c:pt>
                <c:pt idx="164">
                  <c:v>-0.10656789760058993</c:v>
                </c:pt>
                <c:pt idx="165">
                  <c:v>-0.12888689501730033</c:v>
                </c:pt>
                <c:pt idx="166">
                  <c:v>-8.7887107104120066E-2</c:v>
                </c:pt>
                <c:pt idx="167">
                  <c:v>-0.14379882172248015</c:v>
                </c:pt>
                <c:pt idx="168">
                  <c:v>-0.1400479403416699</c:v>
                </c:pt>
                <c:pt idx="169">
                  <c:v>-0.15015972802390998</c:v>
                </c:pt>
                <c:pt idx="170">
                  <c:v>-0.2337729909779398</c:v>
                </c:pt>
                <c:pt idx="171">
                  <c:v>-0.18275596361244029</c:v>
                </c:pt>
                <c:pt idx="172">
                  <c:v>-0.18904787264483991</c:v>
                </c:pt>
                <c:pt idx="173">
                  <c:v>-0.10549073466988013</c:v>
                </c:pt>
                <c:pt idx="174">
                  <c:v>-0.12924182777616</c:v>
                </c:pt>
                <c:pt idx="175">
                  <c:v>-9.8302963498949847E-2</c:v>
                </c:pt>
                <c:pt idx="176">
                  <c:v>-7.8509810753840004E-2</c:v>
                </c:pt>
                <c:pt idx="177">
                  <c:v>-0.10796997272482001</c:v>
                </c:pt>
                <c:pt idx="178">
                  <c:v>-7.65500935110901E-2</c:v>
                </c:pt>
                <c:pt idx="179">
                  <c:v>-7.3652150339089673E-2</c:v>
                </c:pt>
                <c:pt idx="180">
                  <c:v>-6.7601456476769961E-2</c:v>
                </c:pt>
                <c:pt idx="181">
                  <c:v>-0.12759590643887986</c:v>
                </c:pt>
                <c:pt idx="182">
                  <c:v>-0.11254572625770987</c:v>
                </c:pt>
                <c:pt idx="183">
                  <c:v>-0.14322750250364003</c:v>
                </c:pt>
                <c:pt idx="184">
                  <c:v>-0.14159413587089986</c:v>
                </c:pt>
                <c:pt idx="185">
                  <c:v>-0.19323723312653018</c:v>
                </c:pt>
                <c:pt idx="186">
                  <c:v>-0.22115522357899975</c:v>
                </c:pt>
                <c:pt idx="187">
                  <c:v>-0.30444888482265986</c:v>
                </c:pt>
                <c:pt idx="188">
                  <c:v>-0.31721494763564984</c:v>
                </c:pt>
                <c:pt idx="189">
                  <c:v>-0.32725236938319968</c:v>
                </c:pt>
                <c:pt idx="190">
                  <c:v>-0.33315601681756979</c:v>
                </c:pt>
                <c:pt idx="191">
                  <c:v>-0.37523100424744005</c:v>
                </c:pt>
                <c:pt idx="192">
                  <c:v>-0.36074442617324998</c:v>
                </c:pt>
                <c:pt idx="193">
                  <c:v>-0.31166214591767982</c:v>
                </c:pt>
                <c:pt idx="194">
                  <c:v>-0.3410392940461402</c:v>
                </c:pt>
                <c:pt idx="195">
                  <c:v>-0.32686195058327039</c:v>
                </c:pt>
                <c:pt idx="196">
                  <c:v>-0.34053863171393983</c:v>
                </c:pt>
                <c:pt idx="197">
                  <c:v>-0.36409009383951974</c:v>
                </c:pt>
                <c:pt idx="198">
                  <c:v>-0.37320502836591007</c:v>
                </c:pt>
                <c:pt idx="199">
                  <c:v>-0.35830906687382003</c:v>
                </c:pt>
                <c:pt idx="200">
                  <c:v>-0.37123544009567988</c:v>
                </c:pt>
                <c:pt idx="201">
                  <c:v>-0.37506309739497024</c:v>
                </c:pt>
                <c:pt idx="202">
                  <c:v>-0.43998484884640998</c:v>
                </c:pt>
                <c:pt idx="203">
                  <c:v>-0.36483417041084998</c:v>
                </c:pt>
                <c:pt idx="204">
                  <c:v>-0.37834913403382986</c:v>
                </c:pt>
                <c:pt idx="205">
                  <c:v>-0.38001303582413026</c:v>
                </c:pt>
                <c:pt idx="206">
                  <c:v>-0.34041710016790994</c:v>
                </c:pt>
                <c:pt idx="207">
                  <c:v>-0.3995242384576998</c:v>
                </c:pt>
                <c:pt idx="208">
                  <c:v>-0.36547840574271007</c:v>
                </c:pt>
                <c:pt idx="209">
                  <c:v>-0.39684650983679015</c:v>
                </c:pt>
                <c:pt idx="210">
                  <c:v>-0.39645107654078959</c:v>
                </c:pt>
                <c:pt idx="211">
                  <c:v>-0.35043677759330993</c:v>
                </c:pt>
                <c:pt idx="212">
                  <c:v>-0.36292776532364979</c:v>
                </c:pt>
                <c:pt idx="213">
                  <c:v>-0.37132393956390009</c:v>
                </c:pt>
                <c:pt idx="214">
                  <c:v>-0.32499781411081008</c:v>
                </c:pt>
                <c:pt idx="215">
                  <c:v>-0.32573894208501009</c:v>
                </c:pt>
                <c:pt idx="216">
                  <c:v>-0.29013989249925998</c:v>
                </c:pt>
                <c:pt idx="217">
                  <c:v>-0.31168093824601995</c:v>
                </c:pt>
                <c:pt idx="218">
                  <c:v>-0.33776071457080015</c:v>
                </c:pt>
                <c:pt idx="219">
                  <c:v>-0.31279508244548992</c:v>
                </c:pt>
                <c:pt idx="220">
                  <c:v>-0.32373314752868998</c:v>
                </c:pt>
                <c:pt idx="221">
                  <c:v>-0.3122093741249401</c:v>
                </c:pt>
                <c:pt idx="222">
                  <c:v>-0.30032666749530001</c:v>
                </c:pt>
                <c:pt idx="223">
                  <c:v>-0.30957278969246982</c:v>
                </c:pt>
                <c:pt idx="224">
                  <c:v>-0.34266696206750002</c:v>
                </c:pt>
                <c:pt idx="225">
                  <c:v>-0.34257034435407996</c:v>
                </c:pt>
                <c:pt idx="226">
                  <c:v>-0.34511044739403007</c:v>
                </c:pt>
                <c:pt idx="227">
                  <c:v>-0.32598601797408011</c:v>
                </c:pt>
                <c:pt idx="228">
                  <c:v>-0.30294071751241991</c:v>
                </c:pt>
                <c:pt idx="229">
                  <c:v>-0.3336110348064798</c:v>
                </c:pt>
                <c:pt idx="230">
                  <c:v>-0.32501698563739012</c:v>
                </c:pt>
                <c:pt idx="231">
                  <c:v>-0.32537504271698992</c:v>
                </c:pt>
                <c:pt idx="232">
                  <c:v>-0.31392597473597972</c:v>
                </c:pt>
                <c:pt idx="233">
                  <c:v>-0.34371572438247999</c:v>
                </c:pt>
                <c:pt idx="234">
                  <c:v>-0.35217044667608999</c:v>
                </c:pt>
                <c:pt idx="235">
                  <c:v>-0.32596198429388989</c:v>
                </c:pt>
                <c:pt idx="236">
                  <c:v>-0.3425379899227099</c:v>
                </c:pt>
                <c:pt idx="237">
                  <c:v>-0.28966324513283981</c:v>
                </c:pt>
                <c:pt idx="238">
                  <c:v>-0.31036590101665995</c:v>
                </c:pt>
                <c:pt idx="239">
                  <c:v>-0.33029221675336018</c:v>
                </c:pt>
                <c:pt idx="240">
                  <c:v>-0.2682091986828401</c:v>
                </c:pt>
                <c:pt idx="241">
                  <c:v>-0.30537302375394004</c:v>
                </c:pt>
                <c:pt idx="242">
                  <c:v>-0.29695954706878003</c:v>
                </c:pt>
                <c:pt idx="243">
                  <c:v>-0.28799945314139186</c:v>
                </c:pt>
                <c:pt idx="244">
                  <c:v>-0.30367064488583995</c:v>
                </c:pt>
                <c:pt idx="245">
                  <c:v>-0.33945777284788398</c:v>
                </c:pt>
                <c:pt idx="246">
                  <c:v>-0.27088253030452203</c:v>
                </c:pt>
                <c:pt idx="247">
                  <c:v>-0.18424145476412601</c:v>
                </c:pt>
                <c:pt idx="248">
                  <c:v>-7.6232478475933951E-2</c:v>
                </c:pt>
                <c:pt idx="249">
                  <c:v>1.0386721084915999E-2</c:v>
                </c:pt>
                <c:pt idx="250">
                  <c:v>2.5241261199266007E-2</c:v>
                </c:pt>
                <c:pt idx="251">
                  <c:v>9.6765337117273087E-2</c:v>
                </c:pt>
                <c:pt idx="252">
                  <c:v>8.9215701868341046E-2</c:v>
                </c:pt>
                <c:pt idx="253">
                  <c:v>2.0206197351313016E-2</c:v>
                </c:pt>
                <c:pt idx="254">
                  <c:v>6.2287759867846015E-2</c:v>
                </c:pt>
                <c:pt idx="255">
                  <c:v>7.6108742887911918E-2</c:v>
                </c:pt>
                <c:pt idx="256">
                  <c:v>0.15933302574572605</c:v>
                </c:pt>
                <c:pt idx="257">
                  <c:v>8.9214528209315025E-2</c:v>
                </c:pt>
                <c:pt idx="258">
                  <c:v>3.7087242373736978E-2</c:v>
                </c:pt>
                <c:pt idx="259">
                  <c:v>-2.7083176348835974E-2</c:v>
                </c:pt>
                <c:pt idx="260">
                  <c:v>3.0043862220103898E-2</c:v>
                </c:pt>
                <c:pt idx="261">
                  <c:v>2.6987254807832983E-2</c:v>
                </c:pt>
                <c:pt idx="262">
                  <c:v>6.7216742791952722E-2</c:v>
                </c:pt>
                <c:pt idx="263">
                  <c:v>9.5218826271896984E-2</c:v>
                </c:pt>
                <c:pt idx="264">
                  <c:v>5.0032315390869886E-2</c:v>
                </c:pt>
                <c:pt idx="265">
                  <c:v>5.3057686238311003E-2</c:v>
                </c:pt>
                <c:pt idx="266">
                  <c:v>4.6005698154860025E-2</c:v>
                </c:pt>
                <c:pt idx="267">
                  <c:v>4.348998967515405E-2</c:v>
                </c:pt>
                <c:pt idx="268">
                  <c:v>6.3776674633981956E-2</c:v>
                </c:pt>
                <c:pt idx="269">
                  <c:v>1.7007748635385012E-2</c:v>
                </c:pt>
                <c:pt idx="270">
                  <c:v>2.8193588980470197E-3</c:v>
                </c:pt>
                <c:pt idx="271">
                  <c:v>-1.0814870290921208E-2</c:v>
                </c:pt>
                <c:pt idx="272">
                  <c:v>1.2211162478460894E-2</c:v>
                </c:pt>
                <c:pt idx="273">
                  <c:v>5.2240628461647995E-2</c:v>
                </c:pt>
                <c:pt idx="274">
                  <c:v>1.9790147438466993E-2</c:v>
                </c:pt>
                <c:pt idx="275">
                  <c:v>2.0172523403966997E-2</c:v>
                </c:pt>
                <c:pt idx="276">
                  <c:v>-3.8148249802669731E-3</c:v>
                </c:pt>
                <c:pt idx="277">
                  <c:v>3.0591374023516998E-2</c:v>
                </c:pt>
                <c:pt idx="278">
                  <c:v>-2.6531963257586007E-3</c:v>
                </c:pt>
                <c:pt idx="279">
                  <c:v>6.6046860147850051E-3</c:v>
                </c:pt>
                <c:pt idx="280">
                  <c:v>2.0876259478219694E-3</c:v>
                </c:pt>
                <c:pt idx="281">
                  <c:v>-2.1586555176467959E-2</c:v>
                </c:pt>
                <c:pt idx="282">
                  <c:v>5.8261793056120226E-3</c:v>
                </c:pt>
                <c:pt idx="283">
                  <c:v>-3.4704715108410111E-3</c:v>
                </c:pt>
                <c:pt idx="284">
                  <c:v>-1.1396626539750265E-3</c:v>
                </c:pt>
                <c:pt idx="285">
                  <c:v>-1.5853678271824934E-2</c:v>
                </c:pt>
                <c:pt idx="286">
                  <c:v>-2.166605950689704E-2</c:v>
                </c:pt>
                <c:pt idx="287">
                  <c:v>-2.2922516308113927E-2</c:v>
                </c:pt>
                <c:pt idx="288">
                  <c:v>-3.0326109378570054E-3</c:v>
                </c:pt>
                <c:pt idx="289">
                  <c:v>-3.4904710395899041E-2</c:v>
                </c:pt>
                <c:pt idx="290">
                  <c:v>-5.449408402113598E-2</c:v>
                </c:pt>
                <c:pt idx="291">
                  <c:v>-1.427604438280905E-2</c:v>
                </c:pt>
                <c:pt idx="292">
                  <c:v>7.9557934143702991E-2</c:v>
                </c:pt>
                <c:pt idx="293">
                  <c:v>8.5281529483302004E-2</c:v>
                </c:pt>
                <c:pt idx="294">
                  <c:v>0.17880139313996202</c:v>
                </c:pt>
                <c:pt idx="295">
                  <c:v>7.3479142516379992E-2</c:v>
                </c:pt>
                <c:pt idx="296">
                  <c:v>0.11883691870916002</c:v>
                </c:pt>
                <c:pt idx="297">
                  <c:v>0.15863981427370999</c:v>
                </c:pt>
                <c:pt idx="298">
                  <c:v>0.17670323785596009</c:v>
                </c:pt>
                <c:pt idx="299">
                  <c:v>0.13873432894369997</c:v>
                </c:pt>
                <c:pt idx="300">
                  <c:v>9.7918582623998107E-2</c:v>
                </c:pt>
                <c:pt idx="301">
                  <c:v>5.5249895450084963E-2</c:v>
                </c:pt>
                <c:pt idx="302">
                  <c:v>4.3743618708420029E-2</c:v>
                </c:pt>
                <c:pt idx="303">
                  <c:v>2.1427966658765008E-2</c:v>
                </c:pt>
                <c:pt idx="304">
                  <c:v>2.5467185758949906E-2</c:v>
                </c:pt>
                <c:pt idx="305">
                  <c:v>6.9052312395199156E-3</c:v>
                </c:pt>
                <c:pt idx="306">
                  <c:v>3.1379240400200015E-2</c:v>
                </c:pt>
                <c:pt idx="307">
                  <c:v>-7.4088447747000519E-3</c:v>
                </c:pt>
                <c:pt idx="308">
                  <c:v>7.5130406498910007E-2</c:v>
                </c:pt>
                <c:pt idx="309">
                  <c:v>5.6360381893169942E-2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1728-456B-9BBA-C47ED46CD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538224"/>
        <c:axId val="88528144"/>
      </c:lineChart>
      <c:dateAx>
        <c:axId val="1774547792"/>
        <c:scaling>
          <c:orientation val="minMax"/>
          <c:max val="45383"/>
          <c:min val="3661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  <c:majorUnit val="12"/>
        <c:majorTimeUnit val="months"/>
      </c:dateAx>
      <c:valAx>
        <c:axId val="1774539152"/>
        <c:scaling>
          <c:orientation val="minMax"/>
          <c:max val="6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percentage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1"/>
      </c:valAx>
      <c:valAx>
        <c:axId val="88528144"/>
        <c:scaling>
          <c:orientation val="minMax"/>
          <c:max val="0.60000000000000009"/>
          <c:min val="-0.60000000000000009"/>
        </c:scaling>
        <c:delete val="0"/>
        <c:axPos val="r"/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 percentage rate )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8538224"/>
        <c:crosses val="max"/>
        <c:crossBetween val="between"/>
      </c:valAx>
      <c:dateAx>
        <c:axId val="88538224"/>
        <c:scaling>
          <c:orientation val="minMax"/>
        </c:scaling>
        <c:delete val="1"/>
        <c:axPos val="b"/>
        <c:majorTickMark val="out"/>
        <c:minorTickMark val="none"/>
        <c:tickLblPos val="nextTo"/>
        <c:crossAx val="88528144"/>
        <c:crosses val="autoZero"/>
        <c:auto val="1"/>
        <c:lblOffset val="100"/>
        <c:baseTimeUnit val="months"/>
        <c:majorUnit val="1"/>
        <c:minorUnit val="1"/>
      </c:dateAx>
    </c:plotArea>
    <c:legend>
      <c:legendPos val="t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5"/>
          <c:order val="0"/>
          <c:tx>
            <c:strRef>
              <c:f>'Chart 2 - Real rate gaps'!$C$2</c:f>
              <c:strCache>
                <c:ptCount val="1"/>
                <c:pt idx="0">
                  <c:v>NBER Recession</c:v>
                </c:pt>
              </c:strCache>
            </c:strRef>
          </c:tx>
          <c:spPr>
            <a:solidFill>
              <a:schemeClr val="accent3">
                <a:alpha val="20000"/>
              </a:schemeClr>
            </a:solidFill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val>
            <c:numRef>
              <c:f>'Chart 2 - Real rate gaps'!$C$3:$C$312</c:f>
              <c:numCache>
                <c:formatCode>General</c:formatCode>
                <c:ptCount val="310"/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31">
                  <c:v>1</c:v>
                </c:pt>
                <c:pt idx="132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216">
                  <c:v>1</c:v>
                </c:pt>
                <c:pt idx="217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91">
                  <c:v>1</c:v>
                </c:pt>
                <c:pt idx="29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8-48EE-A044-D30478A70E67}"/>
            </c:ext>
          </c:extLst>
        </c:ser>
        <c:ser>
          <c:idx val="3"/>
          <c:order val="3"/>
          <c:tx>
            <c:strRef>
              <c:f>'Chart 2 - Real rate gaps'!$D$2</c:f>
              <c:strCache>
                <c:ptCount val="1"/>
                <c:pt idx="0">
                  <c:v>NBER Recession</c:v>
                </c:pt>
              </c:strCache>
            </c:strRef>
          </c:tx>
          <c:spPr>
            <a:solidFill>
              <a:schemeClr val="accent3">
                <a:alpha val="20000"/>
              </a:schemeClr>
            </a:solidFill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dPt>
            <c:idx val="244"/>
            <c:bubble3D val="0"/>
            <c:spPr>
              <a:solidFill>
                <a:schemeClr val="accent3">
                  <a:alpha val="20000"/>
                </a:schemeClr>
              </a:solidFill>
              <a:ln>
                <a:solidFill>
                  <a:schemeClr val="accent3">
                    <a:lumMod val="40000"/>
                    <a:lumOff val="6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2-E138-48EE-A044-D30478A70E67}"/>
              </c:ext>
            </c:extLst>
          </c:dPt>
          <c:val>
            <c:numRef>
              <c:f>'Chart 2 - Real rate gaps'!$D$3:$D$312</c:f>
              <c:numCache>
                <c:formatCode>General</c:formatCode>
                <c:ptCount val="310"/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31">
                  <c:v>-1</c:v>
                </c:pt>
                <c:pt idx="132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216">
                  <c:v>-1</c:v>
                </c:pt>
                <c:pt idx="217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91">
                  <c:v>-1</c:v>
                </c:pt>
                <c:pt idx="292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38-48EE-A044-D30478A70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8224"/>
        <c:axId val="88528144"/>
      </c:areaChart>
      <c:lineChart>
        <c:grouping val="standard"/>
        <c:varyColors val="0"/>
        <c:ser>
          <c:idx val="1"/>
          <c:order val="1"/>
          <c:tx>
            <c:strRef>
              <c:f>'Chart 2 - Real rate gaps'!$H$2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gaps'!$H$3:$H$312</c:f>
              <c:numCache>
                <c:formatCode>m/d/yyyy</c:formatCode>
                <c:ptCount val="310"/>
                <c:pt idx="52" formatCode="0.00">
                  <c:v>0.98414473335785013</c:v>
                </c:pt>
                <c:pt idx="53" formatCode="0.00">
                  <c:v>-2.1797772542855105</c:v>
                </c:pt>
                <c:pt idx="54" formatCode="0.00">
                  <c:v>1.468384795688729</c:v>
                </c:pt>
                <c:pt idx="55" formatCode="0.00">
                  <c:v>1.193238087921868</c:v>
                </c:pt>
                <c:pt idx="56" formatCode="0.00">
                  <c:v>2.1195851297584398</c:v>
                </c:pt>
                <c:pt idx="57" formatCode="0.00">
                  <c:v>2.3952092964565388</c:v>
                </c:pt>
                <c:pt idx="58" formatCode="0.00">
                  <c:v>1.710292573759562</c:v>
                </c:pt>
                <c:pt idx="59" formatCode="0.00">
                  <c:v>-0.93240227340706294</c:v>
                </c:pt>
                <c:pt idx="60" formatCode="0.00">
                  <c:v>-0.11940061218412001</c:v>
                </c:pt>
                <c:pt idx="61" formatCode="0.00">
                  <c:v>-0.89514751608234611</c:v>
                </c:pt>
                <c:pt idx="62" formatCode="0.00">
                  <c:v>0.482199797799017</c:v>
                </c:pt>
                <c:pt idx="63" formatCode="0.00">
                  <c:v>0.22471560753106012</c:v>
                </c:pt>
                <c:pt idx="64" formatCode="0.00">
                  <c:v>0.36163635484777712</c:v>
                </c:pt>
                <c:pt idx="65" formatCode="0.00">
                  <c:v>-0.15799689942895001</c:v>
                </c:pt>
                <c:pt idx="66" formatCode="0.00">
                  <c:v>-0.42785808261622016</c:v>
                </c:pt>
                <c:pt idx="67" formatCode="0.00">
                  <c:v>-0.14715322276986997</c:v>
                </c:pt>
                <c:pt idx="68" formatCode="0.00">
                  <c:v>-1.7778847719468203</c:v>
                </c:pt>
                <c:pt idx="69" formatCode="0.00">
                  <c:v>-3.6465354068123603</c:v>
                </c:pt>
                <c:pt idx="70" formatCode="0.00">
                  <c:v>0.47667956425771996</c:v>
                </c:pt>
                <c:pt idx="71" formatCode="0.00">
                  <c:v>0.77878228428613006</c:v>
                </c:pt>
                <c:pt idx="72" formatCode="0.00">
                  <c:v>-0.86563229914751005</c:v>
                </c:pt>
                <c:pt idx="73" formatCode="0.00">
                  <c:v>-0.72063711678294018</c:v>
                </c:pt>
                <c:pt idx="74" formatCode="0.00">
                  <c:v>0.3722227399095801</c:v>
                </c:pt>
                <c:pt idx="75" formatCode="0.00">
                  <c:v>8.9912897125139946E-2</c:v>
                </c:pt>
                <c:pt idx="76" formatCode="0.00">
                  <c:v>0.44033004928990005</c:v>
                </c:pt>
                <c:pt idx="77" formatCode="0.00">
                  <c:v>-0.32810694127411999</c:v>
                </c:pt>
                <c:pt idx="78" formatCode="0.00">
                  <c:v>-1.6233743187093599</c:v>
                </c:pt>
                <c:pt idx="79" formatCode="0.00">
                  <c:v>-2.2901335934570599</c:v>
                </c:pt>
                <c:pt idx="80" formatCode="0.00">
                  <c:v>1.889472523492145</c:v>
                </c:pt>
                <c:pt idx="81" formatCode="0.00">
                  <c:v>1.5630713730897809</c:v>
                </c:pt>
                <c:pt idx="82" formatCode="0.00">
                  <c:v>-0.56687469445414596</c:v>
                </c:pt>
                <c:pt idx="83" formatCode="0.00">
                  <c:v>-0.31556641266184299</c:v>
                </c:pt>
                <c:pt idx="84" formatCode="0.00">
                  <c:v>0.60662682307437699</c:v>
                </c:pt>
                <c:pt idx="85" formatCode="0.00">
                  <c:v>-2.4787626831008405</c:v>
                </c:pt>
                <c:pt idx="86" formatCode="0.00">
                  <c:v>-1.2172338415373898</c:v>
                </c:pt>
                <c:pt idx="87" formatCode="0.00">
                  <c:v>0.84860673985759094</c:v>
                </c:pt>
                <c:pt idx="88" formatCode="0.00">
                  <c:v>-2.0264245911517196</c:v>
                </c:pt>
                <c:pt idx="89" formatCode="0.00">
                  <c:v>-3.7046930276223797</c:v>
                </c:pt>
                <c:pt idx="90" formatCode="0.00">
                  <c:v>-3.1066103205504998</c:v>
                </c:pt>
                <c:pt idx="91" formatCode="0.00">
                  <c:v>-5.1834509248519698</c:v>
                </c:pt>
                <c:pt idx="92" formatCode="0.00">
                  <c:v>-2.7508326695602703</c:v>
                </c:pt>
                <c:pt idx="93" formatCode="0.00">
                  <c:v>1.0372342659121401</c:v>
                </c:pt>
                <c:pt idx="94" formatCode="0.00">
                  <c:v>1.4525302940525118</c:v>
                </c:pt>
                <c:pt idx="95" formatCode="0.00">
                  <c:v>1.910138110324695</c:v>
                </c:pt>
                <c:pt idx="96" formatCode="0.00">
                  <c:v>4.1065231671390512</c:v>
                </c:pt>
                <c:pt idx="97" formatCode="0.00">
                  <c:v>2.4652834134829229</c:v>
                </c:pt>
                <c:pt idx="98" formatCode="0.00">
                  <c:v>1.4074272950954261</c:v>
                </c:pt>
                <c:pt idx="99" formatCode="0.00">
                  <c:v>9.148722908007989E-2</c:v>
                </c:pt>
                <c:pt idx="100" formatCode="0.00">
                  <c:v>0.43895531668617704</c:v>
                </c:pt>
                <c:pt idx="101" formatCode="0.00">
                  <c:v>-0.21473409051547998</c:v>
                </c:pt>
                <c:pt idx="102" formatCode="0.00">
                  <c:v>1.2480661422299872</c:v>
                </c:pt>
                <c:pt idx="103" formatCode="0.00">
                  <c:v>1.2240530421200231</c:v>
                </c:pt>
                <c:pt idx="104" formatCode="0.00">
                  <c:v>0.17938966216220997</c:v>
                </c:pt>
                <c:pt idx="105" formatCode="0.00">
                  <c:v>-1.7279990506786698</c:v>
                </c:pt>
                <c:pt idx="106" formatCode="0.00">
                  <c:v>-3.5849941803687306</c:v>
                </c:pt>
                <c:pt idx="107" formatCode="0.00">
                  <c:v>-3.5749425523261502</c:v>
                </c:pt>
                <c:pt idx="108" formatCode="0.00">
                  <c:v>-2.7170000062240103</c:v>
                </c:pt>
                <c:pt idx="109" formatCode="0.00">
                  <c:v>-3.8093930088335997</c:v>
                </c:pt>
                <c:pt idx="110" formatCode="0.00">
                  <c:v>-4.6354319743313104</c:v>
                </c:pt>
                <c:pt idx="111" formatCode="0.00">
                  <c:v>2.3608444143551637</c:v>
                </c:pt>
                <c:pt idx="112" formatCode="0.00">
                  <c:v>6.0173865661025099</c:v>
                </c:pt>
                <c:pt idx="113" formatCode="0.00">
                  <c:v>5.0363778247585493</c:v>
                </c:pt>
                <c:pt idx="114" formatCode="0.00">
                  <c:v>2.2825796852181268</c:v>
                </c:pt>
                <c:pt idx="115" formatCode="0.00">
                  <c:v>3.2119860111006844</c:v>
                </c:pt>
                <c:pt idx="116" formatCode="0.00">
                  <c:v>1.2153955706889221</c:v>
                </c:pt>
                <c:pt idx="117" formatCode="0.00">
                  <c:v>2.4552468162739243</c:v>
                </c:pt>
                <c:pt idx="118" formatCode="0.00">
                  <c:v>1.284273510030165</c:v>
                </c:pt>
                <c:pt idx="119" formatCode="0.00">
                  <c:v>4.4287462596343996</c:v>
                </c:pt>
                <c:pt idx="120" formatCode="0.00">
                  <c:v>3.8339751227663803</c:v>
                </c:pt>
                <c:pt idx="121" formatCode="0.00">
                  <c:v>1.1537742104370237</c:v>
                </c:pt>
                <c:pt idx="122" formatCode="0.00">
                  <c:v>1.873421250408192</c:v>
                </c:pt>
                <c:pt idx="123" formatCode="0.00">
                  <c:v>-0.51743151446334457</c:v>
                </c:pt>
                <c:pt idx="124" formatCode="0.00">
                  <c:v>1.8086997829108831</c:v>
                </c:pt>
                <c:pt idx="125" formatCode="0.00">
                  <c:v>-0.28173859180738203</c:v>
                </c:pt>
                <c:pt idx="126" formatCode="0.00">
                  <c:v>1.5616890337792713</c:v>
                </c:pt>
                <c:pt idx="127" formatCode="0.00">
                  <c:v>-0.37363224037524034</c:v>
                </c:pt>
                <c:pt idx="128" formatCode="0.00">
                  <c:v>-1.2631999661233597</c:v>
                </c:pt>
                <c:pt idx="129" formatCode="0.00">
                  <c:v>0.55965829862079008</c:v>
                </c:pt>
                <c:pt idx="130" formatCode="0.00">
                  <c:v>-2.3561686908513799</c:v>
                </c:pt>
                <c:pt idx="131" formatCode="0.00">
                  <c:v>-4.3278299293838298</c:v>
                </c:pt>
                <c:pt idx="132" formatCode="0.00">
                  <c:v>-2.6124878109862406</c:v>
                </c:pt>
                <c:pt idx="133" formatCode="0.00">
                  <c:v>2.5307476928747801</c:v>
                </c:pt>
                <c:pt idx="134" formatCode="0.00">
                  <c:v>3.0437681712478044</c:v>
                </c:pt>
                <c:pt idx="135" formatCode="0.00">
                  <c:v>-4.7573405917734792</c:v>
                </c:pt>
                <c:pt idx="136" formatCode="0.00">
                  <c:v>-2.6975646714617305</c:v>
                </c:pt>
                <c:pt idx="137" formatCode="0.00">
                  <c:v>-3.3839179176497289</c:v>
                </c:pt>
                <c:pt idx="138" formatCode="0.00">
                  <c:v>1.4989722376464805</c:v>
                </c:pt>
                <c:pt idx="139" formatCode="0.00">
                  <c:v>4.8158602300541</c:v>
                </c:pt>
                <c:pt idx="140" formatCode="0.00">
                  <c:v>2.2838374948992808</c:v>
                </c:pt>
                <c:pt idx="141" formatCode="0.00">
                  <c:v>0.68107691173243978</c:v>
                </c:pt>
                <c:pt idx="142" formatCode="0.00">
                  <c:v>1.9708770791925398</c:v>
                </c:pt>
                <c:pt idx="143" formatCode="0.00">
                  <c:v>4.6888329198896033</c:v>
                </c:pt>
                <c:pt idx="144" formatCode="0.00">
                  <c:v>5.3785944824408602</c:v>
                </c:pt>
                <c:pt idx="145" formatCode="0.00">
                  <c:v>2.2281196458505197</c:v>
                </c:pt>
                <c:pt idx="146" formatCode="0.00">
                  <c:v>0.53943043464956997</c:v>
                </c:pt>
                <c:pt idx="147" formatCode="0.00">
                  <c:v>1.50696213120982</c:v>
                </c:pt>
                <c:pt idx="148" formatCode="0.00">
                  <c:v>1.1144199677714197</c:v>
                </c:pt>
                <c:pt idx="149" formatCode="0.00">
                  <c:v>0.53093984760159962</c:v>
                </c:pt>
                <c:pt idx="150" formatCode="0.00">
                  <c:v>1.2632909453736199</c:v>
                </c:pt>
                <c:pt idx="151" formatCode="0.00">
                  <c:v>2.9389691533642299</c:v>
                </c:pt>
                <c:pt idx="152" formatCode="0.00">
                  <c:v>1.9368601602989099</c:v>
                </c:pt>
                <c:pt idx="153" formatCode="0.00">
                  <c:v>3.1595931895403799</c:v>
                </c:pt>
                <c:pt idx="154" formatCode="0.00">
                  <c:v>2.2468193373919099</c:v>
                </c:pt>
                <c:pt idx="155" formatCode="0.00">
                  <c:v>1.7655195715049401</c:v>
                </c:pt>
                <c:pt idx="156" formatCode="0.00">
                  <c:v>-0.73161596291687037</c:v>
                </c:pt>
                <c:pt idx="157" formatCode="0.00">
                  <c:v>1.87264153437304</c:v>
                </c:pt>
                <c:pt idx="158" formatCode="0.00">
                  <c:v>-0.8321059219258804</c:v>
                </c:pt>
                <c:pt idx="159" formatCode="0.00">
                  <c:v>0.15163317983508007</c:v>
                </c:pt>
                <c:pt idx="160" formatCode="0.00">
                  <c:v>-2.5324868072413498</c:v>
                </c:pt>
                <c:pt idx="161" formatCode="0.00">
                  <c:v>-1.7914534100077697</c:v>
                </c:pt>
                <c:pt idx="162" formatCode="0.00">
                  <c:v>-0.79635085429526997</c:v>
                </c:pt>
                <c:pt idx="163" formatCode="0.00">
                  <c:v>-0.49025829266692034</c:v>
                </c:pt>
                <c:pt idx="164" formatCode="0.00">
                  <c:v>-1.2668424582096796</c:v>
                </c:pt>
                <c:pt idx="165" formatCode="0.00">
                  <c:v>-0.55162007684933023</c:v>
                </c:pt>
                <c:pt idx="166" formatCode="0.00">
                  <c:v>-1.5124304565019102</c:v>
                </c:pt>
                <c:pt idx="167" formatCode="0.00">
                  <c:v>-2.6349536911947409</c:v>
                </c:pt>
                <c:pt idx="168" formatCode="0.00">
                  <c:v>-3.1771056687062105</c:v>
                </c:pt>
                <c:pt idx="169" formatCode="0.00">
                  <c:v>-2.5841103635094704</c:v>
                </c:pt>
                <c:pt idx="170" formatCode="0.00">
                  <c:v>-1.3313523389840096</c:v>
                </c:pt>
                <c:pt idx="171" formatCode="0.00">
                  <c:v>-1.5734430046801302</c:v>
                </c:pt>
                <c:pt idx="172" formatCode="0.00">
                  <c:v>-4.1850455817543093</c:v>
                </c:pt>
                <c:pt idx="173" formatCode="0.00">
                  <c:v>-1.6606195335911504</c:v>
                </c:pt>
                <c:pt idx="174" formatCode="0.00">
                  <c:v>-1.0534807121421803</c:v>
                </c:pt>
                <c:pt idx="175" formatCode="0.00">
                  <c:v>-1.0645194547201502</c:v>
                </c:pt>
                <c:pt idx="176" formatCode="0.00">
                  <c:v>1.6410705528313303</c:v>
                </c:pt>
                <c:pt idx="177" formatCode="0.00">
                  <c:v>0.55796510423661005</c:v>
                </c:pt>
                <c:pt idx="178" formatCode="0.00">
                  <c:v>0.75712200802049989</c:v>
                </c:pt>
                <c:pt idx="179" formatCode="0.00">
                  <c:v>1.205145540402992</c:v>
                </c:pt>
                <c:pt idx="180" formatCode="0.00">
                  <c:v>0.45754435459378606</c:v>
                </c:pt>
                <c:pt idx="181" formatCode="0.00">
                  <c:v>0.41285589827651503</c:v>
                </c:pt>
                <c:pt idx="182" formatCode="0.00">
                  <c:v>0.80030737531223006</c:v>
                </c:pt>
                <c:pt idx="183" formatCode="0.00">
                  <c:v>1.9658766180797069</c:v>
                </c:pt>
                <c:pt idx="184" formatCode="0.00">
                  <c:v>0.61677935105116799</c:v>
                </c:pt>
                <c:pt idx="185" formatCode="0.00">
                  <c:v>-1.1414202191482368</c:v>
                </c:pt>
                <c:pt idx="186" formatCode="0.00">
                  <c:v>-1.9860236993252258</c:v>
                </c:pt>
                <c:pt idx="187" formatCode="0.00">
                  <c:v>0.90633657608353102</c:v>
                </c:pt>
                <c:pt idx="188" formatCode="0.00">
                  <c:v>-0.36537380753235105</c:v>
                </c:pt>
                <c:pt idx="189" formatCode="0.00">
                  <c:v>-0.65416195496191021</c:v>
                </c:pt>
                <c:pt idx="190" formatCode="0.00">
                  <c:v>-1.0771828187864303</c:v>
                </c:pt>
                <c:pt idx="191" formatCode="0.00">
                  <c:v>-1.9740508295493804</c:v>
                </c:pt>
                <c:pt idx="192" formatCode="0.00">
                  <c:v>-0.15587140520366027</c:v>
                </c:pt>
                <c:pt idx="193" formatCode="0.00">
                  <c:v>0.78449268276053008</c:v>
                </c:pt>
                <c:pt idx="194" formatCode="0.00">
                  <c:v>-3.1896987126419862E-2</c:v>
                </c:pt>
                <c:pt idx="195" formatCode="0.00">
                  <c:v>0.8200813423877702</c:v>
                </c:pt>
                <c:pt idx="196" formatCode="0.00">
                  <c:v>1.7757383128322002</c:v>
                </c:pt>
                <c:pt idx="197" formatCode="0.00">
                  <c:v>-0.75193183080612958</c:v>
                </c:pt>
                <c:pt idx="198" formatCode="0.00">
                  <c:v>-1.3020599847104997</c:v>
                </c:pt>
                <c:pt idx="199" formatCode="0.00">
                  <c:v>-1.0466401205129698</c:v>
                </c:pt>
                <c:pt idx="200" formatCode="0.00">
                  <c:v>-0.63683637273752991</c:v>
                </c:pt>
                <c:pt idx="201" formatCode="0.00">
                  <c:v>-1.2036156607599198</c:v>
                </c:pt>
                <c:pt idx="202" formatCode="0.00">
                  <c:v>-1.6193994440178696</c:v>
                </c:pt>
                <c:pt idx="203" formatCode="0.00">
                  <c:v>-1.3864476021272703</c:v>
                </c:pt>
                <c:pt idx="204" formatCode="0.00">
                  <c:v>0.70672008836912026</c:v>
                </c:pt>
                <c:pt idx="205" formatCode="0.00">
                  <c:v>0.33521614941841005</c:v>
                </c:pt>
                <c:pt idx="206" formatCode="0.00">
                  <c:v>4.320940604861967E-2</c:v>
                </c:pt>
                <c:pt idx="207" formatCode="0.00">
                  <c:v>-1.1725912033679498</c:v>
                </c:pt>
                <c:pt idx="208" formatCode="0.00">
                  <c:v>0.37542250438345004</c:v>
                </c:pt>
                <c:pt idx="209" formatCode="0.00">
                  <c:v>-0.47930932050533004</c:v>
                </c:pt>
                <c:pt idx="210" formatCode="0.00">
                  <c:v>-9.8176827850680048E-2</c:v>
                </c:pt>
                <c:pt idx="211" formatCode="0.00">
                  <c:v>-1.5430771434914403</c:v>
                </c:pt>
                <c:pt idx="212" formatCode="0.00">
                  <c:v>-5.8558416052500988</c:v>
                </c:pt>
                <c:pt idx="213" formatCode="0.00">
                  <c:v>-2.6030344989399898</c:v>
                </c:pt>
                <c:pt idx="214" formatCode="0.00">
                  <c:v>-2.87928918966597</c:v>
                </c:pt>
                <c:pt idx="215" formatCode="0.00">
                  <c:v>-3.01383346730226</c:v>
                </c:pt>
                <c:pt idx="216" formatCode="0.00">
                  <c:v>-3.6975750053317302</c:v>
                </c:pt>
                <c:pt idx="217" formatCode="0.00">
                  <c:v>-2.857982332910014E-2</c:v>
                </c:pt>
                <c:pt idx="218" formatCode="0.00">
                  <c:v>0.44191393484732</c:v>
                </c:pt>
                <c:pt idx="219" formatCode="0.00">
                  <c:v>0.22040445059704733</c:v>
                </c:pt>
                <c:pt idx="220" formatCode="0.00">
                  <c:v>2.1705432396683801</c:v>
                </c:pt>
                <c:pt idx="221" formatCode="0.00">
                  <c:v>-0.9437766494192481</c:v>
                </c:pt>
                <c:pt idx="222" formatCode="0.00">
                  <c:v>-1.657221449170825</c:v>
                </c:pt>
                <c:pt idx="223" formatCode="0.00">
                  <c:v>0.99500672929977596</c:v>
                </c:pt>
                <c:pt idx="224" formatCode="0.00">
                  <c:v>7.6826619188630985E-2</c:v>
                </c:pt>
                <c:pt idx="225" formatCode="0.00">
                  <c:v>1.5804335039680359</c:v>
                </c:pt>
                <c:pt idx="226" formatCode="0.00">
                  <c:v>2.3954619454736759</c:v>
                </c:pt>
                <c:pt idx="227" formatCode="0.00">
                  <c:v>0.77157316712452495</c:v>
                </c:pt>
                <c:pt idx="228" formatCode="0.00">
                  <c:v>0.29201098584318985</c:v>
                </c:pt>
                <c:pt idx="229" formatCode="0.00">
                  <c:v>1.7471569250027101</c:v>
                </c:pt>
                <c:pt idx="230" formatCode="0.00">
                  <c:v>6.3881530917140994E-2</c:v>
                </c:pt>
                <c:pt idx="231" formatCode="0.00">
                  <c:v>-1.1897509628191592</c:v>
                </c:pt>
                <c:pt idx="232" formatCode="0.00">
                  <c:v>0.9964976972918449</c:v>
                </c:pt>
                <c:pt idx="233" formatCode="0.00">
                  <c:v>-1.8793298522223238</c:v>
                </c:pt>
                <c:pt idx="234" formatCode="0.00">
                  <c:v>-1.9836767961692401</c:v>
                </c:pt>
                <c:pt idx="235" formatCode="0.00">
                  <c:v>-1.77474449926543</c:v>
                </c:pt>
                <c:pt idx="236" formatCode="0.00">
                  <c:v>-2.5167109333638504</c:v>
                </c:pt>
                <c:pt idx="237" formatCode="0.00">
                  <c:v>-3.2301800117091197</c:v>
                </c:pt>
                <c:pt idx="238" formatCode="0.00">
                  <c:v>-3.4950032396955195</c:v>
                </c:pt>
                <c:pt idx="239" formatCode="0.00">
                  <c:v>-4.7767993772227708</c:v>
                </c:pt>
                <c:pt idx="240" formatCode="0.00">
                  <c:v>-3.8555229213202695</c:v>
                </c:pt>
                <c:pt idx="241" formatCode="0.00">
                  <c:v>-1.5095726219719099</c:v>
                </c:pt>
                <c:pt idx="242" formatCode="0.00">
                  <c:v>-2.67625099914732</c:v>
                </c:pt>
                <c:pt idx="243" formatCode="0.00">
                  <c:v>-3.1966486425088201</c:v>
                </c:pt>
                <c:pt idx="244" formatCode="0.00">
                  <c:v>-1.0901987979191101</c:v>
                </c:pt>
                <c:pt idx="245" formatCode="0.00">
                  <c:v>-0.416267492337349</c:v>
                </c:pt>
                <c:pt idx="246" formatCode="0.00">
                  <c:v>1.4298248373521103</c:v>
                </c:pt>
                <c:pt idx="247" formatCode="0.00">
                  <c:v>2.0514698033665688</c:v>
                </c:pt>
                <c:pt idx="248" formatCode="0.00">
                  <c:v>3.3327446245504415</c:v>
                </c:pt>
                <c:pt idx="249" formatCode="0.00">
                  <c:v>4.6152088357756398</c:v>
                </c:pt>
                <c:pt idx="250" formatCode="0.00">
                  <c:v>3.3391349989541093</c:v>
                </c:pt>
                <c:pt idx="251" formatCode="0.00">
                  <c:v>4.7749651174248804</c:v>
                </c:pt>
                <c:pt idx="252" formatCode="0.00">
                  <c:v>2.4250702881077997</c:v>
                </c:pt>
                <c:pt idx="253" formatCode="0.00">
                  <c:v>0.95322764715276009</c:v>
                </c:pt>
                <c:pt idx="254" formatCode="0.00">
                  <c:v>0.843519979203739</c:v>
                </c:pt>
                <c:pt idx="255" formatCode="0.00">
                  <c:v>2.3569151485534499</c:v>
                </c:pt>
                <c:pt idx="256" formatCode="0.00">
                  <c:v>0.33473927994752994</c:v>
                </c:pt>
                <c:pt idx="257" formatCode="0.00">
                  <c:v>1.1731850338928498</c:v>
                </c:pt>
                <c:pt idx="258" formatCode="0.00">
                  <c:v>1.4459812448716902</c:v>
                </c:pt>
                <c:pt idx="259" formatCode="0.00">
                  <c:v>0.32890183871032996</c:v>
                </c:pt>
                <c:pt idx="260" formatCode="0.00">
                  <c:v>-0.19382837919766005</c:v>
                </c:pt>
                <c:pt idx="261" formatCode="0.00">
                  <c:v>0.49948557001905991</c:v>
                </c:pt>
                <c:pt idx="262" formatCode="0.00">
                  <c:v>-0.31059165183304005</c:v>
                </c:pt>
                <c:pt idx="263" formatCode="0.00">
                  <c:v>-0.51110937776614207</c:v>
                </c:pt>
                <c:pt idx="264" formatCode="0.00">
                  <c:v>1.3710909220702199</c:v>
                </c:pt>
                <c:pt idx="265" formatCode="0.00">
                  <c:v>1.3401017404600999</c:v>
                </c:pt>
                <c:pt idx="266" formatCode="0.00">
                  <c:v>2.2596980172286001</c:v>
                </c:pt>
                <c:pt idx="267" formatCode="0.00">
                  <c:v>3.0688812699527301</c:v>
                </c:pt>
                <c:pt idx="268" formatCode="0.00">
                  <c:v>1.7657316207118201</c:v>
                </c:pt>
                <c:pt idx="269" formatCode="0.00">
                  <c:v>0.73067141326162988</c:v>
                </c:pt>
                <c:pt idx="270" formatCode="0.00">
                  <c:v>1.3631865118303099</c:v>
                </c:pt>
                <c:pt idx="271" formatCode="0.00">
                  <c:v>-0.58752738599887389</c:v>
                </c:pt>
                <c:pt idx="272" formatCode="0.00">
                  <c:v>0.93936508303762001</c:v>
                </c:pt>
                <c:pt idx="273" formatCode="0.00">
                  <c:v>0.77365892570047978</c:v>
                </c:pt>
                <c:pt idx="274" formatCode="0.00">
                  <c:v>0.28829115357928004</c:v>
                </c:pt>
                <c:pt idx="275" formatCode="0.00">
                  <c:v>8.9917591777251005E-2</c:v>
                </c:pt>
                <c:pt idx="276" formatCode="0.00">
                  <c:v>-0.33147194671201902</c:v>
                </c:pt>
                <c:pt idx="277" formatCode="0.00">
                  <c:v>1.436813812855009E-2</c:v>
                </c:pt>
                <c:pt idx="278" formatCode="0.00">
                  <c:v>0.29277298036206001</c:v>
                </c:pt>
                <c:pt idx="279" formatCode="0.00">
                  <c:v>0.98753333189160997</c:v>
                </c:pt>
                <c:pt idx="280" formatCode="0.00">
                  <c:v>0.10070031714610506</c:v>
                </c:pt>
                <c:pt idx="281" formatCode="0.00">
                  <c:v>-0.42768824316353921</c:v>
                </c:pt>
                <c:pt idx="282" formatCode="0.00">
                  <c:v>0.52202035597698493</c:v>
                </c:pt>
                <c:pt idx="283" formatCode="0.00">
                  <c:v>0.60311824641968292</c:v>
                </c:pt>
                <c:pt idx="284" formatCode="0.00">
                  <c:v>-1.04102407261045</c:v>
                </c:pt>
                <c:pt idx="285" formatCode="0.00">
                  <c:v>-0.86116043604943704</c:v>
                </c:pt>
                <c:pt idx="286" formatCode="0.00">
                  <c:v>-0.401559846101257</c:v>
                </c:pt>
                <c:pt idx="287" formatCode="0.00">
                  <c:v>-1.5334577343366802</c:v>
                </c:pt>
                <c:pt idx="288" formatCode="0.00">
                  <c:v>0.11776897157697408</c:v>
                </c:pt>
                <c:pt idx="289" formatCode="0.00">
                  <c:v>1.0712778653846569</c:v>
                </c:pt>
                <c:pt idx="290" formatCode="0.00">
                  <c:v>-0.58220934313516393</c:v>
                </c:pt>
                <c:pt idx="291" formatCode="0.00">
                  <c:v>-2.1130933988200482</c:v>
                </c:pt>
                <c:pt idx="292" formatCode="0.00">
                  <c:v>2.413176286692952</c:v>
                </c:pt>
                <c:pt idx="293" formatCode="0.00">
                  <c:v>3.5738346323497847</c:v>
                </c:pt>
                <c:pt idx="294" formatCode="0.00">
                  <c:v>4.3456476462262899</c:v>
                </c:pt>
                <c:pt idx="295" formatCode="0.00">
                  <c:v>4.2414859382235903</c:v>
                </c:pt>
                <c:pt idx="296" formatCode="0.00">
                  <c:v>3.0466498467858001</c:v>
                </c:pt>
                <c:pt idx="297" formatCode="0.00">
                  <c:v>0.47223394659673978</c:v>
                </c:pt>
                <c:pt idx="298" formatCode="0.00">
                  <c:v>0.32617072805877978</c:v>
                </c:pt>
                <c:pt idx="299" formatCode="0.00">
                  <c:v>-2.0148795728032902</c:v>
                </c:pt>
                <c:pt idx="300" formatCode="0.00">
                  <c:v>-2.9433579919864798</c:v>
                </c:pt>
                <c:pt idx="301" formatCode="0.00">
                  <c:v>-2.9074294221101429</c:v>
                </c:pt>
                <c:pt idx="302" formatCode="0.00">
                  <c:v>-2.0546854180596319</c:v>
                </c:pt>
                <c:pt idx="303" formatCode="0.00">
                  <c:v>-1.497809317078338</c:v>
                </c:pt>
                <c:pt idx="304" formatCode="0.00">
                  <c:v>-4.6519307768690297</c:v>
                </c:pt>
                <c:pt idx="305" formatCode="0.00">
                  <c:v>3.5636963805099064E-3</c:v>
                </c:pt>
                <c:pt idx="306" formatCode="0.00">
                  <c:v>-0.40797127054457993</c:v>
                </c:pt>
                <c:pt idx="307" formatCode="0.00">
                  <c:v>0.64987252235138993</c:v>
                </c:pt>
                <c:pt idx="308" formatCode="0.00">
                  <c:v>2.07558326790492</c:v>
                </c:pt>
                <c:pt idx="309" formatCode="0.00">
                  <c:v>1.9401114606591299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38-48EE-A044-D30478A70E67}"/>
            </c:ext>
          </c:extLst>
        </c:ser>
        <c:ser>
          <c:idx val="2"/>
          <c:order val="2"/>
          <c:tx>
            <c:strRef>
              <c:f>'Chart 2 - Real rate gaps'!$J$2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4"/>
            <c:bubble3D val="0"/>
            <c:spPr>
              <a:ln w="28575" cap="rnd">
                <a:solidFill>
                  <a:schemeClr val="tx1">
                    <a:lumMod val="65000"/>
                    <a:lumOff val="3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E138-48EE-A044-D30478A70E67}"/>
              </c:ext>
            </c:extLst>
          </c:dPt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gaps'!$J$3:$J$312</c:f>
              <c:numCache>
                <c:formatCode>General</c:formatCode>
                <c:ptCount val="310"/>
                <c:pt idx="52" formatCode="0.00">
                  <c:v>0.98874011456991995</c:v>
                </c:pt>
                <c:pt idx="53" formatCode="0.00">
                  <c:v>-2.1740415619801405</c:v>
                </c:pt>
                <c:pt idx="54" formatCode="0.00">
                  <c:v>1.4753184456424309</c:v>
                </c:pt>
                <c:pt idx="55" formatCode="0.00">
                  <c:v>1.2014514136605041</c:v>
                </c:pt>
                <c:pt idx="56" formatCode="0.00">
                  <c:v>2.1291680147755381</c:v>
                </c:pt>
                <c:pt idx="57" formatCode="0.00">
                  <c:v>2.4062560293428401</c:v>
                </c:pt>
                <c:pt idx="58" formatCode="0.00">
                  <c:v>1.7229022683601491</c:v>
                </c:pt>
                <c:pt idx="59" formatCode="0.00">
                  <c:v>-0.91812387544466101</c:v>
                </c:pt>
                <c:pt idx="60" formatCode="0.00">
                  <c:v>-0.10333894588443793</c:v>
                </c:pt>
                <c:pt idx="61" formatCode="0.00">
                  <c:v>-0.87717688161757612</c:v>
                </c:pt>
                <c:pt idx="62" formatCode="0.00">
                  <c:v>0.50221872924809507</c:v>
                </c:pt>
                <c:pt idx="63" formatCode="0.00">
                  <c:v>0.24693884300932001</c:v>
                </c:pt>
                <c:pt idx="64" formatCode="0.00">
                  <c:v>0.38624113631170898</c:v>
                </c:pt>
                <c:pt idx="65" formatCode="0.00">
                  <c:v>-0.13080359291841015</c:v>
                </c:pt>
                <c:pt idx="66" formatCode="0.00">
                  <c:v>-0.39782127562601022</c:v>
                </c:pt>
                <c:pt idx="67" formatCode="0.00">
                  <c:v>-0.1139439012834802</c:v>
                </c:pt>
                <c:pt idx="68" formatCode="0.00">
                  <c:v>-1.7414171290873701</c:v>
                </c:pt>
                <c:pt idx="69" formatCode="0.00">
                  <c:v>-3.61875184751805</c:v>
                </c:pt>
                <c:pt idx="70" formatCode="0.00">
                  <c:v>0.50156725683280001</c:v>
                </c:pt>
                <c:pt idx="71" formatCode="0.00">
                  <c:v>0.80261820758295999</c:v>
                </c:pt>
                <c:pt idx="72" formatCode="0.00">
                  <c:v>-0.84219858671426007</c:v>
                </c:pt>
                <c:pt idx="73" formatCode="0.00">
                  <c:v>-0.69732715504916021</c:v>
                </c:pt>
                <c:pt idx="74" formatCode="0.00">
                  <c:v>0.39555462778829975</c:v>
                </c:pt>
                <c:pt idx="75" formatCode="0.00">
                  <c:v>0.11335341679132993</c:v>
                </c:pt>
                <c:pt idx="76" formatCode="0.00">
                  <c:v>0.46393327242275983</c:v>
                </c:pt>
                <c:pt idx="77" formatCode="0.00">
                  <c:v>-0.30430791194579987</c:v>
                </c:pt>
                <c:pt idx="78" formatCode="0.00">
                  <c:v>-1.5993608669697301</c:v>
                </c:pt>
                <c:pt idx="79" formatCode="0.00">
                  <c:v>-2.2658973592717504</c:v>
                </c:pt>
                <c:pt idx="80" formatCode="0.00">
                  <c:v>1.9139326460254489</c:v>
                </c:pt>
                <c:pt idx="81" formatCode="0.00">
                  <c:v>1.5877514433280662</c:v>
                </c:pt>
                <c:pt idx="82" formatCode="0.00">
                  <c:v>-0.54198202130904005</c:v>
                </c:pt>
                <c:pt idx="83" formatCode="0.00">
                  <c:v>-0.29047066374369501</c:v>
                </c:pt>
                <c:pt idx="84" formatCode="0.00">
                  <c:v>0.63191484093479211</c:v>
                </c:pt>
                <c:pt idx="85" formatCode="0.00">
                  <c:v>-2.4532938244856197</c:v>
                </c:pt>
                <c:pt idx="86" formatCode="0.00">
                  <c:v>-1.1915957211295802</c:v>
                </c:pt>
                <c:pt idx="87" formatCode="0.00">
                  <c:v>0.87440271805218606</c:v>
                </c:pt>
                <c:pt idx="88" formatCode="0.00">
                  <c:v>-2.0004817710382601</c:v>
                </c:pt>
                <c:pt idx="89" formatCode="0.00">
                  <c:v>-3.6786138689900998</c:v>
                </c:pt>
                <c:pt idx="90" formatCode="0.00">
                  <c:v>-3.0804047625126199</c:v>
                </c:pt>
                <c:pt idx="91" formatCode="0.00">
                  <c:v>-5.1571283533920012</c:v>
                </c:pt>
                <c:pt idx="92" formatCode="0.00">
                  <c:v>-2.7244019891334705</c:v>
                </c:pt>
                <c:pt idx="93" formatCode="0.00">
                  <c:v>1.0637644947440403</c:v>
                </c:pt>
                <c:pt idx="94" formatCode="0.00">
                  <c:v>1.4791516349229761</c:v>
                </c:pt>
                <c:pt idx="95" formatCode="0.00">
                  <c:v>1.936841918922185</c:v>
                </c:pt>
                <c:pt idx="96" formatCode="0.00">
                  <c:v>4.1333000957821655</c:v>
                </c:pt>
                <c:pt idx="97" formatCode="0.00">
                  <c:v>2.4921226669588057</c:v>
                </c:pt>
                <c:pt idx="98" formatCode="0.00">
                  <c:v>1.4343152913903139</c:v>
                </c:pt>
                <c:pt idx="99" formatCode="0.00">
                  <c:v>0.1185618751175499</c:v>
                </c:pt>
                <c:pt idx="100" formatCode="0.00">
                  <c:v>0.466210147343181</c:v>
                </c:pt>
                <c:pt idx="101" formatCode="0.00">
                  <c:v>-0.18730193664732986</c:v>
                </c:pt>
                <c:pt idx="102" formatCode="0.00">
                  <c:v>1.2756755851214643</c:v>
                </c:pt>
                <c:pt idx="103" formatCode="0.00">
                  <c:v>1.251842084836954</c:v>
                </c:pt>
                <c:pt idx="104" formatCode="0.00">
                  <c:v>0.20736261395743005</c:v>
                </c:pt>
                <c:pt idx="105" formatCode="0.00">
                  <c:v>-1.6998361160979605</c:v>
                </c:pt>
                <c:pt idx="106" formatCode="0.00">
                  <c:v>-3.5566335777406</c:v>
                </c:pt>
                <c:pt idx="107" formatCode="0.00">
                  <c:v>-3.54637508132826</c:v>
                </c:pt>
                <c:pt idx="108" formatCode="0.00">
                  <c:v>-2.6882150086000198</c:v>
                </c:pt>
                <c:pt idx="109" formatCode="0.00">
                  <c:v>-3.7803783976626799</c:v>
                </c:pt>
                <c:pt idx="110" formatCode="0.00">
                  <c:v>-4.6061742433444497</c:v>
                </c:pt>
                <c:pt idx="111" formatCode="0.00">
                  <c:v>2.3903601958058869</c:v>
                </c:pt>
                <c:pt idx="112" formatCode="0.00">
                  <c:v>6.0471767682800603</c:v>
                </c:pt>
                <c:pt idx="113" formatCode="0.00">
                  <c:v>5.0664602797770391</c:v>
                </c:pt>
                <c:pt idx="114" formatCode="0.00">
                  <c:v>2.312973713676131</c:v>
                </c:pt>
                <c:pt idx="115" formatCode="0.00">
                  <c:v>3.2427124508952798</c:v>
                </c:pt>
                <c:pt idx="116" formatCode="0.00">
                  <c:v>1.246476806039571</c:v>
                </c:pt>
                <c:pt idx="117" formatCode="0.00">
                  <c:v>2.4867068051282559</c:v>
                </c:pt>
                <c:pt idx="118" formatCode="0.00">
                  <c:v>1.3161378080679971</c:v>
                </c:pt>
                <c:pt idx="119" formatCode="0.00">
                  <c:v>4.4610420389743002</c:v>
                </c:pt>
                <c:pt idx="120" formatCode="0.00">
                  <c:v>3.8667311830324902</c:v>
                </c:pt>
                <c:pt idx="121" formatCode="0.00">
                  <c:v>1.1870209786243671</c:v>
                </c:pt>
                <c:pt idx="122" formatCode="0.00">
                  <c:v>1.9071907629819358</c:v>
                </c:pt>
                <c:pt idx="123" formatCode="0.00">
                  <c:v>-0.4831056608493966</c:v>
                </c:pt>
                <c:pt idx="124" formatCode="0.00">
                  <c:v>1.8436170240128282</c:v>
                </c:pt>
                <c:pt idx="125" formatCode="0.00">
                  <c:v>-0.24619370450580602</c:v>
                </c:pt>
                <c:pt idx="126" formatCode="0.00">
                  <c:v>1.5978985264722549</c:v>
                </c:pt>
                <c:pt idx="127" formatCode="0.00">
                  <c:v>-0.33672159673711999</c:v>
                </c:pt>
                <c:pt idx="128" formatCode="0.00">
                  <c:v>-1.2255544897466901</c:v>
                </c:pt>
                <c:pt idx="129" formatCode="0.00">
                  <c:v>0.59806398776687009</c:v>
                </c:pt>
                <c:pt idx="130" formatCode="0.00">
                  <c:v>-2.3169978605416297</c:v>
                </c:pt>
                <c:pt idx="131" formatCode="0.00">
                  <c:v>-4.2879346563430101</c:v>
                </c:pt>
                <c:pt idx="132" formatCode="0.00">
                  <c:v>-2.5716567359544396</c:v>
                </c:pt>
                <c:pt idx="133" formatCode="0.00">
                  <c:v>2.5721134439486599</c:v>
                </c:pt>
                <c:pt idx="134" formatCode="0.00">
                  <c:v>3.0855813636213179</c:v>
                </c:pt>
                <c:pt idx="135" formatCode="0.00">
                  <c:v>-4.7152452802178804</c:v>
                </c:pt>
                <c:pt idx="136" formatCode="0.00">
                  <c:v>-2.6551862036678502</c:v>
                </c:pt>
                <c:pt idx="137" formatCode="0.00">
                  <c:v>-3.3413639719802397</c:v>
                </c:pt>
                <c:pt idx="138" formatCode="0.00">
                  <c:v>1.5417322016242299</c:v>
                </c:pt>
                <c:pt idx="139" formatCode="0.00">
                  <c:v>4.8587412960853502</c:v>
                </c:pt>
                <c:pt idx="140" formatCode="0.00">
                  <c:v>2.326884711253939</c:v>
                </c:pt>
                <c:pt idx="141" formatCode="0.00">
                  <c:v>0.72421614685803881</c:v>
                </c:pt>
                <c:pt idx="142" formatCode="0.00">
                  <c:v>2.0141614230109397</c:v>
                </c:pt>
                <c:pt idx="143" formatCode="0.00">
                  <c:v>4.7321933733781698</c:v>
                </c:pt>
                <c:pt idx="144" formatCode="0.00">
                  <c:v>5.4220685184693798</c:v>
                </c:pt>
                <c:pt idx="145" formatCode="0.00">
                  <c:v>2.2717244329970701</c:v>
                </c:pt>
                <c:pt idx="146" formatCode="0.00">
                  <c:v>0.5830944985280504</c:v>
                </c:pt>
                <c:pt idx="147" formatCode="0.00">
                  <c:v>1.5506799817700299</c:v>
                </c:pt>
                <c:pt idx="148" formatCode="0.00">
                  <c:v>1.1582680156089804</c:v>
                </c:pt>
                <c:pt idx="149" formatCode="0.00">
                  <c:v>0.57492661946164958</c:v>
                </c:pt>
                <c:pt idx="150" formatCode="0.00">
                  <c:v>1.3073410135319801</c:v>
                </c:pt>
                <c:pt idx="151" formatCode="0.00">
                  <c:v>2.9830766430895204</c:v>
                </c:pt>
                <c:pt idx="152" formatCode="0.00">
                  <c:v>1.9811033320705702</c:v>
                </c:pt>
                <c:pt idx="153" formatCode="0.00">
                  <c:v>3.2039810309339396</c:v>
                </c:pt>
                <c:pt idx="154" formatCode="0.00">
                  <c:v>2.2912753542607094</c:v>
                </c:pt>
                <c:pt idx="155" formatCode="0.00">
                  <c:v>1.8100381257634202</c:v>
                </c:pt>
                <c:pt idx="156" formatCode="0.00">
                  <c:v>-0.68695481146763981</c:v>
                </c:pt>
                <c:pt idx="157" formatCode="0.00">
                  <c:v>1.9174547690639101</c:v>
                </c:pt>
                <c:pt idx="158" formatCode="0.00">
                  <c:v>-0.78721828550406991</c:v>
                </c:pt>
                <c:pt idx="159" formatCode="0.00">
                  <c:v>0.19658974245465011</c:v>
                </c:pt>
                <c:pt idx="160" formatCode="0.00">
                  <c:v>-2.4873794192052499</c:v>
                </c:pt>
                <c:pt idx="161" formatCode="0.00">
                  <c:v>-1.74618521548547</c:v>
                </c:pt>
                <c:pt idx="162" formatCode="0.00">
                  <c:v>-0.75100087790575998</c:v>
                </c:pt>
                <c:pt idx="163" formatCode="0.00">
                  <c:v>-0.44483188761118031</c:v>
                </c:pt>
                <c:pt idx="164" formatCode="0.00">
                  <c:v>-1.2212557727104398</c:v>
                </c:pt>
                <c:pt idx="165" formatCode="0.00">
                  <c:v>-0.50586264491603039</c:v>
                </c:pt>
                <c:pt idx="166" formatCode="0.00">
                  <c:v>-1.4665828789870701</c:v>
                </c:pt>
                <c:pt idx="167" formatCode="0.00">
                  <c:v>-2.5890212981851093</c:v>
                </c:pt>
                <c:pt idx="168" formatCode="0.00">
                  <c:v>-3.1310025731044595</c:v>
                </c:pt>
                <c:pt idx="169" formatCode="0.00">
                  <c:v>-2.5378257140031799</c:v>
                </c:pt>
                <c:pt idx="170" formatCode="0.00">
                  <c:v>-1.2849687045201001</c:v>
                </c:pt>
                <c:pt idx="171" formatCode="0.00">
                  <c:v>-1.52696592146967</c:v>
                </c:pt>
                <c:pt idx="172" formatCode="0.00">
                  <c:v>-4.1383871338815403</c:v>
                </c:pt>
                <c:pt idx="173" formatCode="0.00">
                  <c:v>-1.6137687344963503</c:v>
                </c:pt>
                <c:pt idx="174" formatCode="0.00">
                  <c:v>-1.0065226398751603</c:v>
                </c:pt>
                <c:pt idx="175" formatCode="0.00">
                  <c:v>-1.01746015068814</c:v>
                </c:pt>
                <c:pt idx="176" formatCode="0.00">
                  <c:v>1.68832106080047</c:v>
                </c:pt>
                <c:pt idx="177" formatCode="0.00">
                  <c:v>0.60541775112289997</c:v>
                </c:pt>
                <c:pt idx="178" formatCode="0.00">
                  <c:v>0.80468971844310011</c:v>
                </c:pt>
                <c:pt idx="179" formatCode="0.00">
                  <c:v>1.2528233863781748</c:v>
                </c:pt>
                <c:pt idx="180" formatCode="0.00">
                  <c:v>0.50542744472280599</c:v>
                </c:pt>
                <c:pt idx="181" formatCode="0.00">
                  <c:v>0.46091541960319804</c:v>
                </c:pt>
                <c:pt idx="182" formatCode="0.00">
                  <c:v>0.84853019919655392</c:v>
                </c:pt>
                <c:pt idx="183" formatCode="0.00">
                  <c:v>2.0142546210378849</c:v>
                </c:pt>
                <c:pt idx="184" formatCode="0.00">
                  <c:v>0.66530576009382802</c:v>
                </c:pt>
                <c:pt idx="185" formatCode="0.00">
                  <c:v>-1.0927522136335899</c:v>
                </c:pt>
                <c:pt idx="186" formatCode="0.00">
                  <c:v>-1.9372216310336849</c:v>
                </c:pt>
                <c:pt idx="187" formatCode="0.00">
                  <c:v>0.95526399323331401</c:v>
                </c:pt>
                <c:pt idx="188" formatCode="0.00">
                  <c:v>-0.31633131274478299</c:v>
                </c:pt>
                <c:pt idx="189" formatCode="0.00">
                  <c:v>-0.60501656710469986</c:v>
                </c:pt>
                <c:pt idx="190" formatCode="0.00">
                  <c:v>-1.0279489981307899</c:v>
                </c:pt>
                <c:pt idx="191" formatCode="0.00">
                  <c:v>-1.9247456967929399</c:v>
                </c:pt>
                <c:pt idx="192" formatCode="0.00">
                  <c:v>-0.10651515997452998</c:v>
                </c:pt>
                <c:pt idx="193" formatCode="0.00">
                  <c:v>0.83387630019449999</c:v>
                </c:pt>
                <c:pt idx="194" formatCode="0.00">
                  <c:v>1.748620799470002E-2</c:v>
                </c:pt>
                <c:pt idx="195" formatCode="0.00">
                  <c:v>0.86943169225753003</c:v>
                </c:pt>
                <c:pt idx="196" formatCode="0.00">
                  <c:v>1.8250181223022397</c:v>
                </c:pt>
                <c:pt idx="197" formatCode="0.00">
                  <c:v>-0.70276625225901013</c:v>
                </c:pt>
                <c:pt idx="198" formatCode="0.00">
                  <c:v>-1.2530591362246999</c:v>
                </c:pt>
                <c:pt idx="199" formatCode="0.00">
                  <c:v>-0.99786222501058042</c:v>
                </c:pt>
                <c:pt idx="200" formatCode="0.00">
                  <c:v>-0.58834840723298987</c:v>
                </c:pt>
                <c:pt idx="201" formatCode="0.00">
                  <c:v>-1.1554945165902999</c:v>
                </c:pt>
                <c:pt idx="202" formatCode="0.00">
                  <c:v>-1.5717332335728704</c:v>
                </c:pt>
                <c:pt idx="203" formatCode="0.00">
                  <c:v>-1.3393371307000601</c:v>
                </c:pt>
                <c:pt idx="204" formatCode="0.00">
                  <c:v>0.75315966466929041</c:v>
                </c:pt>
                <c:pt idx="205" formatCode="0.00">
                  <c:v>0.38085345612321042</c:v>
                </c:pt>
                <c:pt idx="206" formatCode="0.00">
                  <c:v>8.7894746612189767E-2</c:v>
                </c:pt>
                <c:pt idx="207" formatCode="0.00">
                  <c:v>-1.1290282173786799</c:v>
                </c:pt>
                <c:pt idx="208" formatCode="0.00">
                  <c:v>0.41766938584241009</c:v>
                </c:pt>
                <c:pt idx="209" formatCode="0.00">
                  <c:v>-0.43859866258135005</c:v>
                </c:pt>
                <c:pt idx="210" formatCode="0.00">
                  <c:v>-5.9252269909010113E-2</c:v>
                </c:pt>
                <c:pt idx="211" formatCode="0.00">
                  <c:v>-1.5062221372467697</c:v>
                </c:pt>
                <c:pt idx="212" formatCode="0.00">
                  <c:v>-5.8213774798600095</c:v>
                </c:pt>
                <c:pt idx="213" formatCode="0.00">
                  <c:v>-2.5713253097041502</c:v>
                </c:pt>
                <c:pt idx="214" formatCode="0.00">
                  <c:v>-2.85074718371731</c:v>
                </c:pt>
                <c:pt idx="215" formatCode="0.00">
                  <c:v>-2.9889252462754303</c:v>
                </c:pt>
                <c:pt idx="216" formatCode="0.00">
                  <c:v>-3.6768284759533301</c:v>
                </c:pt>
                <c:pt idx="217" formatCode="0.00">
                  <c:v>-1.2592039549550016E-2</c:v>
                </c:pt>
                <c:pt idx="218" formatCode="0.00">
                  <c:v>0.45246791982358014</c:v>
                </c:pt>
                <c:pt idx="219" formatCode="0.00">
                  <c:v>0.22476158678595948</c:v>
                </c:pt>
                <c:pt idx="220" formatCode="0.00">
                  <c:v>2.1678411813731069</c:v>
                </c:pt>
                <c:pt idx="221" formatCode="0.00">
                  <c:v>-0.95451232400420016</c:v>
                </c:pt>
                <c:pt idx="222" formatCode="0.00">
                  <c:v>-1.677091708848703</c:v>
                </c:pt>
                <c:pt idx="223" formatCode="0.00">
                  <c:v>0.96475796314016082</c:v>
                </c:pt>
                <c:pt idx="224" formatCode="0.00">
                  <c:v>3.4793844818765018E-2</c:v>
                </c:pt>
                <c:pt idx="225" formatCode="0.00">
                  <c:v>1.5250284479197518</c:v>
                </c:pt>
                <c:pt idx="226" formatCode="0.00">
                  <c:v>2.3248893974328633</c:v>
                </c:pt>
                <c:pt idx="227" formatCode="0.00">
                  <c:v>0.68380334230711393</c:v>
                </c:pt>
                <c:pt idx="228" formatCode="0.00">
                  <c:v>0.18474779874580016</c:v>
                </c:pt>
                <c:pt idx="229" formatCode="0.00">
                  <c:v>1.61780139978865</c:v>
                </c:pt>
                <c:pt idx="230" formatCode="0.00">
                  <c:v>-9.0510646202274003E-2</c:v>
                </c:pt>
                <c:pt idx="231" formatCode="0.00">
                  <c:v>-1.372519056685348</c:v>
                </c:pt>
                <c:pt idx="232" formatCode="0.00">
                  <c:v>0.78156092773059005</c:v>
                </c:pt>
                <c:pt idx="233" formatCode="0.00">
                  <c:v>-2.1307514733476709</c:v>
                </c:pt>
                <c:pt idx="234" formatCode="0.00">
                  <c:v>-2.2765076680118099</c:v>
                </c:pt>
                <c:pt idx="235" formatCode="0.00">
                  <c:v>-2.11462209720478</c:v>
                </c:pt>
                <c:pt idx="236" formatCode="0.00">
                  <c:v>-2.9101185388609303</c:v>
                </c:pt>
                <c:pt idx="237" formatCode="0.00">
                  <c:v>-3.6846195155254597</c:v>
                </c:pt>
                <c:pt idx="238" formatCode="0.00">
                  <c:v>-4.0192274703796702</c:v>
                </c:pt>
                <c:pt idx="239" formatCode="0.00">
                  <c:v>-5.3811356092499993</c:v>
                </c:pt>
                <c:pt idx="240" formatCode="0.00">
                  <c:v>-4.5523399250262493</c:v>
                </c:pt>
                <c:pt idx="241" formatCode="0.00">
                  <c:v>-2.3139789711300804</c:v>
                </c:pt>
                <c:pt idx="242" formatCode="0.00">
                  <c:v>-3.6071729023441694</c:v>
                </c:pt>
                <c:pt idx="243" formatCode="0.00">
                  <c:v>-4.2785393436118593</c:v>
                </c:pt>
                <c:pt idx="244" formatCode="0.00">
                  <c:v>-2.3558095506281198</c:v>
                </c:pt>
                <c:pt idx="245" formatCode="0.00">
                  <c:v>-1.9112232948426278</c:v>
                </c:pt>
                <c:pt idx="246" formatCode="0.00">
                  <c:v>-0.36096807490169852</c:v>
                </c:pt>
                <c:pt idx="247" formatCode="0.00">
                  <c:v>1.0217255876896112</c:v>
                </c:pt>
                <c:pt idx="248" formatCode="0.00">
                  <c:v>2.3883437727550381</c:v>
                </c:pt>
                <c:pt idx="249" formatCode="0.00">
                  <c:v>3.60785229784865</c:v>
                </c:pt>
                <c:pt idx="250" formatCode="0.00">
                  <c:v>1.9664390768839397</c:v>
                </c:pt>
                <c:pt idx="251" formatCode="0.00">
                  <c:v>4.0748958066632603</c:v>
                </c:pt>
                <c:pt idx="252" formatCode="0.00">
                  <c:v>2.0000076603771797</c:v>
                </c:pt>
                <c:pt idx="253" formatCode="0.00">
                  <c:v>0.58057561659608981</c:v>
                </c:pt>
                <c:pt idx="254" formatCode="0.00">
                  <c:v>0.7764161261242849</c:v>
                </c:pt>
                <c:pt idx="255" formatCode="0.00">
                  <c:v>2.3273353752277997</c:v>
                </c:pt>
                <c:pt idx="256" formatCode="0.00">
                  <c:v>8.1042321262200012E-2</c:v>
                </c:pt>
                <c:pt idx="257" formatCode="0.00">
                  <c:v>1.2331382270934501</c:v>
                </c:pt>
                <c:pt idx="258" formatCode="0.00">
                  <c:v>1.97287539355674</c:v>
                </c:pt>
                <c:pt idx="259" formatCode="0.00">
                  <c:v>1.1166625606367799</c:v>
                </c:pt>
                <c:pt idx="260" formatCode="0.00">
                  <c:v>8.5923211975039937E-2</c:v>
                </c:pt>
                <c:pt idx="261" formatCode="0.00">
                  <c:v>1.31924589336633</c:v>
                </c:pt>
                <c:pt idx="262" formatCode="0.00">
                  <c:v>0.21722322726034982</c:v>
                </c:pt>
                <c:pt idx="263" formatCode="0.00">
                  <c:v>-0.61561721412779402</c:v>
                </c:pt>
                <c:pt idx="264" formatCode="0.00">
                  <c:v>1.46848467787199</c:v>
                </c:pt>
                <c:pt idx="265" formatCode="0.00">
                  <c:v>1.5624747722208401</c:v>
                </c:pt>
                <c:pt idx="266" formatCode="0.00">
                  <c:v>2.4760724213905201</c:v>
                </c:pt>
                <c:pt idx="267" formatCode="0.00">
                  <c:v>3.3004175282570998</c:v>
                </c:pt>
                <c:pt idx="268" formatCode="0.00">
                  <c:v>2.0138344957129402</c:v>
                </c:pt>
                <c:pt idx="269" formatCode="0.00">
                  <c:v>0.92447430555984011</c:v>
                </c:pt>
                <c:pt idx="270" formatCode="0.00">
                  <c:v>1.89153546862516</c:v>
                </c:pt>
                <c:pt idx="271" formatCode="0.00">
                  <c:v>1.5310518597309919E-2</c:v>
                </c:pt>
                <c:pt idx="272" formatCode="0.00">
                  <c:v>1.8969266002052083</c:v>
                </c:pt>
                <c:pt idx="273" formatCode="0.00">
                  <c:v>1.5104372961439603</c:v>
                </c:pt>
                <c:pt idx="274" formatCode="0.00">
                  <c:v>0.89382969634072995</c:v>
                </c:pt>
                <c:pt idx="275" formatCode="0.00">
                  <c:v>0.63118927779830203</c:v>
                </c:pt>
                <c:pt idx="276" formatCode="0.00">
                  <c:v>0.18793088611780207</c:v>
                </c:pt>
                <c:pt idx="277" formatCode="0.00">
                  <c:v>0.52731655843557013</c:v>
                </c:pt>
                <c:pt idx="278" formatCode="0.00">
                  <c:v>0.8013287158848299</c:v>
                </c:pt>
                <c:pt idx="279" formatCode="0.00">
                  <c:v>1.49373136417874</c:v>
                </c:pt>
                <c:pt idx="280" formatCode="0.00">
                  <c:v>0.61070039245307295</c:v>
                </c:pt>
                <c:pt idx="281" formatCode="0.00">
                  <c:v>9.1459245534420974E-2</c:v>
                </c:pt>
                <c:pt idx="282" formatCode="0.00">
                  <c:v>1.055214704309535</c:v>
                </c:pt>
                <c:pt idx="283" formatCode="0.00">
                  <c:v>1.1549856065706319</c:v>
                </c:pt>
                <c:pt idx="284" formatCode="0.00">
                  <c:v>-0.4661037972563114</c:v>
                </c:pt>
                <c:pt idx="285" formatCode="0.00">
                  <c:v>-0.25878348576614402</c:v>
                </c:pt>
                <c:pt idx="286" formatCode="0.00">
                  <c:v>0.23615207112012998</c:v>
                </c:pt>
                <c:pt idx="287" formatCode="0.00">
                  <c:v>-0.91072148175789192</c:v>
                </c:pt>
                <c:pt idx="288" formatCode="0.00">
                  <c:v>0.71738251888393301</c:v>
                </c:pt>
                <c:pt idx="289" formatCode="0.00">
                  <c:v>1.609550806771898</c:v>
                </c:pt>
                <c:pt idx="290" formatCode="0.00">
                  <c:v>-0.15214618170328498</c:v>
                </c:pt>
                <c:pt idx="291" formatCode="0.00">
                  <c:v>-1.8291002330096338</c:v>
                </c:pt>
                <c:pt idx="292" formatCode="0.00">
                  <c:v>1.8540312729438919</c:v>
                </c:pt>
                <c:pt idx="293" formatCode="0.00">
                  <c:v>6.1365652520937441</c:v>
                </c:pt>
                <c:pt idx="294" formatCode="0.00">
                  <c:v>4.89465599670371</c:v>
                </c:pt>
                <c:pt idx="295" formatCode="0.00">
                  <c:v>5.0297357182176698</c:v>
                </c:pt>
                <c:pt idx="296" formatCode="0.00">
                  <c:v>3.3419424234900696</c:v>
                </c:pt>
                <c:pt idx="297" formatCode="0.00">
                  <c:v>0.17728449711923</c:v>
                </c:pt>
                <c:pt idx="298" formatCode="0.00">
                  <c:v>0.89245182884450047</c:v>
                </c:pt>
                <c:pt idx="299" formatCode="0.00">
                  <c:v>-1.9760957607874401</c:v>
                </c:pt>
                <c:pt idx="300" formatCode="0.00">
                  <c:v>-2.9737667057345503</c:v>
                </c:pt>
                <c:pt idx="301" formatCode="0.00">
                  <c:v>-2.737005591769909</c:v>
                </c:pt>
                <c:pt idx="302" formatCode="0.00">
                  <c:v>-1.0904030519744889</c:v>
                </c:pt>
                <c:pt idx="303" formatCode="0.00">
                  <c:v>0.30221877429708777</c:v>
                </c:pt>
                <c:pt idx="304" formatCode="0.00">
                  <c:v>-4.1100233257426</c:v>
                </c:pt>
                <c:pt idx="305" formatCode="0.00">
                  <c:v>0.67569674943941993</c:v>
                </c:pt>
                <c:pt idx="306" formatCode="0.00">
                  <c:v>-0.33774412485607019</c:v>
                </c:pt>
                <c:pt idx="307" formatCode="0.00">
                  <c:v>0.72627946350600014</c:v>
                </c:pt>
                <c:pt idx="308" formatCode="0.00">
                  <c:v>1.8316595415108001</c:v>
                </c:pt>
                <c:pt idx="309" formatCode="0.00">
                  <c:v>1.5028500133087901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138-48EE-A044-D30478A70E67}"/>
            </c:ext>
          </c:extLst>
        </c:ser>
        <c:ser>
          <c:idx val="0"/>
          <c:order val="4"/>
          <c:tx>
            <c:strRef>
              <c:f>'Chart 2 - Real rate gaps'!$G$2</c:f>
              <c:strCache>
                <c:ptCount val="1"/>
                <c:pt idx="0">
                  <c:v>Policy rate (%, apr)</c:v>
                </c:pt>
              </c:strCache>
            </c:strRef>
          </c:tx>
          <c:marker>
            <c:symbol val="none"/>
          </c:marker>
          <c:val>
            <c:numRef>
              <c:f>'Chart 2 - Real rate gaps'!$G$3:$G$312</c:f>
              <c:numCache>
                <c:formatCode>General</c:formatCode>
                <c:ptCount val="310"/>
                <c:pt idx="50">
                  <c:v>3.57</c:v>
                </c:pt>
                <c:pt idx="51">
                  <c:v>3.99</c:v>
                </c:pt>
                <c:pt idx="52">
                  <c:v>3.93</c:v>
                </c:pt>
                <c:pt idx="53">
                  <c:v>3.7</c:v>
                </c:pt>
                <c:pt idx="54">
                  <c:v>2.94</c:v>
                </c:pt>
                <c:pt idx="55">
                  <c:v>2.2999999999999998</c:v>
                </c:pt>
                <c:pt idx="56">
                  <c:v>1.99</c:v>
                </c:pt>
                <c:pt idx="57">
                  <c:v>1.73</c:v>
                </c:pt>
                <c:pt idx="58">
                  <c:v>1.68</c:v>
                </c:pt>
                <c:pt idx="59">
                  <c:v>2.4</c:v>
                </c:pt>
                <c:pt idx="60">
                  <c:v>2.46</c:v>
                </c:pt>
                <c:pt idx="61">
                  <c:v>2.61</c:v>
                </c:pt>
                <c:pt idx="62">
                  <c:v>2.85</c:v>
                </c:pt>
                <c:pt idx="63">
                  <c:v>2.92</c:v>
                </c:pt>
                <c:pt idx="64">
                  <c:v>2.97</c:v>
                </c:pt>
                <c:pt idx="65">
                  <c:v>2.96</c:v>
                </c:pt>
                <c:pt idx="66">
                  <c:v>3.33</c:v>
                </c:pt>
                <c:pt idx="67">
                  <c:v>3.45</c:v>
                </c:pt>
                <c:pt idx="68">
                  <c:v>3.46</c:v>
                </c:pt>
                <c:pt idx="69">
                  <c:v>3.49</c:v>
                </c:pt>
                <c:pt idx="70">
                  <c:v>3.46</c:v>
                </c:pt>
                <c:pt idx="71">
                  <c:v>3.58</c:v>
                </c:pt>
                <c:pt idx="72">
                  <c:v>3.98</c:v>
                </c:pt>
                <c:pt idx="73">
                  <c:v>4.08</c:v>
                </c:pt>
                <c:pt idx="74">
                  <c:v>4.08</c:v>
                </c:pt>
                <c:pt idx="75">
                  <c:v>4.17</c:v>
                </c:pt>
                <c:pt idx="76">
                  <c:v>4.5599999999999996</c:v>
                </c:pt>
                <c:pt idx="77">
                  <c:v>4.91</c:v>
                </c:pt>
                <c:pt idx="78">
                  <c:v>5.41</c:v>
                </c:pt>
                <c:pt idx="79">
                  <c:v>5.56</c:v>
                </c:pt>
                <c:pt idx="80">
                  <c:v>4.82</c:v>
                </c:pt>
                <c:pt idx="81">
                  <c:v>3.99</c:v>
                </c:pt>
                <c:pt idx="82">
                  <c:v>3.89</c:v>
                </c:pt>
                <c:pt idx="83">
                  <c:v>4.17</c:v>
                </c:pt>
                <c:pt idx="84">
                  <c:v>4.79</c:v>
                </c:pt>
                <c:pt idx="85">
                  <c:v>5.98</c:v>
                </c:pt>
                <c:pt idx="86">
                  <c:v>5.95</c:v>
                </c:pt>
                <c:pt idx="87">
                  <c:v>5.92</c:v>
                </c:pt>
                <c:pt idx="88">
                  <c:v>6.57</c:v>
                </c:pt>
                <c:pt idx="89">
                  <c:v>8.33</c:v>
                </c:pt>
                <c:pt idx="90">
                  <c:v>8.98</c:v>
                </c:pt>
                <c:pt idx="91">
                  <c:v>8.94</c:v>
                </c:pt>
                <c:pt idx="92">
                  <c:v>8.56</c:v>
                </c:pt>
                <c:pt idx="93">
                  <c:v>7.88</c:v>
                </c:pt>
                <c:pt idx="94">
                  <c:v>6.71</c:v>
                </c:pt>
                <c:pt idx="95">
                  <c:v>5.57</c:v>
                </c:pt>
                <c:pt idx="96">
                  <c:v>3.86</c:v>
                </c:pt>
                <c:pt idx="97">
                  <c:v>4.57</c:v>
                </c:pt>
                <c:pt idx="98">
                  <c:v>5.48</c:v>
                </c:pt>
                <c:pt idx="99">
                  <c:v>4.75</c:v>
                </c:pt>
                <c:pt idx="100">
                  <c:v>3.55</c:v>
                </c:pt>
                <c:pt idx="101">
                  <c:v>4.3</c:v>
                </c:pt>
                <c:pt idx="102">
                  <c:v>4.74</c:v>
                </c:pt>
                <c:pt idx="103">
                  <c:v>5.15</c:v>
                </c:pt>
                <c:pt idx="104">
                  <c:v>6.54</c:v>
                </c:pt>
                <c:pt idx="105">
                  <c:v>7.82</c:v>
                </c:pt>
                <c:pt idx="106">
                  <c:v>10.56</c:v>
                </c:pt>
                <c:pt idx="107">
                  <c:v>10</c:v>
                </c:pt>
                <c:pt idx="108">
                  <c:v>9.33</c:v>
                </c:pt>
                <c:pt idx="109">
                  <c:v>11.25</c:v>
                </c:pt>
                <c:pt idx="110">
                  <c:v>12.1</c:v>
                </c:pt>
                <c:pt idx="111">
                  <c:v>9.34</c:v>
                </c:pt>
                <c:pt idx="112">
                  <c:v>6.31</c:v>
                </c:pt>
                <c:pt idx="113">
                  <c:v>5.42</c:v>
                </c:pt>
                <c:pt idx="114">
                  <c:v>6.16</c:v>
                </c:pt>
                <c:pt idx="115">
                  <c:v>5.41</c:v>
                </c:pt>
                <c:pt idx="116">
                  <c:v>4.83</c:v>
                </c:pt>
                <c:pt idx="117">
                  <c:v>5.2</c:v>
                </c:pt>
                <c:pt idx="118">
                  <c:v>5.28</c:v>
                </c:pt>
                <c:pt idx="119">
                  <c:v>4.87</c:v>
                </c:pt>
                <c:pt idx="120">
                  <c:v>4.66</c:v>
                </c:pt>
                <c:pt idx="121">
                  <c:v>5.16</c:v>
                </c:pt>
                <c:pt idx="122">
                  <c:v>5.82</c:v>
                </c:pt>
                <c:pt idx="123">
                  <c:v>6.51</c:v>
                </c:pt>
                <c:pt idx="124">
                  <c:v>6.76</c:v>
                </c:pt>
                <c:pt idx="125">
                  <c:v>7.28</c:v>
                </c:pt>
                <c:pt idx="126">
                  <c:v>8.09</c:v>
                </c:pt>
                <c:pt idx="127">
                  <c:v>9.58</c:v>
                </c:pt>
                <c:pt idx="128">
                  <c:v>10.07</c:v>
                </c:pt>
                <c:pt idx="129">
                  <c:v>10.18</c:v>
                </c:pt>
                <c:pt idx="130">
                  <c:v>10.94</c:v>
                </c:pt>
                <c:pt idx="131">
                  <c:v>13.58</c:v>
                </c:pt>
                <c:pt idx="132">
                  <c:v>15.07</c:v>
                </c:pt>
                <c:pt idx="133">
                  <c:v>12.67</c:v>
                </c:pt>
                <c:pt idx="134">
                  <c:v>9.82</c:v>
                </c:pt>
                <c:pt idx="135">
                  <c:v>15.85</c:v>
                </c:pt>
                <c:pt idx="136">
                  <c:v>16.600000000000001</c:v>
                </c:pt>
                <c:pt idx="137">
                  <c:v>17.79</c:v>
                </c:pt>
                <c:pt idx="138">
                  <c:v>17.59</c:v>
                </c:pt>
                <c:pt idx="139">
                  <c:v>13.59</c:v>
                </c:pt>
                <c:pt idx="140">
                  <c:v>14.21</c:v>
                </c:pt>
                <c:pt idx="141">
                  <c:v>14.51</c:v>
                </c:pt>
                <c:pt idx="142">
                  <c:v>11.01</c:v>
                </c:pt>
                <c:pt idx="143">
                  <c:v>9.2799999999999994</c:v>
                </c:pt>
                <c:pt idx="144">
                  <c:v>8.66</c:v>
                </c:pt>
                <c:pt idx="145">
                  <c:v>8.8000000000000007</c:v>
                </c:pt>
                <c:pt idx="146">
                  <c:v>9.4600000000000009</c:v>
                </c:pt>
                <c:pt idx="147">
                  <c:v>9.43</c:v>
                </c:pt>
                <c:pt idx="148">
                  <c:v>9.69</c:v>
                </c:pt>
                <c:pt idx="149">
                  <c:v>10.55</c:v>
                </c:pt>
                <c:pt idx="150">
                  <c:v>11.39</c:v>
                </c:pt>
                <c:pt idx="151">
                  <c:v>9.26</c:v>
                </c:pt>
                <c:pt idx="152">
                  <c:v>8.48</c:v>
                </c:pt>
                <c:pt idx="153">
                  <c:v>7.92</c:v>
                </c:pt>
                <c:pt idx="154">
                  <c:v>7.9</c:v>
                </c:pt>
                <c:pt idx="155">
                  <c:v>8.1</c:v>
                </c:pt>
                <c:pt idx="156">
                  <c:v>7.83</c:v>
                </c:pt>
                <c:pt idx="157">
                  <c:v>6.92</c:v>
                </c:pt>
                <c:pt idx="158">
                  <c:v>6.21</c:v>
                </c:pt>
                <c:pt idx="159">
                  <c:v>6.27</c:v>
                </c:pt>
                <c:pt idx="160">
                  <c:v>6.22</c:v>
                </c:pt>
                <c:pt idx="161">
                  <c:v>6.65</c:v>
                </c:pt>
                <c:pt idx="162">
                  <c:v>6.84</c:v>
                </c:pt>
                <c:pt idx="163">
                  <c:v>6.92</c:v>
                </c:pt>
                <c:pt idx="164">
                  <c:v>6.67</c:v>
                </c:pt>
                <c:pt idx="165">
                  <c:v>7.15</c:v>
                </c:pt>
                <c:pt idx="166">
                  <c:v>7.98</c:v>
                </c:pt>
                <c:pt idx="167">
                  <c:v>8.4700000000000006</c:v>
                </c:pt>
                <c:pt idx="168">
                  <c:v>9.4499999999999993</c:v>
                </c:pt>
                <c:pt idx="169">
                  <c:v>9.73</c:v>
                </c:pt>
                <c:pt idx="170">
                  <c:v>9.08</c:v>
                </c:pt>
                <c:pt idx="171">
                  <c:v>8.61</c:v>
                </c:pt>
                <c:pt idx="172">
                  <c:v>8.25</c:v>
                </c:pt>
                <c:pt idx="173">
                  <c:v>8.24</c:v>
                </c:pt>
                <c:pt idx="174">
                  <c:v>8.16</c:v>
                </c:pt>
                <c:pt idx="175">
                  <c:v>7.74</c:v>
                </c:pt>
                <c:pt idx="176">
                  <c:v>6.43</c:v>
                </c:pt>
                <c:pt idx="177">
                  <c:v>5.86</c:v>
                </c:pt>
                <c:pt idx="178">
                  <c:v>5.65</c:v>
                </c:pt>
                <c:pt idx="179">
                  <c:v>4.82</c:v>
                </c:pt>
                <c:pt idx="180">
                  <c:v>4.0199999999999996</c:v>
                </c:pt>
                <c:pt idx="181">
                  <c:v>3.77</c:v>
                </c:pt>
                <c:pt idx="182">
                  <c:v>3.26</c:v>
                </c:pt>
                <c:pt idx="183">
                  <c:v>3.03</c:v>
                </c:pt>
                <c:pt idx="184">
                  <c:v>3.04</c:v>
                </c:pt>
                <c:pt idx="185">
                  <c:v>3</c:v>
                </c:pt>
                <c:pt idx="186">
                  <c:v>3.06</c:v>
                </c:pt>
                <c:pt idx="187">
                  <c:v>2.99</c:v>
                </c:pt>
                <c:pt idx="188">
                  <c:v>3.21</c:v>
                </c:pt>
                <c:pt idx="189">
                  <c:v>3.94</c:v>
                </c:pt>
                <c:pt idx="190">
                  <c:v>4.49</c:v>
                </c:pt>
                <c:pt idx="191">
                  <c:v>5.17</c:v>
                </c:pt>
                <c:pt idx="192">
                  <c:v>5.8</c:v>
                </c:pt>
                <c:pt idx="193">
                  <c:v>6.02</c:v>
                </c:pt>
                <c:pt idx="194">
                  <c:v>5.8</c:v>
                </c:pt>
                <c:pt idx="195">
                  <c:v>5.72</c:v>
                </c:pt>
                <c:pt idx="196">
                  <c:v>5.37</c:v>
                </c:pt>
                <c:pt idx="197">
                  <c:v>5.24</c:v>
                </c:pt>
                <c:pt idx="198">
                  <c:v>5.31</c:v>
                </c:pt>
                <c:pt idx="199">
                  <c:v>5.28</c:v>
                </c:pt>
                <c:pt idx="200">
                  <c:v>5.28</c:v>
                </c:pt>
                <c:pt idx="201">
                  <c:v>5.52</c:v>
                </c:pt>
                <c:pt idx="202">
                  <c:v>5.53</c:v>
                </c:pt>
                <c:pt idx="203">
                  <c:v>5.51</c:v>
                </c:pt>
                <c:pt idx="204">
                  <c:v>5.52</c:v>
                </c:pt>
                <c:pt idx="205">
                  <c:v>5.5</c:v>
                </c:pt>
                <c:pt idx="206">
                  <c:v>5.53</c:v>
                </c:pt>
                <c:pt idx="207">
                  <c:v>4.8600000000000003</c:v>
                </c:pt>
                <c:pt idx="208">
                  <c:v>4.7300000000000004</c:v>
                </c:pt>
                <c:pt idx="209">
                  <c:v>4.75</c:v>
                </c:pt>
                <c:pt idx="210">
                  <c:v>5.0999999999999996</c:v>
                </c:pt>
                <c:pt idx="211">
                  <c:v>5.3</c:v>
                </c:pt>
                <c:pt idx="212">
                  <c:v>5.68</c:v>
                </c:pt>
                <c:pt idx="213">
                  <c:v>6.27</c:v>
                </c:pt>
                <c:pt idx="214">
                  <c:v>6.52</c:v>
                </c:pt>
                <c:pt idx="215">
                  <c:v>6.47</c:v>
                </c:pt>
                <c:pt idx="216">
                  <c:v>5.6</c:v>
                </c:pt>
                <c:pt idx="217">
                  <c:v>4.33</c:v>
                </c:pt>
                <c:pt idx="218">
                  <c:v>3.5</c:v>
                </c:pt>
                <c:pt idx="219">
                  <c:v>2.13</c:v>
                </c:pt>
                <c:pt idx="220">
                  <c:v>1.73</c:v>
                </c:pt>
                <c:pt idx="221">
                  <c:v>1.75</c:v>
                </c:pt>
                <c:pt idx="222">
                  <c:v>1.74</c:v>
                </c:pt>
                <c:pt idx="223">
                  <c:v>1.44</c:v>
                </c:pt>
                <c:pt idx="224">
                  <c:v>1.25</c:v>
                </c:pt>
                <c:pt idx="225">
                  <c:v>1.25</c:v>
                </c:pt>
                <c:pt idx="226">
                  <c:v>1.02</c:v>
                </c:pt>
                <c:pt idx="227">
                  <c:v>1</c:v>
                </c:pt>
                <c:pt idx="228">
                  <c:v>1</c:v>
                </c:pt>
                <c:pt idx="229">
                  <c:v>1.01</c:v>
                </c:pt>
                <c:pt idx="230">
                  <c:v>1.43</c:v>
                </c:pt>
                <c:pt idx="231">
                  <c:v>1.95</c:v>
                </c:pt>
                <c:pt idx="232">
                  <c:v>2.4700000000000002</c:v>
                </c:pt>
                <c:pt idx="233">
                  <c:v>2.94</c:v>
                </c:pt>
                <c:pt idx="234">
                  <c:v>3.46</c:v>
                </c:pt>
                <c:pt idx="235">
                  <c:v>3.98</c:v>
                </c:pt>
                <c:pt idx="236">
                  <c:v>4.45</c:v>
                </c:pt>
                <c:pt idx="237">
                  <c:v>4.91</c:v>
                </c:pt>
                <c:pt idx="238">
                  <c:v>5.25</c:v>
                </c:pt>
                <c:pt idx="239">
                  <c:v>5.24</c:v>
                </c:pt>
                <c:pt idx="240">
                  <c:v>5.25</c:v>
                </c:pt>
                <c:pt idx="241">
                  <c:v>5.25</c:v>
                </c:pt>
                <c:pt idx="242">
                  <c:v>5.07</c:v>
                </c:pt>
                <c:pt idx="243">
                  <c:v>4.5</c:v>
                </c:pt>
                <c:pt idx="244">
                  <c:v>3.18</c:v>
                </c:pt>
                <c:pt idx="245">
                  <c:v>2.08</c:v>
                </c:pt>
                <c:pt idx="246">
                  <c:v>1.94</c:v>
                </c:pt>
                <c:pt idx="247">
                  <c:v>0.51</c:v>
                </c:pt>
                <c:pt idx="248">
                  <c:v>0.18</c:v>
                </c:pt>
                <c:pt idx="249">
                  <c:v>0.18</c:v>
                </c:pt>
                <c:pt idx="250">
                  <c:v>0.15</c:v>
                </c:pt>
                <c:pt idx="251">
                  <c:v>0.12</c:v>
                </c:pt>
                <c:pt idx="252">
                  <c:v>0.13</c:v>
                </c:pt>
                <c:pt idx="253">
                  <c:v>0.19</c:v>
                </c:pt>
                <c:pt idx="254">
                  <c:v>0.19</c:v>
                </c:pt>
                <c:pt idx="255">
                  <c:v>0.19</c:v>
                </c:pt>
                <c:pt idx="256">
                  <c:v>0.15</c:v>
                </c:pt>
                <c:pt idx="257">
                  <c:v>0.09</c:v>
                </c:pt>
                <c:pt idx="258">
                  <c:v>0.08</c:v>
                </c:pt>
                <c:pt idx="259">
                  <c:v>7.0000000000000007E-2</c:v>
                </c:pt>
                <c:pt idx="260">
                  <c:v>0.1</c:v>
                </c:pt>
                <c:pt idx="261">
                  <c:v>0.15</c:v>
                </c:pt>
                <c:pt idx="262">
                  <c:v>0.14000000000000001</c:v>
                </c:pt>
                <c:pt idx="263">
                  <c:v>0.16</c:v>
                </c:pt>
                <c:pt idx="264">
                  <c:v>0.14000000000000001</c:v>
                </c:pt>
                <c:pt idx="265">
                  <c:v>0.12</c:v>
                </c:pt>
                <c:pt idx="266">
                  <c:v>0.09</c:v>
                </c:pt>
                <c:pt idx="267">
                  <c:v>0.09</c:v>
                </c:pt>
                <c:pt idx="268">
                  <c:v>7.0000000000000007E-2</c:v>
                </c:pt>
                <c:pt idx="269">
                  <c:v>0.09</c:v>
                </c:pt>
                <c:pt idx="270">
                  <c:v>0.09</c:v>
                </c:pt>
                <c:pt idx="271">
                  <c:v>0.1</c:v>
                </c:pt>
                <c:pt idx="272">
                  <c:v>0.11</c:v>
                </c:pt>
                <c:pt idx="273">
                  <c:v>0.13</c:v>
                </c:pt>
                <c:pt idx="274">
                  <c:v>0.13</c:v>
                </c:pt>
                <c:pt idx="275">
                  <c:v>0.16</c:v>
                </c:pt>
                <c:pt idx="276">
                  <c:v>0.36</c:v>
                </c:pt>
                <c:pt idx="277">
                  <c:v>0.37</c:v>
                </c:pt>
                <c:pt idx="278">
                  <c:v>0.39</c:v>
                </c:pt>
                <c:pt idx="279">
                  <c:v>0.45</c:v>
                </c:pt>
                <c:pt idx="280">
                  <c:v>0.7</c:v>
                </c:pt>
                <c:pt idx="281">
                  <c:v>0.95</c:v>
                </c:pt>
                <c:pt idx="282">
                  <c:v>1.1499999999999999</c:v>
                </c:pt>
                <c:pt idx="283">
                  <c:v>1.2</c:v>
                </c:pt>
                <c:pt idx="284">
                  <c:v>1.45</c:v>
                </c:pt>
                <c:pt idx="285">
                  <c:v>1.74</c:v>
                </c:pt>
                <c:pt idx="286">
                  <c:v>1.93</c:v>
                </c:pt>
                <c:pt idx="287">
                  <c:v>2.2200000000000002</c:v>
                </c:pt>
                <c:pt idx="288">
                  <c:v>2.4</c:v>
                </c:pt>
                <c:pt idx="289">
                  <c:v>2.4</c:v>
                </c:pt>
                <c:pt idx="290">
                  <c:v>2.19</c:v>
                </c:pt>
                <c:pt idx="291">
                  <c:v>1.65</c:v>
                </c:pt>
                <c:pt idx="292">
                  <c:v>1.25</c:v>
                </c:pt>
                <c:pt idx="293">
                  <c:v>0.06</c:v>
                </c:pt>
                <c:pt idx="294">
                  <c:v>0.09</c:v>
                </c:pt>
                <c:pt idx="295">
                  <c:v>0.09</c:v>
                </c:pt>
                <c:pt idx="296">
                  <c:v>0.08</c:v>
                </c:pt>
                <c:pt idx="297">
                  <c:v>7.0000000000000007E-2</c:v>
                </c:pt>
                <c:pt idx="298">
                  <c:v>0.09</c:v>
                </c:pt>
                <c:pt idx="299">
                  <c:v>0.08</c:v>
                </c:pt>
                <c:pt idx="300">
                  <c:v>0.12</c:v>
                </c:pt>
                <c:pt idx="301">
                  <c:v>0.77</c:v>
                </c:pt>
                <c:pt idx="302">
                  <c:v>2.1800000000000002</c:v>
                </c:pt>
                <c:pt idx="303">
                  <c:v>3.65</c:v>
                </c:pt>
                <c:pt idx="304">
                  <c:v>4.51</c:v>
                </c:pt>
                <c:pt idx="305">
                  <c:v>4.99</c:v>
                </c:pt>
                <c:pt idx="306">
                  <c:v>5.26</c:v>
                </c:pt>
                <c:pt idx="307">
                  <c:v>5.33</c:v>
                </c:pt>
                <c:pt idx="308">
                  <c:v>5.33</c:v>
                </c:pt>
                <c:pt idx="309">
                  <c:v>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138-48EE-A044-D30478A70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47792"/>
        <c:axId val="1774539152"/>
      </c:lineChart>
      <c:dateAx>
        <c:axId val="1774547792"/>
        <c:scaling>
          <c:orientation val="minMax"/>
          <c:max val="45383"/>
          <c:min val="3661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  <c:majorUnit val="12"/>
        <c:majorTimeUnit val="months"/>
      </c:dateAx>
      <c:valAx>
        <c:axId val="1774539152"/>
        <c:scaling>
          <c:orientation val="minMax"/>
          <c:max val="6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percentage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1"/>
      </c:valAx>
      <c:valAx>
        <c:axId val="88528144"/>
        <c:scaling>
          <c:orientation val="minMax"/>
          <c:max val="0.60000000000000009"/>
          <c:min val="-0.60000000000000009"/>
        </c:scaling>
        <c:delete val="1"/>
        <c:axPos val="r"/>
        <c:numFmt formatCode="#,##0.0" sourceLinked="0"/>
        <c:majorTickMark val="out"/>
        <c:minorTickMark val="none"/>
        <c:tickLblPos val="nextTo"/>
        <c:crossAx val="88538224"/>
        <c:crosses val="max"/>
        <c:crossBetween val="between"/>
      </c:valAx>
      <c:catAx>
        <c:axId val="88538224"/>
        <c:scaling>
          <c:orientation val="minMax"/>
        </c:scaling>
        <c:delete val="1"/>
        <c:axPos val="b"/>
        <c:majorTickMark val="out"/>
        <c:minorTickMark val="none"/>
        <c:tickLblPos val="nextTo"/>
        <c:crossAx val="88528144"/>
        <c:crosses val="autoZero"/>
        <c:auto val="1"/>
        <c:lblAlgn val="ctr"/>
        <c:lblOffset val="100"/>
        <c:tickLblSkip val="1"/>
        <c:tickMarkSkip val="1"/>
        <c:noMultiLvlLbl val="0"/>
      </c:catAx>
    </c:plotArea>
    <c:legend>
      <c:legendPos val="t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'Chart 2 - Real rate gaps'!$H$2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gaps'!$H$3:$H$312</c:f>
              <c:numCache>
                <c:formatCode>m/d/yyyy</c:formatCode>
                <c:ptCount val="310"/>
                <c:pt idx="52" formatCode="0.00">
                  <c:v>0.98414473335785013</c:v>
                </c:pt>
                <c:pt idx="53" formatCode="0.00">
                  <c:v>-2.1797772542855105</c:v>
                </c:pt>
                <c:pt idx="54" formatCode="0.00">
                  <c:v>1.468384795688729</c:v>
                </c:pt>
                <c:pt idx="55" formatCode="0.00">
                  <c:v>1.193238087921868</c:v>
                </c:pt>
                <c:pt idx="56" formatCode="0.00">
                  <c:v>2.1195851297584398</c:v>
                </c:pt>
                <c:pt idx="57" formatCode="0.00">
                  <c:v>2.3952092964565388</c:v>
                </c:pt>
                <c:pt idx="58" formatCode="0.00">
                  <c:v>1.710292573759562</c:v>
                </c:pt>
                <c:pt idx="59" formatCode="0.00">
                  <c:v>-0.93240227340706294</c:v>
                </c:pt>
                <c:pt idx="60" formatCode="0.00">
                  <c:v>-0.11940061218412001</c:v>
                </c:pt>
                <c:pt idx="61" formatCode="0.00">
                  <c:v>-0.89514751608234611</c:v>
                </c:pt>
                <c:pt idx="62" formatCode="0.00">
                  <c:v>0.482199797799017</c:v>
                </c:pt>
                <c:pt idx="63" formatCode="0.00">
                  <c:v>0.22471560753106012</c:v>
                </c:pt>
                <c:pt idx="64" formatCode="0.00">
                  <c:v>0.36163635484777712</c:v>
                </c:pt>
                <c:pt idx="65" formatCode="0.00">
                  <c:v>-0.15799689942895001</c:v>
                </c:pt>
                <c:pt idx="66" formatCode="0.00">
                  <c:v>-0.42785808261622016</c:v>
                </c:pt>
                <c:pt idx="67" formatCode="0.00">
                  <c:v>-0.14715322276986997</c:v>
                </c:pt>
                <c:pt idx="68" formatCode="0.00">
                  <c:v>-1.7778847719468203</c:v>
                </c:pt>
                <c:pt idx="69" formatCode="0.00">
                  <c:v>-3.6465354068123603</c:v>
                </c:pt>
                <c:pt idx="70" formatCode="0.00">
                  <c:v>0.47667956425771996</c:v>
                </c:pt>
                <c:pt idx="71" formatCode="0.00">
                  <c:v>0.77878228428613006</c:v>
                </c:pt>
                <c:pt idx="72" formatCode="0.00">
                  <c:v>-0.86563229914751005</c:v>
                </c:pt>
                <c:pt idx="73" formatCode="0.00">
                  <c:v>-0.72063711678294018</c:v>
                </c:pt>
                <c:pt idx="74" formatCode="0.00">
                  <c:v>0.3722227399095801</c:v>
                </c:pt>
                <c:pt idx="75" formatCode="0.00">
                  <c:v>8.9912897125139946E-2</c:v>
                </c:pt>
                <c:pt idx="76" formatCode="0.00">
                  <c:v>0.44033004928990005</c:v>
                </c:pt>
                <c:pt idx="77" formatCode="0.00">
                  <c:v>-0.32810694127411999</c:v>
                </c:pt>
                <c:pt idx="78" formatCode="0.00">
                  <c:v>-1.6233743187093599</c:v>
                </c:pt>
                <c:pt idx="79" formatCode="0.00">
                  <c:v>-2.2901335934570599</c:v>
                </c:pt>
                <c:pt idx="80" formatCode="0.00">
                  <c:v>1.889472523492145</c:v>
                </c:pt>
                <c:pt idx="81" formatCode="0.00">
                  <c:v>1.5630713730897809</c:v>
                </c:pt>
                <c:pt idx="82" formatCode="0.00">
                  <c:v>-0.56687469445414596</c:v>
                </c:pt>
                <c:pt idx="83" formatCode="0.00">
                  <c:v>-0.31556641266184299</c:v>
                </c:pt>
                <c:pt idx="84" formatCode="0.00">
                  <c:v>0.60662682307437699</c:v>
                </c:pt>
                <c:pt idx="85" formatCode="0.00">
                  <c:v>-2.4787626831008405</c:v>
                </c:pt>
                <c:pt idx="86" formatCode="0.00">
                  <c:v>-1.2172338415373898</c:v>
                </c:pt>
                <c:pt idx="87" formatCode="0.00">
                  <c:v>0.84860673985759094</c:v>
                </c:pt>
                <c:pt idx="88" formatCode="0.00">
                  <c:v>-2.0264245911517196</c:v>
                </c:pt>
                <c:pt idx="89" formatCode="0.00">
                  <c:v>-3.7046930276223797</c:v>
                </c:pt>
                <c:pt idx="90" formatCode="0.00">
                  <c:v>-3.1066103205504998</c:v>
                </c:pt>
                <c:pt idx="91" formatCode="0.00">
                  <c:v>-5.1834509248519698</c:v>
                </c:pt>
                <c:pt idx="92" formatCode="0.00">
                  <c:v>-2.7508326695602703</c:v>
                </c:pt>
                <c:pt idx="93" formatCode="0.00">
                  <c:v>1.0372342659121401</c:v>
                </c:pt>
                <c:pt idx="94" formatCode="0.00">
                  <c:v>1.4525302940525118</c:v>
                </c:pt>
                <c:pt idx="95" formatCode="0.00">
                  <c:v>1.910138110324695</c:v>
                </c:pt>
                <c:pt idx="96" formatCode="0.00">
                  <c:v>4.1065231671390512</c:v>
                </c:pt>
                <c:pt idx="97" formatCode="0.00">
                  <c:v>2.4652834134829229</c:v>
                </c:pt>
                <c:pt idx="98" formatCode="0.00">
                  <c:v>1.4074272950954261</c:v>
                </c:pt>
                <c:pt idx="99" formatCode="0.00">
                  <c:v>9.148722908007989E-2</c:v>
                </c:pt>
                <c:pt idx="100" formatCode="0.00">
                  <c:v>0.43895531668617704</c:v>
                </c:pt>
                <c:pt idx="101" formatCode="0.00">
                  <c:v>-0.21473409051547998</c:v>
                </c:pt>
                <c:pt idx="102" formatCode="0.00">
                  <c:v>1.2480661422299872</c:v>
                </c:pt>
                <c:pt idx="103" formatCode="0.00">
                  <c:v>1.2240530421200231</c:v>
                </c:pt>
                <c:pt idx="104" formatCode="0.00">
                  <c:v>0.17938966216220997</c:v>
                </c:pt>
                <c:pt idx="105" formatCode="0.00">
                  <c:v>-1.7279990506786698</c:v>
                </c:pt>
                <c:pt idx="106" formatCode="0.00">
                  <c:v>-3.5849941803687306</c:v>
                </c:pt>
                <c:pt idx="107" formatCode="0.00">
                  <c:v>-3.5749425523261502</c:v>
                </c:pt>
                <c:pt idx="108" formatCode="0.00">
                  <c:v>-2.7170000062240103</c:v>
                </c:pt>
                <c:pt idx="109" formatCode="0.00">
                  <c:v>-3.8093930088335997</c:v>
                </c:pt>
                <c:pt idx="110" formatCode="0.00">
                  <c:v>-4.6354319743313104</c:v>
                </c:pt>
                <c:pt idx="111" formatCode="0.00">
                  <c:v>2.3608444143551637</c:v>
                </c:pt>
                <c:pt idx="112" formatCode="0.00">
                  <c:v>6.0173865661025099</c:v>
                </c:pt>
                <c:pt idx="113" formatCode="0.00">
                  <c:v>5.0363778247585493</c:v>
                </c:pt>
                <c:pt idx="114" formatCode="0.00">
                  <c:v>2.2825796852181268</c:v>
                </c:pt>
                <c:pt idx="115" formatCode="0.00">
                  <c:v>3.2119860111006844</c:v>
                </c:pt>
                <c:pt idx="116" formatCode="0.00">
                  <c:v>1.2153955706889221</c:v>
                </c:pt>
                <c:pt idx="117" formatCode="0.00">
                  <c:v>2.4552468162739243</c:v>
                </c:pt>
                <c:pt idx="118" formatCode="0.00">
                  <c:v>1.284273510030165</c:v>
                </c:pt>
                <c:pt idx="119" formatCode="0.00">
                  <c:v>4.4287462596343996</c:v>
                </c:pt>
                <c:pt idx="120" formatCode="0.00">
                  <c:v>3.8339751227663803</c:v>
                </c:pt>
                <c:pt idx="121" formatCode="0.00">
                  <c:v>1.1537742104370237</c:v>
                </c:pt>
                <c:pt idx="122" formatCode="0.00">
                  <c:v>1.873421250408192</c:v>
                </c:pt>
                <c:pt idx="123" formatCode="0.00">
                  <c:v>-0.51743151446334457</c:v>
                </c:pt>
                <c:pt idx="124" formatCode="0.00">
                  <c:v>1.8086997829108831</c:v>
                </c:pt>
                <c:pt idx="125" formatCode="0.00">
                  <c:v>-0.28173859180738203</c:v>
                </c:pt>
                <c:pt idx="126" formatCode="0.00">
                  <c:v>1.5616890337792713</c:v>
                </c:pt>
                <c:pt idx="127" formatCode="0.00">
                  <c:v>-0.37363224037524034</c:v>
                </c:pt>
                <c:pt idx="128" formatCode="0.00">
                  <c:v>-1.2631999661233597</c:v>
                </c:pt>
                <c:pt idx="129" formatCode="0.00">
                  <c:v>0.55965829862079008</c:v>
                </c:pt>
                <c:pt idx="130" formatCode="0.00">
                  <c:v>-2.3561686908513799</c:v>
                </c:pt>
                <c:pt idx="131" formatCode="0.00">
                  <c:v>-4.3278299293838298</c:v>
                </c:pt>
                <c:pt idx="132" formatCode="0.00">
                  <c:v>-2.6124878109862406</c:v>
                </c:pt>
                <c:pt idx="133" formatCode="0.00">
                  <c:v>2.5307476928747801</c:v>
                </c:pt>
                <c:pt idx="134" formatCode="0.00">
                  <c:v>3.0437681712478044</c:v>
                </c:pt>
                <c:pt idx="135" formatCode="0.00">
                  <c:v>-4.7573405917734792</c:v>
                </c:pt>
                <c:pt idx="136" formatCode="0.00">
                  <c:v>-2.6975646714617305</c:v>
                </c:pt>
                <c:pt idx="137" formatCode="0.00">
                  <c:v>-3.3839179176497289</c:v>
                </c:pt>
                <c:pt idx="138" formatCode="0.00">
                  <c:v>1.4989722376464805</c:v>
                </c:pt>
                <c:pt idx="139" formatCode="0.00">
                  <c:v>4.8158602300541</c:v>
                </c:pt>
                <c:pt idx="140" formatCode="0.00">
                  <c:v>2.2838374948992808</c:v>
                </c:pt>
                <c:pt idx="141" formatCode="0.00">
                  <c:v>0.68107691173243978</c:v>
                </c:pt>
                <c:pt idx="142" formatCode="0.00">
                  <c:v>1.9708770791925398</c:v>
                </c:pt>
                <c:pt idx="143" formatCode="0.00">
                  <c:v>4.6888329198896033</c:v>
                </c:pt>
                <c:pt idx="144" formatCode="0.00">
                  <c:v>5.3785944824408602</c:v>
                </c:pt>
                <c:pt idx="145" formatCode="0.00">
                  <c:v>2.2281196458505197</c:v>
                </c:pt>
                <c:pt idx="146" formatCode="0.00">
                  <c:v>0.53943043464956997</c:v>
                </c:pt>
                <c:pt idx="147" formatCode="0.00">
                  <c:v>1.50696213120982</c:v>
                </c:pt>
                <c:pt idx="148" formatCode="0.00">
                  <c:v>1.1144199677714197</c:v>
                </c:pt>
                <c:pt idx="149" formatCode="0.00">
                  <c:v>0.53093984760159962</c:v>
                </c:pt>
                <c:pt idx="150" formatCode="0.00">
                  <c:v>1.2632909453736199</c:v>
                </c:pt>
                <c:pt idx="151" formatCode="0.00">
                  <c:v>2.9389691533642299</c:v>
                </c:pt>
                <c:pt idx="152" formatCode="0.00">
                  <c:v>1.9368601602989099</c:v>
                </c:pt>
                <c:pt idx="153" formatCode="0.00">
                  <c:v>3.1595931895403799</c:v>
                </c:pt>
                <c:pt idx="154" formatCode="0.00">
                  <c:v>2.2468193373919099</c:v>
                </c:pt>
                <c:pt idx="155" formatCode="0.00">
                  <c:v>1.7655195715049401</c:v>
                </c:pt>
                <c:pt idx="156" formatCode="0.00">
                  <c:v>-0.73161596291687037</c:v>
                </c:pt>
                <c:pt idx="157" formatCode="0.00">
                  <c:v>1.87264153437304</c:v>
                </c:pt>
                <c:pt idx="158" formatCode="0.00">
                  <c:v>-0.8321059219258804</c:v>
                </c:pt>
                <c:pt idx="159" formatCode="0.00">
                  <c:v>0.15163317983508007</c:v>
                </c:pt>
                <c:pt idx="160" formatCode="0.00">
                  <c:v>-2.5324868072413498</c:v>
                </c:pt>
                <c:pt idx="161" formatCode="0.00">
                  <c:v>-1.7914534100077697</c:v>
                </c:pt>
                <c:pt idx="162" formatCode="0.00">
                  <c:v>-0.79635085429526997</c:v>
                </c:pt>
                <c:pt idx="163" formatCode="0.00">
                  <c:v>-0.49025829266692034</c:v>
                </c:pt>
                <c:pt idx="164" formatCode="0.00">
                  <c:v>-1.2668424582096796</c:v>
                </c:pt>
                <c:pt idx="165" formatCode="0.00">
                  <c:v>-0.55162007684933023</c:v>
                </c:pt>
                <c:pt idx="166" formatCode="0.00">
                  <c:v>-1.5124304565019102</c:v>
                </c:pt>
                <c:pt idx="167" formatCode="0.00">
                  <c:v>-2.6349536911947409</c:v>
                </c:pt>
                <c:pt idx="168" formatCode="0.00">
                  <c:v>-3.1771056687062105</c:v>
                </c:pt>
                <c:pt idx="169" formatCode="0.00">
                  <c:v>-2.5841103635094704</c:v>
                </c:pt>
                <c:pt idx="170" formatCode="0.00">
                  <c:v>-1.3313523389840096</c:v>
                </c:pt>
                <c:pt idx="171" formatCode="0.00">
                  <c:v>-1.5734430046801302</c:v>
                </c:pt>
                <c:pt idx="172" formatCode="0.00">
                  <c:v>-4.1850455817543093</c:v>
                </c:pt>
                <c:pt idx="173" formatCode="0.00">
                  <c:v>-1.6606195335911504</c:v>
                </c:pt>
                <c:pt idx="174" formatCode="0.00">
                  <c:v>-1.0534807121421803</c:v>
                </c:pt>
                <c:pt idx="175" formatCode="0.00">
                  <c:v>-1.0645194547201502</c:v>
                </c:pt>
                <c:pt idx="176" formatCode="0.00">
                  <c:v>1.6410705528313303</c:v>
                </c:pt>
                <c:pt idx="177" formatCode="0.00">
                  <c:v>0.55796510423661005</c:v>
                </c:pt>
                <c:pt idx="178" formatCode="0.00">
                  <c:v>0.75712200802049989</c:v>
                </c:pt>
                <c:pt idx="179" formatCode="0.00">
                  <c:v>1.205145540402992</c:v>
                </c:pt>
                <c:pt idx="180" formatCode="0.00">
                  <c:v>0.45754435459378606</c:v>
                </c:pt>
                <c:pt idx="181" formatCode="0.00">
                  <c:v>0.41285589827651503</c:v>
                </c:pt>
                <c:pt idx="182" formatCode="0.00">
                  <c:v>0.80030737531223006</c:v>
                </c:pt>
                <c:pt idx="183" formatCode="0.00">
                  <c:v>1.9658766180797069</c:v>
                </c:pt>
                <c:pt idx="184" formatCode="0.00">
                  <c:v>0.61677935105116799</c:v>
                </c:pt>
                <c:pt idx="185" formatCode="0.00">
                  <c:v>-1.1414202191482368</c:v>
                </c:pt>
                <c:pt idx="186" formatCode="0.00">
                  <c:v>-1.9860236993252258</c:v>
                </c:pt>
                <c:pt idx="187" formatCode="0.00">
                  <c:v>0.90633657608353102</c:v>
                </c:pt>
                <c:pt idx="188" formatCode="0.00">
                  <c:v>-0.36537380753235105</c:v>
                </c:pt>
                <c:pt idx="189" formatCode="0.00">
                  <c:v>-0.65416195496191021</c:v>
                </c:pt>
                <c:pt idx="190" formatCode="0.00">
                  <c:v>-1.0771828187864303</c:v>
                </c:pt>
                <c:pt idx="191" formatCode="0.00">
                  <c:v>-1.9740508295493804</c:v>
                </c:pt>
                <c:pt idx="192" formatCode="0.00">
                  <c:v>-0.15587140520366027</c:v>
                </c:pt>
                <c:pt idx="193" formatCode="0.00">
                  <c:v>0.78449268276053008</c:v>
                </c:pt>
                <c:pt idx="194" formatCode="0.00">
                  <c:v>-3.1896987126419862E-2</c:v>
                </c:pt>
                <c:pt idx="195" formatCode="0.00">
                  <c:v>0.8200813423877702</c:v>
                </c:pt>
                <c:pt idx="196" formatCode="0.00">
                  <c:v>1.7757383128322002</c:v>
                </c:pt>
                <c:pt idx="197" formatCode="0.00">
                  <c:v>-0.75193183080612958</c:v>
                </c:pt>
                <c:pt idx="198" formatCode="0.00">
                  <c:v>-1.3020599847104997</c:v>
                </c:pt>
                <c:pt idx="199" formatCode="0.00">
                  <c:v>-1.0466401205129698</c:v>
                </c:pt>
                <c:pt idx="200" formatCode="0.00">
                  <c:v>-0.63683637273752991</c:v>
                </c:pt>
                <c:pt idx="201" formatCode="0.00">
                  <c:v>-1.2036156607599198</c:v>
                </c:pt>
                <c:pt idx="202" formatCode="0.00">
                  <c:v>-1.6193994440178696</c:v>
                </c:pt>
                <c:pt idx="203" formatCode="0.00">
                  <c:v>-1.3864476021272703</c:v>
                </c:pt>
                <c:pt idx="204" formatCode="0.00">
                  <c:v>0.70672008836912026</c:v>
                </c:pt>
                <c:pt idx="205" formatCode="0.00">
                  <c:v>0.33521614941841005</c:v>
                </c:pt>
                <c:pt idx="206" formatCode="0.00">
                  <c:v>4.320940604861967E-2</c:v>
                </c:pt>
                <c:pt idx="207" formatCode="0.00">
                  <c:v>-1.1725912033679498</c:v>
                </c:pt>
                <c:pt idx="208" formatCode="0.00">
                  <c:v>0.37542250438345004</c:v>
                </c:pt>
                <c:pt idx="209" formatCode="0.00">
                  <c:v>-0.47930932050533004</c:v>
                </c:pt>
                <c:pt idx="210" formatCode="0.00">
                  <c:v>-9.8176827850680048E-2</c:v>
                </c:pt>
                <c:pt idx="211" formatCode="0.00">
                  <c:v>-1.5430771434914403</c:v>
                </c:pt>
                <c:pt idx="212" formatCode="0.00">
                  <c:v>-5.8558416052500988</c:v>
                </c:pt>
                <c:pt idx="213" formatCode="0.00">
                  <c:v>-2.6030344989399898</c:v>
                </c:pt>
                <c:pt idx="214" formatCode="0.00">
                  <c:v>-2.87928918966597</c:v>
                </c:pt>
                <c:pt idx="215" formatCode="0.00">
                  <c:v>-3.01383346730226</c:v>
                </c:pt>
                <c:pt idx="216" formatCode="0.00">
                  <c:v>-3.6975750053317302</c:v>
                </c:pt>
                <c:pt idx="217" formatCode="0.00">
                  <c:v>-2.857982332910014E-2</c:v>
                </c:pt>
                <c:pt idx="218" formatCode="0.00">
                  <c:v>0.44191393484732</c:v>
                </c:pt>
                <c:pt idx="219" formatCode="0.00">
                  <c:v>0.22040445059704733</c:v>
                </c:pt>
                <c:pt idx="220" formatCode="0.00">
                  <c:v>2.1705432396683801</c:v>
                </c:pt>
                <c:pt idx="221" formatCode="0.00">
                  <c:v>-0.9437766494192481</c:v>
                </c:pt>
                <c:pt idx="222" formatCode="0.00">
                  <c:v>-1.657221449170825</c:v>
                </c:pt>
                <c:pt idx="223" formatCode="0.00">
                  <c:v>0.99500672929977596</c:v>
                </c:pt>
                <c:pt idx="224" formatCode="0.00">
                  <c:v>7.6826619188630985E-2</c:v>
                </c:pt>
                <c:pt idx="225" formatCode="0.00">
                  <c:v>1.5804335039680359</c:v>
                </c:pt>
                <c:pt idx="226" formatCode="0.00">
                  <c:v>2.3954619454736759</c:v>
                </c:pt>
                <c:pt idx="227" formatCode="0.00">
                  <c:v>0.77157316712452495</c:v>
                </c:pt>
                <c:pt idx="228" formatCode="0.00">
                  <c:v>0.29201098584318985</c:v>
                </c:pt>
                <c:pt idx="229" formatCode="0.00">
                  <c:v>1.7471569250027101</c:v>
                </c:pt>
                <c:pt idx="230" formatCode="0.00">
                  <c:v>6.3881530917140994E-2</c:v>
                </c:pt>
                <c:pt idx="231" formatCode="0.00">
                  <c:v>-1.1897509628191592</c:v>
                </c:pt>
                <c:pt idx="232" formatCode="0.00">
                  <c:v>0.9964976972918449</c:v>
                </c:pt>
                <c:pt idx="233" formatCode="0.00">
                  <c:v>-1.8793298522223238</c:v>
                </c:pt>
                <c:pt idx="234" formatCode="0.00">
                  <c:v>-1.9836767961692401</c:v>
                </c:pt>
                <c:pt idx="235" formatCode="0.00">
                  <c:v>-1.77474449926543</c:v>
                </c:pt>
                <c:pt idx="236" formatCode="0.00">
                  <c:v>-2.5167109333638504</c:v>
                </c:pt>
                <c:pt idx="237" formatCode="0.00">
                  <c:v>-3.2301800117091197</c:v>
                </c:pt>
                <c:pt idx="238" formatCode="0.00">
                  <c:v>-3.4950032396955195</c:v>
                </c:pt>
                <c:pt idx="239" formatCode="0.00">
                  <c:v>-4.7767993772227708</c:v>
                </c:pt>
                <c:pt idx="240" formatCode="0.00">
                  <c:v>-3.8555229213202695</c:v>
                </c:pt>
                <c:pt idx="241" formatCode="0.00">
                  <c:v>-1.5095726219719099</c:v>
                </c:pt>
                <c:pt idx="242" formatCode="0.00">
                  <c:v>-2.67625099914732</c:v>
                </c:pt>
                <c:pt idx="243" formatCode="0.00">
                  <c:v>-3.1966486425088201</c:v>
                </c:pt>
                <c:pt idx="244" formatCode="0.00">
                  <c:v>-1.0901987979191101</c:v>
                </c:pt>
                <c:pt idx="245" formatCode="0.00">
                  <c:v>-0.416267492337349</c:v>
                </c:pt>
                <c:pt idx="246" formatCode="0.00">
                  <c:v>1.4298248373521103</c:v>
                </c:pt>
                <c:pt idx="247" formatCode="0.00">
                  <c:v>2.0514698033665688</c:v>
                </c:pt>
                <c:pt idx="248" formatCode="0.00">
                  <c:v>3.3327446245504415</c:v>
                </c:pt>
                <c:pt idx="249" formatCode="0.00">
                  <c:v>4.6152088357756398</c:v>
                </c:pt>
                <c:pt idx="250" formatCode="0.00">
                  <c:v>3.3391349989541093</c:v>
                </c:pt>
                <c:pt idx="251" formatCode="0.00">
                  <c:v>4.7749651174248804</c:v>
                </c:pt>
                <c:pt idx="252" formatCode="0.00">
                  <c:v>2.4250702881077997</c:v>
                </c:pt>
                <c:pt idx="253" formatCode="0.00">
                  <c:v>0.95322764715276009</c:v>
                </c:pt>
                <c:pt idx="254" formatCode="0.00">
                  <c:v>0.843519979203739</c:v>
                </c:pt>
                <c:pt idx="255" formatCode="0.00">
                  <c:v>2.3569151485534499</c:v>
                </c:pt>
                <c:pt idx="256" formatCode="0.00">
                  <c:v>0.33473927994752994</c:v>
                </c:pt>
                <c:pt idx="257" formatCode="0.00">
                  <c:v>1.1731850338928498</c:v>
                </c:pt>
                <c:pt idx="258" formatCode="0.00">
                  <c:v>1.4459812448716902</c:v>
                </c:pt>
                <c:pt idx="259" formatCode="0.00">
                  <c:v>0.32890183871032996</c:v>
                </c:pt>
                <c:pt idx="260" formatCode="0.00">
                  <c:v>-0.19382837919766005</c:v>
                </c:pt>
                <c:pt idx="261" formatCode="0.00">
                  <c:v>0.49948557001905991</c:v>
                </c:pt>
                <c:pt idx="262" formatCode="0.00">
                  <c:v>-0.31059165183304005</c:v>
                </c:pt>
                <c:pt idx="263" formatCode="0.00">
                  <c:v>-0.51110937776614207</c:v>
                </c:pt>
                <c:pt idx="264" formatCode="0.00">
                  <c:v>1.3710909220702199</c:v>
                </c:pt>
                <c:pt idx="265" formatCode="0.00">
                  <c:v>1.3401017404600999</c:v>
                </c:pt>
                <c:pt idx="266" formatCode="0.00">
                  <c:v>2.2596980172286001</c:v>
                </c:pt>
                <c:pt idx="267" formatCode="0.00">
                  <c:v>3.0688812699527301</c:v>
                </c:pt>
                <c:pt idx="268" formatCode="0.00">
                  <c:v>1.7657316207118201</c:v>
                </c:pt>
                <c:pt idx="269" formatCode="0.00">
                  <c:v>0.73067141326162988</c:v>
                </c:pt>
                <c:pt idx="270" formatCode="0.00">
                  <c:v>1.3631865118303099</c:v>
                </c:pt>
                <c:pt idx="271" formatCode="0.00">
                  <c:v>-0.58752738599887389</c:v>
                </c:pt>
                <c:pt idx="272" formatCode="0.00">
                  <c:v>0.93936508303762001</c:v>
                </c:pt>
                <c:pt idx="273" formatCode="0.00">
                  <c:v>0.77365892570047978</c:v>
                </c:pt>
                <c:pt idx="274" formatCode="0.00">
                  <c:v>0.28829115357928004</c:v>
                </c:pt>
                <c:pt idx="275" formatCode="0.00">
                  <c:v>8.9917591777251005E-2</c:v>
                </c:pt>
                <c:pt idx="276" formatCode="0.00">
                  <c:v>-0.33147194671201902</c:v>
                </c:pt>
                <c:pt idx="277" formatCode="0.00">
                  <c:v>1.436813812855009E-2</c:v>
                </c:pt>
                <c:pt idx="278" formatCode="0.00">
                  <c:v>0.29277298036206001</c:v>
                </c:pt>
                <c:pt idx="279" formatCode="0.00">
                  <c:v>0.98753333189160997</c:v>
                </c:pt>
                <c:pt idx="280" formatCode="0.00">
                  <c:v>0.10070031714610506</c:v>
                </c:pt>
                <c:pt idx="281" formatCode="0.00">
                  <c:v>-0.42768824316353921</c:v>
                </c:pt>
                <c:pt idx="282" formatCode="0.00">
                  <c:v>0.52202035597698493</c:v>
                </c:pt>
                <c:pt idx="283" formatCode="0.00">
                  <c:v>0.60311824641968292</c:v>
                </c:pt>
                <c:pt idx="284" formatCode="0.00">
                  <c:v>-1.04102407261045</c:v>
                </c:pt>
                <c:pt idx="285" formatCode="0.00">
                  <c:v>-0.86116043604943704</c:v>
                </c:pt>
                <c:pt idx="286" formatCode="0.00">
                  <c:v>-0.401559846101257</c:v>
                </c:pt>
                <c:pt idx="287" formatCode="0.00">
                  <c:v>-1.5334577343366802</c:v>
                </c:pt>
                <c:pt idx="288" formatCode="0.00">
                  <c:v>0.11776897157697408</c:v>
                </c:pt>
                <c:pt idx="289" formatCode="0.00">
                  <c:v>1.0712778653846569</c:v>
                </c:pt>
                <c:pt idx="290" formatCode="0.00">
                  <c:v>-0.58220934313516393</c:v>
                </c:pt>
                <c:pt idx="291" formatCode="0.00">
                  <c:v>-2.1130933988200482</c:v>
                </c:pt>
                <c:pt idx="292" formatCode="0.00">
                  <c:v>2.413176286692952</c:v>
                </c:pt>
                <c:pt idx="293" formatCode="0.00">
                  <c:v>3.5738346323497847</c:v>
                </c:pt>
                <c:pt idx="294" formatCode="0.00">
                  <c:v>4.3456476462262899</c:v>
                </c:pt>
                <c:pt idx="295" formatCode="0.00">
                  <c:v>4.2414859382235903</c:v>
                </c:pt>
                <c:pt idx="296" formatCode="0.00">
                  <c:v>3.0466498467858001</c:v>
                </c:pt>
                <c:pt idx="297" formatCode="0.00">
                  <c:v>0.47223394659673978</c:v>
                </c:pt>
                <c:pt idx="298" formatCode="0.00">
                  <c:v>0.32617072805877978</c:v>
                </c:pt>
                <c:pt idx="299" formatCode="0.00">
                  <c:v>-2.0148795728032902</c:v>
                </c:pt>
                <c:pt idx="300" formatCode="0.00">
                  <c:v>-2.9433579919864798</c:v>
                </c:pt>
                <c:pt idx="301" formatCode="0.00">
                  <c:v>-2.9074294221101429</c:v>
                </c:pt>
                <c:pt idx="302" formatCode="0.00">
                  <c:v>-2.0546854180596319</c:v>
                </c:pt>
                <c:pt idx="303" formatCode="0.00">
                  <c:v>-1.497809317078338</c:v>
                </c:pt>
                <c:pt idx="304" formatCode="0.00">
                  <c:v>-4.6519307768690297</c:v>
                </c:pt>
                <c:pt idx="305" formatCode="0.00">
                  <c:v>3.5636963805099064E-3</c:v>
                </c:pt>
                <c:pt idx="306" formatCode="0.00">
                  <c:v>-0.40797127054457993</c:v>
                </c:pt>
                <c:pt idx="307" formatCode="0.00">
                  <c:v>0.64987252235138993</c:v>
                </c:pt>
                <c:pt idx="308" formatCode="0.00">
                  <c:v>2.07558326790492</c:v>
                </c:pt>
                <c:pt idx="309" formatCode="0.00">
                  <c:v>1.9401114606591299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0E-4B59-A929-7D6EDB044118}"/>
            </c:ext>
          </c:extLst>
        </c:ser>
        <c:ser>
          <c:idx val="2"/>
          <c:order val="1"/>
          <c:tx>
            <c:strRef>
              <c:f>'Chart 2 - Real rate gaps'!$J$2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4"/>
            <c:bubble3D val="0"/>
            <c:spPr>
              <a:ln w="28575" cap="rnd">
                <a:solidFill>
                  <a:schemeClr val="tx1">
                    <a:lumMod val="65000"/>
                    <a:lumOff val="3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120E-4B59-A929-7D6EDB044118}"/>
              </c:ext>
            </c:extLst>
          </c:dPt>
          <c:cat>
            <c:numRef>
              <c:f>'Chart 2 - Real rate gaps'!$A$3:$A$312</c:f>
              <c:numCache>
                <c:formatCode>m/d/yyyy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'Chart 2 - Real rate gaps'!$J$3:$J$312</c:f>
              <c:numCache>
                <c:formatCode>General</c:formatCode>
                <c:ptCount val="310"/>
                <c:pt idx="52" formatCode="0.00">
                  <c:v>0.98874011456991995</c:v>
                </c:pt>
                <c:pt idx="53" formatCode="0.00">
                  <c:v>-2.1740415619801405</c:v>
                </c:pt>
                <c:pt idx="54" formatCode="0.00">
                  <c:v>1.4753184456424309</c:v>
                </c:pt>
                <c:pt idx="55" formatCode="0.00">
                  <c:v>1.2014514136605041</c:v>
                </c:pt>
                <c:pt idx="56" formatCode="0.00">
                  <c:v>2.1291680147755381</c:v>
                </c:pt>
                <c:pt idx="57" formatCode="0.00">
                  <c:v>2.4062560293428401</c:v>
                </c:pt>
                <c:pt idx="58" formatCode="0.00">
                  <c:v>1.7229022683601491</c:v>
                </c:pt>
                <c:pt idx="59" formatCode="0.00">
                  <c:v>-0.91812387544466101</c:v>
                </c:pt>
                <c:pt idx="60" formatCode="0.00">
                  <c:v>-0.10333894588443793</c:v>
                </c:pt>
                <c:pt idx="61" formatCode="0.00">
                  <c:v>-0.87717688161757612</c:v>
                </c:pt>
                <c:pt idx="62" formatCode="0.00">
                  <c:v>0.50221872924809507</c:v>
                </c:pt>
                <c:pt idx="63" formatCode="0.00">
                  <c:v>0.24693884300932001</c:v>
                </c:pt>
                <c:pt idx="64" formatCode="0.00">
                  <c:v>0.38624113631170898</c:v>
                </c:pt>
                <c:pt idx="65" formatCode="0.00">
                  <c:v>-0.13080359291841015</c:v>
                </c:pt>
                <c:pt idx="66" formatCode="0.00">
                  <c:v>-0.39782127562601022</c:v>
                </c:pt>
                <c:pt idx="67" formatCode="0.00">
                  <c:v>-0.1139439012834802</c:v>
                </c:pt>
                <c:pt idx="68" formatCode="0.00">
                  <c:v>-1.7414171290873701</c:v>
                </c:pt>
                <c:pt idx="69" formatCode="0.00">
                  <c:v>-3.61875184751805</c:v>
                </c:pt>
                <c:pt idx="70" formatCode="0.00">
                  <c:v>0.50156725683280001</c:v>
                </c:pt>
                <c:pt idx="71" formatCode="0.00">
                  <c:v>0.80261820758295999</c:v>
                </c:pt>
                <c:pt idx="72" formatCode="0.00">
                  <c:v>-0.84219858671426007</c:v>
                </c:pt>
                <c:pt idx="73" formatCode="0.00">
                  <c:v>-0.69732715504916021</c:v>
                </c:pt>
                <c:pt idx="74" formatCode="0.00">
                  <c:v>0.39555462778829975</c:v>
                </c:pt>
                <c:pt idx="75" formatCode="0.00">
                  <c:v>0.11335341679132993</c:v>
                </c:pt>
                <c:pt idx="76" formatCode="0.00">
                  <c:v>0.46393327242275983</c:v>
                </c:pt>
                <c:pt idx="77" formatCode="0.00">
                  <c:v>-0.30430791194579987</c:v>
                </c:pt>
                <c:pt idx="78" formatCode="0.00">
                  <c:v>-1.5993608669697301</c:v>
                </c:pt>
                <c:pt idx="79" formatCode="0.00">
                  <c:v>-2.2658973592717504</c:v>
                </c:pt>
                <c:pt idx="80" formatCode="0.00">
                  <c:v>1.9139326460254489</c:v>
                </c:pt>
                <c:pt idx="81" formatCode="0.00">
                  <c:v>1.5877514433280662</c:v>
                </c:pt>
                <c:pt idx="82" formatCode="0.00">
                  <c:v>-0.54198202130904005</c:v>
                </c:pt>
                <c:pt idx="83" formatCode="0.00">
                  <c:v>-0.29047066374369501</c:v>
                </c:pt>
                <c:pt idx="84" formatCode="0.00">
                  <c:v>0.63191484093479211</c:v>
                </c:pt>
                <c:pt idx="85" formatCode="0.00">
                  <c:v>-2.4532938244856197</c:v>
                </c:pt>
                <c:pt idx="86" formatCode="0.00">
                  <c:v>-1.1915957211295802</c:v>
                </c:pt>
                <c:pt idx="87" formatCode="0.00">
                  <c:v>0.87440271805218606</c:v>
                </c:pt>
                <c:pt idx="88" formatCode="0.00">
                  <c:v>-2.0004817710382601</c:v>
                </c:pt>
                <c:pt idx="89" formatCode="0.00">
                  <c:v>-3.6786138689900998</c:v>
                </c:pt>
                <c:pt idx="90" formatCode="0.00">
                  <c:v>-3.0804047625126199</c:v>
                </c:pt>
                <c:pt idx="91" formatCode="0.00">
                  <c:v>-5.1571283533920012</c:v>
                </c:pt>
                <c:pt idx="92" formatCode="0.00">
                  <c:v>-2.7244019891334705</c:v>
                </c:pt>
                <c:pt idx="93" formatCode="0.00">
                  <c:v>1.0637644947440403</c:v>
                </c:pt>
                <c:pt idx="94" formatCode="0.00">
                  <c:v>1.4791516349229761</c:v>
                </c:pt>
                <c:pt idx="95" formatCode="0.00">
                  <c:v>1.936841918922185</c:v>
                </c:pt>
                <c:pt idx="96" formatCode="0.00">
                  <c:v>4.1333000957821655</c:v>
                </c:pt>
                <c:pt idx="97" formatCode="0.00">
                  <c:v>2.4921226669588057</c:v>
                </c:pt>
                <c:pt idx="98" formatCode="0.00">
                  <c:v>1.4343152913903139</c:v>
                </c:pt>
                <c:pt idx="99" formatCode="0.00">
                  <c:v>0.1185618751175499</c:v>
                </c:pt>
                <c:pt idx="100" formatCode="0.00">
                  <c:v>0.466210147343181</c:v>
                </c:pt>
                <c:pt idx="101" formatCode="0.00">
                  <c:v>-0.18730193664732986</c:v>
                </c:pt>
                <c:pt idx="102" formatCode="0.00">
                  <c:v>1.2756755851214643</c:v>
                </c:pt>
                <c:pt idx="103" formatCode="0.00">
                  <c:v>1.251842084836954</c:v>
                </c:pt>
                <c:pt idx="104" formatCode="0.00">
                  <c:v>0.20736261395743005</c:v>
                </c:pt>
                <c:pt idx="105" formatCode="0.00">
                  <c:v>-1.6998361160979605</c:v>
                </c:pt>
                <c:pt idx="106" formatCode="0.00">
                  <c:v>-3.5566335777406</c:v>
                </c:pt>
                <c:pt idx="107" formatCode="0.00">
                  <c:v>-3.54637508132826</c:v>
                </c:pt>
                <c:pt idx="108" formatCode="0.00">
                  <c:v>-2.6882150086000198</c:v>
                </c:pt>
                <c:pt idx="109" formatCode="0.00">
                  <c:v>-3.7803783976626799</c:v>
                </c:pt>
                <c:pt idx="110" formatCode="0.00">
                  <c:v>-4.6061742433444497</c:v>
                </c:pt>
                <c:pt idx="111" formatCode="0.00">
                  <c:v>2.3903601958058869</c:v>
                </c:pt>
                <c:pt idx="112" formatCode="0.00">
                  <c:v>6.0471767682800603</c:v>
                </c:pt>
                <c:pt idx="113" formatCode="0.00">
                  <c:v>5.0664602797770391</c:v>
                </c:pt>
                <c:pt idx="114" formatCode="0.00">
                  <c:v>2.312973713676131</c:v>
                </c:pt>
                <c:pt idx="115" formatCode="0.00">
                  <c:v>3.2427124508952798</c:v>
                </c:pt>
                <c:pt idx="116" formatCode="0.00">
                  <c:v>1.246476806039571</c:v>
                </c:pt>
                <c:pt idx="117" formatCode="0.00">
                  <c:v>2.4867068051282559</c:v>
                </c:pt>
                <c:pt idx="118" formatCode="0.00">
                  <c:v>1.3161378080679971</c:v>
                </c:pt>
                <c:pt idx="119" formatCode="0.00">
                  <c:v>4.4610420389743002</c:v>
                </c:pt>
                <c:pt idx="120" formatCode="0.00">
                  <c:v>3.8667311830324902</c:v>
                </c:pt>
                <c:pt idx="121" formatCode="0.00">
                  <c:v>1.1870209786243671</c:v>
                </c:pt>
                <c:pt idx="122" formatCode="0.00">
                  <c:v>1.9071907629819358</c:v>
                </c:pt>
                <c:pt idx="123" formatCode="0.00">
                  <c:v>-0.4831056608493966</c:v>
                </c:pt>
                <c:pt idx="124" formatCode="0.00">
                  <c:v>1.8436170240128282</c:v>
                </c:pt>
                <c:pt idx="125" formatCode="0.00">
                  <c:v>-0.24619370450580602</c:v>
                </c:pt>
                <c:pt idx="126" formatCode="0.00">
                  <c:v>1.5978985264722549</c:v>
                </c:pt>
                <c:pt idx="127" formatCode="0.00">
                  <c:v>-0.33672159673711999</c:v>
                </c:pt>
                <c:pt idx="128" formatCode="0.00">
                  <c:v>-1.2255544897466901</c:v>
                </c:pt>
                <c:pt idx="129" formatCode="0.00">
                  <c:v>0.59806398776687009</c:v>
                </c:pt>
                <c:pt idx="130" formatCode="0.00">
                  <c:v>-2.3169978605416297</c:v>
                </c:pt>
                <c:pt idx="131" formatCode="0.00">
                  <c:v>-4.2879346563430101</c:v>
                </c:pt>
                <c:pt idx="132" formatCode="0.00">
                  <c:v>-2.5716567359544396</c:v>
                </c:pt>
                <c:pt idx="133" formatCode="0.00">
                  <c:v>2.5721134439486599</c:v>
                </c:pt>
                <c:pt idx="134" formatCode="0.00">
                  <c:v>3.0855813636213179</c:v>
                </c:pt>
                <c:pt idx="135" formatCode="0.00">
                  <c:v>-4.7152452802178804</c:v>
                </c:pt>
                <c:pt idx="136" formatCode="0.00">
                  <c:v>-2.6551862036678502</c:v>
                </c:pt>
                <c:pt idx="137" formatCode="0.00">
                  <c:v>-3.3413639719802397</c:v>
                </c:pt>
                <c:pt idx="138" formatCode="0.00">
                  <c:v>1.5417322016242299</c:v>
                </c:pt>
                <c:pt idx="139" formatCode="0.00">
                  <c:v>4.8587412960853502</c:v>
                </c:pt>
                <c:pt idx="140" formatCode="0.00">
                  <c:v>2.326884711253939</c:v>
                </c:pt>
                <c:pt idx="141" formatCode="0.00">
                  <c:v>0.72421614685803881</c:v>
                </c:pt>
                <c:pt idx="142" formatCode="0.00">
                  <c:v>2.0141614230109397</c:v>
                </c:pt>
                <c:pt idx="143" formatCode="0.00">
                  <c:v>4.7321933733781698</c:v>
                </c:pt>
                <c:pt idx="144" formatCode="0.00">
                  <c:v>5.4220685184693798</c:v>
                </c:pt>
                <c:pt idx="145" formatCode="0.00">
                  <c:v>2.2717244329970701</c:v>
                </c:pt>
                <c:pt idx="146" formatCode="0.00">
                  <c:v>0.5830944985280504</c:v>
                </c:pt>
                <c:pt idx="147" formatCode="0.00">
                  <c:v>1.5506799817700299</c:v>
                </c:pt>
                <c:pt idx="148" formatCode="0.00">
                  <c:v>1.1582680156089804</c:v>
                </c:pt>
                <c:pt idx="149" formatCode="0.00">
                  <c:v>0.57492661946164958</c:v>
                </c:pt>
                <c:pt idx="150" formatCode="0.00">
                  <c:v>1.3073410135319801</c:v>
                </c:pt>
                <c:pt idx="151" formatCode="0.00">
                  <c:v>2.9830766430895204</c:v>
                </c:pt>
                <c:pt idx="152" formatCode="0.00">
                  <c:v>1.9811033320705702</c:v>
                </c:pt>
                <c:pt idx="153" formatCode="0.00">
                  <c:v>3.2039810309339396</c:v>
                </c:pt>
                <c:pt idx="154" formatCode="0.00">
                  <c:v>2.2912753542607094</c:v>
                </c:pt>
                <c:pt idx="155" formatCode="0.00">
                  <c:v>1.8100381257634202</c:v>
                </c:pt>
                <c:pt idx="156" formatCode="0.00">
                  <c:v>-0.68695481146763981</c:v>
                </c:pt>
                <c:pt idx="157" formatCode="0.00">
                  <c:v>1.9174547690639101</c:v>
                </c:pt>
                <c:pt idx="158" formatCode="0.00">
                  <c:v>-0.78721828550406991</c:v>
                </c:pt>
                <c:pt idx="159" formatCode="0.00">
                  <c:v>0.19658974245465011</c:v>
                </c:pt>
                <c:pt idx="160" formatCode="0.00">
                  <c:v>-2.4873794192052499</c:v>
                </c:pt>
                <c:pt idx="161" formatCode="0.00">
                  <c:v>-1.74618521548547</c:v>
                </c:pt>
                <c:pt idx="162" formatCode="0.00">
                  <c:v>-0.75100087790575998</c:v>
                </c:pt>
                <c:pt idx="163" formatCode="0.00">
                  <c:v>-0.44483188761118031</c:v>
                </c:pt>
                <c:pt idx="164" formatCode="0.00">
                  <c:v>-1.2212557727104398</c:v>
                </c:pt>
                <c:pt idx="165" formatCode="0.00">
                  <c:v>-0.50586264491603039</c:v>
                </c:pt>
                <c:pt idx="166" formatCode="0.00">
                  <c:v>-1.4665828789870701</c:v>
                </c:pt>
                <c:pt idx="167" formatCode="0.00">
                  <c:v>-2.5890212981851093</c:v>
                </c:pt>
                <c:pt idx="168" formatCode="0.00">
                  <c:v>-3.1310025731044595</c:v>
                </c:pt>
                <c:pt idx="169" formatCode="0.00">
                  <c:v>-2.5378257140031799</c:v>
                </c:pt>
                <c:pt idx="170" formatCode="0.00">
                  <c:v>-1.2849687045201001</c:v>
                </c:pt>
                <c:pt idx="171" formatCode="0.00">
                  <c:v>-1.52696592146967</c:v>
                </c:pt>
                <c:pt idx="172" formatCode="0.00">
                  <c:v>-4.1383871338815403</c:v>
                </c:pt>
                <c:pt idx="173" formatCode="0.00">
                  <c:v>-1.6137687344963503</c:v>
                </c:pt>
                <c:pt idx="174" formatCode="0.00">
                  <c:v>-1.0065226398751603</c:v>
                </c:pt>
                <c:pt idx="175" formatCode="0.00">
                  <c:v>-1.01746015068814</c:v>
                </c:pt>
                <c:pt idx="176" formatCode="0.00">
                  <c:v>1.68832106080047</c:v>
                </c:pt>
                <c:pt idx="177" formatCode="0.00">
                  <c:v>0.60541775112289997</c:v>
                </c:pt>
                <c:pt idx="178" formatCode="0.00">
                  <c:v>0.80468971844310011</c:v>
                </c:pt>
                <c:pt idx="179" formatCode="0.00">
                  <c:v>1.2528233863781748</c:v>
                </c:pt>
                <c:pt idx="180" formatCode="0.00">
                  <c:v>0.50542744472280599</c:v>
                </c:pt>
                <c:pt idx="181" formatCode="0.00">
                  <c:v>0.46091541960319804</c:v>
                </c:pt>
                <c:pt idx="182" formatCode="0.00">
                  <c:v>0.84853019919655392</c:v>
                </c:pt>
                <c:pt idx="183" formatCode="0.00">
                  <c:v>2.0142546210378849</c:v>
                </c:pt>
                <c:pt idx="184" formatCode="0.00">
                  <c:v>0.66530576009382802</c:v>
                </c:pt>
                <c:pt idx="185" formatCode="0.00">
                  <c:v>-1.0927522136335899</c:v>
                </c:pt>
                <c:pt idx="186" formatCode="0.00">
                  <c:v>-1.9372216310336849</c:v>
                </c:pt>
                <c:pt idx="187" formatCode="0.00">
                  <c:v>0.95526399323331401</c:v>
                </c:pt>
                <c:pt idx="188" formatCode="0.00">
                  <c:v>-0.31633131274478299</c:v>
                </c:pt>
                <c:pt idx="189" formatCode="0.00">
                  <c:v>-0.60501656710469986</c:v>
                </c:pt>
                <c:pt idx="190" formatCode="0.00">
                  <c:v>-1.0279489981307899</c:v>
                </c:pt>
                <c:pt idx="191" formatCode="0.00">
                  <c:v>-1.9247456967929399</c:v>
                </c:pt>
                <c:pt idx="192" formatCode="0.00">
                  <c:v>-0.10651515997452998</c:v>
                </c:pt>
                <c:pt idx="193" formatCode="0.00">
                  <c:v>0.83387630019449999</c:v>
                </c:pt>
                <c:pt idx="194" formatCode="0.00">
                  <c:v>1.748620799470002E-2</c:v>
                </c:pt>
                <c:pt idx="195" formatCode="0.00">
                  <c:v>0.86943169225753003</c:v>
                </c:pt>
                <c:pt idx="196" formatCode="0.00">
                  <c:v>1.8250181223022397</c:v>
                </c:pt>
                <c:pt idx="197" formatCode="0.00">
                  <c:v>-0.70276625225901013</c:v>
                </c:pt>
                <c:pt idx="198" formatCode="0.00">
                  <c:v>-1.2530591362246999</c:v>
                </c:pt>
                <c:pt idx="199" formatCode="0.00">
                  <c:v>-0.99786222501058042</c:v>
                </c:pt>
                <c:pt idx="200" formatCode="0.00">
                  <c:v>-0.58834840723298987</c:v>
                </c:pt>
                <c:pt idx="201" formatCode="0.00">
                  <c:v>-1.1554945165902999</c:v>
                </c:pt>
                <c:pt idx="202" formatCode="0.00">
                  <c:v>-1.5717332335728704</c:v>
                </c:pt>
                <c:pt idx="203" formatCode="0.00">
                  <c:v>-1.3393371307000601</c:v>
                </c:pt>
                <c:pt idx="204" formatCode="0.00">
                  <c:v>0.75315966466929041</c:v>
                </c:pt>
                <c:pt idx="205" formatCode="0.00">
                  <c:v>0.38085345612321042</c:v>
                </c:pt>
                <c:pt idx="206" formatCode="0.00">
                  <c:v>8.7894746612189767E-2</c:v>
                </c:pt>
                <c:pt idx="207" formatCode="0.00">
                  <c:v>-1.1290282173786799</c:v>
                </c:pt>
                <c:pt idx="208" formatCode="0.00">
                  <c:v>0.41766938584241009</c:v>
                </c:pt>
                <c:pt idx="209" formatCode="0.00">
                  <c:v>-0.43859866258135005</c:v>
                </c:pt>
                <c:pt idx="210" formatCode="0.00">
                  <c:v>-5.9252269909010113E-2</c:v>
                </c:pt>
                <c:pt idx="211" formatCode="0.00">
                  <c:v>-1.5062221372467697</c:v>
                </c:pt>
                <c:pt idx="212" formatCode="0.00">
                  <c:v>-5.8213774798600095</c:v>
                </c:pt>
                <c:pt idx="213" formatCode="0.00">
                  <c:v>-2.5713253097041502</c:v>
                </c:pt>
                <c:pt idx="214" formatCode="0.00">
                  <c:v>-2.85074718371731</c:v>
                </c:pt>
                <c:pt idx="215" formatCode="0.00">
                  <c:v>-2.9889252462754303</c:v>
                </c:pt>
                <c:pt idx="216" formatCode="0.00">
                  <c:v>-3.6768284759533301</c:v>
                </c:pt>
                <c:pt idx="217" formatCode="0.00">
                  <c:v>-1.2592039549550016E-2</c:v>
                </c:pt>
                <c:pt idx="218" formatCode="0.00">
                  <c:v>0.45246791982358014</c:v>
                </c:pt>
                <c:pt idx="219" formatCode="0.00">
                  <c:v>0.22476158678595948</c:v>
                </c:pt>
                <c:pt idx="220" formatCode="0.00">
                  <c:v>2.1678411813731069</c:v>
                </c:pt>
                <c:pt idx="221" formatCode="0.00">
                  <c:v>-0.95451232400420016</c:v>
                </c:pt>
                <c:pt idx="222" formatCode="0.00">
                  <c:v>-1.677091708848703</c:v>
                </c:pt>
                <c:pt idx="223" formatCode="0.00">
                  <c:v>0.96475796314016082</c:v>
                </c:pt>
                <c:pt idx="224" formatCode="0.00">
                  <c:v>3.4793844818765018E-2</c:v>
                </c:pt>
                <c:pt idx="225" formatCode="0.00">
                  <c:v>1.5250284479197518</c:v>
                </c:pt>
                <c:pt idx="226" formatCode="0.00">
                  <c:v>2.3248893974328633</c:v>
                </c:pt>
                <c:pt idx="227" formatCode="0.00">
                  <c:v>0.68380334230711393</c:v>
                </c:pt>
                <c:pt idx="228" formatCode="0.00">
                  <c:v>0.18474779874580016</c:v>
                </c:pt>
                <c:pt idx="229" formatCode="0.00">
                  <c:v>1.61780139978865</c:v>
                </c:pt>
                <c:pt idx="230" formatCode="0.00">
                  <c:v>-9.0510646202274003E-2</c:v>
                </c:pt>
                <c:pt idx="231" formatCode="0.00">
                  <c:v>-1.372519056685348</c:v>
                </c:pt>
                <c:pt idx="232" formatCode="0.00">
                  <c:v>0.78156092773059005</c:v>
                </c:pt>
                <c:pt idx="233" formatCode="0.00">
                  <c:v>-2.1307514733476709</c:v>
                </c:pt>
                <c:pt idx="234" formatCode="0.00">
                  <c:v>-2.2765076680118099</c:v>
                </c:pt>
                <c:pt idx="235" formatCode="0.00">
                  <c:v>-2.11462209720478</c:v>
                </c:pt>
                <c:pt idx="236" formatCode="0.00">
                  <c:v>-2.9101185388609303</c:v>
                </c:pt>
                <c:pt idx="237" formatCode="0.00">
                  <c:v>-3.6846195155254597</c:v>
                </c:pt>
                <c:pt idx="238" formatCode="0.00">
                  <c:v>-4.0192274703796702</c:v>
                </c:pt>
                <c:pt idx="239" formatCode="0.00">
                  <c:v>-5.3811356092499993</c:v>
                </c:pt>
                <c:pt idx="240" formatCode="0.00">
                  <c:v>-4.5523399250262493</c:v>
                </c:pt>
                <c:pt idx="241" formatCode="0.00">
                  <c:v>-2.3139789711300804</c:v>
                </c:pt>
                <c:pt idx="242" formatCode="0.00">
                  <c:v>-3.6071729023441694</c:v>
                </c:pt>
                <c:pt idx="243" formatCode="0.00">
                  <c:v>-4.2785393436118593</c:v>
                </c:pt>
                <c:pt idx="244" formatCode="0.00">
                  <c:v>-2.3558095506281198</c:v>
                </c:pt>
                <c:pt idx="245" formatCode="0.00">
                  <c:v>-1.9112232948426278</c:v>
                </c:pt>
                <c:pt idx="246" formatCode="0.00">
                  <c:v>-0.36096807490169852</c:v>
                </c:pt>
                <c:pt idx="247" formatCode="0.00">
                  <c:v>1.0217255876896112</c:v>
                </c:pt>
                <c:pt idx="248" formatCode="0.00">
                  <c:v>2.3883437727550381</c:v>
                </c:pt>
                <c:pt idx="249" formatCode="0.00">
                  <c:v>3.60785229784865</c:v>
                </c:pt>
                <c:pt idx="250" formatCode="0.00">
                  <c:v>1.9664390768839397</c:v>
                </c:pt>
                <c:pt idx="251" formatCode="0.00">
                  <c:v>4.0748958066632603</c:v>
                </c:pt>
                <c:pt idx="252" formatCode="0.00">
                  <c:v>2.0000076603771797</c:v>
                </c:pt>
                <c:pt idx="253" formatCode="0.00">
                  <c:v>0.58057561659608981</c:v>
                </c:pt>
                <c:pt idx="254" formatCode="0.00">
                  <c:v>0.7764161261242849</c:v>
                </c:pt>
                <c:pt idx="255" formatCode="0.00">
                  <c:v>2.3273353752277997</c:v>
                </c:pt>
                <c:pt idx="256" formatCode="0.00">
                  <c:v>8.1042321262200012E-2</c:v>
                </c:pt>
                <c:pt idx="257" formatCode="0.00">
                  <c:v>1.2331382270934501</c:v>
                </c:pt>
                <c:pt idx="258" formatCode="0.00">
                  <c:v>1.97287539355674</c:v>
                </c:pt>
                <c:pt idx="259" formatCode="0.00">
                  <c:v>1.1166625606367799</c:v>
                </c:pt>
                <c:pt idx="260" formatCode="0.00">
                  <c:v>8.5923211975039937E-2</c:v>
                </c:pt>
                <c:pt idx="261" formatCode="0.00">
                  <c:v>1.31924589336633</c:v>
                </c:pt>
                <c:pt idx="262" formatCode="0.00">
                  <c:v>0.21722322726034982</c:v>
                </c:pt>
                <c:pt idx="263" formatCode="0.00">
                  <c:v>-0.61561721412779402</c:v>
                </c:pt>
                <c:pt idx="264" formatCode="0.00">
                  <c:v>1.46848467787199</c:v>
                </c:pt>
                <c:pt idx="265" formatCode="0.00">
                  <c:v>1.5624747722208401</c:v>
                </c:pt>
                <c:pt idx="266" formatCode="0.00">
                  <c:v>2.4760724213905201</c:v>
                </c:pt>
                <c:pt idx="267" formatCode="0.00">
                  <c:v>3.3004175282570998</c:v>
                </c:pt>
                <c:pt idx="268" formatCode="0.00">
                  <c:v>2.0138344957129402</c:v>
                </c:pt>
                <c:pt idx="269" formatCode="0.00">
                  <c:v>0.92447430555984011</c:v>
                </c:pt>
                <c:pt idx="270" formatCode="0.00">
                  <c:v>1.89153546862516</c:v>
                </c:pt>
                <c:pt idx="271" formatCode="0.00">
                  <c:v>1.5310518597309919E-2</c:v>
                </c:pt>
                <c:pt idx="272" formatCode="0.00">
                  <c:v>1.8969266002052083</c:v>
                </c:pt>
                <c:pt idx="273" formatCode="0.00">
                  <c:v>1.5104372961439603</c:v>
                </c:pt>
                <c:pt idx="274" formatCode="0.00">
                  <c:v>0.89382969634072995</c:v>
                </c:pt>
                <c:pt idx="275" formatCode="0.00">
                  <c:v>0.63118927779830203</c:v>
                </c:pt>
                <c:pt idx="276" formatCode="0.00">
                  <c:v>0.18793088611780207</c:v>
                </c:pt>
                <c:pt idx="277" formatCode="0.00">
                  <c:v>0.52731655843557013</c:v>
                </c:pt>
                <c:pt idx="278" formatCode="0.00">
                  <c:v>0.8013287158848299</c:v>
                </c:pt>
                <c:pt idx="279" formatCode="0.00">
                  <c:v>1.49373136417874</c:v>
                </c:pt>
                <c:pt idx="280" formatCode="0.00">
                  <c:v>0.61070039245307295</c:v>
                </c:pt>
                <c:pt idx="281" formatCode="0.00">
                  <c:v>9.1459245534420974E-2</c:v>
                </c:pt>
                <c:pt idx="282" formatCode="0.00">
                  <c:v>1.055214704309535</c:v>
                </c:pt>
                <c:pt idx="283" formatCode="0.00">
                  <c:v>1.1549856065706319</c:v>
                </c:pt>
                <c:pt idx="284" formatCode="0.00">
                  <c:v>-0.4661037972563114</c:v>
                </c:pt>
                <c:pt idx="285" formatCode="0.00">
                  <c:v>-0.25878348576614402</c:v>
                </c:pt>
                <c:pt idx="286" formatCode="0.00">
                  <c:v>0.23615207112012998</c:v>
                </c:pt>
                <c:pt idx="287" formatCode="0.00">
                  <c:v>-0.91072148175789192</c:v>
                </c:pt>
                <c:pt idx="288" formatCode="0.00">
                  <c:v>0.71738251888393301</c:v>
                </c:pt>
                <c:pt idx="289" formatCode="0.00">
                  <c:v>1.609550806771898</c:v>
                </c:pt>
                <c:pt idx="290" formatCode="0.00">
                  <c:v>-0.15214618170328498</c:v>
                </c:pt>
                <c:pt idx="291" formatCode="0.00">
                  <c:v>-1.8291002330096338</c:v>
                </c:pt>
                <c:pt idx="292" formatCode="0.00">
                  <c:v>1.8540312729438919</c:v>
                </c:pt>
                <c:pt idx="293" formatCode="0.00">
                  <c:v>6.1365652520937441</c:v>
                </c:pt>
                <c:pt idx="294" formatCode="0.00">
                  <c:v>4.89465599670371</c:v>
                </c:pt>
                <c:pt idx="295" formatCode="0.00">
                  <c:v>5.0297357182176698</c:v>
                </c:pt>
                <c:pt idx="296" formatCode="0.00">
                  <c:v>3.3419424234900696</c:v>
                </c:pt>
                <c:pt idx="297" formatCode="0.00">
                  <c:v>0.17728449711923</c:v>
                </c:pt>
                <c:pt idx="298" formatCode="0.00">
                  <c:v>0.89245182884450047</c:v>
                </c:pt>
                <c:pt idx="299" formatCode="0.00">
                  <c:v>-1.9760957607874401</c:v>
                </c:pt>
                <c:pt idx="300" formatCode="0.00">
                  <c:v>-2.9737667057345503</c:v>
                </c:pt>
                <c:pt idx="301" formatCode="0.00">
                  <c:v>-2.737005591769909</c:v>
                </c:pt>
                <c:pt idx="302" formatCode="0.00">
                  <c:v>-1.0904030519744889</c:v>
                </c:pt>
                <c:pt idx="303" formatCode="0.00">
                  <c:v>0.30221877429708777</c:v>
                </c:pt>
                <c:pt idx="304" formatCode="0.00">
                  <c:v>-4.1100233257426</c:v>
                </c:pt>
                <c:pt idx="305" formatCode="0.00">
                  <c:v>0.67569674943941993</c:v>
                </c:pt>
                <c:pt idx="306" formatCode="0.00">
                  <c:v>-0.33774412485607019</c:v>
                </c:pt>
                <c:pt idx="307" formatCode="0.00">
                  <c:v>0.72627946350600014</c:v>
                </c:pt>
                <c:pt idx="308" formatCode="0.00">
                  <c:v>1.8316595415108001</c:v>
                </c:pt>
                <c:pt idx="309" formatCode="0.00">
                  <c:v>1.5028500133087901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20E-4B59-A929-7D6EDB044118}"/>
            </c:ext>
          </c:extLst>
        </c:ser>
        <c:ser>
          <c:idx val="0"/>
          <c:order val="2"/>
          <c:tx>
            <c:strRef>
              <c:f>'Chart 2 - Real rate gaps'!$G$2</c:f>
              <c:strCache>
                <c:ptCount val="1"/>
                <c:pt idx="0">
                  <c:v>Policy rate (%, apr)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'Chart 2 - Real rate gaps'!$G$3:$G$312</c:f>
              <c:numCache>
                <c:formatCode>General</c:formatCode>
                <c:ptCount val="310"/>
                <c:pt idx="50">
                  <c:v>3.57</c:v>
                </c:pt>
                <c:pt idx="51">
                  <c:v>3.99</c:v>
                </c:pt>
                <c:pt idx="52">
                  <c:v>3.93</c:v>
                </c:pt>
                <c:pt idx="53">
                  <c:v>3.7</c:v>
                </c:pt>
                <c:pt idx="54">
                  <c:v>2.94</c:v>
                </c:pt>
                <c:pt idx="55">
                  <c:v>2.2999999999999998</c:v>
                </c:pt>
                <c:pt idx="56">
                  <c:v>1.99</c:v>
                </c:pt>
                <c:pt idx="57">
                  <c:v>1.73</c:v>
                </c:pt>
                <c:pt idx="58">
                  <c:v>1.68</c:v>
                </c:pt>
                <c:pt idx="59">
                  <c:v>2.4</c:v>
                </c:pt>
                <c:pt idx="60">
                  <c:v>2.46</c:v>
                </c:pt>
                <c:pt idx="61">
                  <c:v>2.61</c:v>
                </c:pt>
                <c:pt idx="62">
                  <c:v>2.85</c:v>
                </c:pt>
                <c:pt idx="63">
                  <c:v>2.92</c:v>
                </c:pt>
                <c:pt idx="64">
                  <c:v>2.97</c:v>
                </c:pt>
                <c:pt idx="65">
                  <c:v>2.96</c:v>
                </c:pt>
                <c:pt idx="66">
                  <c:v>3.33</c:v>
                </c:pt>
                <c:pt idx="67">
                  <c:v>3.45</c:v>
                </c:pt>
                <c:pt idx="68">
                  <c:v>3.46</c:v>
                </c:pt>
                <c:pt idx="69">
                  <c:v>3.49</c:v>
                </c:pt>
                <c:pt idx="70">
                  <c:v>3.46</c:v>
                </c:pt>
                <c:pt idx="71">
                  <c:v>3.58</c:v>
                </c:pt>
                <c:pt idx="72">
                  <c:v>3.98</c:v>
                </c:pt>
                <c:pt idx="73">
                  <c:v>4.08</c:v>
                </c:pt>
                <c:pt idx="74">
                  <c:v>4.08</c:v>
                </c:pt>
                <c:pt idx="75">
                  <c:v>4.17</c:v>
                </c:pt>
                <c:pt idx="76">
                  <c:v>4.5599999999999996</c:v>
                </c:pt>
                <c:pt idx="77">
                  <c:v>4.91</c:v>
                </c:pt>
                <c:pt idx="78">
                  <c:v>5.41</c:v>
                </c:pt>
                <c:pt idx="79">
                  <c:v>5.56</c:v>
                </c:pt>
                <c:pt idx="80">
                  <c:v>4.82</c:v>
                </c:pt>
                <c:pt idx="81">
                  <c:v>3.99</c:v>
                </c:pt>
                <c:pt idx="82">
                  <c:v>3.89</c:v>
                </c:pt>
                <c:pt idx="83">
                  <c:v>4.17</c:v>
                </c:pt>
                <c:pt idx="84">
                  <c:v>4.79</c:v>
                </c:pt>
                <c:pt idx="85">
                  <c:v>5.98</c:v>
                </c:pt>
                <c:pt idx="86">
                  <c:v>5.95</c:v>
                </c:pt>
                <c:pt idx="87">
                  <c:v>5.92</c:v>
                </c:pt>
                <c:pt idx="88">
                  <c:v>6.57</c:v>
                </c:pt>
                <c:pt idx="89">
                  <c:v>8.33</c:v>
                </c:pt>
                <c:pt idx="90">
                  <c:v>8.98</c:v>
                </c:pt>
                <c:pt idx="91">
                  <c:v>8.94</c:v>
                </c:pt>
                <c:pt idx="92">
                  <c:v>8.56</c:v>
                </c:pt>
                <c:pt idx="93">
                  <c:v>7.88</c:v>
                </c:pt>
                <c:pt idx="94">
                  <c:v>6.71</c:v>
                </c:pt>
                <c:pt idx="95">
                  <c:v>5.57</c:v>
                </c:pt>
                <c:pt idx="96">
                  <c:v>3.86</c:v>
                </c:pt>
                <c:pt idx="97">
                  <c:v>4.57</c:v>
                </c:pt>
                <c:pt idx="98">
                  <c:v>5.48</c:v>
                </c:pt>
                <c:pt idx="99">
                  <c:v>4.75</c:v>
                </c:pt>
                <c:pt idx="100">
                  <c:v>3.55</c:v>
                </c:pt>
                <c:pt idx="101">
                  <c:v>4.3</c:v>
                </c:pt>
                <c:pt idx="102">
                  <c:v>4.74</c:v>
                </c:pt>
                <c:pt idx="103">
                  <c:v>5.15</c:v>
                </c:pt>
                <c:pt idx="104">
                  <c:v>6.54</c:v>
                </c:pt>
                <c:pt idx="105">
                  <c:v>7.82</c:v>
                </c:pt>
                <c:pt idx="106">
                  <c:v>10.56</c:v>
                </c:pt>
                <c:pt idx="107">
                  <c:v>10</c:v>
                </c:pt>
                <c:pt idx="108">
                  <c:v>9.33</c:v>
                </c:pt>
                <c:pt idx="109">
                  <c:v>11.25</c:v>
                </c:pt>
                <c:pt idx="110">
                  <c:v>12.1</c:v>
                </c:pt>
                <c:pt idx="111">
                  <c:v>9.34</c:v>
                </c:pt>
                <c:pt idx="112">
                  <c:v>6.31</c:v>
                </c:pt>
                <c:pt idx="113">
                  <c:v>5.42</c:v>
                </c:pt>
                <c:pt idx="114">
                  <c:v>6.16</c:v>
                </c:pt>
                <c:pt idx="115">
                  <c:v>5.41</c:v>
                </c:pt>
                <c:pt idx="116">
                  <c:v>4.83</c:v>
                </c:pt>
                <c:pt idx="117">
                  <c:v>5.2</c:v>
                </c:pt>
                <c:pt idx="118">
                  <c:v>5.28</c:v>
                </c:pt>
                <c:pt idx="119">
                  <c:v>4.87</c:v>
                </c:pt>
                <c:pt idx="120">
                  <c:v>4.66</c:v>
                </c:pt>
                <c:pt idx="121">
                  <c:v>5.16</c:v>
                </c:pt>
                <c:pt idx="122">
                  <c:v>5.82</c:v>
                </c:pt>
                <c:pt idx="123">
                  <c:v>6.51</c:v>
                </c:pt>
                <c:pt idx="124">
                  <c:v>6.76</c:v>
                </c:pt>
                <c:pt idx="125">
                  <c:v>7.28</c:v>
                </c:pt>
                <c:pt idx="126">
                  <c:v>8.09</c:v>
                </c:pt>
                <c:pt idx="127">
                  <c:v>9.58</c:v>
                </c:pt>
                <c:pt idx="128">
                  <c:v>10.07</c:v>
                </c:pt>
                <c:pt idx="129">
                  <c:v>10.18</c:v>
                </c:pt>
                <c:pt idx="130">
                  <c:v>10.94</c:v>
                </c:pt>
                <c:pt idx="131">
                  <c:v>13.58</c:v>
                </c:pt>
                <c:pt idx="132">
                  <c:v>15.07</c:v>
                </c:pt>
                <c:pt idx="133">
                  <c:v>12.67</c:v>
                </c:pt>
                <c:pt idx="134">
                  <c:v>9.82</c:v>
                </c:pt>
                <c:pt idx="135">
                  <c:v>15.85</c:v>
                </c:pt>
                <c:pt idx="136">
                  <c:v>16.600000000000001</c:v>
                </c:pt>
                <c:pt idx="137">
                  <c:v>17.79</c:v>
                </c:pt>
                <c:pt idx="138">
                  <c:v>17.59</c:v>
                </c:pt>
                <c:pt idx="139">
                  <c:v>13.59</c:v>
                </c:pt>
                <c:pt idx="140">
                  <c:v>14.21</c:v>
                </c:pt>
                <c:pt idx="141">
                  <c:v>14.51</c:v>
                </c:pt>
                <c:pt idx="142">
                  <c:v>11.01</c:v>
                </c:pt>
                <c:pt idx="143">
                  <c:v>9.2799999999999994</c:v>
                </c:pt>
                <c:pt idx="144">
                  <c:v>8.66</c:v>
                </c:pt>
                <c:pt idx="145">
                  <c:v>8.8000000000000007</c:v>
                </c:pt>
                <c:pt idx="146">
                  <c:v>9.4600000000000009</c:v>
                </c:pt>
                <c:pt idx="147">
                  <c:v>9.43</c:v>
                </c:pt>
                <c:pt idx="148">
                  <c:v>9.69</c:v>
                </c:pt>
                <c:pt idx="149">
                  <c:v>10.55</c:v>
                </c:pt>
                <c:pt idx="150">
                  <c:v>11.39</c:v>
                </c:pt>
                <c:pt idx="151">
                  <c:v>9.26</c:v>
                </c:pt>
                <c:pt idx="152">
                  <c:v>8.48</c:v>
                </c:pt>
                <c:pt idx="153">
                  <c:v>7.92</c:v>
                </c:pt>
                <c:pt idx="154">
                  <c:v>7.9</c:v>
                </c:pt>
                <c:pt idx="155">
                  <c:v>8.1</c:v>
                </c:pt>
                <c:pt idx="156">
                  <c:v>7.83</c:v>
                </c:pt>
                <c:pt idx="157">
                  <c:v>6.92</c:v>
                </c:pt>
                <c:pt idx="158">
                  <c:v>6.21</c:v>
                </c:pt>
                <c:pt idx="159">
                  <c:v>6.27</c:v>
                </c:pt>
                <c:pt idx="160">
                  <c:v>6.22</c:v>
                </c:pt>
                <c:pt idx="161">
                  <c:v>6.65</c:v>
                </c:pt>
                <c:pt idx="162">
                  <c:v>6.84</c:v>
                </c:pt>
                <c:pt idx="163">
                  <c:v>6.92</c:v>
                </c:pt>
                <c:pt idx="164">
                  <c:v>6.67</c:v>
                </c:pt>
                <c:pt idx="165">
                  <c:v>7.15</c:v>
                </c:pt>
                <c:pt idx="166">
                  <c:v>7.98</c:v>
                </c:pt>
                <c:pt idx="167">
                  <c:v>8.4700000000000006</c:v>
                </c:pt>
                <c:pt idx="168">
                  <c:v>9.4499999999999993</c:v>
                </c:pt>
                <c:pt idx="169">
                  <c:v>9.73</c:v>
                </c:pt>
                <c:pt idx="170">
                  <c:v>9.08</c:v>
                </c:pt>
                <c:pt idx="171">
                  <c:v>8.61</c:v>
                </c:pt>
                <c:pt idx="172">
                  <c:v>8.25</c:v>
                </c:pt>
                <c:pt idx="173">
                  <c:v>8.24</c:v>
                </c:pt>
                <c:pt idx="174">
                  <c:v>8.16</c:v>
                </c:pt>
                <c:pt idx="175">
                  <c:v>7.74</c:v>
                </c:pt>
                <c:pt idx="176">
                  <c:v>6.43</c:v>
                </c:pt>
                <c:pt idx="177">
                  <c:v>5.86</c:v>
                </c:pt>
                <c:pt idx="178">
                  <c:v>5.65</c:v>
                </c:pt>
                <c:pt idx="179">
                  <c:v>4.82</c:v>
                </c:pt>
                <c:pt idx="180">
                  <c:v>4.0199999999999996</c:v>
                </c:pt>
                <c:pt idx="181">
                  <c:v>3.77</c:v>
                </c:pt>
                <c:pt idx="182">
                  <c:v>3.26</c:v>
                </c:pt>
                <c:pt idx="183">
                  <c:v>3.03</c:v>
                </c:pt>
                <c:pt idx="184">
                  <c:v>3.04</c:v>
                </c:pt>
                <c:pt idx="185">
                  <c:v>3</c:v>
                </c:pt>
                <c:pt idx="186">
                  <c:v>3.06</c:v>
                </c:pt>
                <c:pt idx="187">
                  <c:v>2.99</c:v>
                </c:pt>
                <c:pt idx="188">
                  <c:v>3.21</c:v>
                </c:pt>
                <c:pt idx="189">
                  <c:v>3.94</c:v>
                </c:pt>
                <c:pt idx="190">
                  <c:v>4.49</c:v>
                </c:pt>
                <c:pt idx="191">
                  <c:v>5.17</c:v>
                </c:pt>
                <c:pt idx="192">
                  <c:v>5.8</c:v>
                </c:pt>
                <c:pt idx="193">
                  <c:v>6.02</c:v>
                </c:pt>
                <c:pt idx="194">
                  <c:v>5.8</c:v>
                </c:pt>
                <c:pt idx="195">
                  <c:v>5.72</c:v>
                </c:pt>
                <c:pt idx="196">
                  <c:v>5.37</c:v>
                </c:pt>
                <c:pt idx="197">
                  <c:v>5.24</c:v>
                </c:pt>
                <c:pt idx="198">
                  <c:v>5.31</c:v>
                </c:pt>
                <c:pt idx="199">
                  <c:v>5.28</c:v>
                </c:pt>
                <c:pt idx="200">
                  <c:v>5.28</c:v>
                </c:pt>
                <c:pt idx="201">
                  <c:v>5.52</c:v>
                </c:pt>
                <c:pt idx="202">
                  <c:v>5.53</c:v>
                </c:pt>
                <c:pt idx="203">
                  <c:v>5.51</c:v>
                </c:pt>
                <c:pt idx="204">
                  <c:v>5.52</c:v>
                </c:pt>
                <c:pt idx="205">
                  <c:v>5.5</c:v>
                </c:pt>
                <c:pt idx="206">
                  <c:v>5.53</c:v>
                </c:pt>
                <c:pt idx="207">
                  <c:v>4.8600000000000003</c:v>
                </c:pt>
                <c:pt idx="208">
                  <c:v>4.7300000000000004</c:v>
                </c:pt>
                <c:pt idx="209">
                  <c:v>4.75</c:v>
                </c:pt>
                <c:pt idx="210">
                  <c:v>5.0999999999999996</c:v>
                </c:pt>
                <c:pt idx="211">
                  <c:v>5.3</c:v>
                </c:pt>
                <c:pt idx="212">
                  <c:v>5.68</c:v>
                </c:pt>
                <c:pt idx="213">
                  <c:v>6.27</c:v>
                </c:pt>
                <c:pt idx="214">
                  <c:v>6.52</c:v>
                </c:pt>
                <c:pt idx="215">
                  <c:v>6.47</c:v>
                </c:pt>
                <c:pt idx="216">
                  <c:v>5.6</c:v>
                </c:pt>
                <c:pt idx="217">
                  <c:v>4.33</c:v>
                </c:pt>
                <c:pt idx="218">
                  <c:v>3.5</c:v>
                </c:pt>
                <c:pt idx="219">
                  <c:v>2.13</c:v>
                </c:pt>
                <c:pt idx="220">
                  <c:v>1.73</c:v>
                </c:pt>
                <c:pt idx="221">
                  <c:v>1.75</c:v>
                </c:pt>
                <c:pt idx="222">
                  <c:v>1.74</c:v>
                </c:pt>
                <c:pt idx="223">
                  <c:v>1.44</c:v>
                </c:pt>
                <c:pt idx="224">
                  <c:v>1.25</c:v>
                </c:pt>
                <c:pt idx="225">
                  <c:v>1.25</c:v>
                </c:pt>
                <c:pt idx="226">
                  <c:v>1.02</c:v>
                </c:pt>
                <c:pt idx="227">
                  <c:v>1</c:v>
                </c:pt>
                <c:pt idx="228">
                  <c:v>1</c:v>
                </c:pt>
                <c:pt idx="229">
                  <c:v>1.01</c:v>
                </c:pt>
                <c:pt idx="230">
                  <c:v>1.43</c:v>
                </c:pt>
                <c:pt idx="231">
                  <c:v>1.95</c:v>
                </c:pt>
                <c:pt idx="232">
                  <c:v>2.4700000000000002</c:v>
                </c:pt>
                <c:pt idx="233">
                  <c:v>2.94</c:v>
                </c:pt>
                <c:pt idx="234">
                  <c:v>3.46</c:v>
                </c:pt>
                <c:pt idx="235">
                  <c:v>3.98</c:v>
                </c:pt>
                <c:pt idx="236">
                  <c:v>4.45</c:v>
                </c:pt>
                <c:pt idx="237">
                  <c:v>4.91</c:v>
                </c:pt>
                <c:pt idx="238">
                  <c:v>5.25</c:v>
                </c:pt>
                <c:pt idx="239">
                  <c:v>5.24</c:v>
                </c:pt>
                <c:pt idx="240">
                  <c:v>5.25</c:v>
                </c:pt>
                <c:pt idx="241">
                  <c:v>5.25</c:v>
                </c:pt>
                <c:pt idx="242">
                  <c:v>5.07</c:v>
                </c:pt>
                <c:pt idx="243">
                  <c:v>4.5</c:v>
                </c:pt>
                <c:pt idx="244">
                  <c:v>3.18</c:v>
                </c:pt>
                <c:pt idx="245">
                  <c:v>2.08</c:v>
                </c:pt>
                <c:pt idx="246">
                  <c:v>1.94</c:v>
                </c:pt>
                <c:pt idx="247">
                  <c:v>0.51</c:v>
                </c:pt>
                <c:pt idx="248">
                  <c:v>0.18</c:v>
                </c:pt>
                <c:pt idx="249">
                  <c:v>0.18</c:v>
                </c:pt>
                <c:pt idx="250">
                  <c:v>0.15</c:v>
                </c:pt>
                <c:pt idx="251">
                  <c:v>0.12</c:v>
                </c:pt>
                <c:pt idx="252">
                  <c:v>0.13</c:v>
                </c:pt>
                <c:pt idx="253">
                  <c:v>0.19</c:v>
                </c:pt>
                <c:pt idx="254">
                  <c:v>0.19</c:v>
                </c:pt>
                <c:pt idx="255">
                  <c:v>0.19</c:v>
                </c:pt>
                <c:pt idx="256">
                  <c:v>0.15</c:v>
                </c:pt>
                <c:pt idx="257">
                  <c:v>0.09</c:v>
                </c:pt>
                <c:pt idx="258">
                  <c:v>0.08</c:v>
                </c:pt>
                <c:pt idx="259">
                  <c:v>7.0000000000000007E-2</c:v>
                </c:pt>
                <c:pt idx="260">
                  <c:v>0.1</c:v>
                </c:pt>
                <c:pt idx="261">
                  <c:v>0.15</c:v>
                </c:pt>
                <c:pt idx="262">
                  <c:v>0.14000000000000001</c:v>
                </c:pt>
                <c:pt idx="263">
                  <c:v>0.16</c:v>
                </c:pt>
                <c:pt idx="264">
                  <c:v>0.14000000000000001</c:v>
                </c:pt>
                <c:pt idx="265">
                  <c:v>0.12</c:v>
                </c:pt>
                <c:pt idx="266">
                  <c:v>0.09</c:v>
                </c:pt>
                <c:pt idx="267">
                  <c:v>0.09</c:v>
                </c:pt>
                <c:pt idx="268">
                  <c:v>7.0000000000000007E-2</c:v>
                </c:pt>
                <c:pt idx="269">
                  <c:v>0.09</c:v>
                </c:pt>
                <c:pt idx="270">
                  <c:v>0.09</c:v>
                </c:pt>
                <c:pt idx="271">
                  <c:v>0.1</c:v>
                </c:pt>
                <c:pt idx="272">
                  <c:v>0.11</c:v>
                </c:pt>
                <c:pt idx="273">
                  <c:v>0.13</c:v>
                </c:pt>
                <c:pt idx="274">
                  <c:v>0.13</c:v>
                </c:pt>
                <c:pt idx="275">
                  <c:v>0.16</c:v>
                </c:pt>
                <c:pt idx="276">
                  <c:v>0.36</c:v>
                </c:pt>
                <c:pt idx="277">
                  <c:v>0.37</c:v>
                </c:pt>
                <c:pt idx="278">
                  <c:v>0.39</c:v>
                </c:pt>
                <c:pt idx="279">
                  <c:v>0.45</c:v>
                </c:pt>
                <c:pt idx="280">
                  <c:v>0.7</c:v>
                </c:pt>
                <c:pt idx="281">
                  <c:v>0.95</c:v>
                </c:pt>
                <c:pt idx="282">
                  <c:v>1.1499999999999999</c:v>
                </c:pt>
                <c:pt idx="283">
                  <c:v>1.2</c:v>
                </c:pt>
                <c:pt idx="284">
                  <c:v>1.45</c:v>
                </c:pt>
                <c:pt idx="285">
                  <c:v>1.74</c:v>
                </c:pt>
                <c:pt idx="286">
                  <c:v>1.93</c:v>
                </c:pt>
                <c:pt idx="287">
                  <c:v>2.2200000000000002</c:v>
                </c:pt>
                <c:pt idx="288">
                  <c:v>2.4</c:v>
                </c:pt>
                <c:pt idx="289">
                  <c:v>2.4</c:v>
                </c:pt>
                <c:pt idx="290">
                  <c:v>2.19</c:v>
                </c:pt>
                <c:pt idx="291">
                  <c:v>1.65</c:v>
                </c:pt>
                <c:pt idx="292">
                  <c:v>1.25</c:v>
                </c:pt>
                <c:pt idx="293">
                  <c:v>0.06</c:v>
                </c:pt>
                <c:pt idx="294">
                  <c:v>0.09</c:v>
                </c:pt>
                <c:pt idx="295">
                  <c:v>0.09</c:v>
                </c:pt>
                <c:pt idx="296">
                  <c:v>0.08</c:v>
                </c:pt>
                <c:pt idx="297">
                  <c:v>7.0000000000000007E-2</c:v>
                </c:pt>
                <c:pt idx="298">
                  <c:v>0.09</c:v>
                </c:pt>
                <c:pt idx="299">
                  <c:v>0.08</c:v>
                </c:pt>
                <c:pt idx="300">
                  <c:v>0.12</c:v>
                </c:pt>
                <c:pt idx="301">
                  <c:v>0.77</c:v>
                </c:pt>
                <c:pt idx="302">
                  <c:v>2.1800000000000002</c:v>
                </c:pt>
                <c:pt idx="303">
                  <c:v>3.65</c:v>
                </c:pt>
                <c:pt idx="304">
                  <c:v>4.51</c:v>
                </c:pt>
                <c:pt idx="305">
                  <c:v>4.99</c:v>
                </c:pt>
                <c:pt idx="306">
                  <c:v>5.26</c:v>
                </c:pt>
                <c:pt idx="307">
                  <c:v>5.33</c:v>
                </c:pt>
                <c:pt idx="308">
                  <c:v>5.33</c:v>
                </c:pt>
                <c:pt idx="309">
                  <c:v>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20E-4B59-A929-7D6EDB044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4547792"/>
        <c:axId val="1774539152"/>
      </c:lineChart>
      <c:dateAx>
        <c:axId val="1774547792"/>
        <c:scaling>
          <c:orientation val="minMax"/>
          <c:max val="45383"/>
          <c:min val="3661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  <c:majorUnit val="12"/>
        <c:majorTimeUnit val="months"/>
      </c:dateAx>
      <c:valAx>
        <c:axId val="1774539152"/>
        <c:scaling>
          <c:orientation val="minMax"/>
          <c:max val="6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percentage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1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US Natural Rate of Interest (r*) with and without Forward Guidance, 1960–2023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3 - rstar'!$B$1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5400" cap="rnd">
              <a:solidFill>
                <a:srgbClr val="00339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22006</c:v>
                </c:pt>
                <c:pt idx="1">
                  <c:v>22097</c:v>
                </c:pt>
                <c:pt idx="2">
                  <c:v>22189</c:v>
                </c:pt>
                <c:pt idx="3">
                  <c:v>22281</c:v>
                </c:pt>
                <c:pt idx="4">
                  <c:v>22371</c:v>
                </c:pt>
                <c:pt idx="5">
                  <c:v>22462</c:v>
                </c:pt>
                <c:pt idx="6">
                  <c:v>22554</c:v>
                </c:pt>
                <c:pt idx="7">
                  <c:v>22646</c:v>
                </c:pt>
                <c:pt idx="8">
                  <c:v>22736</c:v>
                </c:pt>
                <c:pt idx="9">
                  <c:v>22827</c:v>
                </c:pt>
                <c:pt idx="10">
                  <c:v>22919</c:v>
                </c:pt>
                <c:pt idx="11">
                  <c:v>23011</c:v>
                </c:pt>
                <c:pt idx="12">
                  <c:v>23101</c:v>
                </c:pt>
                <c:pt idx="13">
                  <c:v>23192</c:v>
                </c:pt>
                <c:pt idx="14">
                  <c:v>23284</c:v>
                </c:pt>
                <c:pt idx="15">
                  <c:v>23376</c:v>
                </c:pt>
                <c:pt idx="16">
                  <c:v>23467</c:v>
                </c:pt>
                <c:pt idx="17">
                  <c:v>23558</c:v>
                </c:pt>
                <c:pt idx="18">
                  <c:v>23650</c:v>
                </c:pt>
                <c:pt idx="19">
                  <c:v>23742</c:v>
                </c:pt>
                <c:pt idx="20">
                  <c:v>23832</c:v>
                </c:pt>
                <c:pt idx="21">
                  <c:v>23923</c:v>
                </c:pt>
                <c:pt idx="22">
                  <c:v>24015</c:v>
                </c:pt>
                <c:pt idx="23">
                  <c:v>24107</c:v>
                </c:pt>
                <c:pt idx="24">
                  <c:v>24197</c:v>
                </c:pt>
                <c:pt idx="25">
                  <c:v>24288</c:v>
                </c:pt>
                <c:pt idx="26">
                  <c:v>24380</c:v>
                </c:pt>
                <c:pt idx="27">
                  <c:v>24472</c:v>
                </c:pt>
                <c:pt idx="28">
                  <c:v>24562</c:v>
                </c:pt>
                <c:pt idx="29">
                  <c:v>24653</c:v>
                </c:pt>
                <c:pt idx="30">
                  <c:v>24745</c:v>
                </c:pt>
                <c:pt idx="31">
                  <c:v>24837</c:v>
                </c:pt>
                <c:pt idx="32">
                  <c:v>24928</c:v>
                </c:pt>
                <c:pt idx="33">
                  <c:v>25019</c:v>
                </c:pt>
                <c:pt idx="34">
                  <c:v>25111</c:v>
                </c:pt>
                <c:pt idx="35">
                  <c:v>25203</c:v>
                </c:pt>
                <c:pt idx="36">
                  <c:v>25293</c:v>
                </c:pt>
                <c:pt idx="37">
                  <c:v>25384</c:v>
                </c:pt>
                <c:pt idx="38">
                  <c:v>25476</c:v>
                </c:pt>
                <c:pt idx="39">
                  <c:v>25568</c:v>
                </c:pt>
                <c:pt idx="40">
                  <c:v>25658</c:v>
                </c:pt>
                <c:pt idx="41">
                  <c:v>25749</c:v>
                </c:pt>
                <c:pt idx="42">
                  <c:v>25841</c:v>
                </c:pt>
                <c:pt idx="43">
                  <c:v>25933</c:v>
                </c:pt>
                <c:pt idx="44">
                  <c:v>26023</c:v>
                </c:pt>
                <c:pt idx="45">
                  <c:v>26114</c:v>
                </c:pt>
                <c:pt idx="46">
                  <c:v>26206</c:v>
                </c:pt>
                <c:pt idx="47">
                  <c:v>26298</c:v>
                </c:pt>
                <c:pt idx="48">
                  <c:v>26389</c:v>
                </c:pt>
                <c:pt idx="49">
                  <c:v>26480</c:v>
                </c:pt>
                <c:pt idx="50">
                  <c:v>26572</c:v>
                </c:pt>
                <c:pt idx="51">
                  <c:v>26664</c:v>
                </c:pt>
                <c:pt idx="52">
                  <c:v>26754</c:v>
                </c:pt>
                <c:pt idx="53">
                  <c:v>26845</c:v>
                </c:pt>
                <c:pt idx="54">
                  <c:v>26937</c:v>
                </c:pt>
                <c:pt idx="55">
                  <c:v>27029</c:v>
                </c:pt>
                <c:pt idx="56">
                  <c:v>27119</c:v>
                </c:pt>
                <c:pt idx="57">
                  <c:v>27210</c:v>
                </c:pt>
                <c:pt idx="58">
                  <c:v>27302</c:v>
                </c:pt>
                <c:pt idx="59">
                  <c:v>27394</c:v>
                </c:pt>
                <c:pt idx="60">
                  <c:v>27484</c:v>
                </c:pt>
                <c:pt idx="61">
                  <c:v>27575</c:v>
                </c:pt>
                <c:pt idx="62">
                  <c:v>27667</c:v>
                </c:pt>
                <c:pt idx="63">
                  <c:v>27759</c:v>
                </c:pt>
                <c:pt idx="64">
                  <c:v>27850</c:v>
                </c:pt>
                <c:pt idx="65">
                  <c:v>27941</c:v>
                </c:pt>
                <c:pt idx="66">
                  <c:v>28033</c:v>
                </c:pt>
                <c:pt idx="67">
                  <c:v>28125</c:v>
                </c:pt>
                <c:pt idx="68">
                  <c:v>28215</c:v>
                </c:pt>
                <c:pt idx="69">
                  <c:v>28306</c:v>
                </c:pt>
                <c:pt idx="70">
                  <c:v>28398</c:v>
                </c:pt>
                <c:pt idx="71">
                  <c:v>28490</c:v>
                </c:pt>
                <c:pt idx="72">
                  <c:v>28580</c:v>
                </c:pt>
                <c:pt idx="73">
                  <c:v>28671</c:v>
                </c:pt>
                <c:pt idx="74">
                  <c:v>28763</c:v>
                </c:pt>
                <c:pt idx="75">
                  <c:v>28855</c:v>
                </c:pt>
                <c:pt idx="76">
                  <c:v>28945</c:v>
                </c:pt>
                <c:pt idx="77">
                  <c:v>29036</c:v>
                </c:pt>
                <c:pt idx="78">
                  <c:v>29128</c:v>
                </c:pt>
                <c:pt idx="79">
                  <c:v>29220</c:v>
                </c:pt>
                <c:pt idx="80">
                  <c:v>29311</c:v>
                </c:pt>
                <c:pt idx="81">
                  <c:v>29402</c:v>
                </c:pt>
                <c:pt idx="82">
                  <c:v>29494</c:v>
                </c:pt>
                <c:pt idx="83">
                  <c:v>29586</c:v>
                </c:pt>
                <c:pt idx="84">
                  <c:v>29676</c:v>
                </c:pt>
                <c:pt idx="85">
                  <c:v>29767</c:v>
                </c:pt>
                <c:pt idx="86">
                  <c:v>29859</c:v>
                </c:pt>
                <c:pt idx="87">
                  <c:v>29951</c:v>
                </c:pt>
                <c:pt idx="88">
                  <c:v>30041</c:v>
                </c:pt>
                <c:pt idx="89">
                  <c:v>30132</c:v>
                </c:pt>
                <c:pt idx="90">
                  <c:v>30224</c:v>
                </c:pt>
                <c:pt idx="91">
                  <c:v>30316</c:v>
                </c:pt>
                <c:pt idx="92">
                  <c:v>30406</c:v>
                </c:pt>
                <c:pt idx="93">
                  <c:v>30497</c:v>
                </c:pt>
                <c:pt idx="94">
                  <c:v>30589</c:v>
                </c:pt>
                <c:pt idx="95">
                  <c:v>30681</c:v>
                </c:pt>
                <c:pt idx="96">
                  <c:v>30772</c:v>
                </c:pt>
                <c:pt idx="97">
                  <c:v>30863</c:v>
                </c:pt>
                <c:pt idx="98">
                  <c:v>30955</c:v>
                </c:pt>
                <c:pt idx="99">
                  <c:v>31047</c:v>
                </c:pt>
                <c:pt idx="100">
                  <c:v>31137</c:v>
                </c:pt>
                <c:pt idx="101">
                  <c:v>31228</c:v>
                </c:pt>
                <c:pt idx="102">
                  <c:v>31320</c:v>
                </c:pt>
                <c:pt idx="103">
                  <c:v>31412</c:v>
                </c:pt>
                <c:pt idx="104">
                  <c:v>31502</c:v>
                </c:pt>
                <c:pt idx="105">
                  <c:v>31593</c:v>
                </c:pt>
                <c:pt idx="106">
                  <c:v>31685</c:v>
                </c:pt>
                <c:pt idx="107">
                  <c:v>31777</c:v>
                </c:pt>
                <c:pt idx="108">
                  <c:v>31867</c:v>
                </c:pt>
                <c:pt idx="109">
                  <c:v>31958</c:v>
                </c:pt>
                <c:pt idx="110">
                  <c:v>32050</c:v>
                </c:pt>
                <c:pt idx="111">
                  <c:v>32142</c:v>
                </c:pt>
                <c:pt idx="112">
                  <c:v>32233</c:v>
                </c:pt>
                <c:pt idx="113">
                  <c:v>32324</c:v>
                </c:pt>
                <c:pt idx="114">
                  <c:v>32416</c:v>
                </c:pt>
                <c:pt idx="115">
                  <c:v>32508</c:v>
                </c:pt>
                <c:pt idx="116">
                  <c:v>32598</c:v>
                </c:pt>
                <c:pt idx="117">
                  <c:v>32689</c:v>
                </c:pt>
                <c:pt idx="118">
                  <c:v>32781</c:v>
                </c:pt>
                <c:pt idx="119">
                  <c:v>32873</c:v>
                </c:pt>
                <c:pt idx="120">
                  <c:v>32963</c:v>
                </c:pt>
                <c:pt idx="121">
                  <c:v>33054</c:v>
                </c:pt>
                <c:pt idx="122">
                  <c:v>33146</c:v>
                </c:pt>
                <c:pt idx="123">
                  <c:v>33238</c:v>
                </c:pt>
                <c:pt idx="124">
                  <c:v>33328</c:v>
                </c:pt>
                <c:pt idx="125">
                  <c:v>33419</c:v>
                </c:pt>
                <c:pt idx="126">
                  <c:v>33511</c:v>
                </c:pt>
                <c:pt idx="127">
                  <c:v>33603</c:v>
                </c:pt>
                <c:pt idx="128">
                  <c:v>33694</c:v>
                </c:pt>
                <c:pt idx="129">
                  <c:v>33785</c:v>
                </c:pt>
                <c:pt idx="130">
                  <c:v>33877</c:v>
                </c:pt>
                <c:pt idx="131">
                  <c:v>33969</c:v>
                </c:pt>
                <c:pt idx="132">
                  <c:v>34059</c:v>
                </c:pt>
                <c:pt idx="133">
                  <c:v>34150</c:v>
                </c:pt>
                <c:pt idx="134">
                  <c:v>34242</c:v>
                </c:pt>
                <c:pt idx="135">
                  <c:v>34334</c:v>
                </c:pt>
                <c:pt idx="136">
                  <c:v>34424</c:v>
                </c:pt>
                <c:pt idx="137">
                  <c:v>34515</c:v>
                </c:pt>
                <c:pt idx="138">
                  <c:v>34607</c:v>
                </c:pt>
                <c:pt idx="139">
                  <c:v>34699</c:v>
                </c:pt>
                <c:pt idx="140">
                  <c:v>34789</c:v>
                </c:pt>
                <c:pt idx="141">
                  <c:v>34880</c:v>
                </c:pt>
                <c:pt idx="142">
                  <c:v>34972</c:v>
                </c:pt>
                <c:pt idx="143">
                  <c:v>35064</c:v>
                </c:pt>
                <c:pt idx="144">
                  <c:v>35155</c:v>
                </c:pt>
                <c:pt idx="145">
                  <c:v>35246</c:v>
                </c:pt>
                <c:pt idx="146">
                  <c:v>35338</c:v>
                </c:pt>
                <c:pt idx="147">
                  <c:v>35430</c:v>
                </c:pt>
                <c:pt idx="148">
                  <c:v>35520</c:v>
                </c:pt>
                <c:pt idx="149">
                  <c:v>35611</c:v>
                </c:pt>
                <c:pt idx="150">
                  <c:v>35703</c:v>
                </c:pt>
                <c:pt idx="151">
                  <c:v>35795</c:v>
                </c:pt>
                <c:pt idx="152">
                  <c:v>35885</c:v>
                </c:pt>
                <c:pt idx="153">
                  <c:v>35976</c:v>
                </c:pt>
                <c:pt idx="154">
                  <c:v>36068</c:v>
                </c:pt>
                <c:pt idx="155">
                  <c:v>36160</c:v>
                </c:pt>
                <c:pt idx="156">
                  <c:v>36250</c:v>
                </c:pt>
                <c:pt idx="157">
                  <c:v>36341</c:v>
                </c:pt>
                <c:pt idx="158">
                  <c:v>36433</c:v>
                </c:pt>
                <c:pt idx="159">
                  <c:v>36525</c:v>
                </c:pt>
                <c:pt idx="160">
                  <c:v>36616</c:v>
                </c:pt>
                <c:pt idx="161">
                  <c:v>36707</c:v>
                </c:pt>
                <c:pt idx="162">
                  <c:v>36799</c:v>
                </c:pt>
                <c:pt idx="163">
                  <c:v>36891</c:v>
                </c:pt>
                <c:pt idx="164">
                  <c:v>36981</c:v>
                </c:pt>
                <c:pt idx="165">
                  <c:v>37072</c:v>
                </c:pt>
                <c:pt idx="166">
                  <c:v>37164</c:v>
                </c:pt>
                <c:pt idx="167">
                  <c:v>37256</c:v>
                </c:pt>
                <c:pt idx="168">
                  <c:v>37346</c:v>
                </c:pt>
                <c:pt idx="169">
                  <c:v>37437</c:v>
                </c:pt>
                <c:pt idx="170">
                  <c:v>37529</c:v>
                </c:pt>
                <c:pt idx="171">
                  <c:v>37621</c:v>
                </c:pt>
                <c:pt idx="172">
                  <c:v>37711</c:v>
                </c:pt>
                <c:pt idx="173">
                  <c:v>37802</c:v>
                </c:pt>
                <c:pt idx="174">
                  <c:v>37894</c:v>
                </c:pt>
                <c:pt idx="175">
                  <c:v>37986</c:v>
                </c:pt>
                <c:pt idx="176">
                  <c:v>38077</c:v>
                </c:pt>
                <c:pt idx="177">
                  <c:v>38168</c:v>
                </c:pt>
                <c:pt idx="178">
                  <c:v>38260</c:v>
                </c:pt>
                <c:pt idx="179">
                  <c:v>38352</c:v>
                </c:pt>
                <c:pt idx="180">
                  <c:v>38442</c:v>
                </c:pt>
                <c:pt idx="181">
                  <c:v>38533</c:v>
                </c:pt>
                <c:pt idx="182">
                  <c:v>38625</c:v>
                </c:pt>
                <c:pt idx="183">
                  <c:v>38717</c:v>
                </c:pt>
                <c:pt idx="184">
                  <c:v>38807</c:v>
                </c:pt>
                <c:pt idx="185">
                  <c:v>38898</c:v>
                </c:pt>
                <c:pt idx="186">
                  <c:v>38990</c:v>
                </c:pt>
                <c:pt idx="187">
                  <c:v>39082</c:v>
                </c:pt>
                <c:pt idx="188">
                  <c:v>39172</c:v>
                </c:pt>
                <c:pt idx="189">
                  <c:v>39263</c:v>
                </c:pt>
                <c:pt idx="190">
                  <c:v>39355</c:v>
                </c:pt>
                <c:pt idx="191">
                  <c:v>39447</c:v>
                </c:pt>
                <c:pt idx="192">
                  <c:v>39538</c:v>
                </c:pt>
                <c:pt idx="193">
                  <c:v>39629</c:v>
                </c:pt>
                <c:pt idx="194">
                  <c:v>39721</c:v>
                </c:pt>
                <c:pt idx="195">
                  <c:v>39813</c:v>
                </c:pt>
                <c:pt idx="196">
                  <c:v>39903</c:v>
                </c:pt>
                <c:pt idx="197">
                  <c:v>39994</c:v>
                </c:pt>
                <c:pt idx="198">
                  <c:v>40086</c:v>
                </c:pt>
                <c:pt idx="199">
                  <c:v>40178</c:v>
                </c:pt>
                <c:pt idx="200">
                  <c:v>40268</c:v>
                </c:pt>
                <c:pt idx="201">
                  <c:v>40359</c:v>
                </c:pt>
                <c:pt idx="202">
                  <c:v>40451</c:v>
                </c:pt>
                <c:pt idx="203">
                  <c:v>40543</c:v>
                </c:pt>
                <c:pt idx="204">
                  <c:v>40633</c:v>
                </c:pt>
                <c:pt idx="205">
                  <c:v>40724</c:v>
                </c:pt>
                <c:pt idx="206">
                  <c:v>40816</c:v>
                </c:pt>
                <c:pt idx="207">
                  <c:v>40908</c:v>
                </c:pt>
                <c:pt idx="208">
                  <c:v>40999</c:v>
                </c:pt>
                <c:pt idx="209">
                  <c:v>41090</c:v>
                </c:pt>
                <c:pt idx="210">
                  <c:v>41182</c:v>
                </c:pt>
                <c:pt idx="211">
                  <c:v>41274</c:v>
                </c:pt>
                <c:pt idx="212">
                  <c:v>41364</c:v>
                </c:pt>
                <c:pt idx="213">
                  <c:v>41455</c:v>
                </c:pt>
                <c:pt idx="214">
                  <c:v>41547</c:v>
                </c:pt>
                <c:pt idx="215">
                  <c:v>41639</c:v>
                </c:pt>
                <c:pt idx="216">
                  <c:v>41729</c:v>
                </c:pt>
                <c:pt idx="217">
                  <c:v>41820</c:v>
                </c:pt>
                <c:pt idx="218">
                  <c:v>41912</c:v>
                </c:pt>
                <c:pt idx="219">
                  <c:v>42004</c:v>
                </c:pt>
                <c:pt idx="220">
                  <c:v>42094</c:v>
                </c:pt>
                <c:pt idx="221">
                  <c:v>42185</c:v>
                </c:pt>
                <c:pt idx="222">
                  <c:v>42277</c:v>
                </c:pt>
                <c:pt idx="223">
                  <c:v>42369</c:v>
                </c:pt>
                <c:pt idx="224">
                  <c:v>42460</c:v>
                </c:pt>
                <c:pt idx="225">
                  <c:v>42551</c:v>
                </c:pt>
                <c:pt idx="226">
                  <c:v>42643</c:v>
                </c:pt>
                <c:pt idx="227">
                  <c:v>42735</c:v>
                </c:pt>
                <c:pt idx="228">
                  <c:v>42825</c:v>
                </c:pt>
                <c:pt idx="229">
                  <c:v>42916</c:v>
                </c:pt>
                <c:pt idx="230">
                  <c:v>43008</c:v>
                </c:pt>
                <c:pt idx="231">
                  <c:v>43100</c:v>
                </c:pt>
                <c:pt idx="232">
                  <c:v>43190</c:v>
                </c:pt>
                <c:pt idx="233">
                  <c:v>43281</c:v>
                </c:pt>
                <c:pt idx="234">
                  <c:v>43373</c:v>
                </c:pt>
                <c:pt idx="235">
                  <c:v>43465</c:v>
                </c:pt>
                <c:pt idx="236">
                  <c:v>43555</c:v>
                </c:pt>
                <c:pt idx="237">
                  <c:v>43646</c:v>
                </c:pt>
                <c:pt idx="238">
                  <c:v>43738</c:v>
                </c:pt>
                <c:pt idx="239">
                  <c:v>43830</c:v>
                </c:pt>
                <c:pt idx="240">
                  <c:v>43921</c:v>
                </c:pt>
                <c:pt idx="241">
                  <c:v>44012</c:v>
                </c:pt>
                <c:pt idx="242">
                  <c:v>44104</c:v>
                </c:pt>
                <c:pt idx="243">
                  <c:v>44196</c:v>
                </c:pt>
                <c:pt idx="244">
                  <c:v>44286</c:v>
                </c:pt>
                <c:pt idx="245">
                  <c:v>44377</c:v>
                </c:pt>
                <c:pt idx="246">
                  <c:v>44469</c:v>
                </c:pt>
                <c:pt idx="247">
                  <c:v>44561</c:v>
                </c:pt>
                <c:pt idx="248">
                  <c:v>44651</c:v>
                </c:pt>
                <c:pt idx="249">
                  <c:v>44742</c:v>
                </c:pt>
                <c:pt idx="250">
                  <c:v>44834</c:v>
                </c:pt>
                <c:pt idx="251">
                  <c:v>44926</c:v>
                </c:pt>
                <c:pt idx="252">
                  <c:v>45016</c:v>
                </c:pt>
                <c:pt idx="253">
                  <c:v>45107</c:v>
                </c:pt>
                <c:pt idx="254">
                  <c:v>45199</c:v>
                </c:pt>
                <c:pt idx="255">
                  <c:v>45291</c:v>
                </c:pt>
                <c:pt idx="256">
                  <c:v>45382</c:v>
                </c:pt>
                <c:pt idx="257">
                  <c:v>45473</c:v>
                </c:pt>
                <c:pt idx="258">
                  <c:v>45565</c:v>
                </c:pt>
              </c:numCache>
            </c:numRef>
          </c:cat>
          <c:val>
            <c:numRef>
              <c:f>'Chart 3 - rstar'!$B$2:$B$260</c:f>
              <c:numCache>
                <c:formatCode>General</c:formatCode>
                <c:ptCount val="259"/>
                <c:pt idx="0">
                  <c:v>2.0631497797010701</c:v>
                </c:pt>
                <c:pt idx="1">
                  <c:v>2.1205647243674699</c:v>
                </c:pt>
                <c:pt idx="2">
                  <c:v>2.0224967137065502</c:v>
                </c:pt>
                <c:pt idx="3">
                  <c:v>2.1038496070322399</c:v>
                </c:pt>
                <c:pt idx="4">
                  <c:v>2.15903858778757</c:v>
                </c:pt>
                <c:pt idx="5">
                  <c:v>2.1723314806018301</c:v>
                </c:pt>
                <c:pt idx="6">
                  <c:v>2.2626478185624399</c:v>
                </c:pt>
                <c:pt idx="7">
                  <c:v>2.3732639950349199</c:v>
                </c:pt>
                <c:pt idx="8">
                  <c:v>2.4914681394176599</c:v>
                </c:pt>
                <c:pt idx="9">
                  <c:v>2.4933496013488399</c:v>
                </c:pt>
                <c:pt idx="10">
                  <c:v>2.5797765958036099</c:v>
                </c:pt>
                <c:pt idx="11">
                  <c:v>2.6508134342099701</c:v>
                </c:pt>
                <c:pt idx="12">
                  <c:v>2.7580187263669398</c:v>
                </c:pt>
                <c:pt idx="13">
                  <c:v>2.8481428368036799</c:v>
                </c:pt>
                <c:pt idx="14">
                  <c:v>2.9207990283499101</c:v>
                </c:pt>
                <c:pt idx="15">
                  <c:v>3.0040084687189799</c:v>
                </c:pt>
                <c:pt idx="16">
                  <c:v>3.0984065795351698</c:v>
                </c:pt>
                <c:pt idx="17">
                  <c:v>3.23175575621207</c:v>
                </c:pt>
                <c:pt idx="18">
                  <c:v>3.2418439196475402</c:v>
                </c:pt>
                <c:pt idx="19">
                  <c:v>3.2727382936071399</c:v>
                </c:pt>
                <c:pt idx="20">
                  <c:v>3.32492913772129</c:v>
                </c:pt>
                <c:pt idx="21">
                  <c:v>3.3600506297747001</c:v>
                </c:pt>
                <c:pt idx="22">
                  <c:v>3.3555295995500001</c:v>
                </c:pt>
                <c:pt idx="23">
                  <c:v>3.3736454455538101</c:v>
                </c:pt>
                <c:pt idx="24">
                  <c:v>3.33108166177484</c:v>
                </c:pt>
                <c:pt idx="25">
                  <c:v>3.1252313299846999</c:v>
                </c:pt>
                <c:pt idx="26">
                  <c:v>3.0121678071418199</c:v>
                </c:pt>
                <c:pt idx="27">
                  <c:v>2.8636971829109901</c:v>
                </c:pt>
                <c:pt idx="28">
                  <c:v>2.8538047540159601</c:v>
                </c:pt>
                <c:pt idx="29">
                  <c:v>2.8936933911051699</c:v>
                </c:pt>
                <c:pt idx="30">
                  <c:v>2.8019767996134499</c:v>
                </c:pt>
                <c:pt idx="31">
                  <c:v>2.7824148485704798</c:v>
                </c:pt>
                <c:pt idx="32">
                  <c:v>2.5812701707402899</c:v>
                </c:pt>
                <c:pt idx="33">
                  <c:v>2.4793345528845401</c:v>
                </c:pt>
                <c:pt idx="34">
                  <c:v>2.3898348343016602</c:v>
                </c:pt>
                <c:pt idx="35">
                  <c:v>2.4169602535876402</c:v>
                </c:pt>
                <c:pt idx="36">
                  <c:v>2.4410873878544099</c:v>
                </c:pt>
                <c:pt idx="37">
                  <c:v>2.2780855835189899</c:v>
                </c:pt>
                <c:pt idx="38">
                  <c:v>2.2026073754892002</c:v>
                </c:pt>
                <c:pt idx="39">
                  <c:v>2.1943031082278699</c:v>
                </c:pt>
                <c:pt idx="40">
                  <c:v>1.8897570615680299</c:v>
                </c:pt>
                <c:pt idx="41">
                  <c:v>1.91780222980216</c:v>
                </c:pt>
                <c:pt idx="42">
                  <c:v>1.5368141318850399</c:v>
                </c:pt>
                <c:pt idx="43">
                  <c:v>1.3422137463766901</c:v>
                </c:pt>
                <c:pt idx="44">
                  <c:v>1.4527321740197701</c:v>
                </c:pt>
                <c:pt idx="45">
                  <c:v>1.36777466036206</c:v>
                </c:pt>
                <c:pt idx="46">
                  <c:v>1.31904768784739</c:v>
                </c:pt>
                <c:pt idx="47">
                  <c:v>1.3456769015172201</c:v>
                </c:pt>
                <c:pt idx="48">
                  <c:v>1.5187459057107899</c:v>
                </c:pt>
                <c:pt idx="49">
                  <c:v>1.6030396240898099</c:v>
                </c:pt>
                <c:pt idx="50">
                  <c:v>1.5917993345608501</c:v>
                </c:pt>
                <c:pt idx="51">
                  <c:v>1.5531729405757</c:v>
                </c:pt>
                <c:pt idx="52">
                  <c:v>2.12030062086458</c:v>
                </c:pt>
                <c:pt idx="53">
                  <c:v>2.03319476743442</c:v>
                </c:pt>
                <c:pt idx="54">
                  <c:v>2.0008364093896902</c:v>
                </c:pt>
                <c:pt idx="55">
                  <c:v>1.9057608126185199</c:v>
                </c:pt>
                <c:pt idx="56">
                  <c:v>1.98029608639398</c:v>
                </c:pt>
                <c:pt idx="57">
                  <c:v>1.87581596610859</c:v>
                </c:pt>
                <c:pt idx="58">
                  <c:v>1.6272735085085801</c:v>
                </c:pt>
                <c:pt idx="59">
                  <c:v>1.1352749423644399</c:v>
                </c:pt>
                <c:pt idx="60">
                  <c:v>1.21514321445979</c:v>
                </c:pt>
                <c:pt idx="61">
                  <c:v>1.4815211758281399</c:v>
                </c:pt>
                <c:pt idx="62">
                  <c:v>1.6890905491485499</c:v>
                </c:pt>
                <c:pt idx="63">
                  <c:v>1.6552998478525101</c:v>
                </c:pt>
                <c:pt idx="64">
                  <c:v>1.72279950516581</c:v>
                </c:pt>
                <c:pt idx="65">
                  <c:v>1.9038416872950501</c:v>
                </c:pt>
                <c:pt idx="66">
                  <c:v>1.9607804508712601</c:v>
                </c:pt>
                <c:pt idx="67">
                  <c:v>1.82835609995514</c:v>
                </c:pt>
                <c:pt idx="68">
                  <c:v>2.0284026557392001</c:v>
                </c:pt>
                <c:pt idx="69">
                  <c:v>2.1332211482005801</c:v>
                </c:pt>
                <c:pt idx="70">
                  <c:v>2.2004958056013302</c:v>
                </c:pt>
                <c:pt idx="71">
                  <c:v>2.3047228878000001</c:v>
                </c:pt>
                <c:pt idx="72">
                  <c:v>2.4359498934461299</c:v>
                </c:pt>
                <c:pt idx="73">
                  <c:v>2.41598767936022</c:v>
                </c:pt>
                <c:pt idx="74">
                  <c:v>2.4173590505868101</c:v>
                </c:pt>
                <c:pt idx="75">
                  <c:v>2.3980451358897499</c:v>
                </c:pt>
                <c:pt idx="76">
                  <c:v>2.3740085454151298</c:v>
                </c:pt>
                <c:pt idx="77">
                  <c:v>2.1752356074753898</c:v>
                </c:pt>
                <c:pt idx="78">
                  <c:v>2.21242152820244</c:v>
                </c:pt>
                <c:pt idx="79">
                  <c:v>2.1342789088307099</c:v>
                </c:pt>
                <c:pt idx="80">
                  <c:v>2.0216596914113101</c:v>
                </c:pt>
                <c:pt idx="81">
                  <c:v>1.3198098419364399</c:v>
                </c:pt>
                <c:pt idx="82">
                  <c:v>1.5786944298440999</c:v>
                </c:pt>
                <c:pt idx="83">
                  <c:v>1.3963570578212201</c:v>
                </c:pt>
                <c:pt idx="84">
                  <c:v>1.6174547599639799</c:v>
                </c:pt>
                <c:pt idx="85">
                  <c:v>1.74447949763003</c:v>
                </c:pt>
                <c:pt idx="86">
                  <c:v>2.1384023375849499</c:v>
                </c:pt>
                <c:pt idx="87">
                  <c:v>1.9617312965210101</c:v>
                </c:pt>
                <c:pt idx="88">
                  <c:v>2.0036008928654598</c:v>
                </c:pt>
                <c:pt idx="89">
                  <c:v>2.1615201254498801</c:v>
                </c:pt>
                <c:pt idx="90">
                  <c:v>1.8913490574652201</c:v>
                </c:pt>
                <c:pt idx="91">
                  <c:v>1.4713971461828701</c:v>
                </c:pt>
                <c:pt idx="92">
                  <c:v>1.90969438248547</c:v>
                </c:pt>
                <c:pt idx="93">
                  <c:v>2.2393876160832402</c:v>
                </c:pt>
                <c:pt idx="94">
                  <c:v>2.53808768500509</c:v>
                </c:pt>
                <c:pt idx="95">
                  <c:v>2.6426809724862199</c:v>
                </c:pt>
                <c:pt idx="96">
                  <c:v>2.74186493536864</c:v>
                </c:pt>
                <c:pt idx="97">
                  <c:v>2.9950518080798401</c:v>
                </c:pt>
                <c:pt idx="98">
                  <c:v>2.7226596927109199</c:v>
                </c:pt>
                <c:pt idx="99">
                  <c:v>2.5622829942415901</c:v>
                </c:pt>
                <c:pt idx="100">
                  <c:v>3.0769425527637999</c:v>
                </c:pt>
                <c:pt idx="101">
                  <c:v>2.8281685345008198</c:v>
                </c:pt>
                <c:pt idx="102">
                  <c:v>2.8901545688041099</c:v>
                </c:pt>
                <c:pt idx="103">
                  <c:v>2.62921115860969</c:v>
                </c:pt>
                <c:pt idx="104">
                  <c:v>2.4502403357471301</c:v>
                </c:pt>
                <c:pt idx="105">
                  <c:v>2.0310795645227202</c:v>
                </c:pt>
                <c:pt idx="106">
                  <c:v>1.9515749794124799</c:v>
                </c:pt>
                <c:pt idx="107">
                  <c:v>1.99407188307553</c:v>
                </c:pt>
                <c:pt idx="108">
                  <c:v>2.1667532939611398</c:v>
                </c:pt>
                <c:pt idx="109">
                  <c:v>2.4469466039297298</c:v>
                </c:pt>
                <c:pt idx="110">
                  <c:v>2.5093008315235399</c:v>
                </c:pt>
                <c:pt idx="111">
                  <c:v>2.2732387045540499</c:v>
                </c:pt>
                <c:pt idx="112">
                  <c:v>2.3529789442048101</c:v>
                </c:pt>
                <c:pt idx="113">
                  <c:v>2.4624854232054099</c:v>
                </c:pt>
                <c:pt idx="114">
                  <c:v>2.5015949860150299</c:v>
                </c:pt>
                <c:pt idx="115">
                  <c:v>2.7652240025683001</c:v>
                </c:pt>
                <c:pt idx="116">
                  <c:v>2.77834088402658</c:v>
                </c:pt>
                <c:pt idx="117">
                  <c:v>2.5525817047650401</c:v>
                </c:pt>
                <c:pt idx="118">
                  <c:v>2.4152584978260299</c:v>
                </c:pt>
                <c:pt idx="119">
                  <c:v>2.2560914442728</c:v>
                </c:pt>
                <c:pt idx="120">
                  <c:v>2.6581820488966201</c:v>
                </c:pt>
                <c:pt idx="121">
                  <c:v>2.6041822970805399</c:v>
                </c:pt>
                <c:pt idx="122">
                  <c:v>2.5822210381194699</c:v>
                </c:pt>
                <c:pt idx="123">
                  <c:v>2.2873132779463199</c:v>
                </c:pt>
                <c:pt idx="124">
                  <c:v>2.32674305698976</c:v>
                </c:pt>
                <c:pt idx="125">
                  <c:v>2.5276834080672899</c:v>
                </c:pt>
                <c:pt idx="126">
                  <c:v>2.4564208555504701</c:v>
                </c:pt>
                <c:pt idx="127">
                  <c:v>2.3198951163088601</c:v>
                </c:pt>
                <c:pt idx="128">
                  <c:v>2.64656336963938</c:v>
                </c:pt>
                <c:pt idx="129">
                  <c:v>2.6228009355648401</c:v>
                </c:pt>
                <c:pt idx="130">
                  <c:v>2.3865379170118302</c:v>
                </c:pt>
                <c:pt idx="131">
                  <c:v>2.39819844295892</c:v>
                </c:pt>
                <c:pt idx="132">
                  <c:v>2.23775948469578</c:v>
                </c:pt>
                <c:pt idx="133">
                  <c:v>2.13433836244702</c:v>
                </c:pt>
                <c:pt idx="134">
                  <c:v>2.2362970509637399</c:v>
                </c:pt>
                <c:pt idx="135">
                  <c:v>2.53189737534978</c:v>
                </c:pt>
                <c:pt idx="136">
                  <c:v>2.65750702124897</c:v>
                </c:pt>
                <c:pt idx="137">
                  <c:v>2.7662245207020599</c:v>
                </c:pt>
                <c:pt idx="138">
                  <c:v>2.7878816037087799</c:v>
                </c:pt>
                <c:pt idx="139">
                  <c:v>2.8079482087873999</c:v>
                </c:pt>
                <c:pt idx="140">
                  <c:v>2.8105502159850602</c:v>
                </c:pt>
                <c:pt idx="141">
                  <c:v>2.5788537508608198</c:v>
                </c:pt>
                <c:pt idx="142">
                  <c:v>2.6209465179898501</c:v>
                </c:pt>
                <c:pt idx="143">
                  <c:v>2.6126774530789398</c:v>
                </c:pt>
                <c:pt idx="144">
                  <c:v>2.7228540084815598</c:v>
                </c:pt>
                <c:pt idx="145">
                  <c:v>2.90661778111087</c:v>
                </c:pt>
                <c:pt idx="146">
                  <c:v>2.9586313953948902</c:v>
                </c:pt>
                <c:pt idx="147">
                  <c:v>2.9384295494981698</c:v>
                </c:pt>
                <c:pt idx="148">
                  <c:v>3.0446013047778502</c:v>
                </c:pt>
                <c:pt idx="149">
                  <c:v>3.09344365031646</c:v>
                </c:pt>
                <c:pt idx="150">
                  <c:v>2.98201627243761</c:v>
                </c:pt>
                <c:pt idx="151">
                  <c:v>3.08780422890365</c:v>
                </c:pt>
                <c:pt idx="152">
                  <c:v>3.0709092021113902</c:v>
                </c:pt>
                <c:pt idx="153">
                  <c:v>3.0723781356962601</c:v>
                </c:pt>
                <c:pt idx="154">
                  <c:v>2.8213527758105901</c:v>
                </c:pt>
                <c:pt idx="155">
                  <c:v>2.6956966457637899</c:v>
                </c:pt>
                <c:pt idx="156">
                  <c:v>2.9523756526154799</c:v>
                </c:pt>
                <c:pt idx="157">
                  <c:v>2.8439298222107499</c:v>
                </c:pt>
                <c:pt idx="158">
                  <c:v>2.7300428283162201</c:v>
                </c:pt>
                <c:pt idx="159">
                  <c:v>2.8052695398336298</c:v>
                </c:pt>
                <c:pt idx="160">
                  <c:v>2.6573187486808401</c:v>
                </c:pt>
                <c:pt idx="161">
                  <c:v>2.21853019817982</c:v>
                </c:pt>
                <c:pt idx="162">
                  <c:v>2.1035106793054101</c:v>
                </c:pt>
                <c:pt idx="163">
                  <c:v>1.89582239826465</c:v>
                </c:pt>
                <c:pt idx="164">
                  <c:v>1.91946642618537</c:v>
                </c:pt>
                <c:pt idx="165">
                  <c:v>1.93943921345477</c:v>
                </c:pt>
                <c:pt idx="166">
                  <c:v>1.67619958814924</c:v>
                </c:pt>
                <c:pt idx="167">
                  <c:v>1.67780286097853</c:v>
                </c:pt>
                <c:pt idx="168">
                  <c:v>1.9958034194687599</c:v>
                </c:pt>
                <c:pt idx="169">
                  <c:v>1.90045982257164</c:v>
                </c:pt>
                <c:pt idx="170">
                  <c:v>1.6021929421679799</c:v>
                </c:pt>
                <c:pt idx="171">
                  <c:v>1.5022748228212801</c:v>
                </c:pt>
                <c:pt idx="172">
                  <c:v>1.65844675302776</c:v>
                </c:pt>
                <c:pt idx="173">
                  <c:v>1.9016502206523</c:v>
                </c:pt>
                <c:pt idx="174">
                  <c:v>2.1049859836549301</c:v>
                </c:pt>
                <c:pt idx="175">
                  <c:v>2.2239368003673601</c:v>
                </c:pt>
                <c:pt idx="176">
                  <c:v>2.1367257781054998</c:v>
                </c:pt>
                <c:pt idx="177">
                  <c:v>2.25748247206326</c:v>
                </c:pt>
                <c:pt idx="178">
                  <c:v>2.1542098020231699</c:v>
                </c:pt>
                <c:pt idx="179">
                  <c:v>2.1289255949522601</c:v>
                </c:pt>
                <c:pt idx="180">
                  <c:v>2.18142161313851</c:v>
                </c:pt>
                <c:pt idx="181">
                  <c:v>1.96893045360543</c:v>
                </c:pt>
                <c:pt idx="182">
                  <c:v>1.99324314272744</c:v>
                </c:pt>
                <c:pt idx="183">
                  <c:v>1.9453445726471199</c:v>
                </c:pt>
                <c:pt idx="184">
                  <c:v>2.0006838431835701</c:v>
                </c:pt>
                <c:pt idx="185">
                  <c:v>2.0707414526199401</c:v>
                </c:pt>
                <c:pt idx="186">
                  <c:v>1.9650235929885</c:v>
                </c:pt>
                <c:pt idx="187">
                  <c:v>2.0622105063585998</c:v>
                </c:pt>
                <c:pt idx="188">
                  <c:v>2.25432150260011</c:v>
                </c:pt>
                <c:pt idx="189">
                  <c:v>2.15471385407215</c:v>
                </c:pt>
                <c:pt idx="190">
                  <c:v>1.9194613303088801</c:v>
                </c:pt>
                <c:pt idx="191">
                  <c:v>1.7429232957994001</c:v>
                </c:pt>
                <c:pt idx="192">
                  <c:v>1.4104184687402199</c:v>
                </c:pt>
                <c:pt idx="193">
                  <c:v>1.4274485622345401</c:v>
                </c:pt>
                <c:pt idx="194">
                  <c:v>1.26365729275307</c:v>
                </c:pt>
                <c:pt idx="195">
                  <c:v>0.232382780269794</c:v>
                </c:pt>
                <c:pt idx="196">
                  <c:v>0.36351286306777802</c:v>
                </c:pt>
                <c:pt idx="197">
                  <c:v>0.69462227446413005</c:v>
                </c:pt>
                <c:pt idx="198">
                  <c:v>0.77104771048857901</c:v>
                </c:pt>
                <c:pt idx="199">
                  <c:v>0.93171182668637698</c:v>
                </c:pt>
                <c:pt idx="200">
                  <c:v>0.67269639468744602</c:v>
                </c:pt>
                <c:pt idx="201">
                  <c:v>0.114036364044819</c:v>
                </c:pt>
                <c:pt idx="202">
                  <c:v>-1.2915192829109299E-2</c:v>
                </c:pt>
                <c:pt idx="203">
                  <c:v>9.4391626671682605E-2</c:v>
                </c:pt>
                <c:pt idx="204">
                  <c:v>0.30283279034257199</c:v>
                </c:pt>
                <c:pt idx="205">
                  <c:v>-0.181166899343292</c:v>
                </c:pt>
                <c:pt idx="206">
                  <c:v>-0.66453390277285695</c:v>
                </c:pt>
                <c:pt idx="207">
                  <c:v>-0.80879276933214805</c:v>
                </c:pt>
                <c:pt idx="208">
                  <c:v>-0.61784815386478298</c:v>
                </c:pt>
                <c:pt idx="209">
                  <c:v>-0.85359209842291495</c:v>
                </c:pt>
                <c:pt idx="210">
                  <c:v>-0.76166214955606604</c:v>
                </c:pt>
                <c:pt idx="211">
                  <c:v>-0.63915558113007498</c:v>
                </c:pt>
                <c:pt idx="212">
                  <c:v>-0.70166586285166999</c:v>
                </c:pt>
                <c:pt idx="213">
                  <c:v>-0.55176257328318501</c:v>
                </c:pt>
                <c:pt idx="214">
                  <c:v>-0.56067386088969395</c:v>
                </c:pt>
                <c:pt idx="215">
                  <c:v>-0.56212313773726397</c:v>
                </c:pt>
                <c:pt idx="216">
                  <c:v>-0.44839914196291503</c:v>
                </c:pt>
                <c:pt idx="217">
                  <c:v>-0.43541422373657401</c:v>
                </c:pt>
                <c:pt idx="218">
                  <c:v>-0.46497289601790098</c:v>
                </c:pt>
                <c:pt idx="219">
                  <c:v>-0.56907879760772895</c:v>
                </c:pt>
                <c:pt idx="220">
                  <c:v>-0.56646257647281495</c:v>
                </c:pt>
                <c:pt idx="221">
                  <c:v>-0.49298481929452198</c:v>
                </c:pt>
                <c:pt idx="222">
                  <c:v>-0.69670888096309302</c:v>
                </c:pt>
                <c:pt idx="223">
                  <c:v>-0.696644551776468</c:v>
                </c:pt>
                <c:pt idx="224">
                  <c:v>-0.85188363090325903</c:v>
                </c:pt>
                <c:pt idx="225">
                  <c:v>-0.65770633742754703</c:v>
                </c:pt>
                <c:pt idx="226">
                  <c:v>-0.55191263002666102</c:v>
                </c:pt>
                <c:pt idx="227">
                  <c:v>-0.29731978780723001</c:v>
                </c:pt>
                <c:pt idx="228">
                  <c:v>-0.16728837228236401</c:v>
                </c:pt>
                <c:pt idx="229">
                  <c:v>-0.120309736335519</c:v>
                </c:pt>
                <c:pt idx="230">
                  <c:v>2.46771748418135E-2</c:v>
                </c:pt>
                <c:pt idx="231">
                  <c:v>0.172283681710277</c:v>
                </c:pt>
                <c:pt idx="232">
                  <c:v>0.273080173308347</c:v>
                </c:pt>
                <c:pt idx="233">
                  <c:v>0.13931854240128899</c:v>
                </c:pt>
                <c:pt idx="234">
                  <c:v>0.17855965376871</c:v>
                </c:pt>
                <c:pt idx="235">
                  <c:v>6.2146867460434602E-2</c:v>
                </c:pt>
                <c:pt idx="236">
                  <c:v>1.2301798385072599E-4</c:v>
                </c:pt>
                <c:pt idx="237">
                  <c:v>-0.115421212967196</c:v>
                </c:pt>
                <c:pt idx="238">
                  <c:v>-0.21912458987954</c:v>
                </c:pt>
                <c:pt idx="239">
                  <c:v>-0.132710818066715</c:v>
                </c:pt>
                <c:pt idx="240">
                  <c:v>-0.54920111121404203</c:v>
                </c:pt>
                <c:pt idx="241">
                  <c:v>-0.60914216374255603</c:v>
                </c:pt>
                <c:pt idx="242">
                  <c:v>-0.34102096001744803</c:v>
                </c:pt>
                <c:pt idx="243">
                  <c:v>-0.31044202760751199</c:v>
                </c:pt>
                <c:pt idx="244">
                  <c:v>-0.16220330231156299</c:v>
                </c:pt>
                <c:pt idx="245">
                  <c:v>-0.16271462465651201</c:v>
                </c:pt>
                <c:pt idx="246">
                  <c:v>0.24166580296944101</c:v>
                </c:pt>
                <c:pt idx="247">
                  <c:v>9.1242578649881598E-2</c:v>
                </c:pt>
                <c:pt idx="248">
                  <c:v>0.20492567997466299</c:v>
                </c:pt>
                <c:pt idx="249">
                  <c:v>0.72813213775357499</c:v>
                </c:pt>
                <c:pt idx="250">
                  <c:v>0.67333423220901201</c:v>
                </c:pt>
                <c:pt idx="251">
                  <c:v>0.96646751173989698</c:v>
                </c:pt>
                <c:pt idx="252">
                  <c:v>1.4271541334190601</c:v>
                </c:pt>
                <c:pt idx="253">
                  <c:v>1.4606055011043899</c:v>
                </c:pt>
                <c:pt idx="254">
                  <c:v>1.9052304847695201</c:v>
                </c:pt>
                <c:pt idx="255">
                  <c:v>1.7729381328454701</c:v>
                </c:pt>
                <c:pt idx="256">
                  <c:v>1.9497223397077399</c:v>
                </c:pt>
                <c:pt idx="257">
                  <c:v>1.5681281766083299</c:v>
                </c:pt>
                <c:pt idx="258">
                  <c:v>1.33058792478292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E4-4D71-9C01-D2C487F45B57}"/>
            </c:ext>
          </c:extLst>
        </c:ser>
        <c:ser>
          <c:idx val="1"/>
          <c:order val="1"/>
          <c:tx>
            <c:strRef>
              <c:f>'Chart 3 - rstar'!$C$1</c:f>
              <c:strCache>
                <c:ptCount val="1"/>
                <c:pt idx="0">
                  <c:v>DSGE r* (without FG)</c:v>
                </c:pt>
              </c:strCache>
            </c:strRef>
          </c:tx>
          <c:spPr>
            <a:ln w="25400" cap="rnd">
              <a:solidFill>
                <a:srgbClr val="40404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22006</c:v>
                </c:pt>
                <c:pt idx="1">
                  <c:v>22097</c:v>
                </c:pt>
                <c:pt idx="2">
                  <c:v>22189</c:v>
                </c:pt>
                <c:pt idx="3">
                  <c:v>22281</c:v>
                </c:pt>
                <c:pt idx="4">
                  <c:v>22371</c:v>
                </c:pt>
                <c:pt idx="5">
                  <c:v>22462</c:v>
                </c:pt>
                <c:pt idx="6">
                  <c:v>22554</c:v>
                </c:pt>
                <c:pt idx="7">
                  <c:v>22646</c:v>
                </c:pt>
                <c:pt idx="8">
                  <c:v>22736</c:v>
                </c:pt>
                <c:pt idx="9">
                  <c:v>22827</c:v>
                </c:pt>
                <c:pt idx="10">
                  <c:v>22919</c:v>
                </c:pt>
                <c:pt idx="11">
                  <c:v>23011</c:v>
                </c:pt>
                <c:pt idx="12">
                  <c:v>23101</c:v>
                </c:pt>
                <c:pt idx="13">
                  <c:v>23192</c:v>
                </c:pt>
                <c:pt idx="14">
                  <c:v>23284</c:v>
                </c:pt>
                <c:pt idx="15">
                  <c:v>23376</c:v>
                </c:pt>
                <c:pt idx="16">
                  <c:v>23467</c:v>
                </c:pt>
                <c:pt idx="17">
                  <c:v>23558</c:v>
                </c:pt>
                <c:pt idx="18">
                  <c:v>23650</c:v>
                </c:pt>
                <c:pt idx="19">
                  <c:v>23742</c:v>
                </c:pt>
                <c:pt idx="20">
                  <c:v>23832</c:v>
                </c:pt>
                <c:pt idx="21">
                  <c:v>23923</c:v>
                </c:pt>
                <c:pt idx="22">
                  <c:v>24015</c:v>
                </c:pt>
                <c:pt idx="23">
                  <c:v>24107</c:v>
                </c:pt>
                <c:pt idx="24">
                  <c:v>24197</c:v>
                </c:pt>
                <c:pt idx="25">
                  <c:v>24288</c:v>
                </c:pt>
                <c:pt idx="26">
                  <c:v>24380</c:v>
                </c:pt>
                <c:pt idx="27">
                  <c:v>24472</c:v>
                </c:pt>
                <c:pt idx="28">
                  <c:v>24562</c:v>
                </c:pt>
                <c:pt idx="29">
                  <c:v>24653</c:v>
                </c:pt>
                <c:pt idx="30">
                  <c:v>24745</c:v>
                </c:pt>
                <c:pt idx="31">
                  <c:v>24837</c:v>
                </c:pt>
                <c:pt idx="32">
                  <c:v>24928</c:v>
                </c:pt>
                <c:pt idx="33">
                  <c:v>25019</c:v>
                </c:pt>
                <c:pt idx="34">
                  <c:v>25111</c:v>
                </c:pt>
                <c:pt idx="35">
                  <c:v>25203</c:v>
                </c:pt>
                <c:pt idx="36">
                  <c:v>25293</c:v>
                </c:pt>
                <c:pt idx="37">
                  <c:v>25384</c:v>
                </c:pt>
                <c:pt idx="38">
                  <c:v>25476</c:v>
                </c:pt>
                <c:pt idx="39">
                  <c:v>25568</c:v>
                </c:pt>
                <c:pt idx="40">
                  <c:v>25658</c:v>
                </c:pt>
                <c:pt idx="41">
                  <c:v>25749</c:v>
                </c:pt>
                <c:pt idx="42">
                  <c:v>25841</c:v>
                </c:pt>
                <c:pt idx="43">
                  <c:v>25933</c:v>
                </c:pt>
                <c:pt idx="44">
                  <c:v>26023</c:v>
                </c:pt>
                <c:pt idx="45">
                  <c:v>26114</c:v>
                </c:pt>
                <c:pt idx="46">
                  <c:v>26206</c:v>
                </c:pt>
                <c:pt idx="47">
                  <c:v>26298</c:v>
                </c:pt>
                <c:pt idx="48">
                  <c:v>26389</c:v>
                </c:pt>
                <c:pt idx="49">
                  <c:v>26480</c:v>
                </c:pt>
                <c:pt idx="50">
                  <c:v>26572</c:v>
                </c:pt>
                <c:pt idx="51">
                  <c:v>26664</c:v>
                </c:pt>
                <c:pt idx="52">
                  <c:v>26754</c:v>
                </c:pt>
                <c:pt idx="53">
                  <c:v>26845</c:v>
                </c:pt>
                <c:pt idx="54">
                  <c:v>26937</c:v>
                </c:pt>
                <c:pt idx="55">
                  <c:v>27029</c:v>
                </c:pt>
                <c:pt idx="56">
                  <c:v>27119</c:v>
                </c:pt>
                <c:pt idx="57">
                  <c:v>27210</c:v>
                </c:pt>
                <c:pt idx="58">
                  <c:v>27302</c:v>
                </c:pt>
                <c:pt idx="59">
                  <c:v>27394</c:v>
                </c:pt>
                <c:pt idx="60">
                  <c:v>27484</c:v>
                </c:pt>
                <c:pt idx="61">
                  <c:v>27575</c:v>
                </c:pt>
                <c:pt idx="62">
                  <c:v>27667</c:v>
                </c:pt>
                <c:pt idx="63">
                  <c:v>27759</c:v>
                </c:pt>
                <c:pt idx="64">
                  <c:v>27850</c:v>
                </c:pt>
                <c:pt idx="65">
                  <c:v>27941</c:v>
                </c:pt>
                <c:pt idx="66">
                  <c:v>28033</c:v>
                </c:pt>
                <c:pt idx="67">
                  <c:v>28125</c:v>
                </c:pt>
                <c:pt idx="68">
                  <c:v>28215</c:v>
                </c:pt>
                <c:pt idx="69">
                  <c:v>28306</c:v>
                </c:pt>
                <c:pt idx="70">
                  <c:v>28398</c:v>
                </c:pt>
                <c:pt idx="71">
                  <c:v>28490</c:v>
                </c:pt>
                <c:pt idx="72">
                  <c:v>28580</c:v>
                </c:pt>
                <c:pt idx="73">
                  <c:v>28671</c:v>
                </c:pt>
                <c:pt idx="74">
                  <c:v>28763</c:v>
                </c:pt>
                <c:pt idx="75">
                  <c:v>28855</c:v>
                </c:pt>
                <c:pt idx="76">
                  <c:v>28945</c:v>
                </c:pt>
                <c:pt idx="77">
                  <c:v>29036</c:v>
                </c:pt>
                <c:pt idx="78">
                  <c:v>29128</c:v>
                </c:pt>
                <c:pt idx="79">
                  <c:v>29220</c:v>
                </c:pt>
                <c:pt idx="80">
                  <c:v>29311</c:v>
                </c:pt>
                <c:pt idx="81">
                  <c:v>29402</c:v>
                </c:pt>
                <c:pt idx="82">
                  <c:v>29494</c:v>
                </c:pt>
                <c:pt idx="83">
                  <c:v>29586</c:v>
                </c:pt>
                <c:pt idx="84">
                  <c:v>29676</c:v>
                </c:pt>
                <c:pt idx="85">
                  <c:v>29767</c:v>
                </c:pt>
                <c:pt idx="86">
                  <c:v>29859</c:v>
                </c:pt>
                <c:pt idx="87">
                  <c:v>29951</c:v>
                </c:pt>
                <c:pt idx="88">
                  <c:v>30041</c:v>
                </c:pt>
                <c:pt idx="89">
                  <c:v>30132</c:v>
                </c:pt>
                <c:pt idx="90">
                  <c:v>30224</c:v>
                </c:pt>
                <c:pt idx="91">
                  <c:v>30316</c:v>
                </c:pt>
                <c:pt idx="92">
                  <c:v>30406</c:v>
                </c:pt>
                <c:pt idx="93">
                  <c:v>30497</c:v>
                </c:pt>
                <c:pt idx="94">
                  <c:v>30589</c:v>
                </c:pt>
                <c:pt idx="95">
                  <c:v>30681</c:v>
                </c:pt>
                <c:pt idx="96">
                  <c:v>30772</c:v>
                </c:pt>
                <c:pt idx="97">
                  <c:v>30863</c:v>
                </c:pt>
                <c:pt idx="98">
                  <c:v>30955</c:v>
                </c:pt>
                <c:pt idx="99">
                  <c:v>31047</c:v>
                </c:pt>
                <c:pt idx="100">
                  <c:v>31137</c:v>
                </c:pt>
                <c:pt idx="101">
                  <c:v>31228</c:v>
                </c:pt>
                <c:pt idx="102">
                  <c:v>31320</c:v>
                </c:pt>
                <c:pt idx="103">
                  <c:v>31412</c:v>
                </c:pt>
                <c:pt idx="104">
                  <c:v>31502</c:v>
                </c:pt>
                <c:pt idx="105">
                  <c:v>31593</c:v>
                </c:pt>
                <c:pt idx="106">
                  <c:v>31685</c:v>
                </c:pt>
                <c:pt idx="107">
                  <c:v>31777</c:v>
                </c:pt>
                <c:pt idx="108">
                  <c:v>31867</c:v>
                </c:pt>
                <c:pt idx="109">
                  <c:v>31958</c:v>
                </c:pt>
                <c:pt idx="110">
                  <c:v>32050</c:v>
                </c:pt>
                <c:pt idx="111">
                  <c:v>32142</c:v>
                </c:pt>
                <c:pt idx="112">
                  <c:v>32233</c:v>
                </c:pt>
                <c:pt idx="113">
                  <c:v>32324</c:v>
                </c:pt>
                <c:pt idx="114">
                  <c:v>32416</c:v>
                </c:pt>
                <c:pt idx="115">
                  <c:v>32508</c:v>
                </c:pt>
                <c:pt idx="116">
                  <c:v>32598</c:v>
                </c:pt>
                <c:pt idx="117">
                  <c:v>32689</c:v>
                </c:pt>
                <c:pt idx="118">
                  <c:v>32781</c:v>
                </c:pt>
                <c:pt idx="119">
                  <c:v>32873</c:v>
                </c:pt>
                <c:pt idx="120">
                  <c:v>32963</c:v>
                </c:pt>
                <c:pt idx="121">
                  <c:v>33054</c:v>
                </c:pt>
                <c:pt idx="122">
                  <c:v>33146</c:v>
                </c:pt>
                <c:pt idx="123">
                  <c:v>33238</c:v>
                </c:pt>
                <c:pt idx="124">
                  <c:v>33328</c:v>
                </c:pt>
                <c:pt idx="125">
                  <c:v>33419</c:v>
                </c:pt>
                <c:pt idx="126">
                  <c:v>33511</c:v>
                </c:pt>
                <c:pt idx="127">
                  <c:v>33603</c:v>
                </c:pt>
                <c:pt idx="128">
                  <c:v>33694</c:v>
                </c:pt>
                <c:pt idx="129">
                  <c:v>33785</c:v>
                </c:pt>
                <c:pt idx="130">
                  <c:v>33877</c:v>
                </c:pt>
                <c:pt idx="131">
                  <c:v>33969</c:v>
                </c:pt>
                <c:pt idx="132">
                  <c:v>34059</c:v>
                </c:pt>
                <c:pt idx="133">
                  <c:v>34150</c:v>
                </c:pt>
                <c:pt idx="134">
                  <c:v>34242</c:v>
                </c:pt>
                <c:pt idx="135">
                  <c:v>34334</c:v>
                </c:pt>
                <c:pt idx="136">
                  <c:v>34424</c:v>
                </c:pt>
                <c:pt idx="137">
                  <c:v>34515</c:v>
                </c:pt>
                <c:pt idx="138">
                  <c:v>34607</c:v>
                </c:pt>
                <c:pt idx="139">
                  <c:v>34699</c:v>
                </c:pt>
                <c:pt idx="140">
                  <c:v>34789</c:v>
                </c:pt>
                <c:pt idx="141">
                  <c:v>34880</c:v>
                </c:pt>
                <c:pt idx="142">
                  <c:v>34972</c:v>
                </c:pt>
                <c:pt idx="143">
                  <c:v>35064</c:v>
                </c:pt>
                <c:pt idx="144">
                  <c:v>35155</c:v>
                </c:pt>
                <c:pt idx="145">
                  <c:v>35246</c:v>
                </c:pt>
                <c:pt idx="146">
                  <c:v>35338</c:v>
                </c:pt>
                <c:pt idx="147">
                  <c:v>35430</c:v>
                </c:pt>
                <c:pt idx="148">
                  <c:v>35520</c:v>
                </c:pt>
                <c:pt idx="149">
                  <c:v>35611</c:v>
                </c:pt>
                <c:pt idx="150">
                  <c:v>35703</c:v>
                </c:pt>
                <c:pt idx="151">
                  <c:v>35795</c:v>
                </c:pt>
                <c:pt idx="152">
                  <c:v>35885</c:v>
                </c:pt>
                <c:pt idx="153">
                  <c:v>35976</c:v>
                </c:pt>
                <c:pt idx="154">
                  <c:v>36068</c:v>
                </c:pt>
                <c:pt idx="155">
                  <c:v>36160</c:v>
                </c:pt>
                <c:pt idx="156">
                  <c:v>36250</c:v>
                </c:pt>
                <c:pt idx="157">
                  <c:v>36341</c:v>
                </c:pt>
                <c:pt idx="158">
                  <c:v>36433</c:v>
                </c:pt>
                <c:pt idx="159">
                  <c:v>36525</c:v>
                </c:pt>
                <c:pt idx="160">
                  <c:v>36616</c:v>
                </c:pt>
                <c:pt idx="161">
                  <c:v>36707</c:v>
                </c:pt>
                <c:pt idx="162">
                  <c:v>36799</c:v>
                </c:pt>
                <c:pt idx="163">
                  <c:v>36891</c:v>
                </c:pt>
                <c:pt idx="164">
                  <c:v>36981</c:v>
                </c:pt>
                <c:pt idx="165">
                  <c:v>37072</c:v>
                </c:pt>
                <c:pt idx="166">
                  <c:v>37164</c:v>
                </c:pt>
                <c:pt idx="167">
                  <c:v>37256</c:v>
                </c:pt>
                <c:pt idx="168">
                  <c:v>37346</c:v>
                </c:pt>
                <c:pt idx="169">
                  <c:v>37437</c:v>
                </c:pt>
                <c:pt idx="170">
                  <c:v>37529</c:v>
                </c:pt>
                <c:pt idx="171">
                  <c:v>37621</c:v>
                </c:pt>
                <c:pt idx="172">
                  <c:v>37711</c:v>
                </c:pt>
                <c:pt idx="173">
                  <c:v>37802</c:v>
                </c:pt>
                <c:pt idx="174">
                  <c:v>37894</c:v>
                </c:pt>
                <c:pt idx="175">
                  <c:v>37986</c:v>
                </c:pt>
                <c:pt idx="176">
                  <c:v>38077</c:v>
                </c:pt>
                <c:pt idx="177">
                  <c:v>38168</c:v>
                </c:pt>
                <c:pt idx="178">
                  <c:v>38260</c:v>
                </c:pt>
                <c:pt idx="179">
                  <c:v>38352</c:v>
                </c:pt>
                <c:pt idx="180">
                  <c:v>38442</c:v>
                </c:pt>
                <c:pt idx="181">
                  <c:v>38533</c:v>
                </c:pt>
                <c:pt idx="182">
                  <c:v>38625</c:v>
                </c:pt>
                <c:pt idx="183">
                  <c:v>38717</c:v>
                </c:pt>
                <c:pt idx="184">
                  <c:v>38807</c:v>
                </c:pt>
                <c:pt idx="185">
                  <c:v>38898</c:v>
                </c:pt>
                <c:pt idx="186">
                  <c:v>38990</c:v>
                </c:pt>
                <c:pt idx="187">
                  <c:v>39082</c:v>
                </c:pt>
                <c:pt idx="188">
                  <c:v>39172</c:v>
                </c:pt>
                <c:pt idx="189">
                  <c:v>39263</c:v>
                </c:pt>
                <c:pt idx="190">
                  <c:v>39355</c:v>
                </c:pt>
                <c:pt idx="191">
                  <c:v>39447</c:v>
                </c:pt>
                <c:pt idx="192">
                  <c:v>39538</c:v>
                </c:pt>
                <c:pt idx="193">
                  <c:v>39629</c:v>
                </c:pt>
                <c:pt idx="194">
                  <c:v>39721</c:v>
                </c:pt>
                <c:pt idx="195">
                  <c:v>39813</c:v>
                </c:pt>
                <c:pt idx="196">
                  <c:v>39903</c:v>
                </c:pt>
                <c:pt idx="197">
                  <c:v>39994</c:v>
                </c:pt>
                <c:pt idx="198">
                  <c:v>40086</c:v>
                </c:pt>
                <c:pt idx="199">
                  <c:v>40178</c:v>
                </c:pt>
                <c:pt idx="200">
                  <c:v>40268</c:v>
                </c:pt>
                <c:pt idx="201">
                  <c:v>40359</c:v>
                </c:pt>
                <c:pt idx="202">
                  <c:v>40451</c:v>
                </c:pt>
                <c:pt idx="203">
                  <c:v>40543</c:v>
                </c:pt>
                <c:pt idx="204">
                  <c:v>40633</c:v>
                </c:pt>
                <c:pt idx="205">
                  <c:v>40724</c:v>
                </c:pt>
                <c:pt idx="206">
                  <c:v>40816</c:v>
                </c:pt>
                <c:pt idx="207">
                  <c:v>40908</c:v>
                </c:pt>
                <c:pt idx="208">
                  <c:v>40999</c:v>
                </c:pt>
                <c:pt idx="209">
                  <c:v>41090</c:v>
                </c:pt>
                <c:pt idx="210">
                  <c:v>41182</c:v>
                </c:pt>
                <c:pt idx="211">
                  <c:v>41274</c:v>
                </c:pt>
                <c:pt idx="212">
                  <c:v>41364</c:v>
                </c:pt>
                <c:pt idx="213">
                  <c:v>41455</c:v>
                </c:pt>
                <c:pt idx="214">
                  <c:v>41547</c:v>
                </c:pt>
                <c:pt idx="215">
                  <c:v>41639</c:v>
                </c:pt>
                <c:pt idx="216">
                  <c:v>41729</c:v>
                </c:pt>
                <c:pt idx="217">
                  <c:v>41820</c:v>
                </c:pt>
                <c:pt idx="218">
                  <c:v>41912</c:v>
                </c:pt>
                <c:pt idx="219">
                  <c:v>42004</c:v>
                </c:pt>
                <c:pt idx="220">
                  <c:v>42094</c:v>
                </c:pt>
                <c:pt idx="221">
                  <c:v>42185</c:v>
                </c:pt>
                <c:pt idx="222">
                  <c:v>42277</c:v>
                </c:pt>
                <c:pt idx="223">
                  <c:v>42369</c:v>
                </c:pt>
                <c:pt idx="224">
                  <c:v>42460</c:v>
                </c:pt>
                <c:pt idx="225">
                  <c:v>42551</c:v>
                </c:pt>
                <c:pt idx="226">
                  <c:v>42643</c:v>
                </c:pt>
                <c:pt idx="227">
                  <c:v>42735</c:v>
                </c:pt>
                <c:pt idx="228">
                  <c:v>42825</c:v>
                </c:pt>
                <c:pt idx="229">
                  <c:v>42916</c:v>
                </c:pt>
                <c:pt idx="230">
                  <c:v>43008</c:v>
                </c:pt>
                <c:pt idx="231">
                  <c:v>43100</c:v>
                </c:pt>
                <c:pt idx="232">
                  <c:v>43190</c:v>
                </c:pt>
                <c:pt idx="233">
                  <c:v>43281</c:v>
                </c:pt>
                <c:pt idx="234">
                  <c:v>43373</c:v>
                </c:pt>
                <c:pt idx="235">
                  <c:v>43465</c:v>
                </c:pt>
                <c:pt idx="236">
                  <c:v>43555</c:v>
                </c:pt>
                <c:pt idx="237">
                  <c:v>43646</c:v>
                </c:pt>
                <c:pt idx="238">
                  <c:v>43738</c:v>
                </c:pt>
                <c:pt idx="239">
                  <c:v>43830</c:v>
                </c:pt>
                <c:pt idx="240">
                  <c:v>43921</c:v>
                </c:pt>
                <c:pt idx="241">
                  <c:v>44012</c:v>
                </c:pt>
                <c:pt idx="242">
                  <c:v>44104</c:v>
                </c:pt>
                <c:pt idx="243">
                  <c:v>44196</c:v>
                </c:pt>
                <c:pt idx="244">
                  <c:v>44286</c:v>
                </c:pt>
                <c:pt idx="245">
                  <c:v>44377</c:v>
                </c:pt>
                <c:pt idx="246">
                  <c:v>44469</c:v>
                </c:pt>
                <c:pt idx="247">
                  <c:v>44561</c:v>
                </c:pt>
                <c:pt idx="248">
                  <c:v>44651</c:v>
                </c:pt>
                <c:pt idx="249">
                  <c:v>44742</c:v>
                </c:pt>
                <c:pt idx="250">
                  <c:v>44834</c:v>
                </c:pt>
                <c:pt idx="251">
                  <c:v>44926</c:v>
                </c:pt>
                <c:pt idx="252">
                  <c:v>45016</c:v>
                </c:pt>
                <c:pt idx="253">
                  <c:v>45107</c:v>
                </c:pt>
                <c:pt idx="254">
                  <c:v>45199</c:v>
                </c:pt>
                <c:pt idx="255">
                  <c:v>45291</c:v>
                </c:pt>
                <c:pt idx="256">
                  <c:v>45382</c:v>
                </c:pt>
                <c:pt idx="257">
                  <c:v>45473</c:v>
                </c:pt>
                <c:pt idx="258">
                  <c:v>45565</c:v>
                </c:pt>
              </c:numCache>
            </c:numRef>
          </c:cat>
          <c:val>
            <c:numRef>
              <c:f>'Chart 3 - rstar'!$C$2:$C$260</c:f>
              <c:numCache>
                <c:formatCode>General</c:formatCode>
                <c:ptCount val="259"/>
                <c:pt idx="0">
                  <c:v>2.08746442896777</c:v>
                </c:pt>
                <c:pt idx="1">
                  <c:v>2.1450854174988501</c:v>
                </c:pt>
                <c:pt idx="2">
                  <c:v>2.0472043293631002</c:v>
                </c:pt>
                <c:pt idx="3">
                  <c:v>2.1287227584526298</c:v>
                </c:pt>
                <c:pt idx="4">
                  <c:v>2.1840539791632798</c:v>
                </c:pt>
                <c:pt idx="5">
                  <c:v>2.1974639429006801</c:v>
                </c:pt>
                <c:pt idx="6">
                  <c:v>2.2878701685696798</c:v>
                </c:pt>
                <c:pt idx="7">
                  <c:v>2.3985467913114902</c:v>
                </c:pt>
                <c:pt idx="8">
                  <c:v>2.5167793722551699</c:v>
                </c:pt>
                <c:pt idx="9">
                  <c:v>2.5186543351020099</c:v>
                </c:pt>
                <c:pt idx="10">
                  <c:v>2.6050365732935998</c:v>
                </c:pt>
                <c:pt idx="11">
                  <c:v>2.6759866498601999</c:v>
                </c:pt>
                <c:pt idx="12">
                  <c:v>2.7830589738730498</c:v>
                </c:pt>
                <c:pt idx="13">
                  <c:v>2.87299923174522</c:v>
                </c:pt>
                <c:pt idx="14">
                  <c:v>2.9454154887561801</c:v>
                </c:pt>
                <c:pt idx="15">
                  <c:v>3.0283233747404701</c:v>
                </c:pt>
                <c:pt idx="16">
                  <c:v>3.12235958439534</c:v>
                </c:pt>
                <c:pt idx="17">
                  <c:v>3.2555333291963802</c:v>
                </c:pt>
                <c:pt idx="18">
                  <c:v>3.2654792409199298</c:v>
                </c:pt>
                <c:pt idx="19">
                  <c:v>3.2962582590686802</c:v>
                </c:pt>
                <c:pt idx="20">
                  <c:v>3.3483560403200898</c:v>
                </c:pt>
                <c:pt idx="21">
                  <c:v>3.3834032968117702</c:v>
                </c:pt>
                <c:pt idx="22">
                  <c:v>3.3788240642833598</c:v>
                </c:pt>
                <c:pt idx="23">
                  <c:v>3.3968954057027601</c:v>
                </c:pt>
                <c:pt idx="24">
                  <c:v>3.35429882317717</c:v>
                </c:pt>
                <c:pt idx="25">
                  <c:v>3.14842567904611</c:v>
                </c:pt>
                <c:pt idx="26">
                  <c:v>3.0353478346048401</c:v>
                </c:pt>
                <c:pt idx="27">
                  <c:v>2.8868700718520599</c:v>
                </c:pt>
                <c:pt idx="28">
                  <c:v>2.8769765400105198</c:v>
                </c:pt>
                <c:pt idx="29">
                  <c:v>2.9168690997300999</c:v>
                </c:pt>
                <c:pt idx="30">
                  <c:v>2.8251605648298299</c:v>
                </c:pt>
                <c:pt idx="31">
                  <c:v>2.8056100145257101</c:v>
                </c:pt>
                <c:pt idx="32">
                  <c:v>2.6044793788667402</c:v>
                </c:pt>
                <c:pt idx="33">
                  <c:v>2.5025598156944899</c:v>
                </c:pt>
                <c:pt idx="34">
                  <c:v>2.4130775968942602</c:v>
                </c:pt>
                <c:pt idx="35">
                  <c:v>2.44022144353759</c:v>
                </c:pt>
                <c:pt idx="36">
                  <c:v>2.46436745380699</c:v>
                </c:pt>
                <c:pt idx="37">
                  <c:v>2.30138452244557</c:v>
                </c:pt>
                <c:pt idx="38">
                  <c:v>2.2259247481434201</c:v>
                </c:pt>
                <c:pt idx="39">
                  <c:v>2.2176380418787298</c:v>
                </c:pt>
                <c:pt idx="40">
                  <c:v>1.9131082385960501</c:v>
                </c:pt>
                <c:pt idx="41">
                  <c:v>1.94116786032132</c:v>
                </c:pt>
                <c:pt idx="42">
                  <c:v>1.56019190845837</c:v>
                </c:pt>
                <c:pt idx="43">
                  <c:v>1.3656007797929099</c:v>
                </c:pt>
                <c:pt idx="44">
                  <c:v>1.47612491267507</c:v>
                </c:pt>
                <c:pt idx="45">
                  <c:v>1.3911688064899601</c:v>
                </c:pt>
                <c:pt idx="46">
                  <c:v>1.34243815694068</c:v>
                </c:pt>
                <c:pt idx="47">
                  <c:v>1.36909964156931</c:v>
                </c:pt>
                <c:pt idx="48">
                  <c:v>1.54219723976629</c:v>
                </c:pt>
                <c:pt idx="49">
                  <c:v>1.6265159970077501</c:v>
                </c:pt>
                <c:pt idx="50">
                  <c:v>1.6152972820098199</c:v>
                </c:pt>
                <c:pt idx="51">
                  <c:v>1.57668901665066</c:v>
                </c:pt>
                <c:pt idx="52">
                  <c:v>2.1438313148213601</c:v>
                </c:pt>
                <c:pt idx="53">
                  <c:v>2.05673642017759</c:v>
                </c:pt>
                <c:pt idx="54">
                  <c:v>2.02438513192353</c:v>
                </c:pt>
                <c:pt idx="55">
                  <c:v>1.92931240542442</c:v>
                </c:pt>
                <c:pt idx="56">
                  <c:v>2.0038459575780498</c:v>
                </c:pt>
                <c:pt idx="57">
                  <c:v>1.8993590458832199</c:v>
                </c:pt>
                <c:pt idx="58">
                  <c:v>1.65080415758374</c:v>
                </c:pt>
                <c:pt idx="59">
                  <c:v>1.1587868519015001</c:v>
                </c:pt>
                <c:pt idx="60">
                  <c:v>1.23862929529503</c:v>
                </c:pt>
                <c:pt idx="61">
                  <c:v>1.5049734346750601</c:v>
                </c:pt>
                <c:pt idx="62">
                  <c:v>1.7124999494342701</c:v>
                </c:pt>
                <c:pt idx="63">
                  <c:v>1.67865615273623</c:v>
                </c:pt>
                <c:pt idx="64">
                  <c:v>1.74609110013073</c:v>
                </c:pt>
                <c:pt idx="65">
                  <c:v>1.92705537949558</c:v>
                </c:pt>
                <c:pt idx="66">
                  <c:v>1.98390124213552</c:v>
                </c:pt>
                <c:pt idx="67">
                  <c:v>1.8513669299342701</c:v>
                </c:pt>
                <c:pt idx="68">
                  <c:v>2.0512841110319102</c:v>
                </c:pt>
                <c:pt idx="69">
                  <c:v>2.1559511320799198</c:v>
                </c:pt>
                <c:pt idx="70">
                  <c:v>2.2230491606277698</c:v>
                </c:pt>
                <c:pt idx="71">
                  <c:v>2.3270709588551002</c:v>
                </c:pt>
                <c:pt idx="72">
                  <c:v>2.4580600089527702</c:v>
                </c:pt>
                <c:pt idx="73">
                  <c:v>2.43782250831664</c:v>
                </c:pt>
                <c:pt idx="74">
                  <c:v>2.4388757516552402</c:v>
                </c:pt>
                <c:pt idx="75">
                  <c:v>2.4191941301800002</c:v>
                </c:pt>
                <c:pt idx="76">
                  <c:v>2.3947315728283098</c:v>
                </c:pt>
                <c:pt idx="77">
                  <c:v>2.19546238071162</c:v>
                </c:pt>
                <c:pt idx="78">
                  <c:v>2.2320636116276802</c:v>
                </c:pt>
                <c:pt idx="79">
                  <c:v>2.15321811568174</c:v>
                </c:pt>
                <c:pt idx="80">
                  <c:v>2.0407133432646298</c:v>
                </c:pt>
                <c:pt idx="81">
                  <c:v>1.33883490219822</c:v>
                </c:pt>
                <c:pt idx="82">
                  <c:v>1.5978167627411399</c:v>
                </c:pt>
                <c:pt idx="83">
                  <c:v>1.41544841865343</c:v>
                </c:pt>
                <c:pt idx="84">
                  <c:v>1.6366206296677199</c:v>
                </c:pt>
                <c:pt idx="85">
                  <c:v>1.76359582458765</c:v>
                </c:pt>
                <c:pt idx="86">
                  <c:v>2.1575692633239498</c:v>
                </c:pt>
                <c:pt idx="87">
                  <c:v>1.9808259344824399</c:v>
                </c:pt>
                <c:pt idx="88">
                  <c:v>2.0227228485641899</c:v>
                </c:pt>
                <c:pt idx="89">
                  <c:v>2.1805466919833099</c:v>
                </c:pt>
                <c:pt idx="90">
                  <c:v>1.91038085377254</c:v>
                </c:pt>
                <c:pt idx="91">
                  <c:v>1.4903111474227799</c:v>
                </c:pt>
                <c:pt idx="92">
                  <c:v>1.9285365592308601</c:v>
                </c:pt>
                <c:pt idx="93">
                  <c:v>2.2582567610778801</c:v>
                </c:pt>
                <c:pt idx="94">
                  <c:v>2.5568637009992301</c:v>
                </c:pt>
                <c:pt idx="95">
                  <c:v>2.6612434872242501</c:v>
                </c:pt>
                <c:pt idx="96">
                  <c:v>2.7603140925671199</c:v>
                </c:pt>
                <c:pt idx="97">
                  <c:v>3.0134897472042401</c:v>
                </c:pt>
                <c:pt idx="98">
                  <c:v>2.7409644307248602</c:v>
                </c:pt>
                <c:pt idx="99">
                  <c:v>2.5803322873252799</c:v>
                </c:pt>
                <c:pt idx="100">
                  <c:v>3.0948391104596</c:v>
                </c:pt>
                <c:pt idx="101">
                  <c:v>2.8460166665963298</c:v>
                </c:pt>
                <c:pt idx="102">
                  <c:v>2.9078301068533401</c:v>
                </c:pt>
                <c:pt idx="103">
                  <c:v>2.6465895485401001</c:v>
                </c:pt>
                <c:pt idx="104">
                  <c:v>2.4674261036838598</c:v>
                </c:pt>
                <c:pt idx="105">
                  <c:v>2.04817883979561</c:v>
                </c:pt>
                <c:pt idx="106">
                  <c:v>1.96846088237696</c:v>
                </c:pt>
                <c:pt idx="107">
                  <c:v>2.0106170184026801</c:v>
                </c:pt>
                <c:pt idx="108">
                  <c:v>2.1830637583711598</c:v>
                </c:pt>
                <c:pt idx="109">
                  <c:v>2.4631301931990199</c:v>
                </c:pt>
                <c:pt idx="110">
                  <c:v>2.52522741631355</c:v>
                </c:pt>
                <c:pt idx="111">
                  <c:v>2.2887775022746499</c:v>
                </c:pt>
                <c:pt idx="112">
                  <c:v>2.3682375041697599</c:v>
                </c:pt>
                <c:pt idx="113">
                  <c:v>2.4775731514315802</c:v>
                </c:pt>
                <c:pt idx="114">
                  <c:v>2.51637791841884</c:v>
                </c:pt>
                <c:pt idx="115">
                  <c:v>2.7795673644854499</c:v>
                </c:pt>
                <c:pt idx="116">
                  <c:v>2.7923536213623699</c:v>
                </c:pt>
                <c:pt idx="117">
                  <c:v>2.5663748313416002</c:v>
                </c:pt>
                <c:pt idx="118">
                  <c:v>2.4286935336914399</c:v>
                </c:pt>
                <c:pt idx="119">
                  <c:v>2.2690289108685802</c:v>
                </c:pt>
                <c:pt idx="120">
                  <c:v>2.6707322487625098</c:v>
                </c:pt>
                <c:pt idx="121">
                  <c:v>2.6164577999751</c:v>
                </c:pt>
                <c:pt idx="122">
                  <c:v>2.5940780468117199</c:v>
                </c:pt>
                <c:pt idx="123">
                  <c:v>2.29860679801142</c:v>
                </c:pt>
                <c:pt idx="124">
                  <c:v>2.3375845667254</c:v>
                </c:pt>
                <c:pt idx="125">
                  <c:v>2.5381861643696499</c:v>
                </c:pt>
                <c:pt idx="126">
                  <c:v>2.4664351595371601</c:v>
                </c:pt>
                <c:pt idx="127">
                  <c:v>2.3292702440681698</c:v>
                </c:pt>
                <c:pt idx="128">
                  <c:v>2.65541043008206</c:v>
                </c:pt>
                <c:pt idx="129">
                  <c:v>2.6311000279953598</c:v>
                </c:pt>
                <c:pt idx="130">
                  <c:v>2.39426785012034</c:v>
                </c:pt>
                <c:pt idx="131">
                  <c:v>2.4053368248809699</c:v>
                </c:pt>
                <c:pt idx="132">
                  <c:v>2.2442827540609498</c:v>
                </c:pt>
                <c:pt idx="133">
                  <c:v>2.1402217727653001</c:v>
                </c:pt>
                <c:pt idx="134">
                  <c:v>2.2415146218392499</c:v>
                </c:pt>
                <c:pt idx="135">
                  <c:v>2.5364218194325399</c:v>
                </c:pt>
                <c:pt idx="136">
                  <c:v>2.6613096519582</c:v>
                </c:pt>
                <c:pt idx="137">
                  <c:v>2.7692751431543998</c:v>
                </c:pt>
                <c:pt idx="138">
                  <c:v>2.7901483896304899</c:v>
                </c:pt>
                <c:pt idx="139">
                  <c:v>2.8093975551244599</c:v>
                </c:pt>
                <c:pt idx="140">
                  <c:v>2.8111465862007998</c:v>
                </c:pt>
                <c:pt idx="141">
                  <c:v>2.5785594973745098</c:v>
                </c:pt>
                <c:pt idx="142">
                  <c:v>2.61972168376826</c:v>
                </c:pt>
                <c:pt idx="143">
                  <c:v>2.6104795499914202</c:v>
                </c:pt>
                <c:pt idx="144">
                  <c:v>2.7196377696320599</c:v>
                </c:pt>
                <c:pt idx="145">
                  <c:v>2.9023348839457999</c:v>
                </c:pt>
                <c:pt idx="146">
                  <c:v>2.9532301519373401</c:v>
                </c:pt>
                <c:pt idx="147">
                  <c:v>2.9318545595637202</c:v>
                </c:pt>
                <c:pt idx="148">
                  <c:v>3.0367930674744801</c:v>
                </c:pt>
                <c:pt idx="149">
                  <c:v>3.0843381285092502</c:v>
                </c:pt>
                <c:pt idx="150">
                  <c:v>2.9715444041568699</c:v>
                </c:pt>
                <c:pt idx="151">
                  <c:v>3.0758913788807201</c:v>
                </c:pt>
                <c:pt idx="152">
                  <c:v>3.05747454572482</c:v>
                </c:pt>
                <c:pt idx="153">
                  <c:v>3.05733396658787</c:v>
                </c:pt>
                <c:pt idx="154">
                  <c:v>2.8046037272662998</c:v>
                </c:pt>
                <c:pt idx="155">
                  <c:v>2.6771388146281798</c:v>
                </c:pt>
                <c:pt idx="156">
                  <c:v>2.9318956129960099</c:v>
                </c:pt>
                <c:pt idx="157">
                  <c:v>2.8214035144990199</c:v>
                </c:pt>
                <c:pt idx="158">
                  <c:v>2.7053343070735698</c:v>
                </c:pt>
                <c:pt idx="159">
                  <c:v>2.7782295618167399</c:v>
                </c:pt>
                <c:pt idx="160">
                  <c:v>2.62778317966779</c:v>
                </c:pt>
                <c:pt idx="161">
                  <c:v>2.1863182142383502</c:v>
                </c:pt>
                <c:pt idx="162">
                  <c:v>2.0684227346467101</c:v>
                </c:pt>
                <c:pt idx="163">
                  <c:v>1.8576379277549</c:v>
                </c:pt>
                <c:pt idx="164">
                  <c:v>1.8779412458259099</c:v>
                </c:pt>
                <c:pt idx="165">
                  <c:v>1.89430257654179</c:v>
                </c:pt>
                <c:pt idx="166">
                  <c:v>1.6271508481956301</c:v>
                </c:pt>
                <c:pt idx="167">
                  <c:v>1.6245076845786799</c:v>
                </c:pt>
                <c:pt idx="168">
                  <c:v>1.93788948279298</c:v>
                </c:pt>
                <c:pt idx="169">
                  <c:v>1.8375119136698601</c:v>
                </c:pt>
                <c:pt idx="170">
                  <c:v>1.5337473771885</c:v>
                </c:pt>
                <c:pt idx="171">
                  <c:v>1.4278130668645299</c:v>
                </c:pt>
                <c:pt idx="172">
                  <c:v>1.57738811466128</c:v>
                </c:pt>
                <c:pt idx="173">
                  <c:v>1.8133434617558</c:v>
                </c:pt>
                <c:pt idx="174">
                  <c:v>2.0086996513987101</c:v>
                </c:pt>
                <c:pt idx="175">
                  <c:v>2.1188480432161301</c:v>
                </c:pt>
                <c:pt idx="176">
                  <c:v>2.0219073492746999</c:v>
                </c:pt>
                <c:pt idx="177">
                  <c:v>2.1318875469438998</c:v>
                </c:pt>
                <c:pt idx="178">
                  <c:v>2.0166541338586401</c:v>
                </c:pt>
                <c:pt idx="179">
                  <c:v>1.9780663957434299</c:v>
                </c:pt>
                <c:pt idx="180">
                  <c:v>2.0157323603912398</c:v>
                </c:pt>
                <c:pt idx="181">
                  <c:v>1.78667056784435</c:v>
                </c:pt>
                <c:pt idx="182">
                  <c:v>1.79242112588834</c:v>
                </c:pt>
                <c:pt idx="183">
                  <c:v>1.72367269910114</c:v>
                </c:pt>
                <c:pt idx="184">
                  <c:v>1.75552178592482</c:v>
                </c:pt>
                <c:pt idx="185">
                  <c:v>1.7990252033315599</c:v>
                </c:pt>
                <c:pt idx="186">
                  <c:v>1.66317453368401</c:v>
                </c:pt>
                <c:pt idx="187">
                  <c:v>1.7260172530126501</c:v>
                </c:pt>
                <c:pt idx="188">
                  <c:v>1.87878374942155</c:v>
                </c:pt>
                <c:pt idx="189">
                  <c:v>1.73383222164996</c:v>
                </c:pt>
                <c:pt idx="190">
                  <c:v>1.4459490707696701</c:v>
                </c:pt>
                <c:pt idx="191">
                  <c:v>1.2078029729444999</c:v>
                </c:pt>
                <c:pt idx="192">
                  <c:v>0.80244733348709696</c:v>
                </c:pt>
                <c:pt idx="193">
                  <c:v>0.73228987546230095</c:v>
                </c:pt>
                <c:pt idx="194">
                  <c:v>0.462700992840331</c:v>
                </c:pt>
                <c:pt idx="195">
                  <c:v>-0.68473140270180799</c:v>
                </c:pt>
                <c:pt idx="196">
                  <c:v>-0.53900224375084105</c:v>
                </c:pt>
                <c:pt idx="197">
                  <c:v>-7.1033997969552398E-2</c:v>
                </c:pt>
                <c:pt idx="198">
                  <c:v>0.47129384988342699</c:v>
                </c:pt>
                <c:pt idx="199">
                  <c:v>0.73517449746876196</c:v>
                </c:pt>
                <c:pt idx="200">
                  <c:v>0.73639538363367196</c:v>
                </c:pt>
                <c:pt idx="201">
                  <c:v>0.57460939137562295</c:v>
                </c:pt>
                <c:pt idx="202">
                  <c:v>0.40592584277494798</c:v>
                </c:pt>
                <c:pt idx="203">
                  <c:v>0.52041055679084003</c:v>
                </c:pt>
                <c:pt idx="204">
                  <c:v>0.71019756940946999</c:v>
                </c:pt>
                <c:pt idx="205">
                  <c:v>0.49719376892481898</c:v>
                </c:pt>
                <c:pt idx="206">
                  <c:v>0.12695526762763201</c:v>
                </c:pt>
                <c:pt idx="207">
                  <c:v>-0.15352082343982201</c:v>
                </c:pt>
                <c:pt idx="208">
                  <c:v>9.3445454966233105E-2</c:v>
                </c:pt>
                <c:pt idx="209">
                  <c:v>-0.195308296887204</c:v>
                </c:pt>
                <c:pt idx="210">
                  <c:v>-6.6454520853132804E-2</c:v>
                </c:pt>
                <c:pt idx="211">
                  <c:v>0.16954487249603301</c:v>
                </c:pt>
                <c:pt idx="212">
                  <c:v>8.1231476180995105E-2</c:v>
                </c:pt>
                <c:pt idx="213">
                  <c:v>0.140134726177956</c:v>
                </c:pt>
                <c:pt idx="214">
                  <c:v>0.245641693132192</c:v>
                </c:pt>
                <c:pt idx="215">
                  <c:v>0.26186116650192998</c:v>
                </c:pt>
                <c:pt idx="216">
                  <c:v>0.34524599735288303</c:v>
                </c:pt>
                <c:pt idx="217">
                  <c:v>0.33007314806121502</c:v>
                </c:pt>
                <c:pt idx="218">
                  <c:v>0.26368421999121899</c:v>
                </c:pt>
                <c:pt idx="219">
                  <c:v>0.11040217320177501</c:v>
                </c:pt>
                <c:pt idx="220">
                  <c:v>7.07493025978016E-2</c:v>
                </c:pt>
                <c:pt idx="221">
                  <c:v>0.108553516379937</c:v>
                </c:pt>
                <c:pt idx="222">
                  <c:v>-0.122794760777499</c:v>
                </c:pt>
                <c:pt idx="223">
                  <c:v>-0.143693105659393</c:v>
                </c:pt>
                <c:pt idx="224">
                  <c:v>-0.31428919293035601</c:v>
                </c:pt>
                <c:pt idx="225">
                  <c:v>-0.130660093918333</c:v>
                </c:pt>
                <c:pt idx="226">
                  <c:v>-3.10650408930583E-2</c:v>
                </c:pt>
                <c:pt idx="227">
                  <c:v>0.22147472132280899</c:v>
                </c:pt>
                <c:pt idx="228">
                  <c:v>0.35351661340678803</c:v>
                </c:pt>
                <c:pt idx="229">
                  <c:v>0.40650660945405598</c:v>
                </c:pt>
                <c:pt idx="230">
                  <c:v>0.56152617760206702</c:v>
                </c:pt>
                <c:pt idx="231">
                  <c:v>0.72328776572200904</c:v>
                </c:pt>
                <c:pt idx="232">
                  <c:v>0.842548137884642</c:v>
                </c:pt>
                <c:pt idx="233">
                  <c:v>0.73185001148137896</c:v>
                </c:pt>
                <c:pt idx="234">
                  <c:v>0.79925853266642899</c:v>
                </c:pt>
                <c:pt idx="235">
                  <c:v>0.71488649777741298</c:v>
                </c:pt>
                <c:pt idx="236">
                  <c:v>0.69127559880678702</c:v>
                </c:pt>
                <c:pt idx="237">
                  <c:v>0.62074253588712403</c:v>
                </c:pt>
                <c:pt idx="238">
                  <c:v>0.56990348017667602</c:v>
                </c:pt>
                <c:pt idx="239">
                  <c:v>0.71849622319047901</c:v>
                </c:pt>
                <c:pt idx="240">
                  <c:v>0.37542031098504303</c:v>
                </c:pt>
                <c:pt idx="241">
                  <c:v>0.17051633485839299</c:v>
                </c:pt>
                <c:pt idx="242">
                  <c:v>0.623251842985862</c:v>
                </c:pt>
                <c:pt idx="243">
                  <c:v>0.82251523143365202</c:v>
                </c:pt>
                <c:pt idx="244">
                  <c:v>1.0400533280744999</c:v>
                </c:pt>
                <c:pt idx="245">
                  <c:v>1.0762038318676099</c:v>
                </c:pt>
                <c:pt idx="246">
                  <c:v>1.03389693443693</c:v>
                </c:pt>
                <c:pt idx="247">
                  <c:v>1.0263694925653599</c:v>
                </c:pt>
                <c:pt idx="248">
                  <c:v>0.964498479671972</c:v>
                </c:pt>
                <c:pt idx="249">
                  <c:v>0.84861103806112204</c:v>
                </c:pt>
                <c:pt idx="250">
                  <c:v>0.94617604562438296</c:v>
                </c:pt>
                <c:pt idx="251">
                  <c:v>0.879145475352616</c:v>
                </c:pt>
                <c:pt idx="252">
                  <c:v>1.2334563358237101</c:v>
                </c:pt>
                <c:pt idx="253">
                  <c:v>1.25185908823838</c:v>
                </c:pt>
                <c:pt idx="254">
                  <c:v>1.51225308740746</c:v>
                </c:pt>
                <c:pt idx="255">
                  <c:v>1.4861368067393901</c:v>
                </c:pt>
                <c:pt idx="256">
                  <c:v>1.66608213493126</c:v>
                </c:pt>
                <c:pt idx="257">
                  <c:v>1.6002000879068501</c:v>
                </c:pt>
                <c:pt idx="258">
                  <c:v>1.4693021432920499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E4-4D71-9C01-D2C487F45B57}"/>
            </c:ext>
          </c:extLst>
        </c:ser>
        <c:ser>
          <c:idx val="2"/>
          <c:order val="2"/>
          <c:tx>
            <c:strRef>
              <c:f>'Chart 3 - rstar'!$G$1</c:f>
              <c:strCache>
                <c:ptCount val="1"/>
                <c:pt idx="0">
                  <c:v>DSGE r* (wo FG Reestimated)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'Chart 3 - rstar'!$G$2:$G$260</c:f>
              <c:numCache>
                <c:formatCode>General</c:formatCode>
                <c:ptCount val="259"/>
                <c:pt idx="0">
                  <c:v>2.8185180430996</c:v>
                </c:pt>
                <c:pt idx="1">
                  <c:v>2.8052391336803102</c:v>
                </c:pt>
                <c:pt idx="2">
                  <c:v>2.7191361222773698</c:v>
                </c:pt>
                <c:pt idx="3">
                  <c:v>2.8193726118199298</c:v>
                </c:pt>
                <c:pt idx="4">
                  <c:v>2.8664482480271301</c:v>
                </c:pt>
                <c:pt idx="5">
                  <c:v>2.8952098705259601</c:v>
                </c:pt>
                <c:pt idx="6">
                  <c:v>3.0134754099051499</c:v>
                </c:pt>
                <c:pt idx="7">
                  <c:v>3.1105155986855699</c:v>
                </c:pt>
                <c:pt idx="8">
                  <c:v>3.2356155273761402</c:v>
                </c:pt>
                <c:pt idx="9">
                  <c:v>3.2188364704656198</c:v>
                </c:pt>
                <c:pt idx="10">
                  <c:v>3.2992215237190501</c:v>
                </c:pt>
                <c:pt idx="11">
                  <c:v>3.3419082575946901</c:v>
                </c:pt>
                <c:pt idx="12">
                  <c:v>3.4754086341668602</c:v>
                </c:pt>
                <c:pt idx="13">
                  <c:v>3.5938190330037401</c:v>
                </c:pt>
                <c:pt idx="14">
                  <c:v>3.6375157838177801</c:v>
                </c:pt>
                <c:pt idx="15">
                  <c:v>3.7375727029091799</c:v>
                </c:pt>
                <c:pt idx="16">
                  <c:v>3.8034243178295601</c:v>
                </c:pt>
                <c:pt idx="17">
                  <c:v>3.8723060617879299</c:v>
                </c:pt>
                <c:pt idx="18">
                  <c:v>3.8917510025539199</c:v>
                </c:pt>
                <c:pt idx="19">
                  <c:v>3.9270554733003999</c:v>
                </c:pt>
                <c:pt idx="20">
                  <c:v>3.97979532764084</c:v>
                </c:pt>
                <c:pt idx="21">
                  <c:v>3.9924062956875002</c:v>
                </c:pt>
                <c:pt idx="22">
                  <c:v>3.9743427130247402</c:v>
                </c:pt>
                <c:pt idx="23">
                  <c:v>3.99790791791929</c:v>
                </c:pt>
                <c:pt idx="24">
                  <c:v>3.9774725944934901</c:v>
                </c:pt>
                <c:pt idx="25">
                  <c:v>3.7107401514317</c:v>
                </c:pt>
                <c:pt idx="26">
                  <c:v>3.5492439204185402</c:v>
                </c:pt>
                <c:pt idx="27">
                  <c:v>3.3212795080781601</c:v>
                </c:pt>
                <c:pt idx="28">
                  <c:v>3.32497910357166</c:v>
                </c:pt>
                <c:pt idx="29">
                  <c:v>3.4183096353298299</c:v>
                </c:pt>
                <c:pt idx="30">
                  <c:v>3.28907744103158</c:v>
                </c:pt>
                <c:pt idx="31">
                  <c:v>3.28807293645596</c:v>
                </c:pt>
                <c:pt idx="32">
                  <c:v>3.03512860815274</c:v>
                </c:pt>
                <c:pt idx="33">
                  <c:v>2.8755119613667501</c:v>
                </c:pt>
                <c:pt idx="34">
                  <c:v>2.78949767725278</c:v>
                </c:pt>
                <c:pt idx="35">
                  <c:v>2.8959888426376201</c:v>
                </c:pt>
                <c:pt idx="36">
                  <c:v>2.9228226167378599</c:v>
                </c:pt>
                <c:pt idx="37">
                  <c:v>2.7032007620844798</c:v>
                </c:pt>
                <c:pt idx="38">
                  <c:v>2.6194962681018801</c:v>
                </c:pt>
                <c:pt idx="39">
                  <c:v>2.5417296220646199</c:v>
                </c:pt>
                <c:pt idx="40">
                  <c:v>2.2018852241253399</c:v>
                </c:pt>
                <c:pt idx="41">
                  <c:v>2.28767514796486</c:v>
                </c:pt>
                <c:pt idx="42">
                  <c:v>1.84815411692771</c:v>
                </c:pt>
                <c:pt idx="43">
                  <c:v>1.6365241786695</c:v>
                </c:pt>
                <c:pt idx="44">
                  <c:v>1.82948749192906</c:v>
                </c:pt>
                <c:pt idx="45">
                  <c:v>1.78234910588197</c:v>
                </c:pt>
                <c:pt idx="46">
                  <c:v>1.6997114489128899</c:v>
                </c:pt>
                <c:pt idx="47">
                  <c:v>1.6966315245725401</c:v>
                </c:pt>
                <c:pt idx="48">
                  <c:v>1.9125668903813799</c:v>
                </c:pt>
                <c:pt idx="49">
                  <c:v>1.96526420846956</c:v>
                </c:pt>
                <c:pt idx="50">
                  <c:v>1.9347910126797001</c:v>
                </c:pt>
                <c:pt idx="51">
                  <c:v>1.9432373988027001</c:v>
                </c:pt>
                <c:pt idx="52">
                  <c:v>2.6909258354039198</c:v>
                </c:pt>
                <c:pt idx="53">
                  <c:v>2.6027001781542198</c:v>
                </c:pt>
                <c:pt idx="54">
                  <c:v>2.5778754737988301</c:v>
                </c:pt>
                <c:pt idx="55">
                  <c:v>2.4460750406643998</c:v>
                </c:pt>
                <c:pt idx="56">
                  <c:v>2.5147017997757199</c:v>
                </c:pt>
                <c:pt idx="57">
                  <c:v>2.4207691125329101</c:v>
                </c:pt>
                <c:pt idx="58">
                  <c:v>2.1092420176800202</c:v>
                </c:pt>
                <c:pt idx="59">
                  <c:v>1.4362332103861499</c:v>
                </c:pt>
                <c:pt idx="60">
                  <c:v>1.4231848949327499</c:v>
                </c:pt>
                <c:pt idx="61">
                  <c:v>1.76296347373109</c:v>
                </c:pt>
                <c:pt idx="62">
                  <c:v>1.9974828535328</c:v>
                </c:pt>
                <c:pt idx="63">
                  <c:v>1.95510575344148</c:v>
                </c:pt>
                <c:pt idx="64">
                  <c:v>2.0113938806283098</c:v>
                </c:pt>
                <c:pt idx="65">
                  <c:v>2.2322949874370299</c:v>
                </c:pt>
                <c:pt idx="66">
                  <c:v>2.28660282241343</c:v>
                </c:pt>
                <c:pt idx="67">
                  <c:v>2.2271750724236101</c:v>
                </c:pt>
                <c:pt idx="68">
                  <c:v>2.41671122618268</c:v>
                </c:pt>
                <c:pt idx="69">
                  <c:v>2.5465892040360898</c:v>
                </c:pt>
                <c:pt idx="70">
                  <c:v>2.5746393395323199</c:v>
                </c:pt>
                <c:pt idx="71">
                  <c:v>2.61992480080972</c:v>
                </c:pt>
                <c:pt idx="72">
                  <c:v>2.7286887213113298</c:v>
                </c:pt>
                <c:pt idx="73">
                  <c:v>2.6858282644987699</c:v>
                </c:pt>
                <c:pt idx="74">
                  <c:v>2.66993979030023</c:v>
                </c:pt>
                <c:pt idx="75">
                  <c:v>2.5708895875694</c:v>
                </c:pt>
                <c:pt idx="76">
                  <c:v>2.4624641784005301</c:v>
                </c:pt>
                <c:pt idx="77">
                  <c:v>2.2106585072635299</c:v>
                </c:pt>
                <c:pt idx="78">
                  <c:v>2.1636933243248402</c:v>
                </c:pt>
                <c:pt idx="79">
                  <c:v>1.9327106700937899</c:v>
                </c:pt>
                <c:pt idx="80">
                  <c:v>1.6883811371887101</c:v>
                </c:pt>
                <c:pt idx="81">
                  <c:v>0.814625819948539</c:v>
                </c:pt>
                <c:pt idx="82">
                  <c:v>1.0875101312099</c:v>
                </c:pt>
                <c:pt idx="83">
                  <c:v>0.86359416328299798</c:v>
                </c:pt>
                <c:pt idx="84">
                  <c:v>1.0152308813278399</c:v>
                </c:pt>
                <c:pt idx="85">
                  <c:v>1.1616916601501901</c:v>
                </c:pt>
                <c:pt idx="86">
                  <c:v>1.5673967668419999</c:v>
                </c:pt>
                <c:pt idx="87">
                  <c:v>1.3991800273977699</c:v>
                </c:pt>
                <c:pt idx="88">
                  <c:v>1.41676896603756</c:v>
                </c:pt>
                <c:pt idx="89">
                  <c:v>1.56751654592</c:v>
                </c:pt>
                <c:pt idx="90">
                  <c:v>1.3254101238518401</c:v>
                </c:pt>
                <c:pt idx="91">
                  <c:v>0.92759993652801198</c:v>
                </c:pt>
                <c:pt idx="92">
                  <c:v>1.52232710850681</c:v>
                </c:pt>
                <c:pt idx="93">
                  <c:v>1.9000415773733601</c:v>
                </c:pt>
                <c:pt idx="94">
                  <c:v>2.2974394393664901</c:v>
                </c:pt>
                <c:pt idx="95">
                  <c:v>2.3759175283406901</c:v>
                </c:pt>
                <c:pt idx="96">
                  <c:v>2.4067871435074601</c:v>
                </c:pt>
                <c:pt idx="97">
                  <c:v>2.6449330395719901</c:v>
                </c:pt>
                <c:pt idx="98">
                  <c:v>2.36527001855276</c:v>
                </c:pt>
                <c:pt idx="99">
                  <c:v>2.2116040467395499</c:v>
                </c:pt>
                <c:pt idx="100">
                  <c:v>2.7914242495745998</c:v>
                </c:pt>
                <c:pt idx="101">
                  <c:v>2.5826527888195998</c:v>
                </c:pt>
                <c:pt idx="102">
                  <c:v>2.6613642528893702</c:v>
                </c:pt>
                <c:pt idx="103">
                  <c:v>2.4988217958936501</c:v>
                </c:pt>
                <c:pt idx="104">
                  <c:v>2.3476976835094301</c:v>
                </c:pt>
                <c:pt idx="105">
                  <c:v>1.819683187086</c:v>
                </c:pt>
                <c:pt idx="106">
                  <c:v>1.6633210040520101</c:v>
                </c:pt>
                <c:pt idx="107">
                  <c:v>1.7866941924505599</c:v>
                </c:pt>
                <c:pt idx="108">
                  <c:v>1.92657988334182</c:v>
                </c:pt>
                <c:pt idx="109">
                  <c:v>2.2418277741825898</c:v>
                </c:pt>
                <c:pt idx="110">
                  <c:v>2.2372907644006701</c:v>
                </c:pt>
                <c:pt idx="111">
                  <c:v>1.96636352960625</c:v>
                </c:pt>
                <c:pt idx="112">
                  <c:v>2.0254349433946102</c:v>
                </c:pt>
                <c:pt idx="113">
                  <c:v>2.2068500364489001</c:v>
                </c:pt>
                <c:pt idx="114">
                  <c:v>2.24254426929043</c:v>
                </c:pt>
                <c:pt idx="115">
                  <c:v>2.5746898799783899</c:v>
                </c:pt>
                <c:pt idx="116">
                  <c:v>2.60122271732387</c:v>
                </c:pt>
                <c:pt idx="117">
                  <c:v>2.3938289865399902</c:v>
                </c:pt>
                <c:pt idx="118">
                  <c:v>2.2435035241934198</c:v>
                </c:pt>
                <c:pt idx="119">
                  <c:v>2.0599349530219002</c:v>
                </c:pt>
                <c:pt idx="120">
                  <c:v>2.4958712075375402</c:v>
                </c:pt>
                <c:pt idx="121">
                  <c:v>2.46150060219813</c:v>
                </c:pt>
                <c:pt idx="122">
                  <c:v>2.4430374527440701</c:v>
                </c:pt>
                <c:pt idx="123">
                  <c:v>2.1009052494607601</c:v>
                </c:pt>
                <c:pt idx="124">
                  <c:v>2.1839890389665699</c:v>
                </c:pt>
                <c:pt idx="125">
                  <c:v>2.45599805794554</c:v>
                </c:pt>
                <c:pt idx="126">
                  <c:v>2.4433816095329099</c:v>
                </c:pt>
                <c:pt idx="127">
                  <c:v>2.3107089902728899</c:v>
                </c:pt>
                <c:pt idx="128">
                  <c:v>2.6112028847033302</c:v>
                </c:pt>
                <c:pt idx="129">
                  <c:v>2.6889116673695201</c:v>
                </c:pt>
                <c:pt idx="130">
                  <c:v>2.4366644556563499</c:v>
                </c:pt>
                <c:pt idx="131">
                  <c:v>2.5104602693253999</c:v>
                </c:pt>
                <c:pt idx="132">
                  <c:v>2.3838689698161599</c:v>
                </c:pt>
                <c:pt idx="133">
                  <c:v>2.2907085915270602</c:v>
                </c:pt>
                <c:pt idx="134">
                  <c:v>2.4208286725071799</c:v>
                </c:pt>
                <c:pt idx="135">
                  <c:v>2.7968057308638001</c:v>
                </c:pt>
                <c:pt idx="136">
                  <c:v>2.8217280954860602</c:v>
                </c:pt>
                <c:pt idx="137">
                  <c:v>2.8996495397888502</c:v>
                </c:pt>
                <c:pt idx="138">
                  <c:v>2.8630956966669299</c:v>
                </c:pt>
                <c:pt idx="139">
                  <c:v>2.8531120679830599</c:v>
                </c:pt>
                <c:pt idx="140">
                  <c:v>2.9026911781487099</c:v>
                </c:pt>
                <c:pt idx="141">
                  <c:v>2.6395314609439899</c:v>
                </c:pt>
                <c:pt idx="142">
                  <c:v>2.6637514227268002</c:v>
                </c:pt>
                <c:pt idx="143">
                  <c:v>2.6778651429965801</c:v>
                </c:pt>
                <c:pt idx="144">
                  <c:v>2.7164988483207599</c:v>
                </c:pt>
                <c:pt idx="145">
                  <c:v>2.8662655737038398</c:v>
                </c:pt>
                <c:pt idx="146">
                  <c:v>2.8882451826546598</c:v>
                </c:pt>
                <c:pt idx="147">
                  <c:v>2.8312940406993499</c:v>
                </c:pt>
                <c:pt idx="148">
                  <c:v>2.8775834100912201</c:v>
                </c:pt>
                <c:pt idx="149">
                  <c:v>2.9231374667054602</c:v>
                </c:pt>
                <c:pt idx="150">
                  <c:v>2.7787817052661401</c:v>
                </c:pt>
                <c:pt idx="151">
                  <c:v>2.8546877291007</c:v>
                </c:pt>
                <c:pt idx="152">
                  <c:v>2.8521079926992998</c:v>
                </c:pt>
                <c:pt idx="153">
                  <c:v>2.8582774400512099</c:v>
                </c:pt>
                <c:pt idx="154">
                  <c:v>2.6103078618005102</c:v>
                </c:pt>
                <c:pt idx="155">
                  <c:v>2.40601529011259</c:v>
                </c:pt>
                <c:pt idx="156">
                  <c:v>2.67342263217509</c:v>
                </c:pt>
                <c:pt idx="157">
                  <c:v>2.5263408788773298</c:v>
                </c:pt>
                <c:pt idx="158">
                  <c:v>2.4092701008556201</c:v>
                </c:pt>
                <c:pt idx="159">
                  <c:v>2.4493925677858202</c:v>
                </c:pt>
                <c:pt idx="160">
                  <c:v>2.3252894973185998</c:v>
                </c:pt>
                <c:pt idx="161">
                  <c:v>1.8510774666929</c:v>
                </c:pt>
                <c:pt idx="162">
                  <c:v>1.7545890131270401</c:v>
                </c:pt>
                <c:pt idx="163">
                  <c:v>1.6068430680085199</c:v>
                </c:pt>
                <c:pt idx="164">
                  <c:v>1.65533410861073</c:v>
                </c:pt>
                <c:pt idx="165">
                  <c:v>1.70563227103222</c:v>
                </c:pt>
                <c:pt idx="166">
                  <c:v>1.4960504311164</c:v>
                </c:pt>
                <c:pt idx="167">
                  <c:v>1.41216552033012</c:v>
                </c:pt>
                <c:pt idx="168">
                  <c:v>1.835788232624</c:v>
                </c:pt>
                <c:pt idx="169">
                  <c:v>1.7620926658745799</c:v>
                </c:pt>
                <c:pt idx="170">
                  <c:v>1.4847274177354901</c:v>
                </c:pt>
                <c:pt idx="171">
                  <c:v>1.3655534113911001</c:v>
                </c:pt>
                <c:pt idx="172">
                  <c:v>1.56795714234124</c:v>
                </c:pt>
                <c:pt idx="173">
                  <c:v>1.9144463194718899</c:v>
                </c:pt>
                <c:pt idx="174">
                  <c:v>2.13978224729739</c:v>
                </c:pt>
                <c:pt idx="175">
                  <c:v>2.25999136471646</c:v>
                </c:pt>
                <c:pt idx="176">
                  <c:v>2.16402004894235</c:v>
                </c:pt>
                <c:pt idx="177">
                  <c:v>2.30109410654853</c:v>
                </c:pt>
                <c:pt idx="178">
                  <c:v>2.1774589453455802</c:v>
                </c:pt>
                <c:pt idx="179">
                  <c:v>2.1305763370507602</c:v>
                </c:pt>
                <c:pt idx="180">
                  <c:v>2.2090280595518101</c:v>
                </c:pt>
                <c:pt idx="181">
                  <c:v>1.9468364966614999</c:v>
                </c:pt>
                <c:pt idx="182">
                  <c:v>1.91385100464791</c:v>
                </c:pt>
                <c:pt idx="183">
                  <c:v>1.8269548671023801</c:v>
                </c:pt>
                <c:pt idx="184">
                  <c:v>1.82484162453122</c:v>
                </c:pt>
                <c:pt idx="185">
                  <c:v>1.83190789532093</c:v>
                </c:pt>
                <c:pt idx="186">
                  <c:v>1.6969289608595901</c:v>
                </c:pt>
                <c:pt idx="187">
                  <c:v>1.7408161585911399</c:v>
                </c:pt>
                <c:pt idx="188">
                  <c:v>1.92587574883727</c:v>
                </c:pt>
                <c:pt idx="189">
                  <c:v>1.77216603417086</c:v>
                </c:pt>
                <c:pt idx="190">
                  <c:v>1.4526121599047199</c:v>
                </c:pt>
                <c:pt idx="191">
                  <c:v>1.1937786777828401</c:v>
                </c:pt>
                <c:pt idx="192">
                  <c:v>0.75924415723553396</c:v>
                </c:pt>
                <c:pt idx="193">
                  <c:v>0.67342533580481401</c:v>
                </c:pt>
                <c:pt idx="194">
                  <c:v>0.40208055374139401</c:v>
                </c:pt>
                <c:pt idx="195">
                  <c:v>-0.973054957588952</c:v>
                </c:pt>
                <c:pt idx="196">
                  <c:v>-0.83626165010515396</c:v>
                </c:pt>
                <c:pt idx="197">
                  <c:v>-0.26226095123916299</c:v>
                </c:pt>
                <c:pt idx="198">
                  <c:v>0.55034798578788802</c:v>
                </c:pt>
                <c:pt idx="199">
                  <c:v>0.92122410639512298</c:v>
                </c:pt>
                <c:pt idx="200">
                  <c:v>0.942720781016543</c:v>
                </c:pt>
                <c:pt idx="201">
                  <c:v>0.85803934789443703</c:v>
                </c:pt>
                <c:pt idx="202">
                  <c:v>0.655394038446794</c:v>
                </c:pt>
                <c:pt idx="203">
                  <c:v>0.78955091822166501</c:v>
                </c:pt>
                <c:pt idx="204">
                  <c:v>0.99821514866864702</c:v>
                </c:pt>
                <c:pt idx="205">
                  <c:v>0.836288147995224</c:v>
                </c:pt>
                <c:pt idx="206">
                  <c:v>0.52855929996838802</c:v>
                </c:pt>
                <c:pt idx="207">
                  <c:v>0.15693873930744601</c:v>
                </c:pt>
                <c:pt idx="208">
                  <c:v>0.42449757725951298</c:v>
                </c:pt>
                <c:pt idx="209">
                  <c:v>0.13920790761961899</c:v>
                </c:pt>
                <c:pt idx="210">
                  <c:v>0.26608353389881501</c:v>
                </c:pt>
                <c:pt idx="211">
                  <c:v>0.553526164529478</c:v>
                </c:pt>
                <c:pt idx="212">
                  <c:v>0.46782944900061302</c:v>
                </c:pt>
                <c:pt idx="213">
                  <c:v>0.48241760568550701</c:v>
                </c:pt>
                <c:pt idx="214">
                  <c:v>0.61744138649550295</c:v>
                </c:pt>
                <c:pt idx="215">
                  <c:v>0.61010652019173495</c:v>
                </c:pt>
                <c:pt idx="216">
                  <c:v>0.73037636270869599</c:v>
                </c:pt>
                <c:pt idx="217">
                  <c:v>0.72896760432490304</c:v>
                </c:pt>
                <c:pt idx="218">
                  <c:v>0.63524421736024606</c:v>
                </c:pt>
                <c:pt idx="219">
                  <c:v>0.41644816616261998</c:v>
                </c:pt>
                <c:pt idx="220">
                  <c:v>0.367942748163547</c:v>
                </c:pt>
                <c:pt idx="221">
                  <c:v>0.37385521759296297</c:v>
                </c:pt>
                <c:pt idx="222">
                  <c:v>8.5587910936651704E-2</c:v>
                </c:pt>
                <c:pt idx="223">
                  <c:v>-2.44361099780832E-3</c:v>
                </c:pt>
                <c:pt idx="224">
                  <c:v>-0.19853965585382999</c:v>
                </c:pt>
                <c:pt idx="225">
                  <c:v>9.2290786035469793E-2</c:v>
                </c:pt>
                <c:pt idx="226">
                  <c:v>0.18974264821864301</c:v>
                </c:pt>
                <c:pt idx="227">
                  <c:v>0.42465027520444798</c:v>
                </c:pt>
                <c:pt idx="228">
                  <c:v>0.57553506999356696</c:v>
                </c:pt>
                <c:pt idx="229">
                  <c:v>0.62392677528045404</c:v>
                </c:pt>
                <c:pt idx="230">
                  <c:v>0.78701517118589204</c:v>
                </c:pt>
                <c:pt idx="231">
                  <c:v>0.97338411141678405</c:v>
                </c:pt>
                <c:pt idx="232">
                  <c:v>1.09082534388304</c:v>
                </c:pt>
                <c:pt idx="233">
                  <c:v>0.92776347829668304</c:v>
                </c:pt>
                <c:pt idx="234">
                  <c:v>0.96682933984327202</c:v>
                </c:pt>
                <c:pt idx="235">
                  <c:v>0.86815095285501098</c:v>
                </c:pt>
                <c:pt idx="236">
                  <c:v>0.85115384830691798</c:v>
                </c:pt>
                <c:pt idx="237">
                  <c:v>0.83156133217217998</c:v>
                </c:pt>
                <c:pt idx="238">
                  <c:v>0.79630539666877098</c:v>
                </c:pt>
                <c:pt idx="239">
                  <c:v>0.94728478581231801</c:v>
                </c:pt>
                <c:pt idx="240">
                  <c:v>0.61949571480428001</c:v>
                </c:pt>
                <c:pt idx="241">
                  <c:v>0.32443318352199302</c:v>
                </c:pt>
                <c:pt idx="242">
                  <c:v>0.89570172285282201</c:v>
                </c:pt>
                <c:pt idx="243">
                  <c:v>1.14130640387427</c:v>
                </c:pt>
                <c:pt idx="244">
                  <c:v>1.32832224586234</c:v>
                </c:pt>
                <c:pt idx="245">
                  <c:v>1.3743327901339299</c:v>
                </c:pt>
                <c:pt idx="246">
                  <c:v>1.3534210603117101</c:v>
                </c:pt>
                <c:pt idx="247">
                  <c:v>1.3291000045133601</c:v>
                </c:pt>
                <c:pt idx="248">
                  <c:v>1.20141237334801</c:v>
                </c:pt>
                <c:pt idx="249">
                  <c:v>0.95497277353372501</c:v>
                </c:pt>
                <c:pt idx="250">
                  <c:v>0.93806161767769003</c:v>
                </c:pt>
                <c:pt idx="251">
                  <c:v>0.80570077203193802</c:v>
                </c:pt>
                <c:pt idx="252">
                  <c:v>1.1712087443153401</c:v>
                </c:pt>
                <c:pt idx="253">
                  <c:v>1.1575666394727799</c:v>
                </c:pt>
                <c:pt idx="254">
                  <c:v>1.35110135657376</c:v>
                </c:pt>
                <c:pt idx="255">
                  <c:v>1.3613808072546301</c:v>
                </c:pt>
                <c:pt idx="256">
                  <c:v>1.5815289587646399</c:v>
                </c:pt>
                <c:pt idx="257">
                  <c:v>1.48745457667314</c:v>
                </c:pt>
                <c:pt idx="258">
                  <c:v>1.36907501035034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06-4D37-964A-79D61F8BC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658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'Chart 3 - rstar'!$B$1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5400" cap="rnd">
              <a:solidFill>
                <a:srgbClr val="00339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22006</c:v>
                </c:pt>
                <c:pt idx="1">
                  <c:v>22097</c:v>
                </c:pt>
                <c:pt idx="2">
                  <c:v>22189</c:v>
                </c:pt>
                <c:pt idx="3">
                  <c:v>22281</c:v>
                </c:pt>
                <c:pt idx="4">
                  <c:v>22371</c:v>
                </c:pt>
                <c:pt idx="5">
                  <c:v>22462</c:v>
                </c:pt>
                <c:pt idx="6">
                  <c:v>22554</c:v>
                </c:pt>
                <c:pt idx="7">
                  <c:v>22646</c:v>
                </c:pt>
                <c:pt idx="8">
                  <c:v>22736</c:v>
                </c:pt>
                <c:pt idx="9">
                  <c:v>22827</c:v>
                </c:pt>
                <c:pt idx="10">
                  <c:v>22919</c:v>
                </c:pt>
                <c:pt idx="11">
                  <c:v>23011</c:v>
                </c:pt>
                <c:pt idx="12">
                  <c:v>23101</c:v>
                </c:pt>
                <c:pt idx="13">
                  <c:v>23192</c:v>
                </c:pt>
                <c:pt idx="14">
                  <c:v>23284</c:v>
                </c:pt>
                <c:pt idx="15">
                  <c:v>23376</c:v>
                </c:pt>
                <c:pt idx="16">
                  <c:v>23467</c:v>
                </c:pt>
                <c:pt idx="17">
                  <c:v>23558</c:v>
                </c:pt>
                <c:pt idx="18">
                  <c:v>23650</c:v>
                </c:pt>
                <c:pt idx="19">
                  <c:v>23742</c:v>
                </c:pt>
                <c:pt idx="20">
                  <c:v>23832</c:v>
                </c:pt>
                <c:pt idx="21">
                  <c:v>23923</c:v>
                </c:pt>
                <c:pt idx="22">
                  <c:v>24015</c:v>
                </c:pt>
                <c:pt idx="23">
                  <c:v>24107</c:v>
                </c:pt>
                <c:pt idx="24">
                  <c:v>24197</c:v>
                </c:pt>
                <c:pt idx="25">
                  <c:v>24288</c:v>
                </c:pt>
                <c:pt idx="26">
                  <c:v>24380</c:v>
                </c:pt>
                <c:pt idx="27">
                  <c:v>24472</c:v>
                </c:pt>
                <c:pt idx="28">
                  <c:v>24562</c:v>
                </c:pt>
                <c:pt idx="29">
                  <c:v>24653</c:v>
                </c:pt>
                <c:pt idx="30">
                  <c:v>24745</c:v>
                </c:pt>
                <c:pt idx="31">
                  <c:v>24837</c:v>
                </c:pt>
                <c:pt idx="32">
                  <c:v>24928</c:v>
                </c:pt>
                <c:pt idx="33">
                  <c:v>25019</c:v>
                </c:pt>
                <c:pt idx="34">
                  <c:v>25111</c:v>
                </c:pt>
                <c:pt idx="35">
                  <c:v>25203</c:v>
                </c:pt>
                <c:pt idx="36">
                  <c:v>25293</c:v>
                </c:pt>
                <c:pt idx="37">
                  <c:v>25384</c:v>
                </c:pt>
                <c:pt idx="38">
                  <c:v>25476</c:v>
                </c:pt>
                <c:pt idx="39">
                  <c:v>25568</c:v>
                </c:pt>
                <c:pt idx="40">
                  <c:v>25658</c:v>
                </c:pt>
                <c:pt idx="41">
                  <c:v>25749</c:v>
                </c:pt>
                <c:pt idx="42">
                  <c:v>25841</c:v>
                </c:pt>
                <c:pt idx="43">
                  <c:v>25933</c:v>
                </c:pt>
                <c:pt idx="44">
                  <c:v>26023</c:v>
                </c:pt>
                <c:pt idx="45">
                  <c:v>26114</c:v>
                </c:pt>
                <c:pt idx="46">
                  <c:v>26206</c:v>
                </c:pt>
                <c:pt idx="47">
                  <c:v>26298</c:v>
                </c:pt>
                <c:pt idx="48">
                  <c:v>26389</c:v>
                </c:pt>
                <c:pt idx="49">
                  <c:v>26480</c:v>
                </c:pt>
                <c:pt idx="50">
                  <c:v>26572</c:v>
                </c:pt>
                <c:pt idx="51">
                  <c:v>26664</c:v>
                </c:pt>
                <c:pt idx="52">
                  <c:v>26754</c:v>
                </c:pt>
                <c:pt idx="53">
                  <c:v>26845</c:v>
                </c:pt>
                <c:pt idx="54">
                  <c:v>26937</c:v>
                </c:pt>
                <c:pt idx="55">
                  <c:v>27029</c:v>
                </c:pt>
                <c:pt idx="56">
                  <c:v>27119</c:v>
                </c:pt>
                <c:pt idx="57">
                  <c:v>27210</c:v>
                </c:pt>
                <c:pt idx="58">
                  <c:v>27302</c:v>
                </c:pt>
                <c:pt idx="59">
                  <c:v>27394</c:v>
                </c:pt>
                <c:pt idx="60">
                  <c:v>27484</c:v>
                </c:pt>
                <c:pt idx="61">
                  <c:v>27575</c:v>
                </c:pt>
                <c:pt idx="62">
                  <c:v>27667</c:v>
                </c:pt>
                <c:pt idx="63">
                  <c:v>27759</c:v>
                </c:pt>
                <c:pt idx="64">
                  <c:v>27850</c:v>
                </c:pt>
                <c:pt idx="65">
                  <c:v>27941</c:v>
                </c:pt>
                <c:pt idx="66">
                  <c:v>28033</c:v>
                </c:pt>
                <c:pt idx="67">
                  <c:v>28125</c:v>
                </c:pt>
                <c:pt idx="68">
                  <c:v>28215</c:v>
                </c:pt>
                <c:pt idx="69">
                  <c:v>28306</c:v>
                </c:pt>
                <c:pt idx="70">
                  <c:v>28398</c:v>
                </c:pt>
                <c:pt idx="71">
                  <c:v>28490</c:v>
                </c:pt>
                <c:pt idx="72">
                  <c:v>28580</c:v>
                </c:pt>
                <c:pt idx="73">
                  <c:v>28671</c:v>
                </c:pt>
                <c:pt idx="74">
                  <c:v>28763</c:v>
                </c:pt>
                <c:pt idx="75">
                  <c:v>28855</c:v>
                </c:pt>
                <c:pt idx="76">
                  <c:v>28945</c:v>
                </c:pt>
                <c:pt idx="77">
                  <c:v>29036</c:v>
                </c:pt>
                <c:pt idx="78">
                  <c:v>29128</c:v>
                </c:pt>
                <c:pt idx="79">
                  <c:v>29220</c:v>
                </c:pt>
                <c:pt idx="80">
                  <c:v>29311</c:v>
                </c:pt>
                <c:pt idx="81">
                  <c:v>29402</c:v>
                </c:pt>
                <c:pt idx="82">
                  <c:v>29494</c:v>
                </c:pt>
                <c:pt idx="83">
                  <c:v>29586</c:v>
                </c:pt>
                <c:pt idx="84">
                  <c:v>29676</c:v>
                </c:pt>
                <c:pt idx="85">
                  <c:v>29767</c:v>
                </c:pt>
                <c:pt idx="86">
                  <c:v>29859</c:v>
                </c:pt>
                <c:pt idx="87">
                  <c:v>29951</c:v>
                </c:pt>
                <c:pt idx="88">
                  <c:v>30041</c:v>
                </c:pt>
                <c:pt idx="89">
                  <c:v>30132</c:v>
                </c:pt>
                <c:pt idx="90">
                  <c:v>30224</c:v>
                </c:pt>
                <c:pt idx="91">
                  <c:v>30316</c:v>
                </c:pt>
                <c:pt idx="92">
                  <c:v>30406</c:v>
                </c:pt>
                <c:pt idx="93">
                  <c:v>30497</c:v>
                </c:pt>
                <c:pt idx="94">
                  <c:v>30589</c:v>
                </c:pt>
                <c:pt idx="95">
                  <c:v>30681</c:v>
                </c:pt>
                <c:pt idx="96">
                  <c:v>30772</c:v>
                </c:pt>
                <c:pt idx="97">
                  <c:v>30863</c:v>
                </c:pt>
                <c:pt idx="98">
                  <c:v>30955</c:v>
                </c:pt>
                <c:pt idx="99">
                  <c:v>31047</c:v>
                </c:pt>
                <c:pt idx="100">
                  <c:v>31137</c:v>
                </c:pt>
                <c:pt idx="101">
                  <c:v>31228</c:v>
                </c:pt>
                <c:pt idx="102">
                  <c:v>31320</c:v>
                </c:pt>
                <c:pt idx="103">
                  <c:v>31412</c:v>
                </c:pt>
                <c:pt idx="104">
                  <c:v>31502</c:v>
                </c:pt>
                <c:pt idx="105">
                  <c:v>31593</c:v>
                </c:pt>
                <c:pt idx="106">
                  <c:v>31685</c:v>
                </c:pt>
                <c:pt idx="107">
                  <c:v>31777</c:v>
                </c:pt>
                <c:pt idx="108">
                  <c:v>31867</c:v>
                </c:pt>
                <c:pt idx="109">
                  <c:v>31958</c:v>
                </c:pt>
                <c:pt idx="110">
                  <c:v>32050</c:v>
                </c:pt>
                <c:pt idx="111">
                  <c:v>32142</c:v>
                </c:pt>
                <c:pt idx="112">
                  <c:v>32233</c:v>
                </c:pt>
                <c:pt idx="113">
                  <c:v>32324</c:v>
                </c:pt>
                <c:pt idx="114">
                  <c:v>32416</c:v>
                </c:pt>
                <c:pt idx="115">
                  <c:v>32508</c:v>
                </c:pt>
                <c:pt idx="116">
                  <c:v>32598</c:v>
                </c:pt>
                <c:pt idx="117">
                  <c:v>32689</c:v>
                </c:pt>
                <c:pt idx="118">
                  <c:v>32781</c:v>
                </c:pt>
                <c:pt idx="119">
                  <c:v>32873</c:v>
                </c:pt>
                <c:pt idx="120">
                  <c:v>32963</c:v>
                </c:pt>
                <c:pt idx="121">
                  <c:v>33054</c:v>
                </c:pt>
                <c:pt idx="122">
                  <c:v>33146</c:v>
                </c:pt>
                <c:pt idx="123">
                  <c:v>33238</c:v>
                </c:pt>
                <c:pt idx="124">
                  <c:v>33328</c:v>
                </c:pt>
                <c:pt idx="125">
                  <c:v>33419</c:v>
                </c:pt>
                <c:pt idx="126">
                  <c:v>33511</c:v>
                </c:pt>
                <c:pt idx="127">
                  <c:v>33603</c:v>
                </c:pt>
                <c:pt idx="128">
                  <c:v>33694</c:v>
                </c:pt>
                <c:pt idx="129">
                  <c:v>33785</c:v>
                </c:pt>
                <c:pt idx="130">
                  <c:v>33877</c:v>
                </c:pt>
                <c:pt idx="131">
                  <c:v>33969</c:v>
                </c:pt>
                <c:pt idx="132">
                  <c:v>34059</c:v>
                </c:pt>
                <c:pt idx="133">
                  <c:v>34150</c:v>
                </c:pt>
                <c:pt idx="134">
                  <c:v>34242</c:v>
                </c:pt>
                <c:pt idx="135">
                  <c:v>34334</c:v>
                </c:pt>
                <c:pt idx="136">
                  <c:v>34424</c:v>
                </c:pt>
                <c:pt idx="137">
                  <c:v>34515</c:v>
                </c:pt>
                <c:pt idx="138">
                  <c:v>34607</c:v>
                </c:pt>
                <c:pt idx="139">
                  <c:v>34699</c:v>
                </c:pt>
                <c:pt idx="140">
                  <c:v>34789</c:v>
                </c:pt>
                <c:pt idx="141">
                  <c:v>34880</c:v>
                </c:pt>
                <c:pt idx="142">
                  <c:v>34972</c:v>
                </c:pt>
                <c:pt idx="143">
                  <c:v>35064</c:v>
                </c:pt>
                <c:pt idx="144">
                  <c:v>35155</c:v>
                </c:pt>
                <c:pt idx="145">
                  <c:v>35246</c:v>
                </c:pt>
                <c:pt idx="146">
                  <c:v>35338</c:v>
                </c:pt>
                <c:pt idx="147">
                  <c:v>35430</c:v>
                </c:pt>
                <c:pt idx="148">
                  <c:v>35520</c:v>
                </c:pt>
                <c:pt idx="149">
                  <c:v>35611</c:v>
                </c:pt>
                <c:pt idx="150">
                  <c:v>35703</c:v>
                </c:pt>
                <c:pt idx="151">
                  <c:v>35795</c:v>
                </c:pt>
                <c:pt idx="152">
                  <c:v>35885</c:v>
                </c:pt>
                <c:pt idx="153">
                  <c:v>35976</c:v>
                </c:pt>
                <c:pt idx="154">
                  <c:v>36068</c:v>
                </c:pt>
                <c:pt idx="155">
                  <c:v>36160</c:v>
                </c:pt>
                <c:pt idx="156">
                  <c:v>36250</c:v>
                </c:pt>
                <c:pt idx="157">
                  <c:v>36341</c:v>
                </c:pt>
                <c:pt idx="158">
                  <c:v>36433</c:v>
                </c:pt>
                <c:pt idx="159">
                  <c:v>36525</c:v>
                </c:pt>
                <c:pt idx="160">
                  <c:v>36616</c:v>
                </c:pt>
                <c:pt idx="161">
                  <c:v>36707</c:v>
                </c:pt>
                <c:pt idx="162">
                  <c:v>36799</c:v>
                </c:pt>
                <c:pt idx="163">
                  <c:v>36891</c:v>
                </c:pt>
                <c:pt idx="164">
                  <c:v>36981</c:v>
                </c:pt>
                <c:pt idx="165">
                  <c:v>37072</c:v>
                </c:pt>
                <c:pt idx="166">
                  <c:v>37164</c:v>
                </c:pt>
                <c:pt idx="167">
                  <c:v>37256</c:v>
                </c:pt>
                <c:pt idx="168">
                  <c:v>37346</c:v>
                </c:pt>
                <c:pt idx="169">
                  <c:v>37437</c:v>
                </c:pt>
                <c:pt idx="170">
                  <c:v>37529</c:v>
                </c:pt>
                <c:pt idx="171">
                  <c:v>37621</c:v>
                </c:pt>
                <c:pt idx="172">
                  <c:v>37711</c:v>
                </c:pt>
                <c:pt idx="173">
                  <c:v>37802</c:v>
                </c:pt>
                <c:pt idx="174">
                  <c:v>37894</c:v>
                </c:pt>
                <c:pt idx="175">
                  <c:v>37986</c:v>
                </c:pt>
                <c:pt idx="176">
                  <c:v>38077</c:v>
                </c:pt>
                <c:pt idx="177">
                  <c:v>38168</c:v>
                </c:pt>
                <c:pt idx="178">
                  <c:v>38260</c:v>
                </c:pt>
                <c:pt idx="179">
                  <c:v>38352</c:v>
                </c:pt>
                <c:pt idx="180">
                  <c:v>38442</c:v>
                </c:pt>
                <c:pt idx="181">
                  <c:v>38533</c:v>
                </c:pt>
                <c:pt idx="182">
                  <c:v>38625</c:v>
                </c:pt>
                <c:pt idx="183">
                  <c:v>38717</c:v>
                </c:pt>
                <c:pt idx="184">
                  <c:v>38807</c:v>
                </c:pt>
                <c:pt idx="185">
                  <c:v>38898</c:v>
                </c:pt>
                <c:pt idx="186">
                  <c:v>38990</c:v>
                </c:pt>
                <c:pt idx="187">
                  <c:v>39082</c:v>
                </c:pt>
                <c:pt idx="188">
                  <c:v>39172</c:v>
                </c:pt>
                <c:pt idx="189">
                  <c:v>39263</c:v>
                </c:pt>
                <c:pt idx="190">
                  <c:v>39355</c:v>
                </c:pt>
                <c:pt idx="191">
                  <c:v>39447</c:v>
                </c:pt>
                <c:pt idx="192">
                  <c:v>39538</c:v>
                </c:pt>
                <c:pt idx="193">
                  <c:v>39629</c:v>
                </c:pt>
                <c:pt idx="194">
                  <c:v>39721</c:v>
                </c:pt>
                <c:pt idx="195">
                  <c:v>39813</c:v>
                </c:pt>
                <c:pt idx="196">
                  <c:v>39903</c:v>
                </c:pt>
                <c:pt idx="197">
                  <c:v>39994</c:v>
                </c:pt>
                <c:pt idx="198">
                  <c:v>40086</c:v>
                </c:pt>
                <c:pt idx="199">
                  <c:v>40178</c:v>
                </c:pt>
                <c:pt idx="200">
                  <c:v>40268</c:v>
                </c:pt>
                <c:pt idx="201">
                  <c:v>40359</c:v>
                </c:pt>
                <c:pt idx="202">
                  <c:v>40451</c:v>
                </c:pt>
                <c:pt idx="203">
                  <c:v>40543</c:v>
                </c:pt>
                <c:pt idx="204">
                  <c:v>40633</c:v>
                </c:pt>
                <c:pt idx="205">
                  <c:v>40724</c:v>
                </c:pt>
                <c:pt idx="206">
                  <c:v>40816</c:v>
                </c:pt>
                <c:pt idx="207">
                  <c:v>40908</c:v>
                </c:pt>
                <c:pt idx="208">
                  <c:v>40999</c:v>
                </c:pt>
                <c:pt idx="209">
                  <c:v>41090</c:v>
                </c:pt>
                <c:pt idx="210">
                  <c:v>41182</c:v>
                </c:pt>
                <c:pt idx="211">
                  <c:v>41274</c:v>
                </c:pt>
                <c:pt idx="212">
                  <c:v>41364</c:v>
                </c:pt>
                <c:pt idx="213">
                  <c:v>41455</c:v>
                </c:pt>
                <c:pt idx="214">
                  <c:v>41547</c:v>
                </c:pt>
                <c:pt idx="215">
                  <c:v>41639</c:v>
                </c:pt>
                <c:pt idx="216">
                  <c:v>41729</c:v>
                </c:pt>
                <c:pt idx="217">
                  <c:v>41820</c:v>
                </c:pt>
                <c:pt idx="218">
                  <c:v>41912</c:v>
                </c:pt>
                <c:pt idx="219">
                  <c:v>42004</c:v>
                </c:pt>
                <c:pt idx="220">
                  <c:v>42094</c:v>
                </c:pt>
                <c:pt idx="221">
                  <c:v>42185</c:v>
                </c:pt>
                <c:pt idx="222">
                  <c:v>42277</c:v>
                </c:pt>
                <c:pt idx="223">
                  <c:v>42369</c:v>
                </c:pt>
                <c:pt idx="224">
                  <c:v>42460</c:v>
                </c:pt>
                <c:pt idx="225">
                  <c:v>42551</c:v>
                </c:pt>
                <c:pt idx="226">
                  <c:v>42643</c:v>
                </c:pt>
                <c:pt idx="227">
                  <c:v>42735</c:v>
                </c:pt>
                <c:pt idx="228">
                  <c:v>42825</c:v>
                </c:pt>
                <c:pt idx="229">
                  <c:v>42916</c:v>
                </c:pt>
                <c:pt idx="230">
                  <c:v>43008</c:v>
                </c:pt>
                <c:pt idx="231">
                  <c:v>43100</c:v>
                </c:pt>
                <c:pt idx="232">
                  <c:v>43190</c:v>
                </c:pt>
                <c:pt idx="233">
                  <c:v>43281</c:v>
                </c:pt>
                <c:pt idx="234">
                  <c:v>43373</c:v>
                </c:pt>
                <c:pt idx="235">
                  <c:v>43465</c:v>
                </c:pt>
                <c:pt idx="236">
                  <c:v>43555</c:v>
                </c:pt>
                <c:pt idx="237">
                  <c:v>43646</c:v>
                </c:pt>
                <c:pt idx="238">
                  <c:v>43738</c:v>
                </c:pt>
                <c:pt idx="239">
                  <c:v>43830</c:v>
                </c:pt>
                <c:pt idx="240">
                  <c:v>43921</c:v>
                </c:pt>
                <c:pt idx="241">
                  <c:v>44012</c:v>
                </c:pt>
                <c:pt idx="242">
                  <c:v>44104</c:v>
                </c:pt>
                <c:pt idx="243">
                  <c:v>44196</c:v>
                </c:pt>
                <c:pt idx="244">
                  <c:v>44286</c:v>
                </c:pt>
                <c:pt idx="245">
                  <c:v>44377</c:v>
                </c:pt>
                <c:pt idx="246">
                  <c:v>44469</c:v>
                </c:pt>
                <c:pt idx="247">
                  <c:v>44561</c:v>
                </c:pt>
                <c:pt idx="248">
                  <c:v>44651</c:v>
                </c:pt>
                <c:pt idx="249">
                  <c:v>44742</c:v>
                </c:pt>
                <c:pt idx="250">
                  <c:v>44834</c:v>
                </c:pt>
                <c:pt idx="251">
                  <c:v>44926</c:v>
                </c:pt>
                <c:pt idx="252">
                  <c:v>45016</c:v>
                </c:pt>
                <c:pt idx="253">
                  <c:v>45107</c:v>
                </c:pt>
                <c:pt idx="254">
                  <c:v>45199</c:v>
                </c:pt>
                <c:pt idx="255">
                  <c:v>45291</c:v>
                </c:pt>
                <c:pt idx="256">
                  <c:v>45382</c:v>
                </c:pt>
                <c:pt idx="257">
                  <c:v>45473</c:v>
                </c:pt>
                <c:pt idx="258">
                  <c:v>45565</c:v>
                </c:pt>
              </c:numCache>
            </c:numRef>
          </c:cat>
          <c:val>
            <c:numRef>
              <c:f>'Chart 3 - rstar'!$B$2:$B$260</c:f>
              <c:numCache>
                <c:formatCode>General</c:formatCode>
                <c:ptCount val="259"/>
                <c:pt idx="0">
                  <c:v>2.0631497797010701</c:v>
                </c:pt>
                <c:pt idx="1">
                  <c:v>2.1205647243674699</c:v>
                </c:pt>
                <c:pt idx="2">
                  <c:v>2.0224967137065502</c:v>
                </c:pt>
                <c:pt idx="3">
                  <c:v>2.1038496070322399</c:v>
                </c:pt>
                <c:pt idx="4">
                  <c:v>2.15903858778757</c:v>
                </c:pt>
                <c:pt idx="5">
                  <c:v>2.1723314806018301</c:v>
                </c:pt>
                <c:pt idx="6">
                  <c:v>2.2626478185624399</c:v>
                </c:pt>
                <c:pt idx="7">
                  <c:v>2.3732639950349199</c:v>
                </c:pt>
                <c:pt idx="8">
                  <c:v>2.4914681394176599</c:v>
                </c:pt>
                <c:pt idx="9">
                  <c:v>2.4933496013488399</c:v>
                </c:pt>
                <c:pt idx="10">
                  <c:v>2.5797765958036099</c:v>
                </c:pt>
                <c:pt idx="11">
                  <c:v>2.6508134342099701</c:v>
                </c:pt>
                <c:pt idx="12">
                  <c:v>2.7580187263669398</c:v>
                </c:pt>
                <c:pt idx="13">
                  <c:v>2.8481428368036799</c:v>
                </c:pt>
                <c:pt idx="14">
                  <c:v>2.9207990283499101</c:v>
                </c:pt>
                <c:pt idx="15">
                  <c:v>3.0040084687189799</c:v>
                </c:pt>
                <c:pt idx="16">
                  <c:v>3.0984065795351698</c:v>
                </c:pt>
                <c:pt idx="17">
                  <c:v>3.23175575621207</c:v>
                </c:pt>
                <c:pt idx="18">
                  <c:v>3.2418439196475402</c:v>
                </c:pt>
                <c:pt idx="19">
                  <c:v>3.2727382936071399</c:v>
                </c:pt>
                <c:pt idx="20">
                  <c:v>3.32492913772129</c:v>
                </c:pt>
                <c:pt idx="21">
                  <c:v>3.3600506297747001</c:v>
                </c:pt>
                <c:pt idx="22">
                  <c:v>3.3555295995500001</c:v>
                </c:pt>
                <c:pt idx="23">
                  <c:v>3.3736454455538101</c:v>
                </c:pt>
                <c:pt idx="24">
                  <c:v>3.33108166177484</c:v>
                </c:pt>
                <c:pt idx="25">
                  <c:v>3.1252313299846999</c:v>
                </c:pt>
                <c:pt idx="26">
                  <c:v>3.0121678071418199</c:v>
                </c:pt>
                <c:pt idx="27">
                  <c:v>2.8636971829109901</c:v>
                </c:pt>
                <c:pt idx="28">
                  <c:v>2.8538047540159601</c:v>
                </c:pt>
                <c:pt idx="29">
                  <c:v>2.8936933911051699</c:v>
                </c:pt>
                <c:pt idx="30">
                  <c:v>2.8019767996134499</c:v>
                </c:pt>
                <c:pt idx="31">
                  <c:v>2.7824148485704798</c:v>
                </c:pt>
                <c:pt idx="32">
                  <c:v>2.5812701707402899</c:v>
                </c:pt>
                <c:pt idx="33">
                  <c:v>2.4793345528845401</c:v>
                </c:pt>
                <c:pt idx="34">
                  <c:v>2.3898348343016602</c:v>
                </c:pt>
                <c:pt idx="35">
                  <c:v>2.4169602535876402</c:v>
                </c:pt>
                <c:pt idx="36">
                  <c:v>2.4410873878544099</c:v>
                </c:pt>
                <c:pt idx="37">
                  <c:v>2.2780855835189899</c:v>
                </c:pt>
                <c:pt idx="38">
                  <c:v>2.2026073754892002</c:v>
                </c:pt>
                <c:pt idx="39">
                  <c:v>2.1943031082278699</c:v>
                </c:pt>
                <c:pt idx="40">
                  <c:v>1.8897570615680299</c:v>
                </c:pt>
                <c:pt idx="41">
                  <c:v>1.91780222980216</c:v>
                </c:pt>
                <c:pt idx="42">
                  <c:v>1.5368141318850399</c:v>
                </c:pt>
                <c:pt idx="43">
                  <c:v>1.3422137463766901</c:v>
                </c:pt>
                <c:pt idx="44">
                  <c:v>1.4527321740197701</c:v>
                </c:pt>
                <c:pt idx="45">
                  <c:v>1.36777466036206</c:v>
                </c:pt>
                <c:pt idx="46">
                  <c:v>1.31904768784739</c:v>
                </c:pt>
                <c:pt idx="47">
                  <c:v>1.3456769015172201</c:v>
                </c:pt>
                <c:pt idx="48">
                  <c:v>1.5187459057107899</c:v>
                </c:pt>
                <c:pt idx="49">
                  <c:v>1.6030396240898099</c:v>
                </c:pt>
                <c:pt idx="50">
                  <c:v>1.5917993345608501</c:v>
                </c:pt>
                <c:pt idx="51">
                  <c:v>1.5531729405757</c:v>
                </c:pt>
                <c:pt idx="52">
                  <c:v>2.12030062086458</c:v>
                </c:pt>
                <c:pt idx="53">
                  <c:v>2.03319476743442</c:v>
                </c:pt>
                <c:pt idx="54">
                  <c:v>2.0008364093896902</c:v>
                </c:pt>
                <c:pt idx="55">
                  <c:v>1.9057608126185199</c:v>
                </c:pt>
                <c:pt idx="56">
                  <c:v>1.98029608639398</c:v>
                </c:pt>
                <c:pt idx="57">
                  <c:v>1.87581596610859</c:v>
                </c:pt>
                <c:pt idx="58">
                  <c:v>1.6272735085085801</c:v>
                </c:pt>
                <c:pt idx="59">
                  <c:v>1.1352749423644399</c:v>
                </c:pt>
                <c:pt idx="60">
                  <c:v>1.21514321445979</c:v>
                </c:pt>
                <c:pt idx="61">
                  <c:v>1.4815211758281399</c:v>
                </c:pt>
                <c:pt idx="62">
                  <c:v>1.6890905491485499</c:v>
                </c:pt>
                <c:pt idx="63">
                  <c:v>1.6552998478525101</c:v>
                </c:pt>
                <c:pt idx="64">
                  <c:v>1.72279950516581</c:v>
                </c:pt>
                <c:pt idx="65">
                  <c:v>1.9038416872950501</c:v>
                </c:pt>
                <c:pt idx="66">
                  <c:v>1.9607804508712601</c:v>
                </c:pt>
                <c:pt idx="67">
                  <c:v>1.82835609995514</c:v>
                </c:pt>
                <c:pt idx="68">
                  <c:v>2.0284026557392001</c:v>
                </c:pt>
                <c:pt idx="69">
                  <c:v>2.1332211482005801</c:v>
                </c:pt>
                <c:pt idx="70">
                  <c:v>2.2004958056013302</c:v>
                </c:pt>
                <c:pt idx="71">
                  <c:v>2.3047228878000001</c:v>
                </c:pt>
                <c:pt idx="72">
                  <c:v>2.4359498934461299</c:v>
                </c:pt>
                <c:pt idx="73">
                  <c:v>2.41598767936022</c:v>
                </c:pt>
                <c:pt idx="74">
                  <c:v>2.4173590505868101</c:v>
                </c:pt>
                <c:pt idx="75">
                  <c:v>2.3980451358897499</c:v>
                </c:pt>
                <c:pt idx="76">
                  <c:v>2.3740085454151298</c:v>
                </c:pt>
                <c:pt idx="77">
                  <c:v>2.1752356074753898</c:v>
                </c:pt>
                <c:pt idx="78">
                  <c:v>2.21242152820244</c:v>
                </c:pt>
                <c:pt idx="79">
                  <c:v>2.1342789088307099</c:v>
                </c:pt>
                <c:pt idx="80">
                  <c:v>2.0216596914113101</c:v>
                </c:pt>
                <c:pt idx="81">
                  <c:v>1.3198098419364399</c:v>
                </c:pt>
                <c:pt idx="82">
                  <c:v>1.5786944298440999</c:v>
                </c:pt>
                <c:pt idx="83">
                  <c:v>1.3963570578212201</c:v>
                </c:pt>
                <c:pt idx="84">
                  <c:v>1.6174547599639799</c:v>
                </c:pt>
                <c:pt idx="85">
                  <c:v>1.74447949763003</c:v>
                </c:pt>
                <c:pt idx="86">
                  <c:v>2.1384023375849499</c:v>
                </c:pt>
                <c:pt idx="87">
                  <c:v>1.9617312965210101</c:v>
                </c:pt>
                <c:pt idx="88">
                  <c:v>2.0036008928654598</c:v>
                </c:pt>
                <c:pt idx="89">
                  <c:v>2.1615201254498801</c:v>
                </c:pt>
                <c:pt idx="90">
                  <c:v>1.8913490574652201</c:v>
                </c:pt>
                <c:pt idx="91">
                  <c:v>1.4713971461828701</c:v>
                </c:pt>
                <c:pt idx="92">
                  <c:v>1.90969438248547</c:v>
                </c:pt>
                <c:pt idx="93">
                  <c:v>2.2393876160832402</c:v>
                </c:pt>
                <c:pt idx="94">
                  <c:v>2.53808768500509</c:v>
                </c:pt>
                <c:pt idx="95">
                  <c:v>2.6426809724862199</c:v>
                </c:pt>
                <c:pt idx="96">
                  <c:v>2.74186493536864</c:v>
                </c:pt>
                <c:pt idx="97">
                  <c:v>2.9950518080798401</c:v>
                </c:pt>
                <c:pt idx="98">
                  <c:v>2.7226596927109199</c:v>
                </c:pt>
                <c:pt idx="99">
                  <c:v>2.5622829942415901</c:v>
                </c:pt>
                <c:pt idx="100">
                  <c:v>3.0769425527637999</c:v>
                </c:pt>
                <c:pt idx="101">
                  <c:v>2.8281685345008198</c:v>
                </c:pt>
                <c:pt idx="102">
                  <c:v>2.8901545688041099</c:v>
                </c:pt>
                <c:pt idx="103">
                  <c:v>2.62921115860969</c:v>
                </c:pt>
                <c:pt idx="104">
                  <c:v>2.4502403357471301</c:v>
                </c:pt>
                <c:pt idx="105">
                  <c:v>2.0310795645227202</c:v>
                </c:pt>
                <c:pt idx="106">
                  <c:v>1.9515749794124799</c:v>
                </c:pt>
                <c:pt idx="107">
                  <c:v>1.99407188307553</c:v>
                </c:pt>
                <c:pt idx="108">
                  <c:v>2.1667532939611398</c:v>
                </c:pt>
                <c:pt idx="109">
                  <c:v>2.4469466039297298</c:v>
                </c:pt>
                <c:pt idx="110">
                  <c:v>2.5093008315235399</c:v>
                </c:pt>
                <c:pt idx="111">
                  <c:v>2.2732387045540499</c:v>
                </c:pt>
                <c:pt idx="112">
                  <c:v>2.3529789442048101</c:v>
                </c:pt>
                <c:pt idx="113">
                  <c:v>2.4624854232054099</c:v>
                </c:pt>
                <c:pt idx="114">
                  <c:v>2.5015949860150299</c:v>
                </c:pt>
                <c:pt idx="115">
                  <c:v>2.7652240025683001</c:v>
                </c:pt>
                <c:pt idx="116">
                  <c:v>2.77834088402658</c:v>
                </c:pt>
                <c:pt idx="117">
                  <c:v>2.5525817047650401</c:v>
                </c:pt>
                <c:pt idx="118">
                  <c:v>2.4152584978260299</c:v>
                </c:pt>
                <c:pt idx="119">
                  <c:v>2.2560914442728</c:v>
                </c:pt>
                <c:pt idx="120">
                  <c:v>2.6581820488966201</c:v>
                </c:pt>
                <c:pt idx="121">
                  <c:v>2.6041822970805399</c:v>
                </c:pt>
                <c:pt idx="122">
                  <c:v>2.5822210381194699</c:v>
                </c:pt>
                <c:pt idx="123">
                  <c:v>2.2873132779463199</c:v>
                </c:pt>
                <c:pt idx="124">
                  <c:v>2.32674305698976</c:v>
                </c:pt>
                <c:pt idx="125">
                  <c:v>2.5276834080672899</c:v>
                </c:pt>
                <c:pt idx="126">
                  <c:v>2.4564208555504701</c:v>
                </c:pt>
                <c:pt idx="127">
                  <c:v>2.3198951163088601</c:v>
                </c:pt>
                <c:pt idx="128">
                  <c:v>2.64656336963938</c:v>
                </c:pt>
                <c:pt idx="129">
                  <c:v>2.6228009355648401</c:v>
                </c:pt>
                <c:pt idx="130">
                  <c:v>2.3865379170118302</c:v>
                </c:pt>
                <c:pt idx="131">
                  <c:v>2.39819844295892</c:v>
                </c:pt>
                <c:pt idx="132">
                  <c:v>2.23775948469578</c:v>
                </c:pt>
                <c:pt idx="133">
                  <c:v>2.13433836244702</c:v>
                </c:pt>
                <c:pt idx="134">
                  <c:v>2.2362970509637399</c:v>
                </c:pt>
                <c:pt idx="135">
                  <c:v>2.53189737534978</c:v>
                </c:pt>
                <c:pt idx="136">
                  <c:v>2.65750702124897</c:v>
                </c:pt>
                <c:pt idx="137">
                  <c:v>2.7662245207020599</c:v>
                </c:pt>
                <c:pt idx="138">
                  <c:v>2.7878816037087799</c:v>
                </c:pt>
                <c:pt idx="139">
                  <c:v>2.8079482087873999</c:v>
                </c:pt>
                <c:pt idx="140">
                  <c:v>2.8105502159850602</c:v>
                </c:pt>
                <c:pt idx="141">
                  <c:v>2.5788537508608198</c:v>
                </c:pt>
                <c:pt idx="142">
                  <c:v>2.6209465179898501</c:v>
                </c:pt>
                <c:pt idx="143">
                  <c:v>2.6126774530789398</c:v>
                </c:pt>
                <c:pt idx="144">
                  <c:v>2.7228540084815598</c:v>
                </c:pt>
                <c:pt idx="145">
                  <c:v>2.90661778111087</c:v>
                </c:pt>
                <c:pt idx="146">
                  <c:v>2.9586313953948902</c:v>
                </c:pt>
                <c:pt idx="147">
                  <c:v>2.9384295494981698</c:v>
                </c:pt>
                <c:pt idx="148">
                  <c:v>3.0446013047778502</c:v>
                </c:pt>
                <c:pt idx="149">
                  <c:v>3.09344365031646</c:v>
                </c:pt>
                <c:pt idx="150">
                  <c:v>2.98201627243761</c:v>
                </c:pt>
                <c:pt idx="151">
                  <c:v>3.08780422890365</c:v>
                </c:pt>
                <c:pt idx="152">
                  <c:v>3.0709092021113902</c:v>
                </c:pt>
                <c:pt idx="153">
                  <c:v>3.0723781356962601</c:v>
                </c:pt>
                <c:pt idx="154">
                  <c:v>2.8213527758105901</c:v>
                </c:pt>
                <c:pt idx="155">
                  <c:v>2.6956966457637899</c:v>
                </c:pt>
                <c:pt idx="156">
                  <c:v>2.9523756526154799</c:v>
                </c:pt>
                <c:pt idx="157">
                  <c:v>2.8439298222107499</c:v>
                </c:pt>
                <c:pt idx="158">
                  <c:v>2.7300428283162201</c:v>
                </c:pt>
                <c:pt idx="159">
                  <c:v>2.8052695398336298</c:v>
                </c:pt>
                <c:pt idx="160">
                  <c:v>2.6573187486808401</c:v>
                </c:pt>
                <c:pt idx="161">
                  <c:v>2.21853019817982</c:v>
                </c:pt>
                <c:pt idx="162">
                  <c:v>2.1035106793054101</c:v>
                </c:pt>
                <c:pt idx="163">
                  <c:v>1.89582239826465</c:v>
                </c:pt>
                <c:pt idx="164">
                  <c:v>1.91946642618537</c:v>
                </c:pt>
                <c:pt idx="165">
                  <c:v>1.93943921345477</c:v>
                </c:pt>
                <c:pt idx="166">
                  <c:v>1.67619958814924</c:v>
                </c:pt>
                <c:pt idx="167">
                  <c:v>1.67780286097853</c:v>
                </c:pt>
                <c:pt idx="168">
                  <c:v>1.9958034194687599</c:v>
                </c:pt>
                <c:pt idx="169">
                  <c:v>1.90045982257164</c:v>
                </c:pt>
                <c:pt idx="170">
                  <c:v>1.6021929421679799</c:v>
                </c:pt>
                <c:pt idx="171">
                  <c:v>1.5022748228212801</c:v>
                </c:pt>
                <c:pt idx="172">
                  <c:v>1.65844675302776</c:v>
                </c:pt>
                <c:pt idx="173">
                  <c:v>1.9016502206523</c:v>
                </c:pt>
                <c:pt idx="174">
                  <c:v>2.1049859836549301</c:v>
                </c:pt>
                <c:pt idx="175">
                  <c:v>2.2239368003673601</c:v>
                </c:pt>
                <c:pt idx="176">
                  <c:v>2.1367257781054998</c:v>
                </c:pt>
                <c:pt idx="177">
                  <c:v>2.25748247206326</c:v>
                </c:pt>
                <c:pt idx="178">
                  <c:v>2.1542098020231699</c:v>
                </c:pt>
                <c:pt idx="179">
                  <c:v>2.1289255949522601</c:v>
                </c:pt>
                <c:pt idx="180">
                  <c:v>2.18142161313851</c:v>
                </c:pt>
                <c:pt idx="181">
                  <c:v>1.96893045360543</c:v>
                </c:pt>
                <c:pt idx="182">
                  <c:v>1.99324314272744</c:v>
                </c:pt>
                <c:pt idx="183">
                  <c:v>1.9453445726471199</c:v>
                </c:pt>
                <c:pt idx="184">
                  <c:v>2.0006838431835701</c:v>
                </c:pt>
                <c:pt idx="185">
                  <c:v>2.0707414526199401</c:v>
                </c:pt>
                <c:pt idx="186">
                  <c:v>1.9650235929885</c:v>
                </c:pt>
                <c:pt idx="187">
                  <c:v>2.0622105063585998</c:v>
                </c:pt>
                <c:pt idx="188">
                  <c:v>2.25432150260011</c:v>
                </c:pt>
                <c:pt idx="189">
                  <c:v>2.15471385407215</c:v>
                </c:pt>
                <c:pt idx="190">
                  <c:v>1.9194613303088801</c:v>
                </c:pt>
                <c:pt idx="191">
                  <c:v>1.7429232957994001</c:v>
                </c:pt>
                <c:pt idx="192">
                  <c:v>1.4104184687402199</c:v>
                </c:pt>
                <c:pt idx="193">
                  <c:v>1.4274485622345401</c:v>
                </c:pt>
                <c:pt idx="194">
                  <c:v>1.26365729275307</c:v>
                </c:pt>
                <c:pt idx="195">
                  <c:v>0.232382780269794</c:v>
                </c:pt>
                <c:pt idx="196">
                  <c:v>0.36351286306777802</c:v>
                </c:pt>
                <c:pt idx="197">
                  <c:v>0.69462227446413005</c:v>
                </c:pt>
                <c:pt idx="198">
                  <c:v>0.77104771048857901</c:v>
                </c:pt>
                <c:pt idx="199">
                  <c:v>0.93171182668637698</c:v>
                </c:pt>
                <c:pt idx="200">
                  <c:v>0.67269639468744602</c:v>
                </c:pt>
                <c:pt idx="201">
                  <c:v>0.114036364044819</c:v>
                </c:pt>
                <c:pt idx="202">
                  <c:v>-1.2915192829109299E-2</c:v>
                </c:pt>
                <c:pt idx="203">
                  <c:v>9.4391626671682605E-2</c:v>
                </c:pt>
                <c:pt idx="204">
                  <c:v>0.30283279034257199</c:v>
                </c:pt>
                <c:pt idx="205">
                  <c:v>-0.181166899343292</c:v>
                </c:pt>
                <c:pt idx="206">
                  <c:v>-0.66453390277285695</c:v>
                </c:pt>
                <c:pt idx="207">
                  <c:v>-0.80879276933214805</c:v>
                </c:pt>
                <c:pt idx="208">
                  <c:v>-0.61784815386478298</c:v>
                </c:pt>
                <c:pt idx="209">
                  <c:v>-0.85359209842291495</c:v>
                </c:pt>
                <c:pt idx="210">
                  <c:v>-0.76166214955606604</c:v>
                </c:pt>
                <c:pt idx="211">
                  <c:v>-0.63915558113007498</c:v>
                </c:pt>
                <c:pt idx="212">
                  <c:v>-0.70166586285166999</c:v>
                </c:pt>
                <c:pt idx="213">
                  <c:v>-0.55176257328318501</c:v>
                </c:pt>
                <c:pt idx="214">
                  <c:v>-0.56067386088969395</c:v>
                </c:pt>
                <c:pt idx="215">
                  <c:v>-0.56212313773726397</c:v>
                </c:pt>
                <c:pt idx="216">
                  <c:v>-0.44839914196291503</c:v>
                </c:pt>
                <c:pt idx="217">
                  <c:v>-0.43541422373657401</c:v>
                </c:pt>
                <c:pt idx="218">
                  <c:v>-0.46497289601790098</c:v>
                </c:pt>
                <c:pt idx="219">
                  <c:v>-0.56907879760772895</c:v>
                </c:pt>
                <c:pt idx="220">
                  <c:v>-0.56646257647281495</c:v>
                </c:pt>
                <c:pt idx="221">
                  <c:v>-0.49298481929452198</c:v>
                </c:pt>
                <c:pt idx="222">
                  <c:v>-0.69670888096309302</c:v>
                </c:pt>
                <c:pt idx="223">
                  <c:v>-0.696644551776468</c:v>
                </c:pt>
                <c:pt idx="224">
                  <c:v>-0.85188363090325903</c:v>
                </c:pt>
                <c:pt idx="225">
                  <c:v>-0.65770633742754703</c:v>
                </c:pt>
                <c:pt idx="226">
                  <c:v>-0.55191263002666102</c:v>
                </c:pt>
                <c:pt idx="227">
                  <c:v>-0.29731978780723001</c:v>
                </c:pt>
                <c:pt idx="228">
                  <c:v>-0.16728837228236401</c:v>
                </c:pt>
                <c:pt idx="229">
                  <c:v>-0.120309736335519</c:v>
                </c:pt>
                <c:pt idx="230">
                  <c:v>2.46771748418135E-2</c:v>
                </c:pt>
                <c:pt idx="231">
                  <c:v>0.172283681710277</c:v>
                </c:pt>
                <c:pt idx="232">
                  <c:v>0.273080173308347</c:v>
                </c:pt>
                <c:pt idx="233">
                  <c:v>0.13931854240128899</c:v>
                </c:pt>
                <c:pt idx="234">
                  <c:v>0.17855965376871</c:v>
                </c:pt>
                <c:pt idx="235">
                  <c:v>6.2146867460434602E-2</c:v>
                </c:pt>
                <c:pt idx="236">
                  <c:v>1.2301798385072599E-4</c:v>
                </c:pt>
                <c:pt idx="237">
                  <c:v>-0.115421212967196</c:v>
                </c:pt>
                <c:pt idx="238">
                  <c:v>-0.21912458987954</c:v>
                </c:pt>
                <c:pt idx="239">
                  <c:v>-0.132710818066715</c:v>
                </c:pt>
                <c:pt idx="240">
                  <c:v>-0.54920111121404203</c:v>
                </c:pt>
                <c:pt idx="241">
                  <c:v>-0.60914216374255603</c:v>
                </c:pt>
                <c:pt idx="242">
                  <c:v>-0.34102096001744803</c:v>
                </c:pt>
                <c:pt idx="243">
                  <c:v>-0.31044202760751199</c:v>
                </c:pt>
                <c:pt idx="244">
                  <c:v>-0.16220330231156299</c:v>
                </c:pt>
                <c:pt idx="245">
                  <c:v>-0.16271462465651201</c:v>
                </c:pt>
                <c:pt idx="246">
                  <c:v>0.24166580296944101</c:v>
                </c:pt>
                <c:pt idx="247">
                  <c:v>9.1242578649881598E-2</c:v>
                </c:pt>
                <c:pt idx="248">
                  <c:v>0.20492567997466299</c:v>
                </c:pt>
                <c:pt idx="249">
                  <c:v>0.72813213775357499</c:v>
                </c:pt>
                <c:pt idx="250">
                  <c:v>0.67333423220901201</c:v>
                </c:pt>
                <c:pt idx="251">
                  <c:v>0.96646751173989698</c:v>
                </c:pt>
                <c:pt idx="252">
                  <c:v>1.4271541334190601</c:v>
                </c:pt>
                <c:pt idx="253">
                  <c:v>1.4606055011043899</c:v>
                </c:pt>
                <c:pt idx="254">
                  <c:v>1.9052304847695201</c:v>
                </c:pt>
                <c:pt idx="255">
                  <c:v>1.7729381328454701</c:v>
                </c:pt>
                <c:pt idx="256">
                  <c:v>1.9497223397077399</c:v>
                </c:pt>
                <c:pt idx="257">
                  <c:v>1.5681281766083299</c:v>
                </c:pt>
                <c:pt idx="258">
                  <c:v>1.33058792478292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AF-4114-8CA0-1DDC10C55C8B}"/>
            </c:ext>
          </c:extLst>
        </c:ser>
        <c:ser>
          <c:idx val="1"/>
          <c:order val="1"/>
          <c:tx>
            <c:strRef>
              <c:f>'Chart 3 - rstar'!$C$1</c:f>
              <c:strCache>
                <c:ptCount val="1"/>
                <c:pt idx="0">
                  <c:v>DSGE r* (without FG)</c:v>
                </c:pt>
              </c:strCache>
            </c:strRef>
          </c:tx>
          <c:spPr>
            <a:ln w="25400" cap="rnd">
              <a:solidFill>
                <a:srgbClr val="40404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22006</c:v>
                </c:pt>
                <c:pt idx="1">
                  <c:v>22097</c:v>
                </c:pt>
                <c:pt idx="2">
                  <c:v>22189</c:v>
                </c:pt>
                <c:pt idx="3">
                  <c:v>22281</c:v>
                </c:pt>
                <c:pt idx="4">
                  <c:v>22371</c:v>
                </c:pt>
                <c:pt idx="5">
                  <c:v>22462</c:v>
                </c:pt>
                <c:pt idx="6">
                  <c:v>22554</c:v>
                </c:pt>
                <c:pt idx="7">
                  <c:v>22646</c:v>
                </c:pt>
                <c:pt idx="8">
                  <c:v>22736</c:v>
                </c:pt>
                <c:pt idx="9">
                  <c:v>22827</c:v>
                </c:pt>
                <c:pt idx="10">
                  <c:v>22919</c:v>
                </c:pt>
                <c:pt idx="11">
                  <c:v>23011</c:v>
                </c:pt>
                <c:pt idx="12">
                  <c:v>23101</c:v>
                </c:pt>
                <c:pt idx="13">
                  <c:v>23192</c:v>
                </c:pt>
                <c:pt idx="14">
                  <c:v>23284</c:v>
                </c:pt>
                <c:pt idx="15">
                  <c:v>23376</c:v>
                </c:pt>
                <c:pt idx="16">
                  <c:v>23467</c:v>
                </c:pt>
                <c:pt idx="17">
                  <c:v>23558</c:v>
                </c:pt>
                <c:pt idx="18">
                  <c:v>23650</c:v>
                </c:pt>
                <c:pt idx="19">
                  <c:v>23742</c:v>
                </c:pt>
                <c:pt idx="20">
                  <c:v>23832</c:v>
                </c:pt>
                <c:pt idx="21">
                  <c:v>23923</c:v>
                </c:pt>
                <c:pt idx="22">
                  <c:v>24015</c:v>
                </c:pt>
                <c:pt idx="23">
                  <c:v>24107</c:v>
                </c:pt>
                <c:pt idx="24">
                  <c:v>24197</c:v>
                </c:pt>
                <c:pt idx="25">
                  <c:v>24288</c:v>
                </c:pt>
                <c:pt idx="26">
                  <c:v>24380</c:v>
                </c:pt>
                <c:pt idx="27">
                  <c:v>24472</c:v>
                </c:pt>
                <c:pt idx="28">
                  <c:v>24562</c:v>
                </c:pt>
                <c:pt idx="29">
                  <c:v>24653</c:v>
                </c:pt>
                <c:pt idx="30">
                  <c:v>24745</c:v>
                </c:pt>
                <c:pt idx="31">
                  <c:v>24837</c:v>
                </c:pt>
                <c:pt idx="32">
                  <c:v>24928</c:v>
                </c:pt>
                <c:pt idx="33">
                  <c:v>25019</c:v>
                </c:pt>
                <c:pt idx="34">
                  <c:v>25111</c:v>
                </c:pt>
                <c:pt idx="35">
                  <c:v>25203</c:v>
                </c:pt>
                <c:pt idx="36">
                  <c:v>25293</c:v>
                </c:pt>
                <c:pt idx="37">
                  <c:v>25384</c:v>
                </c:pt>
                <c:pt idx="38">
                  <c:v>25476</c:v>
                </c:pt>
                <c:pt idx="39">
                  <c:v>25568</c:v>
                </c:pt>
                <c:pt idx="40">
                  <c:v>25658</c:v>
                </c:pt>
                <c:pt idx="41">
                  <c:v>25749</c:v>
                </c:pt>
                <c:pt idx="42">
                  <c:v>25841</c:v>
                </c:pt>
                <c:pt idx="43">
                  <c:v>25933</c:v>
                </c:pt>
                <c:pt idx="44">
                  <c:v>26023</c:v>
                </c:pt>
                <c:pt idx="45">
                  <c:v>26114</c:v>
                </c:pt>
                <c:pt idx="46">
                  <c:v>26206</c:v>
                </c:pt>
                <c:pt idx="47">
                  <c:v>26298</c:v>
                </c:pt>
                <c:pt idx="48">
                  <c:v>26389</c:v>
                </c:pt>
                <c:pt idx="49">
                  <c:v>26480</c:v>
                </c:pt>
                <c:pt idx="50">
                  <c:v>26572</c:v>
                </c:pt>
                <c:pt idx="51">
                  <c:v>26664</c:v>
                </c:pt>
                <c:pt idx="52">
                  <c:v>26754</c:v>
                </c:pt>
                <c:pt idx="53">
                  <c:v>26845</c:v>
                </c:pt>
                <c:pt idx="54">
                  <c:v>26937</c:v>
                </c:pt>
                <c:pt idx="55">
                  <c:v>27029</c:v>
                </c:pt>
                <c:pt idx="56">
                  <c:v>27119</c:v>
                </c:pt>
                <c:pt idx="57">
                  <c:v>27210</c:v>
                </c:pt>
                <c:pt idx="58">
                  <c:v>27302</c:v>
                </c:pt>
                <c:pt idx="59">
                  <c:v>27394</c:v>
                </c:pt>
                <c:pt idx="60">
                  <c:v>27484</c:v>
                </c:pt>
                <c:pt idx="61">
                  <c:v>27575</c:v>
                </c:pt>
                <c:pt idx="62">
                  <c:v>27667</c:v>
                </c:pt>
                <c:pt idx="63">
                  <c:v>27759</c:v>
                </c:pt>
                <c:pt idx="64">
                  <c:v>27850</c:v>
                </c:pt>
                <c:pt idx="65">
                  <c:v>27941</c:v>
                </c:pt>
                <c:pt idx="66">
                  <c:v>28033</c:v>
                </c:pt>
                <c:pt idx="67">
                  <c:v>28125</c:v>
                </c:pt>
                <c:pt idx="68">
                  <c:v>28215</c:v>
                </c:pt>
                <c:pt idx="69">
                  <c:v>28306</c:v>
                </c:pt>
                <c:pt idx="70">
                  <c:v>28398</c:v>
                </c:pt>
                <c:pt idx="71">
                  <c:v>28490</c:v>
                </c:pt>
                <c:pt idx="72">
                  <c:v>28580</c:v>
                </c:pt>
                <c:pt idx="73">
                  <c:v>28671</c:v>
                </c:pt>
                <c:pt idx="74">
                  <c:v>28763</c:v>
                </c:pt>
                <c:pt idx="75">
                  <c:v>28855</c:v>
                </c:pt>
                <c:pt idx="76">
                  <c:v>28945</c:v>
                </c:pt>
                <c:pt idx="77">
                  <c:v>29036</c:v>
                </c:pt>
                <c:pt idx="78">
                  <c:v>29128</c:v>
                </c:pt>
                <c:pt idx="79">
                  <c:v>29220</c:v>
                </c:pt>
                <c:pt idx="80">
                  <c:v>29311</c:v>
                </c:pt>
                <c:pt idx="81">
                  <c:v>29402</c:v>
                </c:pt>
                <c:pt idx="82">
                  <c:v>29494</c:v>
                </c:pt>
                <c:pt idx="83">
                  <c:v>29586</c:v>
                </c:pt>
                <c:pt idx="84">
                  <c:v>29676</c:v>
                </c:pt>
                <c:pt idx="85">
                  <c:v>29767</c:v>
                </c:pt>
                <c:pt idx="86">
                  <c:v>29859</c:v>
                </c:pt>
                <c:pt idx="87">
                  <c:v>29951</c:v>
                </c:pt>
                <c:pt idx="88">
                  <c:v>30041</c:v>
                </c:pt>
                <c:pt idx="89">
                  <c:v>30132</c:v>
                </c:pt>
                <c:pt idx="90">
                  <c:v>30224</c:v>
                </c:pt>
                <c:pt idx="91">
                  <c:v>30316</c:v>
                </c:pt>
                <c:pt idx="92">
                  <c:v>30406</c:v>
                </c:pt>
                <c:pt idx="93">
                  <c:v>30497</c:v>
                </c:pt>
                <c:pt idx="94">
                  <c:v>30589</c:v>
                </c:pt>
                <c:pt idx="95">
                  <c:v>30681</c:v>
                </c:pt>
                <c:pt idx="96">
                  <c:v>30772</c:v>
                </c:pt>
                <c:pt idx="97">
                  <c:v>30863</c:v>
                </c:pt>
                <c:pt idx="98">
                  <c:v>30955</c:v>
                </c:pt>
                <c:pt idx="99">
                  <c:v>31047</c:v>
                </c:pt>
                <c:pt idx="100">
                  <c:v>31137</c:v>
                </c:pt>
                <c:pt idx="101">
                  <c:v>31228</c:v>
                </c:pt>
                <c:pt idx="102">
                  <c:v>31320</c:v>
                </c:pt>
                <c:pt idx="103">
                  <c:v>31412</c:v>
                </c:pt>
                <c:pt idx="104">
                  <c:v>31502</c:v>
                </c:pt>
                <c:pt idx="105">
                  <c:v>31593</c:v>
                </c:pt>
                <c:pt idx="106">
                  <c:v>31685</c:v>
                </c:pt>
                <c:pt idx="107">
                  <c:v>31777</c:v>
                </c:pt>
                <c:pt idx="108">
                  <c:v>31867</c:v>
                </c:pt>
                <c:pt idx="109">
                  <c:v>31958</c:v>
                </c:pt>
                <c:pt idx="110">
                  <c:v>32050</c:v>
                </c:pt>
                <c:pt idx="111">
                  <c:v>32142</c:v>
                </c:pt>
                <c:pt idx="112">
                  <c:v>32233</c:v>
                </c:pt>
                <c:pt idx="113">
                  <c:v>32324</c:v>
                </c:pt>
                <c:pt idx="114">
                  <c:v>32416</c:v>
                </c:pt>
                <c:pt idx="115">
                  <c:v>32508</c:v>
                </c:pt>
                <c:pt idx="116">
                  <c:v>32598</c:v>
                </c:pt>
                <c:pt idx="117">
                  <c:v>32689</c:v>
                </c:pt>
                <c:pt idx="118">
                  <c:v>32781</c:v>
                </c:pt>
                <c:pt idx="119">
                  <c:v>32873</c:v>
                </c:pt>
                <c:pt idx="120">
                  <c:v>32963</c:v>
                </c:pt>
                <c:pt idx="121">
                  <c:v>33054</c:v>
                </c:pt>
                <c:pt idx="122">
                  <c:v>33146</c:v>
                </c:pt>
                <c:pt idx="123">
                  <c:v>33238</c:v>
                </c:pt>
                <c:pt idx="124">
                  <c:v>33328</c:v>
                </c:pt>
                <c:pt idx="125">
                  <c:v>33419</c:v>
                </c:pt>
                <c:pt idx="126">
                  <c:v>33511</c:v>
                </c:pt>
                <c:pt idx="127">
                  <c:v>33603</c:v>
                </c:pt>
                <c:pt idx="128">
                  <c:v>33694</c:v>
                </c:pt>
                <c:pt idx="129">
                  <c:v>33785</c:v>
                </c:pt>
                <c:pt idx="130">
                  <c:v>33877</c:v>
                </c:pt>
                <c:pt idx="131">
                  <c:v>33969</c:v>
                </c:pt>
                <c:pt idx="132">
                  <c:v>34059</c:v>
                </c:pt>
                <c:pt idx="133">
                  <c:v>34150</c:v>
                </c:pt>
                <c:pt idx="134">
                  <c:v>34242</c:v>
                </c:pt>
                <c:pt idx="135">
                  <c:v>34334</c:v>
                </c:pt>
                <c:pt idx="136">
                  <c:v>34424</c:v>
                </c:pt>
                <c:pt idx="137">
                  <c:v>34515</c:v>
                </c:pt>
                <c:pt idx="138">
                  <c:v>34607</c:v>
                </c:pt>
                <c:pt idx="139">
                  <c:v>34699</c:v>
                </c:pt>
                <c:pt idx="140">
                  <c:v>34789</c:v>
                </c:pt>
                <c:pt idx="141">
                  <c:v>34880</c:v>
                </c:pt>
                <c:pt idx="142">
                  <c:v>34972</c:v>
                </c:pt>
                <c:pt idx="143">
                  <c:v>35064</c:v>
                </c:pt>
                <c:pt idx="144">
                  <c:v>35155</c:v>
                </c:pt>
                <c:pt idx="145">
                  <c:v>35246</c:v>
                </c:pt>
                <c:pt idx="146">
                  <c:v>35338</c:v>
                </c:pt>
                <c:pt idx="147">
                  <c:v>35430</c:v>
                </c:pt>
                <c:pt idx="148">
                  <c:v>35520</c:v>
                </c:pt>
                <c:pt idx="149">
                  <c:v>35611</c:v>
                </c:pt>
                <c:pt idx="150">
                  <c:v>35703</c:v>
                </c:pt>
                <c:pt idx="151">
                  <c:v>35795</c:v>
                </c:pt>
                <c:pt idx="152">
                  <c:v>35885</c:v>
                </c:pt>
                <c:pt idx="153">
                  <c:v>35976</c:v>
                </c:pt>
                <c:pt idx="154">
                  <c:v>36068</c:v>
                </c:pt>
                <c:pt idx="155">
                  <c:v>36160</c:v>
                </c:pt>
                <c:pt idx="156">
                  <c:v>36250</c:v>
                </c:pt>
                <c:pt idx="157">
                  <c:v>36341</c:v>
                </c:pt>
                <c:pt idx="158">
                  <c:v>36433</c:v>
                </c:pt>
                <c:pt idx="159">
                  <c:v>36525</c:v>
                </c:pt>
                <c:pt idx="160">
                  <c:v>36616</c:v>
                </c:pt>
                <c:pt idx="161">
                  <c:v>36707</c:v>
                </c:pt>
                <c:pt idx="162">
                  <c:v>36799</c:v>
                </c:pt>
                <c:pt idx="163">
                  <c:v>36891</c:v>
                </c:pt>
                <c:pt idx="164">
                  <c:v>36981</c:v>
                </c:pt>
                <c:pt idx="165">
                  <c:v>37072</c:v>
                </c:pt>
                <c:pt idx="166">
                  <c:v>37164</c:v>
                </c:pt>
                <c:pt idx="167">
                  <c:v>37256</c:v>
                </c:pt>
                <c:pt idx="168">
                  <c:v>37346</c:v>
                </c:pt>
                <c:pt idx="169">
                  <c:v>37437</c:v>
                </c:pt>
                <c:pt idx="170">
                  <c:v>37529</c:v>
                </c:pt>
                <c:pt idx="171">
                  <c:v>37621</c:v>
                </c:pt>
                <c:pt idx="172">
                  <c:v>37711</c:v>
                </c:pt>
                <c:pt idx="173">
                  <c:v>37802</c:v>
                </c:pt>
                <c:pt idx="174">
                  <c:v>37894</c:v>
                </c:pt>
                <c:pt idx="175">
                  <c:v>37986</c:v>
                </c:pt>
                <c:pt idx="176">
                  <c:v>38077</c:v>
                </c:pt>
                <c:pt idx="177">
                  <c:v>38168</c:v>
                </c:pt>
                <c:pt idx="178">
                  <c:v>38260</c:v>
                </c:pt>
                <c:pt idx="179">
                  <c:v>38352</c:v>
                </c:pt>
                <c:pt idx="180">
                  <c:v>38442</c:v>
                </c:pt>
                <c:pt idx="181">
                  <c:v>38533</c:v>
                </c:pt>
                <c:pt idx="182">
                  <c:v>38625</c:v>
                </c:pt>
                <c:pt idx="183">
                  <c:v>38717</c:v>
                </c:pt>
                <c:pt idx="184">
                  <c:v>38807</c:v>
                </c:pt>
                <c:pt idx="185">
                  <c:v>38898</c:v>
                </c:pt>
                <c:pt idx="186">
                  <c:v>38990</c:v>
                </c:pt>
                <c:pt idx="187">
                  <c:v>39082</c:v>
                </c:pt>
                <c:pt idx="188">
                  <c:v>39172</c:v>
                </c:pt>
                <c:pt idx="189">
                  <c:v>39263</c:v>
                </c:pt>
                <c:pt idx="190">
                  <c:v>39355</c:v>
                </c:pt>
                <c:pt idx="191">
                  <c:v>39447</c:v>
                </c:pt>
                <c:pt idx="192">
                  <c:v>39538</c:v>
                </c:pt>
                <c:pt idx="193">
                  <c:v>39629</c:v>
                </c:pt>
                <c:pt idx="194">
                  <c:v>39721</c:v>
                </c:pt>
                <c:pt idx="195">
                  <c:v>39813</c:v>
                </c:pt>
                <c:pt idx="196">
                  <c:v>39903</c:v>
                </c:pt>
                <c:pt idx="197">
                  <c:v>39994</c:v>
                </c:pt>
                <c:pt idx="198">
                  <c:v>40086</c:v>
                </c:pt>
                <c:pt idx="199">
                  <c:v>40178</c:v>
                </c:pt>
                <c:pt idx="200">
                  <c:v>40268</c:v>
                </c:pt>
                <c:pt idx="201">
                  <c:v>40359</c:v>
                </c:pt>
                <c:pt idx="202">
                  <c:v>40451</c:v>
                </c:pt>
                <c:pt idx="203">
                  <c:v>40543</c:v>
                </c:pt>
                <c:pt idx="204">
                  <c:v>40633</c:v>
                </c:pt>
                <c:pt idx="205">
                  <c:v>40724</c:v>
                </c:pt>
                <c:pt idx="206">
                  <c:v>40816</c:v>
                </c:pt>
                <c:pt idx="207">
                  <c:v>40908</c:v>
                </c:pt>
                <c:pt idx="208">
                  <c:v>40999</c:v>
                </c:pt>
                <c:pt idx="209">
                  <c:v>41090</c:v>
                </c:pt>
                <c:pt idx="210">
                  <c:v>41182</c:v>
                </c:pt>
                <c:pt idx="211">
                  <c:v>41274</c:v>
                </c:pt>
                <c:pt idx="212">
                  <c:v>41364</c:v>
                </c:pt>
                <c:pt idx="213">
                  <c:v>41455</c:v>
                </c:pt>
                <c:pt idx="214">
                  <c:v>41547</c:v>
                </c:pt>
                <c:pt idx="215">
                  <c:v>41639</c:v>
                </c:pt>
                <c:pt idx="216">
                  <c:v>41729</c:v>
                </c:pt>
                <c:pt idx="217">
                  <c:v>41820</c:v>
                </c:pt>
                <c:pt idx="218">
                  <c:v>41912</c:v>
                </c:pt>
                <c:pt idx="219">
                  <c:v>42004</c:v>
                </c:pt>
                <c:pt idx="220">
                  <c:v>42094</c:v>
                </c:pt>
                <c:pt idx="221">
                  <c:v>42185</c:v>
                </c:pt>
                <c:pt idx="222">
                  <c:v>42277</c:v>
                </c:pt>
                <c:pt idx="223">
                  <c:v>42369</c:v>
                </c:pt>
                <c:pt idx="224">
                  <c:v>42460</c:v>
                </c:pt>
                <c:pt idx="225">
                  <c:v>42551</c:v>
                </c:pt>
                <c:pt idx="226">
                  <c:v>42643</c:v>
                </c:pt>
                <c:pt idx="227">
                  <c:v>42735</c:v>
                </c:pt>
                <c:pt idx="228">
                  <c:v>42825</c:v>
                </c:pt>
                <c:pt idx="229">
                  <c:v>42916</c:v>
                </c:pt>
                <c:pt idx="230">
                  <c:v>43008</c:v>
                </c:pt>
                <c:pt idx="231">
                  <c:v>43100</c:v>
                </c:pt>
                <c:pt idx="232">
                  <c:v>43190</c:v>
                </c:pt>
                <c:pt idx="233">
                  <c:v>43281</c:v>
                </c:pt>
                <c:pt idx="234">
                  <c:v>43373</c:v>
                </c:pt>
                <c:pt idx="235">
                  <c:v>43465</c:v>
                </c:pt>
                <c:pt idx="236">
                  <c:v>43555</c:v>
                </c:pt>
                <c:pt idx="237">
                  <c:v>43646</c:v>
                </c:pt>
                <c:pt idx="238">
                  <c:v>43738</c:v>
                </c:pt>
                <c:pt idx="239">
                  <c:v>43830</c:v>
                </c:pt>
                <c:pt idx="240">
                  <c:v>43921</c:v>
                </c:pt>
                <c:pt idx="241">
                  <c:v>44012</c:v>
                </c:pt>
                <c:pt idx="242">
                  <c:v>44104</c:v>
                </c:pt>
                <c:pt idx="243">
                  <c:v>44196</c:v>
                </c:pt>
                <c:pt idx="244">
                  <c:v>44286</c:v>
                </c:pt>
                <c:pt idx="245">
                  <c:v>44377</c:v>
                </c:pt>
                <c:pt idx="246">
                  <c:v>44469</c:v>
                </c:pt>
                <c:pt idx="247">
                  <c:v>44561</c:v>
                </c:pt>
                <c:pt idx="248">
                  <c:v>44651</c:v>
                </c:pt>
                <c:pt idx="249">
                  <c:v>44742</c:v>
                </c:pt>
                <c:pt idx="250">
                  <c:v>44834</c:v>
                </c:pt>
                <c:pt idx="251">
                  <c:v>44926</c:v>
                </c:pt>
                <c:pt idx="252">
                  <c:v>45016</c:v>
                </c:pt>
                <c:pt idx="253">
                  <c:v>45107</c:v>
                </c:pt>
                <c:pt idx="254">
                  <c:v>45199</c:v>
                </c:pt>
                <c:pt idx="255">
                  <c:v>45291</c:v>
                </c:pt>
                <c:pt idx="256">
                  <c:v>45382</c:v>
                </c:pt>
                <c:pt idx="257">
                  <c:v>45473</c:v>
                </c:pt>
                <c:pt idx="258">
                  <c:v>45565</c:v>
                </c:pt>
              </c:numCache>
            </c:numRef>
          </c:cat>
          <c:val>
            <c:numRef>
              <c:f>'Chart 3 - rstar'!$C$2:$C$260</c:f>
              <c:numCache>
                <c:formatCode>General</c:formatCode>
                <c:ptCount val="259"/>
                <c:pt idx="0">
                  <c:v>2.08746442896777</c:v>
                </c:pt>
                <c:pt idx="1">
                  <c:v>2.1450854174988501</c:v>
                </c:pt>
                <c:pt idx="2">
                  <c:v>2.0472043293631002</c:v>
                </c:pt>
                <c:pt idx="3">
                  <c:v>2.1287227584526298</c:v>
                </c:pt>
                <c:pt idx="4">
                  <c:v>2.1840539791632798</c:v>
                </c:pt>
                <c:pt idx="5">
                  <c:v>2.1974639429006801</c:v>
                </c:pt>
                <c:pt idx="6">
                  <c:v>2.2878701685696798</c:v>
                </c:pt>
                <c:pt idx="7">
                  <c:v>2.3985467913114902</c:v>
                </c:pt>
                <c:pt idx="8">
                  <c:v>2.5167793722551699</c:v>
                </c:pt>
                <c:pt idx="9">
                  <c:v>2.5186543351020099</c:v>
                </c:pt>
                <c:pt idx="10">
                  <c:v>2.6050365732935998</c:v>
                </c:pt>
                <c:pt idx="11">
                  <c:v>2.6759866498601999</c:v>
                </c:pt>
                <c:pt idx="12">
                  <c:v>2.7830589738730498</c:v>
                </c:pt>
                <c:pt idx="13">
                  <c:v>2.87299923174522</c:v>
                </c:pt>
                <c:pt idx="14">
                  <c:v>2.9454154887561801</c:v>
                </c:pt>
                <c:pt idx="15">
                  <c:v>3.0283233747404701</c:v>
                </c:pt>
                <c:pt idx="16">
                  <c:v>3.12235958439534</c:v>
                </c:pt>
                <c:pt idx="17">
                  <c:v>3.2555333291963802</c:v>
                </c:pt>
                <c:pt idx="18">
                  <c:v>3.2654792409199298</c:v>
                </c:pt>
                <c:pt idx="19">
                  <c:v>3.2962582590686802</c:v>
                </c:pt>
                <c:pt idx="20">
                  <c:v>3.3483560403200898</c:v>
                </c:pt>
                <c:pt idx="21">
                  <c:v>3.3834032968117702</c:v>
                </c:pt>
                <c:pt idx="22">
                  <c:v>3.3788240642833598</c:v>
                </c:pt>
                <c:pt idx="23">
                  <c:v>3.3968954057027601</c:v>
                </c:pt>
                <c:pt idx="24">
                  <c:v>3.35429882317717</c:v>
                </c:pt>
                <c:pt idx="25">
                  <c:v>3.14842567904611</c:v>
                </c:pt>
                <c:pt idx="26">
                  <c:v>3.0353478346048401</c:v>
                </c:pt>
                <c:pt idx="27">
                  <c:v>2.8868700718520599</c:v>
                </c:pt>
                <c:pt idx="28">
                  <c:v>2.8769765400105198</c:v>
                </c:pt>
                <c:pt idx="29">
                  <c:v>2.9168690997300999</c:v>
                </c:pt>
                <c:pt idx="30">
                  <c:v>2.8251605648298299</c:v>
                </c:pt>
                <c:pt idx="31">
                  <c:v>2.8056100145257101</c:v>
                </c:pt>
                <c:pt idx="32">
                  <c:v>2.6044793788667402</c:v>
                </c:pt>
                <c:pt idx="33">
                  <c:v>2.5025598156944899</c:v>
                </c:pt>
                <c:pt idx="34">
                  <c:v>2.4130775968942602</c:v>
                </c:pt>
                <c:pt idx="35">
                  <c:v>2.44022144353759</c:v>
                </c:pt>
                <c:pt idx="36">
                  <c:v>2.46436745380699</c:v>
                </c:pt>
                <c:pt idx="37">
                  <c:v>2.30138452244557</c:v>
                </c:pt>
                <c:pt idx="38">
                  <c:v>2.2259247481434201</c:v>
                </c:pt>
                <c:pt idx="39">
                  <c:v>2.2176380418787298</c:v>
                </c:pt>
                <c:pt idx="40">
                  <c:v>1.9131082385960501</c:v>
                </c:pt>
                <c:pt idx="41">
                  <c:v>1.94116786032132</c:v>
                </c:pt>
                <c:pt idx="42">
                  <c:v>1.56019190845837</c:v>
                </c:pt>
                <c:pt idx="43">
                  <c:v>1.3656007797929099</c:v>
                </c:pt>
                <c:pt idx="44">
                  <c:v>1.47612491267507</c:v>
                </c:pt>
                <c:pt idx="45">
                  <c:v>1.3911688064899601</c:v>
                </c:pt>
                <c:pt idx="46">
                  <c:v>1.34243815694068</c:v>
                </c:pt>
                <c:pt idx="47">
                  <c:v>1.36909964156931</c:v>
                </c:pt>
                <c:pt idx="48">
                  <c:v>1.54219723976629</c:v>
                </c:pt>
                <c:pt idx="49">
                  <c:v>1.6265159970077501</c:v>
                </c:pt>
                <c:pt idx="50">
                  <c:v>1.6152972820098199</c:v>
                </c:pt>
                <c:pt idx="51">
                  <c:v>1.57668901665066</c:v>
                </c:pt>
                <c:pt idx="52">
                  <c:v>2.1438313148213601</c:v>
                </c:pt>
                <c:pt idx="53">
                  <c:v>2.05673642017759</c:v>
                </c:pt>
                <c:pt idx="54">
                  <c:v>2.02438513192353</c:v>
                </c:pt>
                <c:pt idx="55">
                  <c:v>1.92931240542442</c:v>
                </c:pt>
                <c:pt idx="56">
                  <c:v>2.0038459575780498</c:v>
                </c:pt>
                <c:pt idx="57">
                  <c:v>1.8993590458832199</c:v>
                </c:pt>
                <c:pt idx="58">
                  <c:v>1.65080415758374</c:v>
                </c:pt>
                <c:pt idx="59">
                  <c:v>1.1587868519015001</c:v>
                </c:pt>
                <c:pt idx="60">
                  <c:v>1.23862929529503</c:v>
                </c:pt>
                <c:pt idx="61">
                  <c:v>1.5049734346750601</c:v>
                </c:pt>
                <c:pt idx="62">
                  <c:v>1.7124999494342701</c:v>
                </c:pt>
                <c:pt idx="63">
                  <c:v>1.67865615273623</c:v>
                </c:pt>
                <c:pt idx="64">
                  <c:v>1.74609110013073</c:v>
                </c:pt>
                <c:pt idx="65">
                  <c:v>1.92705537949558</c:v>
                </c:pt>
                <c:pt idx="66">
                  <c:v>1.98390124213552</c:v>
                </c:pt>
                <c:pt idx="67">
                  <c:v>1.8513669299342701</c:v>
                </c:pt>
                <c:pt idx="68">
                  <c:v>2.0512841110319102</c:v>
                </c:pt>
                <c:pt idx="69">
                  <c:v>2.1559511320799198</c:v>
                </c:pt>
                <c:pt idx="70">
                  <c:v>2.2230491606277698</c:v>
                </c:pt>
                <c:pt idx="71">
                  <c:v>2.3270709588551002</c:v>
                </c:pt>
                <c:pt idx="72">
                  <c:v>2.4580600089527702</c:v>
                </c:pt>
                <c:pt idx="73">
                  <c:v>2.43782250831664</c:v>
                </c:pt>
                <c:pt idx="74">
                  <c:v>2.4388757516552402</c:v>
                </c:pt>
                <c:pt idx="75">
                  <c:v>2.4191941301800002</c:v>
                </c:pt>
                <c:pt idx="76">
                  <c:v>2.3947315728283098</c:v>
                </c:pt>
                <c:pt idx="77">
                  <c:v>2.19546238071162</c:v>
                </c:pt>
                <c:pt idx="78">
                  <c:v>2.2320636116276802</c:v>
                </c:pt>
                <c:pt idx="79">
                  <c:v>2.15321811568174</c:v>
                </c:pt>
                <c:pt idx="80">
                  <c:v>2.0407133432646298</c:v>
                </c:pt>
                <c:pt idx="81">
                  <c:v>1.33883490219822</c:v>
                </c:pt>
                <c:pt idx="82">
                  <c:v>1.5978167627411399</c:v>
                </c:pt>
                <c:pt idx="83">
                  <c:v>1.41544841865343</c:v>
                </c:pt>
                <c:pt idx="84">
                  <c:v>1.6366206296677199</c:v>
                </c:pt>
                <c:pt idx="85">
                  <c:v>1.76359582458765</c:v>
                </c:pt>
                <c:pt idx="86">
                  <c:v>2.1575692633239498</c:v>
                </c:pt>
                <c:pt idx="87">
                  <c:v>1.9808259344824399</c:v>
                </c:pt>
                <c:pt idx="88">
                  <c:v>2.0227228485641899</c:v>
                </c:pt>
                <c:pt idx="89">
                  <c:v>2.1805466919833099</c:v>
                </c:pt>
                <c:pt idx="90">
                  <c:v>1.91038085377254</c:v>
                </c:pt>
                <c:pt idx="91">
                  <c:v>1.4903111474227799</c:v>
                </c:pt>
                <c:pt idx="92">
                  <c:v>1.9285365592308601</c:v>
                </c:pt>
                <c:pt idx="93">
                  <c:v>2.2582567610778801</c:v>
                </c:pt>
                <c:pt idx="94">
                  <c:v>2.5568637009992301</c:v>
                </c:pt>
                <c:pt idx="95">
                  <c:v>2.6612434872242501</c:v>
                </c:pt>
                <c:pt idx="96">
                  <c:v>2.7603140925671199</c:v>
                </c:pt>
                <c:pt idx="97">
                  <c:v>3.0134897472042401</c:v>
                </c:pt>
                <c:pt idx="98">
                  <c:v>2.7409644307248602</c:v>
                </c:pt>
                <c:pt idx="99">
                  <c:v>2.5803322873252799</c:v>
                </c:pt>
                <c:pt idx="100">
                  <c:v>3.0948391104596</c:v>
                </c:pt>
                <c:pt idx="101">
                  <c:v>2.8460166665963298</c:v>
                </c:pt>
                <c:pt idx="102">
                  <c:v>2.9078301068533401</c:v>
                </c:pt>
                <c:pt idx="103">
                  <c:v>2.6465895485401001</c:v>
                </c:pt>
                <c:pt idx="104">
                  <c:v>2.4674261036838598</c:v>
                </c:pt>
                <c:pt idx="105">
                  <c:v>2.04817883979561</c:v>
                </c:pt>
                <c:pt idx="106">
                  <c:v>1.96846088237696</c:v>
                </c:pt>
                <c:pt idx="107">
                  <c:v>2.0106170184026801</c:v>
                </c:pt>
                <c:pt idx="108">
                  <c:v>2.1830637583711598</c:v>
                </c:pt>
                <c:pt idx="109">
                  <c:v>2.4631301931990199</c:v>
                </c:pt>
                <c:pt idx="110">
                  <c:v>2.52522741631355</c:v>
                </c:pt>
                <c:pt idx="111">
                  <c:v>2.2887775022746499</c:v>
                </c:pt>
                <c:pt idx="112">
                  <c:v>2.3682375041697599</c:v>
                </c:pt>
                <c:pt idx="113">
                  <c:v>2.4775731514315802</c:v>
                </c:pt>
                <c:pt idx="114">
                  <c:v>2.51637791841884</c:v>
                </c:pt>
                <c:pt idx="115">
                  <c:v>2.7795673644854499</c:v>
                </c:pt>
                <c:pt idx="116">
                  <c:v>2.7923536213623699</c:v>
                </c:pt>
                <c:pt idx="117">
                  <c:v>2.5663748313416002</c:v>
                </c:pt>
                <c:pt idx="118">
                  <c:v>2.4286935336914399</c:v>
                </c:pt>
                <c:pt idx="119">
                  <c:v>2.2690289108685802</c:v>
                </c:pt>
                <c:pt idx="120">
                  <c:v>2.6707322487625098</c:v>
                </c:pt>
                <c:pt idx="121">
                  <c:v>2.6164577999751</c:v>
                </c:pt>
                <c:pt idx="122">
                  <c:v>2.5940780468117199</c:v>
                </c:pt>
                <c:pt idx="123">
                  <c:v>2.29860679801142</c:v>
                </c:pt>
                <c:pt idx="124">
                  <c:v>2.3375845667254</c:v>
                </c:pt>
                <c:pt idx="125">
                  <c:v>2.5381861643696499</c:v>
                </c:pt>
                <c:pt idx="126">
                  <c:v>2.4664351595371601</c:v>
                </c:pt>
                <c:pt idx="127">
                  <c:v>2.3292702440681698</c:v>
                </c:pt>
                <c:pt idx="128">
                  <c:v>2.65541043008206</c:v>
                </c:pt>
                <c:pt idx="129">
                  <c:v>2.6311000279953598</c:v>
                </c:pt>
                <c:pt idx="130">
                  <c:v>2.39426785012034</c:v>
                </c:pt>
                <c:pt idx="131">
                  <c:v>2.4053368248809699</c:v>
                </c:pt>
                <c:pt idx="132">
                  <c:v>2.2442827540609498</c:v>
                </c:pt>
                <c:pt idx="133">
                  <c:v>2.1402217727653001</c:v>
                </c:pt>
                <c:pt idx="134">
                  <c:v>2.2415146218392499</c:v>
                </c:pt>
                <c:pt idx="135">
                  <c:v>2.5364218194325399</c:v>
                </c:pt>
                <c:pt idx="136">
                  <c:v>2.6613096519582</c:v>
                </c:pt>
                <c:pt idx="137">
                  <c:v>2.7692751431543998</c:v>
                </c:pt>
                <c:pt idx="138">
                  <c:v>2.7901483896304899</c:v>
                </c:pt>
                <c:pt idx="139">
                  <c:v>2.8093975551244599</c:v>
                </c:pt>
                <c:pt idx="140">
                  <c:v>2.8111465862007998</c:v>
                </c:pt>
                <c:pt idx="141">
                  <c:v>2.5785594973745098</c:v>
                </c:pt>
                <c:pt idx="142">
                  <c:v>2.61972168376826</c:v>
                </c:pt>
                <c:pt idx="143">
                  <c:v>2.6104795499914202</c:v>
                </c:pt>
                <c:pt idx="144">
                  <c:v>2.7196377696320599</c:v>
                </c:pt>
                <c:pt idx="145">
                  <c:v>2.9023348839457999</c:v>
                </c:pt>
                <c:pt idx="146">
                  <c:v>2.9532301519373401</c:v>
                </c:pt>
                <c:pt idx="147">
                  <c:v>2.9318545595637202</c:v>
                </c:pt>
                <c:pt idx="148">
                  <c:v>3.0367930674744801</c:v>
                </c:pt>
                <c:pt idx="149">
                  <c:v>3.0843381285092502</c:v>
                </c:pt>
                <c:pt idx="150">
                  <c:v>2.9715444041568699</c:v>
                </c:pt>
                <c:pt idx="151">
                  <c:v>3.0758913788807201</c:v>
                </c:pt>
                <c:pt idx="152">
                  <c:v>3.05747454572482</c:v>
                </c:pt>
                <c:pt idx="153">
                  <c:v>3.05733396658787</c:v>
                </c:pt>
                <c:pt idx="154">
                  <c:v>2.8046037272662998</c:v>
                </c:pt>
                <c:pt idx="155">
                  <c:v>2.6771388146281798</c:v>
                </c:pt>
                <c:pt idx="156">
                  <c:v>2.9318956129960099</c:v>
                </c:pt>
                <c:pt idx="157">
                  <c:v>2.8214035144990199</c:v>
                </c:pt>
                <c:pt idx="158">
                  <c:v>2.7053343070735698</c:v>
                </c:pt>
                <c:pt idx="159">
                  <c:v>2.7782295618167399</c:v>
                </c:pt>
                <c:pt idx="160">
                  <c:v>2.62778317966779</c:v>
                </c:pt>
                <c:pt idx="161">
                  <c:v>2.1863182142383502</c:v>
                </c:pt>
                <c:pt idx="162">
                  <c:v>2.0684227346467101</c:v>
                </c:pt>
                <c:pt idx="163">
                  <c:v>1.8576379277549</c:v>
                </c:pt>
                <c:pt idx="164">
                  <c:v>1.8779412458259099</c:v>
                </c:pt>
                <c:pt idx="165">
                  <c:v>1.89430257654179</c:v>
                </c:pt>
                <c:pt idx="166">
                  <c:v>1.6271508481956301</c:v>
                </c:pt>
                <c:pt idx="167">
                  <c:v>1.6245076845786799</c:v>
                </c:pt>
                <c:pt idx="168">
                  <c:v>1.93788948279298</c:v>
                </c:pt>
                <c:pt idx="169">
                  <c:v>1.8375119136698601</c:v>
                </c:pt>
                <c:pt idx="170">
                  <c:v>1.5337473771885</c:v>
                </c:pt>
                <c:pt idx="171">
                  <c:v>1.4278130668645299</c:v>
                </c:pt>
                <c:pt idx="172">
                  <c:v>1.57738811466128</c:v>
                </c:pt>
                <c:pt idx="173">
                  <c:v>1.8133434617558</c:v>
                </c:pt>
                <c:pt idx="174">
                  <c:v>2.0086996513987101</c:v>
                </c:pt>
                <c:pt idx="175">
                  <c:v>2.1188480432161301</c:v>
                </c:pt>
                <c:pt idx="176">
                  <c:v>2.0219073492746999</c:v>
                </c:pt>
                <c:pt idx="177">
                  <c:v>2.1318875469438998</c:v>
                </c:pt>
                <c:pt idx="178">
                  <c:v>2.0166541338586401</c:v>
                </c:pt>
                <c:pt idx="179">
                  <c:v>1.9780663957434299</c:v>
                </c:pt>
                <c:pt idx="180">
                  <c:v>2.0157323603912398</c:v>
                </c:pt>
                <c:pt idx="181">
                  <c:v>1.78667056784435</c:v>
                </c:pt>
                <c:pt idx="182">
                  <c:v>1.79242112588834</c:v>
                </c:pt>
                <c:pt idx="183">
                  <c:v>1.72367269910114</c:v>
                </c:pt>
                <c:pt idx="184">
                  <c:v>1.75552178592482</c:v>
                </c:pt>
                <c:pt idx="185">
                  <c:v>1.7990252033315599</c:v>
                </c:pt>
                <c:pt idx="186">
                  <c:v>1.66317453368401</c:v>
                </c:pt>
                <c:pt idx="187">
                  <c:v>1.7260172530126501</c:v>
                </c:pt>
                <c:pt idx="188">
                  <c:v>1.87878374942155</c:v>
                </c:pt>
                <c:pt idx="189">
                  <c:v>1.73383222164996</c:v>
                </c:pt>
                <c:pt idx="190">
                  <c:v>1.4459490707696701</c:v>
                </c:pt>
                <c:pt idx="191">
                  <c:v>1.2078029729444999</c:v>
                </c:pt>
                <c:pt idx="192">
                  <c:v>0.80244733348709696</c:v>
                </c:pt>
                <c:pt idx="193">
                  <c:v>0.73228987546230095</c:v>
                </c:pt>
                <c:pt idx="194">
                  <c:v>0.462700992840331</c:v>
                </c:pt>
                <c:pt idx="195">
                  <c:v>-0.68473140270180799</c:v>
                </c:pt>
                <c:pt idx="196">
                  <c:v>-0.53900224375084105</c:v>
                </c:pt>
                <c:pt idx="197">
                  <c:v>-7.1033997969552398E-2</c:v>
                </c:pt>
                <c:pt idx="198">
                  <c:v>0.47129384988342699</c:v>
                </c:pt>
                <c:pt idx="199">
                  <c:v>0.73517449746876196</c:v>
                </c:pt>
                <c:pt idx="200">
                  <c:v>0.73639538363367196</c:v>
                </c:pt>
                <c:pt idx="201">
                  <c:v>0.57460939137562295</c:v>
                </c:pt>
                <c:pt idx="202">
                  <c:v>0.40592584277494798</c:v>
                </c:pt>
                <c:pt idx="203">
                  <c:v>0.52041055679084003</c:v>
                </c:pt>
                <c:pt idx="204">
                  <c:v>0.71019756940946999</c:v>
                </c:pt>
                <c:pt idx="205">
                  <c:v>0.49719376892481898</c:v>
                </c:pt>
                <c:pt idx="206">
                  <c:v>0.12695526762763201</c:v>
                </c:pt>
                <c:pt idx="207">
                  <c:v>-0.15352082343982201</c:v>
                </c:pt>
                <c:pt idx="208">
                  <c:v>9.3445454966233105E-2</c:v>
                </c:pt>
                <c:pt idx="209">
                  <c:v>-0.195308296887204</c:v>
                </c:pt>
                <c:pt idx="210">
                  <c:v>-6.6454520853132804E-2</c:v>
                </c:pt>
                <c:pt idx="211">
                  <c:v>0.16954487249603301</c:v>
                </c:pt>
                <c:pt idx="212">
                  <c:v>8.1231476180995105E-2</c:v>
                </c:pt>
                <c:pt idx="213">
                  <c:v>0.140134726177956</c:v>
                </c:pt>
                <c:pt idx="214">
                  <c:v>0.245641693132192</c:v>
                </c:pt>
                <c:pt idx="215">
                  <c:v>0.26186116650192998</c:v>
                </c:pt>
                <c:pt idx="216">
                  <c:v>0.34524599735288303</c:v>
                </c:pt>
                <c:pt idx="217">
                  <c:v>0.33007314806121502</c:v>
                </c:pt>
                <c:pt idx="218">
                  <c:v>0.26368421999121899</c:v>
                </c:pt>
                <c:pt idx="219">
                  <c:v>0.11040217320177501</c:v>
                </c:pt>
                <c:pt idx="220">
                  <c:v>7.07493025978016E-2</c:v>
                </c:pt>
                <c:pt idx="221">
                  <c:v>0.108553516379937</c:v>
                </c:pt>
                <c:pt idx="222">
                  <c:v>-0.122794760777499</c:v>
                </c:pt>
                <c:pt idx="223">
                  <c:v>-0.143693105659393</c:v>
                </c:pt>
                <c:pt idx="224">
                  <c:v>-0.31428919293035601</c:v>
                </c:pt>
                <c:pt idx="225">
                  <c:v>-0.130660093918333</c:v>
                </c:pt>
                <c:pt idx="226">
                  <c:v>-3.10650408930583E-2</c:v>
                </c:pt>
                <c:pt idx="227">
                  <c:v>0.22147472132280899</c:v>
                </c:pt>
                <c:pt idx="228">
                  <c:v>0.35351661340678803</c:v>
                </c:pt>
                <c:pt idx="229">
                  <c:v>0.40650660945405598</c:v>
                </c:pt>
                <c:pt idx="230">
                  <c:v>0.56152617760206702</c:v>
                </c:pt>
                <c:pt idx="231">
                  <c:v>0.72328776572200904</c:v>
                </c:pt>
                <c:pt idx="232">
                  <c:v>0.842548137884642</c:v>
                </c:pt>
                <c:pt idx="233">
                  <c:v>0.73185001148137896</c:v>
                </c:pt>
                <c:pt idx="234">
                  <c:v>0.79925853266642899</c:v>
                </c:pt>
                <c:pt idx="235">
                  <c:v>0.71488649777741298</c:v>
                </c:pt>
                <c:pt idx="236">
                  <c:v>0.69127559880678702</c:v>
                </c:pt>
                <c:pt idx="237">
                  <c:v>0.62074253588712403</c:v>
                </c:pt>
                <c:pt idx="238">
                  <c:v>0.56990348017667602</c:v>
                </c:pt>
                <c:pt idx="239">
                  <c:v>0.71849622319047901</c:v>
                </c:pt>
                <c:pt idx="240">
                  <c:v>0.37542031098504303</c:v>
                </c:pt>
                <c:pt idx="241">
                  <c:v>0.17051633485839299</c:v>
                </c:pt>
                <c:pt idx="242">
                  <c:v>0.623251842985862</c:v>
                </c:pt>
                <c:pt idx="243">
                  <c:v>0.82251523143365202</c:v>
                </c:pt>
                <c:pt idx="244">
                  <c:v>1.0400533280744999</c:v>
                </c:pt>
                <c:pt idx="245">
                  <c:v>1.0762038318676099</c:v>
                </c:pt>
                <c:pt idx="246">
                  <c:v>1.03389693443693</c:v>
                </c:pt>
                <c:pt idx="247">
                  <c:v>1.0263694925653599</c:v>
                </c:pt>
                <c:pt idx="248">
                  <c:v>0.964498479671972</c:v>
                </c:pt>
                <c:pt idx="249">
                  <c:v>0.84861103806112204</c:v>
                </c:pt>
                <c:pt idx="250">
                  <c:v>0.94617604562438296</c:v>
                </c:pt>
                <c:pt idx="251">
                  <c:v>0.879145475352616</c:v>
                </c:pt>
                <c:pt idx="252">
                  <c:v>1.2334563358237101</c:v>
                </c:pt>
                <c:pt idx="253">
                  <c:v>1.25185908823838</c:v>
                </c:pt>
                <c:pt idx="254">
                  <c:v>1.51225308740746</c:v>
                </c:pt>
                <c:pt idx="255">
                  <c:v>1.4861368067393901</c:v>
                </c:pt>
                <c:pt idx="256">
                  <c:v>1.66608213493126</c:v>
                </c:pt>
                <c:pt idx="257">
                  <c:v>1.6002000879068501</c:v>
                </c:pt>
                <c:pt idx="258">
                  <c:v>1.4693021432920499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AF-4114-8CA0-1DDC10C55C8B}"/>
            </c:ext>
          </c:extLst>
        </c:ser>
        <c:ser>
          <c:idx val="2"/>
          <c:order val="2"/>
          <c:tx>
            <c:strRef>
              <c:f>'Chart 3 - rstar'!$D$1</c:f>
              <c:strCache>
                <c:ptCount val="1"/>
                <c:pt idx="0">
                  <c:v>HLW r*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'Chart 3 - rstar'!$D$2:$D$260</c:f>
              <c:numCache>
                <c:formatCode>General</c:formatCode>
                <c:ptCount val="259"/>
                <c:pt idx="4">
                  <c:v>5.44055954112648</c:v>
                </c:pt>
                <c:pt idx="5">
                  <c:v>5.6616371933967997</c:v>
                </c:pt>
                <c:pt idx="6">
                  <c:v>5.5687700157342803</c:v>
                </c:pt>
                <c:pt idx="7">
                  <c:v>5.5381696217697396</c:v>
                </c:pt>
                <c:pt idx="8">
                  <c:v>5.35296214866149</c:v>
                </c:pt>
                <c:pt idx="9">
                  <c:v>4.8206328081944898</c:v>
                </c:pt>
                <c:pt idx="10">
                  <c:v>4.7095342600898098</c:v>
                </c:pt>
                <c:pt idx="11">
                  <c:v>4.25906452674693</c:v>
                </c:pt>
                <c:pt idx="12">
                  <c:v>4.2440707065049104</c:v>
                </c:pt>
                <c:pt idx="13">
                  <c:v>4.2115101159931703</c:v>
                </c:pt>
                <c:pt idx="14">
                  <c:v>4.5380331368263001</c:v>
                </c:pt>
                <c:pt idx="15">
                  <c:v>4.2689898532641601</c:v>
                </c:pt>
                <c:pt idx="16">
                  <c:v>4.5724286229217803</c:v>
                </c:pt>
                <c:pt idx="17">
                  <c:v>4.4893362085316602</c:v>
                </c:pt>
                <c:pt idx="18">
                  <c:v>4.5882059230728496</c:v>
                </c:pt>
                <c:pt idx="19">
                  <c:v>4.3350218886280203</c:v>
                </c:pt>
                <c:pt idx="20">
                  <c:v>4.7131161370295303</c:v>
                </c:pt>
                <c:pt idx="21">
                  <c:v>4.6844442251735696</c:v>
                </c:pt>
                <c:pt idx="22">
                  <c:v>4.9370802942993501</c:v>
                </c:pt>
                <c:pt idx="23">
                  <c:v>5.15383586976023</c:v>
                </c:pt>
                <c:pt idx="24">
                  <c:v>5.3820534411747101</c:v>
                </c:pt>
                <c:pt idx="25">
                  <c:v>5.1237384549569498</c:v>
                </c:pt>
                <c:pt idx="26">
                  <c:v>5.1085062161268802</c:v>
                </c:pt>
                <c:pt idx="27">
                  <c:v>5.0873862516428199</c:v>
                </c:pt>
                <c:pt idx="28">
                  <c:v>5.0534309009518203</c:v>
                </c:pt>
                <c:pt idx="29">
                  <c:v>4.8299539517700296</c:v>
                </c:pt>
                <c:pt idx="30">
                  <c:v>4.85185582470264</c:v>
                </c:pt>
                <c:pt idx="31">
                  <c:v>4.7817678767252998</c:v>
                </c:pt>
                <c:pt idx="32">
                  <c:v>5.00338014653902</c:v>
                </c:pt>
                <c:pt idx="33">
                  <c:v>5.0654007436974702</c:v>
                </c:pt>
                <c:pt idx="34">
                  <c:v>4.9311537204071003</c:v>
                </c:pt>
                <c:pt idx="35">
                  <c:v>4.7783574180023196</c:v>
                </c:pt>
                <c:pt idx="36">
                  <c:v>4.9051680299921898</c:v>
                </c:pt>
                <c:pt idx="37">
                  <c:v>4.71395615418208</c:v>
                </c:pt>
                <c:pt idx="38">
                  <c:v>4.6689003556244097</c:v>
                </c:pt>
                <c:pt idx="39">
                  <c:v>4.3921347818429801</c:v>
                </c:pt>
                <c:pt idx="40">
                  <c:v>4.2504047047911104</c:v>
                </c:pt>
                <c:pt idx="41">
                  <c:v>4.1758041514969104</c:v>
                </c:pt>
                <c:pt idx="42">
                  <c:v>4.2371623891288603</c:v>
                </c:pt>
                <c:pt idx="43">
                  <c:v>3.8308598532207698</c:v>
                </c:pt>
                <c:pt idx="44">
                  <c:v>4.2956190291948797</c:v>
                </c:pt>
                <c:pt idx="45">
                  <c:v>4.0496528905043201</c:v>
                </c:pt>
                <c:pt idx="46">
                  <c:v>3.9077076180308699</c:v>
                </c:pt>
                <c:pt idx="47">
                  <c:v>3.6153048751393002</c:v>
                </c:pt>
                <c:pt idx="48">
                  <c:v>3.8361411779018799</c:v>
                </c:pt>
                <c:pt idx="49">
                  <c:v>3.99228345180647</c:v>
                </c:pt>
                <c:pt idx="50">
                  <c:v>3.8611035694476499</c:v>
                </c:pt>
                <c:pt idx="51">
                  <c:v>3.95191264707347</c:v>
                </c:pt>
                <c:pt idx="52">
                  <c:v>4.2284114693424302</c:v>
                </c:pt>
                <c:pt idx="53">
                  <c:v>4.2876544192073203</c:v>
                </c:pt>
                <c:pt idx="54">
                  <c:v>3.9943914465691601</c:v>
                </c:pt>
                <c:pt idx="55">
                  <c:v>4.1815403870757004</c:v>
                </c:pt>
                <c:pt idx="56">
                  <c:v>3.9556547342925699</c:v>
                </c:pt>
                <c:pt idx="57">
                  <c:v>4.1405800600045204</c:v>
                </c:pt>
                <c:pt idx="58">
                  <c:v>3.9753404108096499</c:v>
                </c:pt>
                <c:pt idx="59">
                  <c:v>3.8474361886980701</c:v>
                </c:pt>
                <c:pt idx="60">
                  <c:v>3.3911524787204299</c:v>
                </c:pt>
                <c:pt idx="61">
                  <c:v>3.30431540846822</c:v>
                </c:pt>
                <c:pt idx="62">
                  <c:v>3.35444045495945</c:v>
                </c:pt>
                <c:pt idx="63">
                  <c:v>3.3143691360570502</c:v>
                </c:pt>
                <c:pt idx="64">
                  <c:v>3.4781360955305902</c:v>
                </c:pt>
                <c:pt idx="65">
                  <c:v>3.2149694221232901</c:v>
                </c:pt>
                <c:pt idx="66">
                  <c:v>3.1278976181844702</c:v>
                </c:pt>
                <c:pt idx="67">
                  <c:v>3.08239366142316</c:v>
                </c:pt>
                <c:pt idx="68">
                  <c:v>3.1699313933947302</c:v>
                </c:pt>
                <c:pt idx="69">
                  <c:v>3.3427037033390601</c:v>
                </c:pt>
                <c:pt idx="70">
                  <c:v>3.4761439404421202</c:v>
                </c:pt>
                <c:pt idx="71">
                  <c:v>3.13926727089915</c:v>
                </c:pt>
                <c:pt idx="72">
                  <c:v>3.0516267112492801</c:v>
                </c:pt>
                <c:pt idx="73">
                  <c:v>3.8035720179077899</c:v>
                </c:pt>
                <c:pt idx="74">
                  <c:v>3.69150739844773</c:v>
                </c:pt>
                <c:pt idx="75">
                  <c:v>3.8024750169401602</c:v>
                </c:pt>
                <c:pt idx="76">
                  <c:v>3.5417908872944199</c:v>
                </c:pt>
                <c:pt idx="77">
                  <c:v>3.6380307116813202</c:v>
                </c:pt>
                <c:pt idx="78">
                  <c:v>3.67492698554525</c:v>
                </c:pt>
                <c:pt idx="79">
                  <c:v>3.68552747956653</c:v>
                </c:pt>
                <c:pt idx="80">
                  <c:v>3.8035679234366202</c:v>
                </c:pt>
                <c:pt idx="81">
                  <c:v>3.26544076125283</c:v>
                </c:pt>
                <c:pt idx="82">
                  <c:v>3.3269157620589498</c:v>
                </c:pt>
                <c:pt idx="83">
                  <c:v>3.75095380884457</c:v>
                </c:pt>
                <c:pt idx="84">
                  <c:v>3.95134418791694</c:v>
                </c:pt>
                <c:pt idx="85">
                  <c:v>3.5049135059241299</c:v>
                </c:pt>
                <c:pt idx="86">
                  <c:v>3.7251842065655798</c:v>
                </c:pt>
                <c:pt idx="87">
                  <c:v>3.3660946433788199</c:v>
                </c:pt>
                <c:pt idx="88">
                  <c:v>2.9142906895828302</c:v>
                </c:pt>
                <c:pt idx="89">
                  <c:v>2.9905657417860598</c:v>
                </c:pt>
                <c:pt idx="90">
                  <c:v>2.8855824174625799</c:v>
                </c:pt>
                <c:pt idx="91">
                  <c:v>2.7831023089258</c:v>
                </c:pt>
                <c:pt idx="92">
                  <c:v>2.9245836165662098</c:v>
                </c:pt>
                <c:pt idx="93">
                  <c:v>3.0251416482854201</c:v>
                </c:pt>
                <c:pt idx="94">
                  <c:v>3.3297120005518002</c:v>
                </c:pt>
                <c:pt idx="95">
                  <c:v>3.3162560251384701</c:v>
                </c:pt>
                <c:pt idx="96">
                  <c:v>3.4933686480234898</c:v>
                </c:pt>
                <c:pt idx="97">
                  <c:v>3.6661198284772198</c:v>
                </c:pt>
                <c:pt idx="98">
                  <c:v>3.5765138676332402</c:v>
                </c:pt>
                <c:pt idx="99">
                  <c:v>3.5126463164272299</c:v>
                </c:pt>
                <c:pt idx="100">
                  <c:v>3.7533615496477899</c:v>
                </c:pt>
                <c:pt idx="101">
                  <c:v>3.6499004800733101</c:v>
                </c:pt>
                <c:pt idx="102">
                  <c:v>3.8291718481314398</c:v>
                </c:pt>
                <c:pt idx="103">
                  <c:v>3.6528838918804998</c:v>
                </c:pt>
                <c:pt idx="104">
                  <c:v>3.7334455840368301</c:v>
                </c:pt>
                <c:pt idx="105">
                  <c:v>3.5151359506488702</c:v>
                </c:pt>
                <c:pt idx="106">
                  <c:v>3.51744762428044</c:v>
                </c:pt>
                <c:pt idx="107">
                  <c:v>3.4487788422368499</c:v>
                </c:pt>
                <c:pt idx="108">
                  <c:v>3.3520298629593102</c:v>
                </c:pt>
                <c:pt idx="109">
                  <c:v>3.49635652453843</c:v>
                </c:pt>
                <c:pt idx="110">
                  <c:v>3.4775391797562998</c:v>
                </c:pt>
                <c:pt idx="111">
                  <c:v>3.7170473497713599</c:v>
                </c:pt>
                <c:pt idx="112">
                  <c:v>3.58470513856083</c:v>
                </c:pt>
                <c:pt idx="113">
                  <c:v>3.7735111060157598</c:v>
                </c:pt>
                <c:pt idx="114">
                  <c:v>3.6832099203670401</c:v>
                </c:pt>
                <c:pt idx="115">
                  <c:v>3.8011828490176098</c:v>
                </c:pt>
                <c:pt idx="116">
                  <c:v>3.81223901442528</c:v>
                </c:pt>
                <c:pt idx="117">
                  <c:v>3.7236382203447702</c:v>
                </c:pt>
                <c:pt idx="118">
                  <c:v>3.6481743216079598</c:v>
                </c:pt>
                <c:pt idx="119">
                  <c:v>3.5702310659060101</c:v>
                </c:pt>
                <c:pt idx="120">
                  <c:v>3.78175183553935</c:v>
                </c:pt>
                <c:pt idx="121">
                  <c:v>3.709991830286</c:v>
                </c:pt>
                <c:pt idx="122">
                  <c:v>3.55395493704073</c:v>
                </c:pt>
                <c:pt idx="123">
                  <c:v>3.14541071650449</c:v>
                </c:pt>
                <c:pt idx="124">
                  <c:v>2.9540367594990302</c:v>
                </c:pt>
                <c:pt idx="125">
                  <c:v>2.9880485554845899</c:v>
                </c:pt>
                <c:pt idx="126">
                  <c:v>2.9524041977047699</c:v>
                </c:pt>
                <c:pt idx="127">
                  <c:v>2.8142172382073398</c:v>
                </c:pt>
                <c:pt idx="128">
                  <c:v>2.8903070485654201</c:v>
                </c:pt>
                <c:pt idx="129">
                  <c:v>2.8704233983379801</c:v>
                </c:pt>
                <c:pt idx="130">
                  <c:v>2.7887755250424502</c:v>
                </c:pt>
                <c:pt idx="131">
                  <c:v>2.8155823888715701</c:v>
                </c:pt>
                <c:pt idx="132">
                  <c:v>2.5960381830239401</c:v>
                </c:pt>
                <c:pt idx="133">
                  <c:v>2.5700457421987402</c:v>
                </c:pt>
                <c:pt idx="134">
                  <c:v>2.4198946570985398</c:v>
                </c:pt>
                <c:pt idx="135">
                  <c:v>2.5105551134889299</c:v>
                </c:pt>
                <c:pt idx="136">
                  <c:v>2.4599850355890802</c:v>
                </c:pt>
                <c:pt idx="137">
                  <c:v>2.6219758720336501</c:v>
                </c:pt>
                <c:pt idx="138">
                  <c:v>2.5132005911575201</c:v>
                </c:pt>
                <c:pt idx="139">
                  <c:v>2.5972953635010398</c:v>
                </c:pt>
                <c:pt idx="140">
                  <c:v>2.5078285302700598</c:v>
                </c:pt>
                <c:pt idx="141">
                  <c:v>2.4807112110582201</c:v>
                </c:pt>
                <c:pt idx="142">
                  <c:v>2.5456741674935999</c:v>
                </c:pt>
                <c:pt idx="143">
                  <c:v>2.5830323962819799</c:v>
                </c:pt>
                <c:pt idx="144">
                  <c:v>2.5842287310694401</c:v>
                </c:pt>
                <c:pt idx="145">
                  <c:v>2.8477148026949801</c:v>
                </c:pt>
                <c:pt idx="146">
                  <c:v>2.8491235451713499</c:v>
                </c:pt>
                <c:pt idx="147">
                  <c:v>2.9645573490677801</c:v>
                </c:pt>
                <c:pt idx="148">
                  <c:v>2.8860334421444001</c:v>
                </c:pt>
                <c:pt idx="149">
                  <c:v>3.1531430941567402</c:v>
                </c:pt>
                <c:pt idx="150">
                  <c:v>3.1197854943275001</c:v>
                </c:pt>
                <c:pt idx="151">
                  <c:v>3.11635532619179</c:v>
                </c:pt>
                <c:pt idx="152">
                  <c:v>3.15689719052643</c:v>
                </c:pt>
                <c:pt idx="153">
                  <c:v>3.1924794867989501</c:v>
                </c:pt>
                <c:pt idx="154">
                  <c:v>3.3340475859976899</c:v>
                </c:pt>
                <c:pt idx="155">
                  <c:v>3.50465873731748</c:v>
                </c:pt>
                <c:pt idx="156">
                  <c:v>3.4645530859606799</c:v>
                </c:pt>
                <c:pt idx="157">
                  <c:v>3.4799352899748501</c:v>
                </c:pt>
                <c:pt idx="158">
                  <c:v>3.6022805991576501</c:v>
                </c:pt>
                <c:pt idx="159">
                  <c:v>3.8094580776442499</c:v>
                </c:pt>
                <c:pt idx="160">
                  <c:v>3.68891373093581</c:v>
                </c:pt>
                <c:pt idx="161">
                  <c:v>3.8782519829815998</c:v>
                </c:pt>
                <c:pt idx="162">
                  <c:v>3.7020484043068902</c:v>
                </c:pt>
                <c:pt idx="163">
                  <c:v>3.7036120254284</c:v>
                </c:pt>
                <c:pt idx="164">
                  <c:v>3.54268149579601</c:v>
                </c:pt>
                <c:pt idx="165">
                  <c:v>3.49358989702709</c:v>
                </c:pt>
                <c:pt idx="166">
                  <c:v>3.1550806687744202</c:v>
                </c:pt>
                <c:pt idx="167">
                  <c:v>3.1316034207782102</c:v>
                </c:pt>
                <c:pt idx="168">
                  <c:v>3.0701920669094198</c:v>
                </c:pt>
                <c:pt idx="169">
                  <c:v>3.0619331966895298</c:v>
                </c:pt>
                <c:pt idx="170">
                  <c:v>2.93657268985194</c:v>
                </c:pt>
                <c:pt idx="171">
                  <c:v>2.6821341907987799</c:v>
                </c:pt>
                <c:pt idx="172">
                  <c:v>2.5717363183687101</c:v>
                </c:pt>
                <c:pt idx="173">
                  <c:v>2.56929098141579</c:v>
                </c:pt>
                <c:pt idx="174">
                  <c:v>2.7465706164066201</c:v>
                </c:pt>
                <c:pt idx="175">
                  <c:v>2.74164685165931</c:v>
                </c:pt>
                <c:pt idx="176">
                  <c:v>2.6593216129639399</c:v>
                </c:pt>
                <c:pt idx="177">
                  <c:v>2.64189906519724</c:v>
                </c:pt>
                <c:pt idx="178">
                  <c:v>2.5583775710119401</c:v>
                </c:pt>
                <c:pt idx="179">
                  <c:v>2.6214573308918601</c:v>
                </c:pt>
                <c:pt idx="180">
                  <c:v>2.7318234980782501</c:v>
                </c:pt>
                <c:pt idx="181">
                  <c:v>2.5625560516066899</c:v>
                </c:pt>
                <c:pt idx="182">
                  <c:v>2.5175469556641001</c:v>
                </c:pt>
                <c:pt idx="183">
                  <c:v>2.56812005447259</c:v>
                </c:pt>
                <c:pt idx="184">
                  <c:v>2.7092276781937499</c:v>
                </c:pt>
                <c:pt idx="185">
                  <c:v>2.6830137841992099</c:v>
                </c:pt>
                <c:pt idx="186">
                  <c:v>2.5169381735248</c:v>
                </c:pt>
                <c:pt idx="187">
                  <c:v>2.5506083522247498</c:v>
                </c:pt>
                <c:pt idx="188">
                  <c:v>2.5639421791188699</c:v>
                </c:pt>
                <c:pt idx="189">
                  <c:v>2.48869392686131</c:v>
                </c:pt>
                <c:pt idx="190">
                  <c:v>2.50631105231896</c:v>
                </c:pt>
                <c:pt idx="191">
                  <c:v>2.6075857902758002</c:v>
                </c:pt>
                <c:pt idx="192">
                  <c:v>2.31805117624309</c:v>
                </c:pt>
                <c:pt idx="193">
                  <c:v>2.31050060291662</c:v>
                </c:pt>
                <c:pt idx="194">
                  <c:v>2.0401008707252899</c:v>
                </c:pt>
                <c:pt idx="195">
                  <c:v>1.14420788874034</c:v>
                </c:pt>
                <c:pt idx="196">
                  <c:v>0.82832809240869099</c:v>
                </c:pt>
                <c:pt idx="197">
                  <c:v>0.88151326611260095</c:v>
                </c:pt>
                <c:pt idx="198">
                  <c:v>0.88728722160400497</c:v>
                </c:pt>
                <c:pt idx="199">
                  <c:v>1.1567194745681999</c:v>
                </c:pt>
                <c:pt idx="200">
                  <c:v>1.01146470123082</c:v>
                </c:pt>
                <c:pt idx="201">
                  <c:v>1.01802467109733</c:v>
                </c:pt>
                <c:pt idx="202">
                  <c:v>0.93038802800357701</c:v>
                </c:pt>
                <c:pt idx="203">
                  <c:v>0.90872423674208702</c:v>
                </c:pt>
                <c:pt idx="204">
                  <c:v>0.76384898004124402</c:v>
                </c:pt>
                <c:pt idx="205">
                  <c:v>0.92051100015821596</c:v>
                </c:pt>
                <c:pt idx="206">
                  <c:v>0.76577879532698401</c:v>
                </c:pt>
                <c:pt idx="207">
                  <c:v>0.88136938478613602</c:v>
                </c:pt>
                <c:pt idx="208">
                  <c:v>1.0101125568526099</c:v>
                </c:pt>
                <c:pt idx="209">
                  <c:v>0.875552485605955</c:v>
                </c:pt>
                <c:pt idx="210">
                  <c:v>0.70500875491121995</c:v>
                </c:pt>
                <c:pt idx="211">
                  <c:v>0.66624552078218402</c:v>
                </c:pt>
                <c:pt idx="212">
                  <c:v>0.77525899605329596</c:v>
                </c:pt>
                <c:pt idx="213">
                  <c:v>0.64599089200512605</c:v>
                </c:pt>
                <c:pt idx="214">
                  <c:v>0.76829078237833504</c:v>
                </c:pt>
                <c:pt idx="215">
                  <c:v>0.85331805052106802</c:v>
                </c:pt>
                <c:pt idx="216">
                  <c:v>0.58637378511947202</c:v>
                </c:pt>
                <c:pt idx="217">
                  <c:v>0.85738787109503201</c:v>
                </c:pt>
                <c:pt idx="218">
                  <c:v>0.96420079725502295</c:v>
                </c:pt>
                <c:pt idx="219">
                  <c:v>0.85848193929525796</c:v>
                </c:pt>
                <c:pt idx="220">
                  <c:v>0.86975033947180802</c:v>
                </c:pt>
                <c:pt idx="221">
                  <c:v>0.96031734562929505</c:v>
                </c:pt>
                <c:pt idx="222">
                  <c:v>0.88861056590777299</c:v>
                </c:pt>
                <c:pt idx="223">
                  <c:v>0.78733068480715096</c:v>
                </c:pt>
                <c:pt idx="224">
                  <c:v>0.88947739991228203</c:v>
                </c:pt>
                <c:pt idx="225">
                  <c:v>0.91507681943776598</c:v>
                </c:pt>
                <c:pt idx="226">
                  <c:v>0.95009967087640601</c:v>
                </c:pt>
                <c:pt idx="227">
                  <c:v>0.91168269585220496</c:v>
                </c:pt>
                <c:pt idx="228">
                  <c:v>0.92723413562263202</c:v>
                </c:pt>
                <c:pt idx="229">
                  <c:v>0.87815227471096502</c:v>
                </c:pt>
                <c:pt idx="230">
                  <c:v>0.909171549490568</c:v>
                </c:pt>
                <c:pt idx="231">
                  <c:v>1.08918498590478</c:v>
                </c:pt>
                <c:pt idx="232">
                  <c:v>1.2168118087403199</c:v>
                </c:pt>
                <c:pt idx="233">
                  <c:v>1.1899141522466901</c:v>
                </c:pt>
                <c:pt idx="234">
                  <c:v>1.12233364826295</c:v>
                </c:pt>
                <c:pt idx="235">
                  <c:v>1.0650585640436501</c:v>
                </c:pt>
                <c:pt idx="236">
                  <c:v>1.0817098550912401</c:v>
                </c:pt>
                <c:pt idx="237">
                  <c:v>1.1667387177616599</c:v>
                </c:pt>
                <c:pt idx="238">
                  <c:v>1.289421843582</c:v>
                </c:pt>
                <c:pt idx="239">
                  <c:v>1.27229081386112</c:v>
                </c:pt>
                <c:pt idx="240">
                  <c:v>1.27913848045235</c:v>
                </c:pt>
                <c:pt idx="241">
                  <c:v>1.24804333193887</c:v>
                </c:pt>
                <c:pt idx="242">
                  <c:v>1.3166089199519999</c:v>
                </c:pt>
                <c:pt idx="243">
                  <c:v>1.2959370317644701</c:v>
                </c:pt>
                <c:pt idx="244">
                  <c:v>1.41853495006354</c:v>
                </c:pt>
                <c:pt idx="245">
                  <c:v>1.45757305000378</c:v>
                </c:pt>
                <c:pt idx="246">
                  <c:v>1.42912092177234</c:v>
                </c:pt>
                <c:pt idx="247">
                  <c:v>1.68956430413957</c:v>
                </c:pt>
                <c:pt idx="248">
                  <c:v>1.4187820819280801</c:v>
                </c:pt>
                <c:pt idx="249">
                  <c:v>1.19859539978512</c:v>
                </c:pt>
                <c:pt idx="250">
                  <c:v>1.28808033667809</c:v>
                </c:pt>
                <c:pt idx="251">
                  <c:v>1.24820799287808</c:v>
                </c:pt>
                <c:pt idx="252">
                  <c:v>1.1845293175568501</c:v>
                </c:pt>
                <c:pt idx="253">
                  <c:v>1.05080666473152</c:v>
                </c:pt>
                <c:pt idx="254">
                  <c:v>0.98164383833575597</c:v>
                </c:pt>
                <c:pt idx="255">
                  <c:v>0.86495255957388995</c:v>
                </c:pt>
                <c:pt idx="256">
                  <c:v>0.89072491263965203</c:v>
                </c:pt>
                <c:pt idx="257">
                  <c:v>0.85779552044681795</c:v>
                </c:pt>
                <c:pt idx="258">
                  <c:v>0.81923690637813595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AA-4AEA-AE3B-8F1899C5C052}"/>
            </c:ext>
          </c:extLst>
        </c:ser>
        <c:ser>
          <c:idx val="3"/>
          <c:order val="3"/>
          <c:tx>
            <c:strRef>
              <c:f>'Chart 3 - rstar'!$E$1</c:f>
              <c:strCache>
                <c:ptCount val="1"/>
                <c:pt idx="0">
                  <c:v>LM r*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'Chart 3 - rstar'!$E$2:$E$260</c:f>
              <c:numCache>
                <c:formatCode>General</c:formatCode>
                <c:ptCount val="259"/>
                <c:pt idx="28">
                  <c:v>1.6036490750000001</c:v>
                </c:pt>
                <c:pt idx="29">
                  <c:v>1.5611101140000001</c:v>
                </c:pt>
                <c:pt idx="30">
                  <c:v>1.58227692</c:v>
                </c:pt>
                <c:pt idx="31">
                  <c:v>1.587444533</c:v>
                </c:pt>
                <c:pt idx="32">
                  <c:v>1.6251452179999999</c:v>
                </c:pt>
                <c:pt idx="33">
                  <c:v>1.6449016729999999</c:v>
                </c:pt>
                <c:pt idx="34">
                  <c:v>1.586450181</c:v>
                </c:pt>
                <c:pt idx="35">
                  <c:v>1.5816322169999999</c:v>
                </c:pt>
                <c:pt idx="36">
                  <c:v>1.645340413</c:v>
                </c:pt>
                <c:pt idx="37">
                  <c:v>1.712491024</c:v>
                </c:pt>
                <c:pt idx="38">
                  <c:v>1.700827992</c:v>
                </c:pt>
                <c:pt idx="39">
                  <c:v>1.655724666</c:v>
                </c:pt>
                <c:pt idx="40">
                  <c:v>1.64028051</c:v>
                </c:pt>
                <c:pt idx="41">
                  <c:v>1.6085431349999999</c:v>
                </c:pt>
                <c:pt idx="42">
                  <c:v>1.578160577</c:v>
                </c:pt>
                <c:pt idx="43">
                  <c:v>1.491522257</c:v>
                </c:pt>
                <c:pt idx="44">
                  <c:v>1.4899257050000001</c:v>
                </c:pt>
                <c:pt idx="45">
                  <c:v>1.5498644589999999</c:v>
                </c:pt>
                <c:pt idx="46">
                  <c:v>1.6001364819999999</c:v>
                </c:pt>
                <c:pt idx="47">
                  <c:v>1.5552284489999999</c:v>
                </c:pt>
                <c:pt idx="48">
                  <c:v>1.538975787</c:v>
                </c:pt>
                <c:pt idx="49">
                  <c:v>1.6429280449999999</c:v>
                </c:pt>
                <c:pt idx="50">
                  <c:v>1.629459097</c:v>
                </c:pt>
                <c:pt idx="51">
                  <c:v>1.652185682</c:v>
                </c:pt>
                <c:pt idx="52">
                  <c:v>1.7070035029999999</c:v>
                </c:pt>
                <c:pt idx="53">
                  <c:v>1.675343544</c:v>
                </c:pt>
                <c:pt idx="54">
                  <c:v>1.703700134</c:v>
                </c:pt>
                <c:pt idx="55">
                  <c:v>1.616235375</c:v>
                </c:pt>
                <c:pt idx="56">
                  <c:v>1.5008750280000001</c:v>
                </c:pt>
                <c:pt idx="57">
                  <c:v>1.4904776449999999</c:v>
                </c:pt>
                <c:pt idx="58">
                  <c:v>1.408707025</c:v>
                </c:pt>
                <c:pt idx="59">
                  <c:v>1.305542376</c:v>
                </c:pt>
                <c:pt idx="60">
                  <c:v>1.2997508719999999</c:v>
                </c:pt>
                <c:pt idx="61">
                  <c:v>1.382254163</c:v>
                </c:pt>
                <c:pt idx="62">
                  <c:v>1.4921968080000001</c:v>
                </c:pt>
                <c:pt idx="63">
                  <c:v>1.4750021360000001</c:v>
                </c:pt>
                <c:pt idx="64">
                  <c:v>1.497905236</c:v>
                </c:pt>
                <c:pt idx="65">
                  <c:v>1.544023189</c:v>
                </c:pt>
                <c:pt idx="66">
                  <c:v>1.502325608</c:v>
                </c:pt>
                <c:pt idx="67">
                  <c:v>1.4848289619999999</c:v>
                </c:pt>
                <c:pt idx="68">
                  <c:v>1.492618885</c:v>
                </c:pt>
                <c:pt idx="69">
                  <c:v>1.5452429430000001</c:v>
                </c:pt>
                <c:pt idx="70">
                  <c:v>1.560157335</c:v>
                </c:pt>
                <c:pt idx="71">
                  <c:v>1.5922335919999999</c:v>
                </c:pt>
                <c:pt idx="72">
                  <c:v>1.5995086430000001</c:v>
                </c:pt>
                <c:pt idx="73">
                  <c:v>1.687450723</c:v>
                </c:pt>
                <c:pt idx="74">
                  <c:v>1.692334147</c:v>
                </c:pt>
                <c:pt idx="75">
                  <c:v>1.779378039</c:v>
                </c:pt>
                <c:pt idx="76">
                  <c:v>1.7648001470000001</c:v>
                </c:pt>
                <c:pt idx="77">
                  <c:v>1.741507232</c:v>
                </c:pt>
                <c:pt idx="78">
                  <c:v>1.8351499950000001</c:v>
                </c:pt>
                <c:pt idx="79">
                  <c:v>1.9801985289999999</c:v>
                </c:pt>
                <c:pt idx="80">
                  <c:v>2.0073931759999999</c:v>
                </c:pt>
                <c:pt idx="81">
                  <c:v>1.735673161</c:v>
                </c:pt>
                <c:pt idx="82">
                  <c:v>1.717794472</c:v>
                </c:pt>
                <c:pt idx="83">
                  <c:v>2.3250748739999998</c:v>
                </c:pt>
                <c:pt idx="84">
                  <c:v>2.1994335249999999</c:v>
                </c:pt>
                <c:pt idx="85">
                  <c:v>2.2607540030000002</c:v>
                </c:pt>
                <c:pt idx="86">
                  <c:v>2.2446499150000001</c:v>
                </c:pt>
                <c:pt idx="87">
                  <c:v>1.8961499690000001</c:v>
                </c:pt>
                <c:pt idx="88">
                  <c:v>2.193150374</c:v>
                </c:pt>
                <c:pt idx="89">
                  <c:v>2.2519824389999998</c:v>
                </c:pt>
                <c:pt idx="90">
                  <c:v>1.908948869</c:v>
                </c:pt>
                <c:pt idx="91">
                  <c:v>1.970098535</c:v>
                </c:pt>
                <c:pt idx="92">
                  <c:v>2.0650292590000001</c:v>
                </c:pt>
                <c:pt idx="93">
                  <c:v>2.113413199</c:v>
                </c:pt>
                <c:pt idx="94">
                  <c:v>2.2484816140000001</c:v>
                </c:pt>
                <c:pt idx="95">
                  <c:v>2.214307265</c:v>
                </c:pt>
                <c:pt idx="96">
                  <c:v>2.2521722419999999</c:v>
                </c:pt>
                <c:pt idx="97">
                  <c:v>2.377707526</c:v>
                </c:pt>
                <c:pt idx="98">
                  <c:v>2.3216964089999998</c:v>
                </c:pt>
                <c:pt idx="99">
                  <c:v>2.0354786699999998</c:v>
                </c:pt>
                <c:pt idx="100">
                  <c:v>2.104974881</c:v>
                </c:pt>
                <c:pt idx="101">
                  <c:v>2.0836239619999999</c:v>
                </c:pt>
                <c:pt idx="102">
                  <c:v>2.173488131</c:v>
                </c:pt>
                <c:pt idx="103">
                  <c:v>2.1315517960000001</c:v>
                </c:pt>
                <c:pt idx="104">
                  <c:v>2.0794587369999999</c:v>
                </c:pt>
                <c:pt idx="105">
                  <c:v>2.0121506560000002</c:v>
                </c:pt>
                <c:pt idx="106">
                  <c:v>1.942219329</c:v>
                </c:pt>
                <c:pt idx="107">
                  <c:v>2.055433152</c:v>
                </c:pt>
                <c:pt idx="108">
                  <c:v>2.001618551</c:v>
                </c:pt>
                <c:pt idx="109">
                  <c:v>2.1694340319999998</c:v>
                </c:pt>
                <c:pt idx="110">
                  <c:v>2.1173456079999999</c:v>
                </c:pt>
                <c:pt idx="111">
                  <c:v>2.1405261960000002</c:v>
                </c:pt>
                <c:pt idx="112">
                  <c:v>2.0560685049999998</c:v>
                </c:pt>
                <c:pt idx="113">
                  <c:v>2.1672695000000002</c:v>
                </c:pt>
                <c:pt idx="114">
                  <c:v>2.2565196099999998</c:v>
                </c:pt>
                <c:pt idx="115">
                  <c:v>2.2552328109999999</c:v>
                </c:pt>
                <c:pt idx="116">
                  <c:v>2.3599574090000002</c:v>
                </c:pt>
                <c:pt idx="117">
                  <c:v>2.2634786309999999</c:v>
                </c:pt>
                <c:pt idx="118">
                  <c:v>2.1404238599999998</c:v>
                </c:pt>
                <c:pt idx="119">
                  <c:v>2.1256442830000002</c:v>
                </c:pt>
                <c:pt idx="120">
                  <c:v>2.1879815869999999</c:v>
                </c:pt>
                <c:pt idx="121">
                  <c:v>2.2043061779999999</c:v>
                </c:pt>
                <c:pt idx="122">
                  <c:v>2.1267030550000001</c:v>
                </c:pt>
                <c:pt idx="123">
                  <c:v>1.960731046</c:v>
                </c:pt>
                <c:pt idx="124">
                  <c:v>1.7992045050000001</c:v>
                </c:pt>
                <c:pt idx="125">
                  <c:v>1.9419930830000001</c:v>
                </c:pt>
                <c:pt idx="126">
                  <c:v>1.9910215360000001</c:v>
                </c:pt>
                <c:pt idx="127">
                  <c:v>1.8400206130000001</c:v>
                </c:pt>
                <c:pt idx="128">
                  <c:v>1.7903670599999999</c:v>
                </c:pt>
                <c:pt idx="129">
                  <c:v>1.8452460770000001</c:v>
                </c:pt>
                <c:pt idx="130">
                  <c:v>1.725307792</c:v>
                </c:pt>
                <c:pt idx="131">
                  <c:v>1.8002138569999999</c:v>
                </c:pt>
                <c:pt idx="132">
                  <c:v>1.7792383759999999</c:v>
                </c:pt>
                <c:pt idx="133">
                  <c:v>1.795855456</c:v>
                </c:pt>
                <c:pt idx="134">
                  <c:v>1.778471626</c:v>
                </c:pt>
                <c:pt idx="135">
                  <c:v>1.7678206809999999</c:v>
                </c:pt>
                <c:pt idx="136">
                  <c:v>1.8573172710000001</c:v>
                </c:pt>
                <c:pt idx="137">
                  <c:v>2.0995255149999998</c:v>
                </c:pt>
                <c:pt idx="138">
                  <c:v>2.1246146260000001</c:v>
                </c:pt>
                <c:pt idx="139">
                  <c:v>2.2162291939999998</c:v>
                </c:pt>
                <c:pt idx="140">
                  <c:v>2.2357914449999998</c:v>
                </c:pt>
                <c:pt idx="141">
                  <c:v>2.1665823839999998</c:v>
                </c:pt>
                <c:pt idx="142">
                  <c:v>2.1517242300000001</c:v>
                </c:pt>
                <c:pt idx="143">
                  <c:v>2.147442013</c:v>
                </c:pt>
                <c:pt idx="144">
                  <c:v>2.0271812699999998</c:v>
                </c:pt>
                <c:pt idx="145">
                  <c:v>2.1674720289999998</c:v>
                </c:pt>
                <c:pt idx="146">
                  <c:v>2.2047844240000001</c:v>
                </c:pt>
                <c:pt idx="147">
                  <c:v>2.1813622179999999</c:v>
                </c:pt>
                <c:pt idx="148">
                  <c:v>2.139647353</c:v>
                </c:pt>
                <c:pt idx="149">
                  <c:v>2.3002066829999999</c:v>
                </c:pt>
                <c:pt idx="150">
                  <c:v>2.2081204520000002</c:v>
                </c:pt>
                <c:pt idx="151">
                  <c:v>2.1576310990000001</c:v>
                </c:pt>
                <c:pt idx="152">
                  <c:v>2.2536942280000001</c:v>
                </c:pt>
                <c:pt idx="153">
                  <c:v>2.210681514</c:v>
                </c:pt>
                <c:pt idx="154">
                  <c:v>2.331993395</c:v>
                </c:pt>
                <c:pt idx="155">
                  <c:v>2.0108554569999999</c:v>
                </c:pt>
                <c:pt idx="156">
                  <c:v>2.0565522860000001</c:v>
                </c:pt>
                <c:pt idx="157">
                  <c:v>2.0763832870000001</c:v>
                </c:pt>
                <c:pt idx="158">
                  <c:v>2.2661656099999998</c:v>
                </c:pt>
                <c:pt idx="159">
                  <c:v>2.3315256679999998</c:v>
                </c:pt>
                <c:pt idx="160">
                  <c:v>2.290235966</c:v>
                </c:pt>
                <c:pt idx="161">
                  <c:v>2.4773110229999999</c:v>
                </c:pt>
                <c:pt idx="162">
                  <c:v>2.3024630660000001</c:v>
                </c:pt>
                <c:pt idx="163">
                  <c:v>2.2492191670000001</c:v>
                </c:pt>
                <c:pt idx="164">
                  <c:v>1.8879612100000001</c:v>
                </c:pt>
                <c:pt idx="165">
                  <c:v>1.6390338929999999</c:v>
                </c:pt>
                <c:pt idx="166">
                  <c:v>1.4170151049999999</c:v>
                </c:pt>
                <c:pt idx="167">
                  <c:v>1.2010828499999999</c:v>
                </c:pt>
                <c:pt idx="168">
                  <c:v>1.4254030559999999</c:v>
                </c:pt>
                <c:pt idx="169">
                  <c:v>1.616410919</c:v>
                </c:pt>
                <c:pt idx="170">
                  <c:v>1.5145862999999999</c:v>
                </c:pt>
                <c:pt idx="171">
                  <c:v>1.2561798340000001</c:v>
                </c:pt>
                <c:pt idx="172">
                  <c:v>1.327457152</c:v>
                </c:pt>
                <c:pt idx="173">
                  <c:v>1.3786426460000001</c:v>
                </c:pt>
                <c:pt idx="174">
                  <c:v>1.48014373</c:v>
                </c:pt>
                <c:pt idx="175">
                  <c:v>1.500244181</c:v>
                </c:pt>
                <c:pt idx="176">
                  <c:v>1.3933657749999999</c:v>
                </c:pt>
                <c:pt idx="177">
                  <c:v>1.3667556890000001</c:v>
                </c:pt>
                <c:pt idx="178">
                  <c:v>1.5108706510000001</c:v>
                </c:pt>
                <c:pt idx="179">
                  <c:v>1.6682339230000001</c:v>
                </c:pt>
                <c:pt idx="180">
                  <c:v>1.808406682</c:v>
                </c:pt>
                <c:pt idx="181">
                  <c:v>1.801309517</c:v>
                </c:pt>
                <c:pt idx="182">
                  <c:v>1.8992593790000001</c:v>
                </c:pt>
                <c:pt idx="183">
                  <c:v>1.939332515</c:v>
                </c:pt>
                <c:pt idx="184">
                  <c:v>2.1618827270000001</c:v>
                </c:pt>
                <c:pt idx="185">
                  <c:v>2.2254276900000001</c:v>
                </c:pt>
                <c:pt idx="186">
                  <c:v>2.1087573590000002</c:v>
                </c:pt>
                <c:pt idx="187">
                  <c:v>1.975341536</c:v>
                </c:pt>
                <c:pt idx="188">
                  <c:v>2.082189638</c:v>
                </c:pt>
                <c:pt idx="189">
                  <c:v>2.0539613160000001</c:v>
                </c:pt>
                <c:pt idx="190">
                  <c:v>2.0819227429999998</c:v>
                </c:pt>
                <c:pt idx="191">
                  <c:v>1.8172377989999999</c:v>
                </c:pt>
                <c:pt idx="192">
                  <c:v>1.087589599</c:v>
                </c:pt>
                <c:pt idx="193">
                  <c:v>1.0719575349999999</c:v>
                </c:pt>
                <c:pt idx="194">
                  <c:v>1.103024687</c:v>
                </c:pt>
                <c:pt idx="195">
                  <c:v>4.3477381000000002E-2</c:v>
                </c:pt>
                <c:pt idx="196">
                  <c:v>0.56322379</c:v>
                </c:pt>
                <c:pt idx="197">
                  <c:v>0.95222607699999995</c:v>
                </c:pt>
                <c:pt idx="198">
                  <c:v>1.0564128909999999</c:v>
                </c:pt>
                <c:pt idx="199">
                  <c:v>1.258603248</c:v>
                </c:pt>
                <c:pt idx="200">
                  <c:v>0.82676884799999995</c:v>
                </c:pt>
                <c:pt idx="201">
                  <c:v>0.76940540300000004</c:v>
                </c:pt>
                <c:pt idx="202">
                  <c:v>0.84010362999999999</c:v>
                </c:pt>
                <c:pt idx="203">
                  <c:v>0.82463874699999995</c:v>
                </c:pt>
                <c:pt idx="204">
                  <c:v>0.91831493900000005</c:v>
                </c:pt>
                <c:pt idx="205">
                  <c:v>0.92922866000000004</c:v>
                </c:pt>
                <c:pt idx="206">
                  <c:v>0.75143729800000003</c:v>
                </c:pt>
                <c:pt idx="207">
                  <c:v>0.73198447799999999</c:v>
                </c:pt>
                <c:pt idx="208">
                  <c:v>0.81513660399999999</c:v>
                </c:pt>
                <c:pt idx="209">
                  <c:v>0.767497969</c:v>
                </c:pt>
                <c:pt idx="210">
                  <c:v>0.70172837300000002</c:v>
                </c:pt>
                <c:pt idx="211">
                  <c:v>0.71291970699999996</c:v>
                </c:pt>
                <c:pt idx="212">
                  <c:v>0.80674867500000003</c:v>
                </c:pt>
                <c:pt idx="213">
                  <c:v>0.84124056199999997</c:v>
                </c:pt>
                <c:pt idx="214">
                  <c:v>0.86470211299999999</c:v>
                </c:pt>
                <c:pt idx="215">
                  <c:v>0.85711205499999998</c:v>
                </c:pt>
                <c:pt idx="216">
                  <c:v>0.71387793200000005</c:v>
                </c:pt>
                <c:pt idx="217">
                  <c:v>0.96005541999999999</c:v>
                </c:pt>
                <c:pt idx="218">
                  <c:v>0.91584961300000001</c:v>
                </c:pt>
                <c:pt idx="219">
                  <c:v>0.81559774299999999</c:v>
                </c:pt>
                <c:pt idx="220">
                  <c:v>0.86811960200000005</c:v>
                </c:pt>
                <c:pt idx="221">
                  <c:v>0.86202478400000004</c:v>
                </c:pt>
                <c:pt idx="222">
                  <c:v>0.90258527799999999</c:v>
                </c:pt>
                <c:pt idx="223">
                  <c:v>0.82354680199999997</c:v>
                </c:pt>
                <c:pt idx="224">
                  <c:v>0.99537204199999996</c:v>
                </c:pt>
                <c:pt idx="225">
                  <c:v>0.88079010000000002</c:v>
                </c:pt>
                <c:pt idx="226">
                  <c:v>1.0433641309999999</c:v>
                </c:pt>
                <c:pt idx="227">
                  <c:v>0.94983677</c:v>
                </c:pt>
                <c:pt idx="228">
                  <c:v>1.046792078</c:v>
                </c:pt>
                <c:pt idx="229">
                  <c:v>1.182082203</c:v>
                </c:pt>
                <c:pt idx="230">
                  <c:v>1.3244114709999999</c:v>
                </c:pt>
                <c:pt idx="231">
                  <c:v>1.362211531</c:v>
                </c:pt>
                <c:pt idx="232">
                  <c:v>1.4667494780000001</c:v>
                </c:pt>
                <c:pt idx="233">
                  <c:v>1.522620297</c:v>
                </c:pt>
                <c:pt idx="234">
                  <c:v>1.391108609</c:v>
                </c:pt>
                <c:pt idx="235">
                  <c:v>1.418887856</c:v>
                </c:pt>
                <c:pt idx="236">
                  <c:v>1.537780267</c:v>
                </c:pt>
                <c:pt idx="237">
                  <c:v>1.6274894360000001</c:v>
                </c:pt>
                <c:pt idx="238">
                  <c:v>1.5665210780000001</c:v>
                </c:pt>
                <c:pt idx="239">
                  <c:v>1.224954986</c:v>
                </c:pt>
                <c:pt idx="240">
                  <c:v>1.0433723749999999</c:v>
                </c:pt>
                <c:pt idx="241">
                  <c:v>-0.153535158</c:v>
                </c:pt>
                <c:pt idx="242">
                  <c:v>2.0145488519999999</c:v>
                </c:pt>
                <c:pt idx="243">
                  <c:v>1.4602344460000001</c:v>
                </c:pt>
                <c:pt idx="244">
                  <c:v>1.3831292740000001</c:v>
                </c:pt>
                <c:pt idx="245">
                  <c:v>1.5611057930000001</c:v>
                </c:pt>
                <c:pt idx="246">
                  <c:v>1.140115019</c:v>
                </c:pt>
                <c:pt idx="247">
                  <c:v>1.3671958710000001</c:v>
                </c:pt>
                <c:pt idx="248">
                  <c:v>1.0599502679999999</c:v>
                </c:pt>
                <c:pt idx="249">
                  <c:v>1.2663212210000001</c:v>
                </c:pt>
                <c:pt idx="250">
                  <c:v>1.883324851</c:v>
                </c:pt>
                <c:pt idx="251">
                  <c:v>2.0693930520000001</c:v>
                </c:pt>
                <c:pt idx="252">
                  <c:v>2.0913420839999999</c:v>
                </c:pt>
                <c:pt idx="253">
                  <c:v>2.1319339429999999</c:v>
                </c:pt>
                <c:pt idx="254">
                  <c:v>2.0464214549999999</c:v>
                </c:pt>
                <c:pt idx="255">
                  <c:v>2.0600428900000001</c:v>
                </c:pt>
                <c:pt idx="256">
                  <c:v>2.138634234</c:v>
                </c:pt>
                <c:pt idx="257">
                  <c:v>2.226483918</c:v>
                </c:pt>
                <c:pt idx="258">
                  <c:v>2.1404005119999998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AA-4AEA-AE3B-8F1899C5C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293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4"/>
          <c:min val="-1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'Chart 3 - rstar'!$B$1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5400" cap="rnd">
              <a:solidFill>
                <a:srgbClr val="00339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22006</c:v>
                </c:pt>
                <c:pt idx="1">
                  <c:v>22097</c:v>
                </c:pt>
                <c:pt idx="2">
                  <c:v>22189</c:v>
                </c:pt>
                <c:pt idx="3">
                  <c:v>22281</c:v>
                </c:pt>
                <c:pt idx="4">
                  <c:v>22371</c:v>
                </c:pt>
                <c:pt idx="5">
                  <c:v>22462</c:v>
                </c:pt>
                <c:pt idx="6">
                  <c:v>22554</c:v>
                </c:pt>
                <c:pt idx="7">
                  <c:v>22646</c:v>
                </c:pt>
                <c:pt idx="8">
                  <c:v>22736</c:v>
                </c:pt>
                <c:pt idx="9">
                  <c:v>22827</c:v>
                </c:pt>
                <c:pt idx="10">
                  <c:v>22919</c:v>
                </c:pt>
                <c:pt idx="11">
                  <c:v>23011</c:v>
                </c:pt>
                <c:pt idx="12">
                  <c:v>23101</c:v>
                </c:pt>
                <c:pt idx="13">
                  <c:v>23192</c:v>
                </c:pt>
                <c:pt idx="14">
                  <c:v>23284</c:v>
                </c:pt>
                <c:pt idx="15">
                  <c:v>23376</c:v>
                </c:pt>
                <c:pt idx="16">
                  <c:v>23467</c:v>
                </c:pt>
                <c:pt idx="17">
                  <c:v>23558</c:v>
                </c:pt>
                <c:pt idx="18">
                  <c:v>23650</c:v>
                </c:pt>
                <c:pt idx="19">
                  <c:v>23742</c:v>
                </c:pt>
                <c:pt idx="20">
                  <c:v>23832</c:v>
                </c:pt>
                <c:pt idx="21">
                  <c:v>23923</c:v>
                </c:pt>
                <c:pt idx="22">
                  <c:v>24015</c:v>
                </c:pt>
                <c:pt idx="23">
                  <c:v>24107</c:v>
                </c:pt>
                <c:pt idx="24">
                  <c:v>24197</c:v>
                </c:pt>
                <c:pt idx="25">
                  <c:v>24288</c:v>
                </c:pt>
                <c:pt idx="26">
                  <c:v>24380</c:v>
                </c:pt>
                <c:pt idx="27">
                  <c:v>24472</c:v>
                </c:pt>
                <c:pt idx="28">
                  <c:v>24562</c:v>
                </c:pt>
                <c:pt idx="29">
                  <c:v>24653</c:v>
                </c:pt>
                <c:pt idx="30">
                  <c:v>24745</c:v>
                </c:pt>
                <c:pt idx="31">
                  <c:v>24837</c:v>
                </c:pt>
                <c:pt idx="32">
                  <c:v>24928</c:v>
                </c:pt>
                <c:pt idx="33">
                  <c:v>25019</c:v>
                </c:pt>
                <c:pt idx="34">
                  <c:v>25111</c:v>
                </c:pt>
                <c:pt idx="35">
                  <c:v>25203</c:v>
                </c:pt>
                <c:pt idx="36">
                  <c:v>25293</c:v>
                </c:pt>
                <c:pt idx="37">
                  <c:v>25384</c:v>
                </c:pt>
                <c:pt idx="38">
                  <c:v>25476</c:v>
                </c:pt>
                <c:pt idx="39">
                  <c:v>25568</c:v>
                </c:pt>
                <c:pt idx="40">
                  <c:v>25658</c:v>
                </c:pt>
                <c:pt idx="41">
                  <c:v>25749</c:v>
                </c:pt>
                <c:pt idx="42">
                  <c:v>25841</c:v>
                </c:pt>
                <c:pt idx="43">
                  <c:v>25933</c:v>
                </c:pt>
                <c:pt idx="44">
                  <c:v>26023</c:v>
                </c:pt>
                <c:pt idx="45">
                  <c:v>26114</c:v>
                </c:pt>
                <c:pt idx="46">
                  <c:v>26206</c:v>
                </c:pt>
                <c:pt idx="47">
                  <c:v>26298</c:v>
                </c:pt>
                <c:pt idx="48">
                  <c:v>26389</c:v>
                </c:pt>
                <c:pt idx="49">
                  <c:v>26480</c:v>
                </c:pt>
                <c:pt idx="50">
                  <c:v>26572</c:v>
                </c:pt>
                <c:pt idx="51">
                  <c:v>26664</c:v>
                </c:pt>
                <c:pt idx="52">
                  <c:v>26754</c:v>
                </c:pt>
                <c:pt idx="53">
                  <c:v>26845</c:v>
                </c:pt>
                <c:pt idx="54">
                  <c:v>26937</c:v>
                </c:pt>
                <c:pt idx="55">
                  <c:v>27029</c:v>
                </c:pt>
                <c:pt idx="56">
                  <c:v>27119</c:v>
                </c:pt>
                <c:pt idx="57">
                  <c:v>27210</c:v>
                </c:pt>
                <c:pt idx="58">
                  <c:v>27302</c:v>
                </c:pt>
                <c:pt idx="59">
                  <c:v>27394</c:v>
                </c:pt>
                <c:pt idx="60">
                  <c:v>27484</c:v>
                </c:pt>
                <c:pt idx="61">
                  <c:v>27575</c:v>
                </c:pt>
                <c:pt idx="62">
                  <c:v>27667</c:v>
                </c:pt>
                <c:pt idx="63">
                  <c:v>27759</c:v>
                </c:pt>
                <c:pt idx="64">
                  <c:v>27850</c:v>
                </c:pt>
                <c:pt idx="65">
                  <c:v>27941</c:v>
                </c:pt>
                <c:pt idx="66">
                  <c:v>28033</c:v>
                </c:pt>
                <c:pt idx="67">
                  <c:v>28125</c:v>
                </c:pt>
                <c:pt idx="68">
                  <c:v>28215</c:v>
                </c:pt>
                <c:pt idx="69">
                  <c:v>28306</c:v>
                </c:pt>
                <c:pt idx="70">
                  <c:v>28398</c:v>
                </c:pt>
                <c:pt idx="71">
                  <c:v>28490</c:v>
                </c:pt>
                <c:pt idx="72">
                  <c:v>28580</c:v>
                </c:pt>
                <c:pt idx="73">
                  <c:v>28671</c:v>
                </c:pt>
                <c:pt idx="74">
                  <c:v>28763</c:v>
                </c:pt>
                <c:pt idx="75">
                  <c:v>28855</c:v>
                </c:pt>
                <c:pt idx="76">
                  <c:v>28945</c:v>
                </c:pt>
                <c:pt idx="77">
                  <c:v>29036</c:v>
                </c:pt>
                <c:pt idx="78">
                  <c:v>29128</c:v>
                </c:pt>
                <c:pt idx="79">
                  <c:v>29220</c:v>
                </c:pt>
                <c:pt idx="80">
                  <c:v>29311</c:v>
                </c:pt>
                <c:pt idx="81">
                  <c:v>29402</c:v>
                </c:pt>
                <c:pt idx="82">
                  <c:v>29494</c:v>
                </c:pt>
                <c:pt idx="83">
                  <c:v>29586</c:v>
                </c:pt>
                <c:pt idx="84">
                  <c:v>29676</c:v>
                </c:pt>
                <c:pt idx="85">
                  <c:v>29767</c:v>
                </c:pt>
                <c:pt idx="86">
                  <c:v>29859</c:v>
                </c:pt>
                <c:pt idx="87">
                  <c:v>29951</c:v>
                </c:pt>
                <c:pt idx="88">
                  <c:v>30041</c:v>
                </c:pt>
                <c:pt idx="89">
                  <c:v>30132</c:v>
                </c:pt>
                <c:pt idx="90">
                  <c:v>30224</c:v>
                </c:pt>
                <c:pt idx="91">
                  <c:v>30316</c:v>
                </c:pt>
                <c:pt idx="92">
                  <c:v>30406</c:v>
                </c:pt>
                <c:pt idx="93">
                  <c:v>30497</c:v>
                </c:pt>
                <c:pt idx="94">
                  <c:v>30589</c:v>
                </c:pt>
                <c:pt idx="95">
                  <c:v>30681</c:v>
                </c:pt>
                <c:pt idx="96">
                  <c:v>30772</c:v>
                </c:pt>
                <c:pt idx="97">
                  <c:v>30863</c:v>
                </c:pt>
                <c:pt idx="98">
                  <c:v>30955</c:v>
                </c:pt>
                <c:pt idx="99">
                  <c:v>31047</c:v>
                </c:pt>
                <c:pt idx="100">
                  <c:v>31137</c:v>
                </c:pt>
                <c:pt idx="101">
                  <c:v>31228</c:v>
                </c:pt>
                <c:pt idx="102">
                  <c:v>31320</c:v>
                </c:pt>
                <c:pt idx="103">
                  <c:v>31412</c:v>
                </c:pt>
                <c:pt idx="104">
                  <c:v>31502</c:v>
                </c:pt>
                <c:pt idx="105">
                  <c:v>31593</c:v>
                </c:pt>
                <c:pt idx="106">
                  <c:v>31685</c:v>
                </c:pt>
                <c:pt idx="107">
                  <c:v>31777</c:v>
                </c:pt>
                <c:pt idx="108">
                  <c:v>31867</c:v>
                </c:pt>
                <c:pt idx="109">
                  <c:v>31958</c:v>
                </c:pt>
                <c:pt idx="110">
                  <c:v>32050</c:v>
                </c:pt>
                <c:pt idx="111">
                  <c:v>32142</c:v>
                </c:pt>
                <c:pt idx="112">
                  <c:v>32233</c:v>
                </c:pt>
                <c:pt idx="113">
                  <c:v>32324</c:v>
                </c:pt>
                <c:pt idx="114">
                  <c:v>32416</c:v>
                </c:pt>
                <c:pt idx="115">
                  <c:v>32508</c:v>
                </c:pt>
                <c:pt idx="116">
                  <c:v>32598</c:v>
                </c:pt>
                <c:pt idx="117">
                  <c:v>32689</c:v>
                </c:pt>
                <c:pt idx="118">
                  <c:v>32781</c:v>
                </c:pt>
                <c:pt idx="119">
                  <c:v>32873</c:v>
                </c:pt>
                <c:pt idx="120">
                  <c:v>32963</c:v>
                </c:pt>
                <c:pt idx="121">
                  <c:v>33054</c:v>
                </c:pt>
                <c:pt idx="122">
                  <c:v>33146</c:v>
                </c:pt>
                <c:pt idx="123">
                  <c:v>33238</c:v>
                </c:pt>
                <c:pt idx="124">
                  <c:v>33328</c:v>
                </c:pt>
                <c:pt idx="125">
                  <c:v>33419</c:v>
                </c:pt>
                <c:pt idx="126">
                  <c:v>33511</c:v>
                </c:pt>
                <c:pt idx="127">
                  <c:v>33603</c:v>
                </c:pt>
                <c:pt idx="128">
                  <c:v>33694</c:v>
                </c:pt>
                <c:pt idx="129">
                  <c:v>33785</c:v>
                </c:pt>
                <c:pt idx="130">
                  <c:v>33877</c:v>
                </c:pt>
                <c:pt idx="131">
                  <c:v>33969</c:v>
                </c:pt>
                <c:pt idx="132">
                  <c:v>34059</c:v>
                </c:pt>
                <c:pt idx="133">
                  <c:v>34150</c:v>
                </c:pt>
                <c:pt idx="134">
                  <c:v>34242</c:v>
                </c:pt>
                <c:pt idx="135">
                  <c:v>34334</c:v>
                </c:pt>
                <c:pt idx="136">
                  <c:v>34424</c:v>
                </c:pt>
                <c:pt idx="137">
                  <c:v>34515</c:v>
                </c:pt>
                <c:pt idx="138">
                  <c:v>34607</c:v>
                </c:pt>
                <c:pt idx="139">
                  <c:v>34699</c:v>
                </c:pt>
                <c:pt idx="140">
                  <c:v>34789</c:v>
                </c:pt>
                <c:pt idx="141">
                  <c:v>34880</c:v>
                </c:pt>
                <c:pt idx="142">
                  <c:v>34972</c:v>
                </c:pt>
                <c:pt idx="143">
                  <c:v>35064</c:v>
                </c:pt>
                <c:pt idx="144">
                  <c:v>35155</c:v>
                </c:pt>
                <c:pt idx="145">
                  <c:v>35246</c:v>
                </c:pt>
                <c:pt idx="146">
                  <c:v>35338</c:v>
                </c:pt>
                <c:pt idx="147">
                  <c:v>35430</c:v>
                </c:pt>
                <c:pt idx="148">
                  <c:v>35520</c:v>
                </c:pt>
                <c:pt idx="149">
                  <c:v>35611</c:v>
                </c:pt>
                <c:pt idx="150">
                  <c:v>35703</c:v>
                </c:pt>
                <c:pt idx="151">
                  <c:v>35795</c:v>
                </c:pt>
                <c:pt idx="152">
                  <c:v>35885</c:v>
                </c:pt>
                <c:pt idx="153">
                  <c:v>35976</c:v>
                </c:pt>
                <c:pt idx="154">
                  <c:v>36068</c:v>
                </c:pt>
                <c:pt idx="155">
                  <c:v>36160</c:v>
                </c:pt>
                <c:pt idx="156">
                  <c:v>36250</c:v>
                </c:pt>
                <c:pt idx="157">
                  <c:v>36341</c:v>
                </c:pt>
                <c:pt idx="158">
                  <c:v>36433</c:v>
                </c:pt>
                <c:pt idx="159">
                  <c:v>36525</c:v>
                </c:pt>
                <c:pt idx="160">
                  <c:v>36616</c:v>
                </c:pt>
                <c:pt idx="161">
                  <c:v>36707</c:v>
                </c:pt>
                <c:pt idx="162">
                  <c:v>36799</c:v>
                </c:pt>
                <c:pt idx="163">
                  <c:v>36891</c:v>
                </c:pt>
                <c:pt idx="164">
                  <c:v>36981</c:v>
                </c:pt>
                <c:pt idx="165">
                  <c:v>37072</c:v>
                </c:pt>
                <c:pt idx="166">
                  <c:v>37164</c:v>
                </c:pt>
                <c:pt idx="167">
                  <c:v>37256</c:v>
                </c:pt>
                <c:pt idx="168">
                  <c:v>37346</c:v>
                </c:pt>
                <c:pt idx="169">
                  <c:v>37437</c:v>
                </c:pt>
                <c:pt idx="170">
                  <c:v>37529</c:v>
                </c:pt>
                <c:pt idx="171">
                  <c:v>37621</c:v>
                </c:pt>
                <c:pt idx="172">
                  <c:v>37711</c:v>
                </c:pt>
                <c:pt idx="173">
                  <c:v>37802</c:v>
                </c:pt>
                <c:pt idx="174">
                  <c:v>37894</c:v>
                </c:pt>
                <c:pt idx="175">
                  <c:v>37986</c:v>
                </c:pt>
                <c:pt idx="176">
                  <c:v>38077</c:v>
                </c:pt>
                <c:pt idx="177">
                  <c:v>38168</c:v>
                </c:pt>
                <c:pt idx="178">
                  <c:v>38260</c:v>
                </c:pt>
                <c:pt idx="179">
                  <c:v>38352</c:v>
                </c:pt>
                <c:pt idx="180">
                  <c:v>38442</c:v>
                </c:pt>
                <c:pt idx="181">
                  <c:v>38533</c:v>
                </c:pt>
                <c:pt idx="182">
                  <c:v>38625</c:v>
                </c:pt>
                <c:pt idx="183">
                  <c:v>38717</c:v>
                </c:pt>
                <c:pt idx="184">
                  <c:v>38807</c:v>
                </c:pt>
                <c:pt idx="185">
                  <c:v>38898</c:v>
                </c:pt>
                <c:pt idx="186">
                  <c:v>38990</c:v>
                </c:pt>
                <c:pt idx="187">
                  <c:v>39082</c:v>
                </c:pt>
                <c:pt idx="188">
                  <c:v>39172</c:v>
                </c:pt>
                <c:pt idx="189">
                  <c:v>39263</c:v>
                </c:pt>
                <c:pt idx="190">
                  <c:v>39355</c:v>
                </c:pt>
                <c:pt idx="191">
                  <c:v>39447</c:v>
                </c:pt>
                <c:pt idx="192">
                  <c:v>39538</c:v>
                </c:pt>
                <c:pt idx="193">
                  <c:v>39629</c:v>
                </c:pt>
                <c:pt idx="194">
                  <c:v>39721</c:v>
                </c:pt>
                <c:pt idx="195">
                  <c:v>39813</c:v>
                </c:pt>
                <c:pt idx="196">
                  <c:v>39903</c:v>
                </c:pt>
                <c:pt idx="197">
                  <c:v>39994</c:v>
                </c:pt>
                <c:pt idx="198">
                  <c:v>40086</c:v>
                </c:pt>
                <c:pt idx="199">
                  <c:v>40178</c:v>
                </c:pt>
                <c:pt idx="200">
                  <c:v>40268</c:v>
                </c:pt>
                <c:pt idx="201">
                  <c:v>40359</c:v>
                </c:pt>
                <c:pt idx="202">
                  <c:v>40451</c:v>
                </c:pt>
                <c:pt idx="203">
                  <c:v>40543</c:v>
                </c:pt>
                <c:pt idx="204">
                  <c:v>40633</c:v>
                </c:pt>
                <c:pt idx="205">
                  <c:v>40724</c:v>
                </c:pt>
                <c:pt idx="206">
                  <c:v>40816</c:v>
                </c:pt>
                <c:pt idx="207">
                  <c:v>40908</c:v>
                </c:pt>
                <c:pt idx="208">
                  <c:v>40999</c:v>
                </c:pt>
                <c:pt idx="209">
                  <c:v>41090</c:v>
                </c:pt>
                <c:pt idx="210">
                  <c:v>41182</c:v>
                </c:pt>
                <c:pt idx="211">
                  <c:v>41274</c:v>
                </c:pt>
                <c:pt idx="212">
                  <c:v>41364</c:v>
                </c:pt>
                <c:pt idx="213">
                  <c:v>41455</c:v>
                </c:pt>
                <c:pt idx="214">
                  <c:v>41547</c:v>
                </c:pt>
                <c:pt idx="215">
                  <c:v>41639</c:v>
                </c:pt>
                <c:pt idx="216">
                  <c:v>41729</c:v>
                </c:pt>
                <c:pt idx="217">
                  <c:v>41820</c:v>
                </c:pt>
                <c:pt idx="218">
                  <c:v>41912</c:v>
                </c:pt>
                <c:pt idx="219">
                  <c:v>42004</c:v>
                </c:pt>
                <c:pt idx="220">
                  <c:v>42094</c:v>
                </c:pt>
                <c:pt idx="221">
                  <c:v>42185</c:v>
                </c:pt>
                <c:pt idx="222">
                  <c:v>42277</c:v>
                </c:pt>
                <c:pt idx="223">
                  <c:v>42369</c:v>
                </c:pt>
                <c:pt idx="224">
                  <c:v>42460</c:v>
                </c:pt>
                <c:pt idx="225">
                  <c:v>42551</c:v>
                </c:pt>
                <c:pt idx="226">
                  <c:v>42643</c:v>
                </c:pt>
                <c:pt idx="227">
                  <c:v>42735</c:v>
                </c:pt>
                <c:pt idx="228">
                  <c:v>42825</c:v>
                </c:pt>
                <c:pt idx="229">
                  <c:v>42916</c:v>
                </c:pt>
                <c:pt idx="230">
                  <c:v>43008</c:v>
                </c:pt>
                <c:pt idx="231">
                  <c:v>43100</c:v>
                </c:pt>
                <c:pt idx="232">
                  <c:v>43190</c:v>
                </c:pt>
                <c:pt idx="233">
                  <c:v>43281</c:v>
                </c:pt>
                <c:pt idx="234">
                  <c:v>43373</c:v>
                </c:pt>
                <c:pt idx="235">
                  <c:v>43465</c:v>
                </c:pt>
                <c:pt idx="236">
                  <c:v>43555</c:v>
                </c:pt>
                <c:pt idx="237">
                  <c:v>43646</c:v>
                </c:pt>
                <c:pt idx="238">
                  <c:v>43738</c:v>
                </c:pt>
                <c:pt idx="239">
                  <c:v>43830</c:v>
                </c:pt>
                <c:pt idx="240">
                  <c:v>43921</c:v>
                </c:pt>
                <c:pt idx="241">
                  <c:v>44012</c:v>
                </c:pt>
                <c:pt idx="242">
                  <c:v>44104</c:v>
                </c:pt>
                <c:pt idx="243">
                  <c:v>44196</c:v>
                </c:pt>
                <c:pt idx="244">
                  <c:v>44286</c:v>
                </c:pt>
                <c:pt idx="245">
                  <c:v>44377</c:v>
                </c:pt>
                <c:pt idx="246">
                  <c:v>44469</c:v>
                </c:pt>
                <c:pt idx="247">
                  <c:v>44561</c:v>
                </c:pt>
                <c:pt idx="248">
                  <c:v>44651</c:v>
                </c:pt>
                <c:pt idx="249">
                  <c:v>44742</c:v>
                </c:pt>
                <c:pt idx="250">
                  <c:v>44834</c:v>
                </c:pt>
                <c:pt idx="251">
                  <c:v>44926</c:v>
                </c:pt>
                <c:pt idx="252">
                  <c:v>45016</c:v>
                </c:pt>
                <c:pt idx="253">
                  <c:v>45107</c:v>
                </c:pt>
                <c:pt idx="254">
                  <c:v>45199</c:v>
                </c:pt>
                <c:pt idx="255">
                  <c:v>45291</c:v>
                </c:pt>
                <c:pt idx="256">
                  <c:v>45382</c:v>
                </c:pt>
                <c:pt idx="257">
                  <c:v>45473</c:v>
                </c:pt>
                <c:pt idx="258">
                  <c:v>45565</c:v>
                </c:pt>
              </c:numCache>
            </c:numRef>
          </c:cat>
          <c:val>
            <c:numRef>
              <c:f>'Chart 3 - rstar'!$B$2:$B$260</c:f>
              <c:numCache>
                <c:formatCode>General</c:formatCode>
                <c:ptCount val="259"/>
                <c:pt idx="0">
                  <c:v>2.0631497797010701</c:v>
                </c:pt>
                <c:pt idx="1">
                  <c:v>2.1205647243674699</c:v>
                </c:pt>
                <c:pt idx="2">
                  <c:v>2.0224967137065502</c:v>
                </c:pt>
                <c:pt idx="3">
                  <c:v>2.1038496070322399</c:v>
                </c:pt>
                <c:pt idx="4">
                  <c:v>2.15903858778757</c:v>
                </c:pt>
                <c:pt idx="5">
                  <c:v>2.1723314806018301</c:v>
                </c:pt>
                <c:pt idx="6">
                  <c:v>2.2626478185624399</c:v>
                </c:pt>
                <c:pt idx="7">
                  <c:v>2.3732639950349199</c:v>
                </c:pt>
                <c:pt idx="8">
                  <c:v>2.4914681394176599</c:v>
                </c:pt>
                <c:pt idx="9">
                  <c:v>2.4933496013488399</c:v>
                </c:pt>
                <c:pt idx="10">
                  <c:v>2.5797765958036099</c:v>
                </c:pt>
                <c:pt idx="11">
                  <c:v>2.6508134342099701</c:v>
                </c:pt>
                <c:pt idx="12">
                  <c:v>2.7580187263669398</c:v>
                </c:pt>
                <c:pt idx="13">
                  <c:v>2.8481428368036799</c:v>
                </c:pt>
                <c:pt idx="14">
                  <c:v>2.9207990283499101</c:v>
                </c:pt>
                <c:pt idx="15">
                  <c:v>3.0040084687189799</c:v>
                </c:pt>
                <c:pt idx="16">
                  <c:v>3.0984065795351698</c:v>
                </c:pt>
                <c:pt idx="17">
                  <c:v>3.23175575621207</c:v>
                </c:pt>
                <c:pt idx="18">
                  <c:v>3.2418439196475402</c:v>
                </c:pt>
                <c:pt idx="19">
                  <c:v>3.2727382936071399</c:v>
                </c:pt>
                <c:pt idx="20">
                  <c:v>3.32492913772129</c:v>
                </c:pt>
                <c:pt idx="21">
                  <c:v>3.3600506297747001</c:v>
                </c:pt>
                <c:pt idx="22">
                  <c:v>3.3555295995500001</c:v>
                </c:pt>
                <c:pt idx="23">
                  <c:v>3.3736454455538101</c:v>
                </c:pt>
                <c:pt idx="24">
                  <c:v>3.33108166177484</c:v>
                </c:pt>
                <c:pt idx="25">
                  <c:v>3.1252313299846999</c:v>
                </c:pt>
                <c:pt idx="26">
                  <c:v>3.0121678071418199</c:v>
                </c:pt>
                <c:pt idx="27">
                  <c:v>2.8636971829109901</c:v>
                </c:pt>
                <c:pt idx="28">
                  <c:v>2.8538047540159601</c:v>
                </c:pt>
                <c:pt idx="29">
                  <c:v>2.8936933911051699</c:v>
                </c:pt>
                <c:pt idx="30">
                  <c:v>2.8019767996134499</c:v>
                </c:pt>
                <c:pt idx="31">
                  <c:v>2.7824148485704798</c:v>
                </c:pt>
                <c:pt idx="32">
                  <c:v>2.5812701707402899</c:v>
                </c:pt>
                <c:pt idx="33">
                  <c:v>2.4793345528845401</c:v>
                </c:pt>
                <c:pt idx="34">
                  <c:v>2.3898348343016602</c:v>
                </c:pt>
                <c:pt idx="35">
                  <c:v>2.4169602535876402</c:v>
                </c:pt>
                <c:pt idx="36">
                  <c:v>2.4410873878544099</c:v>
                </c:pt>
                <c:pt idx="37">
                  <c:v>2.2780855835189899</c:v>
                </c:pt>
                <c:pt idx="38">
                  <c:v>2.2026073754892002</c:v>
                </c:pt>
                <c:pt idx="39">
                  <c:v>2.1943031082278699</c:v>
                </c:pt>
                <c:pt idx="40">
                  <c:v>1.8897570615680299</c:v>
                </c:pt>
                <c:pt idx="41">
                  <c:v>1.91780222980216</c:v>
                </c:pt>
                <c:pt idx="42">
                  <c:v>1.5368141318850399</c:v>
                </c:pt>
                <c:pt idx="43">
                  <c:v>1.3422137463766901</c:v>
                </c:pt>
                <c:pt idx="44">
                  <c:v>1.4527321740197701</c:v>
                </c:pt>
                <c:pt idx="45">
                  <c:v>1.36777466036206</c:v>
                </c:pt>
                <c:pt idx="46">
                  <c:v>1.31904768784739</c:v>
                </c:pt>
                <c:pt idx="47">
                  <c:v>1.3456769015172201</c:v>
                </c:pt>
                <c:pt idx="48">
                  <c:v>1.5187459057107899</c:v>
                </c:pt>
                <c:pt idx="49">
                  <c:v>1.6030396240898099</c:v>
                </c:pt>
                <c:pt idx="50">
                  <c:v>1.5917993345608501</c:v>
                </c:pt>
                <c:pt idx="51">
                  <c:v>1.5531729405757</c:v>
                </c:pt>
                <c:pt idx="52">
                  <c:v>2.12030062086458</c:v>
                </c:pt>
                <c:pt idx="53">
                  <c:v>2.03319476743442</c:v>
                </c:pt>
                <c:pt idx="54">
                  <c:v>2.0008364093896902</c:v>
                </c:pt>
                <c:pt idx="55">
                  <c:v>1.9057608126185199</c:v>
                </c:pt>
                <c:pt idx="56">
                  <c:v>1.98029608639398</c:v>
                </c:pt>
                <c:pt idx="57">
                  <c:v>1.87581596610859</c:v>
                </c:pt>
                <c:pt idx="58">
                  <c:v>1.6272735085085801</c:v>
                </c:pt>
                <c:pt idx="59">
                  <c:v>1.1352749423644399</c:v>
                </c:pt>
                <c:pt idx="60">
                  <c:v>1.21514321445979</c:v>
                </c:pt>
                <c:pt idx="61">
                  <c:v>1.4815211758281399</c:v>
                </c:pt>
                <c:pt idx="62">
                  <c:v>1.6890905491485499</c:v>
                </c:pt>
                <c:pt idx="63">
                  <c:v>1.6552998478525101</c:v>
                </c:pt>
                <c:pt idx="64">
                  <c:v>1.72279950516581</c:v>
                </c:pt>
                <c:pt idx="65">
                  <c:v>1.9038416872950501</c:v>
                </c:pt>
                <c:pt idx="66">
                  <c:v>1.9607804508712601</c:v>
                </c:pt>
                <c:pt idx="67">
                  <c:v>1.82835609995514</c:v>
                </c:pt>
                <c:pt idx="68">
                  <c:v>2.0284026557392001</c:v>
                </c:pt>
                <c:pt idx="69">
                  <c:v>2.1332211482005801</c:v>
                </c:pt>
                <c:pt idx="70">
                  <c:v>2.2004958056013302</c:v>
                </c:pt>
                <c:pt idx="71">
                  <c:v>2.3047228878000001</c:v>
                </c:pt>
                <c:pt idx="72">
                  <c:v>2.4359498934461299</c:v>
                </c:pt>
                <c:pt idx="73">
                  <c:v>2.41598767936022</c:v>
                </c:pt>
                <c:pt idx="74">
                  <c:v>2.4173590505868101</c:v>
                </c:pt>
                <c:pt idx="75">
                  <c:v>2.3980451358897499</c:v>
                </c:pt>
                <c:pt idx="76">
                  <c:v>2.3740085454151298</c:v>
                </c:pt>
                <c:pt idx="77">
                  <c:v>2.1752356074753898</c:v>
                </c:pt>
                <c:pt idx="78">
                  <c:v>2.21242152820244</c:v>
                </c:pt>
                <c:pt idx="79">
                  <c:v>2.1342789088307099</c:v>
                </c:pt>
                <c:pt idx="80">
                  <c:v>2.0216596914113101</c:v>
                </c:pt>
                <c:pt idx="81">
                  <c:v>1.3198098419364399</c:v>
                </c:pt>
                <c:pt idx="82">
                  <c:v>1.5786944298440999</c:v>
                </c:pt>
                <c:pt idx="83">
                  <c:v>1.3963570578212201</c:v>
                </c:pt>
                <c:pt idx="84">
                  <c:v>1.6174547599639799</c:v>
                </c:pt>
                <c:pt idx="85">
                  <c:v>1.74447949763003</c:v>
                </c:pt>
                <c:pt idx="86">
                  <c:v>2.1384023375849499</c:v>
                </c:pt>
                <c:pt idx="87">
                  <c:v>1.9617312965210101</c:v>
                </c:pt>
                <c:pt idx="88">
                  <c:v>2.0036008928654598</c:v>
                </c:pt>
                <c:pt idx="89">
                  <c:v>2.1615201254498801</c:v>
                </c:pt>
                <c:pt idx="90">
                  <c:v>1.8913490574652201</c:v>
                </c:pt>
                <c:pt idx="91">
                  <c:v>1.4713971461828701</c:v>
                </c:pt>
                <c:pt idx="92">
                  <c:v>1.90969438248547</c:v>
                </c:pt>
                <c:pt idx="93">
                  <c:v>2.2393876160832402</c:v>
                </c:pt>
                <c:pt idx="94">
                  <c:v>2.53808768500509</c:v>
                </c:pt>
                <c:pt idx="95">
                  <c:v>2.6426809724862199</c:v>
                </c:pt>
                <c:pt idx="96">
                  <c:v>2.74186493536864</c:v>
                </c:pt>
                <c:pt idx="97">
                  <c:v>2.9950518080798401</c:v>
                </c:pt>
                <c:pt idx="98">
                  <c:v>2.7226596927109199</c:v>
                </c:pt>
                <c:pt idx="99">
                  <c:v>2.5622829942415901</c:v>
                </c:pt>
                <c:pt idx="100">
                  <c:v>3.0769425527637999</c:v>
                </c:pt>
                <c:pt idx="101">
                  <c:v>2.8281685345008198</c:v>
                </c:pt>
                <c:pt idx="102">
                  <c:v>2.8901545688041099</c:v>
                </c:pt>
                <c:pt idx="103">
                  <c:v>2.62921115860969</c:v>
                </c:pt>
                <c:pt idx="104">
                  <c:v>2.4502403357471301</c:v>
                </c:pt>
                <c:pt idx="105">
                  <c:v>2.0310795645227202</c:v>
                </c:pt>
                <c:pt idx="106">
                  <c:v>1.9515749794124799</c:v>
                </c:pt>
                <c:pt idx="107">
                  <c:v>1.99407188307553</c:v>
                </c:pt>
                <c:pt idx="108">
                  <c:v>2.1667532939611398</c:v>
                </c:pt>
                <c:pt idx="109">
                  <c:v>2.4469466039297298</c:v>
                </c:pt>
                <c:pt idx="110">
                  <c:v>2.5093008315235399</c:v>
                </c:pt>
                <c:pt idx="111">
                  <c:v>2.2732387045540499</c:v>
                </c:pt>
                <c:pt idx="112">
                  <c:v>2.3529789442048101</c:v>
                </c:pt>
                <c:pt idx="113">
                  <c:v>2.4624854232054099</c:v>
                </c:pt>
                <c:pt idx="114">
                  <c:v>2.5015949860150299</c:v>
                </c:pt>
                <c:pt idx="115">
                  <c:v>2.7652240025683001</c:v>
                </c:pt>
                <c:pt idx="116">
                  <c:v>2.77834088402658</c:v>
                </c:pt>
                <c:pt idx="117">
                  <c:v>2.5525817047650401</c:v>
                </c:pt>
                <c:pt idx="118">
                  <c:v>2.4152584978260299</c:v>
                </c:pt>
                <c:pt idx="119">
                  <c:v>2.2560914442728</c:v>
                </c:pt>
                <c:pt idx="120">
                  <c:v>2.6581820488966201</c:v>
                </c:pt>
                <c:pt idx="121">
                  <c:v>2.6041822970805399</c:v>
                </c:pt>
                <c:pt idx="122">
                  <c:v>2.5822210381194699</c:v>
                </c:pt>
                <c:pt idx="123">
                  <c:v>2.2873132779463199</c:v>
                </c:pt>
                <c:pt idx="124">
                  <c:v>2.32674305698976</c:v>
                </c:pt>
                <c:pt idx="125">
                  <c:v>2.5276834080672899</c:v>
                </c:pt>
                <c:pt idx="126">
                  <c:v>2.4564208555504701</c:v>
                </c:pt>
                <c:pt idx="127">
                  <c:v>2.3198951163088601</c:v>
                </c:pt>
                <c:pt idx="128">
                  <c:v>2.64656336963938</c:v>
                </c:pt>
                <c:pt idx="129">
                  <c:v>2.6228009355648401</c:v>
                </c:pt>
                <c:pt idx="130">
                  <c:v>2.3865379170118302</c:v>
                </c:pt>
                <c:pt idx="131">
                  <c:v>2.39819844295892</c:v>
                </c:pt>
                <c:pt idx="132">
                  <c:v>2.23775948469578</c:v>
                </c:pt>
                <c:pt idx="133">
                  <c:v>2.13433836244702</c:v>
                </c:pt>
                <c:pt idx="134">
                  <c:v>2.2362970509637399</c:v>
                </c:pt>
                <c:pt idx="135">
                  <c:v>2.53189737534978</c:v>
                </c:pt>
                <c:pt idx="136">
                  <c:v>2.65750702124897</c:v>
                </c:pt>
                <c:pt idx="137">
                  <c:v>2.7662245207020599</c:v>
                </c:pt>
                <c:pt idx="138">
                  <c:v>2.7878816037087799</c:v>
                </c:pt>
                <c:pt idx="139">
                  <c:v>2.8079482087873999</c:v>
                </c:pt>
                <c:pt idx="140">
                  <c:v>2.8105502159850602</c:v>
                </c:pt>
                <c:pt idx="141">
                  <c:v>2.5788537508608198</c:v>
                </c:pt>
                <c:pt idx="142">
                  <c:v>2.6209465179898501</c:v>
                </c:pt>
                <c:pt idx="143">
                  <c:v>2.6126774530789398</c:v>
                </c:pt>
                <c:pt idx="144">
                  <c:v>2.7228540084815598</c:v>
                </c:pt>
                <c:pt idx="145">
                  <c:v>2.90661778111087</c:v>
                </c:pt>
                <c:pt idx="146">
                  <c:v>2.9586313953948902</c:v>
                </c:pt>
                <c:pt idx="147">
                  <c:v>2.9384295494981698</c:v>
                </c:pt>
                <c:pt idx="148">
                  <c:v>3.0446013047778502</c:v>
                </c:pt>
                <c:pt idx="149">
                  <c:v>3.09344365031646</c:v>
                </c:pt>
                <c:pt idx="150">
                  <c:v>2.98201627243761</c:v>
                </c:pt>
                <c:pt idx="151">
                  <c:v>3.08780422890365</c:v>
                </c:pt>
                <c:pt idx="152">
                  <c:v>3.0709092021113902</c:v>
                </c:pt>
                <c:pt idx="153">
                  <c:v>3.0723781356962601</c:v>
                </c:pt>
                <c:pt idx="154">
                  <c:v>2.8213527758105901</c:v>
                </c:pt>
                <c:pt idx="155">
                  <c:v>2.6956966457637899</c:v>
                </c:pt>
                <c:pt idx="156">
                  <c:v>2.9523756526154799</c:v>
                </c:pt>
                <c:pt idx="157">
                  <c:v>2.8439298222107499</c:v>
                </c:pt>
                <c:pt idx="158">
                  <c:v>2.7300428283162201</c:v>
                </c:pt>
                <c:pt idx="159">
                  <c:v>2.8052695398336298</c:v>
                </c:pt>
                <c:pt idx="160">
                  <c:v>2.6573187486808401</c:v>
                </c:pt>
                <c:pt idx="161">
                  <c:v>2.21853019817982</c:v>
                </c:pt>
                <c:pt idx="162">
                  <c:v>2.1035106793054101</c:v>
                </c:pt>
                <c:pt idx="163">
                  <c:v>1.89582239826465</c:v>
                </c:pt>
                <c:pt idx="164">
                  <c:v>1.91946642618537</c:v>
                </c:pt>
                <c:pt idx="165">
                  <c:v>1.93943921345477</c:v>
                </c:pt>
                <c:pt idx="166">
                  <c:v>1.67619958814924</c:v>
                </c:pt>
                <c:pt idx="167">
                  <c:v>1.67780286097853</c:v>
                </c:pt>
                <c:pt idx="168">
                  <c:v>1.9958034194687599</c:v>
                </c:pt>
                <c:pt idx="169">
                  <c:v>1.90045982257164</c:v>
                </c:pt>
                <c:pt idx="170">
                  <c:v>1.6021929421679799</c:v>
                </c:pt>
                <c:pt idx="171">
                  <c:v>1.5022748228212801</c:v>
                </c:pt>
                <c:pt idx="172">
                  <c:v>1.65844675302776</c:v>
                </c:pt>
                <c:pt idx="173">
                  <c:v>1.9016502206523</c:v>
                </c:pt>
                <c:pt idx="174">
                  <c:v>2.1049859836549301</c:v>
                </c:pt>
                <c:pt idx="175">
                  <c:v>2.2239368003673601</c:v>
                </c:pt>
                <c:pt idx="176">
                  <c:v>2.1367257781054998</c:v>
                </c:pt>
                <c:pt idx="177">
                  <c:v>2.25748247206326</c:v>
                </c:pt>
                <c:pt idx="178">
                  <c:v>2.1542098020231699</c:v>
                </c:pt>
                <c:pt idx="179">
                  <c:v>2.1289255949522601</c:v>
                </c:pt>
                <c:pt idx="180">
                  <c:v>2.18142161313851</c:v>
                </c:pt>
                <c:pt idx="181">
                  <c:v>1.96893045360543</c:v>
                </c:pt>
                <c:pt idx="182">
                  <c:v>1.99324314272744</c:v>
                </c:pt>
                <c:pt idx="183">
                  <c:v>1.9453445726471199</c:v>
                </c:pt>
                <c:pt idx="184">
                  <c:v>2.0006838431835701</c:v>
                </c:pt>
                <c:pt idx="185">
                  <c:v>2.0707414526199401</c:v>
                </c:pt>
                <c:pt idx="186">
                  <c:v>1.9650235929885</c:v>
                </c:pt>
                <c:pt idx="187">
                  <c:v>2.0622105063585998</c:v>
                </c:pt>
                <c:pt idx="188">
                  <c:v>2.25432150260011</c:v>
                </c:pt>
                <c:pt idx="189">
                  <c:v>2.15471385407215</c:v>
                </c:pt>
                <c:pt idx="190">
                  <c:v>1.9194613303088801</c:v>
                </c:pt>
                <c:pt idx="191">
                  <c:v>1.7429232957994001</c:v>
                </c:pt>
                <c:pt idx="192">
                  <c:v>1.4104184687402199</c:v>
                </c:pt>
                <c:pt idx="193">
                  <c:v>1.4274485622345401</c:v>
                </c:pt>
                <c:pt idx="194">
                  <c:v>1.26365729275307</c:v>
                </c:pt>
                <c:pt idx="195">
                  <c:v>0.232382780269794</c:v>
                </c:pt>
                <c:pt idx="196">
                  <c:v>0.36351286306777802</c:v>
                </c:pt>
                <c:pt idx="197">
                  <c:v>0.69462227446413005</c:v>
                </c:pt>
                <c:pt idx="198">
                  <c:v>0.77104771048857901</c:v>
                </c:pt>
                <c:pt idx="199">
                  <c:v>0.93171182668637698</c:v>
                </c:pt>
                <c:pt idx="200">
                  <c:v>0.67269639468744602</c:v>
                </c:pt>
                <c:pt idx="201">
                  <c:v>0.114036364044819</c:v>
                </c:pt>
                <c:pt idx="202">
                  <c:v>-1.2915192829109299E-2</c:v>
                </c:pt>
                <c:pt idx="203">
                  <c:v>9.4391626671682605E-2</c:v>
                </c:pt>
                <c:pt idx="204">
                  <c:v>0.30283279034257199</c:v>
                </c:pt>
                <c:pt idx="205">
                  <c:v>-0.181166899343292</c:v>
                </c:pt>
                <c:pt idx="206">
                  <c:v>-0.66453390277285695</c:v>
                </c:pt>
                <c:pt idx="207">
                  <c:v>-0.80879276933214805</c:v>
                </c:pt>
                <c:pt idx="208">
                  <c:v>-0.61784815386478298</c:v>
                </c:pt>
                <c:pt idx="209">
                  <c:v>-0.85359209842291495</c:v>
                </c:pt>
                <c:pt idx="210">
                  <c:v>-0.76166214955606604</c:v>
                </c:pt>
                <c:pt idx="211">
                  <c:v>-0.63915558113007498</c:v>
                </c:pt>
                <c:pt idx="212">
                  <c:v>-0.70166586285166999</c:v>
                </c:pt>
                <c:pt idx="213">
                  <c:v>-0.55176257328318501</c:v>
                </c:pt>
                <c:pt idx="214">
                  <c:v>-0.56067386088969395</c:v>
                </c:pt>
                <c:pt idx="215">
                  <c:v>-0.56212313773726397</c:v>
                </c:pt>
                <c:pt idx="216">
                  <c:v>-0.44839914196291503</c:v>
                </c:pt>
                <c:pt idx="217">
                  <c:v>-0.43541422373657401</c:v>
                </c:pt>
                <c:pt idx="218">
                  <c:v>-0.46497289601790098</c:v>
                </c:pt>
                <c:pt idx="219">
                  <c:v>-0.56907879760772895</c:v>
                </c:pt>
                <c:pt idx="220">
                  <c:v>-0.56646257647281495</c:v>
                </c:pt>
                <c:pt idx="221">
                  <c:v>-0.49298481929452198</c:v>
                </c:pt>
                <c:pt idx="222">
                  <c:v>-0.69670888096309302</c:v>
                </c:pt>
                <c:pt idx="223">
                  <c:v>-0.696644551776468</c:v>
                </c:pt>
                <c:pt idx="224">
                  <c:v>-0.85188363090325903</c:v>
                </c:pt>
                <c:pt idx="225">
                  <c:v>-0.65770633742754703</c:v>
                </c:pt>
                <c:pt idx="226">
                  <c:v>-0.55191263002666102</c:v>
                </c:pt>
                <c:pt idx="227">
                  <c:v>-0.29731978780723001</c:v>
                </c:pt>
                <c:pt idx="228">
                  <c:v>-0.16728837228236401</c:v>
                </c:pt>
                <c:pt idx="229">
                  <c:v>-0.120309736335519</c:v>
                </c:pt>
                <c:pt idx="230">
                  <c:v>2.46771748418135E-2</c:v>
                </c:pt>
                <c:pt idx="231">
                  <c:v>0.172283681710277</c:v>
                </c:pt>
                <c:pt idx="232">
                  <c:v>0.273080173308347</c:v>
                </c:pt>
                <c:pt idx="233">
                  <c:v>0.13931854240128899</c:v>
                </c:pt>
                <c:pt idx="234">
                  <c:v>0.17855965376871</c:v>
                </c:pt>
                <c:pt idx="235">
                  <c:v>6.2146867460434602E-2</c:v>
                </c:pt>
                <c:pt idx="236">
                  <c:v>1.2301798385072599E-4</c:v>
                </c:pt>
                <c:pt idx="237">
                  <c:v>-0.115421212967196</c:v>
                </c:pt>
                <c:pt idx="238">
                  <c:v>-0.21912458987954</c:v>
                </c:pt>
                <c:pt idx="239">
                  <c:v>-0.132710818066715</c:v>
                </c:pt>
                <c:pt idx="240">
                  <c:v>-0.54920111121404203</c:v>
                </c:pt>
                <c:pt idx="241">
                  <c:v>-0.60914216374255603</c:v>
                </c:pt>
                <c:pt idx="242">
                  <c:v>-0.34102096001744803</c:v>
                </c:pt>
                <c:pt idx="243">
                  <c:v>-0.31044202760751199</c:v>
                </c:pt>
                <c:pt idx="244">
                  <c:v>-0.16220330231156299</c:v>
                </c:pt>
                <c:pt idx="245">
                  <c:v>-0.16271462465651201</c:v>
                </c:pt>
                <c:pt idx="246">
                  <c:v>0.24166580296944101</c:v>
                </c:pt>
                <c:pt idx="247">
                  <c:v>9.1242578649881598E-2</c:v>
                </c:pt>
                <c:pt idx="248">
                  <c:v>0.20492567997466299</c:v>
                </c:pt>
                <c:pt idx="249">
                  <c:v>0.72813213775357499</c:v>
                </c:pt>
                <c:pt idx="250">
                  <c:v>0.67333423220901201</c:v>
                </c:pt>
                <c:pt idx="251">
                  <c:v>0.96646751173989698</c:v>
                </c:pt>
                <c:pt idx="252">
                  <c:v>1.4271541334190601</c:v>
                </c:pt>
                <c:pt idx="253">
                  <c:v>1.4606055011043899</c:v>
                </c:pt>
                <c:pt idx="254">
                  <c:v>1.9052304847695201</c:v>
                </c:pt>
                <c:pt idx="255">
                  <c:v>1.7729381328454701</c:v>
                </c:pt>
                <c:pt idx="256">
                  <c:v>1.9497223397077399</c:v>
                </c:pt>
                <c:pt idx="257">
                  <c:v>1.5681281766083299</c:v>
                </c:pt>
                <c:pt idx="258">
                  <c:v>1.33058792478292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E2-447A-ACAC-4D80AF1937AF}"/>
            </c:ext>
          </c:extLst>
        </c:ser>
        <c:ser>
          <c:idx val="1"/>
          <c:order val="1"/>
          <c:tx>
            <c:strRef>
              <c:f>'Chart 3 - rstar'!$C$1</c:f>
              <c:strCache>
                <c:ptCount val="1"/>
                <c:pt idx="0">
                  <c:v>DSGE r* (without FG)</c:v>
                </c:pt>
              </c:strCache>
            </c:strRef>
          </c:tx>
          <c:spPr>
            <a:ln w="25400" cap="rnd">
              <a:solidFill>
                <a:srgbClr val="40404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22006</c:v>
                </c:pt>
                <c:pt idx="1">
                  <c:v>22097</c:v>
                </c:pt>
                <c:pt idx="2">
                  <c:v>22189</c:v>
                </c:pt>
                <c:pt idx="3">
                  <c:v>22281</c:v>
                </c:pt>
                <c:pt idx="4">
                  <c:v>22371</c:v>
                </c:pt>
                <c:pt idx="5">
                  <c:v>22462</c:v>
                </c:pt>
                <c:pt idx="6">
                  <c:v>22554</c:v>
                </c:pt>
                <c:pt idx="7">
                  <c:v>22646</c:v>
                </c:pt>
                <c:pt idx="8">
                  <c:v>22736</c:v>
                </c:pt>
                <c:pt idx="9">
                  <c:v>22827</c:v>
                </c:pt>
                <c:pt idx="10">
                  <c:v>22919</c:v>
                </c:pt>
                <c:pt idx="11">
                  <c:v>23011</c:v>
                </c:pt>
                <c:pt idx="12">
                  <c:v>23101</c:v>
                </c:pt>
                <c:pt idx="13">
                  <c:v>23192</c:v>
                </c:pt>
                <c:pt idx="14">
                  <c:v>23284</c:v>
                </c:pt>
                <c:pt idx="15">
                  <c:v>23376</c:v>
                </c:pt>
                <c:pt idx="16">
                  <c:v>23467</c:v>
                </c:pt>
                <c:pt idx="17">
                  <c:v>23558</c:v>
                </c:pt>
                <c:pt idx="18">
                  <c:v>23650</c:v>
                </c:pt>
                <c:pt idx="19">
                  <c:v>23742</c:v>
                </c:pt>
                <c:pt idx="20">
                  <c:v>23832</c:v>
                </c:pt>
                <c:pt idx="21">
                  <c:v>23923</c:v>
                </c:pt>
                <c:pt idx="22">
                  <c:v>24015</c:v>
                </c:pt>
                <c:pt idx="23">
                  <c:v>24107</c:v>
                </c:pt>
                <c:pt idx="24">
                  <c:v>24197</c:v>
                </c:pt>
                <c:pt idx="25">
                  <c:v>24288</c:v>
                </c:pt>
                <c:pt idx="26">
                  <c:v>24380</c:v>
                </c:pt>
                <c:pt idx="27">
                  <c:v>24472</c:v>
                </c:pt>
                <c:pt idx="28">
                  <c:v>24562</c:v>
                </c:pt>
                <c:pt idx="29">
                  <c:v>24653</c:v>
                </c:pt>
                <c:pt idx="30">
                  <c:v>24745</c:v>
                </c:pt>
                <c:pt idx="31">
                  <c:v>24837</c:v>
                </c:pt>
                <c:pt idx="32">
                  <c:v>24928</c:v>
                </c:pt>
                <c:pt idx="33">
                  <c:v>25019</c:v>
                </c:pt>
                <c:pt idx="34">
                  <c:v>25111</c:v>
                </c:pt>
                <c:pt idx="35">
                  <c:v>25203</c:v>
                </c:pt>
                <c:pt idx="36">
                  <c:v>25293</c:v>
                </c:pt>
                <c:pt idx="37">
                  <c:v>25384</c:v>
                </c:pt>
                <c:pt idx="38">
                  <c:v>25476</c:v>
                </c:pt>
                <c:pt idx="39">
                  <c:v>25568</c:v>
                </c:pt>
                <c:pt idx="40">
                  <c:v>25658</c:v>
                </c:pt>
                <c:pt idx="41">
                  <c:v>25749</c:v>
                </c:pt>
                <c:pt idx="42">
                  <c:v>25841</c:v>
                </c:pt>
                <c:pt idx="43">
                  <c:v>25933</c:v>
                </c:pt>
                <c:pt idx="44">
                  <c:v>26023</c:v>
                </c:pt>
                <c:pt idx="45">
                  <c:v>26114</c:v>
                </c:pt>
                <c:pt idx="46">
                  <c:v>26206</c:v>
                </c:pt>
                <c:pt idx="47">
                  <c:v>26298</c:v>
                </c:pt>
                <c:pt idx="48">
                  <c:v>26389</c:v>
                </c:pt>
                <c:pt idx="49">
                  <c:v>26480</c:v>
                </c:pt>
                <c:pt idx="50">
                  <c:v>26572</c:v>
                </c:pt>
                <c:pt idx="51">
                  <c:v>26664</c:v>
                </c:pt>
                <c:pt idx="52">
                  <c:v>26754</c:v>
                </c:pt>
                <c:pt idx="53">
                  <c:v>26845</c:v>
                </c:pt>
                <c:pt idx="54">
                  <c:v>26937</c:v>
                </c:pt>
                <c:pt idx="55">
                  <c:v>27029</c:v>
                </c:pt>
                <c:pt idx="56">
                  <c:v>27119</c:v>
                </c:pt>
                <c:pt idx="57">
                  <c:v>27210</c:v>
                </c:pt>
                <c:pt idx="58">
                  <c:v>27302</c:v>
                </c:pt>
                <c:pt idx="59">
                  <c:v>27394</c:v>
                </c:pt>
                <c:pt idx="60">
                  <c:v>27484</c:v>
                </c:pt>
                <c:pt idx="61">
                  <c:v>27575</c:v>
                </c:pt>
                <c:pt idx="62">
                  <c:v>27667</c:v>
                </c:pt>
                <c:pt idx="63">
                  <c:v>27759</c:v>
                </c:pt>
                <c:pt idx="64">
                  <c:v>27850</c:v>
                </c:pt>
                <c:pt idx="65">
                  <c:v>27941</c:v>
                </c:pt>
                <c:pt idx="66">
                  <c:v>28033</c:v>
                </c:pt>
                <c:pt idx="67">
                  <c:v>28125</c:v>
                </c:pt>
                <c:pt idx="68">
                  <c:v>28215</c:v>
                </c:pt>
                <c:pt idx="69">
                  <c:v>28306</c:v>
                </c:pt>
                <c:pt idx="70">
                  <c:v>28398</c:v>
                </c:pt>
                <c:pt idx="71">
                  <c:v>28490</c:v>
                </c:pt>
                <c:pt idx="72">
                  <c:v>28580</c:v>
                </c:pt>
                <c:pt idx="73">
                  <c:v>28671</c:v>
                </c:pt>
                <c:pt idx="74">
                  <c:v>28763</c:v>
                </c:pt>
                <c:pt idx="75">
                  <c:v>28855</c:v>
                </c:pt>
                <c:pt idx="76">
                  <c:v>28945</c:v>
                </c:pt>
                <c:pt idx="77">
                  <c:v>29036</c:v>
                </c:pt>
                <c:pt idx="78">
                  <c:v>29128</c:v>
                </c:pt>
                <c:pt idx="79">
                  <c:v>29220</c:v>
                </c:pt>
                <c:pt idx="80">
                  <c:v>29311</c:v>
                </c:pt>
                <c:pt idx="81">
                  <c:v>29402</c:v>
                </c:pt>
                <c:pt idx="82">
                  <c:v>29494</c:v>
                </c:pt>
                <c:pt idx="83">
                  <c:v>29586</c:v>
                </c:pt>
                <c:pt idx="84">
                  <c:v>29676</c:v>
                </c:pt>
                <c:pt idx="85">
                  <c:v>29767</c:v>
                </c:pt>
                <c:pt idx="86">
                  <c:v>29859</c:v>
                </c:pt>
                <c:pt idx="87">
                  <c:v>29951</c:v>
                </c:pt>
                <c:pt idx="88">
                  <c:v>30041</c:v>
                </c:pt>
                <c:pt idx="89">
                  <c:v>30132</c:v>
                </c:pt>
                <c:pt idx="90">
                  <c:v>30224</c:v>
                </c:pt>
                <c:pt idx="91">
                  <c:v>30316</c:v>
                </c:pt>
                <c:pt idx="92">
                  <c:v>30406</c:v>
                </c:pt>
                <c:pt idx="93">
                  <c:v>30497</c:v>
                </c:pt>
                <c:pt idx="94">
                  <c:v>30589</c:v>
                </c:pt>
                <c:pt idx="95">
                  <c:v>30681</c:v>
                </c:pt>
                <c:pt idx="96">
                  <c:v>30772</c:v>
                </c:pt>
                <c:pt idx="97">
                  <c:v>30863</c:v>
                </c:pt>
                <c:pt idx="98">
                  <c:v>30955</c:v>
                </c:pt>
                <c:pt idx="99">
                  <c:v>31047</c:v>
                </c:pt>
                <c:pt idx="100">
                  <c:v>31137</c:v>
                </c:pt>
                <c:pt idx="101">
                  <c:v>31228</c:v>
                </c:pt>
                <c:pt idx="102">
                  <c:v>31320</c:v>
                </c:pt>
                <c:pt idx="103">
                  <c:v>31412</c:v>
                </c:pt>
                <c:pt idx="104">
                  <c:v>31502</c:v>
                </c:pt>
                <c:pt idx="105">
                  <c:v>31593</c:v>
                </c:pt>
                <c:pt idx="106">
                  <c:v>31685</c:v>
                </c:pt>
                <c:pt idx="107">
                  <c:v>31777</c:v>
                </c:pt>
                <c:pt idx="108">
                  <c:v>31867</c:v>
                </c:pt>
                <c:pt idx="109">
                  <c:v>31958</c:v>
                </c:pt>
                <c:pt idx="110">
                  <c:v>32050</c:v>
                </c:pt>
                <c:pt idx="111">
                  <c:v>32142</c:v>
                </c:pt>
                <c:pt idx="112">
                  <c:v>32233</c:v>
                </c:pt>
                <c:pt idx="113">
                  <c:v>32324</c:v>
                </c:pt>
                <c:pt idx="114">
                  <c:v>32416</c:v>
                </c:pt>
                <c:pt idx="115">
                  <c:v>32508</c:v>
                </c:pt>
                <c:pt idx="116">
                  <c:v>32598</c:v>
                </c:pt>
                <c:pt idx="117">
                  <c:v>32689</c:v>
                </c:pt>
                <c:pt idx="118">
                  <c:v>32781</c:v>
                </c:pt>
                <c:pt idx="119">
                  <c:v>32873</c:v>
                </c:pt>
                <c:pt idx="120">
                  <c:v>32963</c:v>
                </c:pt>
                <c:pt idx="121">
                  <c:v>33054</c:v>
                </c:pt>
                <c:pt idx="122">
                  <c:v>33146</c:v>
                </c:pt>
                <c:pt idx="123">
                  <c:v>33238</c:v>
                </c:pt>
                <c:pt idx="124">
                  <c:v>33328</c:v>
                </c:pt>
                <c:pt idx="125">
                  <c:v>33419</c:v>
                </c:pt>
                <c:pt idx="126">
                  <c:v>33511</c:v>
                </c:pt>
                <c:pt idx="127">
                  <c:v>33603</c:v>
                </c:pt>
                <c:pt idx="128">
                  <c:v>33694</c:v>
                </c:pt>
                <c:pt idx="129">
                  <c:v>33785</c:v>
                </c:pt>
                <c:pt idx="130">
                  <c:v>33877</c:v>
                </c:pt>
                <c:pt idx="131">
                  <c:v>33969</c:v>
                </c:pt>
                <c:pt idx="132">
                  <c:v>34059</c:v>
                </c:pt>
                <c:pt idx="133">
                  <c:v>34150</c:v>
                </c:pt>
                <c:pt idx="134">
                  <c:v>34242</c:v>
                </c:pt>
                <c:pt idx="135">
                  <c:v>34334</c:v>
                </c:pt>
                <c:pt idx="136">
                  <c:v>34424</c:v>
                </c:pt>
                <c:pt idx="137">
                  <c:v>34515</c:v>
                </c:pt>
                <c:pt idx="138">
                  <c:v>34607</c:v>
                </c:pt>
                <c:pt idx="139">
                  <c:v>34699</c:v>
                </c:pt>
                <c:pt idx="140">
                  <c:v>34789</c:v>
                </c:pt>
                <c:pt idx="141">
                  <c:v>34880</c:v>
                </c:pt>
                <c:pt idx="142">
                  <c:v>34972</c:v>
                </c:pt>
                <c:pt idx="143">
                  <c:v>35064</c:v>
                </c:pt>
                <c:pt idx="144">
                  <c:v>35155</c:v>
                </c:pt>
                <c:pt idx="145">
                  <c:v>35246</c:v>
                </c:pt>
                <c:pt idx="146">
                  <c:v>35338</c:v>
                </c:pt>
                <c:pt idx="147">
                  <c:v>35430</c:v>
                </c:pt>
                <c:pt idx="148">
                  <c:v>35520</c:v>
                </c:pt>
                <c:pt idx="149">
                  <c:v>35611</c:v>
                </c:pt>
                <c:pt idx="150">
                  <c:v>35703</c:v>
                </c:pt>
                <c:pt idx="151">
                  <c:v>35795</c:v>
                </c:pt>
                <c:pt idx="152">
                  <c:v>35885</c:v>
                </c:pt>
                <c:pt idx="153">
                  <c:v>35976</c:v>
                </c:pt>
                <c:pt idx="154">
                  <c:v>36068</c:v>
                </c:pt>
                <c:pt idx="155">
                  <c:v>36160</c:v>
                </c:pt>
                <c:pt idx="156">
                  <c:v>36250</c:v>
                </c:pt>
                <c:pt idx="157">
                  <c:v>36341</c:v>
                </c:pt>
                <c:pt idx="158">
                  <c:v>36433</c:v>
                </c:pt>
                <c:pt idx="159">
                  <c:v>36525</c:v>
                </c:pt>
                <c:pt idx="160">
                  <c:v>36616</c:v>
                </c:pt>
                <c:pt idx="161">
                  <c:v>36707</c:v>
                </c:pt>
                <c:pt idx="162">
                  <c:v>36799</c:v>
                </c:pt>
                <c:pt idx="163">
                  <c:v>36891</c:v>
                </c:pt>
                <c:pt idx="164">
                  <c:v>36981</c:v>
                </c:pt>
                <c:pt idx="165">
                  <c:v>37072</c:v>
                </c:pt>
                <c:pt idx="166">
                  <c:v>37164</c:v>
                </c:pt>
                <c:pt idx="167">
                  <c:v>37256</c:v>
                </c:pt>
                <c:pt idx="168">
                  <c:v>37346</c:v>
                </c:pt>
                <c:pt idx="169">
                  <c:v>37437</c:v>
                </c:pt>
                <c:pt idx="170">
                  <c:v>37529</c:v>
                </c:pt>
                <c:pt idx="171">
                  <c:v>37621</c:v>
                </c:pt>
                <c:pt idx="172">
                  <c:v>37711</c:v>
                </c:pt>
                <c:pt idx="173">
                  <c:v>37802</c:v>
                </c:pt>
                <c:pt idx="174">
                  <c:v>37894</c:v>
                </c:pt>
                <c:pt idx="175">
                  <c:v>37986</c:v>
                </c:pt>
                <c:pt idx="176">
                  <c:v>38077</c:v>
                </c:pt>
                <c:pt idx="177">
                  <c:v>38168</c:v>
                </c:pt>
                <c:pt idx="178">
                  <c:v>38260</c:v>
                </c:pt>
                <c:pt idx="179">
                  <c:v>38352</c:v>
                </c:pt>
                <c:pt idx="180">
                  <c:v>38442</c:v>
                </c:pt>
                <c:pt idx="181">
                  <c:v>38533</c:v>
                </c:pt>
                <c:pt idx="182">
                  <c:v>38625</c:v>
                </c:pt>
                <c:pt idx="183">
                  <c:v>38717</c:v>
                </c:pt>
                <c:pt idx="184">
                  <c:v>38807</c:v>
                </c:pt>
                <c:pt idx="185">
                  <c:v>38898</c:v>
                </c:pt>
                <c:pt idx="186">
                  <c:v>38990</c:v>
                </c:pt>
                <c:pt idx="187">
                  <c:v>39082</c:v>
                </c:pt>
                <c:pt idx="188">
                  <c:v>39172</c:v>
                </c:pt>
                <c:pt idx="189">
                  <c:v>39263</c:v>
                </c:pt>
                <c:pt idx="190">
                  <c:v>39355</c:v>
                </c:pt>
                <c:pt idx="191">
                  <c:v>39447</c:v>
                </c:pt>
                <c:pt idx="192">
                  <c:v>39538</c:v>
                </c:pt>
                <c:pt idx="193">
                  <c:v>39629</c:v>
                </c:pt>
                <c:pt idx="194">
                  <c:v>39721</c:v>
                </c:pt>
                <c:pt idx="195">
                  <c:v>39813</c:v>
                </c:pt>
                <c:pt idx="196">
                  <c:v>39903</c:v>
                </c:pt>
                <c:pt idx="197">
                  <c:v>39994</c:v>
                </c:pt>
                <c:pt idx="198">
                  <c:v>40086</c:v>
                </c:pt>
                <c:pt idx="199">
                  <c:v>40178</c:v>
                </c:pt>
                <c:pt idx="200">
                  <c:v>40268</c:v>
                </c:pt>
                <c:pt idx="201">
                  <c:v>40359</c:v>
                </c:pt>
                <c:pt idx="202">
                  <c:v>40451</c:v>
                </c:pt>
                <c:pt idx="203">
                  <c:v>40543</c:v>
                </c:pt>
                <c:pt idx="204">
                  <c:v>40633</c:v>
                </c:pt>
                <c:pt idx="205">
                  <c:v>40724</c:v>
                </c:pt>
                <c:pt idx="206">
                  <c:v>40816</c:v>
                </c:pt>
                <c:pt idx="207">
                  <c:v>40908</c:v>
                </c:pt>
                <c:pt idx="208">
                  <c:v>40999</c:v>
                </c:pt>
                <c:pt idx="209">
                  <c:v>41090</c:v>
                </c:pt>
                <c:pt idx="210">
                  <c:v>41182</c:v>
                </c:pt>
                <c:pt idx="211">
                  <c:v>41274</c:v>
                </c:pt>
                <c:pt idx="212">
                  <c:v>41364</c:v>
                </c:pt>
                <c:pt idx="213">
                  <c:v>41455</c:v>
                </c:pt>
                <c:pt idx="214">
                  <c:v>41547</c:v>
                </c:pt>
                <c:pt idx="215">
                  <c:v>41639</c:v>
                </c:pt>
                <c:pt idx="216">
                  <c:v>41729</c:v>
                </c:pt>
                <c:pt idx="217">
                  <c:v>41820</c:v>
                </c:pt>
                <c:pt idx="218">
                  <c:v>41912</c:v>
                </c:pt>
                <c:pt idx="219">
                  <c:v>42004</c:v>
                </c:pt>
                <c:pt idx="220">
                  <c:v>42094</c:v>
                </c:pt>
                <c:pt idx="221">
                  <c:v>42185</c:v>
                </c:pt>
                <c:pt idx="222">
                  <c:v>42277</c:v>
                </c:pt>
                <c:pt idx="223">
                  <c:v>42369</c:v>
                </c:pt>
                <c:pt idx="224">
                  <c:v>42460</c:v>
                </c:pt>
                <c:pt idx="225">
                  <c:v>42551</c:v>
                </c:pt>
                <c:pt idx="226">
                  <c:v>42643</c:v>
                </c:pt>
                <c:pt idx="227">
                  <c:v>42735</c:v>
                </c:pt>
                <c:pt idx="228">
                  <c:v>42825</c:v>
                </c:pt>
                <c:pt idx="229">
                  <c:v>42916</c:v>
                </c:pt>
                <c:pt idx="230">
                  <c:v>43008</c:v>
                </c:pt>
                <c:pt idx="231">
                  <c:v>43100</c:v>
                </c:pt>
                <c:pt idx="232">
                  <c:v>43190</c:v>
                </c:pt>
                <c:pt idx="233">
                  <c:v>43281</c:v>
                </c:pt>
                <c:pt idx="234">
                  <c:v>43373</c:v>
                </c:pt>
                <c:pt idx="235">
                  <c:v>43465</c:v>
                </c:pt>
                <c:pt idx="236">
                  <c:v>43555</c:v>
                </c:pt>
                <c:pt idx="237">
                  <c:v>43646</c:v>
                </c:pt>
                <c:pt idx="238">
                  <c:v>43738</c:v>
                </c:pt>
                <c:pt idx="239">
                  <c:v>43830</c:v>
                </c:pt>
                <c:pt idx="240">
                  <c:v>43921</c:v>
                </c:pt>
                <c:pt idx="241">
                  <c:v>44012</c:v>
                </c:pt>
                <c:pt idx="242">
                  <c:v>44104</c:v>
                </c:pt>
                <c:pt idx="243">
                  <c:v>44196</c:v>
                </c:pt>
                <c:pt idx="244">
                  <c:v>44286</c:v>
                </c:pt>
                <c:pt idx="245">
                  <c:v>44377</c:v>
                </c:pt>
                <c:pt idx="246">
                  <c:v>44469</c:v>
                </c:pt>
                <c:pt idx="247">
                  <c:v>44561</c:v>
                </c:pt>
                <c:pt idx="248">
                  <c:v>44651</c:v>
                </c:pt>
                <c:pt idx="249">
                  <c:v>44742</c:v>
                </c:pt>
                <c:pt idx="250">
                  <c:v>44834</c:v>
                </c:pt>
                <c:pt idx="251">
                  <c:v>44926</c:v>
                </c:pt>
                <c:pt idx="252">
                  <c:v>45016</c:v>
                </c:pt>
                <c:pt idx="253">
                  <c:v>45107</c:v>
                </c:pt>
                <c:pt idx="254">
                  <c:v>45199</c:v>
                </c:pt>
                <c:pt idx="255">
                  <c:v>45291</c:v>
                </c:pt>
                <c:pt idx="256">
                  <c:v>45382</c:v>
                </c:pt>
                <c:pt idx="257">
                  <c:v>45473</c:v>
                </c:pt>
                <c:pt idx="258">
                  <c:v>45565</c:v>
                </c:pt>
              </c:numCache>
            </c:numRef>
          </c:cat>
          <c:val>
            <c:numRef>
              <c:f>'Chart 3 - rstar'!$C$2:$C$260</c:f>
              <c:numCache>
                <c:formatCode>General</c:formatCode>
                <c:ptCount val="259"/>
                <c:pt idx="0">
                  <c:v>2.08746442896777</c:v>
                </c:pt>
                <c:pt idx="1">
                  <c:v>2.1450854174988501</c:v>
                </c:pt>
                <c:pt idx="2">
                  <c:v>2.0472043293631002</c:v>
                </c:pt>
                <c:pt idx="3">
                  <c:v>2.1287227584526298</c:v>
                </c:pt>
                <c:pt idx="4">
                  <c:v>2.1840539791632798</c:v>
                </c:pt>
                <c:pt idx="5">
                  <c:v>2.1974639429006801</c:v>
                </c:pt>
                <c:pt idx="6">
                  <c:v>2.2878701685696798</c:v>
                </c:pt>
                <c:pt idx="7">
                  <c:v>2.3985467913114902</c:v>
                </c:pt>
                <c:pt idx="8">
                  <c:v>2.5167793722551699</c:v>
                </c:pt>
                <c:pt idx="9">
                  <c:v>2.5186543351020099</c:v>
                </c:pt>
                <c:pt idx="10">
                  <c:v>2.6050365732935998</c:v>
                </c:pt>
                <c:pt idx="11">
                  <c:v>2.6759866498601999</c:v>
                </c:pt>
                <c:pt idx="12">
                  <c:v>2.7830589738730498</c:v>
                </c:pt>
                <c:pt idx="13">
                  <c:v>2.87299923174522</c:v>
                </c:pt>
                <c:pt idx="14">
                  <c:v>2.9454154887561801</c:v>
                </c:pt>
                <c:pt idx="15">
                  <c:v>3.0283233747404701</c:v>
                </c:pt>
                <c:pt idx="16">
                  <c:v>3.12235958439534</c:v>
                </c:pt>
                <c:pt idx="17">
                  <c:v>3.2555333291963802</c:v>
                </c:pt>
                <c:pt idx="18">
                  <c:v>3.2654792409199298</c:v>
                </c:pt>
                <c:pt idx="19">
                  <c:v>3.2962582590686802</c:v>
                </c:pt>
                <c:pt idx="20">
                  <c:v>3.3483560403200898</c:v>
                </c:pt>
                <c:pt idx="21">
                  <c:v>3.3834032968117702</c:v>
                </c:pt>
                <c:pt idx="22">
                  <c:v>3.3788240642833598</c:v>
                </c:pt>
                <c:pt idx="23">
                  <c:v>3.3968954057027601</c:v>
                </c:pt>
                <c:pt idx="24">
                  <c:v>3.35429882317717</c:v>
                </c:pt>
                <c:pt idx="25">
                  <c:v>3.14842567904611</c:v>
                </c:pt>
                <c:pt idx="26">
                  <c:v>3.0353478346048401</c:v>
                </c:pt>
                <c:pt idx="27">
                  <c:v>2.8868700718520599</c:v>
                </c:pt>
                <c:pt idx="28">
                  <c:v>2.8769765400105198</c:v>
                </c:pt>
                <c:pt idx="29">
                  <c:v>2.9168690997300999</c:v>
                </c:pt>
                <c:pt idx="30">
                  <c:v>2.8251605648298299</c:v>
                </c:pt>
                <c:pt idx="31">
                  <c:v>2.8056100145257101</c:v>
                </c:pt>
                <c:pt idx="32">
                  <c:v>2.6044793788667402</c:v>
                </c:pt>
                <c:pt idx="33">
                  <c:v>2.5025598156944899</c:v>
                </c:pt>
                <c:pt idx="34">
                  <c:v>2.4130775968942602</c:v>
                </c:pt>
                <c:pt idx="35">
                  <c:v>2.44022144353759</c:v>
                </c:pt>
                <c:pt idx="36">
                  <c:v>2.46436745380699</c:v>
                </c:pt>
                <c:pt idx="37">
                  <c:v>2.30138452244557</c:v>
                </c:pt>
                <c:pt idx="38">
                  <c:v>2.2259247481434201</c:v>
                </c:pt>
                <c:pt idx="39">
                  <c:v>2.2176380418787298</c:v>
                </c:pt>
                <c:pt idx="40">
                  <c:v>1.9131082385960501</c:v>
                </c:pt>
                <c:pt idx="41">
                  <c:v>1.94116786032132</c:v>
                </c:pt>
                <c:pt idx="42">
                  <c:v>1.56019190845837</c:v>
                </c:pt>
                <c:pt idx="43">
                  <c:v>1.3656007797929099</c:v>
                </c:pt>
                <c:pt idx="44">
                  <c:v>1.47612491267507</c:v>
                </c:pt>
                <c:pt idx="45">
                  <c:v>1.3911688064899601</c:v>
                </c:pt>
                <c:pt idx="46">
                  <c:v>1.34243815694068</c:v>
                </c:pt>
                <c:pt idx="47">
                  <c:v>1.36909964156931</c:v>
                </c:pt>
                <c:pt idx="48">
                  <c:v>1.54219723976629</c:v>
                </c:pt>
                <c:pt idx="49">
                  <c:v>1.6265159970077501</c:v>
                </c:pt>
                <c:pt idx="50">
                  <c:v>1.6152972820098199</c:v>
                </c:pt>
                <c:pt idx="51">
                  <c:v>1.57668901665066</c:v>
                </c:pt>
                <c:pt idx="52">
                  <c:v>2.1438313148213601</c:v>
                </c:pt>
                <c:pt idx="53">
                  <c:v>2.05673642017759</c:v>
                </c:pt>
                <c:pt idx="54">
                  <c:v>2.02438513192353</c:v>
                </c:pt>
                <c:pt idx="55">
                  <c:v>1.92931240542442</c:v>
                </c:pt>
                <c:pt idx="56">
                  <c:v>2.0038459575780498</c:v>
                </c:pt>
                <c:pt idx="57">
                  <c:v>1.8993590458832199</c:v>
                </c:pt>
                <c:pt idx="58">
                  <c:v>1.65080415758374</c:v>
                </c:pt>
                <c:pt idx="59">
                  <c:v>1.1587868519015001</c:v>
                </c:pt>
                <c:pt idx="60">
                  <c:v>1.23862929529503</c:v>
                </c:pt>
                <c:pt idx="61">
                  <c:v>1.5049734346750601</c:v>
                </c:pt>
                <c:pt idx="62">
                  <c:v>1.7124999494342701</c:v>
                </c:pt>
                <c:pt idx="63">
                  <c:v>1.67865615273623</c:v>
                </c:pt>
                <c:pt idx="64">
                  <c:v>1.74609110013073</c:v>
                </c:pt>
                <c:pt idx="65">
                  <c:v>1.92705537949558</c:v>
                </c:pt>
                <c:pt idx="66">
                  <c:v>1.98390124213552</c:v>
                </c:pt>
                <c:pt idx="67">
                  <c:v>1.8513669299342701</c:v>
                </c:pt>
                <c:pt idx="68">
                  <c:v>2.0512841110319102</c:v>
                </c:pt>
                <c:pt idx="69">
                  <c:v>2.1559511320799198</c:v>
                </c:pt>
                <c:pt idx="70">
                  <c:v>2.2230491606277698</c:v>
                </c:pt>
                <c:pt idx="71">
                  <c:v>2.3270709588551002</c:v>
                </c:pt>
                <c:pt idx="72">
                  <c:v>2.4580600089527702</c:v>
                </c:pt>
                <c:pt idx="73">
                  <c:v>2.43782250831664</c:v>
                </c:pt>
                <c:pt idx="74">
                  <c:v>2.4388757516552402</c:v>
                </c:pt>
                <c:pt idx="75">
                  <c:v>2.4191941301800002</c:v>
                </c:pt>
                <c:pt idx="76">
                  <c:v>2.3947315728283098</c:v>
                </c:pt>
                <c:pt idx="77">
                  <c:v>2.19546238071162</c:v>
                </c:pt>
                <c:pt idx="78">
                  <c:v>2.2320636116276802</c:v>
                </c:pt>
                <c:pt idx="79">
                  <c:v>2.15321811568174</c:v>
                </c:pt>
                <c:pt idx="80">
                  <c:v>2.0407133432646298</c:v>
                </c:pt>
                <c:pt idx="81">
                  <c:v>1.33883490219822</c:v>
                </c:pt>
                <c:pt idx="82">
                  <c:v>1.5978167627411399</c:v>
                </c:pt>
                <c:pt idx="83">
                  <c:v>1.41544841865343</c:v>
                </c:pt>
                <c:pt idx="84">
                  <c:v>1.6366206296677199</c:v>
                </c:pt>
                <c:pt idx="85">
                  <c:v>1.76359582458765</c:v>
                </c:pt>
                <c:pt idx="86">
                  <c:v>2.1575692633239498</c:v>
                </c:pt>
                <c:pt idx="87">
                  <c:v>1.9808259344824399</c:v>
                </c:pt>
                <c:pt idx="88">
                  <c:v>2.0227228485641899</c:v>
                </c:pt>
                <c:pt idx="89">
                  <c:v>2.1805466919833099</c:v>
                </c:pt>
                <c:pt idx="90">
                  <c:v>1.91038085377254</c:v>
                </c:pt>
                <c:pt idx="91">
                  <c:v>1.4903111474227799</c:v>
                </c:pt>
                <c:pt idx="92">
                  <c:v>1.9285365592308601</c:v>
                </c:pt>
                <c:pt idx="93">
                  <c:v>2.2582567610778801</c:v>
                </c:pt>
                <c:pt idx="94">
                  <c:v>2.5568637009992301</c:v>
                </c:pt>
                <c:pt idx="95">
                  <c:v>2.6612434872242501</c:v>
                </c:pt>
                <c:pt idx="96">
                  <c:v>2.7603140925671199</c:v>
                </c:pt>
                <c:pt idx="97">
                  <c:v>3.0134897472042401</c:v>
                </c:pt>
                <c:pt idx="98">
                  <c:v>2.7409644307248602</c:v>
                </c:pt>
                <c:pt idx="99">
                  <c:v>2.5803322873252799</c:v>
                </c:pt>
                <c:pt idx="100">
                  <c:v>3.0948391104596</c:v>
                </c:pt>
                <c:pt idx="101">
                  <c:v>2.8460166665963298</c:v>
                </c:pt>
                <c:pt idx="102">
                  <c:v>2.9078301068533401</c:v>
                </c:pt>
                <c:pt idx="103">
                  <c:v>2.6465895485401001</c:v>
                </c:pt>
                <c:pt idx="104">
                  <c:v>2.4674261036838598</c:v>
                </c:pt>
                <c:pt idx="105">
                  <c:v>2.04817883979561</c:v>
                </c:pt>
                <c:pt idx="106">
                  <c:v>1.96846088237696</c:v>
                </c:pt>
                <c:pt idx="107">
                  <c:v>2.0106170184026801</c:v>
                </c:pt>
                <c:pt idx="108">
                  <c:v>2.1830637583711598</c:v>
                </c:pt>
                <c:pt idx="109">
                  <c:v>2.4631301931990199</c:v>
                </c:pt>
                <c:pt idx="110">
                  <c:v>2.52522741631355</c:v>
                </c:pt>
                <c:pt idx="111">
                  <c:v>2.2887775022746499</c:v>
                </c:pt>
                <c:pt idx="112">
                  <c:v>2.3682375041697599</c:v>
                </c:pt>
                <c:pt idx="113">
                  <c:v>2.4775731514315802</c:v>
                </c:pt>
                <c:pt idx="114">
                  <c:v>2.51637791841884</c:v>
                </c:pt>
                <c:pt idx="115">
                  <c:v>2.7795673644854499</c:v>
                </c:pt>
                <c:pt idx="116">
                  <c:v>2.7923536213623699</c:v>
                </c:pt>
                <c:pt idx="117">
                  <c:v>2.5663748313416002</c:v>
                </c:pt>
                <c:pt idx="118">
                  <c:v>2.4286935336914399</c:v>
                </c:pt>
                <c:pt idx="119">
                  <c:v>2.2690289108685802</c:v>
                </c:pt>
                <c:pt idx="120">
                  <c:v>2.6707322487625098</c:v>
                </c:pt>
                <c:pt idx="121">
                  <c:v>2.6164577999751</c:v>
                </c:pt>
                <c:pt idx="122">
                  <c:v>2.5940780468117199</c:v>
                </c:pt>
                <c:pt idx="123">
                  <c:v>2.29860679801142</c:v>
                </c:pt>
                <c:pt idx="124">
                  <c:v>2.3375845667254</c:v>
                </c:pt>
                <c:pt idx="125">
                  <c:v>2.5381861643696499</c:v>
                </c:pt>
                <c:pt idx="126">
                  <c:v>2.4664351595371601</c:v>
                </c:pt>
                <c:pt idx="127">
                  <c:v>2.3292702440681698</c:v>
                </c:pt>
                <c:pt idx="128">
                  <c:v>2.65541043008206</c:v>
                </c:pt>
                <c:pt idx="129">
                  <c:v>2.6311000279953598</c:v>
                </c:pt>
                <c:pt idx="130">
                  <c:v>2.39426785012034</c:v>
                </c:pt>
                <c:pt idx="131">
                  <c:v>2.4053368248809699</c:v>
                </c:pt>
                <c:pt idx="132">
                  <c:v>2.2442827540609498</c:v>
                </c:pt>
                <c:pt idx="133">
                  <c:v>2.1402217727653001</c:v>
                </c:pt>
                <c:pt idx="134">
                  <c:v>2.2415146218392499</c:v>
                </c:pt>
                <c:pt idx="135">
                  <c:v>2.5364218194325399</c:v>
                </c:pt>
                <c:pt idx="136">
                  <c:v>2.6613096519582</c:v>
                </c:pt>
                <c:pt idx="137">
                  <c:v>2.7692751431543998</c:v>
                </c:pt>
                <c:pt idx="138">
                  <c:v>2.7901483896304899</c:v>
                </c:pt>
                <c:pt idx="139">
                  <c:v>2.8093975551244599</c:v>
                </c:pt>
                <c:pt idx="140">
                  <c:v>2.8111465862007998</c:v>
                </c:pt>
                <c:pt idx="141">
                  <c:v>2.5785594973745098</c:v>
                </c:pt>
                <c:pt idx="142">
                  <c:v>2.61972168376826</c:v>
                </c:pt>
                <c:pt idx="143">
                  <c:v>2.6104795499914202</c:v>
                </c:pt>
                <c:pt idx="144">
                  <c:v>2.7196377696320599</c:v>
                </c:pt>
                <c:pt idx="145">
                  <c:v>2.9023348839457999</c:v>
                </c:pt>
                <c:pt idx="146">
                  <c:v>2.9532301519373401</c:v>
                </c:pt>
                <c:pt idx="147">
                  <c:v>2.9318545595637202</c:v>
                </c:pt>
                <c:pt idx="148">
                  <c:v>3.0367930674744801</c:v>
                </c:pt>
                <c:pt idx="149">
                  <c:v>3.0843381285092502</c:v>
                </c:pt>
                <c:pt idx="150">
                  <c:v>2.9715444041568699</c:v>
                </c:pt>
                <c:pt idx="151">
                  <c:v>3.0758913788807201</c:v>
                </c:pt>
                <c:pt idx="152">
                  <c:v>3.05747454572482</c:v>
                </c:pt>
                <c:pt idx="153">
                  <c:v>3.05733396658787</c:v>
                </c:pt>
                <c:pt idx="154">
                  <c:v>2.8046037272662998</c:v>
                </c:pt>
                <c:pt idx="155">
                  <c:v>2.6771388146281798</c:v>
                </c:pt>
                <c:pt idx="156">
                  <c:v>2.9318956129960099</c:v>
                </c:pt>
                <c:pt idx="157">
                  <c:v>2.8214035144990199</c:v>
                </c:pt>
                <c:pt idx="158">
                  <c:v>2.7053343070735698</c:v>
                </c:pt>
                <c:pt idx="159">
                  <c:v>2.7782295618167399</c:v>
                </c:pt>
                <c:pt idx="160">
                  <c:v>2.62778317966779</c:v>
                </c:pt>
                <c:pt idx="161">
                  <c:v>2.1863182142383502</c:v>
                </c:pt>
                <c:pt idx="162">
                  <c:v>2.0684227346467101</c:v>
                </c:pt>
                <c:pt idx="163">
                  <c:v>1.8576379277549</c:v>
                </c:pt>
                <c:pt idx="164">
                  <c:v>1.8779412458259099</c:v>
                </c:pt>
                <c:pt idx="165">
                  <c:v>1.89430257654179</c:v>
                </c:pt>
                <c:pt idx="166">
                  <c:v>1.6271508481956301</c:v>
                </c:pt>
                <c:pt idx="167">
                  <c:v>1.6245076845786799</c:v>
                </c:pt>
                <c:pt idx="168">
                  <c:v>1.93788948279298</c:v>
                </c:pt>
                <c:pt idx="169">
                  <c:v>1.8375119136698601</c:v>
                </c:pt>
                <c:pt idx="170">
                  <c:v>1.5337473771885</c:v>
                </c:pt>
                <c:pt idx="171">
                  <c:v>1.4278130668645299</c:v>
                </c:pt>
                <c:pt idx="172">
                  <c:v>1.57738811466128</c:v>
                </c:pt>
                <c:pt idx="173">
                  <c:v>1.8133434617558</c:v>
                </c:pt>
                <c:pt idx="174">
                  <c:v>2.0086996513987101</c:v>
                </c:pt>
                <c:pt idx="175">
                  <c:v>2.1188480432161301</c:v>
                </c:pt>
                <c:pt idx="176">
                  <c:v>2.0219073492746999</c:v>
                </c:pt>
                <c:pt idx="177">
                  <c:v>2.1318875469438998</c:v>
                </c:pt>
                <c:pt idx="178">
                  <c:v>2.0166541338586401</c:v>
                </c:pt>
                <c:pt idx="179">
                  <c:v>1.9780663957434299</c:v>
                </c:pt>
                <c:pt idx="180">
                  <c:v>2.0157323603912398</c:v>
                </c:pt>
                <c:pt idx="181">
                  <c:v>1.78667056784435</c:v>
                </c:pt>
                <c:pt idx="182">
                  <c:v>1.79242112588834</c:v>
                </c:pt>
                <c:pt idx="183">
                  <c:v>1.72367269910114</c:v>
                </c:pt>
                <c:pt idx="184">
                  <c:v>1.75552178592482</c:v>
                </c:pt>
                <c:pt idx="185">
                  <c:v>1.7990252033315599</c:v>
                </c:pt>
                <c:pt idx="186">
                  <c:v>1.66317453368401</c:v>
                </c:pt>
                <c:pt idx="187">
                  <c:v>1.7260172530126501</c:v>
                </c:pt>
                <c:pt idx="188">
                  <c:v>1.87878374942155</c:v>
                </c:pt>
                <c:pt idx="189">
                  <c:v>1.73383222164996</c:v>
                </c:pt>
                <c:pt idx="190">
                  <c:v>1.4459490707696701</c:v>
                </c:pt>
                <c:pt idx="191">
                  <c:v>1.2078029729444999</c:v>
                </c:pt>
                <c:pt idx="192">
                  <c:v>0.80244733348709696</c:v>
                </c:pt>
                <c:pt idx="193">
                  <c:v>0.73228987546230095</c:v>
                </c:pt>
                <c:pt idx="194">
                  <c:v>0.462700992840331</c:v>
                </c:pt>
                <c:pt idx="195">
                  <c:v>-0.68473140270180799</c:v>
                </c:pt>
                <c:pt idx="196">
                  <c:v>-0.53900224375084105</c:v>
                </c:pt>
                <c:pt idx="197">
                  <c:v>-7.1033997969552398E-2</c:v>
                </c:pt>
                <c:pt idx="198">
                  <c:v>0.47129384988342699</c:v>
                </c:pt>
                <c:pt idx="199">
                  <c:v>0.73517449746876196</c:v>
                </c:pt>
                <c:pt idx="200">
                  <c:v>0.73639538363367196</c:v>
                </c:pt>
                <c:pt idx="201">
                  <c:v>0.57460939137562295</c:v>
                </c:pt>
                <c:pt idx="202">
                  <c:v>0.40592584277494798</c:v>
                </c:pt>
                <c:pt idx="203">
                  <c:v>0.52041055679084003</c:v>
                </c:pt>
                <c:pt idx="204">
                  <c:v>0.71019756940946999</c:v>
                </c:pt>
                <c:pt idx="205">
                  <c:v>0.49719376892481898</c:v>
                </c:pt>
                <c:pt idx="206">
                  <c:v>0.12695526762763201</c:v>
                </c:pt>
                <c:pt idx="207">
                  <c:v>-0.15352082343982201</c:v>
                </c:pt>
                <c:pt idx="208">
                  <c:v>9.3445454966233105E-2</c:v>
                </c:pt>
                <c:pt idx="209">
                  <c:v>-0.195308296887204</c:v>
                </c:pt>
                <c:pt idx="210">
                  <c:v>-6.6454520853132804E-2</c:v>
                </c:pt>
                <c:pt idx="211">
                  <c:v>0.16954487249603301</c:v>
                </c:pt>
                <c:pt idx="212">
                  <c:v>8.1231476180995105E-2</c:v>
                </c:pt>
                <c:pt idx="213">
                  <c:v>0.140134726177956</c:v>
                </c:pt>
                <c:pt idx="214">
                  <c:v>0.245641693132192</c:v>
                </c:pt>
                <c:pt idx="215">
                  <c:v>0.26186116650192998</c:v>
                </c:pt>
                <c:pt idx="216">
                  <c:v>0.34524599735288303</c:v>
                </c:pt>
                <c:pt idx="217">
                  <c:v>0.33007314806121502</c:v>
                </c:pt>
                <c:pt idx="218">
                  <c:v>0.26368421999121899</c:v>
                </c:pt>
                <c:pt idx="219">
                  <c:v>0.11040217320177501</c:v>
                </c:pt>
                <c:pt idx="220">
                  <c:v>7.07493025978016E-2</c:v>
                </c:pt>
                <c:pt idx="221">
                  <c:v>0.108553516379937</c:v>
                </c:pt>
                <c:pt idx="222">
                  <c:v>-0.122794760777499</c:v>
                </c:pt>
                <c:pt idx="223">
                  <c:v>-0.143693105659393</c:v>
                </c:pt>
                <c:pt idx="224">
                  <c:v>-0.31428919293035601</c:v>
                </c:pt>
                <c:pt idx="225">
                  <c:v>-0.130660093918333</c:v>
                </c:pt>
                <c:pt idx="226">
                  <c:v>-3.10650408930583E-2</c:v>
                </c:pt>
                <c:pt idx="227">
                  <c:v>0.22147472132280899</c:v>
                </c:pt>
                <c:pt idx="228">
                  <c:v>0.35351661340678803</c:v>
                </c:pt>
                <c:pt idx="229">
                  <c:v>0.40650660945405598</c:v>
                </c:pt>
                <c:pt idx="230">
                  <c:v>0.56152617760206702</c:v>
                </c:pt>
                <c:pt idx="231">
                  <c:v>0.72328776572200904</c:v>
                </c:pt>
                <c:pt idx="232">
                  <c:v>0.842548137884642</c:v>
                </c:pt>
                <c:pt idx="233">
                  <c:v>0.73185001148137896</c:v>
                </c:pt>
                <c:pt idx="234">
                  <c:v>0.79925853266642899</c:v>
                </c:pt>
                <c:pt idx="235">
                  <c:v>0.71488649777741298</c:v>
                </c:pt>
                <c:pt idx="236">
                  <c:v>0.69127559880678702</c:v>
                </c:pt>
                <c:pt idx="237">
                  <c:v>0.62074253588712403</c:v>
                </c:pt>
                <c:pt idx="238">
                  <c:v>0.56990348017667602</c:v>
                </c:pt>
                <c:pt idx="239">
                  <c:v>0.71849622319047901</c:v>
                </c:pt>
                <c:pt idx="240">
                  <c:v>0.37542031098504303</c:v>
                </c:pt>
                <c:pt idx="241">
                  <c:v>0.17051633485839299</c:v>
                </c:pt>
                <c:pt idx="242">
                  <c:v>0.623251842985862</c:v>
                </c:pt>
                <c:pt idx="243">
                  <c:v>0.82251523143365202</c:v>
                </c:pt>
                <c:pt idx="244">
                  <c:v>1.0400533280744999</c:v>
                </c:pt>
                <c:pt idx="245">
                  <c:v>1.0762038318676099</c:v>
                </c:pt>
                <c:pt idx="246">
                  <c:v>1.03389693443693</c:v>
                </c:pt>
                <c:pt idx="247">
                  <c:v>1.0263694925653599</c:v>
                </c:pt>
                <c:pt idx="248">
                  <c:v>0.964498479671972</c:v>
                </c:pt>
                <c:pt idx="249">
                  <c:v>0.84861103806112204</c:v>
                </c:pt>
                <c:pt idx="250">
                  <c:v>0.94617604562438296</c:v>
                </c:pt>
                <c:pt idx="251">
                  <c:v>0.879145475352616</c:v>
                </c:pt>
                <c:pt idx="252">
                  <c:v>1.2334563358237101</c:v>
                </c:pt>
                <c:pt idx="253">
                  <c:v>1.25185908823838</c:v>
                </c:pt>
                <c:pt idx="254">
                  <c:v>1.51225308740746</c:v>
                </c:pt>
                <c:pt idx="255">
                  <c:v>1.4861368067393901</c:v>
                </c:pt>
                <c:pt idx="256">
                  <c:v>1.66608213493126</c:v>
                </c:pt>
                <c:pt idx="257">
                  <c:v>1.6002000879068501</c:v>
                </c:pt>
                <c:pt idx="258">
                  <c:v>1.4693021432920499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E2-447A-ACAC-4D80AF1937AF}"/>
            </c:ext>
          </c:extLst>
        </c:ser>
        <c:ser>
          <c:idx val="2"/>
          <c:order val="2"/>
          <c:tx>
            <c:strRef>
              <c:f>'Chart 3 - rstar'!$D$1</c:f>
              <c:strCache>
                <c:ptCount val="1"/>
                <c:pt idx="0">
                  <c:v>HLW r*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'Chart 3 - rstar'!$D$2:$D$260</c:f>
              <c:numCache>
                <c:formatCode>General</c:formatCode>
                <c:ptCount val="259"/>
                <c:pt idx="4">
                  <c:v>5.44055954112648</c:v>
                </c:pt>
                <c:pt idx="5">
                  <c:v>5.6616371933967997</c:v>
                </c:pt>
                <c:pt idx="6">
                  <c:v>5.5687700157342803</c:v>
                </c:pt>
                <c:pt idx="7">
                  <c:v>5.5381696217697396</c:v>
                </c:pt>
                <c:pt idx="8">
                  <c:v>5.35296214866149</c:v>
                </c:pt>
                <c:pt idx="9">
                  <c:v>4.8206328081944898</c:v>
                </c:pt>
                <c:pt idx="10">
                  <c:v>4.7095342600898098</c:v>
                </c:pt>
                <c:pt idx="11">
                  <c:v>4.25906452674693</c:v>
                </c:pt>
                <c:pt idx="12">
                  <c:v>4.2440707065049104</c:v>
                </c:pt>
                <c:pt idx="13">
                  <c:v>4.2115101159931703</c:v>
                </c:pt>
                <c:pt idx="14">
                  <c:v>4.5380331368263001</c:v>
                </c:pt>
                <c:pt idx="15">
                  <c:v>4.2689898532641601</c:v>
                </c:pt>
                <c:pt idx="16">
                  <c:v>4.5724286229217803</c:v>
                </c:pt>
                <c:pt idx="17">
                  <c:v>4.4893362085316602</c:v>
                </c:pt>
                <c:pt idx="18">
                  <c:v>4.5882059230728496</c:v>
                </c:pt>
                <c:pt idx="19">
                  <c:v>4.3350218886280203</c:v>
                </c:pt>
                <c:pt idx="20">
                  <c:v>4.7131161370295303</c:v>
                </c:pt>
                <c:pt idx="21">
                  <c:v>4.6844442251735696</c:v>
                </c:pt>
                <c:pt idx="22">
                  <c:v>4.9370802942993501</c:v>
                </c:pt>
                <c:pt idx="23">
                  <c:v>5.15383586976023</c:v>
                </c:pt>
                <c:pt idx="24">
                  <c:v>5.3820534411747101</c:v>
                </c:pt>
                <c:pt idx="25">
                  <c:v>5.1237384549569498</c:v>
                </c:pt>
                <c:pt idx="26">
                  <c:v>5.1085062161268802</c:v>
                </c:pt>
                <c:pt idx="27">
                  <c:v>5.0873862516428199</c:v>
                </c:pt>
                <c:pt idx="28">
                  <c:v>5.0534309009518203</c:v>
                </c:pt>
                <c:pt idx="29">
                  <c:v>4.8299539517700296</c:v>
                </c:pt>
                <c:pt idx="30">
                  <c:v>4.85185582470264</c:v>
                </c:pt>
                <c:pt idx="31">
                  <c:v>4.7817678767252998</c:v>
                </c:pt>
                <c:pt idx="32">
                  <c:v>5.00338014653902</c:v>
                </c:pt>
                <c:pt idx="33">
                  <c:v>5.0654007436974702</c:v>
                </c:pt>
                <c:pt idx="34">
                  <c:v>4.9311537204071003</c:v>
                </c:pt>
                <c:pt idx="35">
                  <c:v>4.7783574180023196</c:v>
                </c:pt>
                <c:pt idx="36">
                  <c:v>4.9051680299921898</c:v>
                </c:pt>
                <c:pt idx="37">
                  <c:v>4.71395615418208</c:v>
                </c:pt>
                <c:pt idx="38">
                  <c:v>4.6689003556244097</c:v>
                </c:pt>
                <c:pt idx="39">
                  <c:v>4.3921347818429801</c:v>
                </c:pt>
                <c:pt idx="40">
                  <c:v>4.2504047047911104</c:v>
                </c:pt>
                <c:pt idx="41">
                  <c:v>4.1758041514969104</c:v>
                </c:pt>
                <c:pt idx="42">
                  <c:v>4.2371623891288603</c:v>
                </c:pt>
                <c:pt idx="43">
                  <c:v>3.8308598532207698</c:v>
                </c:pt>
                <c:pt idx="44">
                  <c:v>4.2956190291948797</c:v>
                </c:pt>
                <c:pt idx="45">
                  <c:v>4.0496528905043201</c:v>
                </c:pt>
                <c:pt idx="46">
                  <c:v>3.9077076180308699</c:v>
                </c:pt>
                <c:pt idx="47">
                  <c:v>3.6153048751393002</c:v>
                </c:pt>
                <c:pt idx="48">
                  <c:v>3.8361411779018799</c:v>
                </c:pt>
                <c:pt idx="49">
                  <c:v>3.99228345180647</c:v>
                </c:pt>
                <c:pt idx="50">
                  <c:v>3.8611035694476499</c:v>
                </c:pt>
                <c:pt idx="51">
                  <c:v>3.95191264707347</c:v>
                </c:pt>
                <c:pt idx="52">
                  <c:v>4.2284114693424302</c:v>
                </c:pt>
                <c:pt idx="53">
                  <c:v>4.2876544192073203</c:v>
                </c:pt>
                <c:pt idx="54">
                  <c:v>3.9943914465691601</c:v>
                </c:pt>
                <c:pt idx="55">
                  <c:v>4.1815403870757004</c:v>
                </c:pt>
                <c:pt idx="56">
                  <c:v>3.9556547342925699</c:v>
                </c:pt>
                <c:pt idx="57">
                  <c:v>4.1405800600045204</c:v>
                </c:pt>
                <c:pt idx="58">
                  <c:v>3.9753404108096499</c:v>
                </c:pt>
                <c:pt idx="59">
                  <c:v>3.8474361886980701</c:v>
                </c:pt>
                <c:pt idx="60">
                  <c:v>3.3911524787204299</c:v>
                </c:pt>
                <c:pt idx="61">
                  <c:v>3.30431540846822</c:v>
                </c:pt>
                <c:pt idx="62">
                  <c:v>3.35444045495945</c:v>
                </c:pt>
                <c:pt idx="63">
                  <c:v>3.3143691360570502</c:v>
                </c:pt>
                <c:pt idx="64">
                  <c:v>3.4781360955305902</c:v>
                </c:pt>
                <c:pt idx="65">
                  <c:v>3.2149694221232901</c:v>
                </c:pt>
                <c:pt idx="66">
                  <c:v>3.1278976181844702</c:v>
                </c:pt>
                <c:pt idx="67">
                  <c:v>3.08239366142316</c:v>
                </c:pt>
                <c:pt idx="68">
                  <c:v>3.1699313933947302</c:v>
                </c:pt>
                <c:pt idx="69">
                  <c:v>3.3427037033390601</c:v>
                </c:pt>
                <c:pt idx="70">
                  <c:v>3.4761439404421202</c:v>
                </c:pt>
                <c:pt idx="71">
                  <c:v>3.13926727089915</c:v>
                </c:pt>
                <c:pt idx="72">
                  <c:v>3.0516267112492801</c:v>
                </c:pt>
                <c:pt idx="73">
                  <c:v>3.8035720179077899</c:v>
                </c:pt>
                <c:pt idx="74">
                  <c:v>3.69150739844773</c:v>
                </c:pt>
                <c:pt idx="75">
                  <c:v>3.8024750169401602</c:v>
                </c:pt>
                <c:pt idx="76">
                  <c:v>3.5417908872944199</c:v>
                </c:pt>
                <c:pt idx="77">
                  <c:v>3.6380307116813202</c:v>
                </c:pt>
                <c:pt idx="78">
                  <c:v>3.67492698554525</c:v>
                </c:pt>
                <c:pt idx="79">
                  <c:v>3.68552747956653</c:v>
                </c:pt>
                <c:pt idx="80">
                  <c:v>3.8035679234366202</c:v>
                </c:pt>
                <c:pt idx="81">
                  <c:v>3.26544076125283</c:v>
                </c:pt>
                <c:pt idx="82">
                  <c:v>3.3269157620589498</c:v>
                </c:pt>
                <c:pt idx="83">
                  <c:v>3.75095380884457</c:v>
                </c:pt>
                <c:pt idx="84">
                  <c:v>3.95134418791694</c:v>
                </c:pt>
                <c:pt idx="85">
                  <c:v>3.5049135059241299</c:v>
                </c:pt>
                <c:pt idx="86">
                  <c:v>3.7251842065655798</c:v>
                </c:pt>
                <c:pt idx="87">
                  <c:v>3.3660946433788199</c:v>
                </c:pt>
                <c:pt idx="88">
                  <c:v>2.9142906895828302</c:v>
                </c:pt>
                <c:pt idx="89">
                  <c:v>2.9905657417860598</c:v>
                </c:pt>
                <c:pt idx="90">
                  <c:v>2.8855824174625799</c:v>
                </c:pt>
                <c:pt idx="91">
                  <c:v>2.7831023089258</c:v>
                </c:pt>
                <c:pt idx="92">
                  <c:v>2.9245836165662098</c:v>
                </c:pt>
                <c:pt idx="93">
                  <c:v>3.0251416482854201</c:v>
                </c:pt>
                <c:pt idx="94">
                  <c:v>3.3297120005518002</c:v>
                </c:pt>
                <c:pt idx="95">
                  <c:v>3.3162560251384701</c:v>
                </c:pt>
                <c:pt idx="96">
                  <c:v>3.4933686480234898</c:v>
                </c:pt>
                <c:pt idx="97">
                  <c:v>3.6661198284772198</c:v>
                </c:pt>
                <c:pt idx="98">
                  <c:v>3.5765138676332402</c:v>
                </c:pt>
                <c:pt idx="99">
                  <c:v>3.5126463164272299</c:v>
                </c:pt>
                <c:pt idx="100">
                  <c:v>3.7533615496477899</c:v>
                </c:pt>
                <c:pt idx="101">
                  <c:v>3.6499004800733101</c:v>
                </c:pt>
                <c:pt idx="102">
                  <c:v>3.8291718481314398</c:v>
                </c:pt>
                <c:pt idx="103">
                  <c:v>3.6528838918804998</c:v>
                </c:pt>
                <c:pt idx="104">
                  <c:v>3.7334455840368301</c:v>
                </c:pt>
                <c:pt idx="105">
                  <c:v>3.5151359506488702</c:v>
                </c:pt>
                <c:pt idx="106">
                  <c:v>3.51744762428044</c:v>
                </c:pt>
                <c:pt idx="107">
                  <c:v>3.4487788422368499</c:v>
                </c:pt>
                <c:pt idx="108">
                  <c:v>3.3520298629593102</c:v>
                </c:pt>
                <c:pt idx="109">
                  <c:v>3.49635652453843</c:v>
                </c:pt>
                <c:pt idx="110">
                  <c:v>3.4775391797562998</c:v>
                </c:pt>
                <c:pt idx="111">
                  <c:v>3.7170473497713599</c:v>
                </c:pt>
                <c:pt idx="112">
                  <c:v>3.58470513856083</c:v>
                </c:pt>
                <c:pt idx="113">
                  <c:v>3.7735111060157598</c:v>
                </c:pt>
                <c:pt idx="114">
                  <c:v>3.6832099203670401</c:v>
                </c:pt>
                <c:pt idx="115">
                  <c:v>3.8011828490176098</c:v>
                </c:pt>
                <c:pt idx="116">
                  <c:v>3.81223901442528</c:v>
                </c:pt>
                <c:pt idx="117">
                  <c:v>3.7236382203447702</c:v>
                </c:pt>
                <c:pt idx="118">
                  <c:v>3.6481743216079598</c:v>
                </c:pt>
                <c:pt idx="119">
                  <c:v>3.5702310659060101</c:v>
                </c:pt>
                <c:pt idx="120">
                  <c:v>3.78175183553935</c:v>
                </c:pt>
                <c:pt idx="121">
                  <c:v>3.709991830286</c:v>
                </c:pt>
                <c:pt idx="122">
                  <c:v>3.55395493704073</c:v>
                </c:pt>
                <c:pt idx="123">
                  <c:v>3.14541071650449</c:v>
                </c:pt>
                <c:pt idx="124">
                  <c:v>2.9540367594990302</c:v>
                </c:pt>
                <c:pt idx="125">
                  <c:v>2.9880485554845899</c:v>
                </c:pt>
                <c:pt idx="126">
                  <c:v>2.9524041977047699</c:v>
                </c:pt>
                <c:pt idx="127">
                  <c:v>2.8142172382073398</c:v>
                </c:pt>
                <c:pt idx="128">
                  <c:v>2.8903070485654201</c:v>
                </c:pt>
                <c:pt idx="129">
                  <c:v>2.8704233983379801</c:v>
                </c:pt>
                <c:pt idx="130">
                  <c:v>2.7887755250424502</c:v>
                </c:pt>
                <c:pt idx="131">
                  <c:v>2.8155823888715701</c:v>
                </c:pt>
                <c:pt idx="132">
                  <c:v>2.5960381830239401</c:v>
                </c:pt>
                <c:pt idx="133">
                  <c:v>2.5700457421987402</c:v>
                </c:pt>
                <c:pt idx="134">
                  <c:v>2.4198946570985398</c:v>
                </c:pt>
                <c:pt idx="135">
                  <c:v>2.5105551134889299</c:v>
                </c:pt>
                <c:pt idx="136">
                  <c:v>2.4599850355890802</c:v>
                </c:pt>
                <c:pt idx="137">
                  <c:v>2.6219758720336501</c:v>
                </c:pt>
                <c:pt idx="138">
                  <c:v>2.5132005911575201</c:v>
                </c:pt>
                <c:pt idx="139">
                  <c:v>2.5972953635010398</c:v>
                </c:pt>
                <c:pt idx="140">
                  <c:v>2.5078285302700598</c:v>
                </c:pt>
                <c:pt idx="141">
                  <c:v>2.4807112110582201</c:v>
                </c:pt>
                <c:pt idx="142">
                  <c:v>2.5456741674935999</c:v>
                </c:pt>
                <c:pt idx="143">
                  <c:v>2.5830323962819799</c:v>
                </c:pt>
                <c:pt idx="144">
                  <c:v>2.5842287310694401</c:v>
                </c:pt>
                <c:pt idx="145">
                  <c:v>2.8477148026949801</c:v>
                </c:pt>
                <c:pt idx="146">
                  <c:v>2.8491235451713499</c:v>
                </c:pt>
                <c:pt idx="147">
                  <c:v>2.9645573490677801</c:v>
                </c:pt>
                <c:pt idx="148">
                  <c:v>2.8860334421444001</c:v>
                </c:pt>
                <c:pt idx="149">
                  <c:v>3.1531430941567402</c:v>
                </c:pt>
                <c:pt idx="150">
                  <c:v>3.1197854943275001</c:v>
                </c:pt>
                <c:pt idx="151">
                  <c:v>3.11635532619179</c:v>
                </c:pt>
                <c:pt idx="152">
                  <c:v>3.15689719052643</c:v>
                </c:pt>
                <c:pt idx="153">
                  <c:v>3.1924794867989501</c:v>
                </c:pt>
                <c:pt idx="154">
                  <c:v>3.3340475859976899</c:v>
                </c:pt>
                <c:pt idx="155">
                  <c:v>3.50465873731748</c:v>
                </c:pt>
                <c:pt idx="156">
                  <c:v>3.4645530859606799</c:v>
                </c:pt>
                <c:pt idx="157">
                  <c:v>3.4799352899748501</c:v>
                </c:pt>
                <c:pt idx="158">
                  <c:v>3.6022805991576501</c:v>
                </c:pt>
                <c:pt idx="159">
                  <c:v>3.8094580776442499</c:v>
                </c:pt>
                <c:pt idx="160">
                  <c:v>3.68891373093581</c:v>
                </c:pt>
                <c:pt idx="161">
                  <c:v>3.8782519829815998</c:v>
                </c:pt>
                <c:pt idx="162">
                  <c:v>3.7020484043068902</c:v>
                </c:pt>
                <c:pt idx="163">
                  <c:v>3.7036120254284</c:v>
                </c:pt>
                <c:pt idx="164">
                  <c:v>3.54268149579601</c:v>
                </c:pt>
                <c:pt idx="165">
                  <c:v>3.49358989702709</c:v>
                </c:pt>
                <c:pt idx="166">
                  <c:v>3.1550806687744202</c:v>
                </c:pt>
                <c:pt idx="167">
                  <c:v>3.1316034207782102</c:v>
                </c:pt>
                <c:pt idx="168">
                  <c:v>3.0701920669094198</c:v>
                </c:pt>
                <c:pt idx="169">
                  <c:v>3.0619331966895298</c:v>
                </c:pt>
                <c:pt idx="170">
                  <c:v>2.93657268985194</c:v>
                </c:pt>
                <c:pt idx="171">
                  <c:v>2.6821341907987799</c:v>
                </c:pt>
                <c:pt idx="172">
                  <c:v>2.5717363183687101</c:v>
                </c:pt>
                <c:pt idx="173">
                  <c:v>2.56929098141579</c:v>
                </c:pt>
                <c:pt idx="174">
                  <c:v>2.7465706164066201</c:v>
                </c:pt>
                <c:pt idx="175">
                  <c:v>2.74164685165931</c:v>
                </c:pt>
                <c:pt idx="176">
                  <c:v>2.6593216129639399</c:v>
                </c:pt>
                <c:pt idx="177">
                  <c:v>2.64189906519724</c:v>
                </c:pt>
                <c:pt idx="178">
                  <c:v>2.5583775710119401</c:v>
                </c:pt>
                <c:pt idx="179">
                  <c:v>2.6214573308918601</c:v>
                </c:pt>
                <c:pt idx="180">
                  <c:v>2.7318234980782501</c:v>
                </c:pt>
                <c:pt idx="181">
                  <c:v>2.5625560516066899</c:v>
                </c:pt>
                <c:pt idx="182">
                  <c:v>2.5175469556641001</c:v>
                </c:pt>
                <c:pt idx="183">
                  <c:v>2.56812005447259</c:v>
                </c:pt>
                <c:pt idx="184">
                  <c:v>2.7092276781937499</c:v>
                </c:pt>
                <c:pt idx="185">
                  <c:v>2.6830137841992099</c:v>
                </c:pt>
                <c:pt idx="186">
                  <c:v>2.5169381735248</c:v>
                </c:pt>
                <c:pt idx="187">
                  <c:v>2.5506083522247498</c:v>
                </c:pt>
                <c:pt idx="188">
                  <c:v>2.5639421791188699</c:v>
                </c:pt>
                <c:pt idx="189">
                  <c:v>2.48869392686131</c:v>
                </c:pt>
                <c:pt idx="190">
                  <c:v>2.50631105231896</c:v>
                </c:pt>
                <c:pt idx="191">
                  <c:v>2.6075857902758002</c:v>
                </c:pt>
                <c:pt idx="192">
                  <c:v>2.31805117624309</c:v>
                </c:pt>
                <c:pt idx="193">
                  <c:v>2.31050060291662</c:v>
                </c:pt>
                <c:pt idx="194">
                  <c:v>2.0401008707252899</c:v>
                </c:pt>
                <c:pt idx="195">
                  <c:v>1.14420788874034</c:v>
                </c:pt>
                <c:pt idx="196">
                  <c:v>0.82832809240869099</c:v>
                </c:pt>
                <c:pt idx="197">
                  <c:v>0.88151326611260095</c:v>
                </c:pt>
                <c:pt idx="198">
                  <c:v>0.88728722160400497</c:v>
                </c:pt>
                <c:pt idx="199">
                  <c:v>1.1567194745681999</c:v>
                </c:pt>
                <c:pt idx="200">
                  <c:v>1.01146470123082</c:v>
                </c:pt>
                <c:pt idx="201">
                  <c:v>1.01802467109733</c:v>
                </c:pt>
                <c:pt idx="202">
                  <c:v>0.93038802800357701</c:v>
                </c:pt>
                <c:pt idx="203">
                  <c:v>0.90872423674208702</c:v>
                </c:pt>
                <c:pt idx="204">
                  <c:v>0.76384898004124402</c:v>
                </c:pt>
                <c:pt idx="205">
                  <c:v>0.92051100015821596</c:v>
                </c:pt>
                <c:pt idx="206">
                  <c:v>0.76577879532698401</c:v>
                </c:pt>
                <c:pt idx="207">
                  <c:v>0.88136938478613602</c:v>
                </c:pt>
                <c:pt idx="208">
                  <c:v>1.0101125568526099</c:v>
                </c:pt>
                <c:pt idx="209">
                  <c:v>0.875552485605955</c:v>
                </c:pt>
                <c:pt idx="210">
                  <c:v>0.70500875491121995</c:v>
                </c:pt>
                <c:pt idx="211">
                  <c:v>0.66624552078218402</c:v>
                </c:pt>
                <c:pt idx="212">
                  <c:v>0.77525899605329596</c:v>
                </c:pt>
                <c:pt idx="213">
                  <c:v>0.64599089200512605</c:v>
                </c:pt>
                <c:pt idx="214">
                  <c:v>0.76829078237833504</c:v>
                </c:pt>
                <c:pt idx="215">
                  <c:v>0.85331805052106802</c:v>
                </c:pt>
                <c:pt idx="216">
                  <c:v>0.58637378511947202</c:v>
                </c:pt>
                <c:pt idx="217">
                  <c:v>0.85738787109503201</c:v>
                </c:pt>
                <c:pt idx="218">
                  <c:v>0.96420079725502295</c:v>
                </c:pt>
                <c:pt idx="219">
                  <c:v>0.85848193929525796</c:v>
                </c:pt>
                <c:pt idx="220">
                  <c:v>0.86975033947180802</c:v>
                </c:pt>
                <c:pt idx="221">
                  <c:v>0.96031734562929505</c:v>
                </c:pt>
                <c:pt idx="222">
                  <c:v>0.88861056590777299</c:v>
                </c:pt>
                <c:pt idx="223">
                  <c:v>0.78733068480715096</c:v>
                </c:pt>
                <c:pt idx="224">
                  <c:v>0.88947739991228203</c:v>
                </c:pt>
                <c:pt idx="225">
                  <c:v>0.91507681943776598</c:v>
                </c:pt>
                <c:pt idx="226">
                  <c:v>0.95009967087640601</c:v>
                </c:pt>
                <c:pt idx="227">
                  <c:v>0.91168269585220496</c:v>
                </c:pt>
                <c:pt idx="228">
                  <c:v>0.92723413562263202</c:v>
                </c:pt>
                <c:pt idx="229">
                  <c:v>0.87815227471096502</c:v>
                </c:pt>
                <c:pt idx="230">
                  <c:v>0.909171549490568</c:v>
                </c:pt>
                <c:pt idx="231">
                  <c:v>1.08918498590478</c:v>
                </c:pt>
                <c:pt idx="232">
                  <c:v>1.2168118087403199</c:v>
                </c:pt>
                <c:pt idx="233">
                  <c:v>1.1899141522466901</c:v>
                </c:pt>
                <c:pt idx="234">
                  <c:v>1.12233364826295</c:v>
                </c:pt>
                <c:pt idx="235">
                  <c:v>1.0650585640436501</c:v>
                </c:pt>
                <c:pt idx="236">
                  <c:v>1.0817098550912401</c:v>
                </c:pt>
                <c:pt idx="237">
                  <c:v>1.1667387177616599</c:v>
                </c:pt>
                <c:pt idx="238">
                  <c:v>1.289421843582</c:v>
                </c:pt>
                <c:pt idx="239">
                  <c:v>1.27229081386112</c:v>
                </c:pt>
                <c:pt idx="240">
                  <c:v>1.27913848045235</c:v>
                </c:pt>
                <c:pt idx="241">
                  <c:v>1.24804333193887</c:v>
                </c:pt>
                <c:pt idx="242">
                  <c:v>1.3166089199519999</c:v>
                </c:pt>
                <c:pt idx="243">
                  <c:v>1.2959370317644701</c:v>
                </c:pt>
                <c:pt idx="244">
                  <c:v>1.41853495006354</c:v>
                </c:pt>
                <c:pt idx="245">
                  <c:v>1.45757305000378</c:v>
                </c:pt>
                <c:pt idx="246">
                  <c:v>1.42912092177234</c:v>
                </c:pt>
                <c:pt idx="247">
                  <c:v>1.68956430413957</c:v>
                </c:pt>
                <c:pt idx="248">
                  <c:v>1.4187820819280801</c:v>
                </c:pt>
                <c:pt idx="249">
                  <c:v>1.19859539978512</c:v>
                </c:pt>
                <c:pt idx="250">
                  <c:v>1.28808033667809</c:v>
                </c:pt>
                <c:pt idx="251">
                  <c:v>1.24820799287808</c:v>
                </c:pt>
                <c:pt idx="252">
                  <c:v>1.1845293175568501</c:v>
                </c:pt>
                <c:pt idx="253">
                  <c:v>1.05080666473152</c:v>
                </c:pt>
                <c:pt idx="254">
                  <c:v>0.98164383833575597</c:v>
                </c:pt>
                <c:pt idx="255">
                  <c:v>0.86495255957388995</c:v>
                </c:pt>
                <c:pt idx="256">
                  <c:v>0.89072491263965203</c:v>
                </c:pt>
                <c:pt idx="257">
                  <c:v>0.85779552044681795</c:v>
                </c:pt>
                <c:pt idx="258">
                  <c:v>0.81923690637813595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E2-447A-ACAC-4D80AF1937AF}"/>
            </c:ext>
          </c:extLst>
        </c:ser>
        <c:ser>
          <c:idx val="3"/>
          <c:order val="3"/>
          <c:tx>
            <c:strRef>
              <c:f>'Chart 3 - rstar'!$E$1</c:f>
              <c:strCache>
                <c:ptCount val="1"/>
                <c:pt idx="0">
                  <c:v>LM r*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'Chart 3 - rstar'!$E$2:$E$260</c:f>
              <c:numCache>
                <c:formatCode>General</c:formatCode>
                <c:ptCount val="259"/>
                <c:pt idx="28">
                  <c:v>1.6036490750000001</c:v>
                </c:pt>
                <c:pt idx="29">
                  <c:v>1.5611101140000001</c:v>
                </c:pt>
                <c:pt idx="30">
                  <c:v>1.58227692</c:v>
                </c:pt>
                <c:pt idx="31">
                  <c:v>1.587444533</c:v>
                </c:pt>
                <c:pt idx="32">
                  <c:v>1.6251452179999999</c:v>
                </c:pt>
                <c:pt idx="33">
                  <c:v>1.6449016729999999</c:v>
                </c:pt>
                <c:pt idx="34">
                  <c:v>1.586450181</c:v>
                </c:pt>
                <c:pt idx="35">
                  <c:v>1.5816322169999999</c:v>
                </c:pt>
                <c:pt idx="36">
                  <c:v>1.645340413</c:v>
                </c:pt>
                <c:pt idx="37">
                  <c:v>1.712491024</c:v>
                </c:pt>
                <c:pt idx="38">
                  <c:v>1.700827992</c:v>
                </c:pt>
                <c:pt idx="39">
                  <c:v>1.655724666</c:v>
                </c:pt>
                <c:pt idx="40">
                  <c:v>1.64028051</c:v>
                </c:pt>
                <c:pt idx="41">
                  <c:v>1.6085431349999999</c:v>
                </c:pt>
                <c:pt idx="42">
                  <c:v>1.578160577</c:v>
                </c:pt>
                <c:pt idx="43">
                  <c:v>1.491522257</c:v>
                </c:pt>
                <c:pt idx="44">
                  <c:v>1.4899257050000001</c:v>
                </c:pt>
                <c:pt idx="45">
                  <c:v>1.5498644589999999</c:v>
                </c:pt>
                <c:pt idx="46">
                  <c:v>1.6001364819999999</c:v>
                </c:pt>
                <c:pt idx="47">
                  <c:v>1.5552284489999999</c:v>
                </c:pt>
                <c:pt idx="48">
                  <c:v>1.538975787</c:v>
                </c:pt>
                <c:pt idx="49">
                  <c:v>1.6429280449999999</c:v>
                </c:pt>
                <c:pt idx="50">
                  <c:v>1.629459097</c:v>
                </c:pt>
                <c:pt idx="51">
                  <c:v>1.652185682</c:v>
                </c:pt>
                <c:pt idx="52">
                  <c:v>1.7070035029999999</c:v>
                </c:pt>
                <c:pt idx="53">
                  <c:v>1.675343544</c:v>
                </c:pt>
                <c:pt idx="54">
                  <c:v>1.703700134</c:v>
                </c:pt>
                <c:pt idx="55">
                  <c:v>1.616235375</c:v>
                </c:pt>
                <c:pt idx="56">
                  <c:v>1.5008750280000001</c:v>
                </c:pt>
                <c:pt idx="57">
                  <c:v>1.4904776449999999</c:v>
                </c:pt>
                <c:pt idx="58">
                  <c:v>1.408707025</c:v>
                </c:pt>
                <c:pt idx="59">
                  <c:v>1.305542376</c:v>
                </c:pt>
                <c:pt idx="60">
                  <c:v>1.2997508719999999</c:v>
                </c:pt>
                <c:pt idx="61">
                  <c:v>1.382254163</c:v>
                </c:pt>
                <c:pt idx="62">
                  <c:v>1.4921968080000001</c:v>
                </c:pt>
                <c:pt idx="63">
                  <c:v>1.4750021360000001</c:v>
                </c:pt>
                <c:pt idx="64">
                  <c:v>1.497905236</c:v>
                </c:pt>
                <c:pt idx="65">
                  <c:v>1.544023189</c:v>
                </c:pt>
                <c:pt idx="66">
                  <c:v>1.502325608</c:v>
                </c:pt>
                <c:pt idx="67">
                  <c:v>1.4848289619999999</c:v>
                </c:pt>
                <c:pt idx="68">
                  <c:v>1.492618885</c:v>
                </c:pt>
                <c:pt idx="69">
                  <c:v>1.5452429430000001</c:v>
                </c:pt>
                <c:pt idx="70">
                  <c:v>1.560157335</c:v>
                </c:pt>
                <c:pt idx="71">
                  <c:v>1.5922335919999999</c:v>
                </c:pt>
                <c:pt idx="72">
                  <c:v>1.5995086430000001</c:v>
                </c:pt>
                <c:pt idx="73">
                  <c:v>1.687450723</c:v>
                </c:pt>
                <c:pt idx="74">
                  <c:v>1.692334147</c:v>
                </c:pt>
                <c:pt idx="75">
                  <c:v>1.779378039</c:v>
                </c:pt>
                <c:pt idx="76">
                  <c:v>1.7648001470000001</c:v>
                </c:pt>
                <c:pt idx="77">
                  <c:v>1.741507232</c:v>
                </c:pt>
                <c:pt idx="78">
                  <c:v>1.8351499950000001</c:v>
                </c:pt>
                <c:pt idx="79">
                  <c:v>1.9801985289999999</c:v>
                </c:pt>
                <c:pt idx="80">
                  <c:v>2.0073931759999999</c:v>
                </c:pt>
                <c:pt idx="81">
                  <c:v>1.735673161</c:v>
                </c:pt>
                <c:pt idx="82">
                  <c:v>1.717794472</c:v>
                </c:pt>
                <c:pt idx="83">
                  <c:v>2.3250748739999998</c:v>
                </c:pt>
                <c:pt idx="84">
                  <c:v>2.1994335249999999</c:v>
                </c:pt>
                <c:pt idx="85">
                  <c:v>2.2607540030000002</c:v>
                </c:pt>
                <c:pt idx="86">
                  <c:v>2.2446499150000001</c:v>
                </c:pt>
                <c:pt idx="87">
                  <c:v>1.8961499690000001</c:v>
                </c:pt>
                <c:pt idx="88">
                  <c:v>2.193150374</c:v>
                </c:pt>
                <c:pt idx="89">
                  <c:v>2.2519824389999998</c:v>
                </c:pt>
                <c:pt idx="90">
                  <c:v>1.908948869</c:v>
                </c:pt>
                <c:pt idx="91">
                  <c:v>1.970098535</c:v>
                </c:pt>
                <c:pt idx="92">
                  <c:v>2.0650292590000001</c:v>
                </c:pt>
                <c:pt idx="93">
                  <c:v>2.113413199</c:v>
                </c:pt>
                <c:pt idx="94">
                  <c:v>2.2484816140000001</c:v>
                </c:pt>
                <c:pt idx="95">
                  <c:v>2.214307265</c:v>
                </c:pt>
                <c:pt idx="96">
                  <c:v>2.2521722419999999</c:v>
                </c:pt>
                <c:pt idx="97">
                  <c:v>2.377707526</c:v>
                </c:pt>
                <c:pt idx="98">
                  <c:v>2.3216964089999998</c:v>
                </c:pt>
                <c:pt idx="99">
                  <c:v>2.0354786699999998</c:v>
                </c:pt>
                <c:pt idx="100">
                  <c:v>2.104974881</c:v>
                </c:pt>
                <c:pt idx="101">
                  <c:v>2.0836239619999999</c:v>
                </c:pt>
                <c:pt idx="102">
                  <c:v>2.173488131</c:v>
                </c:pt>
                <c:pt idx="103">
                  <c:v>2.1315517960000001</c:v>
                </c:pt>
                <c:pt idx="104">
                  <c:v>2.0794587369999999</c:v>
                </c:pt>
                <c:pt idx="105">
                  <c:v>2.0121506560000002</c:v>
                </c:pt>
                <c:pt idx="106">
                  <c:v>1.942219329</c:v>
                </c:pt>
                <c:pt idx="107">
                  <c:v>2.055433152</c:v>
                </c:pt>
                <c:pt idx="108">
                  <c:v>2.001618551</c:v>
                </c:pt>
                <c:pt idx="109">
                  <c:v>2.1694340319999998</c:v>
                </c:pt>
                <c:pt idx="110">
                  <c:v>2.1173456079999999</c:v>
                </c:pt>
                <c:pt idx="111">
                  <c:v>2.1405261960000002</c:v>
                </c:pt>
                <c:pt idx="112">
                  <c:v>2.0560685049999998</c:v>
                </c:pt>
                <c:pt idx="113">
                  <c:v>2.1672695000000002</c:v>
                </c:pt>
                <c:pt idx="114">
                  <c:v>2.2565196099999998</c:v>
                </c:pt>
                <c:pt idx="115">
                  <c:v>2.2552328109999999</c:v>
                </c:pt>
                <c:pt idx="116">
                  <c:v>2.3599574090000002</c:v>
                </c:pt>
                <c:pt idx="117">
                  <c:v>2.2634786309999999</c:v>
                </c:pt>
                <c:pt idx="118">
                  <c:v>2.1404238599999998</c:v>
                </c:pt>
                <c:pt idx="119">
                  <c:v>2.1256442830000002</c:v>
                </c:pt>
                <c:pt idx="120">
                  <c:v>2.1879815869999999</c:v>
                </c:pt>
                <c:pt idx="121">
                  <c:v>2.2043061779999999</c:v>
                </c:pt>
                <c:pt idx="122">
                  <c:v>2.1267030550000001</c:v>
                </c:pt>
                <c:pt idx="123">
                  <c:v>1.960731046</c:v>
                </c:pt>
                <c:pt idx="124">
                  <c:v>1.7992045050000001</c:v>
                </c:pt>
                <c:pt idx="125">
                  <c:v>1.9419930830000001</c:v>
                </c:pt>
                <c:pt idx="126">
                  <c:v>1.9910215360000001</c:v>
                </c:pt>
                <c:pt idx="127">
                  <c:v>1.8400206130000001</c:v>
                </c:pt>
                <c:pt idx="128">
                  <c:v>1.7903670599999999</c:v>
                </c:pt>
                <c:pt idx="129">
                  <c:v>1.8452460770000001</c:v>
                </c:pt>
                <c:pt idx="130">
                  <c:v>1.725307792</c:v>
                </c:pt>
                <c:pt idx="131">
                  <c:v>1.8002138569999999</c:v>
                </c:pt>
                <c:pt idx="132">
                  <c:v>1.7792383759999999</c:v>
                </c:pt>
                <c:pt idx="133">
                  <c:v>1.795855456</c:v>
                </c:pt>
                <c:pt idx="134">
                  <c:v>1.778471626</c:v>
                </c:pt>
                <c:pt idx="135">
                  <c:v>1.7678206809999999</c:v>
                </c:pt>
                <c:pt idx="136">
                  <c:v>1.8573172710000001</c:v>
                </c:pt>
                <c:pt idx="137">
                  <c:v>2.0995255149999998</c:v>
                </c:pt>
                <c:pt idx="138">
                  <c:v>2.1246146260000001</c:v>
                </c:pt>
                <c:pt idx="139">
                  <c:v>2.2162291939999998</c:v>
                </c:pt>
                <c:pt idx="140">
                  <c:v>2.2357914449999998</c:v>
                </c:pt>
                <c:pt idx="141">
                  <c:v>2.1665823839999998</c:v>
                </c:pt>
                <c:pt idx="142">
                  <c:v>2.1517242300000001</c:v>
                </c:pt>
                <c:pt idx="143">
                  <c:v>2.147442013</c:v>
                </c:pt>
                <c:pt idx="144">
                  <c:v>2.0271812699999998</c:v>
                </c:pt>
                <c:pt idx="145">
                  <c:v>2.1674720289999998</c:v>
                </c:pt>
                <c:pt idx="146">
                  <c:v>2.2047844240000001</c:v>
                </c:pt>
                <c:pt idx="147">
                  <c:v>2.1813622179999999</c:v>
                </c:pt>
                <c:pt idx="148">
                  <c:v>2.139647353</c:v>
                </c:pt>
                <c:pt idx="149">
                  <c:v>2.3002066829999999</c:v>
                </c:pt>
                <c:pt idx="150">
                  <c:v>2.2081204520000002</c:v>
                </c:pt>
                <c:pt idx="151">
                  <c:v>2.1576310990000001</c:v>
                </c:pt>
                <c:pt idx="152">
                  <c:v>2.2536942280000001</c:v>
                </c:pt>
                <c:pt idx="153">
                  <c:v>2.210681514</c:v>
                </c:pt>
                <c:pt idx="154">
                  <c:v>2.331993395</c:v>
                </c:pt>
                <c:pt idx="155">
                  <c:v>2.0108554569999999</c:v>
                </c:pt>
                <c:pt idx="156">
                  <c:v>2.0565522860000001</c:v>
                </c:pt>
                <c:pt idx="157">
                  <c:v>2.0763832870000001</c:v>
                </c:pt>
                <c:pt idx="158">
                  <c:v>2.2661656099999998</c:v>
                </c:pt>
                <c:pt idx="159">
                  <c:v>2.3315256679999998</c:v>
                </c:pt>
                <c:pt idx="160">
                  <c:v>2.290235966</c:v>
                </c:pt>
                <c:pt idx="161">
                  <c:v>2.4773110229999999</c:v>
                </c:pt>
                <c:pt idx="162">
                  <c:v>2.3024630660000001</c:v>
                </c:pt>
                <c:pt idx="163">
                  <c:v>2.2492191670000001</c:v>
                </c:pt>
                <c:pt idx="164">
                  <c:v>1.8879612100000001</c:v>
                </c:pt>
                <c:pt idx="165">
                  <c:v>1.6390338929999999</c:v>
                </c:pt>
                <c:pt idx="166">
                  <c:v>1.4170151049999999</c:v>
                </c:pt>
                <c:pt idx="167">
                  <c:v>1.2010828499999999</c:v>
                </c:pt>
                <c:pt idx="168">
                  <c:v>1.4254030559999999</c:v>
                </c:pt>
                <c:pt idx="169">
                  <c:v>1.616410919</c:v>
                </c:pt>
                <c:pt idx="170">
                  <c:v>1.5145862999999999</c:v>
                </c:pt>
                <c:pt idx="171">
                  <c:v>1.2561798340000001</c:v>
                </c:pt>
                <c:pt idx="172">
                  <c:v>1.327457152</c:v>
                </c:pt>
                <c:pt idx="173">
                  <c:v>1.3786426460000001</c:v>
                </c:pt>
                <c:pt idx="174">
                  <c:v>1.48014373</c:v>
                </c:pt>
                <c:pt idx="175">
                  <c:v>1.500244181</c:v>
                </c:pt>
                <c:pt idx="176">
                  <c:v>1.3933657749999999</c:v>
                </c:pt>
                <c:pt idx="177">
                  <c:v>1.3667556890000001</c:v>
                </c:pt>
                <c:pt idx="178">
                  <c:v>1.5108706510000001</c:v>
                </c:pt>
                <c:pt idx="179">
                  <c:v>1.6682339230000001</c:v>
                </c:pt>
                <c:pt idx="180">
                  <c:v>1.808406682</c:v>
                </c:pt>
                <c:pt idx="181">
                  <c:v>1.801309517</c:v>
                </c:pt>
                <c:pt idx="182">
                  <c:v>1.8992593790000001</c:v>
                </c:pt>
                <c:pt idx="183">
                  <c:v>1.939332515</c:v>
                </c:pt>
                <c:pt idx="184">
                  <c:v>2.1618827270000001</c:v>
                </c:pt>
                <c:pt idx="185">
                  <c:v>2.2254276900000001</c:v>
                </c:pt>
                <c:pt idx="186">
                  <c:v>2.1087573590000002</c:v>
                </c:pt>
                <c:pt idx="187">
                  <c:v>1.975341536</c:v>
                </c:pt>
                <c:pt idx="188">
                  <c:v>2.082189638</c:v>
                </c:pt>
                <c:pt idx="189">
                  <c:v>2.0539613160000001</c:v>
                </c:pt>
                <c:pt idx="190">
                  <c:v>2.0819227429999998</c:v>
                </c:pt>
                <c:pt idx="191">
                  <c:v>1.8172377989999999</c:v>
                </c:pt>
                <c:pt idx="192">
                  <c:v>1.087589599</c:v>
                </c:pt>
                <c:pt idx="193">
                  <c:v>1.0719575349999999</c:v>
                </c:pt>
                <c:pt idx="194">
                  <c:v>1.103024687</c:v>
                </c:pt>
                <c:pt idx="195">
                  <c:v>4.3477381000000002E-2</c:v>
                </c:pt>
                <c:pt idx="196">
                  <c:v>0.56322379</c:v>
                </c:pt>
                <c:pt idx="197">
                  <c:v>0.95222607699999995</c:v>
                </c:pt>
                <c:pt idx="198">
                  <c:v>1.0564128909999999</c:v>
                </c:pt>
                <c:pt idx="199">
                  <c:v>1.258603248</c:v>
                </c:pt>
                <c:pt idx="200">
                  <c:v>0.82676884799999995</c:v>
                </c:pt>
                <c:pt idx="201">
                  <c:v>0.76940540300000004</c:v>
                </c:pt>
                <c:pt idx="202">
                  <c:v>0.84010362999999999</c:v>
                </c:pt>
                <c:pt idx="203">
                  <c:v>0.82463874699999995</c:v>
                </c:pt>
                <c:pt idx="204">
                  <c:v>0.91831493900000005</c:v>
                </c:pt>
                <c:pt idx="205">
                  <c:v>0.92922866000000004</c:v>
                </c:pt>
                <c:pt idx="206">
                  <c:v>0.75143729800000003</c:v>
                </c:pt>
                <c:pt idx="207">
                  <c:v>0.73198447799999999</c:v>
                </c:pt>
                <c:pt idx="208">
                  <c:v>0.81513660399999999</c:v>
                </c:pt>
                <c:pt idx="209">
                  <c:v>0.767497969</c:v>
                </c:pt>
                <c:pt idx="210">
                  <c:v>0.70172837300000002</c:v>
                </c:pt>
                <c:pt idx="211">
                  <c:v>0.71291970699999996</c:v>
                </c:pt>
                <c:pt idx="212">
                  <c:v>0.80674867500000003</c:v>
                </c:pt>
                <c:pt idx="213">
                  <c:v>0.84124056199999997</c:v>
                </c:pt>
                <c:pt idx="214">
                  <c:v>0.86470211299999999</c:v>
                </c:pt>
                <c:pt idx="215">
                  <c:v>0.85711205499999998</c:v>
                </c:pt>
                <c:pt idx="216">
                  <c:v>0.71387793200000005</c:v>
                </c:pt>
                <c:pt idx="217">
                  <c:v>0.96005541999999999</c:v>
                </c:pt>
                <c:pt idx="218">
                  <c:v>0.91584961300000001</c:v>
                </c:pt>
                <c:pt idx="219">
                  <c:v>0.81559774299999999</c:v>
                </c:pt>
                <c:pt idx="220">
                  <c:v>0.86811960200000005</c:v>
                </c:pt>
                <c:pt idx="221">
                  <c:v>0.86202478400000004</c:v>
                </c:pt>
                <c:pt idx="222">
                  <c:v>0.90258527799999999</c:v>
                </c:pt>
                <c:pt idx="223">
                  <c:v>0.82354680199999997</c:v>
                </c:pt>
                <c:pt idx="224">
                  <c:v>0.99537204199999996</c:v>
                </c:pt>
                <c:pt idx="225">
                  <c:v>0.88079010000000002</c:v>
                </c:pt>
                <c:pt idx="226">
                  <c:v>1.0433641309999999</c:v>
                </c:pt>
                <c:pt idx="227">
                  <c:v>0.94983677</c:v>
                </c:pt>
                <c:pt idx="228">
                  <c:v>1.046792078</c:v>
                </c:pt>
                <c:pt idx="229">
                  <c:v>1.182082203</c:v>
                </c:pt>
                <c:pt idx="230">
                  <c:v>1.3244114709999999</c:v>
                </c:pt>
                <c:pt idx="231">
                  <c:v>1.362211531</c:v>
                </c:pt>
                <c:pt idx="232">
                  <c:v>1.4667494780000001</c:v>
                </c:pt>
                <c:pt idx="233">
                  <c:v>1.522620297</c:v>
                </c:pt>
                <c:pt idx="234">
                  <c:v>1.391108609</c:v>
                </c:pt>
                <c:pt idx="235">
                  <c:v>1.418887856</c:v>
                </c:pt>
                <c:pt idx="236">
                  <c:v>1.537780267</c:v>
                </c:pt>
                <c:pt idx="237">
                  <c:v>1.6274894360000001</c:v>
                </c:pt>
                <c:pt idx="238">
                  <c:v>1.5665210780000001</c:v>
                </c:pt>
                <c:pt idx="239">
                  <c:v>1.224954986</c:v>
                </c:pt>
                <c:pt idx="240">
                  <c:v>1.0433723749999999</c:v>
                </c:pt>
                <c:pt idx="241">
                  <c:v>-0.153535158</c:v>
                </c:pt>
                <c:pt idx="242">
                  <c:v>2.0145488519999999</c:v>
                </c:pt>
                <c:pt idx="243">
                  <c:v>1.4602344460000001</c:v>
                </c:pt>
                <c:pt idx="244">
                  <c:v>1.3831292740000001</c:v>
                </c:pt>
                <c:pt idx="245">
                  <c:v>1.5611057930000001</c:v>
                </c:pt>
                <c:pt idx="246">
                  <c:v>1.140115019</c:v>
                </c:pt>
                <c:pt idx="247">
                  <c:v>1.3671958710000001</c:v>
                </c:pt>
                <c:pt idx="248">
                  <c:v>1.0599502679999999</c:v>
                </c:pt>
                <c:pt idx="249">
                  <c:v>1.2663212210000001</c:v>
                </c:pt>
                <c:pt idx="250">
                  <c:v>1.883324851</c:v>
                </c:pt>
                <c:pt idx="251">
                  <c:v>2.0693930520000001</c:v>
                </c:pt>
                <c:pt idx="252">
                  <c:v>2.0913420839999999</c:v>
                </c:pt>
                <c:pt idx="253">
                  <c:v>2.1319339429999999</c:v>
                </c:pt>
                <c:pt idx="254">
                  <c:v>2.0464214549999999</c:v>
                </c:pt>
                <c:pt idx="255">
                  <c:v>2.0600428900000001</c:v>
                </c:pt>
                <c:pt idx="256">
                  <c:v>2.138634234</c:v>
                </c:pt>
                <c:pt idx="257">
                  <c:v>2.226483918</c:v>
                </c:pt>
                <c:pt idx="258">
                  <c:v>2.1404005119999998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E2-447A-ACAC-4D80AF193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4"/>
          <c:min val="-1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US_5yExpectedAveRealRateGap!$AJ$1</c:f>
              <c:strCache>
                <c:ptCount val="1"/>
                <c:pt idx="0">
                  <c:v>Real rate gap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US_5yExpectedAveRealRateGap!$A$2:$A$75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US_5yExpectedAveRealRateGap!$AJ$2:$AJ$75</c:f>
              <c:numCache>
                <c:formatCode>General</c:formatCode>
                <c:ptCount val="74"/>
                <c:pt idx="0">
                  <c:v>-0.72886977529360097</c:v>
                </c:pt>
                <c:pt idx="1">
                  <c:v>-0.54100710557589005</c:v>
                </c:pt>
                <c:pt idx="2">
                  <c:v>-0.63633518972704495</c:v>
                </c:pt>
                <c:pt idx="3">
                  <c:v>-0.71048348107081405</c:v>
                </c:pt>
                <c:pt idx="4">
                  <c:v>-0.54334155462736</c:v>
                </c:pt>
                <c:pt idx="5">
                  <c:v>-0.53148773740828004</c:v>
                </c:pt>
                <c:pt idx="6">
                  <c:v>-0.217124749428589</c:v>
                </c:pt>
                <c:pt idx="7">
                  <c:v>0.142290771216809</c:v>
                </c:pt>
                <c:pt idx="8">
                  <c:v>0.37550734681790399</c:v>
                </c:pt>
                <c:pt idx="9">
                  <c:v>0.45781686007078098</c:v>
                </c:pt>
                <c:pt idx="10">
                  <c:v>0.17431132853494699</c:v>
                </c:pt>
                <c:pt idx="11">
                  <c:v>0.43397431427432698</c:v>
                </c:pt>
                <c:pt idx="12">
                  <c:v>0.20624812466248299</c:v>
                </c:pt>
                <c:pt idx="13">
                  <c:v>-0.106142527919227</c:v>
                </c:pt>
                <c:pt idx="14">
                  <c:v>-4.0041982560255603E-2</c:v>
                </c:pt>
                <c:pt idx="15">
                  <c:v>8.5164248114053695E-2</c:v>
                </c:pt>
                <c:pt idx="16">
                  <c:v>2.80325135935235E-2</c:v>
                </c:pt>
                <c:pt idx="17">
                  <c:v>-8.4392949477045398E-3</c:v>
                </c:pt>
                <c:pt idx="18">
                  <c:v>-5.5677883189162898E-2</c:v>
                </c:pt>
                <c:pt idx="19">
                  <c:v>-0.157796742064407</c:v>
                </c:pt>
                <c:pt idx="20">
                  <c:v>-0.20636526391735699</c:v>
                </c:pt>
                <c:pt idx="21">
                  <c:v>-8.2659496816306702E-2</c:v>
                </c:pt>
                <c:pt idx="22">
                  <c:v>-6.8005614630352498E-2</c:v>
                </c:pt>
                <c:pt idx="23">
                  <c:v>-0.14588035061608601</c:v>
                </c:pt>
                <c:pt idx="24">
                  <c:v>-9.0536821178755101E-3</c:v>
                </c:pt>
                <c:pt idx="25">
                  <c:v>7.6500329370375195E-2</c:v>
                </c:pt>
                <c:pt idx="26">
                  <c:v>0.123812282624262</c:v>
                </c:pt>
                <c:pt idx="27">
                  <c:v>0.15323553736100601</c:v>
                </c:pt>
                <c:pt idx="28">
                  <c:v>8.8185410852311102E-2</c:v>
                </c:pt>
                <c:pt idx="29">
                  <c:v>-6.4102077820957296E-2</c:v>
                </c:pt>
                <c:pt idx="30">
                  <c:v>-9.3702636919038001E-3</c:v>
                </c:pt>
                <c:pt idx="31">
                  <c:v>-0.163462932327544</c:v>
                </c:pt>
                <c:pt idx="32">
                  <c:v>4.2879318998711502E-2</c:v>
                </c:pt>
                <c:pt idx="33">
                  <c:v>6.1802786681707897E-2</c:v>
                </c:pt>
                <c:pt idx="34">
                  <c:v>-2.82459033726234E-2</c:v>
                </c:pt>
                <c:pt idx="35">
                  <c:v>3.2304959036114599E-3</c:v>
                </c:pt>
                <c:pt idx="36">
                  <c:v>-0.118959857837153</c:v>
                </c:pt>
                <c:pt idx="37">
                  <c:v>-2.8431904499801399E-2</c:v>
                </c:pt>
                <c:pt idx="38">
                  <c:v>-4.65801906857835E-2</c:v>
                </c:pt>
                <c:pt idx="39">
                  <c:v>5.8677591549946E-2</c:v>
                </c:pt>
                <c:pt idx="40">
                  <c:v>-3.4255881074975202E-2</c:v>
                </c:pt>
                <c:pt idx="41">
                  <c:v>-7.6600409962999494E-2</c:v>
                </c:pt>
                <c:pt idx="42">
                  <c:v>1.5076275927482201E-2</c:v>
                </c:pt>
                <c:pt idx="43">
                  <c:v>-4.0301360723553302E-2</c:v>
                </c:pt>
                <c:pt idx="44">
                  <c:v>-0.13969072685997599</c:v>
                </c:pt>
                <c:pt idx="45">
                  <c:v>-0.108711638516924</c:v>
                </c:pt>
                <c:pt idx="46">
                  <c:v>-6.3444852279245803E-2</c:v>
                </c:pt>
                <c:pt idx="47">
                  <c:v>-0.15969521882690499</c:v>
                </c:pt>
                <c:pt idx="48">
                  <c:v>-5.2460317777860102E-2</c:v>
                </c:pt>
                <c:pt idx="49">
                  <c:v>-0.115204307549646</c:v>
                </c:pt>
                <c:pt idx="50">
                  <c:v>-0.29791633701832998</c:v>
                </c:pt>
                <c:pt idx="51">
                  <c:v>-0.33483558398577601</c:v>
                </c:pt>
                <c:pt idx="52">
                  <c:v>0.21160524752537199</c:v>
                </c:pt>
                <c:pt idx="53">
                  <c:v>0.45300970082574299</c:v>
                </c:pt>
                <c:pt idx="54">
                  <c:v>0.50345449118625696</c:v>
                </c:pt>
                <c:pt idx="55">
                  <c:v>0.15229436052631101</c:v>
                </c:pt>
                <c:pt idx="56">
                  <c:v>-2.2453320243210801E-2</c:v>
                </c:pt>
                <c:pt idx="57">
                  <c:v>-0.36479283614848701</c:v>
                </c:pt>
                <c:pt idx="58">
                  <c:v>-8.2470929280577795E-2</c:v>
                </c:pt>
                <c:pt idx="59">
                  <c:v>-0.40000880746939799</c:v>
                </c:pt>
                <c:pt idx="60">
                  <c:v>-0.39040920287077002</c:v>
                </c:pt>
                <c:pt idx="61">
                  <c:v>-0.217272283450164</c:v>
                </c:pt>
                <c:pt idx="62">
                  <c:v>-0.100077837870495</c:v>
                </c:pt>
                <c:pt idx="63">
                  <c:v>8.1074983808884199E-2</c:v>
                </c:pt>
                <c:pt idx="64">
                  <c:v>-0.22269811895178401</c:v>
                </c:pt>
                <c:pt idx="65">
                  <c:v>0.17829525594842999</c:v>
                </c:pt>
                <c:pt idx="66">
                  <c:v>0.23479676618616899</c:v>
                </c:pt>
                <c:pt idx="67">
                  <c:v>0.239492861000904</c:v>
                </c:pt>
                <c:pt idx="68">
                  <c:v>0.43159172678993801</c:v>
                </c:pt>
                <c:pt idx="69">
                  <c:v>0.334089175904632</c:v>
                </c:pt>
                <c:pt idx="70">
                  <c:v>0.27332791132192202</c:v>
                </c:pt>
                <c:pt idx="71">
                  <c:v>0.16448512954255901</c:v>
                </c:pt>
                <c:pt idx="72">
                  <c:v>0.104769388199107</c:v>
                </c:pt>
                <c:pt idx="73">
                  <c:v>6.4964624309309799E-2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AB-9144-9D61-E332B580CB3F}"/>
            </c:ext>
          </c:extLst>
        </c:ser>
        <c:ser>
          <c:idx val="1"/>
          <c:order val="1"/>
          <c:tx>
            <c:strRef>
              <c:f>US_5yExpectedAveRealRateGap!$AK$1</c:f>
              <c:strCache>
                <c:ptCount val="1"/>
                <c:pt idx="0">
                  <c:v>Real rate gap - Without policy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US_5yExpectedAveRealRateGap!$A$2:$A$75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US_5yExpectedAveRealRateGap!$AK$2:$AK$75</c:f>
              <c:numCache>
                <c:formatCode>General</c:formatCode>
                <c:ptCount val="74"/>
                <c:pt idx="0">
                  <c:v>-0.34727910459125599</c:v>
                </c:pt>
                <c:pt idx="1">
                  <c:v>-0.26917071846351703</c:v>
                </c:pt>
                <c:pt idx="2">
                  <c:v>-0.33949015901159196</c:v>
                </c:pt>
                <c:pt idx="3">
                  <c:v>-0.32103792288359106</c:v>
                </c:pt>
                <c:pt idx="4">
                  <c:v>-0.10336185756285199</c:v>
                </c:pt>
                <c:pt idx="5">
                  <c:v>-4.9516805216638038E-2</c:v>
                </c:pt>
                <c:pt idx="6">
                  <c:v>7.8553182612231987E-2</c:v>
                </c:pt>
                <c:pt idx="7">
                  <c:v>0.20948558804632428</c:v>
                </c:pt>
                <c:pt idx="8">
                  <c:v>0.18276219161056845</c:v>
                </c:pt>
                <c:pt idx="9">
                  <c:v>0.20426002099057256</c:v>
                </c:pt>
                <c:pt idx="10">
                  <c:v>3.7299984766039962E-2</c:v>
                </c:pt>
                <c:pt idx="11">
                  <c:v>0.15372366793332376</c:v>
                </c:pt>
                <c:pt idx="12">
                  <c:v>-4.4886105649852182E-2</c:v>
                </c:pt>
                <c:pt idx="13">
                  <c:v>-0.19990671351041162</c:v>
                </c:pt>
                <c:pt idx="14">
                  <c:v>-0.18871128648656899</c:v>
                </c:pt>
                <c:pt idx="15">
                  <c:v>-8.72641047009826E-2</c:v>
                </c:pt>
                <c:pt idx="16">
                  <c:v>-0.11581836001070576</c:v>
                </c:pt>
                <c:pt idx="17">
                  <c:v>-0.11984554021059564</c:v>
                </c:pt>
                <c:pt idx="18">
                  <c:v>-0.1463796788161679</c:v>
                </c:pt>
                <c:pt idx="19">
                  <c:v>-0.25211256125277259</c:v>
                </c:pt>
                <c:pt idx="20">
                  <c:v>-0.208292950845508</c:v>
                </c:pt>
                <c:pt idx="21">
                  <c:v>-0.17267180708497398</c:v>
                </c:pt>
                <c:pt idx="22">
                  <c:v>-0.15563386290426923</c:v>
                </c:pt>
                <c:pt idx="23">
                  <c:v>-0.1390787883937388</c:v>
                </c:pt>
                <c:pt idx="24">
                  <c:v>-7.194858535256772E-2</c:v>
                </c:pt>
                <c:pt idx="25">
                  <c:v>-4.8498184340885805E-2</c:v>
                </c:pt>
                <c:pt idx="26">
                  <c:v>-1.3901654342723946E-4</c:v>
                </c:pt>
                <c:pt idx="27">
                  <c:v>2.4686782015113568E-2</c:v>
                </c:pt>
                <c:pt idx="28">
                  <c:v>-1.0689957880757661E-2</c:v>
                </c:pt>
                <c:pt idx="29">
                  <c:v>-8.6684778305272894E-2</c:v>
                </c:pt>
                <c:pt idx="30">
                  <c:v>-4.8552813187818566E-2</c:v>
                </c:pt>
                <c:pt idx="31">
                  <c:v>-0.14929054612568027</c:v>
                </c:pt>
                <c:pt idx="32">
                  <c:v>-3.122273192444977E-2</c:v>
                </c:pt>
                <c:pt idx="33">
                  <c:v>-4.1858011759720731E-3</c:v>
                </c:pt>
                <c:pt idx="34">
                  <c:v>-3.8142268168694017E-2</c:v>
                </c:pt>
                <c:pt idx="35">
                  <c:v>-2.0525350536261037E-2</c:v>
                </c:pt>
                <c:pt idx="36">
                  <c:v>-8.2213083885410695E-2</c:v>
                </c:pt>
                <c:pt idx="37">
                  <c:v>-8.8250304758689078E-3</c:v>
                </c:pt>
                <c:pt idx="38">
                  <c:v>-1.3826113595532742E-2</c:v>
                </c:pt>
                <c:pt idx="39">
                  <c:v>4.7708251601502737E-2</c:v>
                </c:pt>
                <c:pt idx="40">
                  <c:v>-2.1232504418166494E-2</c:v>
                </c:pt>
                <c:pt idx="41">
                  <c:v>-5.1932369056307479E-2</c:v>
                </c:pt>
                <c:pt idx="42">
                  <c:v>1.9317265296781808E-2</c:v>
                </c:pt>
                <c:pt idx="43">
                  <c:v>8.3088733685523705E-3</c:v>
                </c:pt>
                <c:pt idx="44">
                  <c:v>-7.602761004682175E-2</c:v>
                </c:pt>
                <c:pt idx="45">
                  <c:v>-6.5899865750861986E-2</c:v>
                </c:pt>
                <c:pt idx="46">
                  <c:v>-5.4447667833004559E-2</c:v>
                </c:pt>
                <c:pt idx="47">
                  <c:v>-0.13387127265409002</c:v>
                </c:pt>
                <c:pt idx="48">
                  <c:v>-4.3912800748266617E-2</c:v>
                </c:pt>
                <c:pt idx="49">
                  <c:v>-6.8192477622287417E-2</c:v>
                </c:pt>
                <c:pt idx="50">
                  <c:v>-0.18766848606300568</c:v>
                </c:pt>
                <c:pt idx="51">
                  <c:v>-0.20183251501471722</c:v>
                </c:pt>
                <c:pt idx="52">
                  <c:v>0.1830251833461079</c:v>
                </c:pt>
                <c:pt idx="53">
                  <c:v>0.25324284446775247</c:v>
                </c:pt>
                <c:pt idx="54">
                  <c:v>0.35923862691625508</c:v>
                </c:pt>
                <c:pt idx="55">
                  <c:v>0.23581471964911191</c:v>
                </c:pt>
                <c:pt idx="56">
                  <c:v>0.22125401291398453</c:v>
                </c:pt>
                <c:pt idx="57">
                  <c:v>0.14361800301035488</c:v>
                </c:pt>
                <c:pt idx="58">
                  <c:v>0.28770692362851891</c:v>
                </c:pt>
                <c:pt idx="59">
                  <c:v>0.18560680216059394</c:v>
                </c:pt>
                <c:pt idx="60">
                  <c:v>0.21939167308311031</c:v>
                </c:pt>
                <c:pt idx="61">
                  <c:v>0.23522676358952369</c:v>
                </c:pt>
                <c:pt idx="62">
                  <c:v>0.185541866223361</c:v>
                </c:pt>
                <c:pt idx="63">
                  <c:v>0.12858830217089479</c:v>
                </c:pt>
                <c:pt idx="64">
                  <c:v>1.7606927902671932E-3</c:v>
                </c:pt>
                <c:pt idx="65">
                  <c:v>0.24026057584264626</c:v>
                </c:pt>
                <c:pt idx="66">
                  <c:v>0.22331018302936428</c:v>
                </c:pt>
                <c:pt idx="67">
                  <c:v>0.19325046627248296</c:v>
                </c:pt>
                <c:pt idx="68">
                  <c:v>0.31926488299327982</c:v>
                </c:pt>
                <c:pt idx="69">
                  <c:v>0.22214701334766271</c:v>
                </c:pt>
                <c:pt idx="70">
                  <c:v>0.15740824519051066</c:v>
                </c:pt>
                <c:pt idx="71">
                  <c:v>0.10383981630081598</c:v>
                </c:pt>
                <c:pt idx="72">
                  <c:v>8.7715330894718294E-2</c:v>
                </c:pt>
                <c:pt idx="73">
                  <c:v>7.6876626495940709E-2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AB-9144-9D61-E332B580C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62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Interest rate</a:t>
                </a:r>
                <a:r>
                  <a:rPr lang="en-US" baseline="0"/>
                  <a:t> </a:t>
                </a:r>
                <a:r>
                  <a:rPr lang="en-US"/>
                  <a:t>(apr),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US_5yFWDRealRateGap!$AJ$1</c:f>
              <c:strCache>
                <c:ptCount val="1"/>
                <c:pt idx="0">
                  <c:v>Real rate gap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US_5yFWDRealRateGap!$A$2:$A$75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US_5yFWDRealRateGap!$AJ$2:$AJ$75</c:f>
              <c:numCache>
                <c:formatCode>General</c:formatCode>
                <c:ptCount val="74"/>
                <c:pt idx="0">
                  <c:v>-0.272844458485477</c:v>
                </c:pt>
                <c:pt idx="1">
                  <c:v>-0.30842391050649998</c:v>
                </c:pt>
                <c:pt idx="2">
                  <c:v>-0.29819447620863299</c:v>
                </c:pt>
                <c:pt idx="3">
                  <c:v>-0.28715911853468401</c:v>
                </c:pt>
                <c:pt idx="4">
                  <c:v>-0.30046659284752503</c:v>
                </c:pt>
                <c:pt idx="5">
                  <c:v>-0.33357997729071398</c:v>
                </c:pt>
                <c:pt idx="6">
                  <c:v>-0.262052180753238</c:v>
                </c:pt>
                <c:pt idx="7">
                  <c:v>-0.139284285986427</c:v>
                </c:pt>
                <c:pt idx="8">
                  <c:v>-1.8562948505056898E-2</c:v>
                </c:pt>
                <c:pt idx="9">
                  <c:v>6.7103790407492994E-2</c:v>
                </c:pt>
                <c:pt idx="10">
                  <c:v>2.8083115897183802E-2</c:v>
                </c:pt>
                <c:pt idx="11">
                  <c:v>0.120529119516104</c:v>
                </c:pt>
                <c:pt idx="12">
                  <c:v>9.4104099141658501E-2</c:v>
                </c:pt>
                <c:pt idx="13">
                  <c:v>-4.6320440177219702E-2</c:v>
                </c:pt>
                <c:pt idx="14">
                  <c:v>1.37852226477973E-2</c:v>
                </c:pt>
                <c:pt idx="15">
                  <c:v>4.1218047457895902E-2</c:v>
                </c:pt>
                <c:pt idx="16">
                  <c:v>0.15104439710631101</c:v>
                </c:pt>
                <c:pt idx="17">
                  <c:v>4.8621180477005102E-2</c:v>
                </c:pt>
                <c:pt idx="18">
                  <c:v>-2.3711467978552701E-2</c:v>
                </c:pt>
                <c:pt idx="19">
                  <c:v>-5.9751185210883899E-2</c:v>
                </c:pt>
                <c:pt idx="20">
                  <c:v>-1.7074796729579799E-2</c:v>
                </c:pt>
                <c:pt idx="21">
                  <c:v>-5.9056104938397603E-3</c:v>
                </c:pt>
                <c:pt idx="22">
                  <c:v>1.19481324736492E-2</c:v>
                </c:pt>
                <c:pt idx="23">
                  <c:v>1.9001871790779602E-2</c:v>
                </c:pt>
                <c:pt idx="24">
                  <c:v>-1.47861047315019E-2</c:v>
                </c:pt>
                <c:pt idx="25">
                  <c:v>1.28593594796119E-2</c:v>
                </c:pt>
                <c:pt idx="26">
                  <c:v>-1.6988581114834901E-2</c:v>
                </c:pt>
                <c:pt idx="27">
                  <c:v>-1.8539373322569799E-2</c:v>
                </c:pt>
                <c:pt idx="28">
                  <c:v>1.36793775439716E-2</c:v>
                </c:pt>
                <c:pt idx="29">
                  <c:v>-2.1723400275116399E-2</c:v>
                </c:pt>
                <c:pt idx="30">
                  <c:v>-2.21384245543743E-2</c:v>
                </c:pt>
                <c:pt idx="31">
                  <c:v>-3.0112790661495598E-2</c:v>
                </c:pt>
                <c:pt idx="32">
                  <c:v>-1.41320603602758E-3</c:v>
                </c:pt>
                <c:pt idx="33">
                  <c:v>3.7245127283605399E-2</c:v>
                </c:pt>
                <c:pt idx="34">
                  <c:v>5.48152334979163E-3</c:v>
                </c:pt>
                <c:pt idx="35">
                  <c:v>7.5489984181546597E-3</c:v>
                </c:pt>
                <c:pt idx="36">
                  <c:v>-1.4475130494891001E-2</c:v>
                </c:pt>
                <c:pt idx="37">
                  <c:v>2.16890073485877E-2</c:v>
                </c:pt>
                <c:pt idx="38">
                  <c:v>-1.01737198269793E-2</c:v>
                </c:pt>
                <c:pt idx="39">
                  <c:v>1.0919514136753E-4</c:v>
                </c:pt>
                <c:pt idx="40">
                  <c:v>-3.6931621689173799E-3</c:v>
                </c:pt>
                <c:pt idx="41">
                  <c:v>-2.70253054501522E-2</c:v>
                </c:pt>
                <c:pt idx="42">
                  <c:v>3.08071656665102E-4</c:v>
                </c:pt>
                <c:pt idx="43">
                  <c:v>-9.5348795508365097E-3</c:v>
                </c:pt>
                <c:pt idx="44">
                  <c:v>-8.2525879309292508E-3</c:v>
                </c:pt>
                <c:pt idx="45">
                  <c:v>-2.4483907209791E-2</c:v>
                </c:pt>
                <c:pt idx="46">
                  <c:v>-3.16117521399496E-2</c:v>
                </c:pt>
                <c:pt idx="47">
                  <c:v>-4.5477248367353597E-2</c:v>
                </c:pt>
                <c:pt idx="48">
                  <c:v>-3.5056199731038802E-2</c:v>
                </c:pt>
                <c:pt idx="49">
                  <c:v>-7.5595633331734705E-2</c:v>
                </c:pt>
                <c:pt idx="50">
                  <c:v>-9.8886009324382407E-2</c:v>
                </c:pt>
                <c:pt idx="51">
                  <c:v>-5.54340481188954E-2</c:v>
                </c:pt>
                <c:pt idx="52">
                  <c:v>5.3576708477572899E-2</c:v>
                </c:pt>
                <c:pt idx="53">
                  <c:v>6.4736114228828107E-2</c:v>
                </c:pt>
                <c:pt idx="54">
                  <c:v>0.123161024297174</c:v>
                </c:pt>
                <c:pt idx="55">
                  <c:v>-3.1940193577005102E-2</c:v>
                </c:pt>
                <c:pt idx="56">
                  <c:v>-1.3532466006552699E-2</c:v>
                </c:pt>
                <c:pt idx="57">
                  <c:v>1.23251470291054E-2</c:v>
                </c:pt>
                <c:pt idx="58">
                  <c:v>0.116883679671514</c:v>
                </c:pt>
                <c:pt idx="59">
                  <c:v>4.5123551756972698E-2</c:v>
                </c:pt>
                <c:pt idx="60">
                  <c:v>2.8766025851643898E-2</c:v>
                </c:pt>
                <c:pt idx="61">
                  <c:v>0.11223496501437299</c:v>
                </c:pt>
                <c:pt idx="62">
                  <c:v>6.6573370722075503E-2</c:v>
                </c:pt>
                <c:pt idx="63">
                  <c:v>8.33937791626925E-2</c:v>
                </c:pt>
                <c:pt idx="64">
                  <c:v>7.9968555536232805E-2</c:v>
                </c:pt>
                <c:pt idx="65">
                  <c:v>4.77930078460427E-2</c:v>
                </c:pt>
                <c:pt idx="66">
                  <c:v>0.107265110643374</c:v>
                </c:pt>
                <c:pt idx="67">
                  <c:v>4.1850558477303297E-2</c:v>
                </c:pt>
                <c:pt idx="68">
                  <c:v>0.13162768493918001</c:v>
                </c:pt>
                <c:pt idx="69">
                  <c:v>5.6862940088786201E-2</c:v>
                </c:pt>
                <c:pt idx="70">
                  <c:v>1.40597530474007E-3</c:v>
                </c:pt>
                <c:pt idx="71">
                  <c:v>-8.4569543632415593E-3</c:v>
                </c:pt>
                <c:pt idx="72">
                  <c:v>-1.81723846446466E-2</c:v>
                </c:pt>
                <c:pt idx="73">
                  <c:v>-2.76214629088147E-2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2A-EB46-A231-EF7BE004B69B}"/>
            </c:ext>
          </c:extLst>
        </c:ser>
        <c:ser>
          <c:idx val="1"/>
          <c:order val="1"/>
          <c:tx>
            <c:strRef>
              <c:f>US_5yFWDRealRateGap!$AK$1</c:f>
              <c:strCache>
                <c:ptCount val="1"/>
                <c:pt idx="0">
                  <c:v>Real rate gap - Without policy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US_5yFWDRealRateGap!$A$2:$A$75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US_5yFWDRealRateGap!$AK$2:$AK$75</c:f>
              <c:numCache>
                <c:formatCode>General</c:formatCode>
                <c:ptCount val="74"/>
                <c:pt idx="0">
                  <c:v>-0.118648566013766</c:v>
                </c:pt>
                <c:pt idx="1">
                  <c:v>-0.18331156731038897</c:v>
                </c:pt>
                <c:pt idx="2">
                  <c:v>-0.16857501024317398</c:v>
                </c:pt>
                <c:pt idx="3">
                  <c:v>-0.13216956690224402</c:v>
                </c:pt>
                <c:pt idx="4">
                  <c:v>-0.12734842421411802</c:v>
                </c:pt>
                <c:pt idx="5">
                  <c:v>-0.14230281647984597</c:v>
                </c:pt>
                <c:pt idx="6">
                  <c:v>-0.11858084965607799</c:v>
                </c:pt>
                <c:pt idx="7">
                  <c:v>-9.5778656421876718E-2</c:v>
                </c:pt>
                <c:pt idx="8">
                  <c:v>-9.367053813207761E-2</c:v>
                </c:pt>
                <c:pt idx="9">
                  <c:v>-6.8619983243466673E-2</c:v>
                </c:pt>
                <c:pt idx="10">
                  <c:v>-7.0916891843307989E-2</c:v>
                </c:pt>
                <c:pt idx="11">
                  <c:v>-5.7300900115186612E-2</c:v>
                </c:pt>
                <c:pt idx="12">
                  <c:v>-7.2735800392564373E-2</c:v>
                </c:pt>
                <c:pt idx="13">
                  <c:v>-0.1016991885456259</c:v>
                </c:pt>
                <c:pt idx="14">
                  <c:v>-6.349358221355994E-2</c:v>
                </c:pt>
                <c:pt idx="15">
                  <c:v>-6.318080991695979E-2</c:v>
                </c:pt>
                <c:pt idx="16">
                  <c:v>1.9269576342113209E-2</c:v>
                </c:pt>
                <c:pt idx="17">
                  <c:v>-3.1158204184548968E-2</c:v>
                </c:pt>
                <c:pt idx="18">
                  <c:v>-5.5912074005249099E-2</c:v>
                </c:pt>
                <c:pt idx="19">
                  <c:v>-0.1031922923374943</c:v>
                </c:pt>
                <c:pt idx="20">
                  <c:v>-3.2514585632752585E-2</c:v>
                </c:pt>
                <c:pt idx="21">
                  <c:v>-4.8227200510074668E-2</c:v>
                </c:pt>
                <c:pt idx="22">
                  <c:v>-1.4433262434962475E-2</c:v>
                </c:pt>
                <c:pt idx="23">
                  <c:v>3.0517728080526513E-2</c:v>
                </c:pt>
                <c:pt idx="24">
                  <c:v>-2.1883564558713701E-2</c:v>
                </c:pt>
                <c:pt idx="25">
                  <c:v>-3.2757984541052172E-2</c:v>
                </c:pt>
                <c:pt idx="26">
                  <c:v>-4.2822290179346904E-2</c:v>
                </c:pt>
                <c:pt idx="27">
                  <c:v>-4.5367039042678359E-2</c:v>
                </c:pt>
                <c:pt idx="28">
                  <c:v>-1.7310291878062208E-2</c:v>
                </c:pt>
                <c:pt idx="29">
                  <c:v>-3.665868873534351E-2</c:v>
                </c:pt>
                <c:pt idx="30">
                  <c:v>-4.6881568189292275E-2</c:v>
                </c:pt>
                <c:pt idx="31">
                  <c:v>-3.1413214710384316E-2</c:v>
                </c:pt>
                <c:pt idx="32">
                  <c:v>-2.3254464358567897E-2</c:v>
                </c:pt>
                <c:pt idx="33">
                  <c:v>1.9858855703603316E-2</c:v>
                </c:pt>
                <c:pt idx="34">
                  <c:v>1.5600950350601427E-2</c:v>
                </c:pt>
                <c:pt idx="35">
                  <c:v>1.6146761758811266E-2</c:v>
                </c:pt>
                <c:pt idx="36">
                  <c:v>1.9833307276859058E-2</c:v>
                </c:pt>
                <c:pt idx="37">
                  <c:v>3.9832846940044769E-2</c:v>
                </c:pt>
                <c:pt idx="38">
                  <c:v>1.3022134933573357E-2</c:v>
                </c:pt>
                <c:pt idx="39">
                  <c:v>4.2777793781520832E-3</c:v>
                </c:pt>
                <c:pt idx="40">
                  <c:v>8.9741557885565301E-3</c:v>
                </c:pt>
                <c:pt idx="41">
                  <c:v>-9.3456132579459797E-3</c:v>
                </c:pt>
                <c:pt idx="42">
                  <c:v>8.9586007701287756E-3</c:v>
                </c:pt>
                <c:pt idx="43">
                  <c:v>9.8188966761558801E-3</c:v>
                </c:pt>
                <c:pt idx="44">
                  <c:v>1.5599309744085495E-2</c:v>
                </c:pt>
                <c:pt idx="45">
                  <c:v>7.1159591504289417E-3</c:v>
                </c:pt>
                <c:pt idx="46">
                  <c:v>-3.639762265375792E-3</c:v>
                </c:pt>
                <c:pt idx="47">
                  <c:v>3.1516153402763106E-3</c:v>
                </c:pt>
                <c:pt idx="48">
                  <c:v>1.4295995739889371E-2</c:v>
                </c:pt>
                <c:pt idx="49">
                  <c:v>-1.6027661969264223E-2</c:v>
                </c:pt>
                <c:pt idx="50">
                  <c:v>-2.7778664412952014E-2</c:v>
                </c:pt>
                <c:pt idx="51">
                  <c:v>1.4355749596501356E-2</c:v>
                </c:pt>
                <c:pt idx="52">
                  <c:v>8.0288373098326829E-2</c:v>
                </c:pt>
                <c:pt idx="53">
                  <c:v>4.613490782022045E-2</c:v>
                </c:pt>
                <c:pt idx="54">
                  <c:v>0.15704369178584371</c:v>
                </c:pt>
                <c:pt idx="55">
                  <c:v>0.11577241238111523</c:v>
                </c:pt>
                <c:pt idx="56">
                  <c:v>0.18878404146728525</c:v>
                </c:pt>
                <c:pt idx="57">
                  <c:v>0.29588891626857061</c:v>
                </c:pt>
                <c:pt idx="58">
                  <c:v>0.2923566724434658</c:v>
                </c:pt>
                <c:pt idx="59">
                  <c:v>0.30743949992626085</c:v>
                </c:pt>
                <c:pt idx="60">
                  <c:v>0.2885447117755609</c:v>
                </c:pt>
                <c:pt idx="61">
                  <c:v>0.23453067617066833</c:v>
                </c:pt>
                <c:pt idx="62">
                  <c:v>0.19303095188671679</c:v>
                </c:pt>
                <c:pt idx="63">
                  <c:v>0.12877949666839114</c:v>
                </c:pt>
                <c:pt idx="64">
                  <c:v>0.1566257097190383</c:v>
                </c:pt>
                <c:pt idx="65">
                  <c:v>8.6213919837432998E-2</c:v>
                </c:pt>
                <c:pt idx="66">
                  <c:v>7.1148238609082856E-2</c:v>
                </c:pt>
                <c:pt idx="67">
                  <c:v>1.712645746684871E-2</c:v>
                </c:pt>
                <c:pt idx="68">
                  <c:v>5.9568154119373079E-2</c:v>
                </c:pt>
                <c:pt idx="69">
                  <c:v>2.4963927229460121E-2</c:v>
                </c:pt>
                <c:pt idx="70">
                  <c:v>-1.5717339801982651E-2</c:v>
                </c:pt>
                <c:pt idx="71">
                  <c:v>-2.6301365246897399E-2</c:v>
                </c:pt>
                <c:pt idx="72">
                  <c:v>-3.6366096079182494E-2</c:v>
                </c:pt>
                <c:pt idx="73">
                  <c:v>-4.5862570214677975E-2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2A-EB46-A231-EF7BE004B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62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Interest rate</a:t>
                </a:r>
                <a:r>
                  <a:rPr lang="en-US" baseline="0"/>
                  <a:t> </a:t>
                </a:r>
                <a:r>
                  <a:rPr lang="en-US"/>
                  <a:t>(apr),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US_RealRateGap!$AJ$1</c:f>
              <c:strCache>
                <c:ptCount val="1"/>
                <c:pt idx="0">
                  <c:v>Real rate gap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US_RealRateGap!$A$2:$A$75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US_RealRateGap!$AJ$2:$AJ$75</c:f>
              <c:numCache>
                <c:formatCode>General</c:formatCode>
                <c:ptCount val="74"/>
                <c:pt idx="0">
                  <c:v>-3.8555229213202722</c:v>
                </c:pt>
                <c:pt idx="1">
                  <c:v>-1.5095726219719123</c:v>
                </c:pt>
                <c:pt idx="2">
                  <c:v>-2.6762509991473125</c:v>
                </c:pt>
                <c:pt idx="3">
                  <c:v>-3.1966486425088125</c:v>
                </c:pt>
                <c:pt idx="4">
                  <c:v>-1.0901987979191123</c:v>
                </c:pt>
                <c:pt idx="5">
                  <c:v>-0.41626749233734939</c:v>
                </c:pt>
                <c:pt idx="6">
                  <c:v>1.4298248373521076</c:v>
                </c:pt>
                <c:pt idx="7">
                  <c:v>2.0514698033665675</c:v>
                </c:pt>
                <c:pt idx="8">
                  <c:v>3.3327446245504477</c:v>
                </c:pt>
                <c:pt idx="9">
                  <c:v>4.615208835775638</c:v>
                </c:pt>
                <c:pt idx="10">
                  <c:v>3.3391349989541075</c:v>
                </c:pt>
                <c:pt idx="11">
                  <c:v>4.7749651174248777</c:v>
                </c:pt>
                <c:pt idx="12">
                  <c:v>2.4250702881077975</c:v>
                </c:pt>
                <c:pt idx="13">
                  <c:v>0.95322764715275765</c:v>
                </c:pt>
                <c:pt idx="14">
                  <c:v>0.84351997920374466</c:v>
                </c:pt>
                <c:pt idx="15">
                  <c:v>2.3569151485534476</c:v>
                </c:pt>
                <c:pt idx="16">
                  <c:v>0.33473927994753361</c:v>
                </c:pt>
                <c:pt idx="17">
                  <c:v>1.1731850338928476</c:v>
                </c:pt>
                <c:pt idx="18">
                  <c:v>1.4459812448716975</c:v>
                </c:pt>
                <c:pt idx="19">
                  <c:v>0.32890183871033163</c:v>
                </c:pt>
                <c:pt idx="20">
                  <c:v>-0.19382837919766838</c:v>
                </c:pt>
                <c:pt idx="21">
                  <c:v>0.49948557001905364</c:v>
                </c:pt>
                <c:pt idx="22">
                  <c:v>-0.31059165183303838</c:v>
                </c:pt>
                <c:pt idx="23">
                  <c:v>-0.5111093777661504</c:v>
                </c:pt>
                <c:pt idx="24">
                  <c:v>1.3710909220702177</c:v>
                </c:pt>
                <c:pt idx="25">
                  <c:v>1.3401017404601077</c:v>
                </c:pt>
                <c:pt idx="26">
                  <c:v>2.2596980172285974</c:v>
                </c:pt>
                <c:pt idx="27">
                  <c:v>3.0688812699527275</c:v>
                </c:pt>
                <c:pt idx="28">
                  <c:v>1.7657316207118177</c:v>
                </c:pt>
                <c:pt idx="29">
                  <c:v>0.73067141326162766</c:v>
                </c:pt>
                <c:pt idx="30">
                  <c:v>1.3631865118303077</c:v>
                </c:pt>
                <c:pt idx="31">
                  <c:v>-0.58752738599887733</c:v>
                </c:pt>
                <c:pt idx="32">
                  <c:v>0.93936508303762267</c:v>
                </c:pt>
                <c:pt idx="33">
                  <c:v>0.77365892570048966</c:v>
                </c:pt>
                <c:pt idx="34">
                  <c:v>0.28829115357927965</c:v>
                </c:pt>
                <c:pt idx="35">
                  <c:v>8.9917591777251435E-2</c:v>
                </c:pt>
                <c:pt idx="36">
                  <c:v>-0.33147194671201935</c:v>
                </c:pt>
                <c:pt idx="37">
                  <c:v>1.4368138128546981E-2</c:v>
                </c:pt>
                <c:pt idx="38">
                  <c:v>0.29277298036206362</c:v>
                </c:pt>
                <c:pt idx="39">
                  <c:v>0.98753333189161663</c:v>
                </c:pt>
                <c:pt idx="40">
                  <c:v>0.10070031714610823</c:v>
                </c:pt>
                <c:pt idx="41">
                  <c:v>-0.42768824316353937</c:v>
                </c:pt>
                <c:pt idx="42">
                  <c:v>0.5220203559769846</c:v>
                </c:pt>
                <c:pt idx="43">
                  <c:v>0.60311824641968359</c:v>
                </c:pt>
                <c:pt idx="44">
                  <c:v>-1.0410240726104523</c:v>
                </c:pt>
                <c:pt idx="45">
                  <c:v>-0.86116043604943837</c:v>
                </c:pt>
                <c:pt idx="46">
                  <c:v>-0.40155984610125639</c:v>
                </c:pt>
                <c:pt idx="47">
                  <c:v>-1.5334577343366824</c:v>
                </c:pt>
                <c:pt idx="48">
                  <c:v>0.11776897157697364</c:v>
                </c:pt>
                <c:pt idx="49">
                  <c:v>1.0712778653846575</c:v>
                </c:pt>
                <c:pt idx="50">
                  <c:v>-0.58220934313516637</c:v>
                </c:pt>
                <c:pt idx="51">
                  <c:v>-2.1130933988200522</c:v>
                </c:pt>
                <c:pt idx="52">
                  <c:v>2.4131762866929578</c:v>
                </c:pt>
                <c:pt idx="53">
                  <c:v>3.5738346323497878</c:v>
                </c:pt>
                <c:pt idx="54">
                  <c:v>4.3456476462262881</c:v>
                </c:pt>
                <c:pt idx="55">
                  <c:v>4.2414859382235974</c:v>
                </c:pt>
                <c:pt idx="56">
                  <c:v>3.0466498467857974</c:v>
                </c:pt>
                <c:pt idx="57">
                  <c:v>0.47223394659674361</c:v>
                </c:pt>
                <c:pt idx="58">
                  <c:v>0.32617072805877162</c:v>
                </c:pt>
                <c:pt idx="59">
                  <c:v>-2.0148795728032822</c:v>
                </c:pt>
                <c:pt idx="60">
                  <c:v>-2.9433579919864723</c:v>
                </c:pt>
                <c:pt idx="61">
                  <c:v>-2.9074294221101522</c:v>
                </c:pt>
                <c:pt idx="62">
                  <c:v>-2.0546854180596426</c:v>
                </c:pt>
                <c:pt idx="63">
                  <c:v>-1.4978093170783424</c:v>
                </c:pt>
                <c:pt idx="64">
                  <c:v>-4.6519307768690323</c:v>
                </c:pt>
                <c:pt idx="65">
                  <c:v>3.5636963805172296E-3</c:v>
                </c:pt>
                <c:pt idx="66">
                  <c:v>-0.40797127054457738</c:v>
                </c:pt>
                <c:pt idx="67">
                  <c:v>0.64987252235138859</c:v>
                </c:pt>
                <c:pt idx="68">
                  <c:v>2.0755832679049178</c:v>
                </c:pt>
                <c:pt idx="69">
                  <c:v>1.9401114606591376</c:v>
                </c:pt>
                <c:pt idx="70">
                  <c:v>2.1877285031709177</c:v>
                </c:pt>
                <c:pt idx="71">
                  <c:v>1.1953247647846876</c:v>
                </c:pt>
                <c:pt idx="72">
                  <c:v>0.78738978543021465</c:v>
                </c:pt>
                <c:pt idx="73">
                  <c:v>0.40740742431804661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69-DC42-B46A-A3BF36D7BD7F}"/>
            </c:ext>
          </c:extLst>
        </c:ser>
        <c:ser>
          <c:idx val="1"/>
          <c:order val="1"/>
          <c:tx>
            <c:strRef>
              <c:f>US_RealRateGap!$AK$1</c:f>
              <c:strCache>
                <c:ptCount val="1"/>
                <c:pt idx="0">
                  <c:v>Real rate gap - Without policy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US_RealRateGap!$A$2:$A$75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US_RealRateGap!$AK$2:$AK$75</c:f>
              <c:numCache>
                <c:formatCode>General</c:formatCode>
                <c:ptCount val="74"/>
                <c:pt idx="0">
                  <c:v>-2.7367023934808823</c:v>
                </c:pt>
                <c:pt idx="1">
                  <c:v>-0.91202167295168035</c:v>
                </c:pt>
                <c:pt idx="2">
                  <c:v>-1.9988196094126265</c:v>
                </c:pt>
                <c:pt idx="3">
                  <c:v>-2.0725131163001924</c:v>
                </c:pt>
                <c:pt idx="4">
                  <c:v>0.28302127076235761</c:v>
                </c:pt>
                <c:pt idx="5">
                  <c:v>1.1231312614774205</c:v>
                </c:pt>
                <c:pt idx="6">
                  <c:v>2.0708774667863126</c:v>
                </c:pt>
                <c:pt idx="7">
                  <c:v>2.3423616243504273</c:v>
                </c:pt>
                <c:pt idx="8">
                  <c:v>2.6769351324468769</c:v>
                </c:pt>
                <c:pt idx="9">
                  <c:v>3.5895684586184906</c:v>
                </c:pt>
                <c:pt idx="10">
                  <c:v>2.4363430298250313</c:v>
                </c:pt>
                <c:pt idx="11">
                  <c:v>3.6626685750197998</c:v>
                </c:pt>
                <c:pt idx="12">
                  <c:v>1.4250657391560546</c:v>
                </c:pt>
                <c:pt idx="13">
                  <c:v>0.16312382257326163</c:v>
                </c:pt>
                <c:pt idx="14">
                  <c:v>6.574271260440212E-2</c:v>
                </c:pt>
                <c:pt idx="15">
                  <c:v>1.5063225226354162</c:v>
                </c:pt>
                <c:pt idx="16">
                  <c:v>-5.7668029483759542E-2</c:v>
                </c:pt>
                <c:pt idx="17">
                  <c:v>0.69952394778405402</c:v>
                </c:pt>
                <c:pt idx="18">
                  <c:v>0.83588886655809203</c:v>
                </c:pt>
                <c:pt idx="19">
                  <c:v>-0.19470762488052296</c:v>
                </c:pt>
                <c:pt idx="20">
                  <c:v>-0.32434689520330284</c:v>
                </c:pt>
                <c:pt idx="21">
                  <c:v>0.21190159508913292</c:v>
                </c:pt>
                <c:pt idx="22">
                  <c:v>-0.61543785292174447</c:v>
                </c:pt>
                <c:pt idx="23">
                  <c:v>-0.64550041348703446</c:v>
                </c:pt>
                <c:pt idx="24">
                  <c:v>0.92512994623053002</c:v>
                </c:pt>
                <c:pt idx="25">
                  <c:v>0.85280509290452711</c:v>
                </c:pt>
                <c:pt idx="26">
                  <c:v>1.562561384485402</c:v>
                </c:pt>
                <c:pt idx="27">
                  <c:v>2.2119896442893991</c:v>
                </c:pt>
                <c:pt idx="28">
                  <c:v>1.1031791203365398</c:v>
                </c:pt>
                <c:pt idx="29">
                  <c:v>0.35402500167356021</c:v>
                </c:pt>
                <c:pt idx="30">
                  <c:v>1.0847428713134746</c:v>
                </c:pt>
                <c:pt idx="31">
                  <c:v>-0.47912802792444287</c:v>
                </c:pt>
                <c:pt idx="32">
                  <c:v>0.82116757148915331</c:v>
                </c:pt>
                <c:pt idx="33">
                  <c:v>0.68918710725335686</c:v>
                </c:pt>
                <c:pt idx="34">
                  <c:v>0.24228768565226533</c:v>
                </c:pt>
                <c:pt idx="35">
                  <c:v>-6.9324270093080162E-2</c:v>
                </c:pt>
                <c:pt idx="36">
                  <c:v>-0.53026062868359591</c:v>
                </c:pt>
                <c:pt idx="37">
                  <c:v>-4.976453430023707E-2</c:v>
                </c:pt>
                <c:pt idx="38">
                  <c:v>0.2824033646912496</c:v>
                </c:pt>
                <c:pt idx="39">
                  <c:v>0.93691194345892193</c:v>
                </c:pt>
                <c:pt idx="40">
                  <c:v>0.1580743968165928</c:v>
                </c:pt>
                <c:pt idx="41">
                  <c:v>-0.36036884530831848</c:v>
                </c:pt>
                <c:pt idx="42">
                  <c:v>0.4243423944954916</c:v>
                </c:pt>
                <c:pt idx="43">
                  <c:v>0.65191715403959261</c:v>
                </c:pt>
                <c:pt idx="44">
                  <c:v>-0.721385123331032</c:v>
                </c:pt>
                <c:pt idx="45">
                  <c:v>-0.64194953462253668</c:v>
                </c:pt>
                <c:pt idx="46">
                  <c:v>-0.38530646843922056</c:v>
                </c:pt>
                <c:pt idx="47">
                  <c:v>-1.5738553470911596</c:v>
                </c:pt>
                <c:pt idx="48">
                  <c:v>-0.29847997246827362</c:v>
                </c:pt>
                <c:pt idx="49">
                  <c:v>0.42854921712892613</c:v>
                </c:pt>
                <c:pt idx="50">
                  <c:v>-0.92600810653229382</c:v>
                </c:pt>
                <c:pt idx="51">
                  <c:v>-1.745890219263208</c:v>
                </c:pt>
                <c:pt idx="52">
                  <c:v>1.7374966086879482</c:v>
                </c:pt>
                <c:pt idx="53">
                  <c:v>2.7687098645591108</c:v>
                </c:pt>
                <c:pt idx="54">
                  <c:v>2.9645022826368113</c:v>
                </c:pt>
                <c:pt idx="55">
                  <c:v>2.8869242781126636</c:v>
                </c:pt>
                <c:pt idx="56">
                  <c:v>2.0889923135640398</c:v>
                </c:pt>
                <c:pt idx="57">
                  <c:v>0.49840112324971647</c:v>
                </c:pt>
                <c:pt idx="58">
                  <c:v>0.8559943432013406</c:v>
                </c:pt>
                <c:pt idx="59">
                  <c:v>-0.78508285235613506</c:v>
                </c:pt>
                <c:pt idx="60">
                  <c:v>-1.0085112463513606</c:v>
                </c:pt>
                <c:pt idx="61">
                  <c:v>-0.63556882618017196</c:v>
                </c:pt>
                <c:pt idx="62">
                  <c:v>-0.50473618654339059</c:v>
                </c:pt>
                <c:pt idx="63">
                  <c:v>-0.6188093625935368</c:v>
                </c:pt>
                <c:pt idx="64">
                  <c:v>-3.2823031693936091</c:v>
                </c:pt>
                <c:pt idx="65">
                  <c:v>0.68942325030920626</c:v>
                </c:pt>
                <c:pt idx="66">
                  <c:v>7.2720169093144604E-2</c:v>
                </c:pt>
                <c:pt idx="67">
                  <c:v>0.7840781286621834</c:v>
                </c:pt>
                <c:pt idx="68">
                  <c:v>1.8912723959177822</c:v>
                </c:pt>
                <c:pt idx="69">
                  <c:v>1.2242470109825827</c:v>
                </c:pt>
                <c:pt idx="70">
                  <c:v>1.0651181302708372</c:v>
                </c:pt>
                <c:pt idx="71">
                  <c:v>0.30565523515394433</c:v>
                </c:pt>
                <c:pt idx="72">
                  <c:v>0.18987488417528942</c:v>
                </c:pt>
                <c:pt idx="73">
                  <c:v>0.18808599832145051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69-DC42-B46A-A3BF36D7B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62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Interest rate</a:t>
                </a:r>
                <a:r>
                  <a:rPr lang="en-US" baseline="0"/>
                  <a:t> </a:t>
                </a:r>
                <a:r>
                  <a:rPr lang="en-US"/>
                  <a:t>(apr),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Decomposition!$E$1</c:f>
              <c:strCache>
                <c:ptCount val="1"/>
                <c:pt idx="0">
                  <c:v>Trend Growth (g), Annualized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Decomposition!$A$2:$A$258</c:f>
              <c:numCache>
                <c:formatCode>m/d/yyyy</c:formatCode>
                <c:ptCount val="257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  <c:pt idx="255">
                  <c:v>45566</c:v>
                </c:pt>
                <c:pt idx="256">
                  <c:v>45658</c:v>
                </c:pt>
              </c:numCache>
            </c:numRef>
          </c:cat>
          <c:val>
            <c:numRef>
              <c:f>Decomposition!$E$2:$E$258</c:f>
              <c:numCache>
                <c:formatCode>General</c:formatCode>
                <c:ptCount val="257"/>
                <c:pt idx="183">
                  <c:v>0</c:v>
                </c:pt>
                <c:pt idx="184">
                  <c:v>-6.2435073097709903E-2</c:v>
                </c:pt>
                <c:pt idx="185">
                  <c:v>-9.1551361537596243E-3</c:v>
                </c:pt>
                <c:pt idx="186">
                  <c:v>-1.6743697414196568E-3</c:v>
                </c:pt>
                <c:pt idx="187">
                  <c:v>-6.1259803350965925E-4</c:v>
                </c:pt>
                <c:pt idx="188">
                  <c:v>-0.18563550264583961</c:v>
                </c:pt>
                <c:pt idx="189">
                  <c:v>-0.14167242072874986</c:v>
                </c:pt>
                <c:pt idx="190">
                  <c:v>-0.38672289679156968</c:v>
                </c:pt>
                <c:pt idx="191">
                  <c:v>-0.86647427089039986</c:v>
                </c:pt>
                <c:pt idx="192">
                  <c:v>-1.0998817217112498</c:v>
                </c:pt>
                <c:pt idx="193">
                  <c:v>-1.2141854562270398</c:v>
                </c:pt>
                <c:pt idx="194">
                  <c:v>-1.2493035069990299</c:v>
                </c:pt>
                <c:pt idx="195">
                  <c:v>-1.2023717815814499</c:v>
                </c:pt>
                <c:pt idx="196">
                  <c:v>-1.2628858292087699</c:v>
                </c:pt>
                <c:pt idx="197">
                  <c:v>-1.2195348072988399</c:v>
                </c:pt>
                <c:pt idx="198">
                  <c:v>-1.2242460204642898</c:v>
                </c:pt>
                <c:pt idx="199">
                  <c:v>-1.2846461623606698</c:v>
                </c:pt>
                <c:pt idx="200">
                  <c:v>-1.4698196111653399</c:v>
                </c:pt>
                <c:pt idx="201">
                  <c:v>-1.4321744368314298</c:v>
                </c:pt>
                <c:pt idx="202">
                  <c:v>-1.5378476648317099</c:v>
                </c:pt>
                <c:pt idx="203">
                  <c:v>-1.3957699561668198</c:v>
                </c:pt>
                <c:pt idx="204">
                  <c:v>-1.3873909134473499</c:v>
                </c:pt>
                <c:pt idx="205">
                  <c:v>-1.4134492557779699</c:v>
                </c:pt>
                <c:pt idx="206">
                  <c:v>-1.4775091045502797</c:v>
                </c:pt>
                <c:pt idx="207">
                  <c:v>-1.5436420769710097</c:v>
                </c:pt>
                <c:pt idx="208">
                  <c:v>-1.4184505765017799</c:v>
                </c:pt>
                <c:pt idx="209">
                  <c:v>-1.4658899886368197</c:v>
                </c:pt>
                <c:pt idx="210">
                  <c:v>-1.3892359603864799</c:v>
                </c:pt>
                <c:pt idx="211">
                  <c:v>-1.3253373058221798</c:v>
                </c:pt>
                <c:pt idx="212">
                  <c:v>-1.4887515034822199</c:v>
                </c:pt>
                <c:pt idx="213">
                  <c:v>-1.2954088276418498</c:v>
                </c:pt>
                <c:pt idx="214">
                  <c:v>-1.1699987339351199</c:v>
                </c:pt>
                <c:pt idx="215">
                  <c:v>-1.1888318353919398</c:v>
                </c:pt>
                <c:pt idx="216">
                  <c:v>-1.0977258308055997</c:v>
                </c:pt>
                <c:pt idx="217">
                  <c:v>-1.1011496879095999</c:v>
                </c:pt>
                <c:pt idx="218">
                  <c:v>-1.1061162156580397</c:v>
                </c:pt>
                <c:pt idx="219">
                  <c:v>-1.1402336401764999</c:v>
                </c:pt>
                <c:pt idx="220">
                  <c:v>-1.1033658930662098</c:v>
                </c:pt>
                <c:pt idx="221">
                  <c:v>-1.1314853189858298</c:v>
                </c:pt>
                <c:pt idx="222">
                  <c:v>-1.0591286848786199</c:v>
                </c:pt>
                <c:pt idx="223">
                  <c:v>-1.0348728791728699</c:v>
                </c:pt>
                <c:pt idx="224">
                  <c:v>-1.0367702370872698</c:v>
                </c:pt>
                <c:pt idx="225">
                  <c:v>-1.0027206704948799</c:v>
                </c:pt>
                <c:pt idx="226">
                  <c:v>-0.93077209663543981</c:v>
                </c:pt>
                <c:pt idx="227">
                  <c:v>-0.81743099378860973</c:v>
                </c:pt>
                <c:pt idx="228">
                  <c:v>-0.78794901258022998</c:v>
                </c:pt>
                <c:pt idx="229">
                  <c:v>-0.77991468012932996</c:v>
                </c:pt>
                <c:pt idx="230">
                  <c:v>-0.72309156831013999</c:v>
                </c:pt>
                <c:pt idx="231">
                  <c:v>-0.78641840376104977</c:v>
                </c:pt>
                <c:pt idx="232">
                  <c:v>-0.71824323841407001</c:v>
                </c:pt>
                <c:pt idx="233">
                  <c:v>-0.63436655753300997</c:v>
                </c:pt>
                <c:pt idx="234">
                  <c:v>-0.49644637861663998</c:v>
                </c:pt>
                <c:pt idx="235">
                  <c:v>-0.47701492315488991</c:v>
                </c:pt>
                <c:pt idx="236">
                  <c:v>-0.47969426983600982</c:v>
                </c:pt>
                <c:pt idx="237">
                  <c:v>-0.5005437956775598</c:v>
                </c:pt>
                <c:pt idx="238">
                  <c:v>-0.4487708431211197</c:v>
                </c:pt>
                <c:pt idx="239">
                  <c:v>-0.4645627171820399</c:v>
                </c:pt>
                <c:pt idx="240">
                  <c:v>-0.42020112508431984</c:v>
                </c:pt>
                <c:pt idx="241">
                  <c:v>-0.51276347634870989</c:v>
                </c:pt>
                <c:pt idx="242">
                  <c:v>-0.50744812892238977</c:v>
                </c:pt>
                <c:pt idx="243">
                  <c:v>-0.29660171022271964</c:v>
                </c:pt>
                <c:pt idx="244">
                  <c:v>-0.54023906469235961</c:v>
                </c:pt>
                <c:pt idx="245">
                  <c:v>-0.67802165833288974</c:v>
                </c:pt>
                <c:pt idx="246">
                  <c:v>-0.59369894735858963</c:v>
                </c:pt>
                <c:pt idx="247">
                  <c:v>-0.59821563949663981</c:v>
                </c:pt>
                <c:pt idx="248">
                  <c:v>-0.5843624124642699</c:v>
                </c:pt>
                <c:pt idx="249">
                  <c:v>-0.54630674053923967</c:v>
                </c:pt>
                <c:pt idx="250">
                  <c:v>-0.36019348706058985</c:v>
                </c:pt>
                <c:pt idx="251">
                  <c:v>-0.32688844453139998</c:v>
                </c:pt>
                <c:pt idx="252">
                  <c:v>-0.43423991712458987</c:v>
                </c:pt>
                <c:pt idx="253">
                  <c:v>-0.37673943929268994</c:v>
                </c:pt>
                <c:pt idx="254">
                  <c:v>-0.33769597308934962</c:v>
                </c:pt>
                <c:pt idx="255">
                  <c:v>-0.36048806274436984</c:v>
                </c:pt>
                <c:pt idx="256">
                  <c:v>-0.47345683564513985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B-4551-95F6-FEA7EE7F1A02}"/>
            </c:ext>
          </c:extLst>
        </c:ser>
        <c:ser>
          <c:idx val="1"/>
          <c:order val="1"/>
          <c:tx>
            <c:strRef>
              <c:f>Decomposition!$F$1</c:f>
              <c:strCache>
                <c:ptCount val="1"/>
                <c:pt idx="0">
                  <c:v>Other Determinants (z)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Decomposition!$A$2:$A$258</c:f>
              <c:numCache>
                <c:formatCode>m/d/yyyy</c:formatCode>
                <c:ptCount val="257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  <c:pt idx="255">
                  <c:v>45566</c:v>
                </c:pt>
                <c:pt idx="256">
                  <c:v>45658</c:v>
                </c:pt>
              </c:numCache>
            </c:numRef>
          </c:cat>
          <c:val>
            <c:numRef>
              <c:f>Decomposition!$F$2:$F$258</c:f>
              <c:numCache>
                <c:formatCode>General</c:formatCode>
                <c:ptCount val="257"/>
                <c:pt idx="183">
                  <c:v>0</c:v>
                </c:pt>
                <c:pt idx="184">
                  <c:v>8.1896661539002991E-2</c:v>
                </c:pt>
                <c:pt idx="185">
                  <c:v>-5.1860747917118033E-2</c:v>
                </c:pt>
                <c:pt idx="186">
                  <c:v>-4.2458597234052986E-2</c:v>
                </c:pt>
                <c:pt idx="187">
                  <c:v>5.7650160218113977E-2</c:v>
                </c:pt>
                <c:pt idx="188">
                  <c:v>-2.8702264941394051E-2</c:v>
                </c:pt>
                <c:pt idx="189">
                  <c:v>-8.4530727063532041E-2</c:v>
                </c:pt>
                <c:pt idx="190">
                  <c:v>-8.5829224382436009E-2</c:v>
                </c:pt>
                <c:pt idx="191">
                  <c:v>-0.45488508580351605</c:v>
                </c:pt>
                <c:pt idx="192">
                  <c:v>-0.51444939051287397</c:v>
                </c:pt>
                <c:pt idx="193">
                  <c:v>-0.33574201173949303</c:v>
                </c:pt>
                <c:pt idx="194">
                  <c:v>-0.29140330427987504</c:v>
                </c:pt>
                <c:pt idx="195">
                  <c:v>-7.3508944518250963E-2</c:v>
                </c:pt>
                <c:pt idx="196">
                  <c:v>-0.15231044991964804</c:v>
                </c:pt>
                <c:pt idx="197">
                  <c:v>-0.19335623751331599</c:v>
                </c:pt>
                <c:pt idx="198">
                  <c:v>-0.27581928004549405</c:v>
                </c:pt>
                <c:pt idx="199">
                  <c:v>-0.231154888509991</c:v>
                </c:pt>
                <c:pt idx="200">
                  <c:v>-0.17268263681362406</c:v>
                </c:pt>
                <c:pt idx="201">
                  <c:v>-5.7360519654634068E-2</c:v>
                </c:pt>
                <c:pt idx="202">
                  <c:v>-9.6048076849505004E-2</c:v>
                </c:pt>
                <c:pt idx="203">
                  <c:v>-0.13647957501839703</c:v>
                </c:pt>
                <c:pt idx="204">
                  <c:v>-1.6937816387584959E-2</c:v>
                </c:pt>
                <c:pt idx="205">
                  <c:v>-0.12288201953814304</c:v>
                </c:pt>
                <c:pt idx="206">
                  <c:v>-0.223078674449393</c:v>
                </c:pt>
                <c:pt idx="207">
                  <c:v>-0.18921824005864296</c:v>
                </c:pt>
                <c:pt idx="208">
                  <c:v>-0.21768332803327506</c:v>
                </c:pt>
                <c:pt idx="209">
                  <c:v>-0.29485602466877303</c:v>
                </c:pt>
                <c:pt idx="210">
                  <c:v>-0.25673345968392802</c:v>
                </c:pt>
                <c:pt idx="211">
                  <c:v>-0.24187625252704503</c:v>
                </c:pt>
                <c:pt idx="212">
                  <c:v>-0.32936784722772605</c:v>
                </c:pt>
                <c:pt idx="213">
                  <c:v>-0.27067227480137301</c:v>
                </c:pt>
                <c:pt idx="214">
                  <c:v>-0.30157795920754005</c:v>
                </c:pt>
                <c:pt idx="215">
                  <c:v>-0.38661531946147298</c:v>
                </c:pt>
                <c:pt idx="216">
                  <c:v>-0.47539462673027399</c:v>
                </c:pt>
                <c:pt idx="217">
                  <c:v>-0.38106772510343001</c:v>
                </c:pt>
                <c:pt idx="218">
                  <c:v>-0.44732053153908702</c:v>
                </c:pt>
                <c:pt idx="219">
                  <c:v>-0.51113449453135407</c:v>
                </c:pt>
                <c:pt idx="220">
                  <c:v>-0.44947395367793597</c:v>
                </c:pt>
                <c:pt idx="221">
                  <c:v>-0.39299529506484598</c:v>
                </c:pt>
                <c:pt idx="222">
                  <c:v>-0.43743060221583596</c:v>
                </c:pt>
                <c:pt idx="223">
                  <c:v>-0.5024839966958039</c:v>
                </c:pt>
                <c:pt idx="224">
                  <c:v>-0.48484898065176396</c:v>
                </c:pt>
                <c:pt idx="225">
                  <c:v>-0.57132224175208401</c:v>
                </c:pt>
                <c:pt idx="226">
                  <c:v>-0.61931301577532394</c:v>
                </c:pt>
                <c:pt idx="227">
                  <c:v>-0.563764674177194</c:v>
                </c:pt>
                <c:pt idx="228">
                  <c:v>-0.46851337526281411</c:v>
                </c:pt>
                <c:pt idx="229">
                  <c:v>-0.50423390294056403</c:v>
                </c:pt>
                <c:pt idx="230">
                  <c:v>-0.63421448794238411</c:v>
                </c:pt>
                <c:pt idx="231">
                  <c:v>-0.62194745212910396</c:v>
                </c:pt>
                <c:pt idx="232">
                  <c:v>-0.68016245588438395</c:v>
                </c:pt>
                <c:pt idx="233">
                  <c:v>-0.68724244672342394</c:v>
                </c:pt>
                <c:pt idx="234">
                  <c:v>-0.71601583327774398</c:v>
                </c:pt>
                <c:pt idx="235">
                  <c:v>-0.75448544084649405</c:v>
                </c:pt>
                <c:pt idx="236">
                  <c:v>-0.74469546003443399</c:v>
                </c:pt>
                <c:pt idx="237">
                  <c:v>-0.75289478218344397</c:v>
                </c:pt>
                <c:pt idx="238">
                  <c:v>-0.741183462277754</c:v>
                </c:pt>
                <c:pt idx="239">
                  <c:v>-0.74451356489104392</c:v>
                </c:pt>
                <c:pt idx="240">
                  <c:v>-0.67063115780504412</c:v>
                </c:pt>
                <c:pt idx="241">
                  <c:v>-0.52994606893360396</c:v>
                </c:pt>
                <c:pt idx="242">
                  <c:v>-0.56423522543440408</c:v>
                </c:pt>
                <c:pt idx="243">
                  <c:v>-0.53533202430707405</c:v>
                </c:pt>
                <c:pt idx="244">
                  <c:v>-0.53856482567179409</c:v>
                </c:pt>
                <c:pt idx="245">
                  <c:v>-0.60744608417996404</c:v>
                </c:pt>
                <c:pt idx="246">
                  <c:v>-0.61055980702254398</c:v>
                </c:pt>
                <c:pt idx="247">
                  <c:v>-0.64547216277676411</c:v>
                </c:pt>
                <c:pt idx="248">
                  <c:v>-0.72436370591719412</c:v>
                </c:pt>
                <c:pt idx="249">
                  <c:v>-0.89987704804647395</c:v>
                </c:pt>
                <c:pt idx="250">
                  <c:v>-1.1734194257163739</c:v>
                </c:pt>
                <c:pt idx="251">
                  <c:v>-1.326684508439284</c:v>
                </c:pt>
                <c:pt idx="252">
                  <c:v>-1.1830245499122041</c:v>
                </c:pt>
                <c:pt idx="253">
                  <c:v>-1.279097869996664</c:v>
                </c:pt>
                <c:pt idx="254">
                  <c:v>-1.3605319158450639</c:v>
                </c:pt>
                <c:pt idx="255">
                  <c:v>-1.328937074944494</c:v>
                </c:pt>
                <c:pt idx="256">
                  <c:v>-1.2383503694726541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4B-4551-95F6-FEA7EE7F1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43845071"/>
        <c:axId val="643848431"/>
      </c:barChart>
      <c:lineChart>
        <c:grouping val="standard"/>
        <c:varyColors val="0"/>
        <c:ser>
          <c:idx val="2"/>
          <c:order val="2"/>
          <c:tx>
            <c:strRef>
              <c:f>Decomposition!$G$1</c:f>
              <c:strCache>
                <c:ptCount val="1"/>
                <c:pt idx="0">
                  <c:v>HLW r*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Decomposition!$A$2:$A$258</c:f>
              <c:numCache>
                <c:formatCode>m/d/yyyy</c:formatCode>
                <c:ptCount val="257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  <c:pt idx="255">
                  <c:v>45566</c:v>
                </c:pt>
                <c:pt idx="256">
                  <c:v>45658</c:v>
                </c:pt>
              </c:numCache>
            </c:numRef>
          </c:cat>
          <c:val>
            <c:numRef>
              <c:f>Decomposition!$G$2:$G$258</c:f>
              <c:numCache>
                <c:formatCode>General</c:formatCode>
                <c:ptCount val="257"/>
                <c:pt idx="183">
                  <c:v>0</c:v>
                </c:pt>
                <c:pt idx="184">
                  <c:v>1.3333826894120104E-2</c:v>
                </c:pt>
                <c:pt idx="185">
                  <c:v>-6.1914425363439829E-2</c:v>
                </c:pt>
                <c:pt idx="186">
                  <c:v>-4.4297299905789789E-2</c:v>
                </c:pt>
                <c:pt idx="187">
                  <c:v>5.6977438051050378E-2</c:v>
                </c:pt>
                <c:pt idx="188">
                  <c:v>-0.23255717598165981</c:v>
                </c:pt>
                <c:pt idx="189">
                  <c:v>-0.24010774930812984</c:v>
                </c:pt>
                <c:pt idx="190">
                  <c:v>-0.5105074814994599</c:v>
                </c:pt>
                <c:pt idx="191">
                  <c:v>-1.4064004634844098</c:v>
                </c:pt>
                <c:pt idx="192">
                  <c:v>-1.7222802598160589</c:v>
                </c:pt>
                <c:pt idx="193">
                  <c:v>-1.669095086112149</c:v>
                </c:pt>
                <c:pt idx="194">
                  <c:v>-1.6633211306207447</c:v>
                </c:pt>
                <c:pt idx="195">
                  <c:v>-1.3938888776565499</c:v>
                </c:pt>
                <c:pt idx="196">
                  <c:v>-1.5391436509939298</c:v>
                </c:pt>
                <c:pt idx="197">
                  <c:v>-1.5325836811274198</c:v>
                </c:pt>
                <c:pt idx="198">
                  <c:v>-1.6202203242211728</c:v>
                </c:pt>
                <c:pt idx="199">
                  <c:v>-1.6418841154826627</c:v>
                </c:pt>
                <c:pt idx="200">
                  <c:v>-1.7867593721835058</c:v>
                </c:pt>
                <c:pt idx="201">
                  <c:v>-1.6300973520665338</c:v>
                </c:pt>
                <c:pt idx="202">
                  <c:v>-1.7848295568977659</c:v>
                </c:pt>
                <c:pt idx="203">
                  <c:v>-1.6692389674386137</c:v>
                </c:pt>
                <c:pt idx="204">
                  <c:v>-1.5404957953721399</c:v>
                </c:pt>
                <c:pt idx="205">
                  <c:v>-1.6750558666187949</c:v>
                </c:pt>
                <c:pt idx="206">
                  <c:v>-1.8455995973135297</c:v>
                </c:pt>
                <c:pt idx="207">
                  <c:v>-1.8843628314425658</c:v>
                </c:pt>
                <c:pt idx="208">
                  <c:v>-1.775349356171454</c:v>
                </c:pt>
                <c:pt idx="209">
                  <c:v>-1.9046174602196237</c:v>
                </c:pt>
                <c:pt idx="210">
                  <c:v>-1.7823175698464149</c:v>
                </c:pt>
                <c:pt idx="211">
                  <c:v>-1.6972903017036818</c:v>
                </c:pt>
                <c:pt idx="212">
                  <c:v>-1.9642345671052777</c:v>
                </c:pt>
                <c:pt idx="213">
                  <c:v>-1.6932204811297178</c:v>
                </c:pt>
                <c:pt idx="214">
                  <c:v>-1.586407554969727</c:v>
                </c:pt>
                <c:pt idx="215">
                  <c:v>-1.692126412929492</c:v>
                </c:pt>
                <c:pt idx="216">
                  <c:v>-1.6808580127529418</c:v>
                </c:pt>
                <c:pt idx="217">
                  <c:v>-1.5902910065954547</c:v>
                </c:pt>
                <c:pt idx="218">
                  <c:v>-1.6619977863169768</c:v>
                </c:pt>
                <c:pt idx="219">
                  <c:v>-1.7632776674175989</c:v>
                </c:pt>
                <c:pt idx="220">
                  <c:v>-1.6611309523124678</c:v>
                </c:pt>
                <c:pt idx="221">
                  <c:v>-1.6355315327869837</c:v>
                </c:pt>
                <c:pt idx="222">
                  <c:v>-1.6005086813483438</c:v>
                </c:pt>
                <c:pt idx="223">
                  <c:v>-1.6389256563725447</c:v>
                </c:pt>
                <c:pt idx="224">
                  <c:v>-1.6233742166021177</c:v>
                </c:pt>
                <c:pt idx="225">
                  <c:v>-1.6724560775137847</c:v>
                </c:pt>
                <c:pt idx="226">
                  <c:v>-1.6414368027341819</c:v>
                </c:pt>
                <c:pt idx="227">
                  <c:v>-1.4614233663199698</c:v>
                </c:pt>
                <c:pt idx="228">
                  <c:v>-1.3337965434844299</c:v>
                </c:pt>
                <c:pt idx="229">
                  <c:v>-1.3606941999780597</c:v>
                </c:pt>
                <c:pt idx="230">
                  <c:v>-1.4282747039617998</c:v>
                </c:pt>
                <c:pt idx="231">
                  <c:v>-1.4855497881810997</c:v>
                </c:pt>
                <c:pt idx="232">
                  <c:v>-1.4688984971335097</c:v>
                </c:pt>
                <c:pt idx="233">
                  <c:v>-1.3838696344630899</c:v>
                </c:pt>
                <c:pt idx="234">
                  <c:v>-1.2611865086427498</c:v>
                </c:pt>
                <c:pt idx="235">
                  <c:v>-1.2783175383636298</c:v>
                </c:pt>
                <c:pt idx="236">
                  <c:v>-1.2714698717723998</c:v>
                </c:pt>
                <c:pt idx="237">
                  <c:v>-1.3025650202858798</c:v>
                </c:pt>
                <c:pt idx="238">
                  <c:v>-1.2339994322727499</c:v>
                </c:pt>
                <c:pt idx="239">
                  <c:v>-1.2546713204602797</c:v>
                </c:pt>
                <c:pt idx="240">
                  <c:v>-1.1320734021612098</c:v>
                </c:pt>
                <c:pt idx="241">
                  <c:v>-1.0930353022209698</c:v>
                </c:pt>
                <c:pt idx="242">
                  <c:v>-1.1214874304524098</c:v>
                </c:pt>
                <c:pt idx="243">
                  <c:v>-0.86104404808517976</c:v>
                </c:pt>
                <c:pt idx="244">
                  <c:v>-1.1318262702966697</c:v>
                </c:pt>
                <c:pt idx="245">
                  <c:v>-1.3520129524396298</c:v>
                </c:pt>
                <c:pt idx="246">
                  <c:v>-1.2625280155466598</c:v>
                </c:pt>
                <c:pt idx="247">
                  <c:v>-1.3024003593466698</c:v>
                </c:pt>
                <c:pt idx="248">
                  <c:v>-1.3660790346678997</c:v>
                </c:pt>
                <c:pt idx="249">
                  <c:v>-1.4998016874932298</c:v>
                </c:pt>
                <c:pt idx="250">
                  <c:v>-1.5689645138889938</c:v>
                </c:pt>
                <c:pt idx="251">
                  <c:v>-1.6856557926508597</c:v>
                </c:pt>
                <c:pt idx="252">
                  <c:v>-1.6598834395850979</c:v>
                </c:pt>
                <c:pt idx="253">
                  <c:v>-1.6928128317779318</c:v>
                </c:pt>
                <c:pt idx="254">
                  <c:v>-1.7313714458466138</c:v>
                </c:pt>
                <c:pt idx="255">
                  <c:v>-1.7248056502677758</c:v>
                </c:pt>
                <c:pt idx="256">
                  <c:v>-1.7582751669182148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4B-4551-95F6-FEA7EE7F1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845071"/>
        <c:axId val="643848431"/>
      </c:lineChart>
      <c:dateAx>
        <c:axId val="643845071"/>
        <c:scaling>
          <c:orientation val="minMax"/>
          <c:min val="3908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43848431"/>
        <c:crosses val="autoZero"/>
        <c:auto val="1"/>
        <c:lblOffset val="100"/>
        <c:baseTimeUnit val="months"/>
        <c:majorUnit val="12"/>
        <c:majorTimeUnit val="months"/>
      </c:dateAx>
      <c:valAx>
        <c:axId val="64384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4384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300" verticalDpi="300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'DSGE HVD wFG_new'!$AR$1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wFG_new'!$AQ$2:$AQ$132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wFG_new'!$AR$2:$AR$132</c:f>
              <c:numCache>
                <c:formatCode>0.0000</c:formatCode>
                <c:ptCount val="131"/>
                <c:pt idx="0">
                  <c:v>-0.10116499029808</c:v>
                </c:pt>
                <c:pt idx="1">
                  <c:v>-9.1415602048891598E-2</c:v>
                </c:pt>
                <c:pt idx="2">
                  <c:v>-9.5807612147910698E-2</c:v>
                </c:pt>
                <c:pt idx="3">
                  <c:v>-9.28572460411968E-2</c:v>
                </c:pt>
                <c:pt idx="4">
                  <c:v>-9.4503573302483102E-2</c:v>
                </c:pt>
                <c:pt idx="5">
                  <c:v>-9.7453030409408406E-2</c:v>
                </c:pt>
                <c:pt idx="6">
                  <c:v>-8.2949480993659494E-2</c:v>
                </c:pt>
                <c:pt idx="7">
                  <c:v>-5.01476530084006E-2</c:v>
                </c:pt>
                <c:pt idx="8">
                  <c:v>-3.5773165114307497E-2</c:v>
                </c:pt>
                <c:pt idx="9">
                  <c:v>-2.4089109529469799E-2</c:v>
                </c:pt>
                <c:pt idx="10">
                  <c:v>-3.9925576677519101E-2</c:v>
                </c:pt>
                <c:pt idx="11">
                  <c:v>-2.7038449102135001E-2</c:v>
                </c:pt>
                <c:pt idx="12">
                  <c:v>-2.8494113734741599E-2</c:v>
                </c:pt>
                <c:pt idx="13">
                  <c:v>-2.82922007426669E-2</c:v>
                </c:pt>
                <c:pt idx="14">
                  <c:v>-1.9280872158649001E-2</c:v>
                </c:pt>
                <c:pt idx="15">
                  <c:v>-4.1303004539159603E-2</c:v>
                </c:pt>
                <c:pt idx="16">
                  <c:v>-5.8766053904821799E-2</c:v>
                </c:pt>
                <c:pt idx="17">
                  <c:v>-6.4203684109087805E-2</c:v>
                </c:pt>
                <c:pt idx="18">
                  <c:v>-8.6900799934183606E-2</c:v>
                </c:pt>
                <c:pt idx="19">
                  <c:v>-8.3203926639219203E-2</c:v>
                </c:pt>
                <c:pt idx="20">
                  <c:v>-8.1138714250120703E-2</c:v>
                </c:pt>
                <c:pt idx="21">
                  <c:v>-8.6544570595947307E-2</c:v>
                </c:pt>
                <c:pt idx="22">
                  <c:v>-9.3431333735875505E-2</c:v>
                </c:pt>
                <c:pt idx="23">
                  <c:v>-8.7928026169745002E-2</c:v>
                </c:pt>
                <c:pt idx="24">
                  <c:v>-0.10048847835562</c:v>
                </c:pt>
                <c:pt idx="25">
                  <c:v>-9.5000335052677701E-2</c:v>
                </c:pt>
                <c:pt idx="26">
                  <c:v>-9.9459504432794402E-2</c:v>
                </c:pt>
                <c:pt idx="27">
                  <c:v>-0.11045848026907</c:v>
                </c:pt>
                <c:pt idx="28">
                  <c:v>-0.12407675743687099</c:v>
                </c:pt>
                <c:pt idx="29">
                  <c:v>-0.11765066591697</c:v>
                </c:pt>
                <c:pt idx="30">
                  <c:v>-0.122205790077314</c:v>
                </c:pt>
                <c:pt idx="31">
                  <c:v>-0.12684931984071601</c:v>
                </c:pt>
                <c:pt idx="32">
                  <c:v>-0.123198816062282</c:v>
                </c:pt>
                <c:pt idx="33">
                  <c:v>-0.12668424897153499</c:v>
                </c:pt>
                <c:pt idx="34">
                  <c:v>-0.13477040855068201</c:v>
                </c:pt>
                <c:pt idx="35">
                  <c:v>-0.133004716171574</c:v>
                </c:pt>
                <c:pt idx="36">
                  <c:v>-0.13194735417491199</c:v>
                </c:pt>
                <c:pt idx="37">
                  <c:v>-0.14498140937162601</c:v>
                </c:pt>
                <c:pt idx="38">
                  <c:v>-0.14639908930706599</c:v>
                </c:pt>
                <c:pt idx="39">
                  <c:v>-0.14880179390116</c:v>
                </c:pt>
                <c:pt idx="40">
                  <c:v>-0.155620411539487</c:v>
                </c:pt>
                <c:pt idx="41">
                  <c:v>-0.15174884053153301</c:v>
                </c:pt>
                <c:pt idx="42">
                  <c:v>-0.15236736903801101</c:v>
                </c:pt>
                <c:pt idx="43">
                  <c:v>-0.15811855472518099</c:v>
                </c:pt>
                <c:pt idx="44">
                  <c:v>-0.15894250476521901</c:v>
                </c:pt>
                <c:pt idx="45">
                  <c:v>-0.154505222129946</c:v>
                </c:pt>
                <c:pt idx="46">
                  <c:v>-0.146252175261569</c:v>
                </c:pt>
                <c:pt idx="47">
                  <c:v>-0.14174911758501199</c:v>
                </c:pt>
                <c:pt idx="48">
                  <c:v>-0.127167986116826</c:v>
                </c:pt>
                <c:pt idx="49">
                  <c:v>-0.14356819057544701</c:v>
                </c:pt>
                <c:pt idx="50">
                  <c:v>-0.14360995690214901</c:v>
                </c:pt>
                <c:pt idx="51">
                  <c:v>-0.135974576005187</c:v>
                </c:pt>
                <c:pt idx="52">
                  <c:v>-0.14070548318876799</c:v>
                </c:pt>
                <c:pt idx="53">
                  <c:v>-0.14597519741200499</c:v>
                </c:pt>
                <c:pt idx="54">
                  <c:v>-0.15723250297962801</c:v>
                </c:pt>
                <c:pt idx="55">
                  <c:v>-0.14900861625697101</c:v>
                </c:pt>
                <c:pt idx="56">
                  <c:v>-0.17723473717681201</c:v>
                </c:pt>
                <c:pt idx="57">
                  <c:v>-0.21742854947951701</c:v>
                </c:pt>
                <c:pt idx="58">
                  <c:v>-0.20354087391530101</c:v>
                </c:pt>
                <c:pt idx="59">
                  <c:v>-0.18437691906169901</c:v>
                </c:pt>
                <c:pt idx="60">
                  <c:v>-0.182100768215638</c:v>
                </c:pt>
                <c:pt idx="61">
                  <c:v>-0.18647299575634599</c:v>
                </c:pt>
                <c:pt idx="62">
                  <c:v>-0.17668812436853101</c:v>
                </c:pt>
                <c:pt idx="63">
                  <c:v>-0.177210965600924</c:v>
                </c:pt>
                <c:pt idx="64">
                  <c:v>-0.177323933130202</c:v>
                </c:pt>
                <c:pt idx="65">
                  <c:v>-0.18290673431329299</c:v>
                </c:pt>
                <c:pt idx="66">
                  <c:v>-0.17327065089414501</c:v>
                </c:pt>
                <c:pt idx="67">
                  <c:v>-0.173017359007167</c:v>
                </c:pt>
                <c:pt idx="68">
                  <c:v>-0.18225651324893299</c:v>
                </c:pt>
                <c:pt idx="69">
                  <c:v>-0.18375688302281101</c:v>
                </c:pt>
                <c:pt idx="70">
                  <c:v>-0.19188343666194799</c:v>
                </c:pt>
                <c:pt idx="71">
                  <c:v>-0.189659205835919</c:v>
                </c:pt>
                <c:pt idx="72">
                  <c:v>-0.18744074218276599</c:v>
                </c:pt>
                <c:pt idx="73">
                  <c:v>-0.18523233876197001</c:v>
                </c:pt>
                <c:pt idx="74">
                  <c:v>-0.18303739874705399</c:v>
                </c:pt>
                <c:pt idx="75">
                  <c:v>-0.18085860840628001</c:v>
                </c:pt>
                <c:pt idx="76">
                  <c:v>-0.178698076126418</c:v>
                </c:pt>
                <c:pt idx="77">
                  <c:v>-0.17655744421438699</c:v>
                </c:pt>
                <c:pt idx="78">
                  <c:v>-0.17443797886708901</c:v>
                </c:pt>
                <c:pt idx="79">
                  <c:v>-0.17234064262458201</c:v>
                </c:pt>
                <c:pt idx="80">
                  <c:v>-0.17026615276201701</c:v>
                </c:pt>
                <c:pt idx="81">
                  <c:v>-0.16821502838812399</c:v>
                </c:pt>
                <c:pt idx="82">
                  <c:v>-0.166187628467965</c:v>
                </c:pt>
                <c:pt idx="83">
                  <c:v>-0.164184182547572</c:v>
                </c:pt>
                <c:pt idx="84">
                  <c:v>-0.162204815605898</c:v>
                </c:pt>
                <c:pt idx="85">
                  <c:v>-0.16024956817757599</c:v>
                </c:pt>
                <c:pt idx="86">
                  <c:v>-0.15831841266427499</c:v>
                </c:pt>
                <c:pt idx="87">
                  <c:v>-0.15641126657162599</c:v>
                </c:pt>
                <c:pt idx="88">
                  <c:v>-0.15452800326388699</c:v>
                </c:pt>
                <c:pt idx="89">
                  <c:v>-0.15266846071241899</c:v>
                </c:pt>
                <c:pt idx="90">
                  <c:v>-0.150832448620983</c:v>
                </c:pt>
                <c:pt idx="91">
                  <c:v>-0.14901975423622199</c:v>
                </c:pt>
                <c:pt idx="92">
                  <c:v>-0.147230147091792</c:v>
                </c:pt>
                <c:pt idx="93">
                  <c:v>-0.14546338288652</c:v>
                </c:pt>
                <c:pt idx="94">
                  <c:v>-0.143719206658318</c:v>
                </c:pt>
                <c:pt idx="95">
                  <c:v>-0.141997355384547</c:v>
                </c:pt>
                <c:pt idx="96">
                  <c:v>-0.14029756011455399</c:v>
                </c:pt>
                <c:pt idx="97">
                  <c:v>-0.13861954771996701</c:v>
                </c:pt>
                <c:pt idx="98">
                  <c:v>-0.136963042332194</c:v>
                </c:pt>
                <c:pt idx="99">
                  <c:v>-0.13532776652346701</c:v>
                </c:pt>
                <c:pt idx="100">
                  <c:v>-0.133713442277271</c:v>
                </c:pt>
                <c:pt idx="101">
                  <c:v>-0.132119791785477</c:v>
                </c:pt>
                <c:pt idx="102">
                  <c:v>-0.13054653810261299</c:v>
                </c:pt>
                <c:pt idx="103">
                  <c:v>-0.12899340568215101</c:v>
                </c:pt>
                <c:pt idx="104">
                  <c:v>-0.127460120815165</c:v>
                </c:pt>
                <c:pt idx="105">
                  <c:v>-0.12594641198804701</c:v>
                </c:pt>
                <c:pt idx="106">
                  <c:v>-0.124452010173002</c:v>
                </c:pt>
                <c:pt idx="107">
                  <c:v>-0.122976649062614</c:v>
                </c:pt>
                <c:pt idx="108">
                  <c:v>-0.121520065257797</c:v>
                </c:pt>
                <c:pt idx="109">
                  <c:v>-0.120081998416828</c:v>
                </c:pt>
                <c:pt idx="110">
                  <c:v>-0.11866219137185401</c:v>
                </c:pt>
                <c:pt idx="111">
                  <c:v>-0.11726039021816299</c:v>
                </c:pt>
                <c:pt idx="112">
                  <c:v>-0.115876344380642</c:v>
                </c:pt>
                <c:pt idx="113">
                  <c:v>-0.114509806661082</c:v>
                </c:pt>
                <c:pt idx="114">
                  <c:v>-0.113160533269432</c:v>
                </c:pt>
                <c:pt idx="115">
                  <c:v>-0.111828283841561</c:v>
                </c:pt>
                <c:pt idx="116">
                  <c:v>-0.110512821445699</c:v>
                </c:pt>
                <c:pt idx="117">
                  <c:v>-0.109213912579381</c:v>
                </c:pt>
                <c:pt idx="118">
                  <c:v>-0.107931327158433</c:v>
                </c:pt>
                <c:pt idx="119">
                  <c:v>-0.106664838499288</c:v>
                </c:pt>
                <c:pt idx="120">
                  <c:v>-0.10541422329575099</c:v>
                </c:pt>
                <c:pt idx="121">
                  <c:v>-0.104179261591118</c:v>
                </c:pt>
                <c:pt idx="122">
                  <c:v>-0.102959736746475</c:v>
                </c:pt>
                <c:pt idx="123">
                  <c:v>-0.10175543540582301</c:v>
                </c:pt>
                <c:pt idx="124">
                  <c:v>-0.100566147458614</c:v>
                </c:pt>
                <c:pt idx="125">
                  <c:v>-9.9391666000196305E-2</c:v>
                </c:pt>
                <c:pt idx="126">
                  <c:v>-9.8231787290570194E-2</c:v>
                </c:pt>
                <c:pt idx="127">
                  <c:v>-9.7086310711829896E-2</c:v>
                </c:pt>
                <c:pt idx="128">
                  <c:v>-9.5955038724581804E-2</c:v>
                </c:pt>
                <c:pt idx="129">
                  <c:v>-9.4837776823610997E-2</c:v>
                </c:pt>
                <c:pt idx="130">
                  <c:v>-9.3734333493014105E-2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A-4EE6-9332-3699C3BD23D8}"/>
            </c:ext>
          </c:extLst>
        </c:ser>
        <c:ser>
          <c:idx val="1"/>
          <c:order val="1"/>
          <c:tx>
            <c:strRef>
              <c:f>'DSGE HVD wFG_new'!$AS$1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wFG_new'!$AQ$2:$AQ$132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wFG_new'!$AS$2:$AS$132</c:f>
              <c:numCache>
                <c:formatCode>0.0000</c:formatCode>
                <c:ptCount val="131"/>
                <c:pt idx="0">
                  <c:v>-0.1480854245662179</c:v>
                </c:pt>
                <c:pt idx="1">
                  <c:v>-0.1681779706635384</c:v>
                </c:pt>
                <c:pt idx="2">
                  <c:v>-0.33979271461635679</c:v>
                </c:pt>
                <c:pt idx="3">
                  <c:v>-0.47721599214238752</c:v>
                </c:pt>
                <c:pt idx="4">
                  <c:v>-0.63793934161025645</c:v>
                </c:pt>
                <c:pt idx="5">
                  <c:v>-0.6017387222755991</c:v>
                </c:pt>
                <c:pt idx="6">
                  <c:v>-0.71012196680319906</c:v>
                </c:pt>
                <c:pt idx="7">
                  <c:v>-1.3069466116369084</c:v>
                </c:pt>
                <c:pt idx="8">
                  <c:v>-1.0855520118558797</c:v>
                </c:pt>
                <c:pt idx="9">
                  <c:v>-0.87630026865846899</c:v>
                </c:pt>
                <c:pt idx="10">
                  <c:v>-0.66815747751135024</c:v>
                </c:pt>
                <c:pt idx="11">
                  <c:v>-0.58178558866152907</c:v>
                </c:pt>
                <c:pt idx="12">
                  <c:v>-0.48620875558308613</c:v>
                </c:pt>
                <c:pt idx="13">
                  <c:v>-0.64038392517094589</c:v>
                </c:pt>
                <c:pt idx="14">
                  <c:v>-0.70215744037565375</c:v>
                </c:pt>
                <c:pt idx="15">
                  <c:v>-0.67840625215024519</c:v>
                </c:pt>
                <c:pt idx="16">
                  <c:v>-0.51321703243347039</c:v>
                </c:pt>
                <c:pt idx="17">
                  <c:v>-0.66377755849394937</c:v>
                </c:pt>
                <c:pt idx="18">
                  <c:v>-0.85099195434994868</c:v>
                </c:pt>
                <c:pt idx="19">
                  <c:v>-0.85369932669293103</c:v>
                </c:pt>
                <c:pt idx="20">
                  <c:v>-0.83168688383171641</c:v>
                </c:pt>
                <c:pt idx="21">
                  <c:v>-0.91228283520751208</c:v>
                </c:pt>
                <c:pt idx="22">
                  <c:v>-0.82773010770516686</c:v>
                </c:pt>
                <c:pt idx="23">
                  <c:v>-0.83546715004463246</c:v>
                </c:pt>
                <c:pt idx="24">
                  <c:v>-0.83427278019528872</c:v>
                </c:pt>
                <c:pt idx="25">
                  <c:v>-0.81569416031677755</c:v>
                </c:pt>
                <c:pt idx="26">
                  <c:v>-0.77734899788628609</c:v>
                </c:pt>
                <c:pt idx="27">
                  <c:v>-0.76365399612470908</c:v>
                </c:pt>
                <c:pt idx="28">
                  <c:v>-0.72984968092035363</c:v>
                </c:pt>
                <c:pt idx="29">
                  <c:v>-0.74516318341305854</c:v>
                </c:pt>
                <c:pt idx="30">
                  <c:v>-0.79292065503802012</c:v>
                </c:pt>
                <c:pt idx="31">
                  <c:v>-0.8870423697316685</c:v>
                </c:pt>
                <c:pt idx="32">
                  <c:v>-0.95276737021667934</c:v>
                </c:pt>
                <c:pt idx="33">
                  <c:v>-0.97219316774667208</c:v>
                </c:pt>
                <c:pt idx="34">
                  <c:v>-1.1163473283350607</c:v>
                </c:pt>
                <c:pt idx="35">
                  <c:v>-1.1033280133183132</c:v>
                </c:pt>
                <c:pt idx="36">
                  <c:v>-1.2599329042393523</c:v>
                </c:pt>
                <c:pt idx="37">
                  <c:v>-1.1243764314096647</c:v>
                </c:pt>
                <c:pt idx="38">
                  <c:v>-1.0832642945775746</c:v>
                </c:pt>
                <c:pt idx="39">
                  <c:v>-0.93414742720614652</c:v>
                </c:pt>
                <c:pt idx="40">
                  <c:v>-0.8322487781895449</c:v>
                </c:pt>
                <c:pt idx="41">
                  <c:v>-0.7985998621471263</c:v>
                </c:pt>
                <c:pt idx="42">
                  <c:v>-0.71677423421539244</c:v>
                </c:pt>
                <c:pt idx="43">
                  <c:v>-0.62396588878066295</c:v>
                </c:pt>
                <c:pt idx="44">
                  <c:v>-0.53588973528596928</c:v>
                </c:pt>
                <c:pt idx="45">
                  <c:v>-0.58714840279428504</c:v>
                </c:pt>
                <c:pt idx="46">
                  <c:v>-0.56143841932122962</c:v>
                </c:pt>
                <c:pt idx="47">
                  <c:v>-0.61139699285145843</c:v>
                </c:pt>
                <c:pt idx="48">
                  <c:v>-0.65580593873903847</c:v>
                </c:pt>
                <c:pt idx="49">
                  <c:v>-0.67390626051545088</c:v>
                </c:pt>
                <c:pt idx="50">
                  <c:v>-0.67461405975975197</c:v>
                </c:pt>
                <c:pt idx="51">
                  <c:v>-0.61580943525124421</c:v>
                </c:pt>
                <c:pt idx="52">
                  <c:v>-0.82818985368917764</c:v>
                </c:pt>
                <c:pt idx="53">
                  <c:v>-0.89960537957736808</c:v>
                </c:pt>
                <c:pt idx="54">
                  <c:v>-0.76223677357929254</c:v>
                </c:pt>
                <c:pt idx="55">
                  <c:v>-0.67657394850098818</c:v>
                </c:pt>
                <c:pt idx="56">
                  <c:v>-0.5494367328498766</c:v>
                </c:pt>
                <c:pt idx="57">
                  <c:v>-0.49451860889835875</c:v>
                </c:pt>
                <c:pt idx="58">
                  <c:v>-0.35702175368707756</c:v>
                </c:pt>
                <c:pt idx="59">
                  <c:v>-0.40926937205261987</c:v>
                </c:pt>
                <c:pt idx="60">
                  <c:v>-0.50853150992892726</c:v>
                </c:pt>
                <c:pt idx="61">
                  <c:v>-0.28091443540622296</c:v>
                </c:pt>
                <c:pt idx="62">
                  <c:v>-0.29000435859491802</c:v>
                </c:pt>
                <c:pt idx="63">
                  <c:v>-0.17149097045681194</c:v>
                </c:pt>
                <c:pt idx="64">
                  <c:v>-0.15413710853983018</c:v>
                </c:pt>
                <c:pt idx="65">
                  <c:v>-0.1731010155018293</c:v>
                </c:pt>
                <c:pt idx="66">
                  <c:v>2.7689820986331461E-2</c:v>
                </c:pt>
                <c:pt idx="67">
                  <c:v>1.280546768157317E-2</c:v>
                </c:pt>
                <c:pt idx="68">
                  <c:v>-2.2471403150418793E-2</c:v>
                </c:pt>
                <c:pt idx="69">
                  <c:v>-9.4500506641697068E-2</c:v>
                </c:pt>
                <c:pt idx="70">
                  <c:v>-0.15493239313188573</c:v>
                </c:pt>
                <c:pt idx="71">
                  <c:v>-0.1533835662858925</c:v>
                </c:pt>
                <c:pt idx="72">
                  <c:v>-0.15184998866115557</c:v>
                </c:pt>
                <c:pt idx="73">
                  <c:v>-0.15033162272271969</c:v>
                </c:pt>
                <c:pt idx="74">
                  <c:v>-0.14882837602829457</c:v>
                </c:pt>
                <c:pt idx="75">
                  <c:v>-0.1473401283626469</c:v>
                </c:pt>
                <c:pt idx="76">
                  <c:v>-0.14586674581582759</c:v>
                </c:pt>
                <c:pt idx="77">
                  <c:v>-0.14440808808398822</c:v>
                </c:pt>
                <c:pt idx="78">
                  <c:v>-0.14296401225210337</c:v>
                </c:pt>
                <c:pt idx="79">
                  <c:v>-0.14153437475050512</c:v>
                </c:pt>
                <c:pt idx="80">
                  <c:v>-0.14011903236352774</c:v>
                </c:pt>
                <c:pt idx="81">
                  <c:v>-0.13871784274614563</c:v>
                </c:pt>
                <c:pt idx="82">
                  <c:v>-0.13733066468530161</c:v>
                </c:pt>
                <c:pt idx="83">
                  <c:v>-0.13595735822876104</c:v>
                </c:pt>
                <c:pt idx="84">
                  <c:v>-0.13459778474526438</c:v>
                </c:pt>
                <c:pt idx="85">
                  <c:v>-0.13325180694909422</c:v>
                </c:pt>
                <c:pt idx="86">
                  <c:v>-0.13191928890622459</c:v>
                </c:pt>
                <c:pt idx="87">
                  <c:v>-0.13060009603098108</c:v>
                </c:pt>
                <c:pt idx="88">
                  <c:v>-0.12929409507784489</c:v>
                </c:pt>
                <c:pt idx="89">
                  <c:v>-0.12800115413079075</c:v>
                </c:pt>
                <c:pt idx="90">
                  <c:v>-0.12672114259141584</c:v>
                </c:pt>
                <c:pt idx="91">
                  <c:v>-0.12545393116650458</c:v>
                </c:pt>
                <c:pt idx="92">
                  <c:v>-0.12419939185536051</c:v>
                </c:pt>
                <c:pt idx="93">
                  <c:v>-0.12295739793707765</c:v>
                </c:pt>
                <c:pt idx="94">
                  <c:v>-0.12172782395784698</c:v>
                </c:pt>
                <c:pt idx="95">
                  <c:v>-0.1205105457183414</c:v>
                </c:pt>
                <c:pt idx="96">
                  <c:v>-0.11930544026119602</c:v>
                </c:pt>
                <c:pt idx="97">
                  <c:v>-0.11811238585860308</c:v>
                </c:pt>
                <c:pt idx="98">
                  <c:v>-0.11693126200002749</c:v>
                </c:pt>
                <c:pt idx="99">
                  <c:v>-0.11576194938003288</c:v>
                </c:pt>
                <c:pt idx="100">
                  <c:v>-0.11460432988623469</c:v>
                </c:pt>
                <c:pt idx="101">
                  <c:v>-0.11345828658737413</c:v>
                </c:pt>
                <c:pt idx="102">
                  <c:v>-0.11232370372150088</c:v>
                </c:pt>
                <c:pt idx="103">
                  <c:v>-0.11120046668428628</c:v>
                </c:pt>
                <c:pt idx="104">
                  <c:v>-0.11008846201744348</c:v>
                </c:pt>
                <c:pt idx="105">
                  <c:v>-0.10898757739726958</c:v>
                </c:pt>
                <c:pt idx="106">
                  <c:v>-0.10789770162329662</c:v>
                </c:pt>
                <c:pt idx="107">
                  <c:v>-0.10681872460706365</c:v>
                </c:pt>
                <c:pt idx="108">
                  <c:v>-0.10575053736099367</c:v>
                </c:pt>
                <c:pt idx="109">
                  <c:v>-0.10469303198738367</c:v>
                </c:pt>
                <c:pt idx="110">
                  <c:v>-0.10364610166750966</c:v>
                </c:pt>
                <c:pt idx="111">
                  <c:v>-0.10260964065083467</c:v>
                </c:pt>
                <c:pt idx="112">
                  <c:v>-0.10158354424432667</c:v>
                </c:pt>
                <c:pt idx="113">
                  <c:v>-0.10056770880188266</c:v>
                </c:pt>
                <c:pt idx="114">
                  <c:v>-9.956203171386456E-2</c:v>
                </c:pt>
                <c:pt idx="115">
                  <c:v>-9.856641139672595E-2</c:v>
                </c:pt>
                <c:pt idx="116">
                  <c:v>-9.7580747282758659E-2</c:v>
                </c:pt>
                <c:pt idx="117">
                  <c:v>-9.6604939809931151E-2</c:v>
                </c:pt>
                <c:pt idx="118">
                  <c:v>-9.5638890411831753E-2</c:v>
                </c:pt>
                <c:pt idx="119">
                  <c:v>-9.4682501507713443E-2</c:v>
                </c:pt>
                <c:pt idx="120">
                  <c:v>-9.3735676492636338E-2</c:v>
                </c:pt>
                <c:pt idx="121">
                  <c:v>-9.2798319727710035E-2</c:v>
                </c:pt>
                <c:pt idx="122">
                  <c:v>-9.1870336530432931E-2</c:v>
                </c:pt>
                <c:pt idx="123">
                  <c:v>-9.0951633165128623E-2</c:v>
                </c:pt>
                <c:pt idx="124">
                  <c:v>-9.004211683347732E-2</c:v>
                </c:pt>
                <c:pt idx="125">
                  <c:v>-8.9141695665142531E-2</c:v>
                </c:pt>
                <c:pt idx="126">
                  <c:v>-8.8250278708491114E-2</c:v>
                </c:pt>
                <c:pt idx="127">
                  <c:v>-8.7367775921406307E-2</c:v>
                </c:pt>
                <c:pt idx="128">
                  <c:v>-8.6494098162192209E-2</c:v>
                </c:pt>
                <c:pt idx="129">
                  <c:v>-8.5629157180570292E-2</c:v>
                </c:pt>
                <c:pt idx="130">
                  <c:v>-8.4772865608764597E-2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1A-4EE6-9332-3699C3BD23D8}"/>
            </c:ext>
          </c:extLst>
        </c:ser>
        <c:ser>
          <c:idx val="2"/>
          <c:order val="2"/>
          <c:tx>
            <c:strRef>
              <c:f>'DSGE HVD wFG_new'!$AT$1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wFG_new'!$AQ$2:$AQ$132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wFG_new'!$AT$2:$AT$132</c:f>
              <c:numCache>
                <c:formatCode>0.0000</c:formatCode>
                <c:ptCount val="131"/>
                <c:pt idx="0">
                  <c:v>0.49991387508665447</c:v>
                </c:pt>
                <c:pt idx="1">
                  <c:v>0.55181563496362029</c:v>
                </c:pt>
                <c:pt idx="2">
                  <c:v>0.56002226080116757</c:v>
                </c:pt>
                <c:pt idx="3">
                  <c:v>0.53555175219462869</c:v>
                </c:pt>
                <c:pt idx="4">
                  <c:v>0.4809288273175259</c:v>
                </c:pt>
                <c:pt idx="5">
                  <c:v>0.51265011203107269</c:v>
                </c:pt>
                <c:pt idx="6">
                  <c:v>0.48282661355243567</c:v>
                </c:pt>
                <c:pt idx="7">
                  <c:v>0.18081284878985421</c:v>
                </c:pt>
                <c:pt idx="8">
                  <c:v>0.23032624202458035</c:v>
                </c:pt>
                <c:pt idx="9">
                  <c:v>0.24041405514629821</c:v>
                </c:pt>
                <c:pt idx="10">
                  <c:v>0.19466108133605051</c:v>
                </c:pt>
                <c:pt idx="11">
                  <c:v>0.15426066736204933</c:v>
                </c:pt>
                <c:pt idx="12">
                  <c:v>9.5901011351545218E-2</c:v>
                </c:pt>
                <c:pt idx="13">
                  <c:v>-0.15320738753542726</c:v>
                </c:pt>
                <c:pt idx="14">
                  <c:v>-0.18872773973873921</c:v>
                </c:pt>
                <c:pt idx="15">
                  <c:v>-0.17135993149500969</c:v>
                </c:pt>
                <c:pt idx="16">
                  <c:v>-0.16770908393975198</c:v>
                </c:pt>
                <c:pt idx="17">
                  <c:v>-0.2629485206952451</c:v>
                </c:pt>
                <c:pt idx="18">
                  <c:v>-0.42649476645304446</c:v>
                </c:pt>
                <c:pt idx="19">
                  <c:v>-0.40323598286951839</c:v>
                </c:pt>
                <c:pt idx="20">
                  <c:v>-0.45546684473196131</c:v>
                </c:pt>
                <c:pt idx="21">
                  <c:v>-0.46567873466017529</c:v>
                </c:pt>
                <c:pt idx="22">
                  <c:v>-0.50848157933904548</c:v>
                </c:pt>
                <c:pt idx="23">
                  <c:v>-0.52003960568431873</c:v>
                </c:pt>
                <c:pt idx="24">
                  <c:v>-0.46745667830039273</c:v>
                </c:pt>
                <c:pt idx="25">
                  <c:v>-0.39843797107590073</c:v>
                </c:pt>
                <c:pt idx="26">
                  <c:v>-0.4327120494725808</c:v>
                </c:pt>
                <c:pt idx="27">
                  <c:v>-0.38715663446493737</c:v>
                </c:pt>
                <c:pt idx="28">
                  <c:v>-0.39725795766882116</c:v>
                </c:pt>
                <c:pt idx="29">
                  <c:v>-0.37612898001180894</c:v>
                </c:pt>
                <c:pt idx="30">
                  <c:v>-0.36058546645293349</c:v>
                </c:pt>
                <c:pt idx="31">
                  <c:v>-0.39777607549070704</c:v>
                </c:pt>
                <c:pt idx="32">
                  <c:v>-0.42348341441113446</c:v>
                </c:pt>
                <c:pt idx="33">
                  <c:v>-0.40195218199766586</c:v>
                </c:pt>
                <c:pt idx="34">
                  <c:v>-0.442634854941513</c:v>
                </c:pt>
                <c:pt idx="35">
                  <c:v>-0.45807815884756875</c:v>
                </c:pt>
                <c:pt idx="36">
                  <c:v>-0.46526367204682473</c:v>
                </c:pt>
                <c:pt idx="37">
                  <c:v>-0.4288911932228735</c:v>
                </c:pt>
                <c:pt idx="38">
                  <c:v>-0.38440774489418228</c:v>
                </c:pt>
                <c:pt idx="39">
                  <c:v>-0.3236528232379951</c:v>
                </c:pt>
                <c:pt idx="40">
                  <c:v>-0.30069155474305731</c:v>
                </c:pt>
                <c:pt idx="41">
                  <c:v>-0.31058661660043202</c:v>
                </c:pt>
                <c:pt idx="42">
                  <c:v>-0.32079100944390998</c:v>
                </c:pt>
                <c:pt idx="43">
                  <c:v>-0.34195585541617141</c:v>
                </c:pt>
                <c:pt idx="44">
                  <c:v>-0.34233077060443073</c:v>
                </c:pt>
                <c:pt idx="45">
                  <c:v>-0.36197354529809972</c:v>
                </c:pt>
                <c:pt idx="46">
                  <c:v>-0.37840807155937883</c:v>
                </c:pt>
                <c:pt idx="47">
                  <c:v>-0.42936541839826103</c:v>
                </c:pt>
                <c:pt idx="48">
                  <c:v>-0.50316818781673922</c:v>
                </c:pt>
                <c:pt idx="49">
                  <c:v>-0.51262041959164728</c:v>
                </c:pt>
                <c:pt idx="50">
                  <c:v>-0.51710266353459888</c:v>
                </c:pt>
                <c:pt idx="51">
                  <c:v>-0.53133953832335878</c:v>
                </c:pt>
                <c:pt idx="52">
                  <c:v>-0.65634565566833114</c:v>
                </c:pt>
                <c:pt idx="53">
                  <c:v>-0.7117302595910614</c:v>
                </c:pt>
                <c:pt idx="54">
                  <c:v>-0.756876861060503</c:v>
                </c:pt>
                <c:pt idx="55">
                  <c:v>-0.79308256715760828</c:v>
                </c:pt>
                <c:pt idx="56">
                  <c:v>-0.69420756494740365</c:v>
                </c:pt>
                <c:pt idx="57">
                  <c:v>-0.66875265851152921</c:v>
                </c:pt>
                <c:pt idx="58">
                  <c:v>-0.49208540065170786</c:v>
                </c:pt>
                <c:pt idx="59">
                  <c:v>-0.49051648935910158</c:v>
                </c:pt>
                <c:pt idx="60">
                  <c:v>-0.38741366169684893</c:v>
                </c:pt>
                <c:pt idx="61">
                  <c:v>-6.3351077098065742E-2</c:v>
                </c:pt>
                <c:pt idx="62">
                  <c:v>-3.8611270493523066E-2</c:v>
                </c:pt>
                <c:pt idx="63">
                  <c:v>0.15090416471766099</c:v>
                </c:pt>
                <c:pt idx="64">
                  <c:v>0.18346758395021431</c:v>
                </c:pt>
                <c:pt idx="65">
                  <c:v>0.23256107950442664</c:v>
                </c:pt>
                <c:pt idx="66">
                  <c:v>0.38188857174816682</c:v>
                </c:pt>
                <c:pt idx="67">
                  <c:v>0.35780253944451301</c:v>
                </c:pt>
                <c:pt idx="68">
                  <c:v>0.37466533133736063</c:v>
                </c:pt>
                <c:pt idx="69">
                  <c:v>0.31979034430030939</c:v>
                </c:pt>
                <c:pt idx="70">
                  <c:v>0.27365124599001839</c:v>
                </c:pt>
                <c:pt idx="71">
                  <c:v>0.27070547089783736</c:v>
                </c:pt>
                <c:pt idx="72">
                  <c:v>0.26785264575203505</c:v>
                </c:pt>
                <c:pt idx="73">
                  <c:v>0.26507257694067904</c:v>
                </c:pt>
                <c:pt idx="74">
                  <c:v>0.26235111769576497</c:v>
                </c:pt>
                <c:pt idx="75">
                  <c:v>0.2596783342263293</c:v>
                </c:pt>
                <c:pt idx="76">
                  <c:v>0.25704722825551207</c:v>
                </c:pt>
                <c:pt idx="77">
                  <c:v>0.25445284714364202</c:v>
                </c:pt>
                <c:pt idx="78">
                  <c:v>0.25189166400024998</c:v>
                </c:pt>
                <c:pt idx="79">
                  <c:v>0.24936114586799962</c:v>
                </c:pt>
                <c:pt idx="80">
                  <c:v>0.24685945291586664</c:v>
                </c:pt>
                <c:pt idx="81">
                  <c:v>0.24438522889223974</c:v>
                </c:pt>
                <c:pt idx="82">
                  <c:v>0.24193745514892914</c:v>
                </c:pt>
                <c:pt idx="83">
                  <c:v>0.23951534894815812</c:v>
                </c:pt>
                <c:pt idx="84">
                  <c:v>0.23711829261675599</c:v>
                </c:pt>
                <c:pt idx="85">
                  <c:v>0.23474578418829964</c:v>
                </c:pt>
                <c:pt idx="86">
                  <c:v>0.23239740301363962</c:v>
                </c:pt>
                <c:pt idx="87">
                  <c:v>0.2300727857983294</c:v>
                </c:pt>
                <c:pt idx="88">
                  <c:v>0.22777160990343367</c:v>
                </c:pt>
                <c:pt idx="89">
                  <c:v>0.22549358170598208</c:v>
                </c:pt>
                <c:pt idx="90">
                  <c:v>0.22323842848401715</c:v>
                </c:pt>
                <c:pt idx="91">
                  <c:v>0.2210058927569078</c:v>
                </c:pt>
                <c:pt idx="92">
                  <c:v>0.21879572833603778</c:v>
                </c:pt>
                <c:pt idx="93">
                  <c:v>0.21660769756700882</c:v>
                </c:pt>
                <c:pt idx="94">
                  <c:v>0.21444156940189368</c:v>
                </c:pt>
                <c:pt idx="95">
                  <c:v>0.21229711804977505</c:v>
                </c:pt>
                <c:pt idx="96">
                  <c:v>0.21017412203017083</c:v>
                </c:pt>
                <c:pt idx="97">
                  <c:v>0.20807236350717523</c:v>
                </c:pt>
                <c:pt idx="98">
                  <c:v>0.20599162781920438</c:v>
                </c:pt>
                <c:pt idx="99">
                  <c:v>0.20393170314507303</c:v>
                </c:pt>
                <c:pt idx="100">
                  <c:v>0.20189238026508824</c:v>
                </c:pt>
                <c:pt idx="101">
                  <c:v>0.19987345238840193</c:v>
                </c:pt>
                <c:pt idx="102">
                  <c:v>0.19787471502658213</c:v>
                </c:pt>
                <c:pt idx="103">
                  <c:v>0.19589596589943564</c:v>
                </c:pt>
                <c:pt idx="104">
                  <c:v>0.19393700486336526</c:v>
                </c:pt>
                <c:pt idx="105">
                  <c:v>0.19199763385547264</c:v>
                </c:pt>
                <c:pt idx="106">
                  <c:v>0.19007765684870651</c:v>
                </c:pt>
                <c:pt idx="107">
                  <c:v>0.18817687981474959</c:v>
                </c:pt>
                <c:pt idx="108">
                  <c:v>0.18629511069236077</c:v>
                </c:pt>
                <c:pt idx="109">
                  <c:v>0.18443215935957286</c:v>
                </c:pt>
                <c:pt idx="110">
                  <c:v>0.18258783760864275</c:v>
                </c:pt>
                <c:pt idx="111">
                  <c:v>0.18076195912295748</c:v>
                </c:pt>
                <c:pt idx="112">
                  <c:v>0.17895433945538355</c:v>
                </c:pt>
                <c:pt idx="113">
                  <c:v>0.17716479600764881</c:v>
                </c:pt>
                <c:pt idx="114">
                  <c:v>0.17539314801052669</c:v>
                </c:pt>
                <c:pt idx="115">
                  <c:v>0.17363921650461561</c:v>
                </c:pt>
                <c:pt idx="116">
                  <c:v>0.17190282432159404</c:v>
                </c:pt>
                <c:pt idx="117">
                  <c:v>0.17018379606585637</c:v>
                </c:pt>
                <c:pt idx="118">
                  <c:v>0.16848195809647448</c:v>
                </c:pt>
                <c:pt idx="119">
                  <c:v>0.16679713850943428</c:v>
                </c:pt>
                <c:pt idx="120">
                  <c:v>0.1651291671201075</c:v>
                </c:pt>
                <c:pt idx="121">
                  <c:v>0.16347787544595765</c:v>
                </c:pt>
                <c:pt idx="122">
                  <c:v>0.16184309668944488</c:v>
                </c:pt>
                <c:pt idx="123">
                  <c:v>0.16022466572111946</c:v>
                </c:pt>
                <c:pt idx="124">
                  <c:v>0.15862241906291191</c:v>
                </c:pt>
                <c:pt idx="125">
                  <c:v>0.15703619487158804</c:v>
                </c:pt>
                <c:pt idx="126">
                  <c:v>0.155465832922389</c:v>
                </c:pt>
                <c:pt idx="127">
                  <c:v>0.15391117459282863</c:v>
                </c:pt>
                <c:pt idx="128">
                  <c:v>0.15237206284666499</c:v>
                </c:pt>
                <c:pt idx="129">
                  <c:v>0.150848342218035</c:v>
                </c:pt>
                <c:pt idx="130">
                  <c:v>0.14933985879574127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1A-4EE6-9332-3699C3BD23D8}"/>
            </c:ext>
          </c:extLst>
        </c:ser>
        <c:ser>
          <c:idx val="3"/>
          <c:order val="3"/>
          <c:tx>
            <c:strRef>
              <c:f>'DSGE HVD wFG_new'!$AU$1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wFG_new'!$AQ$2:$AQ$132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wFG_new'!$AU$2:$AU$132</c:f>
              <c:numCache>
                <c:formatCode>0.0000</c:formatCode>
                <c:ptCount val="131"/>
                <c:pt idx="0">
                  <c:v>0.14174747462929421</c:v>
                </c:pt>
                <c:pt idx="1">
                  <c:v>-1.2256043618187995E-2</c:v>
                </c:pt>
                <c:pt idx="2">
                  <c:v>-2.8311232881046977E-2</c:v>
                </c:pt>
                <c:pt idx="3">
                  <c:v>1.3142413695929889E-3</c:v>
                </c:pt>
                <c:pt idx="4">
                  <c:v>-0.106526205615807</c:v>
                </c:pt>
                <c:pt idx="5">
                  <c:v>-0.15123249734485503</c:v>
                </c:pt>
                <c:pt idx="6">
                  <c:v>-0.19968180058891399</c:v>
                </c:pt>
                <c:pt idx="7">
                  <c:v>-0.34549921407678896</c:v>
                </c:pt>
                <c:pt idx="8">
                  <c:v>-0.36687724918336501</c:v>
                </c:pt>
                <c:pt idx="9">
                  <c:v>-0.31115497929146302</c:v>
                </c:pt>
                <c:pt idx="10">
                  <c:v>-0.39119119715128903</c:v>
                </c:pt>
                <c:pt idx="11">
                  <c:v>-0.35921643821987537</c:v>
                </c:pt>
                <c:pt idx="12">
                  <c:v>-0.5695642251534826</c:v>
                </c:pt>
                <c:pt idx="13">
                  <c:v>-0.78815329833234438</c:v>
                </c:pt>
                <c:pt idx="14">
                  <c:v>-0.74326712803202855</c:v>
                </c:pt>
                <c:pt idx="15">
                  <c:v>-0.73073948027805125</c:v>
                </c:pt>
                <c:pt idx="16">
                  <c:v>-0.61007997507121592</c:v>
                </c:pt>
                <c:pt idx="17">
                  <c:v>-0.91096044168487811</c:v>
                </c:pt>
                <c:pt idx="18">
                  <c:v>-1.088741870778354</c:v>
                </c:pt>
                <c:pt idx="19">
                  <c:v>-1.2389028128153825</c:v>
                </c:pt>
                <c:pt idx="20">
                  <c:v>-1.0413358279677789</c:v>
                </c:pt>
                <c:pt idx="21">
                  <c:v>-1.184875443374406</c:v>
                </c:pt>
                <c:pt idx="22">
                  <c:v>-1.1096792372860791</c:v>
                </c:pt>
                <c:pt idx="23">
                  <c:v>-0.98769031540387664</c:v>
                </c:pt>
                <c:pt idx="24">
                  <c:v>-1.1222142364459959</c:v>
                </c:pt>
                <c:pt idx="25">
                  <c:v>-1.0972292708273741</c:v>
                </c:pt>
                <c:pt idx="26">
                  <c:v>-1.1397051995908891</c:v>
                </c:pt>
                <c:pt idx="27">
                  <c:v>-1.1869692436617501</c:v>
                </c:pt>
                <c:pt idx="28">
                  <c:v>-1.0976597120325859</c:v>
                </c:pt>
                <c:pt idx="29">
                  <c:v>-1.122162629539925</c:v>
                </c:pt>
                <c:pt idx="30">
                  <c:v>-1.120717187645379</c:v>
                </c:pt>
                <c:pt idx="31">
                  <c:v>-1.0615917340602941</c:v>
                </c:pt>
                <c:pt idx="32">
                  <c:v>-0.98248228688612704</c:v>
                </c:pt>
                <c:pt idx="33">
                  <c:v>-0.90446636291143401</c:v>
                </c:pt>
                <c:pt idx="34">
                  <c:v>-0.91735858171848694</c:v>
                </c:pt>
                <c:pt idx="35">
                  <c:v>-0.90141664316708803</c:v>
                </c:pt>
                <c:pt idx="36">
                  <c:v>-0.88201065201247797</c:v>
                </c:pt>
                <c:pt idx="37">
                  <c:v>-0.87615761412619109</c:v>
                </c:pt>
                <c:pt idx="38">
                  <c:v>-0.86462818276375397</c:v>
                </c:pt>
                <c:pt idx="39">
                  <c:v>-0.83927801338526908</c:v>
                </c:pt>
                <c:pt idx="40">
                  <c:v>-0.81488493968489095</c:v>
                </c:pt>
                <c:pt idx="41">
                  <c:v>-0.80950697283804707</c:v>
                </c:pt>
                <c:pt idx="42">
                  <c:v>-0.72318889371524997</c:v>
                </c:pt>
                <c:pt idx="43">
                  <c:v>-0.66232093251957402</c:v>
                </c:pt>
                <c:pt idx="44">
                  <c:v>-0.65259652621867803</c:v>
                </c:pt>
                <c:pt idx="45">
                  <c:v>-0.71045933342201695</c:v>
                </c:pt>
                <c:pt idx="46">
                  <c:v>-0.67311331205241098</c:v>
                </c:pt>
                <c:pt idx="47">
                  <c:v>-0.68324357876195596</c:v>
                </c:pt>
                <c:pt idx="48">
                  <c:v>-0.64794068647212899</c:v>
                </c:pt>
                <c:pt idx="49">
                  <c:v>-0.72998640719088592</c:v>
                </c:pt>
                <c:pt idx="50">
                  <c:v>-0.78282167287874294</c:v>
                </c:pt>
                <c:pt idx="51">
                  <c:v>-0.69673650296939904</c:v>
                </c:pt>
                <c:pt idx="52">
                  <c:v>-0.75372334597381008</c:v>
                </c:pt>
                <c:pt idx="53">
                  <c:v>-0.74204654744163301</c:v>
                </c:pt>
                <c:pt idx="54">
                  <c:v>-0.58645163974341796</c:v>
                </c:pt>
                <c:pt idx="55">
                  <c:v>-0.672036825693757</c:v>
                </c:pt>
                <c:pt idx="56">
                  <c:v>-0.62891989981709706</c:v>
                </c:pt>
                <c:pt idx="57">
                  <c:v>-0.56124907435742499</c:v>
                </c:pt>
                <c:pt idx="58">
                  <c:v>-0.56954847186452695</c:v>
                </c:pt>
                <c:pt idx="59">
                  <c:v>-0.67048084740589198</c:v>
                </c:pt>
                <c:pt idx="60">
                  <c:v>-0.69199188579696502</c:v>
                </c:pt>
                <c:pt idx="61">
                  <c:v>-0.73489057729384299</c:v>
                </c:pt>
                <c:pt idx="62">
                  <c:v>-0.79526525271300497</c:v>
                </c:pt>
                <c:pt idx="63">
                  <c:v>-0.83020818424660603</c:v>
                </c:pt>
                <c:pt idx="64">
                  <c:v>-0.45288331177883601</c:v>
                </c:pt>
                <c:pt idx="65">
                  <c:v>-0.50497308092113402</c:v>
                </c:pt>
                <c:pt idx="66">
                  <c:v>-0.38605859299916101</c:v>
                </c:pt>
                <c:pt idx="67">
                  <c:v>-0.45941468210295899</c:v>
                </c:pt>
                <c:pt idx="68">
                  <c:v>-0.28623853112405462</c:v>
                </c:pt>
                <c:pt idx="69">
                  <c:v>-0.47258862522245998</c:v>
                </c:pt>
                <c:pt idx="70">
                  <c:v>-0.57707536710169505</c:v>
                </c:pt>
                <c:pt idx="71">
                  <c:v>-0.56631417583312293</c:v>
                </c:pt>
                <c:pt idx="72">
                  <c:v>-0.55520939790426604</c:v>
                </c:pt>
                <c:pt idx="73">
                  <c:v>-0.54383310658359796</c:v>
                </c:pt>
                <c:pt idx="74">
                  <c:v>-0.53225580163382591</c:v>
                </c:pt>
                <c:pt idx="75">
                  <c:v>-0.52054450892094706</c:v>
                </c:pt>
                <c:pt idx="76">
                  <c:v>-0.50876156136241402</c:v>
                </c:pt>
                <c:pt idx="77">
                  <c:v>-0.49696388676038505</c:v>
                </c:pt>
                <c:pt idx="78">
                  <c:v>-0.48520266770722098</c:v>
                </c:pt>
                <c:pt idx="79">
                  <c:v>-0.47352326986826399</c:v>
                </c:pt>
                <c:pt idx="80">
                  <c:v>-0.461965359322696</c:v>
                </c:pt>
                <c:pt idx="81">
                  <c:v>-0.45056314869154501</c:v>
                </c:pt>
                <c:pt idx="82">
                  <c:v>-0.43934572662563398</c:v>
                </c:pt>
                <c:pt idx="83">
                  <c:v>-0.42833743675614799</c:v>
                </c:pt>
                <c:pt idx="84">
                  <c:v>-0.41755828113266402</c:v>
                </c:pt>
                <c:pt idx="85">
                  <c:v>-0.407024330047146</c:v>
                </c:pt>
                <c:pt idx="86">
                  <c:v>-0.39674812541020399</c:v>
                </c:pt>
                <c:pt idx="87">
                  <c:v>-0.38673906885759701</c:v>
                </c:pt>
                <c:pt idx="88">
                  <c:v>-0.37700378879683505</c:v>
                </c:pt>
                <c:pt idx="89">
                  <c:v>-0.367546482873645</c:v>
                </c:pt>
                <c:pt idx="90">
                  <c:v>-0.35836923401745302</c:v>
                </c:pt>
                <c:pt idx="91">
                  <c:v>-0.34947229944882496</c:v>
                </c:pt>
                <c:pt idx="92">
                  <c:v>-0.34085437290573101</c:v>
                </c:pt>
                <c:pt idx="93">
                  <c:v>-0.332512820952376</c:v>
                </c:pt>
                <c:pt idx="94">
                  <c:v>-0.32444389463881801</c:v>
                </c:pt>
                <c:pt idx="95">
                  <c:v>-0.316642918032075</c:v>
                </c:pt>
                <c:pt idx="96">
                  <c:v>-0.30910445527890201</c:v>
                </c:pt>
                <c:pt idx="97">
                  <c:v>-0.30182245791717599</c:v>
                </c:pt>
                <c:pt idx="98">
                  <c:v>-0.29479039414996061</c:v>
                </c:pt>
                <c:pt idx="99">
                  <c:v>-0.28800136175181013</c:v>
                </c:pt>
                <c:pt idx="100">
                  <c:v>-0.28144818620395878</c:v>
                </c:pt>
                <c:pt idx="101">
                  <c:v>-0.27512350556414572</c:v>
                </c:pt>
                <c:pt idx="102">
                  <c:v>-0.26901984347539687</c:v>
                </c:pt>
                <c:pt idx="103">
                  <c:v>-0.26312967161173351</c:v>
                </c:pt>
                <c:pt idx="104">
                  <c:v>-0.25744546275163938</c:v>
                </c:pt>
                <c:pt idx="105">
                  <c:v>-0.25195973556495721</c:v>
                </c:pt>
                <c:pt idx="106">
                  <c:v>-0.24666509209772519</c:v>
                </c:pt>
                <c:pt idx="107">
                  <c:v>-0.2415542488436255</c:v>
                </c:pt>
                <c:pt idx="108">
                  <c:v>-0.2366200622008974</c:v>
                </c:pt>
                <c:pt idx="109">
                  <c:v>-0.23185554903024111</c:v>
                </c:pt>
                <c:pt idx="110">
                  <c:v>-0.2272539029524844</c:v>
                </c:pt>
                <c:pt idx="111">
                  <c:v>-0.22280850695458659</c:v>
                </c:pt>
                <c:pt idx="112">
                  <c:v>-0.21851294280862479</c:v>
                </c:pt>
                <c:pt idx="113">
                  <c:v>-0.21436099775052758</c:v>
                </c:pt>
                <c:pt idx="114">
                  <c:v>-0.21034666881308289</c:v>
                </c:pt>
                <c:pt idx="115">
                  <c:v>-0.20646416516079361</c:v>
                </c:pt>
                <c:pt idx="116">
                  <c:v>-0.20270790873206382</c:v>
                </c:pt>
                <c:pt idx="117">
                  <c:v>-0.1990725334565723</c:v>
                </c:pt>
                <c:pt idx="118">
                  <c:v>-0.1955528832821628</c:v>
                </c:pt>
                <c:pt idx="119">
                  <c:v>-0.19214400921575042</c:v>
                </c:pt>
                <c:pt idx="120">
                  <c:v>-0.18884116555627631</c:v>
                </c:pt>
                <c:pt idx="121">
                  <c:v>-0.1856398054742637</c:v>
                </c:pt>
                <c:pt idx="122">
                  <c:v>-0.1825355760718447</c:v>
                </c:pt>
                <c:pt idx="123">
                  <c:v>-0.17952431303878569</c:v>
                </c:pt>
                <c:pt idx="124">
                  <c:v>-0.17660203500394531</c:v>
                </c:pt>
                <c:pt idx="125">
                  <c:v>-0.1737649376674294</c:v>
                </c:pt>
                <c:pt idx="126">
                  <c:v>-0.17100938778624761</c:v>
                </c:pt>
                <c:pt idx="127">
                  <c:v>-0.16833191707537562</c:v>
                </c:pt>
                <c:pt idx="128">
                  <c:v>-0.16572921607659871</c:v>
                </c:pt>
                <c:pt idx="129">
                  <c:v>-0.1631981280391688</c:v>
                </c:pt>
                <c:pt idx="130">
                  <c:v>-0.16073564284903361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1A-4EE6-9332-3699C3BD23D8}"/>
            </c:ext>
          </c:extLst>
        </c:ser>
        <c:ser>
          <c:idx val="4"/>
          <c:order val="4"/>
          <c:tx>
            <c:strRef>
              <c:f>'DSGE HVD wFG_new'!$AV$1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wFG_new'!$AQ$2:$AQ$132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wFG_new'!$AV$2:$AV$132</c:f>
              <c:numCache>
                <c:formatCode>0.0000</c:formatCode>
                <c:ptCount val="131"/>
                <c:pt idx="0">
                  <c:v>-2.343352467547E-2</c:v>
                </c:pt>
                <c:pt idx="1">
                  <c:v>-1.7256471294960898E-2</c:v>
                </c:pt>
                <c:pt idx="2">
                  <c:v>-5.1006151755923997E-2</c:v>
                </c:pt>
                <c:pt idx="3">
                  <c:v>-8.5101433642590804E-2</c:v>
                </c:pt>
                <c:pt idx="4">
                  <c:v>-9.8599139881687101E-2</c:v>
                </c:pt>
                <c:pt idx="5">
                  <c:v>-0.100503109065549</c:v>
                </c:pt>
                <c:pt idx="6">
                  <c:v>-9.9811080389714493E-2</c:v>
                </c:pt>
                <c:pt idx="7">
                  <c:v>-0.17998263684848601</c:v>
                </c:pt>
                <c:pt idx="8">
                  <c:v>-0.228412744086056</c:v>
                </c:pt>
                <c:pt idx="9">
                  <c:v>-0.157732681028249</c:v>
                </c:pt>
                <c:pt idx="10">
                  <c:v>-6.1837082560996501E-2</c:v>
                </c:pt>
                <c:pt idx="11">
                  <c:v>1.94376392961126E-4</c:v>
                </c:pt>
                <c:pt idx="12">
                  <c:v>-2.2461200865772E-2</c:v>
                </c:pt>
                <c:pt idx="13">
                  <c:v>2.39212531687522E-2</c:v>
                </c:pt>
                <c:pt idx="14">
                  <c:v>-3.2718492765900699E-2</c:v>
                </c:pt>
                <c:pt idx="15">
                  <c:v>1.13560930928052E-2</c:v>
                </c:pt>
                <c:pt idx="16">
                  <c:v>-1.7824100309387001E-2</c:v>
                </c:pt>
                <c:pt idx="17">
                  <c:v>3.32736995985526E-2</c:v>
                </c:pt>
                <c:pt idx="18">
                  <c:v>6.3751313247036007E-2</c:v>
                </c:pt>
                <c:pt idx="19">
                  <c:v>2.6030734663384E-2</c:v>
                </c:pt>
                <c:pt idx="20">
                  <c:v>3.4973103966933101E-2</c:v>
                </c:pt>
                <c:pt idx="21">
                  <c:v>3.2918110871365598E-2</c:v>
                </c:pt>
                <c:pt idx="22">
                  <c:v>2.10232468627733E-2</c:v>
                </c:pt>
                <c:pt idx="23">
                  <c:v>4.4604313872376199E-2</c:v>
                </c:pt>
                <c:pt idx="24">
                  <c:v>5.9427910575460201E-2</c:v>
                </c:pt>
                <c:pt idx="25">
                  <c:v>6.7178437172280697E-2</c:v>
                </c:pt>
                <c:pt idx="26">
                  <c:v>8.8510750032914004E-2</c:v>
                </c:pt>
                <c:pt idx="27">
                  <c:v>8.55751031330238E-2</c:v>
                </c:pt>
                <c:pt idx="28">
                  <c:v>9.2730713974741599E-2</c:v>
                </c:pt>
                <c:pt idx="29">
                  <c:v>9.8668435884457603E-2</c:v>
                </c:pt>
                <c:pt idx="30">
                  <c:v>8.7895204086533299E-2</c:v>
                </c:pt>
                <c:pt idx="31">
                  <c:v>4.81651994883113E-2</c:v>
                </c:pt>
                <c:pt idx="32">
                  <c:v>4.2675092088514797E-2</c:v>
                </c:pt>
                <c:pt idx="33">
                  <c:v>3.1196392626740999E-2</c:v>
                </c:pt>
                <c:pt idx="34">
                  <c:v>1.2887355722566199E-2</c:v>
                </c:pt>
                <c:pt idx="35">
                  <c:v>-9.8239354586208295E-3</c:v>
                </c:pt>
                <c:pt idx="36">
                  <c:v>-2.2938741565291399E-2</c:v>
                </c:pt>
                <c:pt idx="37">
                  <c:v>1.52694929428106E-2</c:v>
                </c:pt>
                <c:pt idx="38">
                  <c:v>2.4889234861636599E-2</c:v>
                </c:pt>
                <c:pt idx="39">
                  <c:v>4.0817602844639103E-2</c:v>
                </c:pt>
                <c:pt idx="40">
                  <c:v>3.8768377305605901E-2</c:v>
                </c:pt>
                <c:pt idx="41">
                  <c:v>4.3764540903195898E-2</c:v>
                </c:pt>
                <c:pt idx="42">
                  <c:v>3.5917425815295098E-2</c:v>
                </c:pt>
                <c:pt idx="43">
                  <c:v>4.3094342964824797E-2</c:v>
                </c:pt>
                <c:pt idx="44">
                  <c:v>4.2305393891680601E-2</c:v>
                </c:pt>
                <c:pt idx="45">
                  <c:v>2.6059590782198699E-2</c:v>
                </c:pt>
                <c:pt idx="46">
                  <c:v>1.1674742600136E-2</c:v>
                </c:pt>
                <c:pt idx="47">
                  <c:v>-1.1751911728982299E-3</c:v>
                </c:pt>
                <c:pt idx="48">
                  <c:v>-3.6156992360162499E-3</c:v>
                </c:pt>
                <c:pt idx="49">
                  <c:v>8.8174179537818705E-3</c:v>
                </c:pt>
                <c:pt idx="50">
                  <c:v>-1.1335063944641399E-2</c:v>
                </c:pt>
                <c:pt idx="51">
                  <c:v>-3.6812328347410897E-2</c:v>
                </c:pt>
                <c:pt idx="52">
                  <c:v>-4.3387879872656E-2</c:v>
                </c:pt>
                <c:pt idx="53">
                  <c:v>-4.1064196067013198E-2</c:v>
                </c:pt>
                <c:pt idx="54">
                  <c:v>6.6234981521532598E-3</c:v>
                </c:pt>
                <c:pt idx="55">
                  <c:v>4.4418893885012703E-2</c:v>
                </c:pt>
                <c:pt idx="56">
                  <c:v>-9.4263462583822101E-4</c:v>
                </c:pt>
                <c:pt idx="57">
                  <c:v>-6.5658593233314702E-2</c:v>
                </c:pt>
                <c:pt idx="58">
                  <c:v>-4.3690376227012502E-2</c:v>
                </c:pt>
                <c:pt idx="59">
                  <c:v>-5.8323422634952403E-2</c:v>
                </c:pt>
                <c:pt idx="60">
                  <c:v>-1.8182181828015599E-2</c:v>
                </c:pt>
                <c:pt idx="61">
                  <c:v>-5.5865439249847798E-2</c:v>
                </c:pt>
                <c:pt idx="62">
                  <c:v>-7.6108775763447503E-2</c:v>
                </c:pt>
                <c:pt idx="63">
                  <c:v>-8.5434899795986702E-2</c:v>
                </c:pt>
                <c:pt idx="64">
                  <c:v>-7.1398242008570798E-2</c:v>
                </c:pt>
                <c:pt idx="65">
                  <c:v>-3.4379977701879803E-2</c:v>
                </c:pt>
                <c:pt idx="66">
                  <c:v>-5.2776747097178701E-2</c:v>
                </c:pt>
                <c:pt idx="67">
                  <c:v>-4.5924833188823497E-2</c:v>
                </c:pt>
                <c:pt idx="68">
                  <c:v>-1.35602103590377E-2</c:v>
                </c:pt>
                <c:pt idx="69">
                  <c:v>-2.7945953294800301E-2</c:v>
                </c:pt>
                <c:pt idx="70">
                  <c:v>-2.9170070590070301E-2</c:v>
                </c:pt>
                <c:pt idx="71">
                  <c:v>-3.3458911614965697E-2</c:v>
                </c:pt>
                <c:pt idx="72">
                  <c:v>-3.7167146911832802E-2</c:v>
                </c:pt>
                <c:pt idx="73">
                  <c:v>-4.0344708865340598E-2</c:v>
                </c:pt>
                <c:pt idx="74">
                  <c:v>-4.3040141884107597E-2</c:v>
                </c:pt>
                <c:pt idx="75">
                  <c:v>-4.5299844015065399E-2</c:v>
                </c:pt>
                <c:pt idx="76">
                  <c:v>-4.7167583845686298E-2</c:v>
                </c:pt>
                <c:pt idx="77">
                  <c:v>-4.86842228078187E-2</c:v>
                </c:pt>
                <c:pt idx="78">
                  <c:v>-4.9887588776409399E-2</c:v>
                </c:pt>
                <c:pt idx="79">
                  <c:v>-5.0812459256178097E-2</c:v>
                </c:pt>
                <c:pt idx="80">
                  <c:v>-5.1490622174020603E-2</c:v>
                </c:pt>
                <c:pt idx="81">
                  <c:v>-5.1950989904456402E-2</c:v>
                </c:pt>
                <c:pt idx="82">
                  <c:v>-5.2219748094377398E-2</c:v>
                </c:pt>
                <c:pt idx="83">
                  <c:v>-5.2320525474556699E-2</c:v>
                </c:pt>
                <c:pt idx="84">
                  <c:v>-5.2274574428617201E-2</c:v>
                </c:pt>
                <c:pt idx="85">
                  <c:v>-5.2100954857201003E-2</c:v>
                </c:pt>
                <c:pt idx="86">
                  <c:v>-5.1816716001492298E-2</c:v>
                </c:pt>
                <c:pt idx="87">
                  <c:v>-5.1437072514890797E-2</c:v>
                </c:pt>
                <c:pt idx="88">
                  <c:v>-5.0975572304267698E-2</c:v>
                </c:pt>
                <c:pt idx="89">
                  <c:v>-5.04442545894591E-2</c:v>
                </c:pt>
                <c:pt idx="90">
                  <c:v>-4.98537973197151E-2</c:v>
                </c:pt>
                <c:pt idx="91">
                  <c:v>-4.9213653592448697E-2</c:v>
                </c:pt>
                <c:pt idx="92">
                  <c:v>-4.8532177084998303E-2</c:v>
                </c:pt>
                <c:pt idx="93">
                  <c:v>-4.78167367673E-2</c:v>
                </c:pt>
                <c:pt idx="94">
                  <c:v>-4.7073821338242297E-2</c:v>
                </c:pt>
                <c:pt idx="95">
                  <c:v>-4.6309133941196602E-2</c:v>
                </c:pt>
                <c:pt idx="96">
                  <c:v>-4.5527677780493402E-2</c:v>
                </c:pt>
                <c:pt idx="97">
                  <c:v>-4.47338332925762E-2</c:v>
                </c:pt>
                <c:pt idx="98">
                  <c:v>-4.3931427532615003E-2</c:v>
                </c:pt>
                <c:pt idx="99">
                  <c:v>-4.3123796426658298E-2</c:v>
                </c:pt>
                <c:pt idx="100">
                  <c:v>-4.23138405164857E-2</c:v>
                </c:pt>
                <c:pt idx="101">
                  <c:v>-4.1504074793300601E-2</c:v>
                </c:pt>
                <c:pt idx="102">
                  <c:v>-4.0696673180439701E-2</c:v>
                </c:pt>
                <c:pt idx="103">
                  <c:v>-3.9893508186651203E-2</c:v>
                </c:pt>
                <c:pt idx="104">
                  <c:v>-3.90961862119414E-2</c:v>
                </c:pt>
                <c:pt idx="105">
                  <c:v>-3.8306078948688697E-2</c:v>
                </c:pt>
                <c:pt idx="106">
                  <c:v>-3.7524351282554699E-2</c:v>
                </c:pt>
                <c:pt idx="107">
                  <c:v>-3.6751986061239403E-2</c:v>
                </c:pt>
                <c:pt idx="108">
                  <c:v>-3.59898060647076E-2</c:v>
                </c:pt>
                <c:pt idx="109">
                  <c:v>-3.5238493478352798E-2</c:v>
                </c:pt>
                <c:pt idx="110">
                  <c:v>-3.4498607140766503E-2</c:v>
                </c:pt>
                <c:pt idx="111">
                  <c:v>-3.3770597810344097E-2</c:v>
                </c:pt>
                <c:pt idx="112">
                  <c:v>-3.3054821669844699E-2</c:v>
                </c:pt>
                <c:pt idx="113">
                  <c:v>-3.2351552265130597E-2</c:v>
                </c:pt>
                <c:pt idx="114">
                  <c:v>-3.1660991053535897E-2</c:v>
                </c:pt>
                <c:pt idx="115">
                  <c:v>-3.0983276718518901E-2</c:v>
                </c:pt>
                <c:pt idx="116">
                  <c:v>-3.0318493390289199E-2</c:v>
                </c:pt>
                <c:pt idx="117">
                  <c:v>-2.9666677896852199E-2</c:v>
                </c:pt>
                <c:pt idx="118">
                  <c:v>-2.9027826156203598E-2</c:v>
                </c:pt>
                <c:pt idx="119">
                  <c:v>-2.8401898808132299E-2</c:v>
                </c:pt>
                <c:pt idx="120">
                  <c:v>-2.7788826173108499E-2</c:v>
                </c:pt>
                <c:pt idx="121">
                  <c:v>-2.7188512615912399E-2</c:v>
                </c:pt>
                <c:pt idx="122">
                  <c:v>-2.6600840382909399E-2</c:v>
                </c:pt>
                <c:pt idx="123">
                  <c:v>-2.60256729740709E-2</c:v>
                </c:pt>
                <c:pt idx="124">
                  <c:v>-2.54628581038931E-2</c:v>
                </c:pt>
                <c:pt idx="125">
                  <c:v>-2.4912230299187502E-2</c:v>
                </c:pt>
                <c:pt idx="126">
                  <c:v>-2.4373613176223101E-2</c:v>
                </c:pt>
                <c:pt idx="127">
                  <c:v>-2.3846821434824601E-2</c:v>
                </c:pt>
                <c:pt idx="128">
                  <c:v>-2.3331662602699699E-2</c:v>
                </c:pt>
                <c:pt idx="129">
                  <c:v>-2.2827938559430098E-2</c:v>
                </c:pt>
                <c:pt idx="130">
                  <c:v>-2.2335446866154501E-2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1A-4EE6-9332-3699C3BD23D8}"/>
            </c:ext>
          </c:extLst>
        </c:ser>
        <c:ser>
          <c:idx val="5"/>
          <c:order val="5"/>
          <c:tx>
            <c:strRef>
              <c:f>'DSGE HVD wFG_new'!$AW$1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wFG_new'!$AQ$2:$AQ$132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wFG_new'!$AW$2:$AW$132</c:f>
              <c:numCache>
                <c:formatCode>0.0000</c:formatCode>
                <c:ptCount val="131"/>
                <c:pt idx="0">
                  <c:v>-4.6038989020964899E-2</c:v>
                </c:pt>
                <c:pt idx="1">
                  <c:v>-3.9016156994497099E-2</c:v>
                </c:pt>
                <c:pt idx="2">
                  <c:v>-5.63059125769753E-2</c:v>
                </c:pt>
                <c:pt idx="3">
                  <c:v>-6.9077730500863396E-2</c:v>
                </c:pt>
                <c:pt idx="4">
                  <c:v>-6.2903529816891096E-2</c:v>
                </c:pt>
                <c:pt idx="5">
                  <c:v>-6.3892000981238303E-2</c:v>
                </c:pt>
                <c:pt idx="6">
                  <c:v>-5.5883768839224197E-2</c:v>
                </c:pt>
                <c:pt idx="7">
                  <c:v>5.2017786098958298E-3</c:v>
                </c:pt>
                <c:pt idx="8">
                  <c:v>-7.8812431872975305E-2</c:v>
                </c:pt>
                <c:pt idx="9">
                  <c:v>-0.104803321941799</c:v>
                </c:pt>
                <c:pt idx="10">
                  <c:v>-0.190469314826472</c:v>
                </c:pt>
                <c:pt idx="11">
                  <c:v>-0.18235299897498999</c:v>
                </c:pt>
                <c:pt idx="12">
                  <c:v>-0.24381378230140999</c:v>
                </c:pt>
                <c:pt idx="13">
                  <c:v>-0.22687690642835501</c:v>
                </c:pt>
                <c:pt idx="14">
                  <c:v>-0.25348782470067199</c:v>
                </c:pt>
                <c:pt idx="15">
                  <c:v>-0.22157962997979899</c:v>
                </c:pt>
                <c:pt idx="16">
                  <c:v>-0.255698318547109</c:v>
                </c:pt>
                <c:pt idx="17">
                  <c:v>-0.23838521145157801</c:v>
                </c:pt>
                <c:pt idx="18">
                  <c:v>-0.200701991062048</c:v>
                </c:pt>
                <c:pt idx="19">
                  <c:v>-0.18104280315018001</c:v>
                </c:pt>
                <c:pt idx="20">
                  <c:v>-0.168173296532138</c:v>
                </c:pt>
                <c:pt idx="21">
                  <c:v>-0.16183162380209101</c:v>
                </c:pt>
                <c:pt idx="22">
                  <c:v>-0.16779250167547</c:v>
                </c:pt>
                <c:pt idx="23">
                  <c:v>-0.17679415136660401</c:v>
                </c:pt>
                <c:pt idx="24">
                  <c:v>-0.16055451944788801</c:v>
                </c:pt>
                <c:pt idx="25">
                  <c:v>-0.13620928407861299</c:v>
                </c:pt>
                <c:pt idx="26">
                  <c:v>-0.123329439230251</c:v>
                </c:pt>
                <c:pt idx="27">
                  <c:v>-0.12257446400395899</c:v>
                </c:pt>
                <c:pt idx="28">
                  <c:v>-0.115147705275277</c:v>
                </c:pt>
                <c:pt idx="29">
                  <c:v>-9.5589872912087398E-2</c:v>
                </c:pt>
                <c:pt idx="30">
                  <c:v>-7.8805676771005306E-2</c:v>
                </c:pt>
                <c:pt idx="31">
                  <c:v>-6.6108421019990704E-2</c:v>
                </c:pt>
                <c:pt idx="32">
                  <c:v>-4.9090149813096298E-2</c:v>
                </c:pt>
                <c:pt idx="33">
                  <c:v>-4.0533219287402597E-2</c:v>
                </c:pt>
                <c:pt idx="34">
                  <c:v>-1.98997430648617E-2</c:v>
                </c:pt>
                <c:pt idx="35">
                  <c:v>-1.2177543419582101E-2</c:v>
                </c:pt>
                <c:pt idx="36">
                  <c:v>-1.07475694808329E-2</c:v>
                </c:pt>
                <c:pt idx="37">
                  <c:v>-1.9302232362252002E-2</c:v>
                </c:pt>
                <c:pt idx="38">
                  <c:v>-1.8614333216942301E-2</c:v>
                </c:pt>
                <c:pt idx="39">
                  <c:v>-1.2550744105492199E-2</c:v>
                </c:pt>
                <c:pt idx="40">
                  <c:v>-2.2688969379257198E-2</c:v>
                </c:pt>
                <c:pt idx="41">
                  <c:v>-1.34972037312406E-2</c:v>
                </c:pt>
                <c:pt idx="42">
                  <c:v>-1.7774060727591402E-2</c:v>
                </c:pt>
                <c:pt idx="43">
                  <c:v>-3.8975879756323198E-3</c:v>
                </c:pt>
                <c:pt idx="44">
                  <c:v>1.2906096117853E-3</c:v>
                </c:pt>
                <c:pt idx="45">
                  <c:v>8.3035309344911892E-3</c:v>
                </c:pt>
                <c:pt idx="46">
                  <c:v>7.2541151139920599E-3</c:v>
                </c:pt>
                <c:pt idx="47">
                  <c:v>1.0430946135317601E-2</c:v>
                </c:pt>
                <c:pt idx="48">
                  <c:v>1.9369290333258401E-2</c:v>
                </c:pt>
                <c:pt idx="49">
                  <c:v>1.7581890223256201E-2</c:v>
                </c:pt>
                <c:pt idx="50">
                  <c:v>-7.7129502157431097E-3</c:v>
                </c:pt>
                <c:pt idx="51">
                  <c:v>-3.3923690741129997E-2</c:v>
                </c:pt>
                <c:pt idx="52">
                  <c:v>-4.4550044338998E-2</c:v>
                </c:pt>
                <c:pt idx="53">
                  <c:v>1.3759978528344799E-2</c:v>
                </c:pt>
                <c:pt idx="54">
                  <c:v>-2.1867603732011799E-3</c:v>
                </c:pt>
                <c:pt idx="55">
                  <c:v>1.8677991794626599E-2</c:v>
                </c:pt>
                <c:pt idx="56">
                  <c:v>-2.8450032999036399E-2</c:v>
                </c:pt>
                <c:pt idx="57">
                  <c:v>-7.1922955562220003E-2</c:v>
                </c:pt>
                <c:pt idx="58">
                  <c:v>-9.0928797707925096E-3</c:v>
                </c:pt>
                <c:pt idx="59">
                  <c:v>-1.2267871401191E-2</c:v>
                </c:pt>
                <c:pt idx="60">
                  <c:v>7.6834077820794697E-2</c:v>
                </c:pt>
                <c:pt idx="61">
                  <c:v>0.13347880608198201</c:v>
                </c:pt>
                <c:pt idx="62">
                  <c:v>0.13402580236141701</c:v>
                </c:pt>
                <c:pt idx="63">
                  <c:v>0.16408172052063699</c:v>
                </c:pt>
                <c:pt idx="64">
                  <c:v>0.183760012509363</c:v>
                </c:pt>
                <c:pt idx="65">
                  <c:v>0.207891588927512</c:v>
                </c:pt>
                <c:pt idx="66">
                  <c:v>0.192397938057358</c:v>
                </c:pt>
                <c:pt idx="67">
                  <c:v>0.165478383348337</c:v>
                </c:pt>
                <c:pt idx="68">
                  <c:v>0.164524636966671</c:v>
                </c:pt>
                <c:pt idx="69">
                  <c:v>0.112218444218849</c:v>
                </c:pt>
                <c:pt idx="70">
                  <c:v>9.5232374820941906E-2</c:v>
                </c:pt>
                <c:pt idx="71">
                  <c:v>8.9719402389175099E-2</c:v>
                </c:pt>
                <c:pt idx="72">
                  <c:v>8.4764872434021296E-2</c:v>
                </c:pt>
                <c:pt idx="73">
                  <c:v>8.0305545719614804E-2</c:v>
                </c:pt>
                <c:pt idx="74">
                  <c:v>7.6285276770788196E-2</c:v>
                </c:pt>
                <c:pt idx="75">
                  <c:v>7.2654250315626695E-2</c:v>
                </c:pt>
                <c:pt idx="76">
                  <c:v>6.9368293177873797E-2</c:v>
                </c:pt>
                <c:pt idx="77">
                  <c:v>6.6388255635028606E-2</c:v>
                </c:pt>
                <c:pt idx="78">
                  <c:v>6.3679456380369495E-2</c:v>
                </c:pt>
                <c:pt idx="79">
                  <c:v>6.1211185452191202E-2</c:v>
                </c:pt>
                <c:pt idx="80">
                  <c:v>5.8956259785594697E-2</c:v>
                </c:pt>
                <c:pt idx="81">
                  <c:v>5.6890626374534903E-2</c:v>
                </c:pt>
                <c:pt idx="82">
                  <c:v>5.4993008384713001E-2</c:v>
                </c:pt>
                <c:pt idx="83">
                  <c:v>5.3244589916898698E-2</c:v>
                </c:pt>
                <c:pt idx="84">
                  <c:v>5.16287354750554E-2</c:v>
                </c:pt>
                <c:pt idx="85">
                  <c:v>5.0130740537087402E-2</c:v>
                </c:pt>
                <c:pt idx="86">
                  <c:v>4.8737609953314803E-2</c:v>
                </c:pt>
                <c:pt idx="87">
                  <c:v>4.7437861205966998E-2</c:v>
                </c:pt>
                <c:pt idx="88">
                  <c:v>4.6221349850387498E-2</c:v>
                </c:pt>
                <c:pt idx="89">
                  <c:v>4.5079114724604602E-2</c:v>
                </c:pt>
                <c:pt idx="90">
                  <c:v>4.4003240758485003E-2</c:v>
                </c:pt>
                <c:pt idx="91">
                  <c:v>4.2986737437364898E-2</c:v>
                </c:pt>
                <c:pt idx="92">
                  <c:v>4.2023431178732099E-2</c:v>
                </c:pt>
                <c:pt idx="93">
                  <c:v>4.1107870065289001E-2</c:v>
                </c:pt>
                <c:pt idx="94">
                  <c:v>4.0235239544777902E-2</c:v>
                </c:pt>
                <c:pt idx="95">
                  <c:v>3.9401287857566698E-2</c:v>
                </c:pt>
                <c:pt idx="96">
                  <c:v>3.86022600884681E-2</c:v>
                </c:pt>
                <c:pt idx="97">
                  <c:v>3.7834839860857103E-2</c:v>
                </c:pt>
                <c:pt idx="98">
                  <c:v>3.7096097800088199E-2</c:v>
                </c:pt>
                <c:pt idx="99">
                  <c:v>3.6383445990642797E-2</c:v>
                </c:pt>
                <c:pt idx="100">
                  <c:v>3.5694597738468697E-2</c:v>
                </c:pt>
                <c:pt idx="101">
                  <c:v>3.5027532027592297E-2</c:v>
                </c:pt>
                <c:pt idx="102">
                  <c:v>3.4380462129260998E-2</c:v>
                </c:pt>
                <c:pt idx="103">
                  <c:v>3.3751807883436902E-2</c:v>
                </c:pt>
                <c:pt idx="104">
                  <c:v>3.3140171227225297E-2</c:v>
                </c:pt>
                <c:pt idx="105">
                  <c:v>3.2544314593479097E-2</c:v>
                </c:pt>
                <c:pt idx="106">
                  <c:v>3.1963141846036297E-2</c:v>
                </c:pt>
                <c:pt idx="107">
                  <c:v>3.1395681456395999E-2</c:v>
                </c:pt>
                <c:pt idx="108">
                  <c:v>3.0841071660655101E-2</c:v>
                </c:pt>
                <c:pt idx="109">
                  <c:v>3.02985473656858E-2</c:v>
                </c:pt>
                <c:pt idx="110">
                  <c:v>2.97674286002526E-2</c:v>
                </c:pt>
                <c:pt idx="111">
                  <c:v>2.9247110330444599E-2</c:v>
                </c:pt>
                <c:pt idx="112">
                  <c:v>2.87370534797491E-2</c:v>
                </c:pt>
                <c:pt idx="113">
                  <c:v>2.8236777012652401E-2</c:v>
                </c:pt>
                <c:pt idx="114">
                  <c:v>2.77458509570651E-2</c:v>
                </c:pt>
                <c:pt idx="115">
                  <c:v>2.72638902553945E-2</c:v>
                </c:pt>
                <c:pt idx="116">
                  <c:v>2.6790549346930599E-2</c:v>
                </c:pt>
                <c:pt idx="117">
                  <c:v>2.6325517395572401E-2</c:v>
                </c:pt>
                <c:pt idx="118">
                  <c:v>2.58685140869594E-2</c:v>
                </c:pt>
                <c:pt idx="119">
                  <c:v>2.54192859279538E-2</c:v>
                </c:pt>
                <c:pt idx="120">
                  <c:v>2.4977602989258999E-2</c:v>
                </c:pt>
                <c:pt idx="121">
                  <c:v>2.4543256038895199E-2</c:v>
                </c:pt>
                <c:pt idx="122">
                  <c:v>2.4116054020375099E-2</c:v>
                </c:pt>
                <c:pt idx="123">
                  <c:v>2.3695821834835901E-2</c:v>
                </c:pt>
                <c:pt idx="124">
                  <c:v>2.3282398391159202E-2</c:v>
                </c:pt>
                <c:pt idx="125">
                  <c:v>2.2875634892336998E-2</c:v>
                </c:pt>
                <c:pt idx="126">
                  <c:v>2.24753933300646E-2</c:v>
                </c:pt>
                <c:pt idx="127">
                  <c:v>2.20815451628384E-2</c:v>
                </c:pt>
                <c:pt idx="128">
                  <c:v>2.16939701557387E-2</c:v>
                </c:pt>
                <c:pt idx="129">
                  <c:v>2.1312555362649799E-2</c:v>
                </c:pt>
                <c:pt idx="130">
                  <c:v>2.09371942339318E-2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1A-4EE6-9332-3699C3BD23D8}"/>
            </c:ext>
          </c:extLst>
        </c:ser>
        <c:ser>
          <c:idx val="6"/>
          <c:order val="6"/>
          <c:tx>
            <c:strRef>
              <c:f>'DSGE HVD wFG_new'!$AX$1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wFG_new'!$AQ$2:$AQ$132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wFG_new'!$AX$2:$AX$132</c:f>
              <c:numCache>
                <c:formatCode>0.0000</c:formatCode>
                <c:ptCount val="131"/>
                <c:pt idx="0">
                  <c:v>3.8359980442891401E-16</c:v>
                </c:pt>
                <c:pt idx="1">
                  <c:v>5.4879434627052497E-16</c:v>
                </c:pt>
                <c:pt idx="2">
                  <c:v>2.5037010554592901E-16</c:v>
                </c:pt>
                <c:pt idx="3">
                  <c:v>-2.6306487630997802E-16</c:v>
                </c:pt>
                <c:pt idx="4">
                  <c:v>1.47120079540184E-17</c:v>
                </c:pt>
                <c:pt idx="5">
                  <c:v>1.28587845422192E-16</c:v>
                </c:pt>
                <c:pt idx="6">
                  <c:v>-4.3849619980996501E-16</c:v>
                </c:pt>
                <c:pt idx="7">
                  <c:v>1.6922842930974801E-15</c:v>
                </c:pt>
                <c:pt idx="8">
                  <c:v>1.9281286187395E-15</c:v>
                </c:pt>
                <c:pt idx="9">
                  <c:v>1.7068415980213701E-15</c:v>
                </c:pt>
                <c:pt idx="10">
                  <c:v>1.5949460666182599E-15</c:v>
                </c:pt>
                <c:pt idx="11">
                  <c:v>3.2339766918551799E-16</c:v>
                </c:pt>
                <c:pt idx="12">
                  <c:v>4.29296942041903E-16</c:v>
                </c:pt>
                <c:pt idx="13">
                  <c:v>5.8130182106596099E-16</c:v>
                </c:pt>
                <c:pt idx="14">
                  <c:v>9.4034412713698303E-16</c:v>
                </c:pt>
                <c:pt idx="15">
                  <c:v>2.9945298170541502E-17</c:v>
                </c:pt>
                <c:pt idx="16">
                  <c:v>-2.6544696605558401E-16</c:v>
                </c:pt>
                <c:pt idx="17">
                  <c:v>-1.3348807338964999E-15</c:v>
                </c:pt>
                <c:pt idx="18">
                  <c:v>-1.51064288775646E-15</c:v>
                </c:pt>
                <c:pt idx="19">
                  <c:v>-1.3414644586246899E-15</c:v>
                </c:pt>
                <c:pt idx="20">
                  <c:v>-2.4848228021115301E-15</c:v>
                </c:pt>
                <c:pt idx="21">
                  <c:v>-2.2305881443885399E-15</c:v>
                </c:pt>
                <c:pt idx="22">
                  <c:v>-2.2150346629327699E-15</c:v>
                </c:pt>
                <c:pt idx="23">
                  <c:v>-2.2146122261473598E-15</c:v>
                </c:pt>
                <c:pt idx="24">
                  <c:v>-2.60156423178714E-15</c:v>
                </c:pt>
                <c:pt idx="25">
                  <c:v>-2.3095901050375302E-15</c:v>
                </c:pt>
                <c:pt idx="26">
                  <c:v>-3.1245184586860102E-15</c:v>
                </c:pt>
                <c:pt idx="27">
                  <c:v>-3.6928666610898597E-15</c:v>
                </c:pt>
                <c:pt idx="28">
                  <c:v>-3.25020582270169E-15</c:v>
                </c:pt>
                <c:pt idx="29">
                  <c:v>-4.1044178198248501E-15</c:v>
                </c:pt>
                <c:pt idx="30">
                  <c:v>-4.3259702029358401E-15</c:v>
                </c:pt>
                <c:pt idx="31">
                  <c:v>-3.8045495914073499E-15</c:v>
                </c:pt>
                <c:pt idx="32">
                  <c:v>-3.16563916966231E-15</c:v>
                </c:pt>
                <c:pt idx="33">
                  <c:v>-4.4773785621788903E-15</c:v>
                </c:pt>
                <c:pt idx="34">
                  <c:v>-4.1984328628498603E-15</c:v>
                </c:pt>
                <c:pt idx="35">
                  <c:v>-3.8171753544476604E-15</c:v>
                </c:pt>
                <c:pt idx="36">
                  <c:v>-4.0936819320477097E-15</c:v>
                </c:pt>
                <c:pt idx="37">
                  <c:v>-5.5993200431517601E-15</c:v>
                </c:pt>
                <c:pt idx="38">
                  <c:v>-5.3593155067733401E-15</c:v>
                </c:pt>
                <c:pt idx="39">
                  <c:v>-5.4778526988335303E-15</c:v>
                </c:pt>
                <c:pt idx="40">
                  <c:v>-5.8293455364732001E-15</c:v>
                </c:pt>
                <c:pt idx="41">
                  <c:v>-5.3166670514298398E-15</c:v>
                </c:pt>
                <c:pt idx="42">
                  <c:v>-5.4386195983887604E-15</c:v>
                </c:pt>
                <c:pt idx="43">
                  <c:v>-6.0128059019120702E-15</c:v>
                </c:pt>
                <c:pt idx="44">
                  <c:v>-6.8795978121033899E-15</c:v>
                </c:pt>
                <c:pt idx="45">
                  <c:v>-7.2918554582758705E-15</c:v>
                </c:pt>
                <c:pt idx="46">
                  <c:v>-6.73147316395779E-15</c:v>
                </c:pt>
                <c:pt idx="47">
                  <c:v>-7.1383372622096306E-15</c:v>
                </c:pt>
                <c:pt idx="48">
                  <c:v>-6.7045645061351797E-15</c:v>
                </c:pt>
                <c:pt idx="49">
                  <c:v>-7.1702808043328304E-15</c:v>
                </c:pt>
                <c:pt idx="50">
                  <c:v>-7.0854510106694004E-15</c:v>
                </c:pt>
                <c:pt idx="51">
                  <c:v>-6.8489265443147202E-15</c:v>
                </c:pt>
                <c:pt idx="52">
                  <c:v>-7.1425610309918408E-15</c:v>
                </c:pt>
                <c:pt idx="53">
                  <c:v>-4.5013732369686302E-15</c:v>
                </c:pt>
                <c:pt idx="54">
                  <c:v>-7.6421999786640398E-15</c:v>
                </c:pt>
                <c:pt idx="55">
                  <c:v>-7.3952964073849608E-15</c:v>
                </c:pt>
                <c:pt idx="56">
                  <c:v>-9.8280855959158793E-15</c:v>
                </c:pt>
                <c:pt idx="57">
                  <c:v>-1.3036399749259299E-14</c:v>
                </c:pt>
                <c:pt idx="58">
                  <c:v>-1.44572534728109E-14</c:v>
                </c:pt>
                <c:pt idx="59">
                  <c:v>-1.6071938190224899E-14</c:v>
                </c:pt>
                <c:pt idx="60">
                  <c:v>-1.84761899386877E-14</c:v>
                </c:pt>
                <c:pt idx="61">
                  <c:v>-2.0291502401997101E-14</c:v>
                </c:pt>
                <c:pt idx="62">
                  <c:v>-2.0391414134976199E-14</c:v>
                </c:pt>
                <c:pt idx="63">
                  <c:v>-2.1164890859327999E-14</c:v>
                </c:pt>
                <c:pt idx="64">
                  <c:v>-2.2137445958048002E-14</c:v>
                </c:pt>
                <c:pt idx="65">
                  <c:v>-2.1880191541809701E-14</c:v>
                </c:pt>
                <c:pt idx="66">
                  <c:v>-2.17227009755139E-14</c:v>
                </c:pt>
                <c:pt idx="67">
                  <c:v>-2.1076980258482201E-14</c:v>
                </c:pt>
                <c:pt idx="68">
                  <c:v>-2.2486432440819001E-14</c:v>
                </c:pt>
                <c:pt idx="69">
                  <c:v>-2.24107890511158E-14</c:v>
                </c:pt>
                <c:pt idx="70">
                  <c:v>-2.21469824987669E-14</c:v>
                </c:pt>
                <c:pt idx="71">
                  <c:v>-2.1803529188159499E-14</c:v>
                </c:pt>
                <c:pt idx="72">
                  <c:v>-2.1450908426621399E-14</c:v>
                </c:pt>
                <c:pt idx="73">
                  <c:v>-2.1090147215265301E-14</c:v>
                </c:pt>
                <c:pt idx="74">
                  <c:v>-2.0722079366089401E-14</c:v>
                </c:pt>
                <c:pt idx="75">
                  <c:v>-2.0347420300364899E-14</c:v>
                </c:pt>
                <c:pt idx="76">
                  <c:v>-1.99668230430521E-14</c:v>
                </c:pt>
                <c:pt idx="77">
                  <c:v>-1.9580918139271899E-14</c:v>
                </c:pt>
                <c:pt idx="78">
                  <c:v>-1.9190340222849801E-14</c:v>
                </c:pt>
                <c:pt idx="79">
                  <c:v>-1.8795743823561999E-14</c:v>
                </c:pt>
                <c:pt idx="80">
                  <c:v>-1.8397810767058701E-14</c:v>
                </c:pt>
                <c:pt idx="81">
                  <c:v>-1.79972512418824E-14</c:v>
                </c:pt>
                <c:pt idx="82">
                  <c:v>-1.7594800311552099E-14</c:v>
                </c:pt>
                <c:pt idx="83">
                  <c:v>-1.7191211356912001E-14</c:v>
                </c:pt>
                <c:pt idx="84">
                  <c:v>-1.67872476581987E-14</c:v>
                </c:pt>
                <c:pt idx="85">
                  <c:v>-1.6383673075577299E-14</c:v>
                </c:pt>
                <c:pt idx="86">
                  <c:v>-1.5981242565364102E-14</c:v>
                </c:pt>
                <c:pt idx="87">
                  <c:v>-1.5580693078139001E-14</c:v>
                </c:pt>
                <c:pt idx="88">
                  <c:v>-1.5182735223931801E-14</c:v>
                </c:pt>
                <c:pt idx="89">
                  <c:v>-1.47880459568759E-14</c:v>
                </c:pt>
                <c:pt idx="90">
                  <c:v>-1.4397262424662201E-14</c:v>
                </c:pt>
                <c:pt idx="91">
                  <c:v>-1.4010977043921801E-14</c:v>
                </c:pt>
                <c:pt idx="92">
                  <c:v>-1.3629733798303499E-14</c:v>
                </c:pt>
                <c:pt idx="93">
                  <c:v>-1.3254025708554E-14</c:v>
                </c:pt>
                <c:pt idx="94">
                  <c:v>-1.28842933905536E-14</c:v>
                </c:pt>
                <c:pt idx="95">
                  <c:v>-1.25209245954693E-14</c:v>
                </c:pt>
                <c:pt idx="96">
                  <c:v>-1.2164254613669E-14</c:v>
                </c:pt>
                <c:pt idx="97">
                  <c:v>-1.18145674188064E-14</c:v>
                </c:pt>
                <c:pt idx="98">
                  <c:v>-1.14720974288176E-14</c:v>
                </c:pt>
                <c:pt idx="99">
                  <c:v>-1.11370317650156E-14</c:v>
                </c:pt>
                <c:pt idx="100">
                  <c:v>-1.0809512897829999E-14</c:v>
                </c:pt>
                <c:pt idx="101">
                  <c:v>-1.04896415770235E-14</c:v>
                </c:pt>
                <c:pt idx="102">
                  <c:v>-1.0177479954645999E-14</c:v>
                </c:pt>
                <c:pt idx="103">
                  <c:v>-9.8730548199334695E-15</c:v>
                </c:pt>
                <c:pt idx="104">
                  <c:v>-9.5763608763496699E-15</c:v>
                </c:pt>
                <c:pt idx="105">
                  <c:v>-9.2873640016545604E-15</c:v>
                </c:pt>
                <c:pt idx="106">
                  <c:v>-9.0060044420000992E-15</c:v>
                </c:pt>
                <c:pt idx="107">
                  <c:v>-8.7321999004431893E-15</c:v>
                </c:pt>
                <c:pt idx="108">
                  <c:v>-8.4658484888105401E-15</c:v>
                </c:pt>
                <c:pt idx="109">
                  <c:v>-8.2068315195043001E-15</c:v>
                </c:pt>
                <c:pt idx="110">
                  <c:v>-7.9550161205838497E-15</c:v>
                </c:pt>
                <c:pt idx="111">
                  <c:v>-7.7102576633148302E-15</c:v>
                </c:pt>
                <c:pt idx="112">
                  <c:v>-7.4724019963809903E-15</c:v>
                </c:pt>
                <c:pt idx="113">
                  <c:v>-7.2412874851599402E-15</c:v>
                </c:pt>
                <c:pt idx="114">
                  <c:v>-7.0167468579333399E-15</c:v>
                </c:pt>
                <c:pt idx="115">
                  <c:v>-6.7986088637060303E-15</c:v>
                </c:pt>
                <c:pt idx="116">
                  <c:v>-6.5866997485148403E-15</c:v>
                </c:pt>
                <c:pt idx="117">
                  <c:v>-6.3808445587893696E-15</c:v>
                </c:pt>
                <c:pt idx="118">
                  <c:v>-6.1808682815498302E-15</c:v>
                </c:pt>
                <c:pt idx="119">
                  <c:v>-5.9865968320567202E-15</c:v>
                </c:pt>
                <c:pt idx="120">
                  <c:v>-5.7978579000229198E-15</c:v>
                </c:pt>
                <c:pt idx="121">
                  <c:v>-5.6144816657157597E-15</c:v>
                </c:pt>
                <c:pt idx="122">
                  <c:v>-5.4363013972645398E-15</c:v>
                </c:pt>
                <c:pt idx="123">
                  <c:v>-5.2631539402921101E-15</c:v>
                </c:pt>
                <c:pt idx="124">
                  <c:v>-5.0948801106463197E-15</c:v>
                </c:pt>
                <c:pt idx="125">
                  <c:v>-4.9313250005529297E-15</c:v>
                </c:pt>
                <c:pt idx="126">
                  <c:v>-4.7723382079753302E-15</c:v>
                </c:pt>
                <c:pt idx="127">
                  <c:v>-4.6177739983728499E-15</c:v>
                </c:pt>
                <c:pt idx="128">
                  <c:v>-4.46749140742063E-15</c:v>
                </c:pt>
                <c:pt idx="129">
                  <c:v>-4.32135429260645E-15</c:v>
                </c:pt>
                <c:pt idx="130">
                  <c:v>-4.17923134096909E-15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1A-4EE6-9332-3699C3BD23D8}"/>
            </c:ext>
          </c:extLst>
        </c:ser>
        <c:ser>
          <c:idx val="7"/>
          <c:order val="7"/>
          <c:tx>
            <c:strRef>
              <c:f>'DSGE HVD wFG_new'!$AY$1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wFG_new'!$AQ$2:$AQ$132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wFG_new'!$AY$2:$AY$132</c:f>
              <c:numCache>
                <c:formatCode>0.0000</c:formatCode>
                <c:ptCount val="131"/>
                <c:pt idx="0">
                  <c:v>-3.6594233313568802E-15</c:v>
                </c:pt>
                <c:pt idx="1">
                  <c:v>-2.4440354632060701E-15</c:v>
                </c:pt>
                <c:pt idx="2">
                  <c:v>-1.4001092115681899E-15</c:v>
                </c:pt>
                <c:pt idx="3">
                  <c:v>-7.9837505956695004E-16</c:v>
                </c:pt>
                <c:pt idx="4">
                  <c:v>-1.49659762326061E-16</c:v>
                </c:pt>
                <c:pt idx="5">
                  <c:v>9.4075693347449101E-16</c:v>
                </c:pt>
                <c:pt idx="6">
                  <c:v>1.76077486348156E-15</c:v>
                </c:pt>
                <c:pt idx="7">
                  <c:v>2.3099358154234702E-15</c:v>
                </c:pt>
                <c:pt idx="8">
                  <c:v>4.61746737370402E-15</c:v>
                </c:pt>
                <c:pt idx="9">
                  <c:v>4.4703200978657002E-15</c:v>
                </c:pt>
                <c:pt idx="10">
                  <c:v>4.8995216364697702E-15</c:v>
                </c:pt>
                <c:pt idx="11">
                  <c:v>5.509701977865E-15</c:v>
                </c:pt>
                <c:pt idx="12">
                  <c:v>7.0121020189308404E-15</c:v>
                </c:pt>
                <c:pt idx="13">
                  <c:v>7.6845370628177707E-15</c:v>
                </c:pt>
                <c:pt idx="14">
                  <c:v>8.4771861144891194E-15</c:v>
                </c:pt>
                <c:pt idx="15">
                  <c:v>9.4410290562619697E-15</c:v>
                </c:pt>
                <c:pt idx="16">
                  <c:v>9.6208028431271392E-15</c:v>
                </c:pt>
                <c:pt idx="17">
                  <c:v>1.1060741227392201E-14</c:v>
                </c:pt>
                <c:pt idx="18">
                  <c:v>1.1936811150279201E-14</c:v>
                </c:pt>
                <c:pt idx="19">
                  <c:v>1.3766677851375599E-14</c:v>
                </c:pt>
                <c:pt idx="20">
                  <c:v>1.3954166710326999E-14</c:v>
                </c:pt>
                <c:pt idx="21">
                  <c:v>1.4744143196458299E-14</c:v>
                </c:pt>
                <c:pt idx="22">
                  <c:v>1.5907837335826399E-14</c:v>
                </c:pt>
                <c:pt idx="23">
                  <c:v>1.5774363853769001E-14</c:v>
                </c:pt>
                <c:pt idx="24">
                  <c:v>1.74047206256603E-14</c:v>
                </c:pt>
                <c:pt idx="25">
                  <c:v>1.8229757166513398E-14</c:v>
                </c:pt>
                <c:pt idx="26">
                  <c:v>1.95100390744406E-14</c:v>
                </c:pt>
                <c:pt idx="27">
                  <c:v>2.0401116122654499E-14</c:v>
                </c:pt>
                <c:pt idx="28">
                  <c:v>2.06148900568879E-14</c:v>
                </c:pt>
                <c:pt idx="29">
                  <c:v>2.19055508323665E-14</c:v>
                </c:pt>
                <c:pt idx="30">
                  <c:v>2.2851239009496301E-14</c:v>
                </c:pt>
                <c:pt idx="31">
                  <c:v>2.33589691384261E-14</c:v>
                </c:pt>
                <c:pt idx="32">
                  <c:v>2.3591558580295401E-14</c:v>
                </c:pt>
                <c:pt idx="33">
                  <c:v>2.3974305600054601E-14</c:v>
                </c:pt>
                <c:pt idx="34">
                  <c:v>2.4475179376844001E-14</c:v>
                </c:pt>
                <c:pt idx="35">
                  <c:v>2.5278088427139501E-14</c:v>
                </c:pt>
                <c:pt idx="36">
                  <c:v>2.5950379497952499E-14</c:v>
                </c:pt>
                <c:pt idx="37">
                  <c:v>2.6751144559874999E-14</c:v>
                </c:pt>
                <c:pt idx="38">
                  <c:v>2.75396532514738E-14</c:v>
                </c:pt>
                <c:pt idx="39">
                  <c:v>2.804191438763E-14</c:v>
                </c:pt>
                <c:pt idx="40">
                  <c:v>2.8492063724448899E-14</c:v>
                </c:pt>
                <c:pt idx="41">
                  <c:v>2.9042770837043502E-14</c:v>
                </c:pt>
                <c:pt idx="42">
                  <c:v>2.9306772659770202E-14</c:v>
                </c:pt>
                <c:pt idx="43">
                  <c:v>2.9480340649216501E-14</c:v>
                </c:pt>
                <c:pt idx="44">
                  <c:v>2.9965207693004399E-14</c:v>
                </c:pt>
                <c:pt idx="45">
                  <c:v>3.0636010615200998E-14</c:v>
                </c:pt>
                <c:pt idx="46">
                  <c:v>3.1091450751650899E-14</c:v>
                </c:pt>
                <c:pt idx="47">
                  <c:v>3.17374978587907E-14</c:v>
                </c:pt>
                <c:pt idx="48">
                  <c:v>3.1345214412574699E-14</c:v>
                </c:pt>
                <c:pt idx="49">
                  <c:v>3.1919387436701401E-14</c:v>
                </c:pt>
                <c:pt idx="50">
                  <c:v>3.2601781178525902E-14</c:v>
                </c:pt>
                <c:pt idx="51">
                  <c:v>3.2468454578501603E-14</c:v>
                </c:pt>
                <c:pt idx="52">
                  <c:v>3.24591065324231E-14</c:v>
                </c:pt>
                <c:pt idx="53">
                  <c:v>3.2212548942759802E-14</c:v>
                </c:pt>
                <c:pt idx="54">
                  <c:v>3.21265570237615E-14</c:v>
                </c:pt>
                <c:pt idx="55">
                  <c:v>3.1341951615385499E-14</c:v>
                </c:pt>
                <c:pt idx="56">
                  <c:v>3.1660426578401998E-14</c:v>
                </c:pt>
                <c:pt idx="57">
                  <c:v>3.15830022601922E-14</c:v>
                </c:pt>
                <c:pt idx="58">
                  <c:v>3.1756248562054997E-14</c:v>
                </c:pt>
                <c:pt idx="59">
                  <c:v>3.20289125928848E-14</c:v>
                </c:pt>
                <c:pt idx="60">
                  <c:v>3.3038815873052397E-14</c:v>
                </c:pt>
                <c:pt idx="61">
                  <c:v>3.4708802506276299E-14</c:v>
                </c:pt>
                <c:pt idx="62">
                  <c:v>3.53663045251247E-14</c:v>
                </c:pt>
                <c:pt idx="63">
                  <c:v>3.6583290247098298E-14</c:v>
                </c:pt>
                <c:pt idx="64">
                  <c:v>3.7595622885945201E-14</c:v>
                </c:pt>
                <c:pt idx="65">
                  <c:v>3.8086657234101801E-14</c:v>
                </c:pt>
                <c:pt idx="66">
                  <c:v>3.8660207282593803E-14</c:v>
                </c:pt>
                <c:pt idx="67">
                  <c:v>3.9154078594620997E-14</c:v>
                </c:pt>
                <c:pt idx="68">
                  <c:v>3.8939821739521199E-14</c:v>
                </c:pt>
                <c:pt idx="69">
                  <c:v>3.9698738026061002E-14</c:v>
                </c:pt>
                <c:pt idx="70">
                  <c:v>4.0537499580228702E-14</c:v>
                </c:pt>
                <c:pt idx="71">
                  <c:v>4.0999910242542599E-14</c:v>
                </c:pt>
                <c:pt idx="72">
                  <c:v>4.1442486555669701E-14</c:v>
                </c:pt>
                <c:pt idx="73">
                  <c:v>4.18659795462736E-14</c:v>
                </c:pt>
                <c:pt idx="74">
                  <c:v>4.2271066709581498E-14</c:v>
                </c:pt>
                <c:pt idx="75">
                  <c:v>4.2658349666420402E-14</c:v>
                </c:pt>
                <c:pt idx="76">
                  <c:v>4.30283563961805E-14</c:v>
                </c:pt>
                <c:pt idx="77">
                  <c:v>4.3381546548681398E-14</c:v>
                </c:pt>
                <c:pt idx="78">
                  <c:v>4.3718318660099597E-14</c:v>
                </c:pt>
                <c:pt idx="79">
                  <c:v>4.4039018373036899E-14</c:v>
                </c:pt>
                <c:pt idx="80">
                  <c:v>4.4343946990084498E-14</c:v>
                </c:pt>
                <c:pt idx="81">
                  <c:v>4.4633369877675297E-14</c:v>
                </c:pt>
                <c:pt idx="82">
                  <c:v>4.49075243873945E-14</c:v>
                </c:pt>
                <c:pt idx="83">
                  <c:v>4.5166627080318902E-14</c:v>
                </c:pt>
                <c:pt idx="84">
                  <c:v>4.54108801313141E-14</c:v>
                </c:pt>
                <c:pt idx="85">
                  <c:v>4.5640476859126997E-14</c:v>
                </c:pt>
                <c:pt idx="86">
                  <c:v>4.5855606378661699E-14</c:v>
                </c:pt>
                <c:pt idx="87">
                  <c:v>4.6056457407609998E-14</c:v>
                </c:pt>
                <c:pt idx="88">
                  <c:v>4.6243221283694697E-14</c:v>
                </c:pt>
                <c:pt idx="89">
                  <c:v>4.64160942637587E-14</c:v>
                </c:pt>
                <c:pt idx="90">
                  <c:v>4.6575279183945898E-14</c:v>
                </c:pt>
                <c:pt idx="91">
                  <c:v>4.6720986563031802E-14</c:v>
                </c:pt>
                <c:pt idx="92">
                  <c:v>4.6853435229995102E-14</c:v>
                </c:pt>
                <c:pt idx="93">
                  <c:v>4.6972852553310199E-14</c:v>
                </c:pt>
                <c:pt idx="94">
                  <c:v>4.7079474344075E-14</c:v>
                </c:pt>
                <c:pt idx="95">
                  <c:v>4.7173544498667297E-14</c:v>
                </c:pt>
                <c:pt idx="96">
                  <c:v>4.7255314439659102E-14</c:v>
                </c:pt>
                <c:pt idx="97">
                  <c:v>4.7325042406611798E-14</c:v>
                </c:pt>
                <c:pt idx="98">
                  <c:v>4.7382992641400701E-14</c:v>
                </c:pt>
                <c:pt idx="99">
                  <c:v>4.7429434506080102E-14</c:v>
                </c:pt>
                <c:pt idx="100">
                  <c:v>4.7464641565112302E-14</c:v>
                </c:pt>
                <c:pt idx="101">
                  <c:v>4.74888906581438E-14</c:v>
                </c:pt>
                <c:pt idx="102">
                  <c:v>4.75024609844406E-14</c:v>
                </c:pt>
                <c:pt idx="103">
                  <c:v>4.7505633215601203E-14</c:v>
                </c:pt>
                <c:pt idx="104">
                  <c:v>4.7498688649253902E-14</c:v>
                </c:pt>
                <c:pt idx="105">
                  <c:v>4.7481908413064402E-14</c:v>
                </c:pt>
                <c:pt idx="106">
                  <c:v>4.7455572725510303E-14</c:v>
                </c:pt>
                <c:pt idx="107">
                  <c:v>4.7419960217473801E-14</c:v>
                </c:pt>
                <c:pt idx="108">
                  <c:v>4.7375347316712603E-14</c:v>
                </c:pt>
                <c:pt idx="109">
                  <c:v>4.7322007695654199E-14</c:v>
                </c:pt>
                <c:pt idx="110">
                  <c:v>4.7260211781670399E-14</c:v>
                </c:pt>
                <c:pt idx="111">
                  <c:v>4.7190226327981602E-14</c:v>
                </c:pt>
                <c:pt idx="112">
                  <c:v>4.71123140425847E-14</c:v>
                </c:pt>
                <c:pt idx="113">
                  <c:v>4.7026733272043199E-14</c:v>
                </c:pt>
                <c:pt idx="114">
                  <c:v>4.6933737736606801E-14</c:v>
                </c:pt>
                <c:pt idx="115">
                  <c:v>4.6833576312889101E-14</c:v>
                </c:pt>
                <c:pt idx="116">
                  <c:v>4.6726492860226003E-14</c:v>
                </c:pt>
                <c:pt idx="117">
                  <c:v>4.6612726086815699E-14</c:v>
                </c:pt>
                <c:pt idx="118">
                  <c:v>4.6492509451801102E-14</c:v>
                </c:pt>
                <c:pt idx="119">
                  <c:v>4.6366071099570102E-14</c:v>
                </c:pt>
                <c:pt idx="120">
                  <c:v>4.6233633822712503E-14</c:v>
                </c:pt>
                <c:pt idx="121">
                  <c:v>4.6095415050259097E-14</c:v>
                </c:pt>
                <c:pt idx="122">
                  <c:v>4.5951626858045799E-14</c:v>
                </c:pt>
                <c:pt idx="123">
                  <c:v>4.5802475998265497E-14</c:v>
                </c:pt>
                <c:pt idx="124">
                  <c:v>4.5648163945507302E-14</c:v>
                </c:pt>
                <c:pt idx="125">
                  <c:v>4.5488886956807002E-14</c:v>
                </c:pt>
                <c:pt idx="126">
                  <c:v>4.5324836143466602E-14</c:v>
                </c:pt>
                <c:pt idx="127">
                  <c:v>4.5156197552615602E-14</c:v>
                </c:pt>
                <c:pt idx="128">
                  <c:v>4.4983152256700099E-14</c:v>
                </c:pt>
                <c:pt idx="129">
                  <c:v>4.4805876449282203E-14</c:v>
                </c:pt>
                <c:pt idx="130">
                  <c:v>4.4624541545722797E-14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81A-4EE6-9332-3699C3BD23D8}"/>
            </c:ext>
          </c:extLst>
        </c:ser>
        <c:ser>
          <c:idx val="8"/>
          <c:order val="8"/>
          <c:tx>
            <c:strRef>
              <c:f>'DSGE HVD wFG_new'!$AZ$1</c:f>
              <c:strCache>
                <c:ptCount val="1"/>
                <c:pt idx="0">
                  <c:v>Others + Trend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wFG_new'!$AQ$2:$AQ$132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wFG_new'!$AZ$2:$AZ$132</c:f>
              <c:numCache>
                <c:formatCode>0.0000</c:formatCode>
                <c:ptCount val="131"/>
                <c:pt idx="0">
                  <c:v>5.7075466785394421E-2</c:v>
                </c:pt>
                <c:pt idx="1">
                  <c:v>5.6712849069098584E-2</c:v>
                </c:pt>
                <c:pt idx="2">
                  <c:v>5.6355078826427679E-2</c:v>
                </c:pt>
                <c:pt idx="3">
                  <c:v>5.6002089902710925E-2</c:v>
                </c:pt>
                <c:pt idx="4">
                  <c:v>5.5653816990316005E-2</c:v>
                </c:pt>
                <c:pt idx="5">
                  <c:v>5.5310195620608169E-2</c:v>
                </c:pt>
                <c:pt idx="6">
                  <c:v>5.4971162155844286E-2</c:v>
                </c:pt>
                <c:pt idx="7">
                  <c:v>5.4636653781119024E-2</c:v>
                </c:pt>
                <c:pt idx="8">
                  <c:v>5.4306608496275208E-2</c:v>
                </c:pt>
                <c:pt idx="9">
                  <c:v>5.3980965107774379E-2</c:v>
                </c:pt>
                <c:pt idx="10">
                  <c:v>5.3659663220648843E-2</c:v>
                </c:pt>
                <c:pt idx="11">
                  <c:v>5.3342643230382056E-2</c:v>
                </c:pt>
                <c:pt idx="12">
                  <c:v>5.3029846314878712E-2</c:v>
                </c:pt>
                <c:pt idx="13">
                  <c:v>5.27212144262975E-2</c:v>
                </c:pt>
                <c:pt idx="14">
                  <c:v>5.2416690283023079E-2</c:v>
                </c:pt>
                <c:pt idx="15">
                  <c:v>5.2116217361629066E-2</c:v>
                </c:pt>
                <c:pt idx="16">
                  <c:v>5.1819739888815483E-2</c:v>
                </c:pt>
                <c:pt idx="17">
                  <c:v>5.1527202833375182E-2</c:v>
                </c:pt>
                <c:pt idx="18">
                  <c:v>5.1238551898170934E-2</c:v>
                </c:pt>
                <c:pt idx="19">
                  <c:v>5.0953733512183783E-2</c:v>
                </c:pt>
                <c:pt idx="20">
                  <c:v>5.06726948224797E-2</c:v>
                </c:pt>
                <c:pt idx="21">
                  <c:v>5.0395383686332992E-2</c:v>
                </c:pt>
                <c:pt idx="22">
                  <c:v>5.0121748663278884E-2</c:v>
                </c:pt>
                <c:pt idx="23">
                  <c:v>4.9851739007205617E-2</c:v>
                </c:pt>
                <c:pt idx="24">
                  <c:v>4.9585304658539817E-2</c:v>
                </c:pt>
                <c:pt idx="25">
                  <c:v>4.9322396236355912E-2</c:v>
                </c:pt>
                <c:pt idx="26">
                  <c:v>4.9062965030669856E-2</c:v>
                </c:pt>
                <c:pt idx="27">
                  <c:v>4.8806962994613387E-2</c:v>
                </c:pt>
                <c:pt idx="28">
                  <c:v>4.8554342736729081E-2</c:v>
                </c:pt>
                <c:pt idx="29">
                  <c:v>4.8305057513293823E-2</c:v>
                </c:pt>
                <c:pt idx="30">
                  <c:v>4.8059061220699126E-2</c:v>
                </c:pt>
                <c:pt idx="31">
                  <c:v>4.7816308387814574E-2</c:v>
                </c:pt>
                <c:pt idx="32">
                  <c:v>4.7576754168462729E-2</c:v>
                </c:pt>
                <c:pt idx="33">
                  <c:v>4.7340354333918463E-2</c:v>
                </c:pt>
                <c:pt idx="34">
                  <c:v>4.7107065265416734E-2</c:v>
                </c:pt>
                <c:pt idx="35">
                  <c:v>4.687684394675494E-2</c:v>
                </c:pt>
                <c:pt idx="36">
                  <c:v>4.6649647956908166E-2</c:v>
                </c:pt>
                <c:pt idx="37">
                  <c:v>4.6425435462724804E-2</c:v>
                </c:pt>
                <c:pt idx="38">
                  <c:v>4.6204165211699441E-2</c:v>
                </c:pt>
                <c:pt idx="39">
                  <c:v>4.5985796524670261E-2</c:v>
                </c:pt>
                <c:pt idx="40">
                  <c:v>4.5770289288738039E-2</c:v>
                </c:pt>
                <c:pt idx="41">
                  <c:v>4.5557603950138512E-2</c:v>
                </c:pt>
                <c:pt idx="42">
                  <c:v>4.5347701507144719E-2</c:v>
                </c:pt>
                <c:pt idx="43">
                  <c:v>4.5140543503142325E-2</c:v>
                </c:pt>
                <c:pt idx="44">
                  <c:v>4.4936092019646975E-2</c:v>
                </c:pt>
                <c:pt idx="45">
                  <c:v>4.4734309669423364E-2</c:v>
                </c:pt>
                <c:pt idx="46">
                  <c:v>4.4535159589645143E-2</c:v>
                </c:pt>
                <c:pt idx="47">
                  <c:v>4.4338605435172526E-2</c:v>
                </c:pt>
                <c:pt idx="48">
                  <c:v>4.414461137181501E-2</c:v>
                </c:pt>
                <c:pt idx="49">
                  <c:v>4.395314206966737E-2</c:v>
                </c:pt>
                <c:pt idx="50">
                  <c:v>4.3764162696560679E-2</c:v>
                </c:pt>
                <c:pt idx="51">
                  <c:v>4.3577638911483349E-2</c:v>
                </c:pt>
                <c:pt idx="52">
                  <c:v>4.3393536858164702E-2</c:v>
                </c:pt>
                <c:pt idx="53">
                  <c:v>4.3211823158647009E-2</c:v>
                </c:pt>
                <c:pt idx="54">
                  <c:v>4.3032464906914578E-2</c:v>
                </c:pt>
                <c:pt idx="55">
                  <c:v>4.285542966264054E-2</c:v>
                </c:pt>
                <c:pt idx="56">
                  <c:v>4.2680685444971375E-2</c:v>
                </c:pt>
                <c:pt idx="57">
                  <c:v>4.250820072632476E-2</c:v>
                </c:pt>
                <c:pt idx="58">
                  <c:v>4.2337944426339966E-2</c:v>
                </c:pt>
                <c:pt idx="59">
                  <c:v>4.2169885905818702E-2</c:v>
                </c:pt>
                <c:pt idx="60">
                  <c:v>4.200399496074457E-2</c:v>
                </c:pt>
                <c:pt idx="61">
                  <c:v>4.1840241816398213E-2</c:v>
                </c:pt>
                <c:pt idx="62">
                  <c:v>4.1678597121501779E-2</c:v>
                </c:pt>
                <c:pt idx="63">
                  <c:v>4.1519031942404125E-2</c:v>
                </c:pt>
                <c:pt idx="64">
                  <c:v>4.1361517757404251E-2</c:v>
                </c:pt>
                <c:pt idx="65">
                  <c:v>4.1206026451067287E-2</c:v>
                </c:pt>
                <c:pt idx="66">
                  <c:v>4.1052530308629528E-2</c:v>
                </c:pt>
                <c:pt idx="67">
                  <c:v>4.090100201047521E-2</c:v>
                </c:pt>
                <c:pt idx="68">
                  <c:v>4.0751414626632523E-2</c:v>
                </c:pt>
                <c:pt idx="69">
                  <c:v>4.0603741611420704E-2</c:v>
                </c:pt>
                <c:pt idx="70">
                  <c:v>4.0457956798036196E-2</c:v>
                </c:pt>
                <c:pt idx="71">
                  <c:v>4.0314034393315476E-2</c:v>
                </c:pt>
                <c:pt idx="72">
                  <c:v>4.0171948972486091E-2</c:v>
                </c:pt>
                <c:pt idx="73">
                  <c:v>4.0031675474014747E-2</c:v>
                </c:pt>
                <c:pt idx="74">
                  <c:v>3.9893189194500342E-2</c:v>
                </c:pt>
                <c:pt idx="75">
                  <c:v>3.9756465783631109E-2</c:v>
                </c:pt>
                <c:pt idx="76">
                  <c:v>3.9621481239210929E-2</c:v>
                </c:pt>
                <c:pt idx="77">
                  <c:v>3.9488211902226497E-2</c:v>
                </c:pt>
                <c:pt idx="78">
                  <c:v>3.9356634452003644E-2</c:v>
                </c:pt>
                <c:pt idx="79">
                  <c:v>3.9226725901390078E-2</c:v>
                </c:pt>
                <c:pt idx="80">
                  <c:v>3.9098463592026053E-2</c:v>
                </c:pt>
                <c:pt idx="81">
                  <c:v>3.8971825189653628E-2</c:v>
                </c:pt>
                <c:pt idx="82">
                  <c:v>3.8846788679498465E-2</c:v>
                </c:pt>
                <c:pt idx="83">
                  <c:v>3.8723332361700988E-2</c:v>
                </c:pt>
                <c:pt idx="84">
                  <c:v>3.8601434846807489E-2</c:v>
                </c:pt>
                <c:pt idx="85">
                  <c:v>3.8481075051319966E-2</c:v>
                </c:pt>
                <c:pt idx="86">
                  <c:v>3.8362232193301524E-2</c:v>
                </c:pt>
                <c:pt idx="87">
                  <c:v>3.8244885788048952E-2</c:v>
                </c:pt>
                <c:pt idx="88">
                  <c:v>3.8129015643792383E-2</c:v>
                </c:pt>
                <c:pt idx="89">
                  <c:v>3.8014601857483551E-2</c:v>
                </c:pt>
                <c:pt idx="90">
                  <c:v>3.7901624810627685E-2</c:v>
                </c:pt>
                <c:pt idx="91">
                  <c:v>3.7790065165155748E-2</c:v>
                </c:pt>
                <c:pt idx="92">
                  <c:v>3.767990385937374E-2</c:v>
                </c:pt>
                <c:pt idx="93">
                  <c:v>3.7571122103952179E-2</c:v>
                </c:pt>
                <c:pt idx="94">
                  <c:v>3.7463701377969491E-2</c:v>
                </c:pt>
                <c:pt idx="95">
                  <c:v>3.7357623425014627E-2</c:v>
                </c:pt>
                <c:pt idx="96">
                  <c:v>3.7252870249337364E-2</c:v>
                </c:pt>
                <c:pt idx="97">
                  <c:v>3.7149424112048399E-2</c:v>
                </c:pt>
                <c:pt idx="98">
                  <c:v>3.7047267527378622E-2</c:v>
                </c:pt>
                <c:pt idx="99">
                  <c:v>3.6946383258982238E-2</c:v>
                </c:pt>
                <c:pt idx="100">
                  <c:v>3.6846754316289573E-2</c:v>
                </c:pt>
                <c:pt idx="101">
                  <c:v>3.6748363950921223E-2</c:v>
                </c:pt>
                <c:pt idx="102">
                  <c:v>3.665119565313589E-2</c:v>
                </c:pt>
                <c:pt idx="103">
                  <c:v>3.655523314833585E-2</c:v>
                </c:pt>
                <c:pt idx="104">
                  <c:v>3.6460460393620761E-2</c:v>
                </c:pt>
                <c:pt idx="105">
                  <c:v>3.6366861574392603E-2</c:v>
                </c:pt>
                <c:pt idx="106">
                  <c:v>3.6274421100993257E-2</c:v>
                </c:pt>
                <c:pt idx="107">
                  <c:v>3.6183123605407305E-2</c:v>
                </c:pt>
                <c:pt idx="108">
                  <c:v>3.6092953938000924E-2</c:v>
                </c:pt>
                <c:pt idx="109">
                  <c:v>3.6003897164311835E-2</c:v>
                </c:pt>
                <c:pt idx="110">
                  <c:v>3.5915938561873959E-2</c:v>
                </c:pt>
                <c:pt idx="111">
                  <c:v>3.5829063617101795E-2</c:v>
                </c:pt>
                <c:pt idx="112">
                  <c:v>3.5743258022209887E-2</c:v>
                </c:pt>
                <c:pt idx="113">
                  <c:v>3.5658507672175835E-2</c:v>
                </c:pt>
                <c:pt idx="114">
                  <c:v>3.5574798661756654E-2</c:v>
                </c:pt>
                <c:pt idx="115">
                  <c:v>3.5492117282527311E-2</c:v>
                </c:pt>
                <c:pt idx="116">
                  <c:v>3.5410450019984899E-2</c:v>
                </c:pt>
                <c:pt idx="117">
                  <c:v>3.5329783550682656E-2</c:v>
                </c:pt>
                <c:pt idx="118">
                  <c:v>3.5250104739406998E-2</c:v>
                </c:pt>
                <c:pt idx="119">
                  <c:v>3.51714006363857E-2</c:v>
                </c:pt>
                <c:pt idx="120">
                  <c:v>3.5093658474564179E-2</c:v>
                </c:pt>
                <c:pt idx="121">
                  <c:v>3.5016865666884792E-2</c:v>
                </c:pt>
                <c:pt idx="122">
                  <c:v>3.4941009803632531E-2</c:v>
                </c:pt>
                <c:pt idx="123">
                  <c:v>3.4866078649819346E-2</c:v>
                </c:pt>
                <c:pt idx="124">
                  <c:v>3.4792060142577061E-2</c:v>
                </c:pt>
                <c:pt idx="125">
                  <c:v>3.4718942388631144E-2</c:v>
                </c:pt>
                <c:pt idx="126">
                  <c:v>3.4646713661775866E-2</c:v>
                </c:pt>
                <c:pt idx="127">
                  <c:v>3.4575362400409856E-2</c:v>
                </c:pt>
                <c:pt idx="128">
                  <c:v>3.4504877205090198E-2</c:v>
                </c:pt>
                <c:pt idx="129">
                  <c:v>3.4435246836140923E-2</c:v>
                </c:pt>
                <c:pt idx="130">
                  <c:v>3.4366460211276276E-2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81A-4EE6-9332-3699C3BD23D8}"/>
            </c:ext>
          </c:extLst>
        </c:ser>
        <c:ser>
          <c:idx val="9"/>
          <c:order val="9"/>
          <c:tx>
            <c:strRef>
              <c:f>'DSGE HVD wFG_new'!$BA$1</c:f>
              <c:strCache>
                <c:ptCount val="1"/>
                <c:pt idx="0">
                  <c:v>DSGE r* (with FG)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'DSGE HVD wFG_new'!$BA$2:$BA$132</c:f>
              <c:numCache>
                <c:formatCode>0.0000</c:formatCode>
                <c:ptCount val="131"/>
                <c:pt idx="0">
                  <c:v>0.38001388794060703</c:v>
                </c:pt>
                <c:pt idx="1">
                  <c:v>0.28040623941264103</c:v>
                </c:pt>
                <c:pt idx="2">
                  <c:v>4.5153715649380304E-2</c:v>
                </c:pt>
                <c:pt idx="3">
                  <c:v>-0.13138431886010699</c:v>
                </c:pt>
                <c:pt idx="4">
                  <c:v>-0.46388914591928299</c:v>
                </c:pt>
                <c:pt idx="5">
                  <c:v>-0.44685905242496798</c:v>
                </c:pt>
                <c:pt idx="6">
                  <c:v>-0.61065032190642998</c:v>
                </c:pt>
                <c:pt idx="7">
                  <c:v>-1.641924834389711</c:v>
                </c:pt>
                <c:pt idx="8">
                  <c:v>-1.5107947515917211</c:v>
                </c:pt>
                <c:pt idx="9">
                  <c:v>-1.1796853401953711</c:v>
                </c:pt>
                <c:pt idx="10">
                  <c:v>-1.103259904170921</c:v>
                </c:pt>
                <c:pt idx="11">
                  <c:v>-0.94259578797313104</c:v>
                </c:pt>
                <c:pt idx="12">
                  <c:v>-1.201611219972061</c:v>
                </c:pt>
                <c:pt idx="13">
                  <c:v>-1.7602712506146811</c:v>
                </c:pt>
                <c:pt idx="14">
                  <c:v>-1.887222807488611</c:v>
                </c:pt>
                <c:pt idx="15">
                  <c:v>-1.779915987987821</c:v>
                </c:pt>
                <c:pt idx="16">
                  <c:v>-1.5714748243169312</c:v>
                </c:pt>
                <c:pt idx="17">
                  <c:v>-2.055474514002801</c:v>
                </c:pt>
                <c:pt idx="18">
                  <c:v>-2.5388415174323611</c:v>
                </c:pt>
                <c:pt idx="19">
                  <c:v>-2.683100383991651</c:v>
                </c:pt>
                <c:pt idx="20">
                  <c:v>-2.4921557685242912</c:v>
                </c:pt>
                <c:pt idx="21">
                  <c:v>-2.727899713082421</c:v>
                </c:pt>
                <c:pt idx="22">
                  <c:v>-2.6359697642155711</c:v>
                </c:pt>
                <c:pt idx="23">
                  <c:v>-2.5134631957895812</c:v>
                </c:pt>
                <c:pt idx="24">
                  <c:v>-2.5759734775111709</c:v>
                </c:pt>
                <c:pt idx="25">
                  <c:v>-2.4260701879426909</c:v>
                </c:pt>
                <c:pt idx="26">
                  <c:v>-2.434981475549201</c:v>
                </c:pt>
                <c:pt idx="27">
                  <c:v>-2.4364307523967712</c:v>
                </c:pt>
                <c:pt idx="28">
                  <c:v>-2.3227067566224213</c:v>
                </c:pt>
                <c:pt idx="29">
                  <c:v>-2.3097218383960811</c:v>
                </c:pt>
                <c:pt idx="30">
                  <c:v>-2.3392805106774013</c:v>
                </c:pt>
                <c:pt idx="31">
                  <c:v>-2.4433864122672313</c:v>
                </c:pt>
                <c:pt idx="32">
                  <c:v>-2.4407701911323212</c:v>
                </c:pt>
                <c:pt idx="33">
                  <c:v>-2.3672924339540309</c:v>
                </c:pt>
                <c:pt idx="34">
                  <c:v>-2.5710164956226009</c:v>
                </c:pt>
                <c:pt idx="35">
                  <c:v>-2.5709521664359709</c:v>
                </c:pt>
                <c:pt idx="36">
                  <c:v>-2.7261912455627613</c:v>
                </c:pt>
                <c:pt idx="37">
                  <c:v>-2.532013952087051</c:v>
                </c:pt>
                <c:pt idx="38">
                  <c:v>-2.4262202446861609</c:v>
                </c:pt>
                <c:pt idx="39">
                  <c:v>-2.171627402466731</c:v>
                </c:pt>
                <c:pt idx="40">
                  <c:v>-2.0415959869418709</c:v>
                </c:pt>
                <c:pt idx="41">
                  <c:v>-1.9946173509950209</c:v>
                </c:pt>
                <c:pt idx="42">
                  <c:v>-1.849630439817691</c:v>
                </c:pt>
                <c:pt idx="43">
                  <c:v>-1.702023932949231</c:v>
                </c:pt>
                <c:pt idx="44">
                  <c:v>-1.6012274413511611</c:v>
                </c:pt>
                <c:pt idx="45">
                  <c:v>-1.7349890722582111</c:v>
                </c:pt>
                <c:pt idx="46">
                  <c:v>-1.6957479608907911</c:v>
                </c:pt>
                <c:pt idx="47">
                  <c:v>-1.8121607471990711</c:v>
                </c:pt>
                <c:pt idx="48">
                  <c:v>-1.8741845966756512</c:v>
                </c:pt>
                <c:pt idx="49">
                  <c:v>-1.9897288276267009</c:v>
                </c:pt>
                <c:pt idx="50">
                  <c:v>-2.0934322045390412</c:v>
                </c:pt>
                <c:pt idx="51">
                  <c:v>-2.007018432726221</c:v>
                </c:pt>
                <c:pt idx="52">
                  <c:v>-2.423508725873551</c:v>
                </c:pt>
                <c:pt idx="53">
                  <c:v>-2.4834497784020613</c:v>
                </c:pt>
                <c:pt idx="54">
                  <c:v>-2.2153285746769509</c:v>
                </c:pt>
                <c:pt idx="55">
                  <c:v>-2.184749642267021</c:v>
                </c:pt>
                <c:pt idx="56">
                  <c:v>-2.0365109169710709</c:v>
                </c:pt>
                <c:pt idx="57">
                  <c:v>-2.0370222393160211</c:v>
                </c:pt>
                <c:pt idx="58">
                  <c:v>-1.6326418116900612</c:v>
                </c:pt>
                <c:pt idx="59">
                  <c:v>-1.7830650360096212</c:v>
                </c:pt>
                <c:pt idx="60">
                  <c:v>-1.6693819346848411</c:v>
                </c:pt>
                <c:pt idx="61">
                  <c:v>-1.1461754769059311</c:v>
                </c:pt>
                <c:pt idx="62">
                  <c:v>-1.2009733824504911</c:v>
                </c:pt>
                <c:pt idx="63">
                  <c:v>-0.90784010291961104</c:v>
                </c:pt>
                <c:pt idx="64">
                  <c:v>-0.44715348124044196</c:v>
                </c:pt>
                <c:pt idx="65">
                  <c:v>-0.41370211355511399</c:v>
                </c:pt>
                <c:pt idx="66">
                  <c:v>3.0922870110018034E-2</c:v>
                </c:pt>
                <c:pt idx="67">
                  <c:v>-0.10136948181403301</c:v>
                </c:pt>
                <c:pt idx="68">
                  <c:v>7.5414725048236486E-2</c:v>
                </c:pt>
                <c:pt idx="69">
                  <c:v>-0.30617943805117198</c:v>
                </c:pt>
                <c:pt idx="70">
                  <c:v>-0.54371968987658403</c:v>
                </c:pt>
                <c:pt idx="71">
                  <c:v>-0.54207695188955296</c:v>
                </c:pt>
                <c:pt idx="72">
                  <c:v>-0.53887780850145794</c:v>
                </c:pt>
                <c:pt idx="73">
                  <c:v>-0.53433197879929895</c:v>
                </c:pt>
                <c:pt idx="74">
                  <c:v>-0.52863213463220704</c:v>
                </c:pt>
                <c:pt idx="75">
                  <c:v>-0.52195403937932994</c:v>
                </c:pt>
                <c:pt idx="76">
                  <c:v>-0.51445696447772604</c:v>
                </c:pt>
                <c:pt idx="77">
                  <c:v>-0.50628432718565797</c:v>
                </c:pt>
                <c:pt idx="78">
                  <c:v>-0.497564492770175</c:v>
                </c:pt>
                <c:pt idx="79">
                  <c:v>-0.488411689277923</c:v>
                </c:pt>
                <c:pt idx="80">
                  <c:v>-0.47892699032874797</c:v>
                </c:pt>
                <c:pt idx="81">
                  <c:v>-0.46919932927381597</c:v>
                </c:pt>
                <c:pt idx="82">
                  <c:v>-0.45930651566010999</c:v>
                </c:pt>
                <c:pt idx="83">
                  <c:v>-0.44931623178025198</c:v>
                </c:pt>
                <c:pt idx="84">
                  <c:v>-0.43928699297379598</c:v>
                </c:pt>
                <c:pt idx="85">
                  <c:v>-0.42926906025428097</c:v>
                </c:pt>
                <c:pt idx="86">
                  <c:v>-0.41930529782191001</c:v>
                </c:pt>
                <c:pt idx="87">
                  <c:v>-0.40943197118271901</c:v>
                </c:pt>
                <c:pt idx="88">
                  <c:v>-0.39967948404518999</c:v>
                </c:pt>
                <c:pt idx="89">
                  <c:v>-0.39007305401821196</c:v>
                </c:pt>
                <c:pt idx="90">
                  <c:v>-0.38063332849640497</c:v>
                </c:pt>
                <c:pt idx="91">
                  <c:v>-0.371376943084539</c:v>
                </c:pt>
                <c:pt idx="92">
                  <c:v>-0.36231702556370499</c:v>
                </c:pt>
                <c:pt idx="93">
                  <c:v>-0.35346364880698999</c:v>
                </c:pt>
                <c:pt idx="94">
                  <c:v>-0.34482423626854997</c:v>
                </c:pt>
                <c:pt idx="95">
                  <c:v>-0.33640392374376898</c:v>
                </c:pt>
                <c:pt idx="96">
                  <c:v>-0.328205881067134</c:v>
                </c:pt>
                <c:pt idx="97">
                  <c:v>-0.320231597308206</c:v>
                </c:pt>
                <c:pt idx="98">
                  <c:v>-0.31248113286808998</c:v>
                </c:pt>
                <c:pt idx="99">
                  <c:v>-0.30495334168723398</c:v>
                </c:pt>
                <c:pt idx="100">
                  <c:v>-0.297646066564067</c:v>
                </c:pt>
                <c:pt idx="101">
                  <c:v>-0.29055631036334501</c:v>
                </c:pt>
                <c:pt idx="102">
                  <c:v>-0.28368038567093401</c:v>
                </c:pt>
                <c:pt idx="103">
                  <c:v>-0.27701404523357598</c:v>
                </c:pt>
                <c:pt idx="104">
                  <c:v>-0.27055259531193998</c:v>
                </c:pt>
                <c:pt idx="105">
                  <c:v>-0.26429099387557997</c:v>
                </c:pt>
                <c:pt idx="106">
                  <c:v>-0.25822393538080401</c:v>
                </c:pt>
                <c:pt idx="107">
                  <c:v>-0.252345923697951</c:v>
                </c:pt>
                <c:pt idx="108">
                  <c:v>-0.24665133459333999</c:v>
                </c:pt>
                <c:pt idx="109">
                  <c:v>-0.24113446902319596</c:v>
                </c:pt>
                <c:pt idx="110">
                  <c:v>-0.23578959836180596</c:v>
                </c:pt>
                <c:pt idx="111">
                  <c:v>-0.23061100256338501</c:v>
                </c:pt>
                <c:pt idx="112">
                  <c:v>-0.22559300214605599</c:v>
                </c:pt>
                <c:pt idx="113">
                  <c:v>-0.220729984786106</c:v>
                </c:pt>
                <c:pt idx="114">
                  <c:v>-0.216016427220527</c:v>
                </c:pt>
                <c:pt idx="115">
                  <c:v>-0.211446913075022</c:v>
                </c:pt>
                <c:pt idx="116">
                  <c:v>-0.20701614716226102</c:v>
                </c:pt>
                <c:pt idx="117">
                  <c:v>-0.20271896673058498</c:v>
                </c:pt>
                <c:pt idx="118">
                  <c:v>-0.19855035008575</c:v>
                </c:pt>
                <c:pt idx="119">
                  <c:v>-0.19450542295707002</c:v>
                </c:pt>
                <c:pt idx="120">
                  <c:v>-0.19057946293380101</c:v>
                </c:pt>
                <c:pt idx="121">
                  <c:v>-0.186767902257226</c:v>
                </c:pt>
                <c:pt idx="122">
                  <c:v>-0.18306632921816901</c:v>
                </c:pt>
                <c:pt idx="123">
                  <c:v>-0.17947048837799301</c:v>
                </c:pt>
                <c:pt idx="124">
                  <c:v>-0.17597627980324099</c:v>
                </c:pt>
                <c:pt idx="125">
                  <c:v>-0.172579757479359</c:v>
                </c:pt>
                <c:pt idx="126">
                  <c:v>-0.169277127047262</c:v>
                </c:pt>
                <c:pt idx="127">
                  <c:v>-0.16606474298731899</c:v>
                </c:pt>
                <c:pt idx="128">
                  <c:v>-0.16293910535853801</c:v>
                </c:pt>
                <c:pt idx="129">
                  <c:v>-0.15989685618591398</c:v>
                </c:pt>
                <c:pt idx="130">
                  <c:v>-0.15693477557597701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81A-4EE6-9332-3699C3BD2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44484018654167E-2"/>
          <c:y val="0.25560990636031283"/>
          <c:w val="0.8936201263795438"/>
          <c:h val="0.620517961646905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wFG_new'!$AR$1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wFG_new'!$AQ$2:$AQ$132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wFG_new'!$AR$2:$AR$132</c:f>
              <c:numCache>
                <c:formatCode>0.0000</c:formatCode>
                <c:ptCount val="131"/>
                <c:pt idx="0">
                  <c:v>-0.10116499029808</c:v>
                </c:pt>
                <c:pt idx="1">
                  <c:v>-9.1415602048891598E-2</c:v>
                </c:pt>
                <c:pt idx="2">
                  <c:v>-9.5807612147910698E-2</c:v>
                </c:pt>
                <c:pt idx="3">
                  <c:v>-9.28572460411968E-2</c:v>
                </c:pt>
                <c:pt idx="4">
                  <c:v>-9.4503573302483102E-2</c:v>
                </c:pt>
                <c:pt idx="5">
                  <c:v>-9.7453030409408406E-2</c:v>
                </c:pt>
                <c:pt idx="6">
                  <c:v>-8.2949480993659494E-2</c:v>
                </c:pt>
                <c:pt idx="7">
                  <c:v>-5.01476530084006E-2</c:v>
                </c:pt>
                <c:pt idx="8">
                  <c:v>-3.5773165114307497E-2</c:v>
                </c:pt>
                <c:pt idx="9">
                  <c:v>-2.4089109529469799E-2</c:v>
                </c:pt>
                <c:pt idx="10">
                  <c:v>-3.9925576677519101E-2</c:v>
                </c:pt>
                <c:pt idx="11">
                  <c:v>-2.7038449102135001E-2</c:v>
                </c:pt>
                <c:pt idx="12">
                  <c:v>-2.8494113734741599E-2</c:v>
                </c:pt>
                <c:pt idx="13">
                  <c:v>-2.82922007426669E-2</c:v>
                </c:pt>
                <c:pt idx="14">
                  <c:v>-1.9280872158649001E-2</c:v>
                </c:pt>
                <c:pt idx="15">
                  <c:v>-4.1303004539159603E-2</c:v>
                </c:pt>
                <c:pt idx="16">
                  <c:v>-5.8766053904821799E-2</c:v>
                </c:pt>
                <c:pt idx="17">
                  <c:v>-6.4203684109087805E-2</c:v>
                </c:pt>
                <c:pt idx="18">
                  <c:v>-8.6900799934183606E-2</c:v>
                </c:pt>
                <c:pt idx="19">
                  <c:v>-8.3203926639219203E-2</c:v>
                </c:pt>
                <c:pt idx="20">
                  <c:v>-8.1138714250120703E-2</c:v>
                </c:pt>
                <c:pt idx="21">
                  <c:v>-8.6544570595947307E-2</c:v>
                </c:pt>
                <c:pt idx="22">
                  <c:v>-9.3431333735875505E-2</c:v>
                </c:pt>
                <c:pt idx="23">
                  <c:v>-8.7928026169745002E-2</c:v>
                </c:pt>
                <c:pt idx="24">
                  <c:v>-0.10048847835562</c:v>
                </c:pt>
                <c:pt idx="25">
                  <c:v>-9.5000335052677701E-2</c:v>
                </c:pt>
                <c:pt idx="26">
                  <c:v>-9.9459504432794402E-2</c:v>
                </c:pt>
                <c:pt idx="27">
                  <c:v>-0.11045848026907</c:v>
                </c:pt>
                <c:pt idx="28">
                  <c:v>-0.12407675743687099</c:v>
                </c:pt>
                <c:pt idx="29">
                  <c:v>-0.11765066591697</c:v>
                </c:pt>
                <c:pt idx="30">
                  <c:v>-0.122205790077314</c:v>
                </c:pt>
                <c:pt idx="31">
                  <c:v>-0.12684931984071601</c:v>
                </c:pt>
                <c:pt idx="32">
                  <c:v>-0.123198816062282</c:v>
                </c:pt>
                <c:pt idx="33">
                  <c:v>-0.12668424897153499</c:v>
                </c:pt>
                <c:pt idx="34">
                  <c:v>-0.13477040855068201</c:v>
                </c:pt>
                <c:pt idx="35">
                  <c:v>-0.133004716171574</c:v>
                </c:pt>
                <c:pt idx="36">
                  <c:v>-0.13194735417491199</c:v>
                </c:pt>
                <c:pt idx="37">
                  <c:v>-0.14498140937162601</c:v>
                </c:pt>
                <c:pt idx="38">
                  <c:v>-0.14639908930706599</c:v>
                </c:pt>
                <c:pt idx="39">
                  <c:v>-0.14880179390116</c:v>
                </c:pt>
                <c:pt idx="40">
                  <c:v>-0.155620411539487</c:v>
                </c:pt>
                <c:pt idx="41">
                  <c:v>-0.15174884053153301</c:v>
                </c:pt>
                <c:pt idx="42">
                  <c:v>-0.15236736903801101</c:v>
                </c:pt>
                <c:pt idx="43">
                  <c:v>-0.15811855472518099</c:v>
                </c:pt>
                <c:pt idx="44">
                  <c:v>-0.15894250476521901</c:v>
                </c:pt>
                <c:pt idx="45">
                  <c:v>-0.154505222129946</c:v>
                </c:pt>
                <c:pt idx="46">
                  <c:v>-0.146252175261569</c:v>
                </c:pt>
                <c:pt idx="47">
                  <c:v>-0.14174911758501199</c:v>
                </c:pt>
                <c:pt idx="48">
                  <c:v>-0.127167986116826</c:v>
                </c:pt>
                <c:pt idx="49">
                  <c:v>-0.14356819057544701</c:v>
                </c:pt>
                <c:pt idx="50">
                  <c:v>-0.14360995690214901</c:v>
                </c:pt>
                <c:pt idx="51">
                  <c:v>-0.135974576005187</c:v>
                </c:pt>
                <c:pt idx="52">
                  <c:v>-0.14070548318876799</c:v>
                </c:pt>
                <c:pt idx="53">
                  <c:v>-0.14597519741200499</c:v>
                </c:pt>
                <c:pt idx="54">
                  <c:v>-0.15723250297962801</c:v>
                </c:pt>
                <c:pt idx="55">
                  <c:v>-0.14900861625697101</c:v>
                </c:pt>
                <c:pt idx="56">
                  <c:v>-0.17723473717681201</c:v>
                </c:pt>
                <c:pt idx="57">
                  <c:v>-0.21742854947951701</c:v>
                </c:pt>
                <c:pt idx="58">
                  <c:v>-0.20354087391530101</c:v>
                </c:pt>
                <c:pt idx="59">
                  <c:v>-0.18437691906169901</c:v>
                </c:pt>
                <c:pt idx="60">
                  <c:v>-0.182100768215638</c:v>
                </c:pt>
                <c:pt idx="61">
                  <c:v>-0.18647299575634599</c:v>
                </c:pt>
                <c:pt idx="62">
                  <c:v>-0.17668812436853101</c:v>
                </c:pt>
                <c:pt idx="63">
                  <c:v>-0.177210965600924</c:v>
                </c:pt>
                <c:pt idx="64">
                  <c:v>-0.177323933130202</c:v>
                </c:pt>
                <c:pt idx="65">
                  <c:v>-0.18290673431329299</c:v>
                </c:pt>
                <c:pt idx="66">
                  <c:v>-0.17327065089414501</c:v>
                </c:pt>
                <c:pt idx="67">
                  <c:v>-0.173017359007167</c:v>
                </c:pt>
                <c:pt idx="68">
                  <c:v>-0.18225651324893299</c:v>
                </c:pt>
                <c:pt idx="69">
                  <c:v>-0.18375688302281101</c:v>
                </c:pt>
                <c:pt idx="70">
                  <c:v>-0.19188343666194799</c:v>
                </c:pt>
                <c:pt idx="71">
                  <c:v>-0.189659205835919</c:v>
                </c:pt>
                <c:pt idx="72">
                  <c:v>-0.18744074218276599</c:v>
                </c:pt>
                <c:pt idx="73">
                  <c:v>-0.18523233876197001</c:v>
                </c:pt>
                <c:pt idx="74">
                  <c:v>-0.18303739874705399</c:v>
                </c:pt>
                <c:pt idx="75">
                  <c:v>-0.18085860840628001</c:v>
                </c:pt>
                <c:pt idx="76">
                  <c:v>-0.178698076126418</c:v>
                </c:pt>
                <c:pt idx="77">
                  <c:v>-0.17655744421438699</c:v>
                </c:pt>
                <c:pt idx="78">
                  <c:v>-0.17443797886708901</c:v>
                </c:pt>
                <c:pt idx="79">
                  <c:v>-0.17234064262458201</c:v>
                </c:pt>
                <c:pt idx="80">
                  <c:v>-0.17026615276201701</c:v>
                </c:pt>
                <c:pt idx="81">
                  <c:v>-0.16821502838812399</c:v>
                </c:pt>
                <c:pt idx="82">
                  <c:v>-0.166187628467965</c:v>
                </c:pt>
                <c:pt idx="83">
                  <c:v>-0.164184182547572</c:v>
                </c:pt>
                <c:pt idx="84">
                  <c:v>-0.162204815605898</c:v>
                </c:pt>
                <c:pt idx="85">
                  <c:v>-0.16024956817757599</c:v>
                </c:pt>
                <c:pt idx="86">
                  <c:v>-0.15831841266427499</c:v>
                </c:pt>
                <c:pt idx="87">
                  <c:v>-0.15641126657162599</c:v>
                </c:pt>
                <c:pt idx="88">
                  <c:v>-0.15452800326388699</c:v>
                </c:pt>
                <c:pt idx="89">
                  <c:v>-0.15266846071241899</c:v>
                </c:pt>
                <c:pt idx="90">
                  <c:v>-0.150832448620983</c:v>
                </c:pt>
                <c:pt idx="91">
                  <c:v>-0.14901975423622199</c:v>
                </c:pt>
                <c:pt idx="92">
                  <c:v>-0.147230147091792</c:v>
                </c:pt>
                <c:pt idx="93">
                  <c:v>-0.14546338288652</c:v>
                </c:pt>
                <c:pt idx="94">
                  <c:v>-0.143719206658318</c:v>
                </c:pt>
                <c:pt idx="95">
                  <c:v>-0.141997355384547</c:v>
                </c:pt>
                <c:pt idx="96">
                  <c:v>-0.14029756011455399</c:v>
                </c:pt>
                <c:pt idx="97">
                  <c:v>-0.13861954771996701</c:v>
                </c:pt>
                <c:pt idx="98">
                  <c:v>-0.136963042332194</c:v>
                </c:pt>
                <c:pt idx="99">
                  <c:v>-0.13532776652346701</c:v>
                </c:pt>
                <c:pt idx="100">
                  <c:v>-0.133713442277271</c:v>
                </c:pt>
                <c:pt idx="101">
                  <c:v>-0.132119791785477</c:v>
                </c:pt>
                <c:pt idx="102">
                  <c:v>-0.13054653810261299</c:v>
                </c:pt>
                <c:pt idx="103">
                  <c:v>-0.12899340568215101</c:v>
                </c:pt>
                <c:pt idx="104">
                  <c:v>-0.127460120815165</c:v>
                </c:pt>
                <c:pt idx="105">
                  <c:v>-0.12594641198804701</c:v>
                </c:pt>
                <c:pt idx="106">
                  <c:v>-0.124452010173002</c:v>
                </c:pt>
                <c:pt idx="107">
                  <c:v>-0.122976649062614</c:v>
                </c:pt>
                <c:pt idx="108">
                  <c:v>-0.121520065257797</c:v>
                </c:pt>
                <c:pt idx="109">
                  <c:v>-0.120081998416828</c:v>
                </c:pt>
                <c:pt idx="110">
                  <c:v>-0.11866219137185401</c:v>
                </c:pt>
                <c:pt idx="111">
                  <c:v>-0.11726039021816299</c:v>
                </c:pt>
                <c:pt idx="112">
                  <c:v>-0.115876344380642</c:v>
                </c:pt>
                <c:pt idx="113">
                  <c:v>-0.114509806661082</c:v>
                </c:pt>
                <c:pt idx="114">
                  <c:v>-0.113160533269432</c:v>
                </c:pt>
                <c:pt idx="115">
                  <c:v>-0.111828283841561</c:v>
                </c:pt>
                <c:pt idx="116">
                  <c:v>-0.110512821445699</c:v>
                </c:pt>
                <c:pt idx="117">
                  <c:v>-0.109213912579381</c:v>
                </c:pt>
                <c:pt idx="118">
                  <c:v>-0.107931327158433</c:v>
                </c:pt>
                <c:pt idx="119">
                  <c:v>-0.106664838499288</c:v>
                </c:pt>
                <c:pt idx="120">
                  <c:v>-0.10541422329575099</c:v>
                </c:pt>
                <c:pt idx="121">
                  <c:v>-0.104179261591118</c:v>
                </c:pt>
                <c:pt idx="122">
                  <c:v>-0.102959736746475</c:v>
                </c:pt>
                <c:pt idx="123">
                  <c:v>-0.10175543540582301</c:v>
                </c:pt>
                <c:pt idx="124">
                  <c:v>-0.100566147458614</c:v>
                </c:pt>
                <c:pt idx="125">
                  <c:v>-9.9391666000196305E-2</c:v>
                </c:pt>
                <c:pt idx="126">
                  <c:v>-9.8231787290570194E-2</c:v>
                </c:pt>
                <c:pt idx="127">
                  <c:v>-9.7086310711829896E-2</c:v>
                </c:pt>
                <c:pt idx="128">
                  <c:v>-9.5955038724581804E-2</c:v>
                </c:pt>
                <c:pt idx="129">
                  <c:v>-9.4837776823610997E-2</c:v>
                </c:pt>
                <c:pt idx="130">
                  <c:v>-9.3734333493014105E-2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A-460F-87ED-B40EE8147043}"/>
            </c:ext>
          </c:extLst>
        </c:ser>
        <c:ser>
          <c:idx val="1"/>
          <c:order val="1"/>
          <c:tx>
            <c:strRef>
              <c:f>'DSGE HVD wFG_new'!$AS$1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wFG_new'!$AQ$2:$AQ$132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wFG_new'!$AS$2:$AS$132</c:f>
              <c:numCache>
                <c:formatCode>0.0000</c:formatCode>
                <c:ptCount val="131"/>
                <c:pt idx="0">
                  <c:v>-0.1480854245662179</c:v>
                </c:pt>
                <c:pt idx="1">
                  <c:v>-0.1681779706635384</c:v>
                </c:pt>
                <c:pt idx="2">
                  <c:v>-0.33979271461635679</c:v>
                </c:pt>
                <c:pt idx="3">
                  <c:v>-0.47721599214238752</c:v>
                </c:pt>
                <c:pt idx="4">
                  <c:v>-0.63793934161025645</c:v>
                </c:pt>
                <c:pt idx="5">
                  <c:v>-0.6017387222755991</c:v>
                </c:pt>
                <c:pt idx="6">
                  <c:v>-0.71012196680319906</c:v>
                </c:pt>
                <c:pt idx="7">
                  <c:v>-1.3069466116369084</c:v>
                </c:pt>
                <c:pt idx="8">
                  <c:v>-1.0855520118558797</c:v>
                </c:pt>
                <c:pt idx="9">
                  <c:v>-0.87630026865846899</c:v>
                </c:pt>
                <c:pt idx="10">
                  <c:v>-0.66815747751135024</c:v>
                </c:pt>
                <c:pt idx="11">
                  <c:v>-0.58178558866152907</c:v>
                </c:pt>
                <c:pt idx="12">
                  <c:v>-0.48620875558308613</c:v>
                </c:pt>
                <c:pt idx="13">
                  <c:v>-0.64038392517094589</c:v>
                </c:pt>
                <c:pt idx="14">
                  <c:v>-0.70215744037565375</c:v>
                </c:pt>
                <c:pt idx="15">
                  <c:v>-0.67840625215024519</c:v>
                </c:pt>
                <c:pt idx="16">
                  <c:v>-0.51321703243347039</c:v>
                </c:pt>
                <c:pt idx="17">
                  <c:v>-0.66377755849394937</c:v>
                </c:pt>
                <c:pt idx="18">
                  <c:v>-0.85099195434994868</c:v>
                </c:pt>
                <c:pt idx="19">
                  <c:v>-0.85369932669293103</c:v>
                </c:pt>
                <c:pt idx="20">
                  <c:v>-0.83168688383171641</c:v>
                </c:pt>
                <c:pt idx="21">
                  <c:v>-0.91228283520751208</c:v>
                </c:pt>
                <c:pt idx="22">
                  <c:v>-0.82773010770516686</c:v>
                </c:pt>
                <c:pt idx="23">
                  <c:v>-0.83546715004463246</c:v>
                </c:pt>
                <c:pt idx="24">
                  <c:v>-0.83427278019528872</c:v>
                </c:pt>
                <c:pt idx="25">
                  <c:v>-0.81569416031677755</c:v>
                </c:pt>
                <c:pt idx="26">
                  <c:v>-0.77734899788628609</c:v>
                </c:pt>
                <c:pt idx="27">
                  <c:v>-0.76365399612470908</c:v>
                </c:pt>
                <c:pt idx="28">
                  <c:v>-0.72984968092035363</c:v>
                </c:pt>
                <c:pt idx="29">
                  <c:v>-0.74516318341305854</c:v>
                </c:pt>
                <c:pt idx="30">
                  <c:v>-0.79292065503802012</c:v>
                </c:pt>
                <c:pt idx="31">
                  <c:v>-0.8870423697316685</c:v>
                </c:pt>
                <c:pt idx="32">
                  <c:v>-0.95276737021667934</c:v>
                </c:pt>
                <c:pt idx="33">
                  <c:v>-0.97219316774667208</c:v>
                </c:pt>
                <c:pt idx="34">
                  <c:v>-1.1163473283350607</c:v>
                </c:pt>
                <c:pt idx="35">
                  <c:v>-1.1033280133183132</c:v>
                </c:pt>
                <c:pt idx="36">
                  <c:v>-1.2599329042393523</c:v>
                </c:pt>
                <c:pt idx="37">
                  <c:v>-1.1243764314096647</c:v>
                </c:pt>
                <c:pt idx="38">
                  <c:v>-1.0832642945775746</c:v>
                </c:pt>
                <c:pt idx="39">
                  <c:v>-0.93414742720614652</c:v>
                </c:pt>
                <c:pt idx="40">
                  <c:v>-0.8322487781895449</c:v>
                </c:pt>
                <c:pt idx="41">
                  <c:v>-0.7985998621471263</c:v>
                </c:pt>
                <c:pt idx="42">
                  <c:v>-0.71677423421539244</c:v>
                </c:pt>
                <c:pt idx="43">
                  <c:v>-0.62396588878066295</c:v>
                </c:pt>
                <c:pt idx="44">
                  <c:v>-0.53588973528596928</c:v>
                </c:pt>
                <c:pt idx="45">
                  <c:v>-0.58714840279428504</c:v>
                </c:pt>
                <c:pt idx="46">
                  <c:v>-0.56143841932122962</c:v>
                </c:pt>
                <c:pt idx="47">
                  <c:v>-0.61139699285145843</c:v>
                </c:pt>
                <c:pt idx="48">
                  <c:v>-0.65580593873903847</c:v>
                </c:pt>
                <c:pt idx="49">
                  <c:v>-0.67390626051545088</c:v>
                </c:pt>
                <c:pt idx="50">
                  <c:v>-0.67461405975975197</c:v>
                </c:pt>
                <c:pt idx="51">
                  <c:v>-0.61580943525124421</c:v>
                </c:pt>
                <c:pt idx="52">
                  <c:v>-0.82818985368917764</c:v>
                </c:pt>
                <c:pt idx="53">
                  <c:v>-0.89960537957736808</c:v>
                </c:pt>
                <c:pt idx="54">
                  <c:v>-0.76223677357929254</c:v>
                </c:pt>
                <c:pt idx="55">
                  <c:v>-0.67657394850098818</c:v>
                </c:pt>
                <c:pt idx="56">
                  <c:v>-0.5494367328498766</c:v>
                </c:pt>
                <c:pt idx="57">
                  <c:v>-0.49451860889835875</c:v>
                </c:pt>
                <c:pt idx="58">
                  <c:v>-0.35702175368707756</c:v>
                </c:pt>
                <c:pt idx="59">
                  <c:v>-0.40926937205261987</c:v>
                </c:pt>
                <c:pt idx="60">
                  <c:v>-0.50853150992892726</c:v>
                </c:pt>
                <c:pt idx="61">
                  <c:v>-0.28091443540622296</c:v>
                </c:pt>
                <c:pt idx="62">
                  <c:v>-0.29000435859491802</c:v>
                </c:pt>
                <c:pt idx="63">
                  <c:v>-0.17149097045681194</c:v>
                </c:pt>
                <c:pt idx="64">
                  <c:v>-0.15413710853983018</c:v>
                </c:pt>
                <c:pt idx="65">
                  <c:v>-0.1731010155018293</c:v>
                </c:pt>
                <c:pt idx="66">
                  <c:v>2.7689820986331461E-2</c:v>
                </c:pt>
                <c:pt idx="67">
                  <c:v>1.280546768157317E-2</c:v>
                </c:pt>
                <c:pt idx="68">
                  <c:v>-2.2471403150418793E-2</c:v>
                </c:pt>
                <c:pt idx="69">
                  <c:v>-9.4500506641697068E-2</c:v>
                </c:pt>
                <c:pt idx="70">
                  <c:v>-0.15493239313188573</c:v>
                </c:pt>
                <c:pt idx="71">
                  <c:v>-0.1533835662858925</c:v>
                </c:pt>
                <c:pt idx="72">
                  <c:v>-0.15184998866115557</c:v>
                </c:pt>
                <c:pt idx="73">
                  <c:v>-0.15033162272271969</c:v>
                </c:pt>
                <c:pt idx="74">
                  <c:v>-0.14882837602829457</c:v>
                </c:pt>
                <c:pt idx="75">
                  <c:v>-0.1473401283626469</c:v>
                </c:pt>
                <c:pt idx="76">
                  <c:v>-0.14586674581582759</c:v>
                </c:pt>
                <c:pt idx="77">
                  <c:v>-0.14440808808398822</c:v>
                </c:pt>
                <c:pt idx="78">
                  <c:v>-0.14296401225210337</c:v>
                </c:pt>
                <c:pt idx="79">
                  <c:v>-0.14153437475050512</c:v>
                </c:pt>
                <c:pt idx="80">
                  <c:v>-0.14011903236352774</c:v>
                </c:pt>
                <c:pt idx="81">
                  <c:v>-0.13871784274614563</c:v>
                </c:pt>
                <c:pt idx="82">
                  <c:v>-0.13733066468530161</c:v>
                </c:pt>
                <c:pt idx="83">
                  <c:v>-0.13595735822876104</c:v>
                </c:pt>
                <c:pt idx="84">
                  <c:v>-0.13459778474526438</c:v>
                </c:pt>
                <c:pt idx="85">
                  <c:v>-0.13325180694909422</c:v>
                </c:pt>
                <c:pt idx="86">
                  <c:v>-0.13191928890622459</c:v>
                </c:pt>
                <c:pt idx="87">
                  <c:v>-0.13060009603098108</c:v>
                </c:pt>
                <c:pt idx="88">
                  <c:v>-0.12929409507784489</c:v>
                </c:pt>
                <c:pt idx="89">
                  <c:v>-0.12800115413079075</c:v>
                </c:pt>
                <c:pt idx="90">
                  <c:v>-0.12672114259141584</c:v>
                </c:pt>
                <c:pt idx="91">
                  <c:v>-0.12545393116650458</c:v>
                </c:pt>
                <c:pt idx="92">
                  <c:v>-0.12419939185536051</c:v>
                </c:pt>
                <c:pt idx="93">
                  <c:v>-0.12295739793707765</c:v>
                </c:pt>
                <c:pt idx="94">
                  <c:v>-0.12172782395784698</c:v>
                </c:pt>
                <c:pt idx="95">
                  <c:v>-0.1205105457183414</c:v>
                </c:pt>
                <c:pt idx="96">
                  <c:v>-0.11930544026119602</c:v>
                </c:pt>
                <c:pt idx="97">
                  <c:v>-0.11811238585860308</c:v>
                </c:pt>
                <c:pt idx="98">
                  <c:v>-0.11693126200002749</c:v>
                </c:pt>
                <c:pt idx="99">
                  <c:v>-0.11576194938003288</c:v>
                </c:pt>
                <c:pt idx="100">
                  <c:v>-0.11460432988623469</c:v>
                </c:pt>
                <c:pt idx="101">
                  <c:v>-0.11345828658737413</c:v>
                </c:pt>
                <c:pt idx="102">
                  <c:v>-0.11232370372150088</c:v>
                </c:pt>
                <c:pt idx="103">
                  <c:v>-0.11120046668428628</c:v>
                </c:pt>
                <c:pt idx="104">
                  <c:v>-0.11008846201744348</c:v>
                </c:pt>
                <c:pt idx="105">
                  <c:v>-0.10898757739726958</c:v>
                </c:pt>
                <c:pt idx="106">
                  <c:v>-0.10789770162329662</c:v>
                </c:pt>
                <c:pt idx="107">
                  <c:v>-0.10681872460706365</c:v>
                </c:pt>
                <c:pt idx="108">
                  <c:v>-0.10575053736099367</c:v>
                </c:pt>
                <c:pt idx="109">
                  <c:v>-0.10469303198738367</c:v>
                </c:pt>
                <c:pt idx="110">
                  <c:v>-0.10364610166750966</c:v>
                </c:pt>
                <c:pt idx="111">
                  <c:v>-0.10260964065083467</c:v>
                </c:pt>
                <c:pt idx="112">
                  <c:v>-0.10158354424432667</c:v>
                </c:pt>
                <c:pt idx="113">
                  <c:v>-0.10056770880188266</c:v>
                </c:pt>
                <c:pt idx="114">
                  <c:v>-9.956203171386456E-2</c:v>
                </c:pt>
                <c:pt idx="115">
                  <c:v>-9.856641139672595E-2</c:v>
                </c:pt>
                <c:pt idx="116">
                  <c:v>-9.7580747282758659E-2</c:v>
                </c:pt>
                <c:pt idx="117">
                  <c:v>-9.6604939809931151E-2</c:v>
                </c:pt>
                <c:pt idx="118">
                  <c:v>-9.5638890411831753E-2</c:v>
                </c:pt>
                <c:pt idx="119">
                  <c:v>-9.4682501507713443E-2</c:v>
                </c:pt>
                <c:pt idx="120">
                  <c:v>-9.3735676492636338E-2</c:v>
                </c:pt>
                <c:pt idx="121">
                  <c:v>-9.2798319727710035E-2</c:v>
                </c:pt>
                <c:pt idx="122">
                  <c:v>-9.1870336530432931E-2</c:v>
                </c:pt>
                <c:pt idx="123">
                  <c:v>-9.0951633165128623E-2</c:v>
                </c:pt>
                <c:pt idx="124">
                  <c:v>-9.004211683347732E-2</c:v>
                </c:pt>
                <c:pt idx="125">
                  <c:v>-8.9141695665142531E-2</c:v>
                </c:pt>
                <c:pt idx="126">
                  <c:v>-8.8250278708491114E-2</c:v>
                </c:pt>
                <c:pt idx="127">
                  <c:v>-8.7367775921406307E-2</c:v>
                </c:pt>
                <c:pt idx="128">
                  <c:v>-8.6494098162192209E-2</c:v>
                </c:pt>
                <c:pt idx="129">
                  <c:v>-8.5629157180570292E-2</c:v>
                </c:pt>
                <c:pt idx="130">
                  <c:v>-8.4772865608764597E-2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9A-460F-87ED-B40EE8147043}"/>
            </c:ext>
          </c:extLst>
        </c:ser>
        <c:ser>
          <c:idx val="2"/>
          <c:order val="2"/>
          <c:tx>
            <c:strRef>
              <c:f>'DSGE HVD wFG_new'!$AT$1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wFG_new'!$AQ$2:$AQ$132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wFG_new'!$AT$2:$AT$132</c:f>
              <c:numCache>
                <c:formatCode>0.0000</c:formatCode>
                <c:ptCount val="131"/>
                <c:pt idx="0">
                  <c:v>0.49991387508665447</c:v>
                </c:pt>
                <c:pt idx="1">
                  <c:v>0.55181563496362029</c:v>
                </c:pt>
                <c:pt idx="2">
                  <c:v>0.56002226080116757</c:v>
                </c:pt>
                <c:pt idx="3">
                  <c:v>0.53555175219462869</c:v>
                </c:pt>
                <c:pt idx="4">
                  <c:v>0.4809288273175259</c:v>
                </c:pt>
                <c:pt idx="5">
                  <c:v>0.51265011203107269</c:v>
                </c:pt>
                <c:pt idx="6">
                  <c:v>0.48282661355243567</c:v>
                </c:pt>
                <c:pt idx="7">
                  <c:v>0.18081284878985421</c:v>
                </c:pt>
                <c:pt idx="8">
                  <c:v>0.23032624202458035</c:v>
                </c:pt>
                <c:pt idx="9">
                  <c:v>0.24041405514629821</c:v>
                </c:pt>
                <c:pt idx="10">
                  <c:v>0.19466108133605051</c:v>
                </c:pt>
                <c:pt idx="11">
                  <c:v>0.15426066736204933</c:v>
                </c:pt>
                <c:pt idx="12">
                  <c:v>9.5901011351545218E-2</c:v>
                </c:pt>
                <c:pt idx="13">
                  <c:v>-0.15320738753542726</c:v>
                </c:pt>
                <c:pt idx="14">
                  <c:v>-0.18872773973873921</c:v>
                </c:pt>
                <c:pt idx="15">
                  <c:v>-0.17135993149500969</c:v>
                </c:pt>
                <c:pt idx="16">
                  <c:v>-0.16770908393975198</c:v>
                </c:pt>
                <c:pt idx="17">
                  <c:v>-0.2629485206952451</c:v>
                </c:pt>
                <c:pt idx="18">
                  <c:v>-0.42649476645304446</c:v>
                </c:pt>
                <c:pt idx="19">
                  <c:v>-0.40323598286951839</c:v>
                </c:pt>
                <c:pt idx="20">
                  <c:v>-0.45546684473196131</c:v>
                </c:pt>
                <c:pt idx="21">
                  <c:v>-0.46567873466017529</c:v>
                </c:pt>
                <c:pt idx="22">
                  <c:v>-0.50848157933904548</c:v>
                </c:pt>
                <c:pt idx="23">
                  <c:v>-0.52003960568431873</c:v>
                </c:pt>
                <c:pt idx="24">
                  <c:v>-0.46745667830039273</c:v>
                </c:pt>
                <c:pt idx="25">
                  <c:v>-0.39843797107590073</c:v>
                </c:pt>
                <c:pt idx="26">
                  <c:v>-0.4327120494725808</c:v>
                </c:pt>
                <c:pt idx="27">
                  <c:v>-0.38715663446493737</c:v>
                </c:pt>
                <c:pt idx="28">
                  <c:v>-0.39725795766882116</c:v>
                </c:pt>
                <c:pt idx="29">
                  <c:v>-0.37612898001180894</c:v>
                </c:pt>
                <c:pt idx="30">
                  <c:v>-0.36058546645293349</c:v>
                </c:pt>
                <c:pt idx="31">
                  <c:v>-0.39777607549070704</c:v>
                </c:pt>
                <c:pt idx="32">
                  <c:v>-0.42348341441113446</c:v>
                </c:pt>
                <c:pt idx="33">
                  <c:v>-0.40195218199766586</c:v>
                </c:pt>
                <c:pt idx="34">
                  <c:v>-0.442634854941513</c:v>
                </c:pt>
                <c:pt idx="35">
                  <c:v>-0.45807815884756875</c:v>
                </c:pt>
                <c:pt idx="36">
                  <c:v>-0.46526367204682473</c:v>
                </c:pt>
                <c:pt idx="37">
                  <c:v>-0.4288911932228735</c:v>
                </c:pt>
                <c:pt idx="38">
                  <c:v>-0.38440774489418228</c:v>
                </c:pt>
                <c:pt idx="39">
                  <c:v>-0.3236528232379951</c:v>
                </c:pt>
                <c:pt idx="40">
                  <c:v>-0.30069155474305731</c:v>
                </c:pt>
                <c:pt idx="41">
                  <c:v>-0.31058661660043202</c:v>
                </c:pt>
                <c:pt idx="42">
                  <c:v>-0.32079100944390998</c:v>
                </c:pt>
                <c:pt idx="43">
                  <c:v>-0.34195585541617141</c:v>
                </c:pt>
                <c:pt idx="44">
                  <c:v>-0.34233077060443073</c:v>
                </c:pt>
                <c:pt idx="45">
                  <c:v>-0.36197354529809972</c:v>
                </c:pt>
                <c:pt idx="46">
                  <c:v>-0.37840807155937883</c:v>
                </c:pt>
                <c:pt idx="47">
                  <c:v>-0.42936541839826103</c:v>
                </c:pt>
                <c:pt idx="48">
                  <c:v>-0.50316818781673922</c:v>
                </c:pt>
                <c:pt idx="49">
                  <c:v>-0.51262041959164728</c:v>
                </c:pt>
                <c:pt idx="50">
                  <c:v>-0.51710266353459888</c:v>
                </c:pt>
                <c:pt idx="51">
                  <c:v>-0.53133953832335878</c:v>
                </c:pt>
                <c:pt idx="52">
                  <c:v>-0.65634565566833114</c:v>
                </c:pt>
                <c:pt idx="53">
                  <c:v>-0.7117302595910614</c:v>
                </c:pt>
                <c:pt idx="54">
                  <c:v>-0.756876861060503</c:v>
                </c:pt>
                <c:pt idx="55">
                  <c:v>-0.79308256715760828</c:v>
                </c:pt>
                <c:pt idx="56">
                  <c:v>-0.69420756494740365</c:v>
                </c:pt>
                <c:pt idx="57">
                  <c:v>-0.66875265851152921</c:v>
                </c:pt>
                <c:pt idx="58">
                  <c:v>-0.49208540065170786</c:v>
                </c:pt>
                <c:pt idx="59">
                  <c:v>-0.49051648935910158</c:v>
                </c:pt>
                <c:pt idx="60">
                  <c:v>-0.38741366169684893</c:v>
                </c:pt>
                <c:pt idx="61">
                  <c:v>-6.3351077098065742E-2</c:v>
                </c:pt>
                <c:pt idx="62">
                  <c:v>-3.8611270493523066E-2</c:v>
                </c:pt>
                <c:pt idx="63">
                  <c:v>0.15090416471766099</c:v>
                </c:pt>
                <c:pt idx="64">
                  <c:v>0.18346758395021431</c:v>
                </c:pt>
                <c:pt idx="65">
                  <c:v>0.23256107950442664</c:v>
                </c:pt>
                <c:pt idx="66">
                  <c:v>0.38188857174816682</c:v>
                </c:pt>
                <c:pt idx="67">
                  <c:v>0.35780253944451301</c:v>
                </c:pt>
                <c:pt idx="68">
                  <c:v>0.37466533133736063</c:v>
                </c:pt>
                <c:pt idx="69">
                  <c:v>0.31979034430030939</c:v>
                </c:pt>
                <c:pt idx="70">
                  <c:v>0.27365124599001839</c:v>
                </c:pt>
                <c:pt idx="71">
                  <c:v>0.27070547089783736</c:v>
                </c:pt>
                <c:pt idx="72">
                  <c:v>0.26785264575203505</c:v>
                </c:pt>
                <c:pt idx="73">
                  <c:v>0.26507257694067904</c:v>
                </c:pt>
                <c:pt idx="74">
                  <c:v>0.26235111769576497</c:v>
                </c:pt>
                <c:pt idx="75">
                  <c:v>0.2596783342263293</c:v>
                </c:pt>
                <c:pt idx="76">
                  <c:v>0.25704722825551207</c:v>
                </c:pt>
                <c:pt idx="77">
                  <c:v>0.25445284714364202</c:v>
                </c:pt>
                <c:pt idx="78">
                  <c:v>0.25189166400024998</c:v>
                </c:pt>
                <c:pt idx="79">
                  <c:v>0.24936114586799962</c:v>
                </c:pt>
                <c:pt idx="80">
                  <c:v>0.24685945291586664</c:v>
                </c:pt>
                <c:pt idx="81">
                  <c:v>0.24438522889223974</c:v>
                </c:pt>
                <c:pt idx="82">
                  <c:v>0.24193745514892914</c:v>
                </c:pt>
                <c:pt idx="83">
                  <c:v>0.23951534894815812</c:v>
                </c:pt>
                <c:pt idx="84">
                  <c:v>0.23711829261675599</c:v>
                </c:pt>
                <c:pt idx="85">
                  <c:v>0.23474578418829964</c:v>
                </c:pt>
                <c:pt idx="86">
                  <c:v>0.23239740301363962</c:v>
                </c:pt>
                <c:pt idx="87">
                  <c:v>0.2300727857983294</c:v>
                </c:pt>
                <c:pt idx="88">
                  <c:v>0.22777160990343367</c:v>
                </c:pt>
                <c:pt idx="89">
                  <c:v>0.22549358170598208</c:v>
                </c:pt>
                <c:pt idx="90">
                  <c:v>0.22323842848401715</c:v>
                </c:pt>
                <c:pt idx="91">
                  <c:v>0.2210058927569078</c:v>
                </c:pt>
                <c:pt idx="92">
                  <c:v>0.21879572833603778</c:v>
                </c:pt>
                <c:pt idx="93">
                  <c:v>0.21660769756700882</c:v>
                </c:pt>
                <c:pt idx="94">
                  <c:v>0.21444156940189368</c:v>
                </c:pt>
                <c:pt idx="95">
                  <c:v>0.21229711804977505</c:v>
                </c:pt>
                <c:pt idx="96">
                  <c:v>0.21017412203017083</c:v>
                </c:pt>
                <c:pt idx="97">
                  <c:v>0.20807236350717523</c:v>
                </c:pt>
                <c:pt idx="98">
                  <c:v>0.20599162781920438</c:v>
                </c:pt>
                <c:pt idx="99">
                  <c:v>0.20393170314507303</c:v>
                </c:pt>
                <c:pt idx="100">
                  <c:v>0.20189238026508824</c:v>
                </c:pt>
                <c:pt idx="101">
                  <c:v>0.19987345238840193</c:v>
                </c:pt>
                <c:pt idx="102">
                  <c:v>0.19787471502658213</c:v>
                </c:pt>
                <c:pt idx="103">
                  <c:v>0.19589596589943564</c:v>
                </c:pt>
                <c:pt idx="104">
                  <c:v>0.19393700486336526</c:v>
                </c:pt>
                <c:pt idx="105">
                  <c:v>0.19199763385547264</c:v>
                </c:pt>
                <c:pt idx="106">
                  <c:v>0.19007765684870651</c:v>
                </c:pt>
                <c:pt idx="107">
                  <c:v>0.18817687981474959</c:v>
                </c:pt>
                <c:pt idx="108">
                  <c:v>0.18629511069236077</c:v>
                </c:pt>
                <c:pt idx="109">
                  <c:v>0.18443215935957286</c:v>
                </c:pt>
                <c:pt idx="110">
                  <c:v>0.18258783760864275</c:v>
                </c:pt>
                <c:pt idx="111">
                  <c:v>0.18076195912295748</c:v>
                </c:pt>
                <c:pt idx="112">
                  <c:v>0.17895433945538355</c:v>
                </c:pt>
                <c:pt idx="113">
                  <c:v>0.17716479600764881</c:v>
                </c:pt>
                <c:pt idx="114">
                  <c:v>0.17539314801052669</c:v>
                </c:pt>
                <c:pt idx="115">
                  <c:v>0.17363921650461561</c:v>
                </c:pt>
                <c:pt idx="116">
                  <c:v>0.17190282432159404</c:v>
                </c:pt>
                <c:pt idx="117">
                  <c:v>0.17018379606585637</c:v>
                </c:pt>
                <c:pt idx="118">
                  <c:v>0.16848195809647448</c:v>
                </c:pt>
                <c:pt idx="119">
                  <c:v>0.16679713850943428</c:v>
                </c:pt>
                <c:pt idx="120">
                  <c:v>0.1651291671201075</c:v>
                </c:pt>
                <c:pt idx="121">
                  <c:v>0.16347787544595765</c:v>
                </c:pt>
                <c:pt idx="122">
                  <c:v>0.16184309668944488</c:v>
                </c:pt>
                <c:pt idx="123">
                  <c:v>0.16022466572111946</c:v>
                </c:pt>
                <c:pt idx="124">
                  <c:v>0.15862241906291191</c:v>
                </c:pt>
                <c:pt idx="125">
                  <c:v>0.15703619487158804</c:v>
                </c:pt>
                <c:pt idx="126">
                  <c:v>0.155465832922389</c:v>
                </c:pt>
                <c:pt idx="127">
                  <c:v>0.15391117459282863</c:v>
                </c:pt>
                <c:pt idx="128">
                  <c:v>0.15237206284666499</c:v>
                </c:pt>
                <c:pt idx="129">
                  <c:v>0.150848342218035</c:v>
                </c:pt>
                <c:pt idx="130">
                  <c:v>0.14933985879574127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9A-460F-87ED-B40EE8147043}"/>
            </c:ext>
          </c:extLst>
        </c:ser>
        <c:ser>
          <c:idx val="3"/>
          <c:order val="3"/>
          <c:tx>
            <c:strRef>
              <c:f>'DSGE HVD wFG_new'!$AU$1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wFG_new'!$AQ$2:$AQ$132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wFG_new'!$AU$2:$AU$132</c:f>
              <c:numCache>
                <c:formatCode>0.0000</c:formatCode>
                <c:ptCount val="131"/>
                <c:pt idx="0">
                  <c:v>0.14174747462929421</c:v>
                </c:pt>
                <c:pt idx="1">
                  <c:v>-1.2256043618187995E-2</c:v>
                </c:pt>
                <c:pt idx="2">
                  <c:v>-2.8311232881046977E-2</c:v>
                </c:pt>
                <c:pt idx="3">
                  <c:v>1.3142413695929889E-3</c:v>
                </c:pt>
                <c:pt idx="4">
                  <c:v>-0.106526205615807</c:v>
                </c:pt>
                <c:pt idx="5">
                  <c:v>-0.15123249734485503</c:v>
                </c:pt>
                <c:pt idx="6">
                  <c:v>-0.19968180058891399</c:v>
                </c:pt>
                <c:pt idx="7">
                  <c:v>-0.34549921407678896</c:v>
                </c:pt>
                <c:pt idx="8">
                  <c:v>-0.36687724918336501</c:v>
                </c:pt>
                <c:pt idx="9">
                  <c:v>-0.31115497929146302</c:v>
                </c:pt>
                <c:pt idx="10">
                  <c:v>-0.39119119715128903</c:v>
                </c:pt>
                <c:pt idx="11">
                  <c:v>-0.35921643821987537</c:v>
                </c:pt>
                <c:pt idx="12">
                  <c:v>-0.5695642251534826</c:v>
                </c:pt>
                <c:pt idx="13">
                  <c:v>-0.78815329833234438</c:v>
                </c:pt>
                <c:pt idx="14">
                  <c:v>-0.74326712803202855</c:v>
                </c:pt>
                <c:pt idx="15">
                  <c:v>-0.73073948027805125</c:v>
                </c:pt>
                <c:pt idx="16">
                  <c:v>-0.61007997507121592</c:v>
                </c:pt>
                <c:pt idx="17">
                  <c:v>-0.91096044168487811</c:v>
                </c:pt>
                <c:pt idx="18">
                  <c:v>-1.088741870778354</c:v>
                </c:pt>
                <c:pt idx="19">
                  <c:v>-1.2389028128153825</c:v>
                </c:pt>
                <c:pt idx="20">
                  <c:v>-1.0413358279677789</c:v>
                </c:pt>
                <c:pt idx="21">
                  <c:v>-1.184875443374406</c:v>
                </c:pt>
                <c:pt idx="22">
                  <c:v>-1.1096792372860791</c:v>
                </c:pt>
                <c:pt idx="23">
                  <c:v>-0.98769031540387664</c:v>
                </c:pt>
                <c:pt idx="24">
                  <c:v>-1.1222142364459959</c:v>
                </c:pt>
                <c:pt idx="25">
                  <c:v>-1.0972292708273741</c:v>
                </c:pt>
                <c:pt idx="26">
                  <c:v>-1.1397051995908891</c:v>
                </c:pt>
                <c:pt idx="27">
                  <c:v>-1.1869692436617501</c:v>
                </c:pt>
                <c:pt idx="28">
                  <c:v>-1.0976597120325859</c:v>
                </c:pt>
                <c:pt idx="29">
                  <c:v>-1.122162629539925</c:v>
                </c:pt>
                <c:pt idx="30">
                  <c:v>-1.120717187645379</c:v>
                </c:pt>
                <c:pt idx="31">
                  <c:v>-1.0615917340602941</c:v>
                </c:pt>
                <c:pt idx="32">
                  <c:v>-0.98248228688612704</c:v>
                </c:pt>
                <c:pt idx="33">
                  <c:v>-0.90446636291143401</c:v>
                </c:pt>
                <c:pt idx="34">
                  <c:v>-0.91735858171848694</c:v>
                </c:pt>
                <c:pt idx="35">
                  <c:v>-0.90141664316708803</c:v>
                </c:pt>
                <c:pt idx="36">
                  <c:v>-0.88201065201247797</c:v>
                </c:pt>
                <c:pt idx="37">
                  <c:v>-0.87615761412619109</c:v>
                </c:pt>
                <c:pt idx="38">
                  <c:v>-0.86462818276375397</c:v>
                </c:pt>
                <c:pt idx="39">
                  <c:v>-0.83927801338526908</c:v>
                </c:pt>
                <c:pt idx="40">
                  <c:v>-0.81488493968489095</c:v>
                </c:pt>
                <c:pt idx="41">
                  <c:v>-0.80950697283804707</c:v>
                </c:pt>
                <c:pt idx="42">
                  <c:v>-0.72318889371524997</c:v>
                </c:pt>
                <c:pt idx="43">
                  <c:v>-0.66232093251957402</c:v>
                </c:pt>
                <c:pt idx="44">
                  <c:v>-0.65259652621867803</c:v>
                </c:pt>
                <c:pt idx="45">
                  <c:v>-0.71045933342201695</c:v>
                </c:pt>
                <c:pt idx="46">
                  <c:v>-0.67311331205241098</c:v>
                </c:pt>
                <c:pt idx="47">
                  <c:v>-0.68324357876195596</c:v>
                </c:pt>
                <c:pt idx="48">
                  <c:v>-0.64794068647212899</c:v>
                </c:pt>
                <c:pt idx="49">
                  <c:v>-0.72998640719088592</c:v>
                </c:pt>
                <c:pt idx="50">
                  <c:v>-0.78282167287874294</c:v>
                </c:pt>
                <c:pt idx="51">
                  <c:v>-0.69673650296939904</c:v>
                </c:pt>
                <c:pt idx="52">
                  <c:v>-0.75372334597381008</c:v>
                </c:pt>
                <c:pt idx="53">
                  <c:v>-0.74204654744163301</c:v>
                </c:pt>
                <c:pt idx="54">
                  <c:v>-0.58645163974341796</c:v>
                </c:pt>
                <c:pt idx="55">
                  <c:v>-0.672036825693757</c:v>
                </c:pt>
                <c:pt idx="56">
                  <c:v>-0.62891989981709706</c:v>
                </c:pt>
                <c:pt idx="57">
                  <c:v>-0.56124907435742499</c:v>
                </c:pt>
                <c:pt idx="58">
                  <c:v>-0.56954847186452695</c:v>
                </c:pt>
                <c:pt idx="59">
                  <c:v>-0.67048084740589198</c:v>
                </c:pt>
                <c:pt idx="60">
                  <c:v>-0.69199188579696502</c:v>
                </c:pt>
                <c:pt idx="61">
                  <c:v>-0.73489057729384299</c:v>
                </c:pt>
                <c:pt idx="62">
                  <c:v>-0.79526525271300497</c:v>
                </c:pt>
                <c:pt idx="63">
                  <c:v>-0.83020818424660603</c:v>
                </c:pt>
                <c:pt idx="64">
                  <c:v>-0.45288331177883601</c:v>
                </c:pt>
                <c:pt idx="65">
                  <c:v>-0.50497308092113402</c:v>
                </c:pt>
                <c:pt idx="66">
                  <c:v>-0.38605859299916101</c:v>
                </c:pt>
                <c:pt idx="67">
                  <c:v>-0.45941468210295899</c:v>
                </c:pt>
                <c:pt idx="68">
                  <c:v>-0.28623853112405462</c:v>
                </c:pt>
                <c:pt idx="69">
                  <c:v>-0.47258862522245998</c:v>
                </c:pt>
                <c:pt idx="70">
                  <c:v>-0.57707536710169505</c:v>
                </c:pt>
                <c:pt idx="71">
                  <c:v>-0.56631417583312293</c:v>
                </c:pt>
                <c:pt idx="72">
                  <c:v>-0.55520939790426604</c:v>
                </c:pt>
                <c:pt idx="73">
                  <c:v>-0.54383310658359796</c:v>
                </c:pt>
                <c:pt idx="74">
                  <c:v>-0.53225580163382591</c:v>
                </c:pt>
                <c:pt idx="75">
                  <c:v>-0.52054450892094706</c:v>
                </c:pt>
                <c:pt idx="76">
                  <c:v>-0.50876156136241402</c:v>
                </c:pt>
                <c:pt idx="77">
                  <c:v>-0.49696388676038505</c:v>
                </c:pt>
                <c:pt idx="78">
                  <c:v>-0.48520266770722098</c:v>
                </c:pt>
                <c:pt idx="79">
                  <c:v>-0.47352326986826399</c:v>
                </c:pt>
                <c:pt idx="80">
                  <c:v>-0.461965359322696</c:v>
                </c:pt>
                <c:pt idx="81">
                  <c:v>-0.45056314869154501</c:v>
                </c:pt>
                <c:pt idx="82">
                  <c:v>-0.43934572662563398</c:v>
                </c:pt>
                <c:pt idx="83">
                  <c:v>-0.42833743675614799</c:v>
                </c:pt>
                <c:pt idx="84">
                  <c:v>-0.41755828113266402</c:v>
                </c:pt>
                <c:pt idx="85">
                  <c:v>-0.407024330047146</c:v>
                </c:pt>
                <c:pt idx="86">
                  <c:v>-0.39674812541020399</c:v>
                </c:pt>
                <c:pt idx="87">
                  <c:v>-0.38673906885759701</c:v>
                </c:pt>
                <c:pt idx="88">
                  <c:v>-0.37700378879683505</c:v>
                </c:pt>
                <c:pt idx="89">
                  <c:v>-0.367546482873645</c:v>
                </c:pt>
                <c:pt idx="90">
                  <c:v>-0.35836923401745302</c:v>
                </c:pt>
                <c:pt idx="91">
                  <c:v>-0.34947229944882496</c:v>
                </c:pt>
                <c:pt idx="92">
                  <c:v>-0.34085437290573101</c:v>
                </c:pt>
                <c:pt idx="93">
                  <c:v>-0.332512820952376</c:v>
                </c:pt>
                <c:pt idx="94">
                  <c:v>-0.32444389463881801</c:v>
                </c:pt>
                <c:pt idx="95">
                  <c:v>-0.316642918032075</c:v>
                </c:pt>
                <c:pt idx="96">
                  <c:v>-0.30910445527890201</c:v>
                </c:pt>
                <c:pt idx="97">
                  <c:v>-0.30182245791717599</c:v>
                </c:pt>
                <c:pt idx="98">
                  <c:v>-0.29479039414996061</c:v>
                </c:pt>
                <c:pt idx="99">
                  <c:v>-0.28800136175181013</c:v>
                </c:pt>
                <c:pt idx="100">
                  <c:v>-0.28144818620395878</c:v>
                </c:pt>
                <c:pt idx="101">
                  <c:v>-0.27512350556414572</c:v>
                </c:pt>
                <c:pt idx="102">
                  <c:v>-0.26901984347539687</c:v>
                </c:pt>
                <c:pt idx="103">
                  <c:v>-0.26312967161173351</c:v>
                </c:pt>
                <c:pt idx="104">
                  <c:v>-0.25744546275163938</c:v>
                </c:pt>
                <c:pt idx="105">
                  <c:v>-0.25195973556495721</c:v>
                </c:pt>
                <c:pt idx="106">
                  <c:v>-0.24666509209772519</c:v>
                </c:pt>
                <c:pt idx="107">
                  <c:v>-0.2415542488436255</c:v>
                </c:pt>
                <c:pt idx="108">
                  <c:v>-0.2366200622008974</c:v>
                </c:pt>
                <c:pt idx="109">
                  <c:v>-0.23185554903024111</c:v>
                </c:pt>
                <c:pt idx="110">
                  <c:v>-0.2272539029524844</c:v>
                </c:pt>
                <c:pt idx="111">
                  <c:v>-0.22280850695458659</c:v>
                </c:pt>
                <c:pt idx="112">
                  <c:v>-0.21851294280862479</c:v>
                </c:pt>
                <c:pt idx="113">
                  <c:v>-0.21436099775052758</c:v>
                </c:pt>
                <c:pt idx="114">
                  <c:v>-0.21034666881308289</c:v>
                </c:pt>
                <c:pt idx="115">
                  <c:v>-0.20646416516079361</c:v>
                </c:pt>
                <c:pt idx="116">
                  <c:v>-0.20270790873206382</c:v>
                </c:pt>
                <c:pt idx="117">
                  <c:v>-0.1990725334565723</c:v>
                </c:pt>
                <c:pt idx="118">
                  <c:v>-0.1955528832821628</c:v>
                </c:pt>
                <c:pt idx="119">
                  <c:v>-0.19214400921575042</c:v>
                </c:pt>
                <c:pt idx="120">
                  <c:v>-0.18884116555627631</c:v>
                </c:pt>
                <c:pt idx="121">
                  <c:v>-0.1856398054742637</c:v>
                </c:pt>
                <c:pt idx="122">
                  <c:v>-0.1825355760718447</c:v>
                </c:pt>
                <c:pt idx="123">
                  <c:v>-0.17952431303878569</c:v>
                </c:pt>
                <c:pt idx="124">
                  <c:v>-0.17660203500394531</c:v>
                </c:pt>
                <c:pt idx="125">
                  <c:v>-0.1737649376674294</c:v>
                </c:pt>
                <c:pt idx="126">
                  <c:v>-0.17100938778624761</c:v>
                </c:pt>
                <c:pt idx="127">
                  <c:v>-0.16833191707537562</c:v>
                </c:pt>
                <c:pt idx="128">
                  <c:v>-0.16572921607659871</c:v>
                </c:pt>
                <c:pt idx="129">
                  <c:v>-0.1631981280391688</c:v>
                </c:pt>
                <c:pt idx="130">
                  <c:v>-0.16073564284903361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9A-460F-87ED-B40EE8147043}"/>
            </c:ext>
          </c:extLst>
        </c:ser>
        <c:ser>
          <c:idx val="4"/>
          <c:order val="4"/>
          <c:tx>
            <c:strRef>
              <c:f>'DSGE HVD wFG_new'!$AV$1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wFG_new'!$AQ$2:$AQ$132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wFG_new'!$AV$2:$AV$132</c:f>
              <c:numCache>
                <c:formatCode>0.0000</c:formatCode>
                <c:ptCount val="131"/>
                <c:pt idx="0">
                  <c:v>-2.343352467547E-2</c:v>
                </c:pt>
                <c:pt idx="1">
                  <c:v>-1.7256471294960898E-2</c:v>
                </c:pt>
                <c:pt idx="2">
                  <c:v>-5.1006151755923997E-2</c:v>
                </c:pt>
                <c:pt idx="3">
                  <c:v>-8.5101433642590804E-2</c:v>
                </c:pt>
                <c:pt idx="4">
                  <c:v>-9.8599139881687101E-2</c:v>
                </c:pt>
                <c:pt idx="5">
                  <c:v>-0.100503109065549</c:v>
                </c:pt>
                <c:pt idx="6">
                  <c:v>-9.9811080389714493E-2</c:v>
                </c:pt>
                <c:pt idx="7">
                  <c:v>-0.17998263684848601</c:v>
                </c:pt>
                <c:pt idx="8">
                  <c:v>-0.228412744086056</c:v>
                </c:pt>
                <c:pt idx="9">
                  <c:v>-0.157732681028249</c:v>
                </c:pt>
                <c:pt idx="10">
                  <c:v>-6.1837082560996501E-2</c:v>
                </c:pt>
                <c:pt idx="11">
                  <c:v>1.94376392961126E-4</c:v>
                </c:pt>
                <c:pt idx="12">
                  <c:v>-2.2461200865772E-2</c:v>
                </c:pt>
                <c:pt idx="13">
                  <c:v>2.39212531687522E-2</c:v>
                </c:pt>
                <c:pt idx="14">
                  <c:v>-3.2718492765900699E-2</c:v>
                </c:pt>
                <c:pt idx="15">
                  <c:v>1.13560930928052E-2</c:v>
                </c:pt>
                <c:pt idx="16">
                  <c:v>-1.7824100309387001E-2</c:v>
                </c:pt>
                <c:pt idx="17">
                  <c:v>3.32736995985526E-2</c:v>
                </c:pt>
                <c:pt idx="18">
                  <c:v>6.3751313247036007E-2</c:v>
                </c:pt>
                <c:pt idx="19">
                  <c:v>2.6030734663384E-2</c:v>
                </c:pt>
                <c:pt idx="20">
                  <c:v>3.4973103966933101E-2</c:v>
                </c:pt>
                <c:pt idx="21">
                  <c:v>3.2918110871365598E-2</c:v>
                </c:pt>
                <c:pt idx="22">
                  <c:v>2.10232468627733E-2</c:v>
                </c:pt>
                <c:pt idx="23">
                  <c:v>4.4604313872376199E-2</c:v>
                </c:pt>
                <c:pt idx="24">
                  <c:v>5.9427910575460201E-2</c:v>
                </c:pt>
                <c:pt idx="25">
                  <c:v>6.7178437172280697E-2</c:v>
                </c:pt>
                <c:pt idx="26">
                  <c:v>8.8510750032914004E-2</c:v>
                </c:pt>
                <c:pt idx="27">
                  <c:v>8.55751031330238E-2</c:v>
                </c:pt>
                <c:pt idx="28">
                  <c:v>9.2730713974741599E-2</c:v>
                </c:pt>
                <c:pt idx="29">
                  <c:v>9.8668435884457603E-2</c:v>
                </c:pt>
                <c:pt idx="30">
                  <c:v>8.7895204086533299E-2</c:v>
                </c:pt>
                <c:pt idx="31">
                  <c:v>4.81651994883113E-2</c:v>
                </c:pt>
                <c:pt idx="32">
                  <c:v>4.2675092088514797E-2</c:v>
                </c:pt>
                <c:pt idx="33">
                  <c:v>3.1196392626740999E-2</c:v>
                </c:pt>
                <c:pt idx="34">
                  <c:v>1.2887355722566199E-2</c:v>
                </c:pt>
                <c:pt idx="35">
                  <c:v>-9.8239354586208295E-3</c:v>
                </c:pt>
                <c:pt idx="36">
                  <c:v>-2.2938741565291399E-2</c:v>
                </c:pt>
                <c:pt idx="37">
                  <c:v>1.52694929428106E-2</c:v>
                </c:pt>
                <c:pt idx="38">
                  <c:v>2.4889234861636599E-2</c:v>
                </c:pt>
                <c:pt idx="39">
                  <c:v>4.0817602844639103E-2</c:v>
                </c:pt>
                <c:pt idx="40">
                  <c:v>3.8768377305605901E-2</c:v>
                </c:pt>
                <c:pt idx="41">
                  <c:v>4.3764540903195898E-2</c:v>
                </c:pt>
                <c:pt idx="42">
                  <c:v>3.5917425815295098E-2</c:v>
                </c:pt>
                <c:pt idx="43">
                  <c:v>4.3094342964824797E-2</c:v>
                </c:pt>
                <c:pt idx="44">
                  <c:v>4.2305393891680601E-2</c:v>
                </c:pt>
                <c:pt idx="45">
                  <c:v>2.6059590782198699E-2</c:v>
                </c:pt>
                <c:pt idx="46">
                  <c:v>1.1674742600136E-2</c:v>
                </c:pt>
                <c:pt idx="47">
                  <c:v>-1.1751911728982299E-3</c:v>
                </c:pt>
                <c:pt idx="48">
                  <c:v>-3.6156992360162499E-3</c:v>
                </c:pt>
                <c:pt idx="49">
                  <c:v>8.8174179537818705E-3</c:v>
                </c:pt>
                <c:pt idx="50">
                  <c:v>-1.1335063944641399E-2</c:v>
                </c:pt>
                <c:pt idx="51">
                  <c:v>-3.6812328347410897E-2</c:v>
                </c:pt>
                <c:pt idx="52">
                  <c:v>-4.3387879872656E-2</c:v>
                </c:pt>
                <c:pt idx="53">
                  <c:v>-4.1064196067013198E-2</c:v>
                </c:pt>
                <c:pt idx="54">
                  <c:v>6.6234981521532598E-3</c:v>
                </c:pt>
                <c:pt idx="55">
                  <c:v>4.4418893885012703E-2</c:v>
                </c:pt>
                <c:pt idx="56">
                  <c:v>-9.4263462583822101E-4</c:v>
                </c:pt>
                <c:pt idx="57">
                  <c:v>-6.5658593233314702E-2</c:v>
                </c:pt>
                <c:pt idx="58">
                  <c:v>-4.3690376227012502E-2</c:v>
                </c:pt>
                <c:pt idx="59">
                  <c:v>-5.8323422634952403E-2</c:v>
                </c:pt>
                <c:pt idx="60">
                  <c:v>-1.8182181828015599E-2</c:v>
                </c:pt>
                <c:pt idx="61">
                  <c:v>-5.5865439249847798E-2</c:v>
                </c:pt>
                <c:pt idx="62">
                  <c:v>-7.6108775763447503E-2</c:v>
                </c:pt>
                <c:pt idx="63">
                  <c:v>-8.5434899795986702E-2</c:v>
                </c:pt>
                <c:pt idx="64">
                  <c:v>-7.1398242008570798E-2</c:v>
                </c:pt>
                <c:pt idx="65">
                  <c:v>-3.4379977701879803E-2</c:v>
                </c:pt>
                <c:pt idx="66">
                  <c:v>-5.2776747097178701E-2</c:v>
                </c:pt>
                <c:pt idx="67">
                  <c:v>-4.5924833188823497E-2</c:v>
                </c:pt>
                <c:pt idx="68">
                  <c:v>-1.35602103590377E-2</c:v>
                </c:pt>
                <c:pt idx="69">
                  <c:v>-2.7945953294800301E-2</c:v>
                </c:pt>
                <c:pt idx="70">
                  <c:v>-2.9170070590070301E-2</c:v>
                </c:pt>
                <c:pt idx="71">
                  <c:v>-3.3458911614965697E-2</c:v>
                </c:pt>
                <c:pt idx="72">
                  <c:v>-3.7167146911832802E-2</c:v>
                </c:pt>
                <c:pt idx="73">
                  <c:v>-4.0344708865340598E-2</c:v>
                </c:pt>
                <c:pt idx="74">
                  <c:v>-4.3040141884107597E-2</c:v>
                </c:pt>
                <c:pt idx="75">
                  <c:v>-4.5299844015065399E-2</c:v>
                </c:pt>
                <c:pt idx="76">
                  <c:v>-4.7167583845686298E-2</c:v>
                </c:pt>
                <c:pt idx="77">
                  <c:v>-4.86842228078187E-2</c:v>
                </c:pt>
                <c:pt idx="78">
                  <c:v>-4.9887588776409399E-2</c:v>
                </c:pt>
                <c:pt idx="79">
                  <c:v>-5.0812459256178097E-2</c:v>
                </c:pt>
                <c:pt idx="80">
                  <c:v>-5.1490622174020603E-2</c:v>
                </c:pt>
                <c:pt idx="81">
                  <c:v>-5.1950989904456402E-2</c:v>
                </c:pt>
                <c:pt idx="82">
                  <c:v>-5.2219748094377398E-2</c:v>
                </c:pt>
                <c:pt idx="83">
                  <c:v>-5.2320525474556699E-2</c:v>
                </c:pt>
                <c:pt idx="84">
                  <c:v>-5.2274574428617201E-2</c:v>
                </c:pt>
                <c:pt idx="85">
                  <c:v>-5.2100954857201003E-2</c:v>
                </c:pt>
                <c:pt idx="86">
                  <c:v>-5.1816716001492298E-2</c:v>
                </c:pt>
                <c:pt idx="87">
                  <c:v>-5.1437072514890797E-2</c:v>
                </c:pt>
                <c:pt idx="88">
                  <c:v>-5.0975572304267698E-2</c:v>
                </c:pt>
                <c:pt idx="89">
                  <c:v>-5.04442545894591E-2</c:v>
                </c:pt>
                <c:pt idx="90">
                  <c:v>-4.98537973197151E-2</c:v>
                </c:pt>
                <c:pt idx="91">
                  <c:v>-4.9213653592448697E-2</c:v>
                </c:pt>
                <c:pt idx="92">
                  <c:v>-4.8532177084998303E-2</c:v>
                </c:pt>
                <c:pt idx="93">
                  <c:v>-4.78167367673E-2</c:v>
                </c:pt>
                <c:pt idx="94">
                  <c:v>-4.7073821338242297E-2</c:v>
                </c:pt>
                <c:pt idx="95">
                  <c:v>-4.6309133941196602E-2</c:v>
                </c:pt>
                <c:pt idx="96">
                  <c:v>-4.5527677780493402E-2</c:v>
                </c:pt>
                <c:pt idx="97">
                  <c:v>-4.47338332925762E-2</c:v>
                </c:pt>
                <c:pt idx="98">
                  <c:v>-4.3931427532615003E-2</c:v>
                </c:pt>
                <c:pt idx="99">
                  <c:v>-4.3123796426658298E-2</c:v>
                </c:pt>
                <c:pt idx="100">
                  <c:v>-4.23138405164857E-2</c:v>
                </c:pt>
                <c:pt idx="101">
                  <c:v>-4.1504074793300601E-2</c:v>
                </c:pt>
                <c:pt idx="102">
                  <c:v>-4.0696673180439701E-2</c:v>
                </c:pt>
                <c:pt idx="103">
                  <c:v>-3.9893508186651203E-2</c:v>
                </c:pt>
                <c:pt idx="104">
                  <c:v>-3.90961862119414E-2</c:v>
                </c:pt>
                <c:pt idx="105">
                  <c:v>-3.8306078948688697E-2</c:v>
                </c:pt>
                <c:pt idx="106">
                  <c:v>-3.7524351282554699E-2</c:v>
                </c:pt>
                <c:pt idx="107">
                  <c:v>-3.6751986061239403E-2</c:v>
                </c:pt>
                <c:pt idx="108">
                  <c:v>-3.59898060647076E-2</c:v>
                </c:pt>
                <c:pt idx="109">
                  <c:v>-3.5238493478352798E-2</c:v>
                </c:pt>
                <c:pt idx="110">
                  <c:v>-3.4498607140766503E-2</c:v>
                </c:pt>
                <c:pt idx="111">
                  <c:v>-3.3770597810344097E-2</c:v>
                </c:pt>
                <c:pt idx="112">
                  <c:v>-3.3054821669844699E-2</c:v>
                </c:pt>
                <c:pt idx="113">
                  <c:v>-3.2351552265130597E-2</c:v>
                </c:pt>
                <c:pt idx="114">
                  <c:v>-3.1660991053535897E-2</c:v>
                </c:pt>
                <c:pt idx="115">
                  <c:v>-3.0983276718518901E-2</c:v>
                </c:pt>
                <c:pt idx="116">
                  <c:v>-3.0318493390289199E-2</c:v>
                </c:pt>
                <c:pt idx="117">
                  <c:v>-2.9666677896852199E-2</c:v>
                </c:pt>
                <c:pt idx="118">
                  <c:v>-2.9027826156203598E-2</c:v>
                </c:pt>
                <c:pt idx="119">
                  <c:v>-2.8401898808132299E-2</c:v>
                </c:pt>
                <c:pt idx="120">
                  <c:v>-2.7788826173108499E-2</c:v>
                </c:pt>
                <c:pt idx="121">
                  <c:v>-2.7188512615912399E-2</c:v>
                </c:pt>
                <c:pt idx="122">
                  <c:v>-2.6600840382909399E-2</c:v>
                </c:pt>
                <c:pt idx="123">
                  <c:v>-2.60256729740709E-2</c:v>
                </c:pt>
                <c:pt idx="124">
                  <c:v>-2.54628581038931E-2</c:v>
                </c:pt>
                <c:pt idx="125">
                  <c:v>-2.4912230299187502E-2</c:v>
                </c:pt>
                <c:pt idx="126">
                  <c:v>-2.4373613176223101E-2</c:v>
                </c:pt>
                <c:pt idx="127">
                  <c:v>-2.3846821434824601E-2</c:v>
                </c:pt>
                <c:pt idx="128">
                  <c:v>-2.3331662602699699E-2</c:v>
                </c:pt>
                <c:pt idx="129">
                  <c:v>-2.2827938559430098E-2</c:v>
                </c:pt>
                <c:pt idx="130">
                  <c:v>-2.2335446866154501E-2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9A-460F-87ED-B40EE8147043}"/>
            </c:ext>
          </c:extLst>
        </c:ser>
        <c:ser>
          <c:idx val="5"/>
          <c:order val="5"/>
          <c:tx>
            <c:strRef>
              <c:f>'DSGE HVD wFG_new'!$AW$1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wFG_new'!$AQ$2:$AQ$132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wFG_new'!$AW$2:$AW$132</c:f>
              <c:numCache>
                <c:formatCode>0.0000</c:formatCode>
                <c:ptCount val="131"/>
                <c:pt idx="0">
                  <c:v>-4.6038989020964899E-2</c:v>
                </c:pt>
                <c:pt idx="1">
                  <c:v>-3.9016156994497099E-2</c:v>
                </c:pt>
                <c:pt idx="2">
                  <c:v>-5.63059125769753E-2</c:v>
                </c:pt>
                <c:pt idx="3">
                  <c:v>-6.9077730500863396E-2</c:v>
                </c:pt>
                <c:pt idx="4">
                  <c:v>-6.2903529816891096E-2</c:v>
                </c:pt>
                <c:pt idx="5">
                  <c:v>-6.3892000981238303E-2</c:v>
                </c:pt>
                <c:pt idx="6">
                  <c:v>-5.5883768839224197E-2</c:v>
                </c:pt>
                <c:pt idx="7">
                  <c:v>5.2017786098958298E-3</c:v>
                </c:pt>
                <c:pt idx="8">
                  <c:v>-7.8812431872975305E-2</c:v>
                </c:pt>
                <c:pt idx="9">
                  <c:v>-0.104803321941799</c:v>
                </c:pt>
                <c:pt idx="10">
                  <c:v>-0.190469314826472</c:v>
                </c:pt>
                <c:pt idx="11">
                  <c:v>-0.18235299897498999</c:v>
                </c:pt>
                <c:pt idx="12">
                  <c:v>-0.24381378230140999</c:v>
                </c:pt>
                <c:pt idx="13">
                  <c:v>-0.22687690642835501</c:v>
                </c:pt>
                <c:pt idx="14">
                  <c:v>-0.25348782470067199</c:v>
                </c:pt>
                <c:pt idx="15">
                  <c:v>-0.22157962997979899</c:v>
                </c:pt>
                <c:pt idx="16">
                  <c:v>-0.255698318547109</c:v>
                </c:pt>
                <c:pt idx="17">
                  <c:v>-0.23838521145157801</c:v>
                </c:pt>
                <c:pt idx="18">
                  <c:v>-0.200701991062048</c:v>
                </c:pt>
                <c:pt idx="19">
                  <c:v>-0.18104280315018001</c:v>
                </c:pt>
                <c:pt idx="20">
                  <c:v>-0.168173296532138</c:v>
                </c:pt>
                <c:pt idx="21">
                  <c:v>-0.16183162380209101</c:v>
                </c:pt>
                <c:pt idx="22">
                  <c:v>-0.16779250167547</c:v>
                </c:pt>
                <c:pt idx="23">
                  <c:v>-0.17679415136660401</c:v>
                </c:pt>
                <c:pt idx="24">
                  <c:v>-0.16055451944788801</c:v>
                </c:pt>
                <c:pt idx="25">
                  <c:v>-0.13620928407861299</c:v>
                </c:pt>
                <c:pt idx="26">
                  <c:v>-0.123329439230251</c:v>
                </c:pt>
                <c:pt idx="27">
                  <c:v>-0.12257446400395899</c:v>
                </c:pt>
                <c:pt idx="28">
                  <c:v>-0.115147705275277</c:v>
                </c:pt>
                <c:pt idx="29">
                  <c:v>-9.5589872912087398E-2</c:v>
                </c:pt>
                <c:pt idx="30">
                  <c:v>-7.8805676771005306E-2</c:v>
                </c:pt>
                <c:pt idx="31">
                  <c:v>-6.6108421019990704E-2</c:v>
                </c:pt>
                <c:pt idx="32">
                  <c:v>-4.9090149813096298E-2</c:v>
                </c:pt>
                <c:pt idx="33">
                  <c:v>-4.0533219287402597E-2</c:v>
                </c:pt>
                <c:pt idx="34">
                  <c:v>-1.98997430648617E-2</c:v>
                </c:pt>
                <c:pt idx="35">
                  <c:v>-1.2177543419582101E-2</c:v>
                </c:pt>
                <c:pt idx="36">
                  <c:v>-1.07475694808329E-2</c:v>
                </c:pt>
                <c:pt idx="37">
                  <c:v>-1.9302232362252002E-2</c:v>
                </c:pt>
                <c:pt idx="38">
                  <c:v>-1.8614333216942301E-2</c:v>
                </c:pt>
                <c:pt idx="39">
                  <c:v>-1.2550744105492199E-2</c:v>
                </c:pt>
                <c:pt idx="40">
                  <c:v>-2.2688969379257198E-2</c:v>
                </c:pt>
                <c:pt idx="41">
                  <c:v>-1.34972037312406E-2</c:v>
                </c:pt>
                <c:pt idx="42">
                  <c:v>-1.7774060727591402E-2</c:v>
                </c:pt>
                <c:pt idx="43">
                  <c:v>-3.8975879756323198E-3</c:v>
                </c:pt>
                <c:pt idx="44">
                  <c:v>1.2906096117853E-3</c:v>
                </c:pt>
                <c:pt idx="45">
                  <c:v>8.3035309344911892E-3</c:v>
                </c:pt>
                <c:pt idx="46">
                  <c:v>7.2541151139920599E-3</c:v>
                </c:pt>
                <c:pt idx="47">
                  <c:v>1.0430946135317601E-2</c:v>
                </c:pt>
                <c:pt idx="48">
                  <c:v>1.9369290333258401E-2</c:v>
                </c:pt>
                <c:pt idx="49">
                  <c:v>1.7581890223256201E-2</c:v>
                </c:pt>
                <c:pt idx="50">
                  <c:v>-7.7129502157431097E-3</c:v>
                </c:pt>
                <c:pt idx="51">
                  <c:v>-3.3923690741129997E-2</c:v>
                </c:pt>
                <c:pt idx="52">
                  <c:v>-4.4550044338998E-2</c:v>
                </c:pt>
                <c:pt idx="53">
                  <c:v>1.3759978528344799E-2</c:v>
                </c:pt>
                <c:pt idx="54">
                  <c:v>-2.1867603732011799E-3</c:v>
                </c:pt>
                <c:pt idx="55">
                  <c:v>1.8677991794626599E-2</c:v>
                </c:pt>
                <c:pt idx="56">
                  <c:v>-2.8450032999036399E-2</c:v>
                </c:pt>
                <c:pt idx="57">
                  <c:v>-7.1922955562220003E-2</c:v>
                </c:pt>
                <c:pt idx="58">
                  <c:v>-9.0928797707925096E-3</c:v>
                </c:pt>
                <c:pt idx="59">
                  <c:v>-1.2267871401191E-2</c:v>
                </c:pt>
                <c:pt idx="60">
                  <c:v>7.6834077820794697E-2</c:v>
                </c:pt>
                <c:pt idx="61">
                  <c:v>0.13347880608198201</c:v>
                </c:pt>
                <c:pt idx="62">
                  <c:v>0.13402580236141701</c:v>
                </c:pt>
                <c:pt idx="63">
                  <c:v>0.16408172052063699</c:v>
                </c:pt>
                <c:pt idx="64">
                  <c:v>0.183760012509363</c:v>
                </c:pt>
                <c:pt idx="65">
                  <c:v>0.207891588927512</c:v>
                </c:pt>
                <c:pt idx="66">
                  <c:v>0.192397938057358</c:v>
                </c:pt>
                <c:pt idx="67">
                  <c:v>0.165478383348337</c:v>
                </c:pt>
                <c:pt idx="68">
                  <c:v>0.164524636966671</c:v>
                </c:pt>
                <c:pt idx="69">
                  <c:v>0.112218444218849</c:v>
                </c:pt>
                <c:pt idx="70">
                  <c:v>9.5232374820941906E-2</c:v>
                </c:pt>
                <c:pt idx="71">
                  <c:v>8.9719402389175099E-2</c:v>
                </c:pt>
                <c:pt idx="72">
                  <c:v>8.4764872434021296E-2</c:v>
                </c:pt>
                <c:pt idx="73">
                  <c:v>8.0305545719614804E-2</c:v>
                </c:pt>
                <c:pt idx="74">
                  <c:v>7.6285276770788196E-2</c:v>
                </c:pt>
                <c:pt idx="75">
                  <c:v>7.2654250315626695E-2</c:v>
                </c:pt>
                <c:pt idx="76">
                  <c:v>6.9368293177873797E-2</c:v>
                </c:pt>
                <c:pt idx="77">
                  <c:v>6.6388255635028606E-2</c:v>
                </c:pt>
                <c:pt idx="78">
                  <c:v>6.3679456380369495E-2</c:v>
                </c:pt>
                <c:pt idx="79">
                  <c:v>6.1211185452191202E-2</c:v>
                </c:pt>
                <c:pt idx="80">
                  <c:v>5.8956259785594697E-2</c:v>
                </c:pt>
                <c:pt idx="81">
                  <c:v>5.6890626374534903E-2</c:v>
                </c:pt>
                <c:pt idx="82">
                  <c:v>5.4993008384713001E-2</c:v>
                </c:pt>
                <c:pt idx="83">
                  <c:v>5.3244589916898698E-2</c:v>
                </c:pt>
                <c:pt idx="84">
                  <c:v>5.16287354750554E-2</c:v>
                </c:pt>
                <c:pt idx="85">
                  <c:v>5.0130740537087402E-2</c:v>
                </c:pt>
                <c:pt idx="86">
                  <c:v>4.8737609953314803E-2</c:v>
                </c:pt>
                <c:pt idx="87">
                  <c:v>4.7437861205966998E-2</c:v>
                </c:pt>
                <c:pt idx="88">
                  <c:v>4.6221349850387498E-2</c:v>
                </c:pt>
                <c:pt idx="89">
                  <c:v>4.5079114724604602E-2</c:v>
                </c:pt>
                <c:pt idx="90">
                  <c:v>4.4003240758485003E-2</c:v>
                </c:pt>
                <c:pt idx="91">
                  <c:v>4.2986737437364898E-2</c:v>
                </c:pt>
                <c:pt idx="92">
                  <c:v>4.2023431178732099E-2</c:v>
                </c:pt>
                <c:pt idx="93">
                  <c:v>4.1107870065289001E-2</c:v>
                </c:pt>
                <c:pt idx="94">
                  <c:v>4.0235239544777902E-2</c:v>
                </c:pt>
                <c:pt idx="95">
                  <c:v>3.9401287857566698E-2</c:v>
                </c:pt>
                <c:pt idx="96">
                  <c:v>3.86022600884681E-2</c:v>
                </c:pt>
                <c:pt idx="97">
                  <c:v>3.7834839860857103E-2</c:v>
                </c:pt>
                <c:pt idx="98">
                  <c:v>3.7096097800088199E-2</c:v>
                </c:pt>
                <c:pt idx="99">
                  <c:v>3.6383445990642797E-2</c:v>
                </c:pt>
                <c:pt idx="100">
                  <c:v>3.5694597738468697E-2</c:v>
                </c:pt>
                <c:pt idx="101">
                  <c:v>3.5027532027592297E-2</c:v>
                </c:pt>
                <c:pt idx="102">
                  <c:v>3.4380462129260998E-2</c:v>
                </c:pt>
                <c:pt idx="103">
                  <c:v>3.3751807883436902E-2</c:v>
                </c:pt>
                <c:pt idx="104">
                  <c:v>3.3140171227225297E-2</c:v>
                </c:pt>
                <c:pt idx="105">
                  <c:v>3.2544314593479097E-2</c:v>
                </c:pt>
                <c:pt idx="106">
                  <c:v>3.1963141846036297E-2</c:v>
                </c:pt>
                <c:pt idx="107">
                  <c:v>3.1395681456395999E-2</c:v>
                </c:pt>
                <c:pt idx="108">
                  <c:v>3.0841071660655101E-2</c:v>
                </c:pt>
                <c:pt idx="109">
                  <c:v>3.02985473656858E-2</c:v>
                </c:pt>
                <c:pt idx="110">
                  <c:v>2.97674286002526E-2</c:v>
                </c:pt>
                <c:pt idx="111">
                  <c:v>2.9247110330444599E-2</c:v>
                </c:pt>
                <c:pt idx="112">
                  <c:v>2.87370534797491E-2</c:v>
                </c:pt>
                <c:pt idx="113">
                  <c:v>2.8236777012652401E-2</c:v>
                </c:pt>
                <c:pt idx="114">
                  <c:v>2.77458509570651E-2</c:v>
                </c:pt>
                <c:pt idx="115">
                  <c:v>2.72638902553945E-2</c:v>
                </c:pt>
                <c:pt idx="116">
                  <c:v>2.6790549346930599E-2</c:v>
                </c:pt>
                <c:pt idx="117">
                  <c:v>2.6325517395572401E-2</c:v>
                </c:pt>
                <c:pt idx="118">
                  <c:v>2.58685140869594E-2</c:v>
                </c:pt>
                <c:pt idx="119">
                  <c:v>2.54192859279538E-2</c:v>
                </c:pt>
                <c:pt idx="120">
                  <c:v>2.4977602989258999E-2</c:v>
                </c:pt>
                <c:pt idx="121">
                  <c:v>2.4543256038895199E-2</c:v>
                </c:pt>
                <c:pt idx="122">
                  <c:v>2.4116054020375099E-2</c:v>
                </c:pt>
                <c:pt idx="123">
                  <c:v>2.3695821834835901E-2</c:v>
                </c:pt>
                <c:pt idx="124">
                  <c:v>2.3282398391159202E-2</c:v>
                </c:pt>
                <c:pt idx="125">
                  <c:v>2.2875634892336998E-2</c:v>
                </c:pt>
                <c:pt idx="126">
                  <c:v>2.24753933300646E-2</c:v>
                </c:pt>
                <c:pt idx="127">
                  <c:v>2.20815451628384E-2</c:v>
                </c:pt>
                <c:pt idx="128">
                  <c:v>2.16939701557387E-2</c:v>
                </c:pt>
                <c:pt idx="129">
                  <c:v>2.1312555362649799E-2</c:v>
                </c:pt>
                <c:pt idx="130">
                  <c:v>2.09371942339318E-2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9A-460F-87ED-B40EE8147043}"/>
            </c:ext>
          </c:extLst>
        </c:ser>
        <c:ser>
          <c:idx val="6"/>
          <c:order val="6"/>
          <c:tx>
            <c:strRef>
              <c:f>'DSGE HVD wFG_new'!$AX$1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wFG_new'!$AQ$2:$AQ$132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wFG_new'!$AX$2:$AX$132</c:f>
              <c:numCache>
                <c:formatCode>0.0000</c:formatCode>
                <c:ptCount val="131"/>
                <c:pt idx="0">
                  <c:v>3.8359980442891401E-16</c:v>
                </c:pt>
                <c:pt idx="1">
                  <c:v>5.4879434627052497E-16</c:v>
                </c:pt>
                <c:pt idx="2">
                  <c:v>2.5037010554592901E-16</c:v>
                </c:pt>
                <c:pt idx="3">
                  <c:v>-2.6306487630997802E-16</c:v>
                </c:pt>
                <c:pt idx="4">
                  <c:v>1.47120079540184E-17</c:v>
                </c:pt>
                <c:pt idx="5">
                  <c:v>1.28587845422192E-16</c:v>
                </c:pt>
                <c:pt idx="6">
                  <c:v>-4.3849619980996501E-16</c:v>
                </c:pt>
                <c:pt idx="7">
                  <c:v>1.6922842930974801E-15</c:v>
                </c:pt>
                <c:pt idx="8">
                  <c:v>1.9281286187395E-15</c:v>
                </c:pt>
                <c:pt idx="9">
                  <c:v>1.7068415980213701E-15</c:v>
                </c:pt>
                <c:pt idx="10">
                  <c:v>1.5949460666182599E-15</c:v>
                </c:pt>
                <c:pt idx="11">
                  <c:v>3.2339766918551799E-16</c:v>
                </c:pt>
                <c:pt idx="12">
                  <c:v>4.29296942041903E-16</c:v>
                </c:pt>
                <c:pt idx="13">
                  <c:v>5.8130182106596099E-16</c:v>
                </c:pt>
                <c:pt idx="14">
                  <c:v>9.4034412713698303E-16</c:v>
                </c:pt>
                <c:pt idx="15">
                  <c:v>2.9945298170541502E-17</c:v>
                </c:pt>
                <c:pt idx="16">
                  <c:v>-2.6544696605558401E-16</c:v>
                </c:pt>
                <c:pt idx="17">
                  <c:v>-1.3348807338964999E-15</c:v>
                </c:pt>
                <c:pt idx="18">
                  <c:v>-1.51064288775646E-15</c:v>
                </c:pt>
                <c:pt idx="19">
                  <c:v>-1.3414644586246899E-15</c:v>
                </c:pt>
                <c:pt idx="20">
                  <c:v>-2.4848228021115301E-15</c:v>
                </c:pt>
                <c:pt idx="21">
                  <c:v>-2.2305881443885399E-15</c:v>
                </c:pt>
                <c:pt idx="22">
                  <c:v>-2.2150346629327699E-15</c:v>
                </c:pt>
                <c:pt idx="23">
                  <c:v>-2.2146122261473598E-15</c:v>
                </c:pt>
                <c:pt idx="24">
                  <c:v>-2.60156423178714E-15</c:v>
                </c:pt>
                <c:pt idx="25">
                  <c:v>-2.3095901050375302E-15</c:v>
                </c:pt>
                <c:pt idx="26">
                  <c:v>-3.1245184586860102E-15</c:v>
                </c:pt>
                <c:pt idx="27">
                  <c:v>-3.6928666610898597E-15</c:v>
                </c:pt>
                <c:pt idx="28">
                  <c:v>-3.25020582270169E-15</c:v>
                </c:pt>
                <c:pt idx="29">
                  <c:v>-4.1044178198248501E-15</c:v>
                </c:pt>
                <c:pt idx="30">
                  <c:v>-4.3259702029358401E-15</c:v>
                </c:pt>
                <c:pt idx="31">
                  <c:v>-3.8045495914073499E-15</c:v>
                </c:pt>
                <c:pt idx="32">
                  <c:v>-3.16563916966231E-15</c:v>
                </c:pt>
                <c:pt idx="33">
                  <c:v>-4.4773785621788903E-15</c:v>
                </c:pt>
                <c:pt idx="34">
                  <c:v>-4.1984328628498603E-15</c:v>
                </c:pt>
                <c:pt idx="35">
                  <c:v>-3.8171753544476604E-15</c:v>
                </c:pt>
                <c:pt idx="36">
                  <c:v>-4.0936819320477097E-15</c:v>
                </c:pt>
                <c:pt idx="37">
                  <c:v>-5.5993200431517601E-15</c:v>
                </c:pt>
                <c:pt idx="38">
                  <c:v>-5.3593155067733401E-15</c:v>
                </c:pt>
                <c:pt idx="39">
                  <c:v>-5.4778526988335303E-15</c:v>
                </c:pt>
                <c:pt idx="40">
                  <c:v>-5.8293455364732001E-15</c:v>
                </c:pt>
                <c:pt idx="41">
                  <c:v>-5.3166670514298398E-15</c:v>
                </c:pt>
                <c:pt idx="42">
                  <c:v>-5.4386195983887604E-15</c:v>
                </c:pt>
                <c:pt idx="43">
                  <c:v>-6.0128059019120702E-15</c:v>
                </c:pt>
                <c:pt idx="44">
                  <c:v>-6.8795978121033899E-15</c:v>
                </c:pt>
                <c:pt idx="45">
                  <c:v>-7.2918554582758705E-15</c:v>
                </c:pt>
                <c:pt idx="46">
                  <c:v>-6.73147316395779E-15</c:v>
                </c:pt>
                <c:pt idx="47">
                  <c:v>-7.1383372622096306E-15</c:v>
                </c:pt>
                <c:pt idx="48">
                  <c:v>-6.7045645061351797E-15</c:v>
                </c:pt>
                <c:pt idx="49">
                  <c:v>-7.1702808043328304E-15</c:v>
                </c:pt>
                <c:pt idx="50">
                  <c:v>-7.0854510106694004E-15</c:v>
                </c:pt>
                <c:pt idx="51">
                  <c:v>-6.8489265443147202E-15</c:v>
                </c:pt>
                <c:pt idx="52">
                  <c:v>-7.1425610309918408E-15</c:v>
                </c:pt>
                <c:pt idx="53">
                  <c:v>-4.5013732369686302E-15</c:v>
                </c:pt>
                <c:pt idx="54">
                  <c:v>-7.6421999786640398E-15</c:v>
                </c:pt>
                <c:pt idx="55">
                  <c:v>-7.3952964073849608E-15</c:v>
                </c:pt>
                <c:pt idx="56">
                  <c:v>-9.8280855959158793E-15</c:v>
                </c:pt>
                <c:pt idx="57">
                  <c:v>-1.3036399749259299E-14</c:v>
                </c:pt>
                <c:pt idx="58">
                  <c:v>-1.44572534728109E-14</c:v>
                </c:pt>
                <c:pt idx="59">
                  <c:v>-1.6071938190224899E-14</c:v>
                </c:pt>
                <c:pt idx="60">
                  <c:v>-1.84761899386877E-14</c:v>
                </c:pt>
                <c:pt idx="61">
                  <c:v>-2.0291502401997101E-14</c:v>
                </c:pt>
                <c:pt idx="62">
                  <c:v>-2.0391414134976199E-14</c:v>
                </c:pt>
                <c:pt idx="63">
                  <c:v>-2.1164890859327999E-14</c:v>
                </c:pt>
                <c:pt idx="64">
                  <c:v>-2.2137445958048002E-14</c:v>
                </c:pt>
                <c:pt idx="65">
                  <c:v>-2.1880191541809701E-14</c:v>
                </c:pt>
                <c:pt idx="66">
                  <c:v>-2.17227009755139E-14</c:v>
                </c:pt>
                <c:pt idx="67">
                  <c:v>-2.1076980258482201E-14</c:v>
                </c:pt>
                <c:pt idx="68">
                  <c:v>-2.2486432440819001E-14</c:v>
                </c:pt>
                <c:pt idx="69">
                  <c:v>-2.24107890511158E-14</c:v>
                </c:pt>
                <c:pt idx="70">
                  <c:v>-2.21469824987669E-14</c:v>
                </c:pt>
                <c:pt idx="71">
                  <c:v>-2.1803529188159499E-14</c:v>
                </c:pt>
                <c:pt idx="72">
                  <c:v>-2.1450908426621399E-14</c:v>
                </c:pt>
                <c:pt idx="73">
                  <c:v>-2.1090147215265301E-14</c:v>
                </c:pt>
                <c:pt idx="74">
                  <c:v>-2.0722079366089401E-14</c:v>
                </c:pt>
                <c:pt idx="75">
                  <c:v>-2.0347420300364899E-14</c:v>
                </c:pt>
                <c:pt idx="76">
                  <c:v>-1.99668230430521E-14</c:v>
                </c:pt>
                <c:pt idx="77">
                  <c:v>-1.9580918139271899E-14</c:v>
                </c:pt>
                <c:pt idx="78">
                  <c:v>-1.9190340222849801E-14</c:v>
                </c:pt>
                <c:pt idx="79">
                  <c:v>-1.8795743823561999E-14</c:v>
                </c:pt>
                <c:pt idx="80">
                  <c:v>-1.8397810767058701E-14</c:v>
                </c:pt>
                <c:pt idx="81">
                  <c:v>-1.79972512418824E-14</c:v>
                </c:pt>
                <c:pt idx="82">
                  <c:v>-1.7594800311552099E-14</c:v>
                </c:pt>
                <c:pt idx="83">
                  <c:v>-1.7191211356912001E-14</c:v>
                </c:pt>
                <c:pt idx="84">
                  <c:v>-1.67872476581987E-14</c:v>
                </c:pt>
                <c:pt idx="85">
                  <c:v>-1.6383673075577299E-14</c:v>
                </c:pt>
                <c:pt idx="86">
                  <c:v>-1.5981242565364102E-14</c:v>
                </c:pt>
                <c:pt idx="87">
                  <c:v>-1.5580693078139001E-14</c:v>
                </c:pt>
                <c:pt idx="88">
                  <c:v>-1.5182735223931801E-14</c:v>
                </c:pt>
                <c:pt idx="89">
                  <c:v>-1.47880459568759E-14</c:v>
                </c:pt>
                <c:pt idx="90">
                  <c:v>-1.4397262424662201E-14</c:v>
                </c:pt>
                <c:pt idx="91">
                  <c:v>-1.4010977043921801E-14</c:v>
                </c:pt>
                <c:pt idx="92">
                  <c:v>-1.3629733798303499E-14</c:v>
                </c:pt>
                <c:pt idx="93">
                  <c:v>-1.3254025708554E-14</c:v>
                </c:pt>
                <c:pt idx="94">
                  <c:v>-1.28842933905536E-14</c:v>
                </c:pt>
                <c:pt idx="95">
                  <c:v>-1.25209245954693E-14</c:v>
                </c:pt>
                <c:pt idx="96">
                  <c:v>-1.2164254613669E-14</c:v>
                </c:pt>
                <c:pt idx="97">
                  <c:v>-1.18145674188064E-14</c:v>
                </c:pt>
                <c:pt idx="98">
                  <c:v>-1.14720974288176E-14</c:v>
                </c:pt>
                <c:pt idx="99">
                  <c:v>-1.11370317650156E-14</c:v>
                </c:pt>
                <c:pt idx="100">
                  <c:v>-1.0809512897829999E-14</c:v>
                </c:pt>
                <c:pt idx="101">
                  <c:v>-1.04896415770235E-14</c:v>
                </c:pt>
                <c:pt idx="102">
                  <c:v>-1.0177479954645999E-14</c:v>
                </c:pt>
                <c:pt idx="103">
                  <c:v>-9.8730548199334695E-15</c:v>
                </c:pt>
                <c:pt idx="104">
                  <c:v>-9.5763608763496699E-15</c:v>
                </c:pt>
                <c:pt idx="105">
                  <c:v>-9.2873640016545604E-15</c:v>
                </c:pt>
                <c:pt idx="106">
                  <c:v>-9.0060044420000992E-15</c:v>
                </c:pt>
                <c:pt idx="107">
                  <c:v>-8.7321999004431893E-15</c:v>
                </c:pt>
                <c:pt idx="108">
                  <c:v>-8.4658484888105401E-15</c:v>
                </c:pt>
                <c:pt idx="109">
                  <c:v>-8.2068315195043001E-15</c:v>
                </c:pt>
                <c:pt idx="110">
                  <c:v>-7.9550161205838497E-15</c:v>
                </c:pt>
                <c:pt idx="111">
                  <c:v>-7.7102576633148302E-15</c:v>
                </c:pt>
                <c:pt idx="112">
                  <c:v>-7.4724019963809903E-15</c:v>
                </c:pt>
                <c:pt idx="113">
                  <c:v>-7.2412874851599402E-15</c:v>
                </c:pt>
                <c:pt idx="114">
                  <c:v>-7.0167468579333399E-15</c:v>
                </c:pt>
                <c:pt idx="115">
                  <c:v>-6.7986088637060303E-15</c:v>
                </c:pt>
                <c:pt idx="116">
                  <c:v>-6.5866997485148403E-15</c:v>
                </c:pt>
                <c:pt idx="117">
                  <c:v>-6.3808445587893696E-15</c:v>
                </c:pt>
                <c:pt idx="118">
                  <c:v>-6.1808682815498302E-15</c:v>
                </c:pt>
                <c:pt idx="119">
                  <c:v>-5.9865968320567202E-15</c:v>
                </c:pt>
                <c:pt idx="120">
                  <c:v>-5.7978579000229198E-15</c:v>
                </c:pt>
                <c:pt idx="121">
                  <c:v>-5.6144816657157597E-15</c:v>
                </c:pt>
                <c:pt idx="122">
                  <c:v>-5.4363013972645398E-15</c:v>
                </c:pt>
                <c:pt idx="123">
                  <c:v>-5.2631539402921101E-15</c:v>
                </c:pt>
                <c:pt idx="124">
                  <c:v>-5.0948801106463197E-15</c:v>
                </c:pt>
                <c:pt idx="125">
                  <c:v>-4.9313250005529297E-15</c:v>
                </c:pt>
                <c:pt idx="126">
                  <c:v>-4.7723382079753302E-15</c:v>
                </c:pt>
                <c:pt idx="127">
                  <c:v>-4.6177739983728499E-15</c:v>
                </c:pt>
                <c:pt idx="128">
                  <c:v>-4.46749140742063E-15</c:v>
                </c:pt>
                <c:pt idx="129">
                  <c:v>-4.32135429260645E-15</c:v>
                </c:pt>
                <c:pt idx="130">
                  <c:v>-4.17923134096909E-15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9A-460F-87ED-B40EE8147043}"/>
            </c:ext>
          </c:extLst>
        </c:ser>
        <c:ser>
          <c:idx val="7"/>
          <c:order val="7"/>
          <c:tx>
            <c:strRef>
              <c:f>'DSGE HVD wFG_new'!$AY$1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wFG_new'!$AQ$2:$AQ$132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wFG_new'!$AY$2:$AY$132</c:f>
              <c:numCache>
                <c:formatCode>0.0000</c:formatCode>
                <c:ptCount val="131"/>
                <c:pt idx="0">
                  <c:v>-3.6594233313568802E-15</c:v>
                </c:pt>
                <c:pt idx="1">
                  <c:v>-2.4440354632060701E-15</c:v>
                </c:pt>
                <c:pt idx="2">
                  <c:v>-1.4001092115681899E-15</c:v>
                </c:pt>
                <c:pt idx="3">
                  <c:v>-7.9837505956695004E-16</c:v>
                </c:pt>
                <c:pt idx="4">
                  <c:v>-1.49659762326061E-16</c:v>
                </c:pt>
                <c:pt idx="5">
                  <c:v>9.4075693347449101E-16</c:v>
                </c:pt>
                <c:pt idx="6">
                  <c:v>1.76077486348156E-15</c:v>
                </c:pt>
                <c:pt idx="7">
                  <c:v>2.3099358154234702E-15</c:v>
                </c:pt>
                <c:pt idx="8">
                  <c:v>4.61746737370402E-15</c:v>
                </c:pt>
                <c:pt idx="9">
                  <c:v>4.4703200978657002E-15</c:v>
                </c:pt>
                <c:pt idx="10">
                  <c:v>4.8995216364697702E-15</c:v>
                </c:pt>
                <c:pt idx="11">
                  <c:v>5.509701977865E-15</c:v>
                </c:pt>
                <c:pt idx="12">
                  <c:v>7.0121020189308404E-15</c:v>
                </c:pt>
                <c:pt idx="13">
                  <c:v>7.6845370628177707E-15</c:v>
                </c:pt>
                <c:pt idx="14">
                  <c:v>8.4771861144891194E-15</c:v>
                </c:pt>
                <c:pt idx="15">
                  <c:v>9.4410290562619697E-15</c:v>
                </c:pt>
                <c:pt idx="16">
                  <c:v>9.6208028431271392E-15</c:v>
                </c:pt>
                <c:pt idx="17">
                  <c:v>1.1060741227392201E-14</c:v>
                </c:pt>
                <c:pt idx="18">
                  <c:v>1.1936811150279201E-14</c:v>
                </c:pt>
                <c:pt idx="19">
                  <c:v>1.3766677851375599E-14</c:v>
                </c:pt>
                <c:pt idx="20">
                  <c:v>1.3954166710326999E-14</c:v>
                </c:pt>
                <c:pt idx="21">
                  <c:v>1.4744143196458299E-14</c:v>
                </c:pt>
                <c:pt idx="22">
                  <c:v>1.5907837335826399E-14</c:v>
                </c:pt>
                <c:pt idx="23">
                  <c:v>1.5774363853769001E-14</c:v>
                </c:pt>
                <c:pt idx="24">
                  <c:v>1.74047206256603E-14</c:v>
                </c:pt>
                <c:pt idx="25">
                  <c:v>1.8229757166513398E-14</c:v>
                </c:pt>
                <c:pt idx="26">
                  <c:v>1.95100390744406E-14</c:v>
                </c:pt>
                <c:pt idx="27">
                  <c:v>2.0401116122654499E-14</c:v>
                </c:pt>
                <c:pt idx="28">
                  <c:v>2.06148900568879E-14</c:v>
                </c:pt>
                <c:pt idx="29">
                  <c:v>2.19055508323665E-14</c:v>
                </c:pt>
                <c:pt idx="30">
                  <c:v>2.2851239009496301E-14</c:v>
                </c:pt>
                <c:pt idx="31">
                  <c:v>2.33589691384261E-14</c:v>
                </c:pt>
                <c:pt idx="32">
                  <c:v>2.3591558580295401E-14</c:v>
                </c:pt>
                <c:pt idx="33">
                  <c:v>2.3974305600054601E-14</c:v>
                </c:pt>
                <c:pt idx="34">
                  <c:v>2.4475179376844001E-14</c:v>
                </c:pt>
                <c:pt idx="35">
                  <c:v>2.5278088427139501E-14</c:v>
                </c:pt>
                <c:pt idx="36">
                  <c:v>2.5950379497952499E-14</c:v>
                </c:pt>
                <c:pt idx="37">
                  <c:v>2.6751144559874999E-14</c:v>
                </c:pt>
                <c:pt idx="38">
                  <c:v>2.75396532514738E-14</c:v>
                </c:pt>
                <c:pt idx="39">
                  <c:v>2.804191438763E-14</c:v>
                </c:pt>
                <c:pt idx="40">
                  <c:v>2.8492063724448899E-14</c:v>
                </c:pt>
                <c:pt idx="41">
                  <c:v>2.9042770837043502E-14</c:v>
                </c:pt>
                <c:pt idx="42">
                  <c:v>2.9306772659770202E-14</c:v>
                </c:pt>
                <c:pt idx="43">
                  <c:v>2.9480340649216501E-14</c:v>
                </c:pt>
                <c:pt idx="44">
                  <c:v>2.9965207693004399E-14</c:v>
                </c:pt>
                <c:pt idx="45">
                  <c:v>3.0636010615200998E-14</c:v>
                </c:pt>
                <c:pt idx="46">
                  <c:v>3.1091450751650899E-14</c:v>
                </c:pt>
                <c:pt idx="47">
                  <c:v>3.17374978587907E-14</c:v>
                </c:pt>
                <c:pt idx="48">
                  <c:v>3.1345214412574699E-14</c:v>
                </c:pt>
                <c:pt idx="49">
                  <c:v>3.1919387436701401E-14</c:v>
                </c:pt>
                <c:pt idx="50">
                  <c:v>3.2601781178525902E-14</c:v>
                </c:pt>
                <c:pt idx="51">
                  <c:v>3.2468454578501603E-14</c:v>
                </c:pt>
                <c:pt idx="52">
                  <c:v>3.24591065324231E-14</c:v>
                </c:pt>
                <c:pt idx="53">
                  <c:v>3.2212548942759802E-14</c:v>
                </c:pt>
                <c:pt idx="54">
                  <c:v>3.21265570237615E-14</c:v>
                </c:pt>
                <c:pt idx="55">
                  <c:v>3.1341951615385499E-14</c:v>
                </c:pt>
                <c:pt idx="56">
                  <c:v>3.1660426578401998E-14</c:v>
                </c:pt>
                <c:pt idx="57">
                  <c:v>3.15830022601922E-14</c:v>
                </c:pt>
                <c:pt idx="58">
                  <c:v>3.1756248562054997E-14</c:v>
                </c:pt>
                <c:pt idx="59">
                  <c:v>3.20289125928848E-14</c:v>
                </c:pt>
                <c:pt idx="60">
                  <c:v>3.3038815873052397E-14</c:v>
                </c:pt>
                <c:pt idx="61">
                  <c:v>3.4708802506276299E-14</c:v>
                </c:pt>
                <c:pt idx="62">
                  <c:v>3.53663045251247E-14</c:v>
                </c:pt>
                <c:pt idx="63">
                  <c:v>3.6583290247098298E-14</c:v>
                </c:pt>
                <c:pt idx="64">
                  <c:v>3.7595622885945201E-14</c:v>
                </c:pt>
                <c:pt idx="65">
                  <c:v>3.8086657234101801E-14</c:v>
                </c:pt>
                <c:pt idx="66">
                  <c:v>3.8660207282593803E-14</c:v>
                </c:pt>
                <c:pt idx="67">
                  <c:v>3.9154078594620997E-14</c:v>
                </c:pt>
                <c:pt idx="68">
                  <c:v>3.8939821739521199E-14</c:v>
                </c:pt>
                <c:pt idx="69">
                  <c:v>3.9698738026061002E-14</c:v>
                </c:pt>
                <c:pt idx="70">
                  <c:v>4.0537499580228702E-14</c:v>
                </c:pt>
                <c:pt idx="71">
                  <c:v>4.0999910242542599E-14</c:v>
                </c:pt>
                <c:pt idx="72">
                  <c:v>4.1442486555669701E-14</c:v>
                </c:pt>
                <c:pt idx="73">
                  <c:v>4.18659795462736E-14</c:v>
                </c:pt>
                <c:pt idx="74">
                  <c:v>4.2271066709581498E-14</c:v>
                </c:pt>
                <c:pt idx="75">
                  <c:v>4.2658349666420402E-14</c:v>
                </c:pt>
                <c:pt idx="76">
                  <c:v>4.30283563961805E-14</c:v>
                </c:pt>
                <c:pt idx="77">
                  <c:v>4.3381546548681398E-14</c:v>
                </c:pt>
                <c:pt idx="78">
                  <c:v>4.3718318660099597E-14</c:v>
                </c:pt>
                <c:pt idx="79">
                  <c:v>4.4039018373036899E-14</c:v>
                </c:pt>
                <c:pt idx="80">
                  <c:v>4.4343946990084498E-14</c:v>
                </c:pt>
                <c:pt idx="81">
                  <c:v>4.4633369877675297E-14</c:v>
                </c:pt>
                <c:pt idx="82">
                  <c:v>4.49075243873945E-14</c:v>
                </c:pt>
                <c:pt idx="83">
                  <c:v>4.5166627080318902E-14</c:v>
                </c:pt>
                <c:pt idx="84">
                  <c:v>4.54108801313141E-14</c:v>
                </c:pt>
                <c:pt idx="85">
                  <c:v>4.5640476859126997E-14</c:v>
                </c:pt>
                <c:pt idx="86">
                  <c:v>4.5855606378661699E-14</c:v>
                </c:pt>
                <c:pt idx="87">
                  <c:v>4.6056457407609998E-14</c:v>
                </c:pt>
                <c:pt idx="88">
                  <c:v>4.6243221283694697E-14</c:v>
                </c:pt>
                <c:pt idx="89">
                  <c:v>4.64160942637587E-14</c:v>
                </c:pt>
                <c:pt idx="90">
                  <c:v>4.6575279183945898E-14</c:v>
                </c:pt>
                <c:pt idx="91">
                  <c:v>4.6720986563031802E-14</c:v>
                </c:pt>
                <c:pt idx="92">
                  <c:v>4.6853435229995102E-14</c:v>
                </c:pt>
                <c:pt idx="93">
                  <c:v>4.6972852553310199E-14</c:v>
                </c:pt>
                <c:pt idx="94">
                  <c:v>4.7079474344075E-14</c:v>
                </c:pt>
                <c:pt idx="95">
                  <c:v>4.7173544498667297E-14</c:v>
                </c:pt>
                <c:pt idx="96">
                  <c:v>4.7255314439659102E-14</c:v>
                </c:pt>
                <c:pt idx="97">
                  <c:v>4.7325042406611798E-14</c:v>
                </c:pt>
                <c:pt idx="98">
                  <c:v>4.7382992641400701E-14</c:v>
                </c:pt>
                <c:pt idx="99">
                  <c:v>4.7429434506080102E-14</c:v>
                </c:pt>
                <c:pt idx="100">
                  <c:v>4.7464641565112302E-14</c:v>
                </c:pt>
                <c:pt idx="101">
                  <c:v>4.74888906581438E-14</c:v>
                </c:pt>
                <c:pt idx="102">
                  <c:v>4.75024609844406E-14</c:v>
                </c:pt>
                <c:pt idx="103">
                  <c:v>4.7505633215601203E-14</c:v>
                </c:pt>
                <c:pt idx="104">
                  <c:v>4.7498688649253902E-14</c:v>
                </c:pt>
                <c:pt idx="105">
                  <c:v>4.7481908413064402E-14</c:v>
                </c:pt>
                <c:pt idx="106">
                  <c:v>4.7455572725510303E-14</c:v>
                </c:pt>
                <c:pt idx="107">
                  <c:v>4.7419960217473801E-14</c:v>
                </c:pt>
                <c:pt idx="108">
                  <c:v>4.7375347316712603E-14</c:v>
                </c:pt>
                <c:pt idx="109">
                  <c:v>4.7322007695654199E-14</c:v>
                </c:pt>
                <c:pt idx="110">
                  <c:v>4.7260211781670399E-14</c:v>
                </c:pt>
                <c:pt idx="111">
                  <c:v>4.7190226327981602E-14</c:v>
                </c:pt>
                <c:pt idx="112">
                  <c:v>4.71123140425847E-14</c:v>
                </c:pt>
                <c:pt idx="113">
                  <c:v>4.7026733272043199E-14</c:v>
                </c:pt>
                <c:pt idx="114">
                  <c:v>4.6933737736606801E-14</c:v>
                </c:pt>
                <c:pt idx="115">
                  <c:v>4.6833576312889101E-14</c:v>
                </c:pt>
                <c:pt idx="116">
                  <c:v>4.6726492860226003E-14</c:v>
                </c:pt>
                <c:pt idx="117">
                  <c:v>4.6612726086815699E-14</c:v>
                </c:pt>
                <c:pt idx="118">
                  <c:v>4.6492509451801102E-14</c:v>
                </c:pt>
                <c:pt idx="119">
                  <c:v>4.6366071099570102E-14</c:v>
                </c:pt>
                <c:pt idx="120">
                  <c:v>4.6233633822712503E-14</c:v>
                </c:pt>
                <c:pt idx="121">
                  <c:v>4.6095415050259097E-14</c:v>
                </c:pt>
                <c:pt idx="122">
                  <c:v>4.5951626858045799E-14</c:v>
                </c:pt>
                <c:pt idx="123">
                  <c:v>4.5802475998265497E-14</c:v>
                </c:pt>
                <c:pt idx="124">
                  <c:v>4.5648163945507302E-14</c:v>
                </c:pt>
                <c:pt idx="125">
                  <c:v>4.5488886956807002E-14</c:v>
                </c:pt>
                <c:pt idx="126">
                  <c:v>4.5324836143466602E-14</c:v>
                </c:pt>
                <c:pt idx="127">
                  <c:v>4.5156197552615602E-14</c:v>
                </c:pt>
                <c:pt idx="128">
                  <c:v>4.4983152256700099E-14</c:v>
                </c:pt>
                <c:pt idx="129">
                  <c:v>4.4805876449282203E-14</c:v>
                </c:pt>
                <c:pt idx="130">
                  <c:v>4.4624541545722797E-14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B9A-460F-87ED-B40EE8147043}"/>
            </c:ext>
          </c:extLst>
        </c:ser>
        <c:ser>
          <c:idx val="8"/>
          <c:order val="8"/>
          <c:tx>
            <c:strRef>
              <c:f>'DSGE HVD wFG_new'!$AZ$1</c:f>
              <c:strCache>
                <c:ptCount val="1"/>
                <c:pt idx="0">
                  <c:v>Others + Trend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wFG_new'!$AQ$2:$AQ$132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wFG_new'!$AZ$2:$AZ$132</c:f>
              <c:numCache>
                <c:formatCode>0.0000</c:formatCode>
                <c:ptCount val="131"/>
                <c:pt idx="0">
                  <c:v>5.7075466785394421E-2</c:v>
                </c:pt>
                <c:pt idx="1">
                  <c:v>5.6712849069098584E-2</c:v>
                </c:pt>
                <c:pt idx="2">
                  <c:v>5.6355078826427679E-2</c:v>
                </c:pt>
                <c:pt idx="3">
                  <c:v>5.6002089902710925E-2</c:v>
                </c:pt>
                <c:pt idx="4">
                  <c:v>5.5653816990316005E-2</c:v>
                </c:pt>
                <c:pt idx="5">
                  <c:v>5.5310195620608169E-2</c:v>
                </c:pt>
                <c:pt idx="6">
                  <c:v>5.4971162155844286E-2</c:v>
                </c:pt>
                <c:pt idx="7">
                  <c:v>5.4636653781119024E-2</c:v>
                </c:pt>
                <c:pt idx="8">
                  <c:v>5.4306608496275208E-2</c:v>
                </c:pt>
                <c:pt idx="9">
                  <c:v>5.3980965107774379E-2</c:v>
                </c:pt>
                <c:pt idx="10">
                  <c:v>5.3659663220648843E-2</c:v>
                </c:pt>
                <c:pt idx="11">
                  <c:v>5.3342643230382056E-2</c:v>
                </c:pt>
                <c:pt idx="12">
                  <c:v>5.3029846314878712E-2</c:v>
                </c:pt>
                <c:pt idx="13">
                  <c:v>5.27212144262975E-2</c:v>
                </c:pt>
                <c:pt idx="14">
                  <c:v>5.2416690283023079E-2</c:v>
                </c:pt>
                <c:pt idx="15">
                  <c:v>5.2116217361629066E-2</c:v>
                </c:pt>
                <c:pt idx="16">
                  <c:v>5.1819739888815483E-2</c:v>
                </c:pt>
                <c:pt idx="17">
                  <c:v>5.1527202833375182E-2</c:v>
                </c:pt>
                <c:pt idx="18">
                  <c:v>5.1238551898170934E-2</c:v>
                </c:pt>
                <c:pt idx="19">
                  <c:v>5.0953733512183783E-2</c:v>
                </c:pt>
                <c:pt idx="20">
                  <c:v>5.06726948224797E-2</c:v>
                </c:pt>
                <c:pt idx="21">
                  <c:v>5.0395383686332992E-2</c:v>
                </c:pt>
                <c:pt idx="22">
                  <c:v>5.0121748663278884E-2</c:v>
                </c:pt>
                <c:pt idx="23">
                  <c:v>4.9851739007205617E-2</c:v>
                </c:pt>
                <c:pt idx="24">
                  <c:v>4.9585304658539817E-2</c:v>
                </c:pt>
                <c:pt idx="25">
                  <c:v>4.9322396236355912E-2</c:v>
                </c:pt>
                <c:pt idx="26">
                  <c:v>4.9062965030669856E-2</c:v>
                </c:pt>
                <c:pt idx="27">
                  <c:v>4.8806962994613387E-2</c:v>
                </c:pt>
                <c:pt idx="28">
                  <c:v>4.8554342736729081E-2</c:v>
                </c:pt>
                <c:pt idx="29">
                  <c:v>4.8305057513293823E-2</c:v>
                </c:pt>
                <c:pt idx="30">
                  <c:v>4.8059061220699126E-2</c:v>
                </c:pt>
                <c:pt idx="31">
                  <c:v>4.7816308387814574E-2</c:v>
                </c:pt>
                <c:pt idx="32">
                  <c:v>4.7576754168462729E-2</c:v>
                </c:pt>
                <c:pt idx="33">
                  <c:v>4.7340354333918463E-2</c:v>
                </c:pt>
                <c:pt idx="34">
                  <c:v>4.7107065265416734E-2</c:v>
                </c:pt>
                <c:pt idx="35">
                  <c:v>4.687684394675494E-2</c:v>
                </c:pt>
                <c:pt idx="36">
                  <c:v>4.6649647956908166E-2</c:v>
                </c:pt>
                <c:pt idx="37">
                  <c:v>4.6425435462724804E-2</c:v>
                </c:pt>
                <c:pt idx="38">
                  <c:v>4.6204165211699441E-2</c:v>
                </c:pt>
                <c:pt idx="39">
                  <c:v>4.5985796524670261E-2</c:v>
                </c:pt>
                <c:pt idx="40">
                  <c:v>4.5770289288738039E-2</c:v>
                </c:pt>
                <c:pt idx="41">
                  <c:v>4.5557603950138512E-2</c:v>
                </c:pt>
                <c:pt idx="42">
                  <c:v>4.5347701507144719E-2</c:v>
                </c:pt>
                <c:pt idx="43">
                  <c:v>4.5140543503142325E-2</c:v>
                </c:pt>
                <c:pt idx="44">
                  <c:v>4.4936092019646975E-2</c:v>
                </c:pt>
                <c:pt idx="45">
                  <c:v>4.4734309669423364E-2</c:v>
                </c:pt>
                <c:pt idx="46">
                  <c:v>4.4535159589645143E-2</c:v>
                </c:pt>
                <c:pt idx="47">
                  <c:v>4.4338605435172526E-2</c:v>
                </c:pt>
                <c:pt idx="48">
                  <c:v>4.414461137181501E-2</c:v>
                </c:pt>
                <c:pt idx="49">
                  <c:v>4.395314206966737E-2</c:v>
                </c:pt>
                <c:pt idx="50">
                  <c:v>4.3764162696560679E-2</c:v>
                </c:pt>
                <c:pt idx="51">
                  <c:v>4.3577638911483349E-2</c:v>
                </c:pt>
                <c:pt idx="52">
                  <c:v>4.3393536858164702E-2</c:v>
                </c:pt>
                <c:pt idx="53">
                  <c:v>4.3211823158647009E-2</c:v>
                </c:pt>
                <c:pt idx="54">
                  <c:v>4.3032464906914578E-2</c:v>
                </c:pt>
                <c:pt idx="55">
                  <c:v>4.285542966264054E-2</c:v>
                </c:pt>
                <c:pt idx="56">
                  <c:v>4.2680685444971375E-2</c:v>
                </c:pt>
                <c:pt idx="57">
                  <c:v>4.250820072632476E-2</c:v>
                </c:pt>
                <c:pt idx="58">
                  <c:v>4.2337944426339966E-2</c:v>
                </c:pt>
                <c:pt idx="59">
                  <c:v>4.2169885905818702E-2</c:v>
                </c:pt>
                <c:pt idx="60">
                  <c:v>4.200399496074457E-2</c:v>
                </c:pt>
                <c:pt idx="61">
                  <c:v>4.1840241816398213E-2</c:v>
                </c:pt>
                <c:pt idx="62">
                  <c:v>4.1678597121501779E-2</c:v>
                </c:pt>
                <c:pt idx="63">
                  <c:v>4.1519031942404125E-2</c:v>
                </c:pt>
                <c:pt idx="64">
                  <c:v>4.1361517757404251E-2</c:v>
                </c:pt>
                <c:pt idx="65">
                  <c:v>4.1206026451067287E-2</c:v>
                </c:pt>
                <c:pt idx="66">
                  <c:v>4.1052530308629528E-2</c:v>
                </c:pt>
                <c:pt idx="67">
                  <c:v>4.090100201047521E-2</c:v>
                </c:pt>
                <c:pt idx="68">
                  <c:v>4.0751414626632523E-2</c:v>
                </c:pt>
                <c:pt idx="69">
                  <c:v>4.0603741611420704E-2</c:v>
                </c:pt>
                <c:pt idx="70">
                  <c:v>4.0457956798036196E-2</c:v>
                </c:pt>
                <c:pt idx="71">
                  <c:v>4.0314034393315476E-2</c:v>
                </c:pt>
                <c:pt idx="72">
                  <c:v>4.0171948972486091E-2</c:v>
                </c:pt>
                <c:pt idx="73">
                  <c:v>4.0031675474014747E-2</c:v>
                </c:pt>
                <c:pt idx="74">
                  <c:v>3.9893189194500342E-2</c:v>
                </c:pt>
                <c:pt idx="75">
                  <c:v>3.9756465783631109E-2</c:v>
                </c:pt>
                <c:pt idx="76">
                  <c:v>3.9621481239210929E-2</c:v>
                </c:pt>
                <c:pt idx="77">
                  <c:v>3.9488211902226497E-2</c:v>
                </c:pt>
                <c:pt idx="78">
                  <c:v>3.9356634452003644E-2</c:v>
                </c:pt>
                <c:pt idx="79">
                  <c:v>3.9226725901390078E-2</c:v>
                </c:pt>
                <c:pt idx="80">
                  <c:v>3.9098463592026053E-2</c:v>
                </c:pt>
                <c:pt idx="81">
                  <c:v>3.8971825189653628E-2</c:v>
                </c:pt>
                <c:pt idx="82">
                  <c:v>3.8846788679498465E-2</c:v>
                </c:pt>
                <c:pt idx="83">
                  <c:v>3.8723332361700988E-2</c:v>
                </c:pt>
                <c:pt idx="84">
                  <c:v>3.8601434846807489E-2</c:v>
                </c:pt>
                <c:pt idx="85">
                  <c:v>3.8481075051319966E-2</c:v>
                </c:pt>
                <c:pt idx="86">
                  <c:v>3.8362232193301524E-2</c:v>
                </c:pt>
                <c:pt idx="87">
                  <c:v>3.8244885788048952E-2</c:v>
                </c:pt>
                <c:pt idx="88">
                  <c:v>3.8129015643792383E-2</c:v>
                </c:pt>
                <c:pt idx="89">
                  <c:v>3.8014601857483551E-2</c:v>
                </c:pt>
                <c:pt idx="90">
                  <c:v>3.7901624810627685E-2</c:v>
                </c:pt>
                <c:pt idx="91">
                  <c:v>3.7790065165155748E-2</c:v>
                </c:pt>
                <c:pt idx="92">
                  <c:v>3.767990385937374E-2</c:v>
                </c:pt>
                <c:pt idx="93">
                  <c:v>3.7571122103952179E-2</c:v>
                </c:pt>
                <c:pt idx="94">
                  <c:v>3.7463701377969491E-2</c:v>
                </c:pt>
                <c:pt idx="95">
                  <c:v>3.7357623425014627E-2</c:v>
                </c:pt>
                <c:pt idx="96">
                  <c:v>3.7252870249337364E-2</c:v>
                </c:pt>
                <c:pt idx="97">
                  <c:v>3.7149424112048399E-2</c:v>
                </c:pt>
                <c:pt idx="98">
                  <c:v>3.7047267527378622E-2</c:v>
                </c:pt>
                <c:pt idx="99">
                  <c:v>3.6946383258982238E-2</c:v>
                </c:pt>
                <c:pt idx="100">
                  <c:v>3.6846754316289573E-2</c:v>
                </c:pt>
                <c:pt idx="101">
                  <c:v>3.6748363950921223E-2</c:v>
                </c:pt>
                <c:pt idx="102">
                  <c:v>3.665119565313589E-2</c:v>
                </c:pt>
                <c:pt idx="103">
                  <c:v>3.655523314833585E-2</c:v>
                </c:pt>
                <c:pt idx="104">
                  <c:v>3.6460460393620761E-2</c:v>
                </c:pt>
                <c:pt idx="105">
                  <c:v>3.6366861574392603E-2</c:v>
                </c:pt>
                <c:pt idx="106">
                  <c:v>3.6274421100993257E-2</c:v>
                </c:pt>
                <c:pt idx="107">
                  <c:v>3.6183123605407305E-2</c:v>
                </c:pt>
                <c:pt idx="108">
                  <c:v>3.6092953938000924E-2</c:v>
                </c:pt>
                <c:pt idx="109">
                  <c:v>3.6003897164311835E-2</c:v>
                </c:pt>
                <c:pt idx="110">
                  <c:v>3.5915938561873959E-2</c:v>
                </c:pt>
                <c:pt idx="111">
                  <c:v>3.5829063617101795E-2</c:v>
                </c:pt>
                <c:pt idx="112">
                  <c:v>3.5743258022209887E-2</c:v>
                </c:pt>
                <c:pt idx="113">
                  <c:v>3.5658507672175835E-2</c:v>
                </c:pt>
                <c:pt idx="114">
                  <c:v>3.5574798661756654E-2</c:v>
                </c:pt>
                <c:pt idx="115">
                  <c:v>3.5492117282527311E-2</c:v>
                </c:pt>
                <c:pt idx="116">
                  <c:v>3.5410450019984899E-2</c:v>
                </c:pt>
                <c:pt idx="117">
                  <c:v>3.5329783550682656E-2</c:v>
                </c:pt>
                <c:pt idx="118">
                  <c:v>3.5250104739406998E-2</c:v>
                </c:pt>
                <c:pt idx="119">
                  <c:v>3.51714006363857E-2</c:v>
                </c:pt>
                <c:pt idx="120">
                  <c:v>3.5093658474564179E-2</c:v>
                </c:pt>
                <c:pt idx="121">
                  <c:v>3.5016865666884792E-2</c:v>
                </c:pt>
                <c:pt idx="122">
                  <c:v>3.4941009803632531E-2</c:v>
                </c:pt>
                <c:pt idx="123">
                  <c:v>3.4866078649819346E-2</c:v>
                </c:pt>
                <c:pt idx="124">
                  <c:v>3.4792060142577061E-2</c:v>
                </c:pt>
                <c:pt idx="125">
                  <c:v>3.4718942388631144E-2</c:v>
                </c:pt>
                <c:pt idx="126">
                  <c:v>3.4646713661775866E-2</c:v>
                </c:pt>
                <c:pt idx="127">
                  <c:v>3.4575362400409856E-2</c:v>
                </c:pt>
                <c:pt idx="128">
                  <c:v>3.4504877205090198E-2</c:v>
                </c:pt>
                <c:pt idx="129">
                  <c:v>3.4435246836140923E-2</c:v>
                </c:pt>
                <c:pt idx="130">
                  <c:v>3.4366460211276276E-2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9A-460F-87ED-B40EE8147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wFG_new'!$BA$1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wFG_new'!$BA$2:$BA$132</c:f>
              <c:numCache>
                <c:formatCode>0.0000</c:formatCode>
                <c:ptCount val="131"/>
                <c:pt idx="0">
                  <c:v>0.38001388794060703</c:v>
                </c:pt>
                <c:pt idx="1">
                  <c:v>0.28040623941264103</c:v>
                </c:pt>
                <c:pt idx="2">
                  <c:v>4.5153715649380304E-2</c:v>
                </c:pt>
                <c:pt idx="3">
                  <c:v>-0.13138431886010699</c:v>
                </c:pt>
                <c:pt idx="4">
                  <c:v>-0.46388914591928299</c:v>
                </c:pt>
                <c:pt idx="5">
                  <c:v>-0.44685905242496798</c:v>
                </c:pt>
                <c:pt idx="6">
                  <c:v>-0.61065032190642998</c:v>
                </c:pt>
                <c:pt idx="7">
                  <c:v>-1.641924834389711</c:v>
                </c:pt>
                <c:pt idx="8">
                  <c:v>-1.5107947515917211</c:v>
                </c:pt>
                <c:pt idx="9">
                  <c:v>-1.1796853401953711</c:v>
                </c:pt>
                <c:pt idx="10">
                  <c:v>-1.103259904170921</c:v>
                </c:pt>
                <c:pt idx="11">
                  <c:v>-0.94259578797313104</c:v>
                </c:pt>
                <c:pt idx="12">
                  <c:v>-1.201611219972061</c:v>
                </c:pt>
                <c:pt idx="13">
                  <c:v>-1.7602712506146811</c:v>
                </c:pt>
                <c:pt idx="14">
                  <c:v>-1.887222807488611</c:v>
                </c:pt>
                <c:pt idx="15">
                  <c:v>-1.779915987987821</c:v>
                </c:pt>
                <c:pt idx="16">
                  <c:v>-1.5714748243169312</c:v>
                </c:pt>
                <c:pt idx="17">
                  <c:v>-2.055474514002801</c:v>
                </c:pt>
                <c:pt idx="18">
                  <c:v>-2.5388415174323611</c:v>
                </c:pt>
                <c:pt idx="19">
                  <c:v>-2.683100383991651</c:v>
                </c:pt>
                <c:pt idx="20">
                  <c:v>-2.4921557685242912</c:v>
                </c:pt>
                <c:pt idx="21">
                  <c:v>-2.727899713082421</c:v>
                </c:pt>
                <c:pt idx="22">
                  <c:v>-2.6359697642155711</c:v>
                </c:pt>
                <c:pt idx="23">
                  <c:v>-2.5134631957895812</c:v>
                </c:pt>
                <c:pt idx="24">
                  <c:v>-2.5759734775111709</c:v>
                </c:pt>
                <c:pt idx="25">
                  <c:v>-2.4260701879426909</c:v>
                </c:pt>
                <c:pt idx="26">
                  <c:v>-2.434981475549201</c:v>
                </c:pt>
                <c:pt idx="27">
                  <c:v>-2.4364307523967712</c:v>
                </c:pt>
                <c:pt idx="28">
                  <c:v>-2.3227067566224213</c:v>
                </c:pt>
                <c:pt idx="29">
                  <c:v>-2.3097218383960811</c:v>
                </c:pt>
                <c:pt idx="30">
                  <c:v>-2.3392805106774013</c:v>
                </c:pt>
                <c:pt idx="31">
                  <c:v>-2.4433864122672313</c:v>
                </c:pt>
                <c:pt idx="32">
                  <c:v>-2.4407701911323212</c:v>
                </c:pt>
                <c:pt idx="33">
                  <c:v>-2.3672924339540309</c:v>
                </c:pt>
                <c:pt idx="34">
                  <c:v>-2.5710164956226009</c:v>
                </c:pt>
                <c:pt idx="35">
                  <c:v>-2.5709521664359709</c:v>
                </c:pt>
                <c:pt idx="36">
                  <c:v>-2.7261912455627613</c:v>
                </c:pt>
                <c:pt idx="37">
                  <c:v>-2.532013952087051</c:v>
                </c:pt>
                <c:pt idx="38">
                  <c:v>-2.4262202446861609</c:v>
                </c:pt>
                <c:pt idx="39">
                  <c:v>-2.171627402466731</c:v>
                </c:pt>
                <c:pt idx="40">
                  <c:v>-2.0415959869418709</c:v>
                </c:pt>
                <c:pt idx="41">
                  <c:v>-1.9946173509950209</c:v>
                </c:pt>
                <c:pt idx="42">
                  <c:v>-1.849630439817691</c:v>
                </c:pt>
                <c:pt idx="43">
                  <c:v>-1.702023932949231</c:v>
                </c:pt>
                <c:pt idx="44">
                  <c:v>-1.6012274413511611</c:v>
                </c:pt>
                <c:pt idx="45">
                  <c:v>-1.7349890722582111</c:v>
                </c:pt>
                <c:pt idx="46">
                  <c:v>-1.6957479608907911</c:v>
                </c:pt>
                <c:pt idx="47">
                  <c:v>-1.8121607471990711</c:v>
                </c:pt>
                <c:pt idx="48">
                  <c:v>-1.8741845966756512</c:v>
                </c:pt>
                <c:pt idx="49">
                  <c:v>-1.9897288276267009</c:v>
                </c:pt>
                <c:pt idx="50">
                  <c:v>-2.0934322045390412</c:v>
                </c:pt>
                <c:pt idx="51">
                  <c:v>-2.007018432726221</c:v>
                </c:pt>
                <c:pt idx="52">
                  <c:v>-2.423508725873551</c:v>
                </c:pt>
                <c:pt idx="53">
                  <c:v>-2.4834497784020613</c:v>
                </c:pt>
                <c:pt idx="54">
                  <c:v>-2.2153285746769509</c:v>
                </c:pt>
                <c:pt idx="55">
                  <c:v>-2.184749642267021</c:v>
                </c:pt>
                <c:pt idx="56">
                  <c:v>-2.0365109169710709</c:v>
                </c:pt>
                <c:pt idx="57">
                  <c:v>-2.0370222393160211</c:v>
                </c:pt>
                <c:pt idx="58">
                  <c:v>-1.6326418116900612</c:v>
                </c:pt>
                <c:pt idx="59">
                  <c:v>-1.7830650360096212</c:v>
                </c:pt>
                <c:pt idx="60">
                  <c:v>-1.6693819346848411</c:v>
                </c:pt>
                <c:pt idx="61">
                  <c:v>-1.1461754769059311</c:v>
                </c:pt>
                <c:pt idx="62">
                  <c:v>-1.2009733824504911</c:v>
                </c:pt>
                <c:pt idx="63">
                  <c:v>-0.90784010291961104</c:v>
                </c:pt>
                <c:pt idx="64">
                  <c:v>-0.44715348124044196</c:v>
                </c:pt>
                <c:pt idx="65">
                  <c:v>-0.41370211355511399</c:v>
                </c:pt>
                <c:pt idx="66">
                  <c:v>3.0922870110018034E-2</c:v>
                </c:pt>
                <c:pt idx="67">
                  <c:v>-0.10136948181403301</c:v>
                </c:pt>
                <c:pt idx="68">
                  <c:v>7.5414725048236486E-2</c:v>
                </c:pt>
                <c:pt idx="69">
                  <c:v>-0.30617943805117198</c:v>
                </c:pt>
                <c:pt idx="70">
                  <c:v>-0.54371968987658403</c:v>
                </c:pt>
                <c:pt idx="71">
                  <c:v>-0.54207695188955296</c:v>
                </c:pt>
                <c:pt idx="72">
                  <c:v>-0.53887780850145794</c:v>
                </c:pt>
                <c:pt idx="73">
                  <c:v>-0.53433197879929895</c:v>
                </c:pt>
                <c:pt idx="74">
                  <c:v>-0.52863213463220704</c:v>
                </c:pt>
                <c:pt idx="75">
                  <c:v>-0.52195403937932994</c:v>
                </c:pt>
                <c:pt idx="76">
                  <c:v>-0.51445696447772604</c:v>
                </c:pt>
                <c:pt idx="77">
                  <c:v>-0.50628432718565797</c:v>
                </c:pt>
                <c:pt idx="78">
                  <c:v>-0.497564492770175</c:v>
                </c:pt>
                <c:pt idx="79">
                  <c:v>-0.488411689277923</c:v>
                </c:pt>
                <c:pt idx="80">
                  <c:v>-0.47892699032874797</c:v>
                </c:pt>
                <c:pt idx="81">
                  <c:v>-0.46919932927381597</c:v>
                </c:pt>
                <c:pt idx="82">
                  <c:v>-0.45930651566010999</c:v>
                </c:pt>
                <c:pt idx="83">
                  <c:v>-0.44931623178025198</c:v>
                </c:pt>
                <c:pt idx="84">
                  <c:v>-0.43928699297379598</c:v>
                </c:pt>
                <c:pt idx="85">
                  <c:v>-0.42926906025428097</c:v>
                </c:pt>
                <c:pt idx="86">
                  <c:v>-0.41930529782191001</c:v>
                </c:pt>
                <c:pt idx="87">
                  <c:v>-0.40943197118271901</c:v>
                </c:pt>
                <c:pt idx="88">
                  <c:v>-0.39967948404518999</c:v>
                </c:pt>
                <c:pt idx="89">
                  <c:v>-0.39007305401821196</c:v>
                </c:pt>
                <c:pt idx="90">
                  <c:v>-0.38063332849640497</c:v>
                </c:pt>
                <c:pt idx="91">
                  <c:v>-0.371376943084539</c:v>
                </c:pt>
                <c:pt idx="92">
                  <c:v>-0.36231702556370499</c:v>
                </c:pt>
                <c:pt idx="93">
                  <c:v>-0.35346364880698999</c:v>
                </c:pt>
                <c:pt idx="94">
                  <c:v>-0.34482423626854997</c:v>
                </c:pt>
                <c:pt idx="95">
                  <c:v>-0.33640392374376898</c:v>
                </c:pt>
                <c:pt idx="96">
                  <c:v>-0.328205881067134</c:v>
                </c:pt>
                <c:pt idx="97">
                  <c:v>-0.320231597308206</c:v>
                </c:pt>
                <c:pt idx="98">
                  <c:v>-0.31248113286808998</c:v>
                </c:pt>
                <c:pt idx="99">
                  <c:v>-0.30495334168723398</c:v>
                </c:pt>
                <c:pt idx="100">
                  <c:v>-0.297646066564067</c:v>
                </c:pt>
                <c:pt idx="101">
                  <c:v>-0.29055631036334501</c:v>
                </c:pt>
                <c:pt idx="102">
                  <c:v>-0.28368038567093401</c:v>
                </c:pt>
                <c:pt idx="103">
                  <c:v>-0.27701404523357598</c:v>
                </c:pt>
                <c:pt idx="104">
                  <c:v>-0.27055259531193998</c:v>
                </c:pt>
                <c:pt idx="105">
                  <c:v>-0.26429099387557997</c:v>
                </c:pt>
                <c:pt idx="106">
                  <c:v>-0.25822393538080401</c:v>
                </c:pt>
                <c:pt idx="107">
                  <c:v>-0.252345923697951</c:v>
                </c:pt>
                <c:pt idx="108">
                  <c:v>-0.24665133459333999</c:v>
                </c:pt>
                <c:pt idx="109">
                  <c:v>-0.24113446902319596</c:v>
                </c:pt>
                <c:pt idx="110">
                  <c:v>-0.23578959836180596</c:v>
                </c:pt>
                <c:pt idx="111">
                  <c:v>-0.23061100256338501</c:v>
                </c:pt>
                <c:pt idx="112">
                  <c:v>-0.22559300214605599</c:v>
                </c:pt>
                <c:pt idx="113">
                  <c:v>-0.220729984786106</c:v>
                </c:pt>
                <c:pt idx="114">
                  <c:v>-0.216016427220527</c:v>
                </c:pt>
                <c:pt idx="115">
                  <c:v>-0.211446913075022</c:v>
                </c:pt>
                <c:pt idx="116">
                  <c:v>-0.20701614716226102</c:v>
                </c:pt>
                <c:pt idx="117">
                  <c:v>-0.20271896673058498</c:v>
                </c:pt>
                <c:pt idx="118">
                  <c:v>-0.19855035008575</c:v>
                </c:pt>
                <c:pt idx="119">
                  <c:v>-0.19450542295707002</c:v>
                </c:pt>
                <c:pt idx="120">
                  <c:v>-0.19057946293380101</c:v>
                </c:pt>
                <c:pt idx="121">
                  <c:v>-0.186767902257226</c:v>
                </c:pt>
                <c:pt idx="122">
                  <c:v>-0.18306632921816901</c:v>
                </c:pt>
                <c:pt idx="123">
                  <c:v>-0.17947048837799301</c:v>
                </c:pt>
                <c:pt idx="124">
                  <c:v>-0.17597627980324099</c:v>
                </c:pt>
                <c:pt idx="125">
                  <c:v>-0.172579757479359</c:v>
                </c:pt>
                <c:pt idx="126">
                  <c:v>-0.169277127047262</c:v>
                </c:pt>
                <c:pt idx="127">
                  <c:v>-0.16606474298731899</c:v>
                </c:pt>
                <c:pt idx="128">
                  <c:v>-0.16293910535853801</c:v>
                </c:pt>
                <c:pt idx="129">
                  <c:v>-0.15989685618591398</c:v>
                </c:pt>
                <c:pt idx="130">
                  <c:v>-0.15693477557597701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B9A-460F-87ED-B40EE8147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1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out"/>
        <c:minorTickMark val="none"/>
        <c:tickLblPos val="nextTo"/>
        <c:crossAx val="1190122384"/>
        <c:crosses val="max"/>
        <c:crossBetween val="between"/>
      </c:valAx>
      <c:valAx>
        <c:axId val="16988379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r*(%, annual percentage rate)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'DSGE HVD wFG'!$Z$1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wFG'!$Z$2:$Z$132</c:f>
              <c:numCache>
                <c:formatCode>0.0000</c:formatCode>
                <c:ptCount val="131"/>
                <c:pt idx="0">
                  <c:v>-0.10116499029808</c:v>
                </c:pt>
                <c:pt idx="1">
                  <c:v>-9.1415602048891598E-2</c:v>
                </c:pt>
                <c:pt idx="2">
                  <c:v>-9.5807612147910698E-2</c:v>
                </c:pt>
                <c:pt idx="3">
                  <c:v>-9.28572460411968E-2</c:v>
                </c:pt>
                <c:pt idx="4">
                  <c:v>-9.4503573302483102E-2</c:v>
                </c:pt>
                <c:pt idx="5">
                  <c:v>-9.7453030409408406E-2</c:v>
                </c:pt>
                <c:pt idx="6">
                  <c:v>-8.2949480993659494E-2</c:v>
                </c:pt>
                <c:pt idx="7">
                  <c:v>-5.01476530084006E-2</c:v>
                </c:pt>
                <c:pt idx="8">
                  <c:v>-3.5773165114307497E-2</c:v>
                </c:pt>
                <c:pt idx="9">
                  <c:v>-2.4089109529469799E-2</c:v>
                </c:pt>
                <c:pt idx="10">
                  <c:v>-3.9925576677519101E-2</c:v>
                </c:pt>
                <c:pt idx="11">
                  <c:v>-2.7038449102135001E-2</c:v>
                </c:pt>
                <c:pt idx="12">
                  <c:v>-2.8494113734741599E-2</c:v>
                </c:pt>
                <c:pt idx="13">
                  <c:v>-2.82922007426669E-2</c:v>
                </c:pt>
                <c:pt idx="14">
                  <c:v>-1.9280872158649001E-2</c:v>
                </c:pt>
                <c:pt idx="15">
                  <c:v>-4.1303004539159603E-2</c:v>
                </c:pt>
                <c:pt idx="16">
                  <c:v>-5.8766053904821799E-2</c:v>
                </c:pt>
                <c:pt idx="17">
                  <c:v>-6.4203684109087805E-2</c:v>
                </c:pt>
                <c:pt idx="18">
                  <c:v>-8.6900799934183606E-2</c:v>
                </c:pt>
                <c:pt idx="19">
                  <c:v>-8.3203926639219203E-2</c:v>
                </c:pt>
                <c:pt idx="20">
                  <c:v>-8.1138714250120703E-2</c:v>
                </c:pt>
                <c:pt idx="21">
                  <c:v>-8.6544570595947307E-2</c:v>
                </c:pt>
                <c:pt idx="22">
                  <c:v>-9.3431333735875505E-2</c:v>
                </c:pt>
                <c:pt idx="23">
                  <c:v>-8.7928026169745002E-2</c:v>
                </c:pt>
                <c:pt idx="24">
                  <c:v>-0.10048847835562</c:v>
                </c:pt>
                <c:pt idx="25">
                  <c:v>-9.5000335052677701E-2</c:v>
                </c:pt>
                <c:pt idx="26">
                  <c:v>-9.9459504432794402E-2</c:v>
                </c:pt>
                <c:pt idx="27">
                  <c:v>-0.11045848026907</c:v>
                </c:pt>
                <c:pt idx="28">
                  <c:v>-0.12407675743687099</c:v>
                </c:pt>
                <c:pt idx="29">
                  <c:v>-0.11765066591697</c:v>
                </c:pt>
                <c:pt idx="30">
                  <c:v>-0.122205790077314</c:v>
                </c:pt>
                <c:pt idx="31">
                  <c:v>-0.12684931984071601</c:v>
                </c:pt>
                <c:pt idx="32">
                  <c:v>-0.123198816062282</c:v>
                </c:pt>
                <c:pt idx="33">
                  <c:v>-0.12668424897153499</c:v>
                </c:pt>
                <c:pt idx="34">
                  <c:v>-0.13477040855068201</c:v>
                </c:pt>
                <c:pt idx="35">
                  <c:v>-0.133004716171574</c:v>
                </c:pt>
                <c:pt idx="36">
                  <c:v>-0.13194735417491199</c:v>
                </c:pt>
                <c:pt idx="37">
                  <c:v>-0.14498140937162601</c:v>
                </c:pt>
                <c:pt idx="38">
                  <c:v>-0.14639908930706599</c:v>
                </c:pt>
                <c:pt idx="39">
                  <c:v>-0.14880179390116</c:v>
                </c:pt>
                <c:pt idx="40">
                  <c:v>-0.155620411539487</c:v>
                </c:pt>
                <c:pt idx="41">
                  <c:v>-0.15174884053153301</c:v>
                </c:pt>
                <c:pt idx="42">
                  <c:v>-0.15236736903801101</c:v>
                </c:pt>
                <c:pt idx="43">
                  <c:v>-0.15811855472518099</c:v>
                </c:pt>
                <c:pt idx="44">
                  <c:v>-0.15894250476521901</c:v>
                </c:pt>
                <c:pt idx="45">
                  <c:v>-0.154505222129946</c:v>
                </c:pt>
                <c:pt idx="46">
                  <c:v>-0.146252175261569</c:v>
                </c:pt>
                <c:pt idx="47">
                  <c:v>-0.14174911758501199</c:v>
                </c:pt>
                <c:pt idx="48">
                  <c:v>-0.127167986116826</c:v>
                </c:pt>
                <c:pt idx="49">
                  <c:v>-0.14356819057544701</c:v>
                </c:pt>
                <c:pt idx="50">
                  <c:v>-0.14360995690214901</c:v>
                </c:pt>
                <c:pt idx="51">
                  <c:v>-0.135974576005187</c:v>
                </c:pt>
                <c:pt idx="52">
                  <c:v>-0.14070548318876799</c:v>
                </c:pt>
                <c:pt idx="53">
                  <c:v>-0.14597519741200499</c:v>
                </c:pt>
                <c:pt idx="54">
                  <c:v>-0.15723250297962801</c:v>
                </c:pt>
                <c:pt idx="55">
                  <c:v>-0.14900861625697101</c:v>
                </c:pt>
                <c:pt idx="56">
                  <c:v>-0.17723473717681201</c:v>
                </c:pt>
                <c:pt idx="57">
                  <c:v>-0.21742854947951701</c:v>
                </c:pt>
                <c:pt idx="58">
                  <c:v>-0.20354087391530101</c:v>
                </c:pt>
                <c:pt idx="59">
                  <c:v>-0.18437691906169901</c:v>
                </c:pt>
                <c:pt idx="60">
                  <c:v>-0.182100768215638</c:v>
                </c:pt>
                <c:pt idx="61">
                  <c:v>-0.18647299575634599</c:v>
                </c:pt>
                <c:pt idx="62">
                  <c:v>-0.17668812436853101</c:v>
                </c:pt>
                <c:pt idx="63">
                  <c:v>-0.177210965600924</c:v>
                </c:pt>
                <c:pt idx="64">
                  <c:v>-0.177323933130202</c:v>
                </c:pt>
                <c:pt idx="65">
                  <c:v>-0.18290673431329299</c:v>
                </c:pt>
                <c:pt idx="66">
                  <c:v>-0.17327065089414501</c:v>
                </c:pt>
                <c:pt idx="67">
                  <c:v>-0.173017359007167</c:v>
                </c:pt>
                <c:pt idx="68">
                  <c:v>-0.18225651324893299</c:v>
                </c:pt>
                <c:pt idx="69">
                  <c:v>-0.18375688302281101</c:v>
                </c:pt>
                <c:pt idx="70">
                  <c:v>-0.19188343666194799</c:v>
                </c:pt>
                <c:pt idx="71">
                  <c:v>-0.189659205835919</c:v>
                </c:pt>
                <c:pt idx="72">
                  <c:v>-0.18744074218276599</c:v>
                </c:pt>
                <c:pt idx="73">
                  <c:v>-0.18523233876197001</c:v>
                </c:pt>
                <c:pt idx="74">
                  <c:v>-0.18303739874705399</c:v>
                </c:pt>
                <c:pt idx="75">
                  <c:v>-0.18085860840628001</c:v>
                </c:pt>
                <c:pt idx="76">
                  <c:v>-0.178698076126418</c:v>
                </c:pt>
                <c:pt idx="77">
                  <c:v>-0.17655744421438699</c:v>
                </c:pt>
                <c:pt idx="78">
                  <c:v>-0.17443797886708901</c:v>
                </c:pt>
                <c:pt idx="79">
                  <c:v>-0.17234064262458201</c:v>
                </c:pt>
                <c:pt idx="80">
                  <c:v>-0.17026615276201701</c:v>
                </c:pt>
                <c:pt idx="81">
                  <c:v>-0.16821502838812399</c:v>
                </c:pt>
                <c:pt idx="82">
                  <c:v>-0.166187628467965</c:v>
                </c:pt>
                <c:pt idx="83">
                  <c:v>-0.164184182547572</c:v>
                </c:pt>
                <c:pt idx="84">
                  <c:v>-0.162204815605898</c:v>
                </c:pt>
                <c:pt idx="85">
                  <c:v>-0.16024956817757599</c:v>
                </c:pt>
                <c:pt idx="86">
                  <c:v>-0.15831841266427499</c:v>
                </c:pt>
                <c:pt idx="87">
                  <c:v>-0.15641126657162599</c:v>
                </c:pt>
                <c:pt idx="88">
                  <c:v>-0.15452800326388699</c:v>
                </c:pt>
                <c:pt idx="89">
                  <c:v>-0.15266846071241899</c:v>
                </c:pt>
                <c:pt idx="90">
                  <c:v>-0.150832448620983</c:v>
                </c:pt>
                <c:pt idx="91">
                  <c:v>-0.14901975423622199</c:v>
                </c:pt>
                <c:pt idx="92">
                  <c:v>-0.147230147091792</c:v>
                </c:pt>
                <c:pt idx="93">
                  <c:v>-0.14546338288652</c:v>
                </c:pt>
                <c:pt idx="94">
                  <c:v>-0.143719206658318</c:v>
                </c:pt>
                <c:pt idx="95">
                  <c:v>-0.141997355384547</c:v>
                </c:pt>
                <c:pt idx="96">
                  <c:v>-0.14029756011455399</c:v>
                </c:pt>
                <c:pt idx="97">
                  <c:v>-0.13861954771996701</c:v>
                </c:pt>
                <c:pt idx="98">
                  <c:v>-0.136963042332194</c:v>
                </c:pt>
                <c:pt idx="99">
                  <c:v>-0.13532776652346701</c:v>
                </c:pt>
                <c:pt idx="100">
                  <c:v>-0.133713442277271</c:v>
                </c:pt>
                <c:pt idx="101">
                  <c:v>-0.132119791785477</c:v>
                </c:pt>
                <c:pt idx="102">
                  <c:v>-0.13054653810261299</c:v>
                </c:pt>
                <c:pt idx="103">
                  <c:v>-0.12899340568215101</c:v>
                </c:pt>
                <c:pt idx="104">
                  <c:v>-0.127460120815165</c:v>
                </c:pt>
                <c:pt idx="105">
                  <c:v>-0.12594641198804701</c:v>
                </c:pt>
                <c:pt idx="106">
                  <c:v>-0.124452010173002</c:v>
                </c:pt>
                <c:pt idx="107">
                  <c:v>-0.122976649062614</c:v>
                </c:pt>
                <c:pt idx="108">
                  <c:v>-0.121520065257797</c:v>
                </c:pt>
                <c:pt idx="109">
                  <c:v>-0.120081998416828</c:v>
                </c:pt>
                <c:pt idx="110">
                  <c:v>-0.11866219137185401</c:v>
                </c:pt>
                <c:pt idx="111">
                  <c:v>-0.11726039021816299</c:v>
                </c:pt>
                <c:pt idx="112">
                  <c:v>-0.115876344380642</c:v>
                </c:pt>
                <c:pt idx="113">
                  <c:v>-0.114509806661082</c:v>
                </c:pt>
                <c:pt idx="114">
                  <c:v>-0.113160533269432</c:v>
                </c:pt>
                <c:pt idx="115">
                  <c:v>-0.111828283841561</c:v>
                </c:pt>
                <c:pt idx="116">
                  <c:v>-0.110512821445699</c:v>
                </c:pt>
                <c:pt idx="117">
                  <c:v>-0.109213912579381</c:v>
                </c:pt>
                <c:pt idx="118">
                  <c:v>-0.107931327158433</c:v>
                </c:pt>
                <c:pt idx="119">
                  <c:v>-0.106664838499288</c:v>
                </c:pt>
                <c:pt idx="120">
                  <c:v>-0.10541422329575099</c:v>
                </c:pt>
                <c:pt idx="121">
                  <c:v>-0.104179261591118</c:v>
                </c:pt>
                <c:pt idx="122">
                  <c:v>-0.102959736746475</c:v>
                </c:pt>
                <c:pt idx="123">
                  <c:v>-0.10175543540582301</c:v>
                </c:pt>
                <c:pt idx="124">
                  <c:v>-0.100566147458614</c:v>
                </c:pt>
                <c:pt idx="125">
                  <c:v>-9.9391666000196305E-2</c:v>
                </c:pt>
                <c:pt idx="126">
                  <c:v>-9.8231787290570194E-2</c:v>
                </c:pt>
                <c:pt idx="127">
                  <c:v>-9.7086310711829896E-2</c:v>
                </c:pt>
                <c:pt idx="128">
                  <c:v>-9.5955038724581804E-2</c:v>
                </c:pt>
                <c:pt idx="129">
                  <c:v>-9.4837776823610997E-2</c:v>
                </c:pt>
                <c:pt idx="130">
                  <c:v>-9.3734333493014105E-2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B-4B96-B7F1-4285E963DA5B}"/>
            </c:ext>
          </c:extLst>
        </c:ser>
        <c:ser>
          <c:idx val="1"/>
          <c:order val="1"/>
          <c:tx>
            <c:strRef>
              <c:f>'DSGE HVD wFG'!$AA$1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wFG'!$AA$2:$AA$132</c:f>
              <c:numCache>
                <c:formatCode>0.0000</c:formatCode>
                <c:ptCount val="131"/>
                <c:pt idx="0">
                  <c:v>-0.14808542456621801</c:v>
                </c:pt>
                <c:pt idx="1">
                  <c:v>-0.16817797066353801</c:v>
                </c:pt>
                <c:pt idx="2">
                  <c:v>-0.33979271461635702</c:v>
                </c:pt>
                <c:pt idx="3">
                  <c:v>-0.47721599214238702</c:v>
                </c:pt>
                <c:pt idx="4">
                  <c:v>-0.63793934161025601</c:v>
                </c:pt>
                <c:pt idx="5">
                  <c:v>-0.60173872227559899</c:v>
                </c:pt>
                <c:pt idx="6">
                  <c:v>-0.71012196680319895</c:v>
                </c:pt>
                <c:pt idx="7">
                  <c:v>-1.3069466116369099</c:v>
                </c:pt>
                <c:pt idx="8">
                  <c:v>-1.0855520118558799</c:v>
                </c:pt>
                <c:pt idx="9">
                  <c:v>-0.87630026865846899</c:v>
                </c:pt>
                <c:pt idx="10">
                  <c:v>-0.66815747751135102</c:v>
                </c:pt>
                <c:pt idx="11">
                  <c:v>-0.58178558866152896</c:v>
                </c:pt>
                <c:pt idx="12">
                  <c:v>-0.48620875558308602</c:v>
                </c:pt>
                <c:pt idx="13">
                  <c:v>-0.640383925170946</c:v>
                </c:pt>
                <c:pt idx="14">
                  <c:v>-0.70215744037565397</c:v>
                </c:pt>
                <c:pt idx="15">
                  <c:v>-0.67840625215024497</c:v>
                </c:pt>
                <c:pt idx="16">
                  <c:v>-0.51321703243347105</c:v>
                </c:pt>
                <c:pt idx="17">
                  <c:v>-0.66377755849394904</c:v>
                </c:pt>
                <c:pt idx="18">
                  <c:v>-0.85099195434994901</c:v>
                </c:pt>
                <c:pt idx="19">
                  <c:v>-0.85369932669293103</c:v>
                </c:pt>
                <c:pt idx="20">
                  <c:v>-0.83168688383171596</c:v>
                </c:pt>
                <c:pt idx="21">
                  <c:v>-0.91228283520751197</c:v>
                </c:pt>
                <c:pt idx="22">
                  <c:v>-0.82773010770516697</c:v>
                </c:pt>
                <c:pt idx="23">
                  <c:v>-0.83546715004463301</c:v>
                </c:pt>
                <c:pt idx="24">
                  <c:v>-0.83427278019528905</c:v>
                </c:pt>
                <c:pt idx="25">
                  <c:v>-0.81569416031677799</c:v>
                </c:pt>
                <c:pt idx="26">
                  <c:v>-0.77734899788628598</c:v>
                </c:pt>
                <c:pt idx="27">
                  <c:v>-0.76365399612470897</c:v>
                </c:pt>
                <c:pt idx="28">
                  <c:v>-0.72984968092035296</c:v>
                </c:pt>
                <c:pt idx="29">
                  <c:v>-0.74516318341305898</c:v>
                </c:pt>
                <c:pt idx="30">
                  <c:v>-0.79292065503802001</c:v>
                </c:pt>
                <c:pt idx="31">
                  <c:v>-0.88704236973166894</c:v>
                </c:pt>
                <c:pt idx="32">
                  <c:v>-0.95276737021667901</c:v>
                </c:pt>
                <c:pt idx="33">
                  <c:v>-0.97219316774667297</c:v>
                </c:pt>
                <c:pt idx="34">
                  <c:v>-1.11634732833506</c:v>
                </c:pt>
                <c:pt idx="35">
                  <c:v>-1.1033280133183101</c:v>
                </c:pt>
                <c:pt idx="36">
                  <c:v>-1.2599329042393499</c:v>
                </c:pt>
                <c:pt idx="37">
                  <c:v>-1.12437643140966</c:v>
                </c:pt>
                <c:pt idx="38">
                  <c:v>-1.0832642945775699</c:v>
                </c:pt>
                <c:pt idx="39">
                  <c:v>-0.93414742720614596</c:v>
                </c:pt>
                <c:pt idx="40">
                  <c:v>-0.83224877818954501</c:v>
                </c:pt>
                <c:pt idx="41">
                  <c:v>-0.79859986214712597</c:v>
                </c:pt>
                <c:pt idx="42">
                  <c:v>-0.71677423421539199</c:v>
                </c:pt>
                <c:pt idx="43">
                  <c:v>-0.62396588878066295</c:v>
                </c:pt>
                <c:pt idx="44">
                  <c:v>-0.53588973528596895</c:v>
                </c:pt>
                <c:pt idx="45">
                  <c:v>-0.58714840279428504</c:v>
                </c:pt>
                <c:pt idx="46">
                  <c:v>-0.56143841932122895</c:v>
                </c:pt>
                <c:pt idx="47">
                  <c:v>-0.61139699285145899</c:v>
                </c:pt>
                <c:pt idx="48">
                  <c:v>-0.65580593873903803</c:v>
                </c:pt>
                <c:pt idx="49">
                  <c:v>-0.67390626051545099</c:v>
                </c:pt>
                <c:pt idx="50">
                  <c:v>-0.67461405975975197</c:v>
                </c:pt>
                <c:pt idx="51">
                  <c:v>-0.61580943525124399</c:v>
                </c:pt>
                <c:pt idx="52">
                  <c:v>-0.82818985368917697</c:v>
                </c:pt>
                <c:pt idx="53">
                  <c:v>-0.89960537957736797</c:v>
                </c:pt>
                <c:pt idx="54">
                  <c:v>-0.76223677357929298</c:v>
                </c:pt>
                <c:pt idx="55">
                  <c:v>-0.67657394850098895</c:v>
                </c:pt>
                <c:pt idx="56">
                  <c:v>-0.54943673284987704</c:v>
                </c:pt>
                <c:pt idx="57">
                  <c:v>-0.49451860889835803</c:v>
                </c:pt>
                <c:pt idx="58">
                  <c:v>-0.357021753687077</c:v>
                </c:pt>
                <c:pt idx="59">
                  <c:v>-0.40926937205261998</c:v>
                </c:pt>
                <c:pt idx="60">
                  <c:v>-0.50853150992892704</c:v>
                </c:pt>
                <c:pt idx="61">
                  <c:v>-0.28091443540622302</c:v>
                </c:pt>
                <c:pt idx="62">
                  <c:v>-0.29000435859491802</c:v>
                </c:pt>
                <c:pt idx="63">
                  <c:v>-0.171490970456812</c:v>
                </c:pt>
                <c:pt idx="64">
                  <c:v>-0.15413710853983001</c:v>
                </c:pt>
                <c:pt idx="65">
                  <c:v>-0.17310101550182999</c:v>
                </c:pt>
                <c:pt idx="66">
                  <c:v>2.76898209863315E-2</c:v>
                </c:pt>
                <c:pt idx="67">
                  <c:v>1.28054676815732E-2</c:v>
                </c:pt>
                <c:pt idx="68">
                  <c:v>-2.24714031504188E-2</c:v>
                </c:pt>
                <c:pt idx="69">
                  <c:v>-9.4500506641697096E-2</c:v>
                </c:pt>
                <c:pt idx="70">
                  <c:v>-0.154932393131886</c:v>
                </c:pt>
                <c:pt idx="71">
                  <c:v>-0.153383566285893</c:v>
                </c:pt>
                <c:pt idx="72">
                  <c:v>-0.15184998866115601</c:v>
                </c:pt>
                <c:pt idx="73">
                  <c:v>-0.15033162272271899</c:v>
                </c:pt>
                <c:pt idx="74">
                  <c:v>-0.14882837602829399</c:v>
                </c:pt>
                <c:pt idx="75">
                  <c:v>-0.14734012836264701</c:v>
                </c:pt>
                <c:pt idx="76">
                  <c:v>-0.14586674581582701</c:v>
                </c:pt>
                <c:pt idx="77">
                  <c:v>-0.144408088083988</c:v>
                </c:pt>
                <c:pt idx="78">
                  <c:v>-0.14296401225210301</c:v>
                </c:pt>
                <c:pt idx="79">
                  <c:v>-0.14153437475050601</c:v>
                </c:pt>
                <c:pt idx="80">
                  <c:v>-0.14011903236352799</c:v>
                </c:pt>
                <c:pt idx="81">
                  <c:v>-0.13871784274614599</c:v>
                </c:pt>
                <c:pt idx="82">
                  <c:v>-0.137330664685302</c:v>
                </c:pt>
                <c:pt idx="83">
                  <c:v>-0.13595735822876101</c:v>
                </c:pt>
                <c:pt idx="84">
                  <c:v>-0.13459778474526399</c:v>
                </c:pt>
                <c:pt idx="85">
                  <c:v>-0.133251806949094</c:v>
                </c:pt>
                <c:pt idx="86">
                  <c:v>-0.13191928890622501</c:v>
                </c:pt>
                <c:pt idx="87">
                  <c:v>-0.13060009603098099</c:v>
                </c:pt>
                <c:pt idx="88">
                  <c:v>-0.12929409507784501</c:v>
                </c:pt>
                <c:pt idx="89">
                  <c:v>-0.12800115413079</c:v>
                </c:pt>
                <c:pt idx="90">
                  <c:v>-0.12672114259141601</c:v>
                </c:pt>
                <c:pt idx="91">
                  <c:v>-0.12545393116650499</c:v>
                </c:pt>
                <c:pt idx="92">
                  <c:v>-0.124199391855361</c:v>
                </c:pt>
                <c:pt idx="93">
                  <c:v>-0.122957397937077</c:v>
                </c:pt>
                <c:pt idx="94">
                  <c:v>-0.121727823957847</c:v>
                </c:pt>
                <c:pt idx="95">
                  <c:v>-0.12051054571834099</c:v>
                </c:pt>
                <c:pt idx="96">
                  <c:v>-0.11930544026119599</c:v>
                </c:pt>
                <c:pt idx="97">
                  <c:v>-0.11811238585860299</c:v>
                </c:pt>
                <c:pt idx="98">
                  <c:v>-0.116931262000028</c:v>
                </c:pt>
                <c:pt idx="99">
                  <c:v>-0.11576194938003299</c:v>
                </c:pt>
                <c:pt idx="100">
                  <c:v>-0.11460432988623501</c:v>
                </c:pt>
                <c:pt idx="101">
                  <c:v>-0.113458286587374</c:v>
                </c:pt>
                <c:pt idx="102">
                  <c:v>-0.11232370372150099</c:v>
                </c:pt>
                <c:pt idx="103">
                  <c:v>-0.111200466684287</c:v>
                </c:pt>
                <c:pt idx="104">
                  <c:v>-0.110088462017444</c:v>
                </c:pt>
                <c:pt idx="105">
                  <c:v>-0.10898757739727</c:v>
                </c:pt>
                <c:pt idx="106">
                  <c:v>-0.107897701623297</c:v>
                </c:pt>
                <c:pt idx="107">
                  <c:v>-0.106818724607064</c:v>
                </c:pt>
                <c:pt idx="108">
                  <c:v>-0.105750537360993</c:v>
                </c:pt>
                <c:pt idx="109">
                  <c:v>-0.104693031987383</c:v>
                </c:pt>
                <c:pt idx="110">
                  <c:v>-0.10364610166751</c:v>
                </c:pt>
                <c:pt idx="111">
                  <c:v>-0.102609640650835</c:v>
                </c:pt>
                <c:pt idx="112">
                  <c:v>-0.101583544244326</c:v>
                </c:pt>
                <c:pt idx="113">
                  <c:v>-0.100567708801883</c:v>
                </c:pt>
                <c:pt idx="114">
                  <c:v>-9.9562031713864602E-2</c:v>
                </c:pt>
                <c:pt idx="115">
                  <c:v>-9.8566411396725895E-2</c:v>
                </c:pt>
                <c:pt idx="116">
                  <c:v>-9.7580747282758701E-2</c:v>
                </c:pt>
                <c:pt idx="117">
                  <c:v>-9.6604939809931095E-2</c:v>
                </c:pt>
                <c:pt idx="118">
                  <c:v>-9.5638890411831795E-2</c:v>
                </c:pt>
                <c:pt idx="119">
                  <c:v>-9.4682501507713498E-2</c:v>
                </c:pt>
                <c:pt idx="120">
                  <c:v>-9.3735676492636394E-2</c:v>
                </c:pt>
                <c:pt idx="121">
                  <c:v>-9.2798319727709994E-2</c:v>
                </c:pt>
                <c:pt idx="122">
                  <c:v>-9.1870336530432903E-2</c:v>
                </c:pt>
                <c:pt idx="123">
                  <c:v>-9.0951633165128595E-2</c:v>
                </c:pt>
                <c:pt idx="124">
                  <c:v>-9.0042116833477306E-2</c:v>
                </c:pt>
                <c:pt idx="125">
                  <c:v>-8.9141695665142601E-2</c:v>
                </c:pt>
                <c:pt idx="126">
                  <c:v>-8.8250278708491101E-2</c:v>
                </c:pt>
                <c:pt idx="127">
                  <c:v>-8.7367775921406293E-2</c:v>
                </c:pt>
                <c:pt idx="128">
                  <c:v>-8.6494098162192196E-2</c:v>
                </c:pt>
                <c:pt idx="129">
                  <c:v>-8.5629157180570306E-2</c:v>
                </c:pt>
                <c:pt idx="130">
                  <c:v>-8.4772865608764597E-2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5B-4B96-B7F1-4285E963DA5B}"/>
            </c:ext>
          </c:extLst>
        </c:ser>
        <c:ser>
          <c:idx val="2"/>
          <c:order val="2"/>
          <c:tx>
            <c:strRef>
              <c:f>'DSGE HVD wFG'!$AB$1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wFG'!$AB$2:$AB$132</c:f>
              <c:numCache>
                <c:formatCode>0.0000</c:formatCode>
                <c:ptCount val="131"/>
                <c:pt idx="0">
                  <c:v>0.49991387508665402</c:v>
                </c:pt>
                <c:pt idx="1">
                  <c:v>0.55181563496361996</c:v>
                </c:pt>
                <c:pt idx="2">
                  <c:v>0.56002226080116702</c:v>
                </c:pt>
                <c:pt idx="3">
                  <c:v>0.53555175219462903</c:v>
                </c:pt>
                <c:pt idx="4">
                  <c:v>0.48092882731752601</c:v>
                </c:pt>
                <c:pt idx="5">
                  <c:v>0.51265011203107302</c:v>
                </c:pt>
                <c:pt idx="6">
                  <c:v>0.482826613552436</c:v>
                </c:pt>
                <c:pt idx="7">
                  <c:v>0.18081284878985401</c:v>
                </c:pt>
                <c:pt idx="8">
                  <c:v>0.23032624202458099</c:v>
                </c:pt>
                <c:pt idx="9">
                  <c:v>0.24041405514629799</c:v>
                </c:pt>
                <c:pt idx="10">
                  <c:v>0.19466108133605001</c:v>
                </c:pt>
                <c:pt idx="11">
                  <c:v>0.15426066736204899</c:v>
                </c:pt>
                <c:pt idx="12">
                  <c:v>9.5901011351545204E-2</c:v>
                </c:pt>
                <c:pt idx="13">
                  <c:v>-0.15320738753542701</c:v>
                </c:pt>
                <c:pt idx="14">
                  <c:v>-0.18872773973873899</c:v>
                </c:pt>
                <c:pt idx="15">
                  <c:v>-0.17135993149501</c:v>
                </c:pt>
                <c:pt idx="16">
                  <c:v>-0.16770908393975201</c:v>
                </c:pt>
                <c:pt idx="17">
                  <c:v>-0.26294852069524499</c:v>
                </c:pt>
                <c:pt idx="18">
                  <c:v>-0.42649476645304502</c:v>
                </c:pt>
                <c:pt idx="19">
                  <c:v>-0.40323598286951901</c:v>
                </c:pt>
                <c:pt idx="20">
                  <c:v>-0.45546684473196097</c:v>
                </c:pt>
                <c:pt idx="21">
                  <c:v>-0.46567873466017501</c:v>
                </c:pt>
                <c:pt idx="22">
                  <c:v>-0.50848157933904603</c:v>
                </c:pt>
                <c:pt idx="23">
                  <c:v>-0.52003960568431895</c:v>
                </c:pt>
                <c:pt idx="24">
                  <c:v>-0.467456678300393</c:v>
                </c:pt>
                <c:pt idx="25">
                  <c:v>-0.39843797107590101</c:v>
                </c:pt>
                <c:pt idx="26">
                  <c:v>-0.43271204947258002</c:v>
                </c:pt>
                <c:pt idx="27">
                  <c:v>-0.38715663446493698</c:v>
                </c:pt>
                <c:pt idx="28">
                  <c:v>-0.39725795766882199</c:v>
                </c:pt>
                <c:pt idx="29">
                  <c:v>-0.376128980011809</c:v>
                </c:pt>
                <c:pt idx="30">
                  <c:v>-0.36058546645293399</c:v>
                </c:pt>
                <c:pt idx="31">
                  <c:v>-0.39777607549070698</c:v>
                </c:pt>
                <c:pt idx="32">
                  <c:v>-0.42348341441113402</c:v>
                </c:pt>
                <c:pt idx="33">
                  <c:v>-0.40195218199766602</c:v>
                </c:pt>
                <c:pt idx="34">
                  <c:v>-0.442634854941513</c:v>
                </c:pt>
                <c:pt idx="35">
                  <c:v>-0.45807815884756897</c:v>
                </c:pt>
                <c:pt idx="36">
                  <c:v>-0.46526367204682401</c:v>
                </c:pt>
                <c:pt idx="37">
                  <c:v>-0.428891193222874</c:v>
                </c:pt>
                <c:pt idx="38">
                  <c:v>-0.384407744894182</c:v>
                </c:pt>
                <c:pt idx="39">
                  <c:v>-0.32365282323799499</c:v>
                </c:pt>
                <c:pt idx="40">
                  <c:v>-0.30069155474305698</c:v>
                </c:pt>
                <c:pt idx="41">
                  <c:v>-0.31058661660043202</c:v>
                </c:pt>
                <c:pt idx="42">
                  <c:v>-0.32079100944390998</c:v>
                </c:pt>
                <c:pt idx="43">
                  <c:v>-0.34195585541617102</c:v>
                </c:pt>
                <c:pt idx="44">
                  <c:v>-0.34233077060443001</c:v>
                </c:pt>
                <c:pt idx="45">
                  <c:v>-0.3619735452981</c:v>
                </c:pt>
                <c:pt idx="46">
                  <c:v>-0.378408071559379</c:v>
                </c:pt>
                <c:pt idx="47">
                  <c:v>-0.42936541839826098</c:v>
                </c:pt>
                <c:pt idx="48">
                  <c:v>-0.503168187816739</c:v>
                </c:pt>
                <c:pt idx="49">
                  <c:v>-0.51262041959164695</c:v>
                </c:pt>
                <c:pt idx="50">
                  <c:v>-0.51710266353459899</c:v>
                </c:pt>
                <c:pt idx="51">
                  <c:v>-0.53133953832335901</c:v>
                </c:pt>
                <c:pt idx="52">
                  <c:v>-0.65634565566833103</c:v>
                </c:pt>
                <c:pt idx="53">
                  <c:v>-0.71173025959106195</c:v>
                </c:pt>
                <c:pt idx="54">
                  <c:v>-0.756876861060503</c:v>
                </c:pt>
                <c:pt idx="55">
                  <c:v>-0.79308256715760805</c:v>
                </c:pt>
                <c:pt idx="56">
                  <c:v>-0.69420756494740299</c:v>
                </c:pt>
                <c:pt idx="57">
                  <c:v>-0.66875265851152899</c:v>
                </c:pt>
                <c:pt idx="58">
                  <c:v>-0.49208540065170803</c:v>
                </c:pt>
                <c:pt idx="59">
                  <c:v>-0.49051648935910103</c:v>
                </c:pt>
                <c:pt idx="60">
                  <c:v>-0.38741366169684799</c:v>
                </c:pt>
                <c:pt idx="61">
                  <c:v>-6.33510770980657E-2</c:v>
                </c:pt>
                <c:pt idx="62">
                  <c:v>-3.86112704935231E-2</c:v>
                </c:pt>
                <c:pt idx="63">
                  <c:v>0.15090416471766099</c:v>
                </c:pt>
                <c:pt idx="64">
                  <c:v>0.18346758395021501</c:v>
                </c:pt>
                <c:pt idx="65">
                  <c:v>0.232561079504427</c:v>
                </c:pt>
                <c:pt idx="66">
                  <c:v>0.38188857174816698</c:v>
                </c:pt>
                <c:pt idx="67">
                  <c:v>0.35780253944451301</c:v>
                </c:pt>
                <c:pt idx="68">
                  <c:v>0.37466533133736102</c:v>
                </c:pt>
                <c:pt idx="69">
                  <c:v>0.31979034430031</c:v>
                </c:pt>
                <c:pt idx="70">
                  <c:v>0.273651245990018</c:v>
                </c:pt>
                <c:pt idx="71">
                  <c:v>0.27070547089783797</c:v>
                </c:pt>
                <c:pt idx="72">
                  <c:v>0.26785264575203499</c:v>
                </c:pt>
                <c:pt idx="73">
                  <c:v>0.26507257694067898</c:v>
                </c:pt>
                <c:pt idx="74">
                  <c:v>0.26235111769576502</c:v>
                </c:pt>
                <c:pt idx="75">
                  <c:v>0.25967833422632902</c:v>
                </c:pt>
                <c:pt idx="76">
                  <c:v>0.25704722825551202</c:v>
                </c:pt>
                <c:pt idx="77">
                  <c:v>0.25445284714364202</c:v>
                </c:pt>
                <c:pt idx="78">
                  <c:v>0.25189166400024998</c:v>
                </c:pt>
                <c:pt idx="79">
                  <c:v>0.24936114586800001</c:v>
                </c:pt>
                <c:pt idx="80">
                  <c:v>0.246859452915867</c:v>
                </c:pt>
                <c:pt idx="81">
                  <c:v>0.24438522889223999</c:v>
                </c:pt>
                <c:pt idx="82">
                  <c:v>0.241937455148929</c:v>
                </c:pt>
                <c:pt idx="83">
                  <c:v>0.23951534894815801</c:v>
                </c:pt>
                <c:pt idx="84">
                  <c:v>0.23711829261675599</c:v>
                </c:pt>
                <c:pt idx="85">
                  <c:v>0.2347457841883</c:v>
                </c:pt>
                <c:pt idx="86">
                  <c:v>0.23239740301363901</c:v>
                </c:pt>
                <c:pt idx="87">
                  <c:v>0.23007278579832999</c:v>
                </c:pt>
                <c:pt idx="88">
                  <c:v>0.22777160990343401</c:v>
                </c:pt>
                <c:pt idx="89">
                  <c:v>0.22549358170598199</c:v>
                </c:pt>
                <c:pt idx="90">
                  <c:v>0.22323842848401701</c:v>
                </c:pt>
                <c:pt idx="91">
                  <c:v>0.22100589275690799</c:v>
                </c:pt>
                <c:pt idx="92">
                  <c:v>0.218795728336038</c:v>
                </c:pt>
                <c:pt idx="93">
                  <c:v>0.21660769756700901</c:v>
                </c:pt>
                <c:pt idx="94">
                  <c:v>0.21444156940189299</c:v>
                </c:pt>
                <c:pt idx="95">
                  <c:v>0.212297118049775</c:v>
                </c:pt>
                <c:pt idx="96">
                  <c:v>0.210174122030171</c:v>
                </c:pt>
                <c:pt idx="97">
                  <c:v>0.20807236350717501</c:v>
                </c:pt>
                <c:pt idx="98">
                  <c:v>0.20599162781920399</c:v>
                </c:pt>
                <c:pt idx="99">
                  <c:v>0.203931703145073</c:v>
                </c:pt>
                <c:pt idx="100">
                  <c:v>0.20189238026508799</c:v>
                </c:pt>
                <c:pt idx="101">
                  <c:v>0.19987345238840201</c:v>
                </c:pt>
                <c:pt idx="102">
                  <c:v>0.19787471502658199</c:v>
                </c:pt>
                <c:pt idx="103">
                  <c:v>0.195895965899436</c:v>
                </c:pt>
                <c:pt idx="104">
                  <c:v>0.19393700486336499</c:v>
                </c:pt>
                <c:pt idx="105">
                  <c:v>0.191997633855472</c:v>
                </c:pt>
                <c:pt idx="106">
                  <c:v>0.19007765684870601</c:v>
                </c:pt>
                <c:pt idx="107">
                  <c:v>0.18817687981475001</c:v>
                </c:pt>
                <c:pt idx="108">
                  <c:v>0.18629511069235999</c:v>
                </c:pt>
                <c:pt idx="109">
                  <c:v>0.18443215935957299</c:v>
                </c:pt>
                <c:pt idx="110">
                  <c:v>0.182587837608642</c:v>
                </c:pt>
                <c:pt idx="111">
                  <c:v>0.180761959122958</c:v>
                </c:pt>
                <c:pt idx="112">
                  <c:v>0.178954339455383</c:v>
                </c:pt>
                <c:pt idx="113">
                  <c:v>0.17716479600764801</c:v>
                </c:pt>
                <c:pt idx="114">
                  <c:v>0.175393148010526</c:v>
                </c:pt>
                <c:pt idx="115">
                  <c:v>0.173639216504616</c:v>
                </c:pt>
                <c:pt idx="116">
                  <c:v>0.17190282432159401</c:v>
                </c:pt>
                <c:pt idx="117">
                  <c:v>0.17018379606585601</c:v>
                </c:pt>
                <c:pt idx="118">
                  <c:v>0.16848195809647501</c:v>
                </c:pt>
                <c:pt idx="119">
                  <c:v>0.16679713850943401</c:v>
                </c:pt>
                <c:pt idx="120">
                  <c:v>0.165129167120107</c:v>
                </c:pt>
                <c:pt idx="121">
                  <c:v>0.16347787544595799</c:v>
                </c:pt>
                <c:pt idx="122">
                  <c:v>0.16184309668944399</c:v>
                </c:pt>
                <c:pt idx="123">
                  <c:v>0.16022466572111899</c:v>
                </c:pt>
                <c:pt idx="124">
                  <c:v>0.158622419062912</c:v>
                </c:pt>
                <c:pt idx="125">
                  <c:v>0.15703619487158799</c:v>
                </c:pt>
                <c:pt idx="126">
                  <c:v>0.155465832922389</c:v>
                </c:pt>
                <c:pt idx="127">
                  <c:v>0.15391117459282799</c:v>
                </c:pt>
                <c:pt idx="128">
                  <c:v>0.15237206284666499</c:v>
                </c:pt>
                <c:pt idx="129">
                  <c:v>0.150848342218035</c:v>
                </c:pt>
                <c:pt idx="130">
                  <c:v>0.14933985879574099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5B-4B96-B7F1-4285E963DA5B}"/>
            </c:ext>
          </c:extLst>
        </c:ser>
        <c:ser>
          <c:idx val="3"/>
          <c:order val="3"/>
          <c:tx>
            <c:strRef>
              <c:f>'DSGE HVD wFG'!$AC$1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wFG'!$AC$2:$AC$132</c:f>
              <c:numCache>
                <c:formatCode>0.0000</c:formatCode>
                <c:ptCount val="131"/>
                <c:pt idx="0">
                  <c:v>0.14174747462929421</c:v>
                </c:pt>
                <c:pt idx="1">
                  <c:v>-1.2256043618187995E-2</c:v>
                </c:pt>
                <c:pt idx="2">
                  <c:v>-2.8311232881046977E-2</c:v>
                </c:pt>
                <c:pt idx="3">
                  <c:v>1.3142413695929889E-3</c:v>
                </c:pt>
                <c:pt idx="4">
                  <c:v>-0.106526205615807</c:v>
                </c:pt>
                <c:pt idx="5">
                  <c:v>-0.15123249734485503</c:v>
                </c:pt>
                <c:pt idx="6">
                  <c:v>-0.19968180058891399</c:v>
                </c:pt>
                <c:pt idx="7">
                  <c:v>-0.34549921407678896</c:v>
                </c:pt>
                <c:pt idx="8">
                  <c:v>-0.36687724918336501</c:v>
                </c:pt>
                <c:pt idx="9">
                  <c:v>-0.31115497929146302</c:v>
                </c:pt>
                <c:pt idx="10">
                  <c:v>-0.39119119715128903</c:v>
                </c:pt>
                <c:pt idx="11">
                  <c:v>-0.35921643821987537</c:v>
                </c:pt>
                <c:pt idx="12">
                  <c:v>-0.5695642251534826</c:v>
                </c:pt>
                <c:pt idx="13">
                  <c:v>-0.78815329833234438</c:v>
                </c:pt>
                <c:pt idx="14">
                  <c:v>-0.74326712803202855</c:v>
                </c:pt>
                <c:pt idx="15">
                  <c:v>-0.73073948027805125</c:v>
                </c:pt>
                <c:pt idx="16">
                  <c:v>-0.61007997507121592</c:v>
                </c:pt>
                <c:pt idx="17">
                  <c:v>-0.91096044168487811</c:v>
                </c:pt>
                <c:pt idx="18">
                  <c:v>-1.088741870778354</c:v>
                </c:pt>
                <c:pt idx="19">
                  <c:v>-1.2389028128153825</c:v>
                </c:pt>
                <c:pt idx="20">
                  <c:v>-1.0413358279677789</c:v>
                </c:pt>
                <c:pt idx="21">
                  <c:v>-1.184875443374406</c:v>
                </c:pt>
                <c:pt idx="22">
                  <c:v>-1.1096792372860791</c:v>
                </c:pt>
                <c:pt idx="23">
                  <c:v>-0.98769031540387664</c:v>
                </c:pt>
                <c:pt idx="24">
                  <c:v>-1.1222142364459959</c:v>
                </c:pt>
                <c:pt idx="25">
                  <c:v>-1.0972292708273741</c:v>
                </c:pt>
                <c:pt idx="26">
                  <c:v>-1.1397051995908891</c:v>
                </c:pt>
                <c:pt idx="27">
                  <c:v>-1.1869692436617501</c:v>
                </c:pt>
                <c:pt idx="28">
                  <c:v>-1.0976597120325859</c:v>
                </c:pt>
                <c:pt idx="29">
                  <c:v>-1.122162629539925</c:v>
                </c:pt>
                <c:pt idx="30">
                  <c:v>-1.120717187645379</c:v>
                </c:pt>
                <c:pt idx="31">
                  <c:v>-1.0615917340602941</c:v>
                </c:pt>
                <c:pt idx="32">
                  <c:v>-0.98248228688612704</c:v>
                </c:pt>
                <c:pt idx="33">
                  <c:v>-0.90446636291143401</c:v>
                </c:pt>
                <c:pt idx="34">
                  <c:v>-0.91735858171848694</c:v>
                </c:pt>
                <c:pt idx="35">
                  <c:v>-0.90141664316708803</c:v>
                </c:pt>
                <c:pt idx="36">
                  <c:v>-0.88201065201247797</c:v>
                </c:pt>
                <c:pt idx="37">
                  <c:v>-0.87615761412619109</c:v>
                </c:pt>
                <c:pt idx="38">
                  <c:v>-0.86462818276375397</c:v>
                </c:pt>
                <c:pt idx="39">
                  <c:v>-0.83927801338526908</c:v>
                </c:pt>
                <c:pt idx="40">
                  <c:v>-0.81488493968489095</c:v>
                </c:pt>
                <c:pt idx="41">
                  <c:v>-0.80950697283804707</c:v>
                </c:pt>
                <c:pt idx="42">
                  <c:v>-0.72318889371524997</c:v>
                </c:pt>
                <c:pt idx="43">
                  <c:v>-0.66232093251957402</c:v>
                </c:pt>
                <c:pt idx="44">
                  <c:v>-0.65259652621867803</c:v>
                </c:pt>
                <c:pt idx="45">
                  <c:v>-0.71045933342201695</c:v>
                </c:pt>
                <c:pt idx="46">
                  <c:v>-0.67311331205241098</c:v>
                </c:pt>
                <c:pt idx="47">
                  <c:v>-0.68324357876195596</c:v>
                </c:pt>
                <c:pt idx="48">
                  <c:v>-0.64794068647212899</c:v>
                </c:pt>
                <c:pt idx="49">
                  <c:v>-0.72998640719088592</c:v>
                </c:pt>
                <c:pt idx="50">
                  <c:v>-0.78282167287874294</c:v>
                </c:pt>
                <c:pt idx="51">
                  <c:v>-0.69673650296939904</c:v>
                </c:pt>
                <c:pt idx="52">
                  <c:v>-0.75372334597381008</c:v>
                </c:pt>
                <c:pt idx="53">
                  <c:v>-0.74204654744163301</c:v>
                </c:pt>
                <c:pt idx="54">
                  <c:v>-0.58645163974341796</c:v>
                </c:pt>
                <c:pt idx="55">
                  <c:v>-0.672036825693757</c:v>
                </c:pt>
                <c:pt idx="56">
                  <c:v>-0.62891989981709706</c:v>
                </c:pt>
                <c:pt idx="57">
                  <c:v>-0.56124907435742499</c:v>
                </c:pt>
                <c:pt idx="58">
                  <c:v>-0.56954847186452695</c:v>
                </c:pt>
                <c:pt idx="59">
                  <c:v>-0.67048084740589198</c:v>
                </c:pt>
                <c:pt idx="60">
                  <c:v>-0.69199188579696502</c:v>
                </c:pt>
                <c:pt idx="61">
                  <c:v>-0.73489057729384299</c:v>
                </c:pt>
                <c:pt idx="62">
                  <c:v>-0.79526525271300497</c:v>
                </c:pt>
                <c:pt idx="63">
                  <c:v>-0.83020818424660603</c:v>
                </c:pt>
                <c:pt idx="64">
                  <c:v>-0.45288331177883601</c:v>
                </c:pt>
                <c:pt idx="65">
                  <c:v>-0.50497308092113402</c:v>
                </c:pt>
                <c:pt idx="66">
                  <c:v>-0.38605859299916101</c:v>
                </c:pt>
                <c:pt idx="67">
                  <c:v>-0.45941468210295899</c:v>
                </c:pt>
                <c:pt idx="68">
                  <c:v>-0.28623853112405462</c:v>
                </c:pt>
                <c:pt idx="69">
                  <c:v>-0.47258862522245998</c:v>
                </c:pt>
                <c:pt idx="70">
                  <c:v>-0.57707536710169505</c:v>
                </c:pt>
                <c:pt idx="71">
                  <c:v>-0.56631417583312293</c:v>
                </c:pt>
                <c:pt idx="72">
                  <c:v>-0.55520939790426604</c:v>
                </c:pt>
                <c:pt idx="73">
                  <c:v>-0.54383310658359796</c:v>
                </c:pt>
                <c:pt idx="74">
                  <c:v>-0.53225580163382591</c:v>
                </c:pt>
                <c:pt idx="75">
                  <c:v>-0.52054450892094706</c:v>
                </c:pt>
                <c:pt idx="76">
                  <c:v>-0.50876156136241402</c:v>
                </c:pt>
                <c:pt idx="77">
                  <c:v>-0.49696388676038505</c:v>
                </c:pt>
                <c:pt idx="78">
                  <c:v>-0.48520266770722098</c:v>
                </c:pt>
                <c:pt idx="79">
                  <c:v>-0.47352326986826399</c:v>
                </c:pt>
                <c:pt idx="80">
                  <c:v>-0.461965359322696</c:v>
                </c:pt>
                <c:pt idx="81">
                  <c:v>-0.45056314869154501</c:v>
                </c:pt>
                <c:pt idx="82">
                  <c:v>-0.43934572662563398</c:v>
                </c:pt>
                <c:pt idx="83">
                  <c:v>-0.42833743675614799</c:v>
                </c:pt>
                <c:pt idx="84">
                  <c:v>-0.41755828113266402</c:v>
                </c:pt>
                <c:pt idx="85">
                  <c:v>-0.407024330047146</c:v>
                </c:pt>
                <c:pt idx="86">
                  <c:v>-0.39674812541020399</c:v>
                </c:pt>
                <c:pt idx="87">
                  <c:v>-0.38673906885759701</c:v>
                </c:pt>
                <c:pt idx="88">
                  <c:v>-0.37700378879683505</c:v>
                </c:pt>
                <c:pt idx="89">
                  <c:v>-0.367546482873645</c:v>
                </c:pt>
                <c:pt idx="90">
                  <c:v>-0.35836923401745302</c:v>
                </c:pt>
                <c:pt idx="91">
                  <c:v>-0.34947229944882496</c:v>
                </c:pt>
                <c:pt idx="92">
                  <c:v>-0.34085437290573101</c:v>
                </c:pt>
                <c:pt idx="93">
                  <c:v>-0.332512820952376</c:v>
                </c:pt>
                <c:pt idx="94">
                  <c:v>-0.32444389463881801</c:v>
                </c:pt>
                <c:pt idx="95">
                  <c:v>-0.316642918032075</c:v>
                </c:pt>
                <c:pt idx="96">
                  <c:v>-0.30910445527890201</c:v>
                </c:pt>
                <c:pt idx="97">
                  <c:v>-0.30182245791717599</c:v>
                </c:pt>
                <c:pt idx="98">
                  <c:v>-0.29479039414996061</c:v>
                </c:pt>
                <c:pt idx="99">
                  <c:v>-0.28800136175181013</c:v>
                </c:pt>
                <c:pt idx="100">
                  <c:v>-0.28144818620395878</c:v>
                </c:pt>
                <c:pt idx="101">
                  <c:v>-0.27512350556414572</c:v>
                </c:pt>
                <c:pt idx="102">
                  <c:v>-0.26901984347539687</c:v>
                </c:pt>
                <c:pt idx="103">
                  <c:v>-0.26312967161173351</c:v>
                </c:pt>
                <c:pt idx="104">
                  <c:v>-0.25744546275163938</c:v>
                </c:pt>
                <c:pt idx="105">
                  <c:v>-0.25195973556495721</c:v>
                </c:pt>
                <c:pt idx="106">
                  <c:v>-0.24666509209772519</c:v>
                </c:pt>
                <c:pt idx="107">
                  <c:v>-0.2415542488436255</c:v>
                </c:pt>
                <c:pt idx="108">
                  <c:v>-0.2366200622008974</c:v>
                </c:pt>
                <c:pt idx="109">
                  <c:v>-0.23185554903024111</c:v>
                </c:pt>
                <c:pt idx="110">
                  <c:v>-0.2272539029524844</c:v>
                </c:pt>
                <c:pt idx="111">
                  <c:v>-0.22280850695458659</c:v>
                </c:pt>
                <c:pt idx="112">
                  <c:v>-0.21851294280862479</c:v>
                </c:pt>
                <c:pt idx="113">
                  <c:v>-0.21436099775052758</c:v>
                </c:pt>
                <c:pt idx="114">
                  <c:v>-0.21034666881308289</c:v>
                </c:pt>
                <c:pt idx="115">
                  <c:v>-0.20646416516079361</c:v>
                </c:pt>
                <c:pt idx="116">
                  <c:v>-0.20270790873206382</c:v>
                </c:pt>
                <c:pt idx="117">
                  <c:v>-0.1990725334565723</c:v>
                </c:pt>
                <c:pt idx="118">
                  <c:v>-0.1955528832821628</c:v>
                </c:pt>
                <c:pt idx="119">
                  <c:v>-0.19214400921575042</c:v>
                </c:pt>
                <c:pt idx="120">
                  <c:v>-0.18884116555627631</c:v>
                </c:pt>
                <c:pt idx="121">
                  <c:v>-0.1856398054742637</c:v>
                </c:pt>
                <c:pt idx="122">
                  <c:v>-0.1825355760718447</c:v>
                </c:pt>
                <c:pt idx="123">
                  <c:v>-0.17952431303878569</c:v>
                </c:pt>
                <c:pt idx="124">
                  <c:v>-0.17660203500394531</c:v>
                </c:pt>
                <c:pt idx="125">
                  <c:v>-0.1737649376674294</c:v>
                </c:pt>
                <c:pt idx="126">
                  <c:v>-0.17100938778624761</c:v>
                </c:pt>
                <c:pt idx="127">
                  <c:v>-0.16833191707537562</c:v>
                </c:pt>
                <c:pt idx="128">
                  <c:v>-0.16572921607659871</c:v>
                </c:pt>
                <c:pt idx="129">
                  <c:v>-0.1631981280391688</c:v>
                </c:pt>
                <c:pt idx="130">
                  <c:v>-0.16073564284903361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5B-4B96-B7F1-4285E963DA5B}"/>
            </c:ext>
          </c:extLst>
        </c:ser>
        <c:ser>
          <c:idx val="4"/>
          <c:order val="4"/>
          <c:tx>
            <c:strRef>
              <c:f>'DSGE HVD wFG'!$AD$1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wFG'!$AD$2:$AD$132</c:f>
              <c:numCache>
                <c:formatCode>0.0000</c:formatCode>
                <c:ptCount val="131"/>
                <c:pt idx="0">
                  <c:v>-2.343352467547E-2</c:v>
                </c:pt>
                <c:pt idx="1">
                  <c:v>-1.7256471294960898E-2</c:v>
                </c:pt>
                <c:pt idx="2">
                  <c:v>-5.1006151755923997E-2</c:v>
                </c:pt>
                <c:pt idx="3">
                  <c:v>-8.5101433642590804E-2</c:v>
                </c:pt>
                <c:pt idx="4">
                  <c:v>-9.8599139881687101E-2</c:v>
                </c:pt>
                <c:pt idx="5">
                  <c:v>-0.100503109065549</c:v>
                </c:pt>
                <c:pt idx="6">
                  <c:v>-9.9811080389714493E-2</c:v>
                </c:pt>
                <c:pt idx="7">
                  <c:v>-0.17998263684848601</c:v>
                </c:pt>
                <c:pt idx="8">
                  <c:v>-0.228412744086056</c:v>
                </c:pt>
                <c:pt idx="9">
                  <c:v>-0.157732681028249</c:v>
                </c:pt>
                <c:pt idx="10">
                  <c:v>-6.1837082560996501E-2</c:v>
                </c:pt>
                <c:pt idx="11">
                  <c:v>1.94376392961126E-4</c:v>
                </c:pt>
                <c:pt idx="12">
                  <c:v>-2.2461200865772E-2</c:v>
                </c:pt>
                <c:pt idx="13">
                  <c:v>2.39212531687522E-2</c:v>
                </c:pt>
                <c:pt idx="14">
                  <c:v>-3.2718492765900699E-2</c:v>
                </c:pt>
                <c:pt idx="15">
                  <c:v>1.13560930928052E-2</c:v>
                </c:pt>
                <c:pt idx="16">
                  <c:v>-1.7824100309387001E-2</c:v>
                </c:pt>
                <c:pt idx="17">
                  <c:v>3.32736995985526E-2</c:v>
                </c:pt>
                <c:pt idx="18">
                  <c:v>6.3751313247036007E-2</c:v>
                </c:pt>
                <c:pt idx="19">
                  <c:v>2.6030734663384E-2</c:v>
                </c:pt>
                <c:pt idx="20">
                  <c:v>3.4973103966933101E-2</c:v>
                </c:pt>
                <c:pt idx="21">
                  <c:v>3.2918110871365598E-2</c:v>
                </c:pt>
                <c:pt idx="22">
                  <c:v>2.10232468627733E-2</c:v>
                </c:pt>
                <c:pt idx="23">
                  <c:v>4.4604313872376199E-2</c:v>
                </c:pt>
                <c:pt idx="24">
                  <c:v>5.9427910575460201E-2</c:v>
                </c:pt>
                <c:pt idx="25">
                  <c:v>6.7178437172280697E-2</c:v>
                </c:pt>
                <c:pt idx="26">
                  <c:v>8.8510750032914004E-2</c:v>
                </c:pt>
                <c:pt idx="27">
                  <c:v>8.55751031330238E-2</c:v>
                </c:pt>
                <c:pt idx="28">
                  <c:v>9.2730713974741599E-2</c:v>
                </c:pt>
                <c:pt idx="29">
                  <c:v>9.8668435884457603E-2</c:v>
                </c:pt>
                <c:pt idx="30">
                  <c:v>8.7895204086533299E-2</c:v>
                </c:pt>
                <c:pt idx="31">
                  <c:v>4.81651994883113E-2</c:v>
                </c:pt>
                <c:pt idx="32">
                  <c:v>4.2675092088514797E-2</c:v>
                </c:pt>
                <c:pt idx="33">
                  <c:v>3.1196392626740999E-2</c:v>
                </c:pt>
                <c:pt idx="34">
                  <c:v>1.2887355722566199E-2</c:v>
                </c:pt>
                <c:pt idx="35">
                  <c:v>-9.8239354586208295E-3</c:v>
                </c:pt>
                <c:pt idx="36">
                  <c:v>-2.2938741565291399E-2</c:v>
                </c:pt>
                <c:pt idx="37">
                  <c:v>1.52694929428106E-2</c:v>
                </c:pt>
                <c:pt idx="38">
                  <c:v>2.4889234861636599E-2</c:v>
                </c:pt>
                <c:pt idx="39">
                  <c:v>4.0817602844639103E-2</c:v>
                </c:pt>
                <c:pt idx="40">
                  <c:v>3.8768377305605901E-2</c:v>
                </c:pt>
                <c:pt idx="41">
                  <c:v>4.3764540903195898E-2</c:v>
                </c:pt>
                <c:pt idx="42">
                  <c:v>3.5917425815295098E-2</c:v>
                </c:pt>
                <c:pt idx="43">
                  <c:v>4.3094342964824797E-2</c:v>
                </c:pt>
                <c:pt idx="44">
                  <c:v>4.2305393891680601E-2</c:v>
                </c:pt>
                <c:pt idx="45">
                  <c:v>2.6059590782198699E-2</c:v>
                </c:pt>
                <c:pt idx="46">
                  <c:v>1.1674742600136E-2</c:v>
                </c:pt>
                <c:pt idx="47">
                  <c:v>-1.1751911728982299E-3</c:v>
                </c:pt>
                <c:pt idx="48">
                  <c:v>-3.6156992360162499E-3</c:v>
                </c:pt>
                <c:pt idx="49">
                  <c:v>8.8174179537818705E-3</c:v>
                </c:pt>
                <c:pt idx="50">
                  <c:v>-1.1335063944641399E-2</c:v>
                </c:pt>
                <c:pt idx="51">
                  <c:v>-3.6812328347410897E-2</c:v>
                </c:pt>
                <c:pt idx="52">
                  <c:v>-4.3387879872656E-2</c:v>
                </c:pt>
                <c:pt idx="53">
                  <c:v>-4.1064196067013198E-2</c:v>
                </c:pt>
                <c:pt idx="54">
                  <c:v>6.6234981521532598E-3</c:v>
                </c:pt>
                <c:pt idx="55">
                  <c:v>4.4418893885012703E-2</c:v>
                </c:pt>
                <c:pt idx="56">
                  <c:v>-9.4263462583822101E-4</c:v>
                </c:pt>
                <c:pt idx="57">
                  <c:v>-6.5658593233314702E-2</c:v>
                </c:pt>
                <c:pt idx="58">
                  <c:v>-4.3690376227012502E-2</c:v>
                </c:pt>
                <c:pt idx="59">
                  <c:v>-5.8323422634952403E-2</c:v>
                </c:pt>
                <c:pt idx="60">
                  <c:v>-1.8182181828015599E-2</c:v>
                </c:pt>
                <c:pt idx="61">
                  <c:v>-5.5865439249847798E-2</c:v>
                </c:pt>
                <c:pt idx="62">
                  <c:v>-7.6108775763447503E-2</c:v>
                </c:pt>
                <c:pt idx="63">
                  <c:v>-8.5434899795986702E-2</c:v>
                </c:pt>
                <c:pt idx="64">
                  <c:v>-7.1398242008570798E-2</c:v>
                </c:pt>
                <c:pt idx="65">
                  <c:v>-3.4379977701879803E-2</c:v>
                </c:pt>
                <c:pt idx="66">
                  <c:v>-5.2776747097178701E-2</c:v>
                </c:pt>
                <c:pt idx="67">
                  <c:v>-4.5924833188823497E-2</c:v>
                </c:pt>
                <c:pt idx="68">
                  <c:v>-1.35602103590377E-2</c:v>
                </c:pt>
                <c:pt idx="69">
                  <c:v>-2.7945953294800301E-2</c:v>
                </c:pt>
                <c:pt idx="70">
                  <c:v>-2.9170070590070301E-2</c:v>
                </c:pt>
                <c:pt idx="71">
                  <c:v>-3.3458911614965697E-2</c:v>
                </c:pt>
                <c:pt idx="72">
                  <c:v>-3.7167146911832802E-2</c:v>
                </c:pt>
                <c:pt idx="73">
                  <c:v>-4.0344708865340598E-2</c:v>
                </c:pt>
                <c:pt idx="74">
                  <c:v>-4.3040141884107597E-2</c:v>
                </c:pt>
                <c:pt idx="75">
                  <c:v>-4.5299844015065399E-2</c:v>
                </c:pt>
                <c:pt idx="76">
                  <c:v>-4.7167583845686298E-2</c:v>
                </c:pt>
                <c:pt idx="77">
                  <c:v>-4.86842228078187E-2</c:v>
                </c:pt>
                <c:pt idx="78">
                  <c:v>-4.9887588776409399E-2</c:v>
                </c:pt>
                <c:pt idx="79">
                  <c:v>-5.0812459256178097E-2</c:v>
                </c:pt>
                <c:pt idx="80">
                  <c:v>-5.1490622174020603E-2</c:v>
                </c:pt>
                <c:pt idx="81">
                  <c:v>-5.1950989904456402E-2</c:v>
                </c:pt>
                <c:pt idx="82">
                  <c:v>-5.2219748094377398E-2</c:v>
                </c:pt>
                <c:pt idx="83">
                  <c:v>-5.2320525474556699E-2</c:v>
                </c:pt>
                <c:pt idx="84">
                  <c:v>-5.2274574428617201E-2</c:v>
                </c:pt>
                <c:pt idx="85">
                  <c:v>-5.2100954857201003E-2</c:v>
                </c:pt>
                <c:pt idx="86">
                  <c:v>-5.1816716001492298E-2</c:v>
                </c:pt>
                <c:pt idx="87">
                  <c:v>-5.1437072514890797E-2</c:v>
                </c:pt>
                <c:pt idx="88">
                  <c:v>-5.0975572304267698E-2</c:v>
                </c:pt>
                <c:pt idx="89">
                  <c:v>-5.04442545894591E-2</c:v>
                </c:pt>
                <c:pt idx="90">
                  <c:v>-4.98537973197151E-2</c:v>
                </c:pt>
                <c:pt idx="91">
                  <c:v>-4.9213653592448697E-2</c:v>
                </c:pt>
                <c:pt idx="92">
                  <c:v>-4.8532177084998303E-2</c:v>
                </c:pt>
                <c:pt idx="93">
                  <c:v>-4.78167367673E-2</c:v>
                </c:pt>
                <c:pt idx="94">
                  <c:v>-4.7073821338242297E-2</c:v>
                </c:pt>
                <c:pt idx="95">
                  <c:v>-4.6309133941196602E-2</c:v>
                </c:pt>
                <c:pt idx="96">
                  <c:v>-4.5527677780493402E-2</c:v>
                </c:pt>
                <c:pt idx="97">
                  <c:v>-4.47338332925762E-2</c:v>
                </c:pt>
                <c:pt idx="98">
                  <c:v>-4.3931427532615003E-2</c:v>
                </c:pt>
                <c:pt idx="99">
                  <c:v>-4.3123796426658298E-2</c:v>
                </c:pt>
                <c:pt idx="100">
                  <c:v>-4.23138405164857E-2</c:v>
                </c:pt>
                <c:pt idx="101">
                  <c:v>-4.1504074793300601E-2</c:v>
                </c:pt>
                <c:pt idx="102">
                  <c:v>-4.0696673180439701E-2</c:v>
                </c:pt>
                <c:pt idx="103">
                  <c:v>-3.9893508186651203E-2</c:v>
                </c:pt>
                <c:pt idx="104">
                  <c:v>-3.90961862119414E-2</c:v>
                </c:pt>
                <c:pt idx="105">
                  <c:v>-3.8306078948688697E-2</c:v>
                </c:pt>
                <c:pt idx="106">
                  <c:v>-3.7524351282554699E-2</c:v>
                </c:pt>
                <c:pt idx="107">
                  <c:v>-3.6751986061239403E-2</c:v>
                </c:pt>
                <c:pt idx="108">
                  <c:v>-3.59898060647076E-2</c:v>
                </c:pt>
                <c:pt idx="109">
                  <c:v>-3.5238493478352798E-2</c:v>
                </c:pt>
                <c:pt idx="110">
                  <c:v>-3.4498607140766503E-2</c:v>
                </c:pt>
                <c:pt idx="111">
                  <c:v>-3.3770597810344097E-2</c:v>
                </c:pt>
                <c:pt idx="112">
                  <c:v>-3.3054821669844699E-2</c:v>
                </c:pt>
                <c:pt idx="113">
                  <c:v>-3.2351552265130597E-2</c:v>
                </c:pt>
                <c:pt idx="114">
                  <c:v>-3.1660991053535897E-2</c:v>
                </c:pt>
                <c:pt idx="115">
                  <c:v>-3.0983276718518901E-2</c:v>
                </c:pt>
                <c:pt idx="116">
                  <c:v>-3.0318493390289199E-2</c:v>
                </c:pt>
                <c:pt idx="117">
                  <c:v>-2.9666677896852199E-2</c:v>
                </c:pt>
                <c:pt idx="118">
                  <c:v>-2.9027826156203598E-2</c:v>
                </c:pt>
                <c:pt idx="119">
                  <c:v>-2.8401898808132299E-2</c:v>
                </c:pt>
                <c:pt idx="120">
                  <c:v>-2.7788826173108499E-2</c:v>
                </c:pt>
                <c:pt idx="121">
                  <c:v>-2.7188512615912399E-2</c:v>
                </c:pt>
                <c:pt idx="122">
                  <c:v>-2.6600840382909399E-2</c:v>
                </c:pt>
                <c:pt idx="123">
                  <c:v>-2.60256729740709E-2</c:v>
                </c:pt>
                <c:pt idx="124">
                  <c:v>-2.54628581038931E-2</c:v>
                </c:pt>
                <c:pt idx="125">
                  <c:v>-2.4912230299187502E-2</c:v>
                </c:pt>
                <c:pt idx="126">
                  <c:v>-2.4373613176223101E-2</c:v>
                </c:pt>
                <c:pt idx="127">
                  <c:v>-2.3846821434824601E-2</c:v>
                </c:pt>
                <c:pt idx="128">
                  <c:v>-2.3331662602699699E-2</c:v>
                </c:pt>
                <c:pt idx="129">
                  <c:v>-2.2827938559430098E-2</c:v>
                </c:pt>
                <c:pt idx="130">
                  <c:v>-2.2335446866154501E-2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5B-4B96-B7F1-4285E963DA5B}"/>
            </c:ext>
          </c:extLst>
        </c:ser>
        <c:ser>
          <c:idx val="5"/>
          <c:order val="5"/>
          <c:tx>
            <c:strRef>
              <c:f>'DSGE HVD wFG'!$AE$1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wFG'!$AE$2:$AE$132</c:f>
              <c:numCache>
                <c:formatCode>0.0000</c:formatCode>
                <c:ptCount val="131"/>
                <c:pt idx="0">
                  <c:v>-4.6038989020964899E-2</c:v>
                </c:pt>
                <c:pt idx="1">
                  <c:v>-3.9016156994497099E-2</c:v>
                </c:pt>
                <c:pt idx="2">
                  <c:v>-5.63059125769753E-2</c:v>
                </c:pt>
                <c:pt idx="3">
                  <c:v>-6.9077730500863396E-2</c:v>
                </c:pt>
                <c:pt idx="4">
                  <c:v>-6.2903529816891096E-2</c:v>
                </c:pt>
                <c:pt idx="5">
                  <c:v>-6.3892000981238303E-2</c:v>
                </c:pt>
                <c:pt idx="6">
                  <c:v>-5.5883768839224197E-2</c:v>
                </c:pt>
                <c:pt idx="7">
                  <c:v>5.2017786098958298E-3</c:v>
                </c:pt>
                <c:pt idx="8">
                  <c:v>-7.8812431872975305E-2</c:v>
                </c:pt>
                <c:pt idx="9">
                  <c:v>-0.104803321941799</c:v>
                </c:pt>
                <c:pt idx="10">
                  <c:v>-0.190469314826472</c:v>
                </c:pt>
                <c:pt idx="11">
                  <c:v>-0.18235299897498999</c:v>
                </c:pt>
                <c:pt idx="12">
                  <c:v>-0.24381378230140999</c:v>
                </c:pt>
                <c:pt idx="13">
                  <c:v>-0.22687690642835501</c:v>
                </c:pt>
                <c:pt idx="14">
                  <c:v>-0.25348782470067199</c:v>
                </c:pt>
                <c:pt idx="15">
                  <c:v>-0.22157962997979899</c:v>
                </c:pt>
                <c:pt idx="16">
                  <c:v>-0.255698318547109</c:v>
                </c:pt>
                <c:pt idx="17">
                  <c:v>-0.23838521145157801</c:v>
                </c:pt>
                <c:pt idx="18">
                  <c:v>-0.200701991062048</c:v>
                </c:pt>
                <c:pt idx="19">
                  <c:v>-0.18104280315018001</c:v>
                </c:pt>
                <c:pt idx="20">
                  <c:v>-0.168173296532138</c:v>
                </c:pt>
                <c:pt idx="21">
                  <c:v>-0.16183162380209101</c:v>
                </c:pt>
                <c:pt idx="22">
                  <c:v>-0.16779250167547</c:v>
                </c:pt>
                <c:pt idx="23">
                  <c:v>-0.17679415136660401</c:v>
                </c:pt>
                <c:pt idx="24">
                  <c:v>-0.16055451944788801</c:v>
                </c:pt>
                <c:pt idx="25">
                  <c:v>-0.13620928407861299</c:v>
                </c:pt>
                <c:pt idx="26">
                  <c:v>-0.123329439230251</c:v>
                </c:pt>
                <c:pt idx="27">
                  <c:v>-0.12257446400395899</c:v>
                </c:pt>
                <c:pt idx="28">
                  <c:v>-0.115147705275277</c:v>
                </c:pt>
                <c:pt idx="29">
                  <c:v>-9.5589872912087398E-2</c:v>
                </c:pt>
                <c:pt idx="30">
                  <c:v>-7.8805676771005306E-2</c:v>
                </c:pt>
                <c:pt idx="31">
                  <c:v>-6.6108421019990704E-2</c:v>
                </c:pt>
                <c:pt idx="32">
                  <c:v>-4.9090149813096298E-2</c:v>
                </c:pt>
                <c:pt idx="33">
                  <c:v>-4.0533219287402597E-2</c:v>
                </c:pt>
                <c:pt idx="34">
                  <c:v>-1.98997430648617E-2</c:v>
                </c:pt>
                <c:pt idx="35">
                  <c:v>-1.2177543419582101E-2</c:v>
                </c:pt>
                <c:pt idx="36">
                  <c:v>-1.07475694808329E-2</c:v>
                </c:pt>
                <c:pt idx="37">
                  <c:v>-1.9302232362252002E-2</c:v>
                </c:pt>
                <c:pt idx="38">
                  <c:v>-1.8614333216942301E-2</c:v>
                </c:pt>
                <c:pt idx="39">
                  <c:v>-1.2550744105492199E-2</c:v>
                </c:pt>
                <c:pt idx="40">
                  <c:v>-2.2688969379257198E-2</c:v>
                </c:pt>
                <c:pt idx="41">
                  <c:v>-1.34972037312406E-2</c:v>
                </c:pt>
                <c:pt idx="42">
                  <c:v>-1.7774060727591402E-2</c:v>
                </c:pt>
                <c:pt idx="43">
                  <c:v>-3.8975879756323198E-3</c:v>
                </c:pt>
                <c:pt idx="44">
                  <c:v>1.2906096117853E-3</c:v>
                </c:pt>
                <c:pt idx="45">
                  <c:v>8.3035309344911892E-3</c:v>
                </c:pt>
                <c:pt idx="46">
                  <c:v>7.2541151139920599E-3</c:v>
                </c:pt>
                <c:pt idx="47">
                  <c:v>1.0430946135317601E-2</c:v>
                </c:pt>
                <c:pt idx="48">
                  <c:v>1.9369290333258401E-2</c:v>
                </c:pt>
                <c:pt idx="49">
                  <c:v>1.7581890223256201E-2</c:v>
                </c:pt>
                <c:pt idx="50">
                  <c:v>-7.7129502157431097E-3</c:v>
                </c:pt>
                <c:pt idx="51">
                  <c:v>-3.3923690741129997E-2</c:v>
                </c:pt>
                <c:pt idx="52">
                  <c:v>-4.4550044338998E-2</c:v>
                </c:pt>
                <c:pt idx="53">
                  <c:v>1.3759978528344799E-2</c:v>
                </c:pt>
                <c:pt idx="54">
                  <c:v>-2.1867603732011799E-3</c:v>
                </c:pt>
                <c:pt idx="55">
                  <c:v>1.8677991794626599E-2</c:v>
                </c:pt>
                <c:pt idx="56">
                  <c:v>-2.8450032999036399E-2</c:v>
                </c:pt>
                <c:pt idx="57">
                  <c:v>-7.1922955562220003E-2</c:v>
                </c:pt>
                <c:pt idx="58">
                  <c:v>-9.0928797707925096E-3</c:v>
                </c:pt>
                <c:pt idx="59">
                  <c:v>-1.2267871401191E-2</c:v>
                </c:pt>
                <c:pt idx="60">
                  <c:v>7.6834077820794697E-2</c:v>
                </c:pt>
                <c:pt idx="61">
                  <c:v>0.13347880608198201</c:v>
                </c:pt>
                <c:pt idx="62">
                  <c:v>0.13402580236141701</c:v>
                </c:pt>
                <c:pt idx="63">
                  <c:v>0.16408172052063699</c:v>
                </c:pt>
                <c:pt idx="64">
                  <c:v>0.183760012509363</c:v>
                </c:pt>
                <c:pt idx="65">
                  <c:v>0.207891588927512</c:v>
                </c:pt>
                <c:pt idx="66">
                  <c:v>0.192397938057358</c:v>
                </c:pt>
                <c:pt idx="67">
                  <c:v>0.165478383348337</c:v>
                </c:pt>
                <c:pt idx="68">
                  <c:v>0.164524636966671</c:v>
                </c:pt>
                <c:pt idx="69">
                  <c:v>0.112218444218849</c:v>
                </c:pt>
                <c:pt idx="70">
                  <c:v>9.5232374820941906E-2</c:v>
                </c:pt>
                <c:pt idx="71">
                  <c:v>8.9719402389175099E-2</c:v>
                </c:pt>
                <c:pt idx="72">
                  <c:v>8.4764872434021296E-2</c:v>
                </c:pt>
                <c:pt idx="73">
                  <c:v>8.0305545719614804E-2</c:v>
                </c:pt>
                <c:pt idx="74">
                  <c:v>7.6285276770788196E-2</c:v>
                </c:pt>
                <c:pt idx="75">
                  <c:v>7.2654250315626695E-2</c:v>
                </c:pt>
                <c:pt idx="76">
                  <c:v>6.9368293177873797E-2</c:v>
                </c:pt>
                <c:pt idx="77">
                  <c:v>6.6388255635028606E-2</c:v>
                </c:pt>
                <c:pt idx="78">
                  <c:v>6.3679456380369495E-2</c:v>
                </c:pt>
                <c:pt idx="79">
                  <c:v>6.1211185452191202E-2</c:v>
                </c:pt>
                <c:pt idx="80">
                  <c:v>5.8956259785594697E-2</c:v>
                </c:pt>
                <c:pt idx="81">
                  <c:v>5.6890626374534903E-2</c:v>
                </c:pt>
                <c:pt idx="82">
                  <c:v>5.4993008384713001E-2</c:v>
                </c:pt>
                <c:pt idx="83">
                  <c:v>5.3244589916898698E-2</c:v>
                </c:pt>
                <c:pt idx="84">
                  <c:v>5.16287354750554E-2</c:v>
                </c:pt>
                <c:pt idx="85">
                  <c:v>5.0130740537087402E-2</c:v>
                </c:pt>
                <c:pt idx="86">
                  <c:v>4.8737609953314803E-2</c:v>
                </c:pt>
                <c:pt idx="87">
                  <c:v>4.7437861205966998E-2</c:v>
                </c:pt>
                <c:pt idx="88">
                  <c:v>4.6221349850387498E-2</c:v>
                </c:pt>
                <c:pt idx="89">
                  <c:v>4.5079114724604602E-2</c:v>
                </c:pt>
                <c:pt idx="90">
                  <c:v>4.4003240758485003E-2</c:v>
                </c:pt>
                <c:pt idx="91">
                  <c:v>4.2986737437364898E-2</c:v>
                </c:pt>
                <c:pt idx="92">
                  <c:v>4.2023431178732099E-2</c:v>
                </c:pt>
                <c:pt idx="93">
                  <c:v>4.1107870065289001E-2</c:v>
                </c:pt>
                <c:pt idx="94">
                  <c:v>4.0235239544777902E-2</c:v>
                </c:pt>
                <c:pt idx="95">
                  <c:v>3.9401287857566698E-2</c:v>
                </c:pt>
                <c:pt idx="96">
                  <c:v>3.86022600884681E-2</c:v>
                </c:pt>
                <c:pt idx="97">
                  <c:v>3.7834839860857103E-2</c:v>
                </c:pt>
                <c:pt idx="98">
                  <c:v>3.7096097800088199E-2</c:v>
                </c:pt>
                <c:pt idx="99">
                  <c:v>3.6383445990642797E-2</c:v>
                </c:pt>
                <c:pt idx="100">
                  <c:v>3.5694597738468697E-2</c:v>
                </c:pt>
                <c:pt idx="101">
                  <c:v>3.5027532027592297E-2</c:v>
                </c:pt>
                <c:pt idx="102">
                  <c:v>3.4380462129260998E-2</c:v>
                </c:pt>
                <c:pt idx="103">
                  <c:v>3.3751807883436902E-2</c:v>
                </c:pt>
                <c:pt idx="104">
                  <c:v>3.3140171227225297E-2</c:v>
                </c:pt>
                <c:pt idx="105">
                  <c:v>3.2544314593479097E-2</c:v>
                </c:pt>
                <c:pt idx="106">
                  <c:v>3.1963141846036297E-2</c:v>
                </c:pt>
                <c:pt idx="107">
                  <c:v>3.1395681456395999E-2</c:v>
                </c:pt>
                <c:pt idx="108">
                  <c:v>3.0841071660655101E-2</c:v>
                </c:pt>
                <c:pt idx="109">
                  <c:v>3.02985473656858E-2</c:v>
                </c:pt>
                <c:pt idx="110">
                  <c:v>2.97674286002526E-2</c:v>
                </c:pt>
                <c:pt idx="111">
                  <c:v>2.9247110330444599E-2</c:v>
                </c:pt>
                <c:pt idx="112">
                  <c:v>2.87370534797491E-2</c:v>
                </c:pt>
                <c:pt idx="113">
                  <c:v>2.8236777012652401E-2</c:v>
                </c:pt>
                <c:pt idx="114">
                  <c:v>2.77458509570651E-2</c:v>
                </c:pt>
                <c:pt idx="115">
                  <c:v>2.72638902553945E-2</c:v>
                </c:pt>
                <c:pt idx="116">
                  <c:v>2.6790549346930599E-2</c:v>
                </c:pt>
                <c:pt idx="117">
                  <c:v>2.6325517395572401E-2</c:v>
                </c:pt>
                <c:pt idx="118">
                  <c:v>2.58685140869594E-2</c:v>
                </c:pt>
                <c:pt idx="119">
                  <c:v>2.54192859279538E-2</c:v>
                </c:pt>
                <c:pt idx="120">
                  <c:v>2.4977602989258999E-2</c:v>
                </c:pt>
                <c:pt idx="121">
                  <c:v>2.4543256038895199E-2</c:v>
                </c:pt>
                <c:pt idx="122">
                  <c:v>2.4116054020375099E-2</c:v>
                </c:pt>
                <c:pt idx="123">
                  <c:v>2.3695821834835901E-2</c:v>
                </c:pt>
                <c:pt idx="124">
                  <c:v>2.3282398391159202E-2</c:v>
                </c:pt>
                <c:pt idx="125">
                  <c:v>2.2875634892336998E-2</c:v>
                </c:pt>
                <c:pt idx="126">
                  <c:v>2.24753933300646E-2</c:v>
                </c:pt>
                <c:pt idx="127">
                  <c:v>2.20815451628384E-2</c:v>
                </c:pt>
                <c:pt idx="128">
                  <c:v>2.16939701557387E-2</c:v>
                </c:pt>
                <c:pt idx="129">
                  <c:v>2.1312555362649799E-2</c:v>
                </c:pt>
                <c:pt idx="130">
                  <c:v>2.09371942339318E-2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5B-4B96-B7F1-4285E963DA5B}"/>
            </c:ext>
          </c:extLst>
        </c:ser>
        <c:ser>
          <c:idx val="6"/>
          <c:order val="6"/>
          <c:tx>
            <c:strRef>
              <c:f>'DSGE HVD wFG'!$AF$1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wFG'!$AF$2:$AF$132</c:f>
              <c:numCache>
                <c:formatCode>0.0000</c:formatCode>
                <c:ptCount val="131"/>
                <c:pt idx="0">
                  <c:v>3.8359980442891401E-16</c:v>
                </c:pt>
                <c:pt idx="1">
                  <c:v>5.4879434627052497E-16</c:v>
                </c:pt>
                <c:pt idx="2">
                  <c:v>2.5037010554592901E-16</c:v>
                </c:pt>
                <c:pt idx="3">
                  <c:v>-2.6306487630997802E-16</c:v>
                </c:pt>
                <c:pt idx="4">
                  <c:v>1.47120079540184E-17</c:v>
                </c:pt>
                <c:pt idx="5">
                  <c:v>1.28587845422192E-16</c:v>
                </c:pt>
                <c:pt idx="6">
                  <c:v>-4.3849619980996501E-16</c:v>
                </c:pt>
                <c:pt idx="7">
                  <c:v>1.6922842930974801E-15</c:v>
                </c:pt>
                <c:pt idx="8">
                  <c:v>1.9281286187395E-15</c:v>
                </c:pt>
                <c:pt idx="9">
                  <c:v>1.7068415980213701E-15</c:v>
                </c:pt>
                <c:pt idx="10">
                  <c:v>1.5949460666182599E-15</c:v>
                </c:pt>
                <c:pt idx="11">
                  <c:v>3.2339766918551799E-16</c:v>
                </c:pt>
                <c:pt idx="12">
                  <c:v>4.29296942041903E-16</c:v>
                </c:pt>
                <c:pt idx="13">
                  <c:v>5.8130182106596099E-16</c:v>
                </c:pt>
                <c:pt idx="14">
                  <c:v>9.4034412713698303E-16</c:v>
                </c:pt>
                <c:pt idx="15">
                  <c:v>2.9945298170541502E-17</c:v>
                </c:pt>
                <c:pt idx="16">
                  <c:v>-2.6544696605558401E-16</c:v>
                </c:pt>
                <c:pt idx="17">
                  <c:v>-1.3348807338964999E-15</c:v>
                </c:pt>
                <c:pt idx="18">
                  <c:v>-1.51064288775646E-15</c:v>
                </c:pt>
                <c:pt idx="19">
                  <c:v>-1.3414644586246899E-15</c:v>
                </c:pt>
                <c:pt idx="20">
                  <c:v>-2.4848228021115301E-15</c:v>
                </c:pt>
                <c:pt idx="21">
                  <c:v>-2.2305881443885399E-15</c:v>
                </c:pt>
                <c:pt idx="22">
                  <c:v>-2.2150346629327699E-15</c:v>
                </c:pt>
                <c:pt idx="23">
                  <c:v>-2.2146122261473598E-15</c:v>
                </c:pt>
                <c:pt idx="24">
                  <c:v>-2.60156423178714E-15</c:v>
                </c:pt>
                <c:pt idx="25">
                  <c:v>-2.3095901050375302E-15</c:v>
                </c:pt>
                <c:pt idx="26">
                  <c:v>-3.1245184586860102E-15</c:v>
                </c:pt>
                <c:pt idx="27">
                  <c:v>-3.6928666610898597E-15</c:v>
                </c:pt>
                <c:pt idx="28">
                  <c:v>-3.25020582270169E-15</c:v>
                </c:pt>
                <c:pt idx="29">
                  <c:v>-4.1044178198248501E-15</c:v>
                </c:pt>
                <c:pt idx="30">
                  <c:v>-4.3259702029358401E-15</c:v>
                </c:pt>
                <c:pt idx="31">
                  <c:v>-3.8045495914073499E-15</c:v>
                </c:pt>
                <c:pt idx="32">
                  <c:v>-3.16563916966231E-15</c:v>
                </c:pt>
                <c:pt idx="33">
                  <c:v>-4.4773785621788903E-15</c:v>
                </c:pt>
                <c:pt idx="34">
                  <c:v>-4.1984328628498603E-15</c:v>
                </c:pt>
                <c:pt idx="35">
                  <c:v>-3.8171753544476604E-15</c:v>
                </c:pt>
                <c:pt idx="36">
                  <c:v>-4.0936819320477097E-15</c:v>
                </c:pt>
                <c:pt idx="37">
                  <c:v>-5.5993200431517601E-15</c:v>
                </c:pt>
                <c:pt idx="38">
                  <c:v>-5.3593155067733401E-15</c:v>
                </c:pt>
                <c:pt idx="39">
                  <c:v>-5.4778526988335303E-15</c:v>
                </c:pt>
                <c:pt idx="40">
                  <c:v>-5.8293455364732001E-15</c:v>
                </c:pt>
                <c:pt idx="41">
                  <c:v>-5.3166670514298398E-15</c:v>
                </c:pt>
                <c:pt idx="42">
                  <c:v>-5.4386195983887604E-15</c:v>
                </c:pt>
                <c:pt idx="43">
                  <c:v>-6.0128059019120702E-15</c:v>
                </c:pt>
                <c:pt idx="44">
                  <c:v>-6.8795978121033899E-15</c:v>
                </c:pt>
                <c:pt idx="45">
                  <c:v>-7.2918554582758705E-15</c:v>
                </c:pt>
                <c:pt idx="46">
                  <c:v>-6.73147316395779E-15</c:v>
                </c:pt>
                <c:pt idx="47">
                  <c:v>-7.1383372622096306E-15</c:v>
                </c:pt>
                <c:pt idx="48">
                  <c:v>-6.7045645061351797E-15</c:v>
                </c:pt>
                <c:pt idx="49">
                  <c:v>-7.1702808043328304E-15</c:v>
                </c:pt>
                <c:pt idx="50">
                  <c:v>-7.0854510106694004E-15</c:v>
                </c:pt>
                <c:pt idx="51">
                  <c:v>-6.8489265443147202E-15</c:v>
                </c:pt>
                <c:pt idx="52">
                  <c:v>-7.1425610309918408E-15</c:v>
                </c:pt>
                <c:pt idx="53">
                  <c:v>-4.5013732369686302E-15</c:v>
                </c:pt>
                <c:pt idx="54">
                  <c:v>-7.6421999786640398E-15</c:v>
                </c:pt>
                <c:pt idx="55">
                  <c:v>-7.3952964073849608E-15</c:v>
                </c:pt>
                <c:pt idx="56">
                  <c:v>-9.8280855959158793E-15</c:v>
                </c:pt>
                <c:pt idx="57">
                  <c:v>-1.3036399749259299E-14</c:v>
                </c:pt>
                <c:pt idx="58">
                  <c:v>-1.44572534728109E-14</c:v>
                </c:pt>
                <c:pt idx="59">
                  <c:v>-1.6071938190224899E-14</c:v>
                </c:pt>
                <c:pt idx="60">
                  <c:v>-1.84761899386877E-14</c:v>
                </c:pt>
                <c:pt idx="61">
                  <c:v>-2.0291502401997101E-14</c:v>
                </c:pt>
                <c:pt idx="62">
                  <c:v>-2.0391414134976199E-14</c:v>
                </c:pt>
                <c:pt idx="63">
                  <c:v>-2.1164890859327999E-14</c:v>
                </c:pt>
                <c:pt idx="64">
                  <c:v>-2.2137445958048002E-14</c:v>
                </c:pt>
                <c:pt idx="65">
                  <c:v>-2.1880191541809701E-14</c:v>
                </c:pt>
                <c:pt idx="66">
                  <c:v>-2.17227009755139E-14</c:v>
                </c:pt>
                <c:pt idx="67">
                  <c:v>-2.1076980258482201E-14</c:v>
                </c:pt>
                <c:pt idx="68">
                  <c:v>-2.2486432440819001E-14</c:v>
                </c:pt>
                <c:pt idx="69">
                  <c:v>-2.24107890511158E-14</c:v>
                </c:pt>
                <c:pt idx="70">
                  <c:v>-2.21469824987669E-14</c:v>
                </c:pt>
                <c:pt idx="71">
                  <c:v>-2.1803529188159499E-14</c:v>
                </c:pt>
                <c:pt idx="72">
                  <c:v>-2.1450908426621399E-14</c:v>
                </c:pt>
                <c:pt idx="73">
                  <c:v>-2.1090147215265301E-14</c:v>
                </c:pt>
                <c:pt idx="74">
                  <c:v>-2.0722079366089401E-14</c:v>
                </c:pt>
                <c:pt idx="75">
                  <c:v>-2.0347420300364899E-14</c:v>
                </c:pt>
                <c:pt idx="76">
                  <c:v>-1.99668230430521E-14</c:v>
                </c:pt>
                <c:pt idx="77">
                  <c:v>-1.9580918139271899E-14</c:v>
                </c:pt>
                <c:pt idx="78">
                  <c:v>-1.9190340222849801E-14</c:v>
                </c:pt>
                <c:pt idx="79">
                  <c:v>-1.8795743823561999E-14</c:v>
                </c:pt>
                <c:pt idx="80">
                  <c:v>-1.8397810767058701E-14</c:v>
                </c:pt>
                <c:pt idx="81">
                  <c:v>-1.79972512418824E-14</c:v>
                </c:pt>
                <c:pt idx="82">
                  <c:v>-1.7594800311552099E-14</c:v>
                </c:pt>
                <c:pt idx="83">
                  <c:v>-1.7191211356912001E-14</c:v>
                </c:pt>
                <c:pt idx="84">
                  <c:v>-1.67872476581987E-14</c:v>
                </c:pt>
                <c:pt idx="85">
                  <c:v>-1.6383673075577299E-14</c:v>
                </c:pt>
                <c:pt idx="86">
                  <c:v>-1.5981242565364102E-14</c:v>
                </c:pt>
                <c:pt idx="87">
                  <c:v>-1.5580693078139001E-14</c:v>
                </c:pt>
                <c:pt idx="88">
                  <c:v>-1.5182735223931801E-14</c:v>
                </c:pt>
                <c:pt idx="89">
                  <c:v>-1.47880459568759E-14</c:v>
                </c:pt>
                <c:pt idx="90">
                  <c:v>-1.4397262424662201E-14</c:v>
                </c:pt>
                <c:pt idx="91">
                  <c:v>-1.4010977043921801E-14</c:v>
                </c:pt>
                <c:pt idx="92">
                  <c:v>-1.3629733798303499E-14</c:v>
                </c:pt>
                <c:pt idx="93">
                  <c:v>-1.3254025708554E-14</c:v>
                </c:pt>
                <c:pt idx="94">
                  <c:v>-1.28842933905536E-14</c:v>
                </c:pt>
                <c:pt idx="95">
                  <c:v>-1.25209245954693E-14</c:v>
                </c:pt>
                <c:pt idx="96">
                  <c:v>-1.2164254613669E-14</c:v>
                </c:pt>
                <c:pt idx="97">
                  <c:v>-1.18145674188064E-14</c:v>
                </c:pt>
                <c:pt idx="98">
                  <c:v>-1.14720974288176E-14</c:v>
                </c:pt>
                <c:pt idx="99">
                  <c:v>-1.11370317650156E-14</c:v>
                </c:pt>
                <c:pt idx="100">
                  <c:v>-1.0809512897829999E-14</c:v>
                </c:pt>
                <c:pt idx="101">
                  <c:v>-1.04896415770235E-14</c:v>
                </c:pt>
                <c:pt idx="102">
                  <c:v>-1.0177479954645999E-14</c:v>
                </c:pt>
                <c:pt idx="103">
                  <c:v>-9.8730548199334695E-15</c:v>
                </c:pt>
                <c:pt idx="104">
                  <c:v>-9.5763608763496699E-15</c:v>
                </c:pt>
                <c:pt idx="105">
                  <c:v>-9.2873640016545604E-15</c:v>
                </c:pt>
                <c:pt idx="106">
                  <c:v>-9.0060044420000992E-15</c:v>
                </c:pt>
                <c:pt idx="107">
                  <c:v>-8.7321999004431893E-15</c:v>
                </c:pt>
                <c:pt idx="108">
                  <c:v>-8.4658484888105401E-15</c:v>
                </c:pt>
                <c:pt idx="109">
                  <c:v>-8.2068315195043001E-15</c:v>
                </c:pt>
                <c:pt idx="110">
                  <c:v>-7.9550161205838497E-15</c:v>
                </c:pt>
                <c:pt idx="111">
                  <c:v>-7.7102576633148302E-15</c:v>
                </c:pt>
                <c:pt idx="112">
                  <c:v>-7.4724019963809903E-15</c:v>
                </c:pt>
                <c:pt idx="113">
                  <c:v>-7.2412874851599402E-15</c:v>
                </c:pt>
                <c:pt idx="114">
                  <c:v>-7.0167468579333399E-15</c:v>
                </c:pt>
                <c:pt idx="115">
                  <c:v>-6.7986088637060303E-15</c:v>
                </c:pt>
                <c:pt idx="116">
                  <c:v>-6.5866997485148403E-15</c:v>
                </c:pt>
                <c:pt idx="117">
                  <c:v>-6.3808445587893696E-15</c:v>
                </c:pt>
                <c:pt idx="118">
                  <c:v>-6.1808682815498302E-15</c:v>
                </c:pt>
                <c:pt idx="119">
                  <c:v>-5.9865968320567202E-15</c:v>
                </c:pt>
                <c:pt idx="120">
                  <c:v>-5.7978579000229198E-15</c:v>
                </c:pt>
                <c:pt idx="121">
                  <c:v>-5.6144816657157597E-15</c:v>
                </c:pt>
                <c:pt idx="122">
                  <c:v>-5.4363013972645398E-15</c:v>
                </c:pt>
                <c:pt idx="123">
                  <c:v>-5.2631539402921101E-15</c:v>
                </c:pt>
                <c:pt idx="124">
                  <c:v>-5.0948801106463197E-15</c:v>
                </c:pt>
                <c:pt idx="125">
                  <c:v>-4.9313250005529297E-15</c:v>
                </c:pt>
                <c:pt idx="126">
                  <c:v>-4.7723382079753302E-15</c:v>
                </c:pt>
                <c:pt idx="127">
                  <c:v>-4.6177739983728499E-15</c:v>
                </c:pt>
                <c:pt idx="128">
                  <c:v>-4.46749140742063E-15</c:v>
                </c:pt>
                <c:pt idx="129">
                  <c:v>-4.32135429260645E-15</c:v>
                </c:pt>
                <c:pt idx="130">
                  <c:v>-4.17923134096909E-15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5B-4B96-B7F1-4285E963DA5B}"/>
            </c:ext>
          </c:extLst>
        </c:ser>
        <c:ser>
          <c:idx val="7"/>
          <c:order val="7"/>
          <c:tx>
            <c:strRef>
              <c:f>'DSGE HVD wFG'!$AG$1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wFG'!$AG$2:$AG$132</c:f>
              <c:numCache>
                <c:formatCode>0.0000</c:formatCode>
                <c:ptCount val="131"/>
                <c:pt idx="0">
                  <c:v>-3.6594233313568802E-15</c:v>
                </c:pt>
                <c:pt idx="1">
                  <c:v>-2.4440354632060701E-15</c:v>
                </c:pt>
                <c:pt idx="2">
                  <c:v>-1.4001092115681899E-15</c:v>
                </c:pt>
                <c:pt idx="3">
                  <c:v>-7.9837505956695004E-16</c:v>
                </c:pt>
                <c:pt idx="4">
                  <c:v>-1.49659762326061E-16</c:v>
                </c:pt>
                <c:pt idx="5">
                  <c:v>9.4075693347449101E-16</c:v>
                </c:pt>
                <c:pt idx="6">
                  <c:v>1.76077486348156E-15</c:v>
                </c:pt>
                <c:pt idx="7">
                  <c:v>2.3099358154234702E-15</c:v>
                </c:pt>
                <c:pt idx="8">
                  <c:v>4.61746737370402E-15</c:v>
                </c:pt>
                <c:pt idx="9">
                  <c:v>4.4703200978657002E-15</c:v>
                </c:pt>
                <c:pt idx="10">
                  <c:v>4.8995216364697702E-15</c:v>
                </c:pt>
                <c:pt idx="11">
                  <c:v>5.509701977865E-15</c:v>
                </c:pt>
                <c:pt idx="12">
                  <c:v>7.0121020189308404E-15</c:v>
                </c:pt>
                <c:pt idx="13">
                  <c:v>7.6845370628177707E-15</c:v>
                </c:pt>
                <c:pt idx="14">
                  <c:v>8.4771861144891194E-15</c:v>
                </c:pt>
                <c:pt idx="15">
                  <c:v>9.4410290562619697E-15</c:v>
                </c:pt>
                <c:pt idx="16">
                  <c:v>9.6208028431271392E-15</c:v>
                </c:pt>
                <c:pt idx="17">
                  <c:v>1.1060741227392201E-14</c:v>
                </c:pt>
                <c:pt idx="18">
                  <c:v>1.1936811150279201E-14</c:v>
                </c:pt>
                <c:pt idx="19">
                  <c:v>1.3766677851375599E-14</c:v>
                </c:pt>
                <c:pt idx="20">
                  <c:v>1.3954166710326999E-14</c:v>
                </c:pt>
                <c:pt idx="21">
                  <c:v>1.4744143196458299E-14</c:v>
                </c:pt>
                <c:pt idx="22">
                  <c:v>1.5907837335826399E-14</c:v>
                </c:pt>
                <c:pt idx="23">
                  <c:v>1.5774363853769001E-14</c:v>
                </c:pt>
                <c:pt idx="24">
                  <c:v>1.74047206256603E-14</c:v>
                </c:pt>
                <c:pt idx="25">
                  <c:v>1.8229757166513398E-14</c:v>
                </c:pt>
                <c:pt idx="26">
                  <c:v>1.95100390744406E-14</c:v>
                </c:pt>
                <c:pt idx="27">
                  <c:v>2.0401116122654499E-14</c:v>
                </c:pt>
                <c:pt idx="28">
                  <c:v>2.06148900568879E-14</c:v>
                </c:pt>
                <c:pt idx="29">
                  <c:v>2.19055508323665E-14</c:v>
                </c:pt>
                <c:pt idx="30">
                  <c:v>2.2851239009496301E-14</c:v>
                </c:pt>
                <c:pt idx="31">
                  <c:v>2.33589691384261E-14</c:v>
                </c:pt>
                <c:pt idx="32">
                  <c:v>2.3591558580295401E-14</c:v>
                </c:pt>
                <c:pt idx="33">
                  <c:v>2.3974305600054601E-14</c:v>
                </c:pt>
                <c:pt idx="34">
                  <c:v>2.4475179376844001E-14</c:v>
                </c:pt>
                <c:pt idx="35">
                  <c:v>2.5278088427139501E-14</c:v>
                </c:pt>
                <c:pt idx="36">
                  <c:v>2.5950379497952499E-14</c:v>
                </c:pt>
                <c:pt idx="37">
                  <c:v>2.6751144559874999E-14</c:v>
                </c:pt>
                <c:pt idx="38">
                  <c:v>2.75396532514738E-14</c:v>
                </c:pt>
                <c:pt idx="39">
                  <c:v>2.804191438763E-14</c:v>
                </c:pt>
                <c:pt idx="40">
                  <c:v>2.8492063724448899E-14</c:v>
                </c:pt>
                <c:pt idx="41">
                  <c:v>2.9042770837043502E-14</c:v>
                </c:pt>
                <c:pt idx="42">
                  <c:v>2.9306772659770202E-14</c:v>
                </c:pt>
                <c:pt idx="43">
                  <c:v>2.9480340649216501E-14</c:v>
                </c:pt>
                <c:pt idx="44">
                  <c:v>2.9965207693004399E-14</c:v>
                </c:pt>
                <c:pt idx="45">
                  <c:v>3.0636010615200998E-14</c:v>
                </c:pt>
                <c:pt idx="46">
                  <c:v>3.1091450751650899E-14</c:v>
                </c:pt>
                <c:pt idx="47">
                  <c:v>3.17374978587907E-14</c:v>
                </c:pt>
                <c:pt idx="48">
                  <c:v>3.1345214412574699E-14</c:v>
                </c:pt>
                <c:pt idx="49">
                  <c:v>3.1919387436701401E-14</c:v>
                </c:pt>
                <c:pt idx="50">
                  <c:v>3.2601781178525902E-14</c:v>
                </c:pt>
                <c:pt idx="51">
                  <c:v>3.2468454578501603E-14</c:v>
                </c:pt>
                <c:pt idx="52">
                  <c:v>3.24591065324231E-14</c:v>
                </c:pt>
                <c:pt idx="53">
                  <c:v>3.2212548942759802E-14</c:v>
                </c:pt>
                <c:pt idx="54">
                  <c:v>3.21265570237615E-14</c:v>
                </c:pt>
                <c:pt idx="55">
                  <c:v>3.1341951615385499E-14</c:v>
                </c:pt>
                <c:pt idx="56">
                  <c:v>3.1660426578401998E-14</c:v>
                </c:pt>
                <c:pt idx="57">
                  <c:v>3.15830022601922E-14</c:v>
                </c:pt>
                <c:pt idx="58">
                  <c:v>3.1756248562054997E-14</c:v>
                </c:pt>
                <c:pt idx="59">
                  <c:v>3.20289125928848E-14</c:v>
                </c:pt>
                <c:pt idx="60">
                  <c:v>3.3038815873052397E-14</c:v>
                </c:pt>
                <c:pt idx="61">
                  <c:v>3.4708802506276299E-14</c:v>
                </c:pt>
                <c:pt idx="62">
                  <c:v>3.53663045251247E-14</c:v>
                </c:pt>
                <c:pt idx="63">
                  <c:v>3.6583290247098298E-14</c:v>
                </c:pt>
                <c:pt idx="64">
                  <c:v>3.7595622885945201E-14</c:v>
                </c:pt>
                <c:pt idx="65">
                  <c:v>3.8086657234101801E-14</c:v>
                </c:pt>
                <c:pt idx="66">
                  <c:v>3.8660207282593803E-14</c:v>
                </c:pt>
                <c:pt idx="67">
                  <c:v>3.9154078594620997E-14</c:v>
                </c:pt>
                <c:pt idx="68">
                  <c:v>3.8939821739521199E-14</c:v>
                </c:pt>
                <c:pt idx="69">
                  <c:v>3.9698738026061002E-14</c:v>
                </c:pt>
                <c:pt idx="70">
                  <c:v>4.0537499580228702E-14</c:v>
                </c:pt>
                <c:pt idx="71">
                  <c:v>4.0999910242542599E-14</c:v>
                </c:pt>
                <c:pt idx="72">
                  <c:v>4.1442486555669701E-14</c:v>
                </c:pt>
                <c:pt idx="73">
                  <c:v>4.18659795462736E-14</c:v>
                </c:pt>
                <c:pt idx="74">
                  <c:v>4.2271066709581498E-14</c:v>
                </c:pt>
                <c:pt idx="75">
                  <c:v>4.2658349666420402E-14</c:v>
                </c:pt>
                <c:pt idx="76">
                  <c:v>4.30283563961805E-14</c:v>
                </c:pt>
                <c:pt idx="77">
                  <c:v>4.3381546548681398E-14</c:v>
                </c:pt>
                <c:pt idx="78">
                  <c:v>4.3718318660099597E-14</c:v>
                </c:pt>
                <c:pt idx="79">
                  <c:v>4.4039018373036899E-14</c:v>
                </c:pt>
                <c:pt idx="80">
                  <c:v>4.4343946990084498E-14</c:v>
                </c:pt>
                <c:pt idx="81">
                  <c:v>4.4633369877675297E-14</c:v>
                </c:pt>
                <c:pt idx="82">
                  <c:v>4.49075243873945E-14</c:v>
                </c:pt>
                <c:pt idx="83">
                  <c:v>4.5166627080318902E-14</c:v>
                </c:pt>
                <c:pt idx="84">
                  <c:v>4.54108801313141E-14</c:v>
                </c:pt>
                <c:pt idx="85">
                  <c:v>4.5640476859126997E-14</c:v>
                </c:pt>
                <c:pt idx="86">
                  <c:v>4.5855606378661699E-14</c:v>
                </c:pt>
                <c:pt idx="87">
                  <c:v>4.6056457407609998E-14</c:v>
                </c:pt>
                <c:pt idx="88">
                  <c:v>4.6243221283694697E-14</c:v>
                </c:pt>
                <c:pt idx="89">
                  <c:v>4.64160942637587E-14</c:v>
                </c:pt>
                <c:pt idx="90">
                  <c:v>4.6575279183945898E-14</c:v>
                </c:pt>
                <c:pt idx="91">
                  <c:v>4.6720986563031802E-14</c:v>
                </c:pt>
                <c:pt idx="92">
                  <c:v>4.6853435229995102E-14</c:v>
                </c:pt>
                <c:pt idx="93">
                  <c:v>4.6972852553310199E-14</c:v>
                </c:pt>
                <c:pt idx="94">
                  <c:v>4.7079474344075E-14</c:v>
                </c:pt>
                <c:pt idx="95">
                  <c:v>4.7173544498667297E-14</c:v>
                </c:pt>
                <c:pt idx="96">
                  <c:v>4.7255314439659102E-14</c:v>
                </c:pt>
                <c:pt idx="97">
                  <c:v>4.7325042406611798E-14</c:v>
                </c:pt>
                <c:pt idx="98">
                  <c:v>4.7382992641400701E-14</c:v>
                </c:pt>
                <c:pt idx="99">
                  <c:v>4.7429434506080102E-14</c:v>
                </c:pt>
                <c:pt idx="100">
                  <c:v>4.7464641565112302E-14</c:v>
                </c:pt>
                <c:pt idx="101">
                  <c:v>4.74888906581438E-14</c:v>
                </c:pt>
                <c:pt idx="102">
                  <c:v>4.75024609844406E-14</c:v>
                </c:pt>
                <c:pt idx="103">
                  <c:v>4.7505633215601203E-14</c:v>
                </c:pt>
                <c:pt idx="104">
                  <c:v>4.7498688649253902E-14</c:v>
                </c:pt>
                <c:pt idx="105">
                  <c:v>4.7481908413064402E-14</c:v>
                </c:pt>
                <c:pt idx="106">
                  <c:v>4.7455572725510303E-14</c:v>
                </c:pt>
                <c:pt idx="107">
                  <c:v>4.7419960217473801E-14</c:v>
                </c:pt>
                <c:pt idx="108">
                  <c:v>4.7375347316712603E-14</c:v>
                </c:pt>
                <c:pt idx="109">
                  <c:v>4.7322007695654199E-14</c:v>
                </c:pt>
                <c:pt idx="110">
                  <c:v>4.7260211781670399E-14</c:v>
                </c:pt>
                <c:pt idx="111">
                  <c:v>4.7190226327981602E-14</c:v>
                </c:pt>
                <c:pt idx="112">
                  <c:v>4.71123140425847E-14</c:v>
                </c:pt>
                <c:pt idx="113">
                  <c:v>4.7026733272043199E-14</c:v>
                </c:pt>
                <c:pt idx="114">
                  <c:v>4.6933737736606801E-14</c:v>
                </c:pt>
                <c:pt idx="115">
                  <c:v>4.6833576312889101E-14</c:v>
                </c:pt>
                <c:pt idx="116">
                  <c:v>4.6726492860226003E-14</c:v>
                </c:pt>
                <c:pt idx="117">
                  <c:v>4.6612726086815699E-14</c:v>
                </c:pt>
                <c:pt idx="118">
                  <c:v>4.6492509451801102E-14</c:v>
                </c:pt>
                <c:pt idx="119">
                  <c:v>4.6366071099570102E-14</c:v>
                </c:pt>
                <c:pt idx="120">
                  <c:v>4.6233633822712503E-14</c:v>
                </c:pt>
                <c:pt idx="121">
                  <c:v>4.6095415050259097E-14</c:v>
                </c:pt>
                <c:pt idx="122">
                  <c:v>4.5951626858045799E-14</c:v>
                </c:pt>
                <c:pt idx="123">
                  <c:v>4.5802475998265497E-14</c:v>
                </c:pt>
                <c:pt idx="124">
                  <c:v>4.5648163945507302E-14</c:v>
                </c:pt>
                <c:pt idx="125">
                  <c:v>4.5488886956807002E-14</c:v>
                </c:pt>
                <c:pt idx="126">
                  <c:v>4.5324836143466602E-14</c:v>
                </c:pt>
                <c:pt idx="127">
                  <c:v>4.5156197552615602E-14</c:v>
                </c:pt>
                <c:pt idx="128">
                  <c:v>4.4983152256700099E-14</c:v>
                </c:pt>
                <c:pt idx="129">
                  <c:v>4.4805876449282203E-14</c:v>
                </c:pt>
                <c:pt idx="130">
                  <c:v>4.4624541545722797E-14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D5B-4B96-B7F1-4285E963DA5B}"/>
            </c:ext>
          </c:extLst>
        </c:ser>
        <c:ser>
          <c:idx val="8"/>
          <c:order val="8"/>
          <c:tx>
            <c:strRef>
              <c:f>'DSGE HVD wFG'!$AH$1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wFG'!$AH$2:$AH$132</c:f>
              <c:numCache>
                <c:formatCode>0.0000</c:formatCode>
                <c:ptCount val="131"/>
                <c:pt idx="0">
                  <c:v>2.8537733392785758E-2</c:v>
                </c:pt>
                <c:pt idx="1">
                  <c:v>2.8175115676490045E-2</c:v>
                </c:pt>
                <c:pt idx="2">
                  <c:v>2.7817345433819279E-2</c:v>
                </c:pt>
                <c:pt idx="3">
                  <c:v>2.7464356510099725E-2</c:v>
                </c:pt>
                <c:pt idx="4">
                  <c:v>2.711608359770637E-2</c:v>
                </c:pt>
                <c:pt idx="5">
                  <c:v>2.677246222799759E-2</c:v>
                </c:pt>
                <c:pt idx="6">
                  <c:v>2.6433428763234457E-2</c:v>
                </c:pt>
                <c:pt idx="7">
                  <c:v>2.6098920388513951E-2</c:v>
                </c:pt>
                <c:pt idx="8">
                  <c:v>2.5768875103664182E-2</c:v>
                </c:pt>
                <c:pt idx="9">
                  <c:v>2.5443231715158346E-2</c:v>
                </c:pt>
                <c:pt idx="10">
                  <c:v>2.5121929828031929E-2</c:v>
                </c:pt>
                <c:pt idx="11">
                  <c:v>2.48049098377718E-2</c:v>
                </c:pt>
                <c:pt idx="12">
                  <c:v>2.4492112922267759E-2</c:v>
                </c:pt>
                <c:pt idx="13">
                  <c:v>2.4183481033681214E-2</c:v>
                </c:pt>
                <c:pt idx="14">
                  <c:v>2.3878956890406929E-2</c:v>
                </c:pt>
                <c:pt idx="15">
                  <c:v>2.3578483969014925E-2</c:v>
                </c:pt>
                <c:pt idx="16">
                  <c:v>2.328200649620257E-2</c:v>
                </c:pt>
                <c:pt idx="17">
                  <c:v>2.2989469440764604E-2</c:v>
                </c:pt>
                <c:pt idx="18">
                  <c:v>2.2700818505566017E-2</c:v>
                </c:pt>
                <c:pt idx="19">
                  <c:v>2.241600011957541E-2</c:v>
                </c:pt>
                <c:pt idx="20">
                  <c:v>2.2134961429869513E-2</c:v>
                </c:pt>
                <c:pt idx="21">
                  <c:v>2.1857650293724752E-2</c:v>
                </c:pt>
                <c:pt idx="22">
                  <c:v>2.158401527066648E-2</c:v>
                </c:pt>
                <c:pt idx="23">
                  <c:v>2.1314005614593352E-2</c:v>
                </c:pt>
                <c:pt idx="24">
                  <c:v>2.1047571265922348E-2</c:v>
                </c:pt>
                <c:pt idx="25">
                  <c:v>2.078466284374797E-2</c:v>
                </c:pt>
                <c:pt idx="26">
                  <c:v>2.0525231638067014E-2</c:v>
                </c:pt>
                <c:pt idx="27">
                  <c:v>2.0269229602009463E-2</c:v>
                </c:pt>
                <c:pt idx="28">
                  <c:v>2.0016609344117347E-2</c:v>
                </c:pt>
                <c:pt idx="29">
                  <c:v>1.9767324120682453E-2</c:v>
                </c:pt>
                <c:pt idx="30">
                  <c:v>1.952132782808081E-2</c:v>
                </c:pt>
                <c:pt idx="31">
                  <c:v>1.9278574995197209E-2</c:v>
                </c:pt>
                <c:pt idx="32">
                  <c:v>1.9039020775849819E-2</c:v>
                </c:pt>
                <c:pt idx="33">
                  <c:v>1.8802620941308638E-2</c:v>
                </c:pt>
                <c:pt idx="34">
                  <c:v>1.8569331872809482E-2</c:v>
                </c:pt>
                <c:pt idx="35">
                  <c:v>1.8339110554141152E-2</c:v>
                </c:pt>
                <c:pt idx="36">
                  <c:v>1.8111914564291721E-2</c:v>
                </c:pt>
                <c:pt idx="37">
                  <c:v>1.7887702070112959E-2</c:v>
                </c:pt>
                <c:pt idx="38">
                  <c:v>1.7666431819080914E-2</c:v>
                </c:pt>
                <c:pt idx="39">
                  <c:v>1.7448063132052258E-2</c:v>
                </c:pt>
                <c:pt idx="40">
                  <c:v>1.7232555896125459E-2</c:v>
                </c:pt>
                <c:pt idx="41">
                  <c:v>1.7019870557520193E-2</c:v>
                </c:pt>
                <c:pt idx="42">
                  <c:v>1.6809968114530793E-2</c:v>
                </c:pt>
                <c:pt idx="43">
                  <c:v>1.660281011053295E-2</c:v>
                </c:pt>
                <c:pt idx="44">
                  <c:v>1.6398358627036872E-2</c:v>
                </c:pt>
                <c:pt idx="45">
                  <c:v>1.6196576276807099E-2</c:v>
                </c:pt>
                <c:pt idx="46">
                  <c:v>1.5997426197029967E-2</c:v>
                </c:pt>
                <c:pt idx="47">
                  <c:v>1.5800872042561417E-2</c:v>
                </c:pt>
                <c:pt idx="48">
                  <c:v>1.5606877979198953E-2</c:v>
                </c:pt>
                <c:pt idx="49">
                  <c:v>1.5415408677053983E-2</c:v>
                </c:pt>
                <c:pt idx="50">
                  <c:v>1.5226429303944834E-2</c:v>
                </c:pt>
                <c:pt idx="51">
                  <c:v>1.5039905518872312E-2</c:v>
                </c:pt>
                <c:pt idx="52">
                  <c:v>1.4855803465555942E-2</c:v>
                </c:pt>
                <c:pt idx="53">
                  <c:v>1.467408976603489E-2</c:v>
                </c:pt>
                <c:pt idx="54">
                  <c:v>1.4494731514298607E-2</c:v>
                </c:pt>
                <c:pt idx="55">
                  <c:v>1.4317696270032647E-2</c:v>
                </c:pt>
                <c:pt idx="56">
                  <c:v>1.4142952052361145E-2</c:v>
                </c:pt>
                <c:pt idx="57">
                  <c:v>1.3970467333718093E-2</c:v>
                </c:pt>
                <c:pt idx="58">
                  <c:v>1.380021103372584E-2</c:v>
                </c:pt>
                <c:pt idx="59">
                  <c:v>1.3632152513204146E-2</c:v>
                </c:pt>
                <c:pt idx="60">
                  <c:v>1.3466261568131271E-2</c:v>
                </c:pt>
                <c:pt idx="61">
                  <c:v>1.3302508423788122E-2</c:v>
                </c:pt>
                <c:pt idx="62">
                  <c:v>1.3140863728888173E-2</c:v>
                </c:pt>
                <c:pt idx="63">
                  <c:v>1.2981298549793159E-2</c:v>
                </c:pt>
                <c:pt idx="64">
                  <c:v>1.2823784364793396E-2</c:v>
                </c:pt>
                <c:pt idx="65">
                  <c:v>1.26682930584572E-2</c:v>
                </c:pt>
                <c:pt idx="66">
                  <c:v>1.2514796916020678E-2</c:v>
                </c:pt>
                <c:pt idx="67">
                  <c:v>1.2363268617864746E-2</c:v>
                </c:pt>
                <c:pt idx="68">
                  <c:v>1.2213681234021511E-2</c:v>
                </c:pt>
                <c:pt idx="69">
                  <c:v>1.2066008218809753E-2</c:v>
                </c:pt>
                <c:pt idx="70">
                  <c:v>1.192022340542663E-2</c:v>
                </c:pt>
                <c:pt idx="71">
                  <c:v>1.1776301000704804E-2</c:v>
                </c:pt>
                <c:pt idx="72">
                  <c:v>1.163421557987596E-2</c:v>
                </c:pt>
                <c:pt idx="73">
                  <c:v>1.1493942081405103E-2</c:v>
                </c:pt>
                <c:pt idx="74">
                  <c:v>1.1355455801890631E-2</c:v>
                </c:pt>
                <c:pt idx="75">
                  <c:v>1.1218732391022153E-2</c:v>
                </c:pt>
                <c:pt idx="76">
                  <c:v>1.108374784660056E-2</c:v>
                </c:pt>
                <c:pt idx="77">
                  <c:v>1.0950478509617161E-2</c:v>
                </c:pt>
                <c:pt idx="78">
                  <c:v>1.0818901059393458E-2</c:v>
                </c:pt>
                <c:pt idx="79">
                  <c:v>1.068899250878024E-2</c:v>
                </c:pt>
                <c:pt idx="80">
                  <c:v>1.0560730199415917E-2</c:v>
                </c:pt>
                <c:pt idx="81">
                  <c:v>1.0434091797043989E-2</c:v>
                </c:pt>
                <c:pt idx="82">
                  <c:v>1.0309055286889354E-2</c:v>
                </c:pt>
                <c:pt idx="83">
                  <c:v>1.0185598969091412E-2</c:v>
                </c:pt>
                <c:pt idx="84">
                  <c:v>1.0063701454196964E-2</c:v>
                </c:pt>
                <c:pt idx="85">
                  <c:v>9.9433416587090383E-3</c:v>
                </c:pt>
                <c:pt idx="86">
                  <c:v>9.8244988006928029E-3</c:v>
                </c:pt>
                <c:pt idx="87">
                  <c:v>9.7071523954387982E-3</c:v>
                </c:pt>
                <c:pt idx="88">
                  <c:v>9.5912822511814658E-3</c:v>
                </c:pt>
                <c:pt idx="89">
                  <c:v>9.4768684648739183E-3</c:v>
                </c:pt>
                <c:pt idx="90">
                  <c:v>9.3638914180172207E-3</c:v>
                </c:pt>
                <c:pt idx="91">
                  <c:v>9.2523317725453844E-3</c:v>
                </c:pt>
                <c:pt idx="92">
                  <c:v>9.142170466763834E-3</c:v>
                </c:pt>
                <c:pt idx="93">
                  <c:v>9.0333887113420372E-3</c:v>
                </c:pt>
                <c:pt idx="94">
                  <c:v>8.9259679853597226E-3</c:v>
                </c:pt>
                <c:pt idx="95">
                  <c:v>8.8198900324053652E-3</c:v>
                </c:pt>
                <c:pt idx="96">
                  <c:v>8.7151368567277444E-3</c:v>
                </c:pt>
                <c:pt idx="97">
                  <c:v>8.6116907194390396E-3</c:v>
                </c:pt>
                <c:pt idx="98">
                  <c:v>8.5095341347693355E-3</c:v>
                </c:pt>
                <c:pt idx="99">
                  <c:v>8.4086498663721015E-3</c:v>
                </c:pt>
                <c:pt idx="100">
                  <c:v>8.3090209236803356E-3</c:v>
                </c:pt>
                <c:pt idx="101">
                  <c:v>8.2106305583121587E-3</c:v>
                </c:pt>
                <c:pt idx="102">
                  <c:v>8.1134622605263038E-3</c:v>
                </c:pt>
                <c:pt idx="103">
                  <c:v>8.0174997557261353E-3</c:v>
                </c:pt>
                <c:pt idx="104">
                  <c:v>7.9227270010124029E-3</c:v>
                </c:pt>
                <c:pt idx="105">
                  <c:v>7.8291281817836067E-3</c:v>
                </c:pt>
                <c:pt idx="106">
                  <c:v>7.7366877083840224E-3</c:v>
                </c:pt>
                <c:pt idx="107">
                  <c:v>7.6453902127984258E-3</c:v>
                </c:pt>
                <c:pt idx="108">
                  <c:v>7.5552205453932259E-3</c:v>
                </c:pt>
                <c:pt idx="109">
                  <c:v>7.4661637717034516E-3</c:v>
                </c:pt>
                <c:pt idx="110">
                  <c:v>7.3782051692652421E-3</c:v>
                </c:pt>
                <c:pt idx="111">
                  <c:v>7.2913302244929186E-3</c:v>
                </c:pt>
                <c:pt idx="112">
                  <c:v>7.2055246296006308E-3</c:v>
                </c:pt>
                <c:pt idx="113">
                  <c:v>7.1207742795676415E-3</c:v>
                </c:pt>
                <c:pt idx="114">
                  <c:v>7.0370652691469976E-3</c:v>
                </c:pt>
                <c:pt idx="115">
                  <c:v>6.9543838899171614E-3</c:v>
                </c:pt>
                <c:pt idx="116">
                  <c:v>6.8727166273755327E-3</c:v>
                </c:pt>
                <c:pt idx="117">
                  <c:v>6.7920501580742984E-3</c:v>
                </c:pt>
                <c:pt idx="118">
                  <c:v>6.7123713467971925E-3</c:v>
                </c:pt>
                <c:pt idx="119">
                  <c:v>6.633667243777174E-3</c:v>
                </c:pt>
                <c:pt idx="120">
                  <c:v>6.5559250819544716E-3</c:v>
                </c:pt>
                <c:pt idx="121">
                  <c:v>6.4791322742743006E-3</c:v>
                </c:pt>
                <c:pt idx="122">
                  <c:v>6.4032764110240545E-3</c:v>
                </c:pt>
                <c:pt idx="123">
                  <c:v>6.3283452572092062E-3</c:v>
                </c:pt>
                <c:pt idx="124">
                  <c:v>6.2543267499675353E-3</c:v>
                </c:pt>
                <c:pt idx="125">
                  <c:v>6.1812089960212252E-3</c:v>
                </c:pt>
                <c:pt idx="126">
                  <c:v>6.1089802691664599E-3</c:v>
                </c:pt>
                <c:pt idx="127">
                  <c:v>6.0376290077996846E-3</c:v>
                </c:pt>
                <c:pt idx="128">
                  <c:v>5.9671438124803368E-3</c:v>
                </c:pt>
                <c:pt idx="129">
                  <c:v>5.8975134435298483E-3</c:v>
                </c:pt>
                <c:pt idx="130">
                  <c:v>5.8287268186654681E-3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D5B-4B96-B7F1-4285E963DA5B}"/>
            </c:ext>
          </c:extLst>
        </c:ser>
        <c:ser>
          <c:idx val="9"/>
          <c:order val="9"/>
          <c:tx>
            <c:strRef>
              <c:f>'DSGE HVD wFG'!$AI$1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'DSGE HVD wFG'!$AI$2:$AI$132</c:f>
              <c:numCache>
                <c:formatCode>0.0000</c:formatCode>
                <c:ptCount val="131"/>
                <c:pt idx="0">
                  <c:v>0.3514761545479978</c:v>
                </c:pt>
                <c:pt idx="1">
                  <c:v>0.25186850602003252</c:v>
                </c:pt>
                <c:pt idx="2">
                  <c:v>1.6615982256771127E-2</c:v>
                </c:pt>
                <c:pt idx="3">
                  <c:v>-0.1599220522527173</c:v>
                </c:pt>
                <c:pt idx="4">
                  <c:v>-0.49242687931189211</c:v>
                </c:pt>
                <c:pt idx="5">
                  <c:v>-0.47539678581757816</c:v>
                </c:pt>
                <c:pt idx="6">
                  <c:v>-0.63918805529903944</c:v>
                </c:pt>
                <c:pt idx="7">
                  <c:v>-1.6704625677823177</c:v>
                </c:pt>
                <c:pt idx="8">
                  <c:v>-1.5393324849843317</c:v>
                </c:pt>
                <c:pt idx="9">
                  <c:v>-1.2082230735879875</c:v>
                </c:pt>
                <c:pt idx="10">
                  <c:v>-1.1317976375635392</c:v>
                </c:pt>
                <c:pt idx="11">
                  <c:v>-0.97113352136574149</c:v>
                </c:pt>
                <c:pt idx="12">
                  <c:v>-1.2301489533646717</c:v>
                </c:pt>
                <c:pt idx="13">
                  <c:v>-1.7888089840072974</c:v>
                </c:pt>
                <c:pt idx="14">
                  <c:v>-1.915760540881227</c:v>
                </c:pt>
                <c:pt idx="15">
                  <c:v>-1.8084537213804353</c:v>
                </c:pt>
                <c:pt idx="16">
                  <c:v>-1.600012557709545</c:v>
                </c:pt>
                <c:pt idx="17">
                  <c:v>-2.0840122473954112</c:v>
                </c:pt>
                <c:pt idx="18">
                  <c:v>-2.5673792508249669</c:v>
                </c:pt>
                <c:pt idx="19">
                  <c:v>-2.7116381173842599</c:v>
                </c:pt>
                <c:pt idx="20">
                  <c:v>-2.5206935019169006</c:v>
                </c:pt>
                <c:pt idx="21">
                  <c:v>-2.7564374464750285</c:v>
                </c:pt>
                <c:pt idx="22">
                  <c:v>-2.6645074976081844</c:v>
                </c:pt>
                <c:pt idx="23">
                  <c:v>-2.5420009291821941</c:v>
                </c:pt>
                <c:pt idx="24">
                  <c:v>-2.6045112109037891</c:v>
                </c:pt>
                <c:pt idx="25">
                  <c:v>-2.4546079213352994</c:v>
                </c:pt>
                <c:pt idx="26">
                  <c:v>-2.4635192089418028</c:v>
                </c:pt>
                <c:pt idx="27">
                  <c:v>-2.4649684857893752</c:v>
                </c:pt>
                <c:pt idx="28">
                  <c:v>-2.3512444900150329</c:v>
                </c:pt>
                <c:pt idx="29">
                  <c:v>-2.3382595717886927</c:v>
                </c:pt>
                <c:pt idx="30">
                  <c:v>-2.36781824407002</c:v>
                </c:pt>
                <c:pt idx="31">
                  <c:v>-2.4719241456598486</c:v>
                </c:pt>
                <c:pt idx="32">
                  <c:v>-2.4693079245249332</c:v>
                </c:pt>
                <c:pt idx="33">
                  <c:v>-2.3958301673466416</c:v>
                </c:pt>
                <c:pt idx="34">
                  <c:v>-2.5995542290152076</c:v>
                </c:pt>
                <c:pt idx="35">
                  <c:v>-2.5994898998285811</c:v>
                </c:pt>
                <c:pt idx="36">
                  <c:v>-2.7547289789553746</c:v>
                </c:pt>
                <c:pt idx="37">
                  <c:v>-2.5605516854796582</c:v>
                </c:pt>
                <c:pt idx="38">
                  <c:v>-2.4547579780787743</c:v>
                </c:pt>
                <c:pt idx="39">
                  <c:v>-2.2001651358593484</c:v>
                </c:pt>
                <c:pt idx="40">
                  <c:v>-2.070133720334483</c:v>
                </c:pt>
                <c:pt idx="41">
                  <c:v>-2.0231550843876391</c:v>
                </c:pt>
                <c:pt idx="42">
                  <c:v>-1.8781681732103044</c:v>
                </c:pt>
                <c:pt idx="43">
                  <c:v>-1.7305616663418402</c:v>
                </c:pt>
                <c:pt idx="44">
                  <c:v>-1.6297651747437703</c:v>
                </c:pt>
                <c:pt idx="45">
                  <c:v>-1.7635268056508278</c:v>
                </c:pt>
                <c:pt idx="46">
                  <c:v>-1.7242856942834057</c:v>
                </c:pt>
                <c:pt idx="47">
                  <c:v>-1.8406984805916826</c:v>
                </c:pt>
                <c:pt idx="48">
                  <c:v>-1.9027223300682667</c:v>
                </c:pt>
                <c:pt idx="49">
                  <c:v>-2.0182665610193142</c:v>
                </c:pt>
                <c:pt idx="50">
                  <c:v>-2.1219699379316572</c:v>
                </c:pt>
                <c:pt idx="51">
                  <c:v>-2.0355561661188322</c:v>
                </c:pt>
                <c:pt idx="52">
                  <c:v>-2.4520464592661586</c:v>
                </c:pt>
                <c:pt idx="53">
                  <c:v>-2.5119875117946733</c:v>
                </c:pt>
                <c:pt idx="54">
                  <c:v>-2.2438663080695673</c:v>
                </c:pt>
                <c:pt idx="55">
                  <c:v>-2.2132873756596294</c:v>
                </c:pt>
                <c:pt idx="56">
                  <c:v>-2.0650486503636811</c:v>
                </c:pt>
                <c:pt idx="57">
                  <c:v>-2.0655599727086269</c:v>
                </c:pt>
                <c:pt idx="58">
                  <c:v>-1.661179545082675</c:v>
                </c:pt>
                <c:pt idx="59">
                  <c:v>-1.8116027694022352</c:v>
                </c:pt>
                <c:pt idx="60">
                  <c:v>-1.6979196680774529</c:v>
                </c:pt>
                <c:pt idx="61">
                  <c:v>-1.1747132102985409</c:v>
                </c:pt>
                <c:pt idx="62">
                  <c:v>-1.2295111158431047</c:v>
                </c:pt>
                <c:pt idx="63">
                  <c:v>-0.93637783631222227</c:v>
                </c:pt>
                <c:pt idx="64">
                  <c:v>-0.47569121463305192</c:v>
                </c:pt>
                <c:pt idx="65">
                  <c:v>-0.44223984694772434</c:v>
                </c:pt>
                <c:pt idx="66">
                  <c:v>2.3851367174093779E-3</c:v>
                </c:pt>
                <c:pt idx="67">
                  <c:v>-0.12990721520664342</c:v>
                </c:pt>
                <c:pt idx="68">
                  <c:v>4.6876991655625866E-2</c:v>
                </c:pt>
                <c:pt idx="69">
                  <c:v>-0.33471717144378238</c:v>
                </c:pt>
                <c:pt idx="70">
                  <c:v>-0.57225742326919427</c:v>
                </c:pt>
                <c:pt idx="71">
                  <c:v>-0.57061468528216364</c:v>
                </c:pt>
                <c:pt idx="72">
                  <c:v>-0.56741554189406851</c:v>
                </c:pt>
                <c:pt idx="73">
                  <c:v>-0.56286971219190796</c:v>
                </c:pt>
                <c:pt idx="74">
                  <c:v>-0.55716986802481605</c:v>
                </c:pt>
                <c:pt idx="75">
                  <c:v>-0.55049177277193939</c:v>
                </c:pt>
                <c:pt idx="76">
                  <c:v>-0.54299469787033594</c:v>
                </c:pt>
                <c:pt idx="77">
                  <c:v>-0.53482206057826709</c:v>
                </c:pt>
                <c:pt idx="78">
                  <c:v>-0.5261022261627849</c:v>
                </c:pt>
                <c:pt idx="79">
                  <c:v>-0.51694942267053334</c:v>
                </c:pt>
                <c:pt idx="80">
                  <c:v>-0.50746472372135809</c:v>
                </c:pt>
                <c:pt idx="81">
                  <c:v>-0.49773706266642587</c:v>
                </c:pt>
                <c:pt idx="82">
                  <c:v>-0.48784424905271967</c:v>
                </c:pt>
                <c:pt idx="83">
                  <c:v>-0.47785396517286166</c:v>
                </c:pt>
                <c:pt idx="84">
                  <c:v>-0.46782472636640621</c:v>
                </c:pt>
                <c:pt idx="85">
                  <c:v>-0.45780679364689125</c:v>
                </c:pt>
                <c:pt idx="86">
                  <c:v>-0.44784303121451985</c:v>
                </c:pt>
                <c:pt idx="87">
                  <c:v>-0.43796970457532852</c:v>
                </c:pt>
                <c:pt idx="88">
                  <c:v>-0.42821721743780072</c:v>
                </c:pt>
                <c:pt idx="89">
                  <c:v>-0.41861078741082092</c:v>
                </c:pt>
                <c:pt idx="90">
                  <c:v>-0.4091710618890157</c:v>
                </c:pt>
                <c:pt idx="91">
                  <c:v>-0.39991467647714962</c:v>
                </c:pt>
                <c:pt idx="92">
                  <c:v>-0.39085475895631516</c:v>
                </c:pt>
                <c:pt idx="93">
                  <c:v>-0.38200138219959928</c:v>
                </c:pt>
                <c:pt idx="94">
                  <c:v>-0.37336196966116048</c:v>
                </c:pt>
                <c:pt idx="95">
                  <c:v>-0.36494165713637794</c:v>
                </c:pt>
                <c:pt idx="96">
                  <c:v>-0.35674361445974345</c:v>
                </c:pt>
                <c:pt idx="97">
                  <c:v>-0.34876933070081551</c:v>
                </c:pt>
                <c:pt idx="98">
                  <c:v>-0.34101886626070016</c:v>
                </c:pt>
                <c:pt idx="99">
                  <c:v>-0.33349107507984432</c:v>
                </c:pt>
                <c:pt idx="100">
                  <c:v>-0.32618379995667679</c:v>
                </c:pt>
                <c:pt idx="101">
                  <c:v>-0.31909404375595385</c:v>
                </c:pt>
                <c:pt idx="102">
                  <c:v>-0.31221811906354391</c:v>
                </c:pt>
                <c:pt idx="103">
                  <c:v>-0.3055517786261861</c:v>
                </c:pt>
                <c:pt idx="104">
                  <c:v>-0.2990903287045491</c:v>
                </c:pt>
                <c:pt idx="105">
                  <c:v>-0.29282872726818998</c:v>
                </c:pt>
                <c:pt idx="106">
                  <c:v>-0.28676166877341402</c:v>
                </c:pt>
                <c:pt idx="107">
                  <c:v>-0.28088365709055985</c:v>
                </c:pt>
                <c:pt idx="108">
                  <c:v>-0.27518906798594783</c:v>
                </c:pt>
                <c:pt idx="109">
                  <c:v>-0.26967220241580353</c:v>
                </c:pt>
                <c:pt idx="110">
                  <c:v>-0.26432733175441575</c:v>
                </c:pt>
                <c:pt idx="111">
                  <c:v>-0.25914873595599369</c:v>
                </c:pt>
                <c:pt idx="112">
                  <c:v>-0.25413073553866516</c:v>
                </c:pt>
                <c:pt idx="113">
                  <c:v>-0.24926771817871529</c:v>
                </c:pt>
                <c:pt idx="114">
                  <c:v>-0.24455416061313739</c:v>
                </c:pt>
                <c:pt idx="115">
                  <c:v>-0.23998464646763173</c:v>
                </c:pt>
                <c:pt idx="116">
                  <c:v>-0.23555388055487042</c:v>
                </c:pt>
                <c:pt idx="117">
                  <c:v>-0.23125670012319363</c:v>
                </c:pt>
                <c:pt idx="118">
                  <c:v>-0.22708808347835929</c:v>
                </c:pt>
                <c:pt idx="119">
                  <c:v>-0.22304315634967886</c:v>
                </c:pt>
                <c:pt idx="120">
                  <c:v>-0.21911719632641127</c:v>
                </c:pt>
                <c:pt idx="121">
                  <c:v>-0.2153056356498361</c:v>
                </c:pt>
                <c:pt idx="122">
                  <c:v>-0.21160406261077835</c:v>
                </c:pt>
                <c:pt idx="123">
                  <c:v>-0.20800822177060357</c:v>
                </c:pt>
                <c:pt idx="124">
                  <c:v>-0.20451401319585044</c:v>
                </c:pt>
                <c:pt idx="125">
                  <c:v>-0.20111749087196903</c:v>
                </c:pt>
                <c:pt idx="126">
                  <c:v>-0.19781486043987143</c:v>
                </c:pt>
                <c:pt idx="127">
                  <c:v>-0.19460247637992981</c:v>
                </c:pt>
                <c:pt idx="128">
                  <c:v>-0.19147683875114785</c:v>
                </c:pt>
                <c:pt idx="129">
                  <c:v>-0.18843458957852507</c:v>
                </c:pt>
                <c:pt idx="130">
                  <c:v>-0.18547250896858808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4-8D5B-4B96-B7F1-4285E963D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802401664410174E-2"/>
          <c:y val="0.23627502623656962"/>
          <c:w val="0.88565822010303863"/>
          <c:h val="0.6430753217912725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wFG'!$Z$1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wFG'!$Z$2:$Z$132</c:f>
              <c:numCache>
                <c:formatCode>0.0000</c:formatCode>
                <c:ptCount val="131"/>
                <c:pt idx="0">
                  <c:v>-0.10116499029808</c:v>
                </c:pt>
                <c:pt idx="1">
                  <c:v>-9.1415602048891598E-2</c:v>
                </c:pt>
                <c:pt idx="2">
                  <c:v>-9.5807612147910698E-2</c:v>
                </c:pt>
                <c:pt idx="3">
                  <c:v>-9.28572460411968E-2</c:v>
                </c:pt>
                <c:pt idx="4">
                  <c:v>-9.4503573302483102E-2</c:v>
                </c:pt>
                <c:pt idx="5">
                  <c:v>-9.7453030409408406E-2</c:v>
                </c:pt>
                <c:pt idx="6">
                  <c:v>-8.2949480993659494E-2</c:v>
                </c:pt>
                <c:pt idx="7">
                  <c:v>-5.01476530084006E-2</c:v>
                </c:pt>
                <c:pt idx="8">
                  <c:v>-3.5773165114307497E-2</c:v>
                </c:pt>
                <c:pt idx="9">
                  <c:v>-2.4089109529469799E-2</c:v>
                </c:pt>
                <c:pt idx="10">
                  <c:v>-3.9925576677519101E-2</c:v>
                </c:pt>
                <c:pt idx="11">
                  <c:v>-2.7038449102135001E-2</c:v>
                </c:pt>
                <c:pt idx="12">
                  <c:v>-2.8494113734741599E-2</c:v>
                </c:pt>
                <c:pt idx="13">
                  <c:v>-2.82922007426669E-2</c:v>
                </c:pt>
                <c:pt idx="14">
                  <c:v>-1.9280872158649001E-2</c:v>
                </c:pt>
                <c:pt idx="15">
                  <c:v>-4.1303004539159603E-2</c:v>
                </c:pt>
                <c:pt idx="16">
                  <c:v>-5.8766053904821799E-2</c:v>
                </c:pt>
                <c:pt idx="17">
                  <c:v>-6.4203684109087805E-2</c:v>
                </c:pt>
                <c:pt idx="18">
                  <c:v>-8.6900799934183606E-2</c:v>
                </c:pt>
                <c:pt idx="19">
                  <c:v>-8.3203926639219203E-2</c:v>
                </c:pt>
                <c:pt idx="20">
                  <c:v>-8.1138714250120703E-2</c:v>
                </c:pt>
                <c:pt idx="21">
                  <c:v>-8.6544570595947307E-2</c:v>
                </c:pt>
                <c:pt idx="22">
                  <c:v>-9.3431333735875505E-2</c:v>
                </c:pt>
                <c:pt idx="23">
                  <c:v>-8.7928026169745002E-2</c:v>
                </c:pt>
                <c:pt idx="24">
                  <c:v>-0.10048847835562</c:v>
                </c:pt>
                <c:pt idx="25">
                  <c:v>-9.5000335052677701E-2</c:v>
                </c:pt>
                <c:pt idx="26">
                  <c:v>-9.9459504432794402E-2</c:v>
                </c:pt>
                <c:pt idx="27">
                  <c:v>-0.11045848026907</c:v>
                </c:pt>
                <c:pt idx="28">
                  <c:v>-0.12407675743687099</c:v>
                </c:pt>
                <c:pt idx="29">
                  <c:v>-0.11765066591697</c:v>
                </c:pt>
                <c:pt idx="30">
                  <c:v>-0.122205790077314</c:v>
                </c:pt>
                <c:pt idx="31">
                  <c:v>-0.12684931984071601</c:v>
                </c:pt>
                <c:pt idx="32">
                  <c:v>-0.123198816062282</c:v>
                </c:pt>
                <c:pt idx="33">
                  <c:v>-0.12668424897153499</c:v>
                </c:pt>
                <c:pt idx="34">
                  <c:v>-0.13477040855068201</c:v>
                </c:pt>
                <c:pt idx="35">
                  <c:v>-0.133004716171574</c:v>
                </c:pt>
                <c:pt idx="36">
                  <c:v>-0.13194735417491199</c:v>
                </c:pt>
                <c:pt idx="37">
                  <c:v>-0.14498140937162601</c:v>
                </c:pt>
                <c:pt idx="38">
                  <c:v>-0.14639908930706599</c:v>
                </c:pt>
                <c:pt idx="39">
                  <c:v>-0.14880179390116</c:v>
                </c:pt>
                <c:pt idx="40">
                  <c:v>-0.155620411539487</c:v>
                </c:pt>
                <c:pt idx="41">
                  <c:v>-0.15174884053153301</c:v>
                </c:pt>
                <c:pt idx="42">
                  <c:v>-0.15236736903801101</c:v>
                </c:pt>
                <c:pt idx="43">
                  <c:v>-0.15811855472518099</c:v>
                </c:pt>
                <c:pt idx="44">
                  <c:v>-0.15894250476521901</c:v>
                </c:pt>
                <c:pt idx="45">
                  <c:v>-0.154505222129946</c:v>
                </c:pt>
                <c:pt idx="46">
                  <c:v>-0.146252175261569</c:v>
                </c:pt>
                <c:pt idx="47">
                  <c:v>-0.14174911758501199</c:v>
                </c:pt>
                <c:pt idx="48">
                  <c:v>-0.127167986116826</c:v>
                </c:pt>
                <c:pt idx="49">
                  <c:v>-0.14356819057544701</c:v>
                </c:pt>
                <c:pt idx="50">
                  <c:v>-0.14360995690214901</c:v>
                </c:pt>
                <c:pt idx="51">
                  <c:v>-0.135974576005187</c:v>
                </c:pt>
                <c:pt idx="52">
                  <c:v>-0.14070548318876799</c:v>
                </c:pt>
                <c:pt idx="53">
                  <c:v>-0.14597519741200499</c:v>
                </c:pt>
                <c:pt idx="54">
                  <c:v>-0.15723250297962801</c:v>
                </c:pt>
                <c:pt idx="55">
                  <c:v>-0.14900861625697101</c:v>
                </c:pt>
                <c:pt idx="56">
                  <c:v>-0.17723473717681201</c:v>
                </c:pt>
                <c:pt idx="57">
                  <c:v>-0.21742854947951701</c:v>
                </c:pt>
                <c:pt idx="58">
                  <c:v>-0.20354087391530101</c:v>
                </c:pt>
                <c:pt idx="59">
                  <c:v>-0.18437691906169901</c:v>
                </c:pt>
                <c:pt idx="60">
                  <c:v>-0.182100768215638</c:v>
                </c:pt>
                <c:pt idx="61">
                  <c:v>-0.18647299575634599</c:v>
                </c:pt>
                <c:pt idx="62">
                  <c:v>-0.17668812436853101</c:v>
                </c:pt>
                <c:pt idx="63">
                  <c:v>-0.177210965600924</c:v>
                </c:pt>
                <c:pt idx="64">
                  <c:v>-0.177323933130202</c:v>
                </c:pt>
                <c:pt idx="65">
                  <c:v>-0.18290673431329299</c:v>
                </c:pt>
                <c:pt idx="66">
                  <c:v>-0.17327065089414501</c:v>
                </c:pt>
                <c:pt idx="67">
                  <c:v>-0.173017359007167</c:v>
                </c:pt>
                <c:pt idx="68">
                  <c:v>-0.18225651324893299</c:v>
                </c:pt>
                <c:pt idx="69">
                  <c:v>-0.18375688302281101</c:v>
                </c:pt>
                <c:pt idx="70">
                  <c:v>-0.19188343666194799</c:v>
                </c:pt>
                <c:pt idx="71">
                  <c:v>-0.189659205835919</c:v>
                </c:pt>
                <c:pt idx="72">
                  <c:v>-0.18744074218276599</c:v>
                </c:pt>
                <c:pt idx="73">
                  <c:v>-0.18523233876197001</c:v>
                </c:pt>
                <c:pt idx="74">
                  <c:v>-0.18303739874705399</c:v>
                </c:pt>
                <c:pt idx="75">
                  <c:v>-0.18085860840628001</c:v>
                </c:pt>
                <c:pt idx="76">
                  <c:v>-0.178698076126418</c:v>
                </c:pt>
                <c:pt idx="77">
                  <c:v>-0.17655744421438699</c:v>
                </c:pt>
                <c:pt idx="78">
                  <c:v>-0.17443797886708901</c:v>
                </c:pt>
                <c:pt idx="79">
                  <c:v>-0.17234064262458201</c:v>
                </c:pt>
                <c:pt idx="80">
                  <c:v>-0.17026615276201701</c:v>
                </c:pt>
                <c:pt idx="81">
                  <c:v>-0.16821502838812399</c:v>
                </c:pt>
                <c:pt idx="82">
                  <c:v>-0.166187628467965</c:v>
                </c:pt>
                <c:pt idx="83">
                  <c:v>-0.164184182547572</c:v>
                </c:pt>
                <c:pt idx="84">
                  <c:v>-0.162204815605898</c:v>
                </c:pt>
                <c:pt idx="85">
                  <c:v>-0.16024956817757599</c:v>
                </c:pt>
                <c:pt idx="86">
                  <c:v>-0.15831841266427499</c:v>
                </c:pt>
                <c:pt idx="87">
                  <c:v>-0.15641126657162599</c:v>
                </c:pt>
                <c:pt idx="88">
                  <c:v>-0.15452800326388699</c:v>
                </c:pt>
                <c:pt idx="89">
                  <c:v>-0.15266846071241899</c:v>
                </c:pt>
                <c:pt idx="90">
                  <c:v>-0.150832448620983</c:v>
                </c:pt>
                <c:pt idx="91">
                  <c:v>-0.14901975423622199</c:v>
                </c:pt>
                <c:pt idx="92">
                  <c:v>-0.147230147091792</c:v>
                </c:pt>
                <c:pt idx="93">
                  <c:v>-0.14546338288652</c:v>
                </c:pt>
                <c:pt idx="94">
                  <c:v>-0.143719206658318</c:v>
                </c:pt>
                <c:pt idx="95">
                  <c:v>-0.141997355384547</c:v>
                </c:pt>
                <c:pt idx="96">
                  <c:v>-0.14029756011455399</c:v>
                </c:pt>
                <c:pt idx="97">
                  <c:v>-0.13861954771996701</c:v>
                </c:pt>
                <c:pt idx="98">
                  <c:v>-0.136963042332194</c:v>
                </c:pt>
                <c:pt idx="99">
                  <c:v>-0.13532776652346701</c:v>
                </c:pt>
                <c:pt idx="100">
                  <c:v>-0.133713442277271</c:v>
                </c:pt>
                <c:pt idx="101">
                  <c:v>-0.132119791785477</c:v>
                </c:pt>
                <c:pt idx="102">
                  <c:v>-0.13054653810261299</c:v>
                </c:pt>
                <c:pt idx="103">
                  <c:v>-0.12899340568215101</c:v>
                </c:pt>
                <c:pt idx="104">
                  <c:v>-0.127460120815165</c:v>
                </c:pt>
                <c:pt idx="105">
                  <c:v>-0.12594641198804701</c:v>
                </c:pt>
                <c:pt idx="106">
                  <c:v>-0.124452010173002</c:v>
                </c:pt>
                <c:pt idx="107">
                  <c:v>-0.122976649062614</c:v>
                </c:pt>
                <c:pt idx="108">
                  <c:v>-0.121520065257797</c:v>
                </c:pt>
                <c:pt idx="109">
                  <c:v>-0.120081998416828</c:v>
                </c:pt>
                <c:pt idx="110">
                  <c:v>-0.11866219137185401</c:v>
                </c:pt>
                <c:pt idx="111">
                  <c:v>-0.11726039021816299</c:v>
                </c:pt>
                <c:pt idx="112">
                  <c:v>-0.115876344380642</c:v>
                </c:pt>
                <c:pt idx="113">
                  <c:v>-0.114509806661082</c:v>
                </c:pt>
                <c:pt idx="114">
                  <c:v>-0.113160533269432</c:v>
                </c:pt>
                <c:pt idx="115">
                  <c:v>-0.111828283841561</c:v>
                </c:pt>
                <c:pt idx="116">
                  <c:v>-0.110512821445699</c:v>
                </c:pt>
                <c:pt idx="117">
                  <c:v>-0.109213912579381</c:v>
                </c:pt>
                <c:pt idx="118">
                  <c:v>-0.107931327158433</c:v>
                </c:pt>
                <c:pt idx="119">
                  <c:v>-0.106664838499288</c:v>
                </c:pt>
                <c:pt idx="120">
                  <c:v>-0.10541422329575099</c:v>
                </c:pt>
                <c:pt idx="121">
                  <c:v>-0.104179261591118</c:v>
                </c:pt>
                <c:pt idx="122">
                  <c:v>-0.102959736746475</c:v>
                </c:pt>
                <c:pt idx="123">
                  <c:v>-0.10175543540582301</c:v>
                </c:pt>
                <c:pt idx="124">
                  <c:v>-0.100566147458614</c:v>
                </c:pt>
                <c:pt idx="125">
                  <c:v>-9.9391666000196305E-2</c:v>
                </c:pt>
                <c:pt idx="126">
                  <c:v>-9.8231787290570194E-2</c:v>
                </c:pt>
                <c:pt idx="127">
                  <c:v>-9.7086310711829896E-2</c:v>
                </c:pt>
                <c:pt idx="128">
                  <c:v>-9.5955038724581804E-2</c:v>
                </c:pt>
                <c:pt idx="129">
                  <c:v>-9.4837776823610997E-2</c:v>
                </c:pt>
                <c:pt idx="130">
                  <c:v>-9.3734333493014105E-2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5-44D1-9072-F4E0B8FE899E}"/>
            </c:ext>
          </c:extLst>
        </c:ser>
        <c:ser>
          <c:idx val="1"/>
          <c:order val="1"/>
          <c:tx>
            <c:strRef>
              <c:f>'DSGE HVD wFG'!$AA$1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wFG'!$AA$2:$AA$132</c:f>
              <c:numCache>
                <c:formatCode>0.0000</c:formatCode>
                <c:ptCount val="131"/>
                <c:pt idx="0">
                  <c:v>-0.14808542456621801</c:v>
                </c:pt>
                <c:pt idx="1">
                  <c:v>-0.16817797066353801</c:v>
                </c:pt>
                <c:pt idx="2">
                  <c:v>-0.33979271461635702</c:v>
                </c:pt>
                <c:pt idx="3">
                  <c:v>-0.47721599214238702</c:v>
                </c:pt>
                <c:pt idx="4">
                  <c:v>-0.63793934161025601</c:v>
                </c:pt>
                <c:pt idx="5">
                  <c:v>-0.60173872227559899</c:v>
                </c:pt>
                <c:pt idx="6">
                  <c:v>-0.71012196680319895</c:v>
                </c:pt>
                <c:pt idx="7">
                  <c:v>-1.3069466116369099</c:v>
                </c:pt>
                <c:pt idx="8">
                  <c:v>-1.0855520118558799</c:v>
                </c:pt>
                <c:pt idx="9">
                  <c:v>-0.87630026865846899</c:v>
                </c:pt>
                <c:pt idx="10">
                  <c:v>-0.66815747751135102</c:v>
                </c:pt>
                <c:pt idx="11">
                  <c:v>-0.58178558866152896</c:v>
                </c:pt>
                <c:pt idx="12">
                  <c:v>-0.48620875558308602</c:v>
                </c:pt>
                <c:pt idx="13">
                  <c:v>-0.640383925170946</c:v>
                </c:pt>
                <c:pt idx="14">
                  <c:v>-0.70215744037565397</c:v>
                </c:pt>
                <c:pt idx="15">
                  <c:v>-0.67840625215024497</c:v>
                </c:pt>
                <c:pt idx="16">
                  <c:v>-0.51321703243347105</c:v>
                </c:pt>
                <c:pt idx="17">
                  <c:v>-0.66377755849394904</c:v>
                </c:pt>
                <c:pt idx="18">
                  <c:v>-0.85099195434994901</c:v>
                </c:pt>
                <c:pt idx="19">
                  <c:v>-0.85369932669293103</c:v>
                </c:pt>
                <c:pt idx="20">
                  <c:v>-0.83168688383171596</c:v>
                </c:pt>
                <c:pt idx="21">
                  <c:v>-0.91228283520751197</c:v>
                </c:pt>
                <c:pt idx="22">
                  <c:v>-0.82773010770516697</c:v>
                </c:pt>
                <c:pt idx="23">
                  <c:v>-0.83546715004463301</c:v>
                </c:pt>
                <c:pt idx="24">
                  <c:v>-0.83427278019528905</c:v>
                </c:pt>
                <c:pt idx="25">
                  <c:v>-0.81569416031677799</c:v>
                </c:pt>
                <c:pt idx="26">
                  <c:v>-0.77734899788628598</c:v>
                </c:pt>
                <c:pt idx="27">
                  <c:v>-0.76365399612470897</c:v>
                </c:pt>
                <c:pt idx="28">
                  <c:v>-0.72984968092035296</c:v>
                </c:pt>
                <c:pt idx="29">
                  <c:v>-0.74516318341305898</c:v>
                </c:pt>
                <c:pt idx="30">
                  <c:v>-0.79292065503802001</c:v>
                </c:pt>
                <c:pt idx="31">
                  <c:v>-0.88704236973166894</c:v>
                </c:pt>
                <c:pt idx="32">
                  <c:v>-0.95276737021667901</c:v>
                </c:pt>
                <c:pt idx="33">
                  <c:v>-0.97219316774667297</c:v>
                </c:pt>
                <c:pt idx="34">
                  <c:v>-1.11634732833506</c:v>
                </c:pt>
                <c:pt idx="35">
                  <c:v>-1.1033280133183101</c:v>
                </c:pt>
                <c:pt idx="36">
                  <c:v>-1.2599329042393499</c:v>
                </c:pt>
                <c:pt idx="37">
                  <c:v>-1.12437643140966</c:v>
                </c:pt>
                <c:pt idx="38">
                  <c:v>-1.0832642945775699</c:v>
                </c:pt>
                <c:pt idx="39">
                  <c:v>-0.93414742720614596</c:v>
                </c:pt>
                <c:pt idx="40">
                  <c:v>-0.83224877818954501</c:v>
                </c:pt>
                <c:pt idx="41">
                  <c:v>-0.79859986214712597</c:v>
                </c:pt>
                <c:pt idx="42">
                  <c:v>-0.71677423421539199</c:v>
                </c:pt>
                <c:pt idx="43">
                  <c:v>-0.62396588878066295</c:v>
                </c:pt>
                <c:pt idx="44">
                  <c:v>-0.53588973528596895</c:v>
                </c:pt>
                <c:pt idx="45">
                  <c:v>-0.58714840279428504</c:v>
                </c:pt>
                <c:pt idx="46">
                  <c:v>-0.56143841932122895</c:v>
                </c:pt>
                <c:pt idx="47">
                  <c:v>-0.61139699285145899</c:v>
                </c:pt>
                <c:pt idx="48">
                  <c:v>-0.65580593873903803</c:v>
                </c:pt>
                <c:pt idx="49">
                  <c:v>-0.67390626051545099</c:v>
                </c:pt>
                <c:pt idx="50">
                  <c:v>-0.67461405975975197</c:v>
                </c:pt>
                <c:pt idx="51">
                  <c:v>-0.61580943525124399</c:v>
                </c:pt>
                <c:pt idx="52">
                  <c:v>-0.82818985368917697</c:v>
                </c:pt>
                <c:pt idx="53">
                  <c:v>-0.89960537957736797</c:v>
                </c:pt>
                <c:pt idx="54">
                  <c:v>-0.76223677357929298</c:v>
                </c:pt>
                <c:pt idx="55">
                  <c:v>-0.67657394850098895</c:v>
                </c:pt>
                <c:pt idx="56">
                  <c:v>-0.54943673284987704</c:v>
                </c:pt>
                <c:pt idx="57">
                  <c:v>-0.49451860889835803</c:v>
                </c:pt>
                <c:pt idx="58">
                  <c:v>-0.357021753687077</c:v>
                </c:pt>
                <c:pt idx="59">
                  <c:v>-0.40926937205261998</c:v>
                </c:pt>
                <c:pt idx="60">
                  <c:v>-0.50853150992892704</c:v>
                </c:pt>
                <c:pt idx="61">
                  <c:v>-0.28091443540622302</c:v>
                </c:pt>
                <c:pt idx="62">
                  <c:v>-0.29000435859491802</c:v>
                </c:pt>
                <c:pt idx="63">
                  <c:v>-0.171490970456812</c:v>
                </c:pt>
                <c:pt idx="64">
                  <c:v>-0.15413710853983001</c:v>
                </c:pt>
                <c:pt idx="65">
                  <c:v>-0.17310101550182999</c:v>
                </c:pt>
                <c:pt idx="66">
                  <c:v>2.76898209863315E-2</c:v>
                </c:pt>
                <c:pt idx="67">
                  <c:v>1.28054676815732E-2</c:v>
                </c:pt>
                <c:pt idx="68">
                  <c:v>-2.24714031504188E-2</c:v>
                </c:pt>
                <c:pt idx="69">
                  <c:v>-9.4500506641697096E-2</c:v>
                </c:pt>
                <c:pt idx="70">
                  <c:v>-0.154932393131886</c:v>
                </c:pt>
                <c:pt idx="71">
                  <c:v>-0.153383566285893</c:v>
                </c:pt>
                <c:pt idx="72">
                  <c:v>-0.15184998866115601</c:v>
                </c:pt>
                <c:pt idx="73">
                  <c:v>-0.15033162272271899</c:v>
                </c:pt>
                <c:pt idx="74">
                  <c:v>-0.14882837602829399</c:v>
                </c:pt>
                <c:pt idx="75">
                  <c:v>-0.14734012836264701</c:v>
                </c:pt>
                <c:pt idx="76">
                  <c:v>-0.14586674581582701</c:v>
                </c:pt>
                <c:pt idx="77">
                  <c:v>-0.144408088083988</c:v>
                </c:pt>
                <c:pt idx="78">
                  <c:v>-0.14296401225210301</c:v>
                </c:pt>
                <c:pt idx="79">
                  <c:v>-0.14153437475050601</c:v>
                </c:pt>
                <c:pt idx="80">
                  <c:v>-0.14011903236352799</c:v>
                </c:pt>
                <c:pt idx="81">
                  <c:v>-0.13871784274614599</c:v>
                </c:pt>
                <c:pt idx="82">
                  <c:v>-0.137330664685302</c:v>
                </c:pt>
                <c:pt idx="83">
                  <c:v>-0.13595735822876101</c:v>
                </c:pt>
                <c:pt idx="84">
                  <c:v>-0.13459778474526399</c:v>
                </c:pt>
                <c:pt idx="85">
                  <c:v>-0.133251806949094</c:v>
                </c:pt>
                <c:pt idx="86">
                  <c:v>-0.13191928890622501</c:v>
                </c:pt>
                <c:pt idx="87">
                  <c:v>-0.13060009603098099</c:v>
                </c:pt>
                <c:pt idx="88">
                  <c:v>-0.12929409507784501</c:v>
                </c:pt>
                <c:pt idx="89">
                  <c:v>-0.12800115413079</c:v>
                </c:pt>
                <c:pt idx="90">
                  <c:v>-0.12672114259141601</c:v>
                </c:pt>
                <c:pt idx="91">
                  <c:v>-0.12545393116650499</c:v>
                </c:pt>
                <c:pt idx="92">
                  <c:v>-0.124199391855361</c:v>
                </c:pt>
                <c:pt idx="93">
                  <c:v>-0.122957397937077</c:v>
                </c:pt>
                <c:pt idx="94">
                  <c:v>-0.121727823957847</c:v>
                </c:pt>
                <c:pt idx="95">
                  <c:v>-0.12051054571834099</c:v>
                </c:pt>
                <c:pt idx="96">
                  <c:v>-0.11930544026119599</c:v>
                </c:pt>
                <c:pt idx="97">
                  <c:v>-0.11811238585860299</c:v>
                </c:pt>
                <c:pt idx="98">
                  <c:v>-0.116931262000028</c:v>
                </c:pt>
                <c:pt idx="99">
                  <c:v>-0.11576194938003299</c:v>
                </c:pt>
                <c:pt idx="100">
                  <c:v>-0.11460432988623501</c:v>
                </c:pt>
                <c:pt idx="101">
                  <c:v>-0.113458286587374</c:v>
                </c:pt>
                <c:pt idx="102">
                  <c:v>-0.11232370372150099</c:v>
                </c:pt>
                <c:pt idx="103">
                  <c:v>-0.111200466684287</c:v>
                </c:pt>
                <c:pt idx="104">
                  <c:v>-0.110088462017444</c:v>
                </c:pt>
                <c:pt idx="105">
                  <c:v>-0.10898757739727</c:v>
                </c:pt>
                <c:pt idx="106">
                  <c:v>-0.107897701623297</c:v>
                </c:pt>
                <c:pt idx="107">
                  <c:v>-0.106818724607064</c:v>
                </c:pt>
                <c:pt idx="108">
                  <c:v>-0.105750537360993</c:v>
                </c:pt>
                <c:pt idx="109">
                  <c:v>-0.104693031987383</c:v>
                </c:pt>
                <c:pt idx="110">
                  <c:v>-0.10364610166751</c:v>
                </c:pt>
                <c:pt idx="111">
                  <c:v>-0.102609640650835</c:v>
                </c:pt>
                <c:pt idx="112">
                  <c:v>-0.101583544244326</c:v>
                </c:pt>
                <c:pt idx="113">
                  <c:v>-0.100567708801883</c:v>
                </c:pt>
                <c:pt idx="114">
                  <c:v>-9.9562031713864602E-2</c:v>
                </c:pt>
                <c:pt idx="115">
                  <c:v>-9.8566411396725895E-2</c:v>
                </c:pt>
                <c:pt idx="116">
                  <c:v>-9.7580747282758701E-2</c:v>
                </c:pt>
                <c:pt idx="117">
                  <c:v>-9.6604939809931095E-2</c:v>
                </c:pt>
                <c:pt idx="118">
                  <c:v>-9.5638890411831795E-2</c:v>
                </c:pt>
                <c:pt idx="119">
                  <c:v>-9.4682501507713498E-2</c:v>
                </c:pt>
                <c:pt idx="120">
                  <c:v>-9.3735676492636394E-2</c:v>
                </c:pt>
                <c:pt idx="121">
                  <c:v>-9.2798319727709994E-2</c:v>
                </c:pt>
                <c:pt idx="122">
                  <c:v>-9.1870336530432903E-2</c:v>
                </c:pt>
                <c:pt idx="123">
                  <c:v>-9.0951633165128595E-2</c:v>
                </c:pt>
                <c:pt idx="124">
                  <c:v>-9.0042116833477306E-2</c:v>
                </c:pt>
                <c:pt idx="125">
                  <c:v>-8.9141695665142601E-2</c:v>
                </c:pt>
                <c:pt idx="126">
                  <c:v>-8.8250278708491101E-2</c:v>
                </c:pt>
                <c:pt idx="127">
                  <c:v>-8.7367775921406293E-2</c:v>
                </c:pt>
                <c:pt idx="128">
                  <c:v>-8.6494098162192196E-2</c:v>
                </c:pt>
                <c:pt idx="129">
                  <c:v>-8.5629157180570306E-2</c:v>
                </c:pt>
                <c:pt idx="130">
                  <c:v>-8.4772865608764597E-2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65-44D1-9072-F4E0B8FE899E}"/>
            </c:ext>
          </c:extLst>
        </c:ser>
        <c:ser>
          <c:idx val="2"/>
          <c:order val="2"/>
          <c:tx>
            <c:strRef>
              <c:f>'DSGE HVD wFG'!$AB$1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wFG'!$AB$2:$AB$132</c:f>
              <c:numCache>
                <c:formatCode>0.0000</c:formatCode>
                <c:ptCount val="131"/>
                <c:pt idx="0">
                  <c:v>0.49991387508665402</c:v>
                </c:pt>
                <c:pt idx="1">
                  <c:v>0.55181563496361996</c:v>
                </c:pt>
                <c:pt idx="2">
                  <c:v>0.56002226080116702</c:v>
                </c:pt>
                <c:pt idx="3">
                  <c:v>0.53555175219462903</c:v>
                </c:pt>
                <c:pt idx="4">
                  <c:v>0.48092882731752601</c:v>
                </c:pt>
                <c:pt idx="5">
                  <c:v>0.51265011203107302</c:v>
                </c:pt>
                <c:pt idx="6">
                  <c:v>0.482826613552436</c:v>
                </c:pt>
                <c:pt idx="7">
                  <c:v>0.18081284878985401</c:v>
                </c:pt>
                <c:pt idx="8">
                  <c:v>0.23032624202458099</c:v>
                </c:pt>
                <c:pt idx="9">
                  <c:v>0.24041405514629799</c:v>
                </c:pt>
                <c:pt idx="10">
                  <c:v>0.19466108133605001</c:v>
                </c:pt>
                <c:pt idx="11">
                  <c:v>0.15426066736204899</c:v>
                </c:pt>
                <c:pt idx="12">
                  <c:v>9.5901011351545204E-2</c:v>
                </c:pt>
                <c:pt idx="13">
                  <c:v>-0.15320738753542701</c:v>
                </c:pt>
                <c:pt idx="14">
                  <c:v>-0.18872773973873899</c:v>
                </c:pt>
                <c:pt idx="15">
                  <c:v>-0.17135993149501</c:v>
                </c:pt>
                <c:pt idx="16">
                  <c:v>-0.16770908393975201</c:v>
                </c:pt>
                <c:pt idx="17">
                  <c:v>-0.26294852069524499</c:v>
                </c:pt>
                <c:pt idx="18">
                  <c:v>-0.42649476645304502</c:v>
                </c:pt>
                <c:pt idx="19">
                  <c:v>-0.40323598286951901</c:v>
                </c:pt>
                <c:pt idx="20">
                  <c:v>-0.45546684473196097</c:v>
                </c:pt>
                <c:pt idx="21">
                  <c:v>-0.46567873466017501</c:v>
                </c:pt>
                <c:pt idx="22">
                  <c:v>-0.50848157933904603</c:v>
                </c:pt>
                <c:pt idx="23">
                  <c:v>-0.52003960568431895</c:v>
                </c:pt>
                <c:pt idx="24">
                  <c:v>-0.467456678300393</c:v>
                </c:pt>
                <c:pt idx="25">
                  <c:v>-0.39843797107590101</c:v>
                </c:pt>
                <c:pt idx="26">
                  <c:v>-0.43271204947258002</c:v>
                </c:pt>
                <c:pt idx="27">
                  <c:v>-0.38715663446493698</c:v>
                </c:pt>
                <c:pt idx="28">
                  <c:v>-0.39725795766882199</c:v>
                </c:pt>
                <c:pt idx="29">
                  <c:v>-0.376128980011809</c:v>
                </c:pt>
                <c:pt idx="30">
                  <c:v>-0.36058546645293399</c:v>
                </c:pt>
                <c:pt idx="31">
                  <c:v>-0.39777607549070698</c:v>
                </c:pt>
                <c:pt idx="32">
                  <c:v>-0.42348341441113402</c:v>
                </c:pt>
                <c:pt idx="33">
                  <c:v>-0.40195218199766602</c:v>
                </c:pt>
                <c:pt idx="34">
                  <c:v>-0.442634854941513</c:v>
                </c:pt>
                <c:pt idx="35">
                  <c:v>-0.45807815884756897</c:v>
                </c:pt>
                <c:pt idx="36">
                  <c:v>-0.46526367204682401</c:v>
                </c:pt>
                <c:pt idx="37">
                  <c:v>-0.428891193222874</c:v>
                </c:pt>
                <c:pt idx="38">
                  <c:v>-0.384407744894182</c:v>
                </c:pt>
                <c:pt idx="39">
                  <c:v>-0.32365282323799499</c:v>
                </c:pt>
                <c:pt idx="40">
                  <c:v>-0.30069155474305698</c:v>
                </c:pt>
                <c:pt idx="41">
                  <c:v>-0.31058661660043202</c:v>
                </c:pt>
                <c:pt idx="42">
                  <c:v>-0.32079100944390998</c:v>
                </c:pt>
                <c:pt idx="43">
                  <c:v>-0.34195585541617102</c:v>
                </c:pt>
                <c:pt idx="44">
                  <c:v>-0.34233077060443001</c:v>
                </c:pt>
                <c:pt idx="45">
                  <c:v>-0.3619735452981</c:v>
                </c:pt>
                <c:pt idx="46">
                  <c:v>-0.378408071559379</c:v>
                </c:pt>
                <c:pt idx="47">
                  <c:v>-0.42936541839826098</c:v>
                </c:pt>
                <c:pt idx="48">
                  <c:v>-0.503168187816739</c:v>
                </c:pt>
                <c:pt idx="49">
                  <c:v>-0.51262041959164695</c:v>
                </c:pt>
                <c:pt idx="50">
                  <c:v>-0.51710266353459899</c:v>
                </c:pt>
                <c:pt idx="51">
                  <c:v>-0.53133953832335901</c:v>
                </c:pt>
                <c:pt idx="52">
                  <c:v>-0.65634565566833103</c:v>
                </c:pt>
                <c:pt idx="53">
                  <c:v>-0.71173025959106195</c:v>
                </c:pt>
                <c:pt idx="54">
                  <c:v>-0.756876861060503</c:v>
                </c:pt>
                <c:pt idx="55">
                  <c:v>-0.79308256715760805</c:v>
                </c:pt>
                <c:pt idx="56">
                  <c:v>-0.69420756494740299</c:v>
                </c:pt>
                <c:pt idx="57">
                  <c:v>-0.66875265851152899</c:v>
                </c:pt>
                <c:pt idx="58">
                  <c:v>-0.49208540065170803</c:v>
                </c:pt>
                <c:pt idx="59">
                  <c:v>-0.49051648935910103</c:v>
                </c:pt>
                <c:pt idx="60">
                  <c:v>-0.38741366169684799</c:v>
                </c:pt>
                <c:pt idx="61">
                  <c:v>-6.33510770980657E-2</c:v>
                </c:pt>
                <c:pt idx="62">
                  <c:v>-3.86112704935231E-2</c:v>
                </c:pt>
                <c:pt idx="63">
                  <c:v>0.15090416471766099</c:v>
                </c:pt>
                <c:pt idx="64">
                  <c:v>0.18346758395021501</c:v>
                </c:pt>
                <c:pt idx="65">
                  <c:v>0.232561079504427</c:v>
                </c:pt>
                <c:pt idx="66">
                  <c:v>0.38188857174816698</c:v>
                </c:pt>
                <c:pt idx="67">
                  <c:v>0.35780253944451301</c:v>
                </c:pt>
                <c:pt idx="68">
                  <c:v>0.37466533133736102</c:v>
                </c:pt>
                <c:pt idx="69">
                  <c:v>0.31979034430031</c:v>
                </c:pt>
                <c:pt idx="70">
                  <c:v>0.273651245990018</c:v>
                </c:pt>
                <c:pt idx="71">
                  <c:v>0.27070547089783797</c:v>
                </c:pt>
                <c:pt idx="72">
                  <c:v>0.26785264575203499</c:v>
                </c:pt>
                <c:pt idx="73">
                  <c:v>0.26507257694067898</c:v>
                </c:pt>
                <c:pt idx="74">
                  <c:v>0.26235111769576502</c:v>
                </c:pt>
                <c:pt idx="75">
                  <c:v>0.25967833422632902</c:v>
                </c:pt>
                <c:pt idx="76">
                  <c:v>0.25704722825551202</c:v>
                </c:pt>
                <c:pt idx="77">
                  <c:v>0.25445284714364202</c:v>
                </c:pt>
                <c:pt idx="78">
                  <c:v>0.25189166400024998</c:v>
                </c:pt>
                <c:pt idx="79">
                  <c:v>0.24936114586800001</c:v>
                </c:pt>
                <c:pt idx="80">
                  <c:v>0.246859452915867</c:v>
                </c:pt>
                <c:pt idx="81">
                  <c:v>0.24438522889223999</c:v>
                </c:pt>
                <c:pt idx="82">
                  <c:v>0.241937455148929</c:v>
                </c:pt>
                <c:pt idx="83">
                  <c:v>0.23951534894815801</c:v>
                </c:pt>
                <c:pt idx="84">
                  <c:v>0.23711829261675599</c:v>
                </c:pt>
                <c:pt idx="85">
                  <c:v>0.2347457841883</c:v>
                </c:pt>
                <c:pt idx="86">
                  <c:v>0.23239740301363901</c:v>
                </c:pt>
                <c:pt idx="87">
                  <c:v>0.23007278579832999</c:v>
                </c:pt>
                <c:pt idx="88">
                  <c:v>0.22777160990343401</c:v>
                </c:pt>
                <c:pt idx="89">
                  <c:v>0.22549358170598199</c:v>
                </c:pt>
                <c:pt idx="90">
                  <c:v>0.22323842848401701</c:v>
                </c:pt>
                <c:pt idx="91">
                  <c:v>0.22100589275690799</c:v>
                </c:pt>
                <c:pt idx="92">
                  <c:v>0.218795728336038</c:v>
                </c:pt>
                <c:pt idx="93">
                  <c:v>0.21660769756700901</c:v>
                </c:pt>
                <c:pt idx="94">
                  <c:v>0.21444156940189299</c:v>
                </c:pt>
                <c:pt idx="95">
                  <c:v>0.212297118049775</c:v>
                </c:pt>
                <c:pt idx="96">
                  <c:v>0.210174122030171</c:v>
                </c:pt>
                <c:pt idx="97">
                  <c:v>0.20807236350717501</c:v>
                </c:pt>
                <c:pt idx="98">
                  <c:v>0.20599162781920399</c:v>
                </c:pt>
                <c:pt idx="99">
                  <c:v>0.203931703145073</c:v>
                </c:pt>
                <c:pt idx="100">
                  <c:v>0.20189238026508799</c:v>
                </c:pt>
                <c:pt idx="101">
                  <c:v>0.19987345238840201</c:v>
                </c:pt>
                <c:pt idx="102">
                  <c:v>0.19787471502658199</c:v>
                </c:pt>
                <c:pt idx="103">
                  <c:v>0.195895965899436</c:v>
                </c:pt>
                <c:pt idx="104">
                  <c:v>0.19393700486336499</c:v>
                </c:pt>
                <c:pt idx="105">
                  <c:v>0.191997633855472</c:v>
                </c:pt>
                <c:pt idx="106">
                  <c:v>0.19007765684870601</c:v>
                </c:pt>
                <c:pt idx="107">
                  <c:v>0.18817687981475001</c:v>
                </c:pt>
                <c:pt idx="108">
                  <c:v>0.18629511069235999</c:v>
                </c:pt>
                <c:pt idx="109">
                  <c:v>0.18443215935957299</c:v>
                </c:pt>
                <c:pt idx="110">
                  <c:v>0.182587837608642</c:v>
                </c:pt>
                <c:pt idx="111">
                  <c:v>0.180761959122958</c:v>
                </c:pt>
                <c:pt idx="112">
                  <c:v>0.178954339455383</c:v>
                </c:pt>
                <c:pt idx="113">
                  <c:v>0.17716479600764801</c:v>
                </c:pt>
                <c:pt idx="114">
                  <c:v>0.175393148010526</c:v>
                </c:pt>
                <c:pt idx="115">
                  <c:v>0.173639216504616</c:v>
                </c:pt>
                <c:pt idx="116">
                  <c:v>0.17190282432159401</c:v>
                </c:pt>
                <c:pt idx="117">
                  <c:v>0.17018379606585601</c:v>
                </c:pt>
                <c:pt idx="118">
                  <c:v>0.16848195809647501</c:v>
                </c:pt>
                <c:pt idx="119">
                  <c:v>0.16679713850943401</c:v>
                </c:pt>
                <c:pt idx="120">
                  <c:v>0.165129167120107</c:v>
                </c:pt>
                <c:pt idx="121">
                  <c:v>0.16347787544595799</c:v>
                </c:pt>
                <c:pt idx="122">
                  <c:v>0.16184309668944399</c:v>
                </c:pt>
                <c:pt idx="123">
                  <c:v>0.16022466572111899</c:v>
                </c:pt>
                <c:pt idx="124">
                  <c:v>0.158622419062912</c:v>
                </c:pt>
                <c:pt idx="125">
                  <c:v>0.15703619487158799</c:v>
                </c:pt>
                <c:pt idx="126">
                  <c:v>0.155465832922389</c:v>
                </c:pt>
                <c:pt idx="127">
                  <c:v>0.15391117459282799</c:v>
                </c:pt>
                <c:pt idx="128">
                  <c:v>0.15237206284666499</c:v>
                </c:pt>
                <c:pt idx="129">
                  <c:v>0.150848342218035</c:v>
                </c:pt>
                <c:pt idx="130">
                  <c:v>0.14933985879574099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65-44D1-9072-F4E0B8FE899E}"/>
            </c:ext>
          </c:extLst>
        </c:ser>
        <c:ser>
          <c:idx val="3"/>
          <c:order val="3"/>
          <c:tx>
            <c:strRef>
              <c:f>'DSGE HVD wFG'!$AC$1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wFG'!$AC$2:$AC$132</c:f>
              <c:numCache>
                <c:formatCode>0.0000</c:formatCode>
                <c:ptCount val="131"/>
                <c:pt idx="0">
                  <c:v>0.14174747462929421</c:v>
                </c:pt>
                <c:pt idx="1">
                  <c:v>-1.2256043618187995E-2</c:v>
                </c:pt>
                <c:pt idx="2">
                  <c:v>-2.8311232881046977E-2</c:v>
                </c:pt>
                <c:pt idx="3">
                  <c:v>1.3142413695929889E-3</c:v>
                </c:pt>
                <c:pt idx="4">
                  <c:v>-0.106526205615807</c:v>
                </c:pt>
                <c:pt idx="5">
                  <c:v>-0.15123249734485503</c:v>
                </c:pt>
                <c:pt idx="6">
                  <c:v>-0.19968180058891399</c:v>
                </c:pt>
                <c:pt idx="7">
                  <c:v>-0.34549921407678896</c:v>
                </c:pt>
                <c:pt idx="8">
                  <c:v>-0.36687724918336501</c:v>
                </c:pt>
                <c:pt idx="9">
                  <c:v>-0.31115497929146302</c:v>
                </c:pt>
                <c:pt idx="10">
                  <c:v>-0.39119119715128903</c:v>
                </c:pt>
                <c:pt idx="11">
                  <c:v>-0.35921643821987537</c:v>
                </c:pt>
                <c:pt idx="12">
                  <c:v>-0.5695642251534826</c:v>
                </c:pt>
                <c:pt idx="13">
                  <c:v>-0.78815329833234438</c:v>
                </c:pt>
                <c:pt idx="14">
                  <c:v>-0.74326712803202855</c:v>
                </c:pt>
                <c:pt idx="15">
                  <c:v>-0.73073948027805125</c:v>
                </c:pt>
                <c:pt idx="16">
                  <c:v>-0.61007997507121592</c:v>
                </c:pt>
                <c:pt idx="17">
                  <c:v>-0.91096044168487811</c:v>
                </c:pt>
                <c:pt idx="18">
                  <c:v>-1.088741870778354</c:v>
                </c:pt>
                <c:pt idx="19">
                  <c:v>-1.2389028128153825</c:v>
                </c:pt>
                <c:pt idx="20">
                  <c:v>-1.0413358279677789</c:v>
                </c:pt>
                <c:pt idx="21">
                  <c:v>-1.184875443374406</c:v>
                </c:pt>
                <c:pt idx="22">
                  <c:v>-1.1096792372860791</c:v>
                </c:pt>
                <c:pt idx="23">
                  <c:v>-0.98769031540387664</c:v>
                </c:pt>
                <c:pt idx="24">
                  <c:v>-1.1222142364459959</c:v>
                </c:pt>
                <c:pt idx="25">
                  <c:v>-1.0972292708273741</c:v>
                </c:pt>
                <c:pt idx="26">
                  <c:v>-1.1397051995908891</c:v>
                </c:pt>
                <c:pt idx="27">
                  <c:v>-1.1869692436617501</c:v>
                </c:pt>
                <c:pt idx="28">
                  <c:v>-1.0976597120325859</c:v>
                </c:pt>
                <c:pt idx="29">
                  <c:v>-1.122162629539925</c:v>
                </c:pt>
                <c:pt idx="30">
                  <c:v>-1.120717187645379</c:v>
                </c:pt>
                <c:pt idx="31">
                  <c:v>-1.0615917340602941</c:v>
                </c:pt>
                <c:pt idx="32">
                  <c:v>-0.98248228688612704</c:v>
                </c:pt>
                <c:pt idx="33">
                  <c:v>-0.90446636291143401</c:v>
                </c:pt>
                <c:pt idx="34">
                  <c:v>-0.91735858171848694</c:v>
                </c:pt>
                <c:pt idx="35">
                  <c:v>-0.90141664316708803</c:v>
                </c:pt>
                <c:pt idx="36">
                  <c:v>-0.88201065201247797</c:v>
                </c:pt>
                <c:pt idx="37">
                  <c:v>-0.87615761412619109</c:v>
                </c:pt>
                <c:pt idx="38">
                  <c:v>-0.86462818276375397</c:v>
                </c:pt>
                <c:pt idx="39">
                  <c:v>-0.83927801338526908</c:v>
                </c:pt>
                <c:pt idx="40">
                  <c:v>-0.81488493968489095</c:v>
                </c:pt>
                <c:pt idx="41">
                  <c:v>-0.80950697283804707</c:v>
                </c:pt>
                <c:pt idx="42">
                  <c:v>-0.72318889371524997</c:v>
                </c:pt>
                <c:pt idx="43">
                  <c:v>-0.66232093251957402</c:v>
                </c:pt>
                <c:pt idx="44">
                  <c:v>-0.65259652621867803</c:v>
                </c:pt>
                <c:pt idx="45">
                  <c:v>-0.71045933342201695</c:v>
                </c:pt>
                <c:pt idx="46">
                  <c:v>-0.67311331205241098</c:v>
                </c:pt>
                <c:pt idx="47">
                  <c:v>-0.68324357876195596</c:v>
                </c:pt>
                <c:pt idx="48">
                  <c:v>-0.64794068647212899</c:v>
                </c:pt>
                <c:pt idx="49">
                  <c:v>-0.72998640719088592</c:v>
                </c:pt>
                <c:pt idx="50">
                  <c:v>-0.78282167287874294</c:v>
                </c:pt>
                <c:pt idx="51">
                  <c:v>-0.69673650296939904</c:v>
                </c:pt>
                <c:pt idx="52">
                  <c:v>-0.75372334597381008</c:v>
                </c:pt>
                <c:pt idx="53">
                  <c:v>-0.74204654744163301</c:v>
                </c:pt>
                <c:pt idx="54">
                  <c:v>-0.58645163974341796</c:v>
                </c:pt>
                <c:pt idx="55">
                  <c:v>-0.672036825693757</c:v>
                </c:pt>
                <c:pt idx="56">
                  <c:v>-0.62891989981709706</c:v>
                </c:pt>
                <c:pt idx="57">
                  <c:v>-0.56124907435742499</c:v>
                </c:pt>
                <c:pt idx="58">
                  <c:v>-0.56954847186452695</c:v>
                </c:pt>
                <c:pt idx="59">
                  <c:v>-0.67048084740589198</c:v>
                </c:pt>
                <c:pt idx="60">
                  <c:v>-0.69199188579696502</c:v>
                </c:pt>
                <c:pt idx="61">
                  <c:v>-0.73489057729384299</c:v>
                </c:pt>
                <c:pt idx="62">
                  <c:v>-0.79526525271300497</c:v>
                </c:pt>
                <c:pt idx="63">
                  <c:v>-0.83020818424660603</c:v>
                </c:pt>
                <c:pt idx="64">
                  <c:v>-0.45288331177883601</c:v>
                </c:pt>
                <c:pt idx="65">
                  <c:v>-0.50497308092113402</c:v>
                </c:pt>
                <c:pt idx="66">
                  <c:v>-0.38605859299916101</c:v>
                </c:pt>
                <c:pt idx="67">
                  <c:v>-0.45941468210295899</c:v>
                </c:pt>
                <c:pt idx="68">
                  <c:v>-0.28623853112405462</c:v>
                </c:pt>
                <c:pt idx="69">
                  <c:v>-0.47258862522245998</c:v>
                </c:pt>
                <c:pt idx="70">
                  <c:v>-0.57707536710169505</c:v>
                </c:pt>
                <c:pt idx="71">
                  <c:v>-0.56631417583312293</c:v>
                </c:pt>
                <c:pt idx="72">
                  <c:v>-0.55520939790426604</c:v>
                </c:pt>
                <c:pt idx="73">
                  <c:v>-0.54383310658359796</c:v>
                </c:pt>
                <c:pt idx="74">
                  <c:v>-0.53225580163382591</c:v>
                </c:pt>
                <c:pt idx="75">
                  <c:v>-0.52054450892094706</c:v>
                </c:pt>
                <c:pt idx="76">
                  <c:v>-0.50876156136241402</c:v>
                </c:pt>
                <c:pt idx="77">
                  <c:v>-0.49696388676038505</c:v>
                </c:pt>
                <c:pt idx="78">
                  <c:v>-0.48520266770722098</c:v>
                </c:pt>
                <c:pt idx="79">
                  <c:v>-0.47352326986826399</c:v>
                </c:pt>
                <c:pt idx="80">
                  <c:v>-0.461965359322696</c:v>
                </c:pt>
                <c:pt idx="81">
                  <c:v>-0.45056314869154501</c:v>
                </c:pt>
                <c:pt idx="82">
                  <c:v>-0.43934572662563398</c:v>
                </c:pt>
                <c:pt idx="83">
                  <c:v>-0.42833743675614799</c:v>
                </c:pt>
                <c:pt idx="84">
                  <c:v>-0.41755828113266402</c:v>
                </c:pt>
                <c:pt idx="85">
                  <c:v>-0.407024330047146</c:v>
                </c:pt>
                <c:pt idx="86">
                  <c:v>-0.39674812541020399</c:v>
                </c:pt>
                <c:pt idx="87">
                  <c:v>-0.38673906885759701</c:v>
                </c:pt>
                <c:pt idx="88">
                  <c:v>-0.37700378879683505</c:v>
                </c:pt>
                <c:pt idx="89">
                  <c:v>-0.367546482873645</c:v>
                </c:pt>
                <c:pt idx="90">
                  <c:v>-0.35836923401745302</c:v>
                </c:pt>
                <c:pt idx="91">
                  <c:v>-0.34947229944882496</c:v>
                </c:pt>
                <c:pt idx="92">
                  <c:v>-0.34085437290573101</c:v>
                </c:pt>
                <c:pt idx="93">
                  <c:v>-0.332512820952376</c:v>
                </c:pt>
                <c:pt idx="94">
                  <c:v>-0.32444389463881801</c:v>
                </c:pt>
                <c:pt idx="95">
                  <c:v>-0.316642918032075</c:v>
                </c:pt>
                <c:pt idx="96">
                  <c:v>-0.30910445527890201</c:v>
                </c:pt>
                <c:pt idx="97">
                  <c:v>-0.30182245791717599</c:v>
                </c:pt>
                <c:pt idx="98">
                  <c:v>-0.29479039414996061</c:v>
                </c:pt>
                <c:pt idx="99">
                  <c:v>-0.28800136175181013</c:v>
                </c:pt>
                <c:pt idx="100">
                  <c:v>-0.28144818620395878</c:v>
                </c:pt>
                <c:pt idx="101">
                  <c:v>-0.27512350556414572</c:v>
                </c:pt>
                <c:pt idx="102">
                  <c:v>-0.26901984347539687</c:v>
                </c:pt>
                <c:pt idx="103">
                  <c:v>-0.26312967161173351</c:v>
                </c:pt>
                <c:pt idx="104">
                  <c:v>-0.25744546275163938</c:v>
                </c:pt>
                <c:pt idx="105">
                  <c:v>-0.25195973556495721</c:v>
                </c:pt>
                <c:pt idx="106">
                  <c:v>-0.24666509209772519</c:v>
                </c:pt>
                <c:pt idx="107">
                  <c:v>-0.2415542488436255</c:v>
                </c:pt>
                <c:pt idx="108">
                  <c:v>-0.2366200622008974</c:v>
                </c:pt>
                <c:pt idx="109">
                  <c:v>-0.23185554903024111</c:v>
                </c:pt>
                <c:pt idx="110">
                  <c:v>-0.2272539029524844</c:v>
                </c:pt>
                <c:pt idx="111">
                  <c:v>-0.22280850695458659</c:v>
                </c:pt>
                <c:pt idx="112">
                  <c:v>-0.21851294280862479</c:v>
                </c:pt>
                <c:pt idx="113">
                  <c:v>-0.21436099775052758</c:v>
                </c:pt>
                <c:pt idx="114">
                  <c:v>-0.21034666881308289</c:v>
                </c:pt>
                <c:pt idx="115">
                  <c:v>-0.20646416516079361</c:v>
                </c:pt>
                <c:pt idx="116">
                  <c:v>-0.20270790873206382</c:v>
                </c:pt>
                <c:pt idx="117">
                  <c:v>-0.1990725334565723</c:v>
                </c:pt>
                <c:pt idx="118">
                  <c:v>-0.1955528832821628</c:v>
                </c:pt>
                <c:pt idx="119">
                  <c:v>-0.19214400921575042</c:v>
                </c:pt>
                <c:pt idx="120">
                  <c:v>-0.18884116555627631</c:v>
                </c:pt>
                <c:pt idx="121">
                  <c:v>-0.1856398054742637</c:v>
                </c:pt>
                <c:pt idx="122">
                  <c:v>-0.1825355760718447</c:v>
                </c:pt>
                <c:pt idx="123">
                  <c:v>-0.17952431303878569</c:v>
                </c:pt>
                <c:pt idx="124">
                  <c:v>-0.17660203500394531</c:v>
                </c:pt>
                <c:pt idx="125">
                  <c:v>-0.1737649376674294</c:v>
                </c:pt>
                <c:pt idx="126">
                  <c:v>-0.17100938778624761</c:v>
                </c:pt>
                <c:pt idx="127">
                  <c:v>-0.16833191707537562</c:v>
                </c:pt>
                <c:pt idx="128">
                  <c:v>-0.16572921607659871</c:v>
                </c:pt>
                <c:pt idx="129">
                  <c:v>-0.1631981280391688</c:v>
                </c:pt>
                <c:pt idx="130">
                  <c:v>-0.16073564284903361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65-44D1-9072-F4E0B8FE899E}"/>
            </c:ext>
          </c:extLst>
        </c:ser>
        <c:ser>
          <c:idx val="4"/>
          <c:order val="4"/>
          <c:tx>
            <c:strRef>
              <c:f>'DSGE HVD wFG'!$AD$1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wFG'!$AD$2:$AD$132</c:f>
              <c:numCache>
                <c:formatCode>0.0000</c:formatCode>
                <c:ptCount val="131"/>
                <c:pt idx="0">
                  <c:v>-2.343352467547E-2</c:v>
                </c:pt>
                <c:pt idx="1">
                  <c:v>-1.7256471294960898E-2</c:v>
                </c:pt>
                <c:pt idx="2">
                  <c:v>-5.1006151755923997E-2</c:v>
                </c:pt>
                <c:pt idx="3">
                  <c:v>-8.5101433642590804E-2</c:v>
                </c:pt>
                <c:pt idx="4">
                  <c:v>-9.8599139881687101E-2</c:v>
                </c:pt>
                <c:pt idx="5">
                  <c:v>-0.100503109065549</c:v>
                </c:pt>
                <c:pt idx="6">
                  <c:v>-9.9811080389714493E-2</c:v>
                </c:pt>
                <c:pt idx="7">
                  <c:v>-0.17998263684848601</c:v>
                </c:pt>
                <c:pt idx="8">
                  <c:v>-0.228412744086056</c:v>
                </c:pt>
                <c:pt idx="9">
                  <c:v>-0.157732681028249</c:v>
                </c:pt>
                <c:pt idx="10">
                  <c:v>-6.1837082560996501E-2</c:v>
                </c:pt>
                <c:pt idx="11">
                  <c:v>1.94376392961126E-4</c:v>
                </c:pt>
                <c:pt idx="12">
                  <c:v>-2.2461200865772E-2</c:v>
                </c:pt>
                <c:pt idx="13">
                  <c:v>2.39212531687522E-2</c:v>
                </c:pt>
                <c:pt idx="14">
                  <c:v>-3.2718492765900699E-2</c:v>
                </c:pt>
                <c:pt idx="15">
                  <c:v>1.13560930928052E-2</c:v>
                </c:pt>
                <c:pt idx="16">
                  <c:v>-1.7824100309387001E-2</c:v>
                </c:pt>
                <c:pt idx="17">
                  <c:v>3.32736995985526E-2</c:v>
                </c:pt>
                <c:pt idx="18">
                  <c:v>6.3751313247036007E-2</c:v>
                </c:pt>
                <c:pt idx="19">
                  <c:v>2.6030734663384E-2</c:v>
                </c:pt>
                <c:pt idx="20">
                  <c:v>3.4973103966933101E-2</c:v>
                </c:pt>
                <c:pt idx="21">
                  <c:v>3.2918110871365598E-2</c:v>
                </c:pt>
                <c:pt idx="22">
                  <c:v>2.10232468627733E-2</c:v>
                </c:pt>
                <c:pt idx="23">
                  <c:v>4.4604313872376199E-2</c:v>
                </c:pt>
                <c:pt idx="24">
                  <c:v>5.9427910575460201E-2</c:v>
                </c:pt>
                <c:pt idx="25">
                  <c:v>6.7178437172280697E-2</c:v>
                </c:pt>
                <c:pt idx="26">
                  <c:v>8.8510750032914004E-2</c:v>
                </c:pt>
                <c:pt idx="27">
                  <c:v>8.55751031330238E-2</c:v>
                </c:pt>
                <c:pt idx="28">
                  <c:v>9.2730713974741599E-2</c:v>
                </c:pt>
                <c:pt idx="29">
                  <c:v>9.8668435884457603E-2</c:v>
                </c:pt>
                <c:pt idx="30">
                  <c:v>8.7895204086533299E-2</c:v>
                </c:pt>
                <c:pt idx="31">
                  <c:v>4.81651994883113E-2</c:v>
                </c:pt>
                <c:pt idx="32">
                  <c:v>4.2675092088514797E-2</c:v>
                </c:pt>
                <c:pt idx="33">
                  <c:v>3.1196392626740999E-2</c:v>
                </c:pt>
                <c:pt idx="34">
                  <c:v>1.2887355722566199E-2</c:v>
                </c:pt>
                <c:pt idx="35">
                  <c:v>-9.8239354586208295E-3</c:v>
                </c:pt>
                <c:pt idx="36">
                  <c:v>-2.2938741565291399E-2</c:v>
                </c:pt>
                <c:pt idx="37">
                  <c:v>1.52694929428106E-2</c:v>
                </c:pt>
                <c:pt idx="38">
                  <c:v>2.4889234861636599E-2</c:v>
                </c:pt>
                <c:pt idx="39">
                  <c:v>4.0817602844639103E-2</c:v>
                </c:pt>
                <c:pt idx="40">
                  <c:v>3.8768377305605901E-2</c:v>
                </c:pt>
                <c:pt idx="41">
                  <c:v>4.3764540903195898E-2</c:v>
                </c:pt>
                <c:pt idx="42">
                  <c:v>3.5917425815295098E-2</c:v>
                </c:pt>
                <c:pt idx="43">
                  <c:v>4.3094342964824797E-2</c:v>
                </c:pt>
                <c:pt idx="44">
                  <c:v>4.2305393891680601E-2</c:v>
                </c:pt>
                <c:pt idx="45">
                  <c:v>2.6059590782198699E-2</c:v>
                </c:pt>
                <c:pt idx="46">
                  <c:v>1.1674742600136E-2</c:v>
                </c:pt>
                <c:pt idx="47">
                  <c:v>-1.1751911728982299E-3</c:v>
                </c:pt>
                <c:pt idx="48">
                  <c:v>-3.6156992360162499E-3</c:v>
                </c:pt>
                <c:pt idx="49">
                  <c:v>8.8174179537818705E-3</c:v>
                </c:pt>
                <c:pt idx="50">
                  <c:v>-1.1335063944641399E-2</c:v>
                </c:pt>
                <c:pt idx="51">
                  <c:v>-3.6812328347410897E-2</c:v>
                </c:pt>
                <c:pt idx="52">
                  <c:v>-4.3387879872656E-2</c:v>
                </c:pt>
                <c:pt idx="53">
                  <c:v>-4.1064196067013198E-2</c:v>
                </c:pt>
                <c:pt idx="54">
                  <c:v>6.6234981521532598E-3</c:v>
                </c:pt>
                <c:pt idx="55">
                  <c:v>4.4418893885012703E-2</c:v>
                </c:pt>
                <c:pt idx="56">
                  <c:v>-9.4263462583822101E-4</c:v>
                </c:pt>
                <c:pt idx="57">
                  <c:v>-6.5658593233314702E-2</c:v>
                </c:pt>
                <c:pt idx="58">
                  <c:v>-4.3690376227012502E-2</c:v>
                </c:pt>
                <c:pt idx="59">
                  <c:v>-5.8323422634952403E-2</c:v>
                </c:pt>
                <c:pt idx="60">
                  <c:v>-1.8182181828015599E-2</c:v>
                </c:pt>
                <c:pt idx="61">
                  <c:v>-5.5865439249847798E-2</c:v>
                </c:pt>
                <c:pt idx="62">
                  <c:v>-7.6108775763447503E-2</c:v>
                </c:pt>
                <c:pt idx="63">
                  <c:v>-8.5434899795986702E-2</c:v>
                </c:pt>
                <c:pt idx="64">
                  <c:v>-7.1398242008570798E-2</c:v>
                </c:pt>
                <c:pt idx="65">
                  <c:v>-3.4379977701879803E-2</c:v>
                </c:pt>
                <c:pt idx="66">
                  <c:v>-5.2776747097178701E-2</c:v>
                </c:pt>
                <c:pt idx="67">
                  <c:v>-4.5924833188823497E-2</c:v>
                </c:pt>
                <c:pt idx="68">
                  <c:v>-1.35602103590377E-2</c:v>
                </c:pt>
                <c:pt idx="69">
                  <c:v>-2.7945953294800301E-2</c:v>
                </c:pt>
                <c:pt idx="70">
                  <c:v>-2.9170070590070301E-2</c:v>
                </c:pt>
                <c:pt idx="71">
                  <c:v>-3.3458911614965697E-2</c:v>
                </c:pt>
                <c:pt idx="72">
                  <c:v>-3.7167146911832802E-2</c:v>
                </c:pt>
                <c:pt idx="73">
                  <c:v>-4.0344708865340598E-2</c:v>
                </c:pt>
                <c:pt idx="74">
                  <c:v>-4.3040141884107597E-2</c:v>
                </c:pt>
                <c:pt idx="75">
                  <c:v>-4.5299844015065399E-2</c:v>
                </c:pt>
                <c:pt idx="76">
                  <c:v>-4.7167583845686298E-2</c:v>
                </c:pt>
                <c:pt idx="77">
                  <c:v>-4.86842228078187E-2</c:v>
                </c:pt>
                <c:pt idx="78">
                  <c:v>-4.9887588776409399E-2</c:v>
                </c:pt>
                <c:pt idx="79">
                  <c:v>-5.0812459256178097E-2</c:v>
                </c:pt>
                <c:pt idx="80">
                  <c:v>-5.1490622174020603E-2</c:v>
                </c:pt>
                <c:pt idx="81">
                  <c:v>-5.1950989904456402E-2</c:v>
                </c:pt>
                <c:pt idx="82">
                  <c:v>-5.2219748094377398E-2</c:v>
                </c:pt>
                <c:pt idx="83">
                  <c:v>-5.2320525474556699E-2</c:v>
                </c:pt>
                <c:pt idx="84">
                  <c:v>-5.2274574428617201E-2</c:v>
                </c:pt>
                <c:pt idx="85">
                  <c:v>-5.2100954857201003E-2</c:v>
                </c:pt>
                <c:pt idx="86">
                  <c:v>-5.1816716001492298E-2</c:v>
                </c:pt>
                <c:pt idx="87">
                  <c:v>-5.1437072514890797E-2</c:v>
                </c:pt>
                <c:pt idx="88">
                  <c:v>-5.0975572304267698E-2</c:v>
                </c:pt>
                <c:pt idx="89">
                  <c:v>-5.04442545894591E-2</c:v>
                </c:pt>
                <c:pt idx="90">
                  <c:v>-4.98537973197151E-2</c:v>
                </c:pt>
                <c:pt idx="91">
                  <c:v>-4.9213653592448697E-2</c:v>
                </c:pt>
                <c:pt idx="92">
                  <c:v>-4.8532177084998303E-2</c:v>
                </c:pt>
                <c:pt idx="93">
                  <c:v>-4.78167367673E-2</c:v>
                </c:pt>
                <c:pt idx="94">
                  <c:v>-4.7073821338242297E-2</c:v>
                </c:pt>
                <c:pt idx="95">
                  <c:v>-4.6309133941196602E-2</c:v>
                </c:pt>
                <c:pt idx="96">
                  <c:v>-4.5527677780493402E-2</c:v>
                </c:pt>
                <c:pt idx="97">
                  <c:v>-4.47338332925762E-2</c:v>
                </c:pt>
                <c:pt idx="98">
                  <c:v>-4.3931427532615003E-2</c:v>
                </c:pt>
                <c:pt idx="99">
                  <c:v>-4.3123796426658298E-2</c:v>
                </c:pt>
                <c:pt idx="100">
                  <c:v>-4.23138405164857E-2</c:v>
                </c:pt>
                <c:pt idx="101">
                  <c:v>-4.1504074793300601E-2</c:v>
                </c:pt>
                <c:pt idx="102">
                  <c:v>-4.0696673180439701E-2</c:v>
                </c:pt>
                <c:pt idx="103">
                  <c:v>-3.9893508186651203E-2</c:v>
                </c:pt>
                <c:pt idx="104">
                  <c:v>-3.90961862119414E-2</c:v>
                </c:pt>
                <c:pt idx="105">
                  <c:v>-3.8306078948688697E-2</c:v>
                </c:pt>
                <c:pt idx="106">
                  <c:v>-3.7524351282554699E-2</c:v>
                </c:pt>
                <c:pt idx="107">
                  <c:v>-3.6751986061239403E-2</c:v>
                </c:pt>
                <c:pt idx="108">
                  <c:v>-3.59898060647076E-2</c:v>
                </c:pt>
                <c:pt idx="109">
                  <c:v>-3.5238493478352798E-2</c:v>
                </c:pt>
                <c:pt idx="110">
                  <c:v>-3.4498607140766503E-2</c:v>
                </c:pt>
                <c:pt idx="111">
                  <c:v>-3.3770597810344097E-2</c:v>
                </c:pt>
                <c:pt idx="112">
                  <c:v>-3.3054821669844699E-2</c:v>
                </c:pt>
                <c:pt idx="113">
                  <c:v>-3.2351552265130597E-2</c:v>
                </c:pt>
                <c:pt idx="114">
                  <c:v>-3.1660991053535897E-2</c:v>
                </c:pt>
                <c:pt idx="115">
                  <c:v>-3.0983276718518901E-2</c:v>
                </c:pt>
                <c:pt idx="116">
                  <c:v>-3.0318493390289199E-2</c:v>
                </c:pt>
                <c:pt idx="117">
                  <c:v>-2.9666677896852199E-2</c:v>
                </c:pt>
                <c:pt idx="118">
                  <c:v>-2.9027826156203598E-2</c:v>
                </c:pt>
                <c:pt idx="119">
                  <c:v>-2.8401898808132299E-2</c:v>
                </c:pt>
                <c:pt idx="120">
                  <c:v>-2.7788826173108499E-2</c:v>
                </c:pt>
                <c:pt idx="121">
                  <c:v>-2.7188512615912399E-2</c:v>
                </c:pt>
                <c:pt idx="122">
                  <c:v>-2.6600840382909399E-2</c:v>
                </c:pt>
                <c:pt idx="123">
                  <c:v>-2.60256729740709E-2</c:v>
                </c:pt>
                <c:pt idx="124">
                  <c:v>-2.54628581038931E-2</c:v>
                </c:pt>
                <c:pt idx="125">
                  <c:v>-2.4912230299187502E-2</c:v>
                </c:pt>
                <c:pt idx="126">
                  <c:v>-2.4373613176223101E-2</c:v>
                </c:pt>
                <c:pt idx="127">
                  <c:v>-2.3846821434824601E-2</c:v>
                </c:pt>
                <c:pt idx="128">
                  <c:v>-2.3331662602699699E-2</c:v>
                </c:pt>
                <c:pt idx="129">
                  <c:v>-2.2827938559430098E-2</c:v>
                </c:pt>
                <c:pt idx="130">
                  <c:v>-2.2335446866154501E-2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65-44D1-9072-F4E0B8FE899E}"/>
            </c:ext>
          </c:extLst>
        </c:ser>
        <c:ser>
          <c:idx val="5"/>
          <c:order val="5"/>
          <c:tx>
            <c:strRef>
              <c:f>'DSGE HVD wFG'!$AE$1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wFG'!$AE$2:$AE$132</c:f>
              <c:numCache>
                <c:formatCode>0.0000</c:formatCode>
                <c:ptCount val="131"/>
                <c:pt idx="0">
                  <c:v>-4.6038989020964899E-2</c:v>
                </c:pt>
                <c:pt idx="1">
                  <c:v>-3.9016156994497099E-2</c:v>
                </c:pt>
                <c:pt idx="2">
                  <c:v>-5.63059125769753E-2</c:v>
                </c:pt>
                <c:pt idx="3">
                  <c:v>-6.9077730500863396E-2</c:v>
                </c:pt>
                <c:pt idx="4">
                  <c:v>-6.2903529816891096E-2</c:v>
                </c:pt>
                <c:pt idx="5">
                  <c:v>-6.3892000981238303E-2</c:v>
                </c:pt>
                <c:pt idx="6">
                  <c:v>-5.5883768839224197E-2</c:v>
                </c:pt>
                <c:pt idx="7">
                  <c:v>5.2017786098958298E-3</c:v>
                </c:pt>
                <c:pt idx="8">
                  <c:v>-7.8812431872975305E-2</c:v>
                </c:pt>
                <c:pt idx="9">
                  <c:v>-0.104803321941799</c:v>
                </c:pt>
                <c:pt idx="10">
                  <c:v>-0.190469314826472</c:v>
                </c:pt>
                <c:pt idx="11">
                  <c:v>-0.18235299897498999</c:v>
                </c:pt>
                <c:pt idx="12">
                  <c:v>-0.24381378230140999</c:v>
                </c:pt>
                <c:pt idx="13">
                  <c:v>-0.22687690642835501</c:v>
                </c:pt>
                <c:pt idx="14">
                  <c:v>-0.25348782470067199</c:v>
                </c:pt>
                <c:pt idx="15">
                  <c:v>-0.22157962997979899</c:v>
                </c:pt>
                <c:pt idx="16">
                  <c:v>-0.255698318547109</c:v>
                </c:pt>
                <c:pt idx="17">
                  <c:v>-0.23838521145157801</c:v>
                </c:pt>
                <c:pt idx="18">
                  <c:v>-0.200701991062048</c:v>
                </c:pt>
                <c:pt idx="19">
                  <c:v>-0.18104280315018001</c:v>
                </c:pt>
                <c:pt idx="20">
                  <c:v>-0.168173296532138</c:v>
                </c:pt>
                <c:pt idx="21">
                  <c:v>-0.16183162380209101</c:v>
                </c:pt>
                <c:pt idx="22">
                  <c:v>-0.16779250167547</c:v>
                </c:pt>
                <c:pt idx="23">
                  <c:v>-0.17679415136660401</c:v>
                </c:pt>
                <c:pt idx="24">
                  <c:v>-0.16055451944788801</c:v>
                </c:pt>
                <c:pt idx="25">
                  <c:v>-0.13620928407861299</c:v>
                </c:pt>
                <c:pt idx="26">
                  <c:v>-0.123329439230251</c:v>
                </c:pt>
                <c:pt idx="27">
                  <c:v>-0.12257446400395899</c:v>
                </c:pt>
                <c:pt idx="28">
                  <c:v>-0.115147705275277</c:v>
                </c:pt>
                <c:pt idx="29">
                  <c:v>-9.5589872912087398E-2</c:v>
                </c:pt>
                <c:pt idx="30">
                  <c:v>-7.8805676771005306E-2</c:v>
                </c:pt>
                <c:pt idx="31">
                  <c:v>-6.6108421019990704E-2</c:v>
                </c:pt>
                <c:pt idx="32">
                  <c:v>-4.9090149813096298E-2</c:v>
                </c:pt>
                <c:pt idx="33">
                  <c:v>-4.0533219287402597E-2</c:v>
                </c:pt>
                <c:pt idx="34">
                  <c:v>-1.98997430648617E-2</c:v>
                </c:pt>
                <c:pt idx="35">
                  <c:v>-1.2177543419582101E-2</c:v>
                </c:pt>
                <c:pt idx="36">
                  <c:v>-1.07475694808329E-2</c:v>
                </c:pt>
                <c:pt idx="37">
                  <c:v>-1.9302232362252002E-2</c:v>
                </c:pt>
                <c:pt idx="38">
                  <c:v>-1.8614333216942301E-2</c:v>
                </c:pt>
                <c:pt idx="39">
                  <c:v>-1.2550744105492199E-2</c:v>
                </c:pt>
                <c:pt idx="40">
                  <c:v>-2.2688969379257198E-2</c:v>
                </c:pt>
                <c:pt idx="41">
                  <c:v>-1.34972037312406E-2</c:v>
                </c:pt>
                <c:pt idx="42">
                  <c:v>-1.7774060727591402E-2</c:v>
                </c:pt>
                <c:pt idx="43">
                  <c:v>-3.8975879756323198E-3</c:v>
                </c:pt>
                <c:pt idx="44">
                  <c:v>1.2906096117853E-3</c:v>
                </c:pt>
                <c:pt idx="45">
                  <c:v>8.3035309344911892E-3</c:v>
                </c:pt>
                <c:pt idx="46">
                  <c:v>7.2541151139920599E-3</c:v>
                </c:pt>
                <c:pt idx="47">
                  <c:v>1.0430946135317601E-2</c:v>
                </c:pt>
                <c:pt idx="48">
                  <c:v>1.9369290333258401E-2</c:v>
                </c:pt>
                <c:pt idx="49">
                  <c:v>1.7581890223256201E-2</c:v>
                </c:pt>
                <c:pt idx="50">
                  <c:v>-7.7129502157431097E-3</c:v>
                </c:pt>
                <c:pt idx="51">
                  <c:v>-3.3923690741129997E-2</c:v>
                </c:pt>
                <c:pt idx="52">
                  <c:v>-4.4550044338998E-2</c:v>
                </c:pt>
                <c:pt idx="53">
                  <c:v>1.3759978528344799E-2</c:v>
                </c:pt>
                <c:pt idx="54">
                  <c:v>-2.1867603732011799E-3</c:v>
                </c:pt>
                <c:pt idx="55">
                  <c:v>1.8677991794626599E-2</c:v>
                </c:pt>
                <c:pt idx="56">
                  <c:v>-2.8450032999036399E-2</c:v>
                </c:pt>
                <c:pt idx="57">
                  <c:v>-7.1922955562220003E-2</c:v>
                </c:pt>
                <c:pt idx="58">
                  <c:v>-9.0928797707925096E-3</c:v>
                </c:pt>
                <c:pt idx="59">
                  <c:v>-1.2267871401191E-2</c:v>
                </c:pt>
                <c:pt idx="60">
                  <c:v>7.6834077820794697E-2</c:v>
                </c:pt>
                <c:pt idx="61">
                  <c:v>0.13347880608198201</c:v>
                </c:pt>
                <c:pt idx="62">
                  <c:v>0.13402580236141701</c:v>
                </c:pt>
                <c:pt idx="63">
                  <c:v>0.16408172052063699</c:v>
                </c:pt>
                <c:pt idx="64">
                  <c:v>0.183760012509363</c:v>
                </c:pt>
                <c:pt idx="65">
                  <c:v>0.207891588927512</c:v>
                </c:pt>
                <c:pt idx="66">
                  <c:v>0.192397938057358</c:v>
                </c:pt>
                <c:pt idx="67">
                  <c:v>0.165478383348337</c:v>
                </c:pt>
                <c:pt idx="68">
                  <c:v>0.164524636966671</c:v>
                </c:pt>
                <c:pt idx="69">
                  <c:v>0.112218444218849</c:v>
                </c:pt>
                <c:pt idx="70">
                  <c:v>9.5232374820941906E-2</c:v>
                </c:pt>
                <c:pt idx="71">
                  <c:v>8.9719402389175099E-2</c:v>
                </c:pt>
                <c:pt idx="72">
                  <c:v>8.4764872434021296E-2</c:v>
                </c:pt>
                <c:pt idx="73">
                  <c:v>8.0305545719614804E-2</c:v>
                </c:pt>
                <c:pt idx="74">
                  <c:v>7.6285276770788196E-2</c:v>
                </c:pt>
                <c:pt idx="75">
                  <c:v>7.2654250315626695E-2</c:v>
                </c:pt>
                <c:pt idx="76">
                  <c:v>6.9368293177873797E-2</c:v>
                </c:pt>
                <c:pt idx="77">
                  <c:v>6.6388255635028606E-2</c:v>
                </c:pt>
                <c:pt idx="78">
                  <c:v>6.3679456380369495E-2</c:v>
                </c:pt>
                <c:pt idx="79">
                  <c:v>6.1211185452191202E-2</c:v>
                </c:pt>
                <c:pt idx="80">
                  <c:v>5.8956259785594697E-2</c:v>
                </c:pt>
                <c:pt idx="81">
                  <c:v>5.6890626374534903E-2</c:v>
                </c:pt>
                <c:pt idx="82">
                  <c:v>5.4993008384713001E-2</c:v>
                </c:pt>
                <c:pt idx="83">
                  <c:v>5.3244589916898698E-2</c:v>
                </c:pt>
                <c:pt idx="84">
                  <c:v>5.16287354750554E-2</c:v>
                </c:pt>
                <c:pt idx="85">
                  <c:v>5.0130740537087402E-2</c:v>
                </c:pt>
                <c:pt idx="86">
                  <c:v>4.8737609953314803E-2</c:v>
                </c:pt>
                <c:pt idx="87">
                  <c:v>4.7437861205966998E-2</c:v>
                </c:pt>
                <c:pt idx="88">
                  <c:v>4.6221349850387498E-2</c:v>
                </c:pt>
                <c:pt idx="89">
                  <c:v>4.5079114724604602E-2</c:v>
                </c:pt>
                <c:pt idx="90">
                  <c:v>4.4003240758485003E-2</c:v>
                </c:pt>
                <c:pt idx="91">
                  <c:v>4.2986737437364898E-2</c:v>
                </c:pt>
                <c:pt idx="92">
                  <c:v>4.2023431178732099E-2</c:v>
                </c:pt>
                <c:pt idx="93">
                  <c:v>4.1107870065289001E-2</c:v>
                </c:pt>
                <c:pt idx="94">
                  <c:v>4.0235239544777902E-2</c:v>
                </c:pt>
                <c:pt idx="95">
                  <c:v>3.9401287857566698E-2</c:v>
                </c:pt>
                <c:pt idx="96">
                  <c:v>3.86022600884681E-2</c:v>
                </c:pt>
                <c:pt idx="97">
                  <c:v>3.7834839860857103E-2</c:v>
                </c:pt>
                <c:pt idx="98">
                  <c:v>3.7096097800088199E-2</c:v>
                </c:pt>
                <c:pt idx="99">
                  <c:v>3.6383445990642797E-2</c:v>
                </c:pt>
                <c:pt idx="100">
                  <c:v>3.5694597738468697E-2</c:v>
                </c:pt>
                <c:pt idx="101">
                  <c:v>3.5027532027592297E-2</c:v>
                </c:pt>
                <c:pt idx="102">
                  <c:v>3.4380462129260998E-2</c:v>
                </c:pt>
                <c:pt idx="103">
                  <c:v>3.3751807883436902E-2</c:v>
                </c:pt>
                <c:pt idx="104">
                  <c:v>3.3140171227225297E-2</c:v>
                </c:pt>
                <c:pt idx="105">
                  <c:v>3.2544314593479097E-2</c:v>
                </c:pt>
                <c:pt idx="106">
                  <c:v>3.1963141846036297E-2</c:v>
                </c:pt>
                <c:pt idx="107">
                  <c:v>3.1395681456395999E-2</c:v>
                </c:pt>
                <c:pt idx="108">
                  <c:v>3.0841071660655101E-2</c:v>
                </c:pt>
                <c:pt idx="109">
                  <c:v>3.02985473656858E-2</c:v>
                </c:pt>
                <c:pt idx="110">
                  <c:v>2.97674286002526E-2</c:v>
                </c:pt>
                <c:pt idx="111">
                  <c:v>2.9247110330444599E-2</c:v>
                </c:pt>
                <c:pt idx="112">
                  <c:v>2.87370534797491E-2</c:v>
                </c:pt>
                <c:pt idx="113">
                  <c:v>2.8236777012652401E-2</c:v>
                </c:pt>
                <c:pt idx="114">
                  <c:v>2.77458509570651E-2</c:v>
                </c:pt>
                <c:pt idx="115">
                  <c:v>2.72638902553945E-2</c:v>
                </c:pt>
                <c:pt idx="116">
                  <c:v>2.6790549346930599E-2</c:v>
                </c:pt>
                <c:pt idx="117">
                  <c:v>2.6325517395572401E-2</c:v>
                </c:pt>
                <c:pt idx="118">
                  <c:v>2.58685140869594E-2</c:v>
                </c:pt>
                <c:pt idx="119">
                  <c:v>2.54192859279538E-2</c:v>
                </c:pt>
                <c:pt idx="120">
                  <c:v>2.4977602989258999E-2</c:v>
                </c:pt>
                <c:pt idx="121">
                  <c:v>2.4543256038895199E-2</c:v>
                </c:pt>
                <c:pt idx="122">
                  <c:v>2.4116054020375099E-2</c:v>
                </c:pt>
                <c:pt idx="123">
                  <c:v>2.3695821834835901E-2</c:v>
                </c:pt>
                <c:pt idx="124">
                  <c:v>2.3282398391159202E-2</c:v>
                </c:pt>
                <c:pt idx="125">
                  <c:v>2.2875634892336998E-2</c:v>
                </c:pt>
                <c:pt idx="126">
                  <c:v>2.24753933300646E-2</c:v>
                </c:pt>
                <c:pt idx="127">
                  <c:v>2.20815451628384E-2</c:v>
                </c:pt>
                <c:pt idx="128">
                  <c:v>2.16939701557387E-2</c:v>
                </c:pt>
                <c:pt idx="129">
                  <c:v>2.1312555362649799E-2</c:v>
                </c:pt>
                <c:pt idx="130">
                  <c:v>2.09371942339318E-2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65-44D1-9072-F4E0B8FE899E}"/>
            </c:ext>
          </c:extLst>
        </c:ser>
        <c:ser>
          <c:idx val="6"/>
          <c:order val="6"/>
          <c:tx>
            <c:strRef>
              <c:f>'DSGE HVD wFG'!$AF$1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wFG'!$AF$2:$AF$132</c:f>
              <c:numCache>
                <c:formatCode>0.0000</c:formatCode>
                <c:ptCount val="131"/>
                <c:pt idx="0">
                  <c:v>3.8359980442891401E-16</c:v>
                </c:pt>
                <c:pt idx="1">
                  <c:v>5.4879434627052497E-16</c:v>
                </c:pt>
                <c:pt idx="2">
                  <c:v>2.5037010554592901E-16</c:v>
                </c:pt>
                <c:pt idx="3">
                  <c:v>-2.6306487630997802E-16</c:v>
                </c:pt>
                <c:pt idx="4">
                  <c:v>1.47120079540184E-17</c:v>
                </c:pt>
                <c:pt idx="5">
                  <c:v>1.28587845422192E-16</c:v>
                </c:pt>
                <c:pt idx="6">
                  <c:v>-4.3849619980996501E-16</c:v>
                </c:pt>
                <c:pt idx="7">
                  <c:v>1.6922842930974801E-15</c:v>
                </c:pt>
                <c:pt idx="8">
                  <c:v>1.9281286187395E-15</c:v>
                </c:pt>
                <c:pt idx="9">
                  <c:v>1.7068415980213701E-15</c:v>
                </c:pt>
                <c:pt idx="10">
                  <c:v>1.5949460666182599E-15</c:v>
                </c:pt>
                <c:pt idx="11">
                  <c:v>3.2339766918551799E-16</c:v>
                </c:pt>
                <c:pt idx="12">
                  <c:v>4.29296942041903E-16</c:v>
                </c:pt>
                <c:pt idx="13">
                  <c:v>5.8130182106596099E-16</c:v>
                </c:pt>
                <c:pt idx="14">
                  <c:v>9.4034412713698303E-16</c:v>
                </c:pt>
                <c:pt idx="15">
                  <c:v>2.9945298170541502E-17</c:v>
                </c:pt>
                <c:pt idx="16">
                  <c:v>-2.6544696605558401E-16</c:v>
                </c:pt>
                <c:pt idx="17">
                  <c:v>-1.3348807338964999E-15</c:v>
                </c:pt>
                <c:pt idx="18">
                  <c:v>-1.51064288775646E-15</c:v>
                </c:pt>
                <c:pt idx="19">
                  <c:v>-1.3414644586246899E-15</c:v>
                </c:pt>
                <c:pt idx="20">
                  <c:v>-2.4848228021115301E-15</c:v>
                </c:pt>
                <c:pt idx="21">
                  <c:v>-2.2305881443885399E-15</c:v>
                </c:pt>
                <c:pt idx="22">
                  <c:v>-2.2150346629327699E-15</c:v>
                </c:pt>
                <c:pt idx="23">
                  <c:v>-2.2146122261473598E-15</c:v>
                </c:pt>
                <c:pt idx="24">
                  <c:v>-2.60156423178714E-15</c:v>
                </c:pt>
                <c:pt idx="25">
                  <c:v>-2.3095901050375302E-15</c:v>
                </c:pt>
                <c:pt idx="26">
                  <c:v>-3.1245184586860102E-15</c:v>
                </c:pt>
                <c:pt idx="27">
                  <c:v>-3.6928666610898597E-15</c:v>
                </c:pt>
                <c:pt idx="28">
                  <c:v>-3.25020582270169E-15</c:v>
                </c:pt>
                <c:pt idx="29">
                  <c:v>-4.1044178198248501E-15</c:v>
                </c:pt>
                <c:pt idx="30">
                  <c:v>-4.3259702029358401E-15</c:v>
                </c:pt>
                <c:pt idx="31">
                  <c:v>-3.8045495914073499E-15</c:v>
                </c:pt>
                <c:pt idx="32">
                  <c:v>-3.16563916966231E-15</c:v>
                </c:pt>
                <c:pt idx="33">
                  <c:v>-4.4773785621788903E-15</c:v>
                </c:pt>
                <c:pt idx="34">
                  <c:v>-4.1984328628498603E-15</c:v>
                </c:pt>
                <c:pt idx="35">
                  <c:v>-3.8171753544476604E-15</c:v>
                </c:pt>
                <c:pt idx="36">
                  <c:v>-4.0936819320477097E-15</c:v>
                </c:pt>
                <c:pt idx="37">
                  <c:v>-5.5993200431517601E-15</c:v>
                </c:pt>
                <c:pt idx="38">
                  <c:v>-5.3593155067733401E-15</c:v>
                </c:pt>
                <c:pt idx="39">
                  <c:v>-5.4778526988335303E-15</c:v>
                </c:pt>
                <c:pt idx="40">
                  <c:v>-5.8293455364732001E-15</c:v>
                </c:pt>
                <c:pt idx="41">
                  <c:v>-5.3166670514298398E-15</c:v>
                </c:pt>
                <c:pt idx="42">
                  <c:v>-5.4386195983887604E-15</c:v>
                </c:pt>
                <c:pt idx="43">
                  <c:v>-6.0128059019120702E-15</c:v>
                </c:pt>
                <c:pt idx="44">
                  <c:v>-6.8795978121033899E-15</c:v>
                </c:pt>
                <c:pt idx="45">
                  <c:v>-7.2918554582758705E-15</c:v>
                </c:pt>
                <c:pt idx="46">
                  <c:v>-6.73147316395779E-15</c:v>
                </c:pt>
                <c:pt idx="47">
                  <c:v>-7.1383372622096306E-15</c:v>
                </c:pt>
                <c:pt idx="48">
                  <c:v>-6.7045645061351797E-15</c:v>
                </c:pt>
                <c:pt idx="49">
                  <c:v>-7.1702808043328304E-15</c:v>
                </c:pt>
                <c:pt idx="50">
                  <c:v>-7.0854510106694004E-15</c:v>
                </c:pt>
                <c:pt idx="51">
                  <c:v>-6.8489265443147202E-15</c:v>
                </c:pt>
                <c:pt idx="52">
                  <c:v>-7.1425610309918408E-15</c:v>
                </c:pt>
                <c:pt idx="53">
                  <c:v>-4.5013732369686302E-15</c:v>
                </c:pt>
                <c:pt idx="54">
                  <c:v>-7.6421999786640398E-15</c:v>
                </c:pt>
                <c:pt idx="55">
                  <c:v>-7.3952964073849608E-15</c:v>
                </c:pt>
                <c:pt idx="56">
                  <c:v>-9.8280855959158793E-15</c:v>
                </c:pt>
                <c:pt idx="57">
                  <c:v>-1.3036399749259299E-14</c:v>
                </c:pt>
                <c:pt idx="58">
                  <c:v>-1.44572534728109E-14</c:v>
                </c:pt>
                <c:pt idx="59">
                  <c:v>-1.6071938190224899E-14</c:v>
                </c:pt>
                <c:pt idx="60">
                  <c:v>-1.84761899386877E-14</c:v>
                </c:pt>
                <c:pt idx="61">
                  <c:v>-2.0291502401997101E-14</c:v>
                </c:pt>
                <c:pt idx="62">
                  <c:v>-2.0391414134976199E-14</c:v>
                </c:pt>
                <c:pt idx="63">
                  <c:v>-2.1164890859327999E-14</c:v>
                </c:pt>
                <c:pt idx="64">
                  <c:v>-2.2137445958048002E-14</c:v>
                </c:pt>
                <c:pt idx="65">
                  <c:v>-2.1880191541809701E-14</c:v>
                </c:pt>
                <c:pt idx="66">
                  <c:v>-2.17227009755139E-14</c:v>
                </c:pt>
                <c:pt idx="67">
                  <c:v>-2.1076980258482201E-14</c:v>
                </c:pt>
                <c:pt idx="68">
                  <c:v>-2.2486432440819001E-14</c:v>
                </c:pt>
                <c:pt idx="69">
                  <c:v>-2.24107890511158E-14</c:v>
                </c:pt>
                <c:pt idx="70">
                  <c:v>-2.21469824987669E-14</c:v>
                </c:pt>
                <c:pt idx="71">
                  <c:v>-2.1803529188159499E-14</c:v>
                </c:pt>
                <c:pt idx="72">
                  <c:v>-2.1450908426621399E-14</c:v>
                </c:pt>
                <c:pt idx="73">
                  <c:v>-2.1090147215265301E-14</c:v>
                </c:pt>
                <c:pt idx="74">
                  <c:v>-2.0722079366089401E-14</c:v>
                </c:pt>
                <c:pt idx="75">
                  <c:v>-2.0347420300364899E-14</c:v>
                </c:pt>
                <c:pt idx="76">
                  <c:v>-1.99668230430521E-14</c:v>
                </c:pt>
                <c:pt idx="77">
                  <c:v>-1.9580918139271899E-14</c:v>
                </c:pt>
                <c:pt idx="78">
                  <c:v>-1.9190340222849801E-14</c:v>
                </c:pt>
                <c:pt idx="79">
                  <c:v>-1.8795743823561999E-14</c:v>
                </c:pt>
                <c:pt idx="80">
                  <c:v>-1.8397810767058701E-14</c:v>
                </c:pt>
                <c:pt idx="81">
                  <c:v>-1.79972512418824E-14</c:v>
                </c:pt>
                <c:pt idx="82">
                  <c:v>-1.7594800311552099E-14</c:v>
                </c:pt>
                <c:pt idx="83">
                  <c:v>-1.7191211356912001E-14</c:v>
                </c:pt>
                <c:pt idx="84">
                  <c:v>-1.67872476581987E-14</c:v>
                </c:pt>
                <c:pt idx="85">
                  <c:v>-1.6383673075577299E-14</c:v>
                </c:pt>
                <c:pt idx="86">
                  <c:v>-1.5981242565364102E-14</c:v>
                </c:pt>
                <c:pt idx="87">
                  <c:v>-1.5580693078139001E-14</c:v>
                </c:pt>
                <c:pt idx="88">
                  <c:v>-1.5182735223931801E-14</c:v>
                </c:pt>
                <c:pt idx="89">
                  <c:v>-1.47880459568759E-14</c:v>
                </c:pt>
                <c:pt idx="90">
                  <c:v>-1.4397262424662201E-14</c:v>
                </c:pt>
                <c:pt idx="91">
                  <c:v>-1.4010977043921801E-14</c:v>
                </c:pt>
                <c:pt idx="92">
                  <c:v>-1.3629733798303499E-14</c:v>
                </c:pt>
                <c:pt idx="93">
                  <c:v>-1.3254025708554E-14</c:v>
                </c:pt>
                <c:pt idx="94">
                  <c:v>-1.28842933905536E-14</c:v>
                </c:pt>
                <c:pt idx="95">
                  <c:v>-1.25209245954693E-14</c:v>
                </c:pt>
                <c:pt idx="96">
                  <c:v>-1.2164254613669E-14</c:v>
                </c:pt>
                <c:pt idx="97">
                  <c:v>-1.18145674188064E-14</c:v>
                </c:pt>
                <c:pt idx="98">
                  <c:v>-1.14720974288176E-14</c:v>
                </c:pt>
                <c:pt idx="99">
                  <c:v>-1.11370317650156E-14</c:v>
                </c:pt>
                <c:pt idx="100">
                  <c:v>-1.0809512897829999E-14</c:v>
                </c:pt>
                <c:pt idx="101">
                  <c:v>-1.04896415770235E-14</c:v>
                </c:pt>
                <c:pt idx="102">
                  <c:v>-1.0177479954645999E-14</c:v>
                </c:pt>
                <c:pt idx="103">
                  <c:v>-9.8730548199334695E-15</c:v>
                </c:pt>
                <c:pt idx="104">
                  <c:v>-9.5763608763496699E-15</c:v>
                </c:pt>
                <c:pt idx="105">
                  <c:v>-9.2873640016545604E-15</c:v>
                </c:pt>
                <c:pt idx="106">
                  <c:v>-9.0060044420000992E-15</c:v>
                </c:pt>
                <c:pt idx="107">
                  <c:v>-8.7321999004431893E-15</c:v>
                </c:pt>
                <c:pt idx="108">
                  <c:v>-8.4658484888105401E-15</c:v>
                </c:pt>
                <c:pt idx="109">
                  <c:v>-8.2068315195043001E-15</c:v>
                </c:pt>
                <c:pt idx="110">
                  <c:v>-7.9550161205838497E-15</c:v>
                </c:pt>
                <c:pt idx="111">
                  <c:v>-7.7102576633148302E-15</c:v>
                </c:pt>
                <c:pt idx="112">
                  <c:v>-7.4724019963809903E-15</c:v>
                </c:pt>
                <c:pt idx="113">
                  <c:v>-7.2412874851599402E-15</c:v>
                </c:pt>
                <c:pt idx="114">
                  <c:v>-7.0167468579333399E-15</c:v>
                </c:pt>
                <c:pt idx="115">
                  <c:v>-6.7986088637060303E-15</c:v>
                </c:pt>
                <c:pt idx="116">
                  <c:v>-6.5866997485148403E-15</c:v>
                </c:pt>
                <c:pt idx="117">
                  <c:v>-6.3808445587893696E-15</c:v>
                </c:pt>
                <c:pt idx="118">
                  <c:v>-6.1808682815498302E-15</c:v>
                </c:pt>
                <c:pt idx="119">
                  <c:v>-5.9865968320567202E-15</c:v>
                </c:pt>
                <c:pt idx="120">
                  <c:v>-5.7978579000229198E-15</c:v>
                </c:pt>
                <c:pt idx="121">
                  <c:v>-5.6144816657157597E-15</c:v>
                </c:pt>
                <c:pt idx="122">
                  <c:v>-5.4363013972645398E-15</c:v>
                </c:pt>
                <c:pt idx="123">
                  <c:v>-5.2631539402921101E-15</c:v>
                </c:pt>
                <c:pt idx="124">
                  <c:v>-5.0948801106463197E-15</c:v>
                </c:pt>
                <c:pt idx="125">
                  <c:v>-4.9313250005529297E-15</c:v>
                </c:pt>
                <c:pt idx="126">
                  <c:v>-4.7723382079753302E-15</c:v>
                </c:pt>
                <c:pt idx="127">
                  <c:v>-4.6177739983728499E-15</c:v>
                </c:pt>
                <c:pt idx="128">
                  <c:v>-4.46749140742063E-15</c:v>
                </c:pt>
                <c:pt idx="129">
                  <c:v>-4.32135429260645E-15</c:v>
                </c:pt>
                <c:pt idx="130">
                  <c:v>-4.17923134096909E-15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65-44D1-9072-F4E0B8FE899E}"/>
            </c:ext>
          </c:extLst>
        </c:ser>
        <c:ser>
          <c:idx val="7"/>
          <c:order val="7"/>
          <c:tx>
            <c:strRef>
              <c:f>'DSGE HVD wFG'!$AG$1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wFG'!$AG$2:$AG$132</c:f>
              <c:numCache>
                <c:formatCode>0.0000</c:formatCode>
                <c:ptCount val="131"/>
                <c:pt idx="0">
                  <c:v>-3.6594233313568802E-15</c:v>
                </c:pt>
                <c:pt idx="1">
                  <c:v>-2.4440354632060701E-15</c:v>
                </c:pt>
                <c:pt idx="2">
                  <c:v>-1.4001092115681899E-15</c:v>
                </c:pt>
                <c:pt idx="3">
                  <c:v>-7.9837505956695004E-16</c:v>
                </c:pt>
                <c:pt idx="4">
                  <c:v>-1.49659762326061E-16</c:v>
                </c:pt>
                <c:pt idx="5">
                  <c:v>9.4075693347449101E-16</c:v>
                </c:pt>
                <c:pt idx="6">
                  <c:v>1.76077486348156E-15</c:v>
                </c:pt>
                <c:pt idx="7">
                  <c:v>2.3099358154234702E-15</c:v>
                </c:pt>
                <c:pt idx="8">
                  <c:v>4.61746737370402E-15</c:v>
                </c:pt>
                <c:pt idx="9">
                  <c:v>4.4703200978657002E-15</c:v>
                </c:pt>
                <c:pt idx="10">
                  <c:v>4.8995216364697702E-15</c:v>
                </c:pt>
                <c:pt idx="11">
                  <c:v>5.509701977865E-15</c:v>
                </c:pt>
                <c:pt idx="12">
                  <c:v>7.0121020189308404E-15</c:v>
                </c:pt>
                <c:pt idx="13">
                  <c:v>7.6845370628177707E-15</c:v>
                </c:pt>
                <c:pt idx="14">
                  <c:v>8.4771861144891194E-15</c:v>
                </c:pt>
                <c:pt idx="15">
                  <c:v>9.4410290562619697E-15</c:v>
                </c:pt>
                <c:pt idx="16">
                  <c:v>9.6208028431271392E-15</c:v>
                </c:pt>
                <c:pt idx="17">
                  <c:v>1.1060741227392201E-14</c:v>
                </c:pt>
                <c:pt idx="18">
                  <c:v>1.1936811150279201E-14</c:v>
                </c:pt>
                <c:pt idx="19">
                  <c:v>1.3766677851375599E-14</c:v>
                </c:pt>
                <c:pt idx="20">
                  <c:v>1.3954166710326999E-14</c:v>
                </c:pt>
                <c:pt idx="21">
                  <c:v>1.4744143196458299E-14</c:v>
                </c:pt>
                <c:pt idx="22">
                  <c:v>1.5907837335826399E-14</c:v>
                </c:pt>
                <c:pt idx="23">
                  <c:v>1.5774363853769001E-14</c:v>
                </c:pt>
                <c:pt idx="24">
                  <c:v>1.74047206256603E-14</c:v>
                </c:pt>
                <c:pt idx="25">
                  <c:v>1.8229757166513398E-14</c:v>
                </c:pt>
                <c:pt idx="26">
                  <c:v>1.95100390744406E-14</c:v>
                </c:pt>
                <c:pt idx="27">
                  <c:v>2.0401116122654499E-14</c:v>
                </c:pt>
                <c:pt idx="28">
                  <c:v>2.06148900568879E-14</c:v>
                </c:pt>
                <c:pt idx="29">
                  <c:v>2.19055508323665E-14</c:v>
                </c:pt>
                <c:pt idx="30">
                  <c:v>2.2851239009496301E-14</c:v>
                </c:pt>
                <c:pt idx="31">
                  <c:v>2.33589691384261E-14</c:v>
                </c:pt>
                <c:pt idx="32">
                  <c:v>2.3591558580295401E-14</c:v>
                </c:pt>
                <c:pt idx="33">
                  <c:v>2.3974305600054601E-14</c:v>
                </c:pt>
                <c:pt idx="34">
                  <c:v>2.4475179376844001E-14</c:v>
                </c:pt>
                <c:pt idx="35">
                  <c:v>2.5278088427139501E-14</c:v>
                </c:pt>
                <c:pt idx="36">
                  <c:v>2.5950379497952499E-14</c:v>
                </c:pt>
                <c:pt idx="37">
                  <c:v>2.6751144559874999E-14</c:v>
                </c:pt>
                <c:pt idx="38">
                  <c:v>2.75396532514738E-14</c:v>
                </c:pt>
                <c:pt idx="39">
                  <c:v>2.804191438763E-14</c:v>
                </c:pt>
                <c:pt idx="40">
                  <c:v>2.8492063724448899E-14</c:v>
                </c:pt>
                <c:pt idx="41">
                  <c:v>2.9042770837043502E-14</c:v>
                </c:pt>
                <c:pt idx="42">
                  <c:v>2.9306772659770202E-14</c:v>
                </c:pt>
                <c:pt idx="43">
                  <c:v>2.9480340649216501E-14</c:v>
                </c:pt>
                <c:pt idx="44">
                  <c:v>2.9965207693004399E-14</c:v>
                </c:pt>
                <c:pt idx="45">
                  <c:v>3.0636010615200998E-14</c:v>
                </c:pt>
                <c:pt idx="46">
                  <c:v>3.1091450751650899E-14</c:v>
                </c:pt>
                <c:pt idx="47">
                  <c:v>3.17374978587907E-14</c:v>
                </c:pt>
                <c:pt idx="48">
                  <c:v>3.1345214412574699E-14</c:v>
                </c:pt>
                <c:pt idx="49">
                  <c:v>3.1919387436701401E-14</c:v>
                </c:pt>
                <c:pt idx="50">
                  <c:v>3.2601781178525902E-14</c:v>
                </c:pt>
                <c:pt idx="51">
                  <c:v>3.2468454578501603E-14</c:v>
                </c:pt>
                <c:pt idx="52">
                  <c:v>3.24591065324231E-14</c:v>
                </c:pt>
                <c:pt idx="53">
                  <c:v>3.2212548942759802E-14</c:v>
                </c:pt>
                <c:pt idx="54">
                  <c:v>3.21265570237615E-14</c:v>
                </c:pt>
                <c:pt idx="55">
                  <c:v>3.1341951615385499E-14</c:v>
                </c:pt>
                <c:pt idx="56">
                  <c:v>3.1660426578401998E-14</c:v>
                </c:pt>
                <c:pt idx="57">
                  <c:v>3.15830022601922E-14</c:v>
                </c:pt>
                <c:pt idx="58">
                  <c:v>3.1756248562054997E-14</c:v>
                </c:pt>
                <c:pt idx="59">
                  <c:v>3.20289125928848E-14</c:v>
                </c:pt>
                <c:pt idx="60">
                  <c:v>3.3038815873052397E-14</c:v>
                </c:pt>
                <c:pt idx="61">
                  <c:v>3.4708802506276299E-14</c:v>
                </c:pt>
                <c:pt idx="62">
                  <c:v>3.53663045251247E-14</c:v>
                </c:pt>
                <c:pt idx="63">
                  <c:v>3.6583290247098298E-14</c:v>
                </c:pt>
                <c:pt idx="64">
                  <c:v>3.7595622885945201E-14</c:v>
                </c:pt>
                <c:pt idx="65">
                  <c:v>3.8086657234101801E-14</c:v>
                </c:pt>
                <c:pt idx="66">
                  <c:v>3.8660207282593803E-14</c:v>
                </c:pt>
                <c:pt idx="67">
                  <c:v>3.9154078594620997E-14</c:v>
                </c:pt>
                <c:pt idx="68">
                  <c:v>3.8939821739521199E-14</c:v>
                </c:pt>
                <c:pt idx="69">
                  <c:v>3.9698738026061002E-14</c:v>
                </c:pt>
                <c:pt idx="70">
                  <c:v>4.0537499580228702E-14</c:v>
                </c:pt>
                <c:pt idx="71">
                  <c:v>4.0999910242542599E-14</c:v>
                </c:pt>
                <c:pt idx="72">
                  <c:v>4.1442486555669701E-14</c:v>
                </c:pt>
                <c:pt idx="73">
                  <c:v>4.18659795462736E-14</c:v>
                </c:pt>
                <c:pt idx="74">
                  <c:v>4.2271066709581498E-14</c:v>
                </c:pt>
                <c:pt idx="75">
                  <c:v>4.2658349666420402E-14</c:v>
                </c:pt>
                <c:pt idx="76">
                  <c:v>4.30283563961805E-14</c:v>
                </c:pt>
                <c:pt idx="77">
                  <c:v>4.3381546548681398E-14</c:v>
                </c:pt>
                <c:pt idx="78">
                  <c:v>4.3718318660099597E-14</c:v>
                </c:pt>
                <c:pt idx="79">
                  <c:v>4.4039018373036899E-14</c:v>
                </c:pt>
                <c:pt idx="80">
                  <c:v>4.4343946990084498E-14</c:v>
                </c:pt>
                <c:pt idx="81">
                  <c:v>4.4633369877675297E-14</c:v>
                </c:pt>
                <c:pt idx="82">
                  <c:v>4.49075243873945E-14</c:v>
                </c:pt>
                <c:pt idx="83">
                  <c:v>4.5166627080318902E-14</c:v>
                </c:pt>
                <c:pt idx="84">
                  <c:v>4.54108801313141E-14</c:v>
                </c:pt>
                <c:pt idx="85">
                  <c:v>4.5640476859126997E-14</c:v>
                </c:pt>
                <c:pt idx="86">
                  <c:v>4.5855606378661699E-14</c:v>
                </c:pt>
                <c:pt idx="87">
                  <c:v>4.6056457407609998E-14</c:v>
                </c:pt>
                <c:pt idx="88">
                  <c:v>4.6243221283694697E-14</c:v>
                </c:pt>
                <c:pt idx="89">
                  <c:v>4.64160942637587E-14</c:v>
                </c:pt>
                <c:pt idx="90">
                  <c:v>4.6575279183945898E-14</c:v>
                </c:pt>
                <c:pt idx="91">
                  <c:v>4.6720986563031802E-14</c:v>
                </c:pt>
                <c:pt idx="92">
                  <c:v>4.6853435229995102E-14</c:v>
                </c:pt>
                <c:pt idx="93">
                  <c:v>4.6972852553310199E-14</c:v>
                </c:pt>
                <c:pt idx="94">
                  <c:v>4.7079474344075E-14</c:v>
                </c:pt>
                <c:pt idx="95">
                  <c:v>4.7173544498667297E-14</c:v>
                </c:pt>
                <c:pt idx="96">
                  <c:v>4.7255314439659102E-14</c:v>
                </c:pt>
                <c:pt idx="97">
                  <c:v>4.7325042406611798E-14</c:v>
                </c:pt>
                <c:pt idx="98">
                  <c:v>4.7382992641400701E-14</c:v>
                </c:pt>
                <c:pt idx="99">
                  <c:v>4.7429434506080102E-14</c:v>
                </c:pt>
                <c:pt idx="100">
                  <c:v>4.7464641565112302E-14</c:v>
                </c:pt>
                <c:pt idx="101">
                  <c:v>4.74888906581438E-14</c:v>
                </c:pt>
                <c:pt idx="102">
                  <c:v>4.75024609844406E-14</c:v>
                </c:pt>
                <c:pt idx="103">
                  <c:v>4.7505633215601203E-14</c:v>
                </c:pt>
                <c:pt idx="104">
                  <c:v>4.7498688649253902E-14</c:v>
                </c:pt>
                <c:pt idx="105">
                  <c:v>4.7481908413064402E-14</c:v>
                </c:pt>
                <c:pt idx="106">
                  <c:v>4.7455572725510303E-14</c:v>
                </c:pt>
                <c:pt idx="107">
                  <c:v>4.7419960217473801E-14</c:v>
                </c:pt>
                <c:pt idx="108">
                  <c:v>4.7375347316712603E-14</c:v>
                </c:pt>
                <c:pt idx="109">
                  <c:v>4.7322007695654199E-14</c:v>
                </c:pt>
                <c:pt idx="110">
                  <c:v>4.7260211781670399E-14</c:v>
                </c:pt>
                <c:pt idx="111">
                  <c:v>4.7190226327981602E-14</c:v>
                </c:pt>
                <c:pt idx="112">
                  <c:v>4.71123140425847E-14</c:v>
                </c:pt>
                <c:pt idx="113">
                  <c:v>4.7026733272043199E-14</c:v>
                </c:pt>
                <c:pt idx="114">
                  <c:v>4.6933737736606801E-14</c:v>
                </c:pt>
                <c:pt idx="115">
                  <c:v>4.6833576312889101E-14</c:v>
                </c:pt>
                <c:pt idx="116">
                  <c:v>4.6726492860226003E-14</c:v>
                </c:pt>
                <c:pt idx="117">
                  <c:v>4.6612726086815699E-14</c:v>
                </c:pt>
                <c:pt idx="118">
                  <c:v>4.6492509451801102E-14</c:v>
                </c:pt>
                <c:pt idx="119">
                  <c:v>4.6366071099570102E-14</c:v>
                </c:pt>
                <c:pt idx="120">
                  <c:v>4.6233633822712503E-14</c:v>
                </c:pt>
                <c:pt idx="121">
                  <c:v>4.6095415050259097E-14</c:v>
                </c:pt>
                <c:pt idx="122">
                  <c:v>4.5951626858045799E-14</c:v>
                </c:pt>
                <c:pt idx="123">
                  <c:v>4.5802475998265497E-14</c:v>
                </c:pt>
                <c:pt idx="124">
                  <c:v>4.5648163945507302E-14</c:v>
                </c:pt>
                <c:pt idx="125">
                  <c:v>4.5488886956807002E-14</c:v>
                </c:pt>
                <c:pt idx="126">
                  <c:v>4.5324836143466602E-14</c:v>
                </c:pt>
                <c:pt idx="127">
                  <c:v>4.5156197552615602E-14</c:v>
                </c:pt>
                <c:pt idx="128">
                  <c:v>4.4983152256700099E-14</c:v>
                </c:pt>
                <c:pt idx="129">
                  <c:v>4.4805876449282203E-14</c:v>
                </c:pt>
                <c:pt idx="130">
                  <c:v>4.4624541545722797E-14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65-44D1-9072-F4E0B8FE899E}"/>
            </c:ext>
          </c:extLst>
        </c:ser>
        <c:ser>
          <c:idx val="8"/>
          <c:order val="8"/>
          <c:tx>
            <c:strRef>
              <c:f>'DSGE HVD wFG'!$AH$1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wFG'!$AH$2:$AH$132</c:f>
              <c:numCache>
                <c:formatCode>0.0000</c:formatCode>
                <c:ptCount val="131"/>
                <c:pt idx="0">
                  <c:v>2.8537733392785758E-2</c:v>
                </c:pt>
                <c:pt idx="1">
                  <c:v>2.8175115676490045E-2</c:v>
                </c:pt>
                <c:pt idx="2">
                  <c:v>2.7817345433819279E-2</c:v>
                </c:pt>
                <c:pt idx="3">
                  <c:v>2.7464356510099725E-2</c:v>
                </c:pt>
                <c:pt idx="4">
                  <c:v>2.711608359770637E-2</c:v>
                </c:pt>
                <c:pt idx="5">
                  <c:v>2.677246222799759E-2</c:v>
                </c:pt>
                <c:pt idx="6">
                  <c:v>2.6433428763234457E-2</c:v>
                </c:pt>
                <c:pt idx="7">
                  <c:v>2.6098920388513951E-2</c:v>
                </c:pt>
                <c:pt idx="8">
                  <c:v>2.5768875103664182E-2</c:v>
                </c:pt>
                <c:pt idx="9">
                  <c:v>2.5443231715158346E-2</c:v>
                </c:pt>
                <c:pt idx="10">
                  <c:v>2.5121929828031929E-2</c:v>
                </c:pt>
                <c:pt idx="11">
                  <c:v>2.48049098377718E-2</c:v>
                </c:pt>
                <c:pt idx="12">
                  <c:v>2.4492112922267759E-2</c:v>
                </c:pt>
                <c:pt idx="13">
                  <c:v>2.4183481033681214E-2</c:v>
                </c:pt>
                <c:pt idx="14">
                  <c:v>2.3878956890406929E-2</c:v>
                </c:pt>
                <c:pt idx="15">
                  <c:v>2.3578483969014925E-2</c:v>
                </c:pt>
                <c:pt idx="16">
                  <c:v>2.328200649620257E-2</c:v>
                </c:pt>
                <c:pt idx="17">
                  <c:v>2.2989469440764604E-2</c:v>
                </c:pt>
                <c:pt idx="18">
                  <c:v>2.2700818505566017E-2</c:v>
                </c:pt>
                <c:pt idx="19">
                  <c:v>2.241600011957541E-2</c:v>
                </c:pt>
                <c:pt idx="20">
                  <c:v>2.2134961429869513E-2</c:v>
                </c:pt>
                <c:pt idx="21">
                  <c:v>2.1857650293724752E-2</c:v>
                </c:pt>
                <c:pt idx="22">
                  <c:v>2.158401527066648E-2</c:v>
                </c:pt>
                <c:pt idx="23">
                  <c:v>2.1314005614593352E-2</c:v>
                </c:pt>
                <c:pt idx="24">
                  <c:v>2.1047571265922348E-2</c:v>
                </c:pt>
                <c:pt idx="25">
                  <c:v>2.078466284374797E-2</c:v>
                </c:pt>
                <c:pt idx="26">
                  <c:v>2.0525231638067014E-2</c:v>
                </c:pt>
                <c:pt idx="27">
                  <c:v>2.0269229602009463E-2</c:v>
                </c:pt>
                <c:pt idx="28">
                  <c:v>2.0016609344117347E-2</c:v>
                </c:pt>
                <c:pt idx="29">
                  <c:v>1.9767324120682453E-2</c:v>
                </c:pt>
                <c:pt idx="30">
                  <c:v>1.952132782808081E-2</c:v>
                </c:pt>
                <c:pt idx="31">
                  <c:v>1.9278574995197209E-2</c:v>
                </c:pt>
                <c:pt idx="32">
                  <c:v>1.9039020775849819E-2</c:v>
                </c:pt>
                <c:pt idx="33">
                  <c:v>1.8802620941308638E-2</c:v>
                </c:pt>
                <c:pt idx="34">
                  <c:v>1.8569331872809482E-2</c:v>
                </c:pt>
                <c:pt idx="35">
                  <c:v>1.8339110554141152E-2</c:v>
                </c:pt>
                <c:pt idx="36">
                  <c:v>1.8111914564291721E-2</c:v>
                </c:pt>
                <c:pt idx="37">
                  <c:v>1.7887702070112959E-2</c:v>
                </c:pt>
                <c:pt idx="38">
                  <c:v>1.7666431819080914E-2</c:v>
                </c:pt>
                <c:pt idx="39">
                  <c:v>1.7448063132052258E-2</c:v>
                </c:pt>
                <c:pt idx="40">
                  <c:v>1.7232555896125459E-2</c:v>
                </c:pt>
                <c:pt idx="41">
                  <c:v>1.7019870557520193E-2</c:v>
                </c:pt>
                <c:pt idx="42">
                  <c:v>1.6809968114530793E-2</c:v>
                </c:pt>
                <c:pt idx="43">
                  <c:v>1.660281011053295E-2</c:v>
                </c:pt>
                <c:pt idx="44">
                  <c:v>1.6398358627036872E-2</c:v>
                </c:pt>
                <c:pt idx="45">
                  <c:v>1.6196576276807099E-2</c:v>
                </c:pt>
                <c:pt idx="46">
                  <c:v>1.5997426197029967E-2</c:v>
                </c:pt>
                <c:pt idx="47">
                  <c:v>1.5800872042561417E-2</c:v>
                </c:pt>
                <c:pt idx="48">
                  <c:v>1.5606877979198953E-2</c:v>
                </c:pt>
                <c:pt idx="49">
                  <c:v>1.5415408677053983E-2</c:v>
                </c:pt>
                <c:pt idx="50">
                  <c:v>1.5226429303944834E-2</c:v>
                </c:pt>
                <c:pt idx="51">
                  <c:v>1.5039905518872312E-2</c:v>
                </c:pt>
                <c:pt idx="52">
                  <c:v>1.4855803465555942E-2</c:v>
                </c:pt>
                <c:pt idx="53">
                  <c:v>1.467408976603489E-2</c:v>
                </c:pt>
                <c:pt idx="54">
                  <c:v>1.4494731514298607E-2</c:v>
                </c:pt>
                <c:pt idx="55">
                  <c:v>1.4317696270032647E-2</c:v>
                </c:pt>
                <c:pt idx="56">
                  <c:v>1.4142952052361145E-2</c:v>
                </c:pt>
                <c:pt idx="57">
                  <c:v>1.3970467333718093E-2</c:v>
                </c:pt>
                <c:pt idx="58">
                  <c:v>1.380021103372584E-2</c:v>
                </c:pt>
                <c:pt idx="59">
                  <c:v>1.3632152513204146E-2</c:v>
                </c:pt>
                <c:pt idx="60">
                  <c:v>1.3466261568131271E-2</c:v>
                </c:pt>
                <c:pt idx="61">
                  <c:v>1.3302508423788122E-2</c:v>
                </c:pt>
                <c:pt idx="62">
                  <c:v>1.3140863728888173E-2</c:v>
                </c:pt>
                <c:pt idx="63">
                  <c:v>1.2981298549793159E-2</c:v>
                </c:pt>
                <c:pt idx="64">
                  <c:v>1.2823784364793396E-2</c:v>
                </c:pt>
                <c:pt idx="65">
                  <c:v>1.26682930584572E-2</c:v>
                </c:pt>
                <c:pt idx="66">
                  <c:v>1.2514796916020678E-2</c:v>
                </c:pt>
                <c:pt idx="67">
                  <c:v>1.2363268617864746E-2</c:v>
                </c:pt>
                <c:pt idx="68">
                  <c:v>1.2213681234021511E-2</c:v>
                </c:pt>
                <c:pt idx="69">
                  <c:v>1.2066008218809753E-2</c:v>
                </c:pt>
                <c:pt idx="70">
                  <c:v>1.192022340542663E-2</c:v>
                </c:pt>
                <c:pt idx="71">
                  <c:v>1.1776301000704804E-2</c:v>
                </c:pt>
                <c:pt idx="72">
                  <c:v>1.163421557987596E-2</c:v>
                </c:pt>
                <c:pt idx="73">
                  <c:v>1.1493942081405103E-2</c:v>
                </c:pt>
                <c:pt idx="74">
                  <c:v>1.1355455801890631E-2</c:v>
                </c:pt>
                <c:pt idx="75">
                  <c:v>1.1218732391022153E-2</c:v>
                </c:pt>
                <c:pt idx="76">
                  <c:v>1.108374784660056E-2</c:v>
                </c:pt>
                <c:pt idx="77">
                  <c:v>1.0950478509617161E-2</c:v>
                </c:pt>
                <c:pt idx="78">
                  <c:v>1.0818901059393458E-2</c:v>
                </c:pt>
                <c:pt idx="79">
                  <c:v>1.068899250878024E-2</c:v>
                </c:pt>
                <c:pt idx="80">
                  <c:v>1.0560730199415917E-2</c:v>
                </c:pt>
                <c:pt idx="81">
                  <c:v>1.0434091797043989E-2</c:v>
                </c:pt>
                <c:pt idx="82">
                  <c:v>1.0309055286889354E-2</c:v>
                </c:pt>
                <c:pt idx="83">
                  <c:v>1.0185598969091412E-2</c:v>
                </c:pt>
                <c:pt idx="84">
                  <c:v>1.0063701454196964E-2</c:v>
                </c:pt>
                <c:pt idx="85">
                  <c:v>9.9433416587090383E-3</c:v>
                </c:pt>
                <c:pt idx="86">
                  <c:v>9.8244988006928029E-3</c:v>
                </c:pt>
                <c:pt idx="87">
                  <c:v>9.7071523954387982E-3</c:v>
                </c:pt>
                <c:pt idx="88">
                  <c:v>9.5912822511814658E-3</c:v>
                </c:pt>
                <c:pt idx="89">
                  <c:v>9.4768684648739183E-3</c:v>
                </c:pt>
                <c:pt idx="90">
                  <c:v>9.3638914180172207E-3</c:v>
                </c:pt>
                <c:pt idx="91">
                  <c:v>9.2523317725453844E-3</c:v>
                </c:pt>
                <c:pt idx="92">
                  <c:v>9.142170466763834E-3</c:v>
                </c:pt>
                <c:pt idx="93">
                  <c:v>9.0333887113420372E-3</c:v>
                </c:pt>
                <c:pt idx="94">
                  <c:v>8.9259679853597226E-3</c:v>
                </c:pt>
                <c:pt idx="95">
                  <c:v>8.8198900324053652E-3</c:v>
                </c:pt>
                <c:pt idx="96">
                  <c:v>8.7151368567277444E-3</c:v>
                </c:pt>
                <c:pt idx="97">
                  <c:v>8.6116907194390396E-3</c:v>
                </c:pt>
                <c:pt idx="98">
                  <c:v>8.5095341347693355E-3</c:v>
                </c:pt>
                <c:pt idx="99">
                  <c:v>8.4086498663721015E-3</c:v>
                </c:pt>
                <c:pt idx="100">
                  <c:v>8.3090209236803356E-3</c:v>
                </c:pt>
                <c:pt idx="101">
                  <c:v>8.2106305583121587E-3</c:v>
                </c:pt>
                <c:pt idx="102">
                  <c:v>8.1134622605263038E-3</c:v>
                </c:pt>
                <c:pt idx="103">
                  <c:v>8.0174997557261353E-3</c:v>
                </c:pt>
                <c:pt idx="104">
                  <c:v>7.9227270010124029E-3</c:v>
                </c:pt>
                <c:pt idx="105">
                  <c:v>7.8291281817836067E-3</c:v>
                </c:pt>
                <c:pt idx="106">
                  <c:v>7.7366877083840224E-3</c:v>
                </c:pt>
                <c:pt idx="107">
                  <c:v>7.6453902127984258E-3</c:v>
                </c:pt>
                <c:pt idx="108">
                  <c:v>7.5552205453932259E-3</c:v>
                </c:pt>
                <c:pt idx="109">
                  <c:v>7.4661637717034516E-3</c:v>
                </c:pt>
                <c:pt idx="110">
                  <c:v>7.3782051692652421E-3</c:v>
                </c:pt>
                <c:pt idx="111">
                  <c:v>7.2913302244929186E-3</c:v>
                </c:pt>
                <c:pt idx="112">
                  <c:v>7.2055246296006308E-3</c:v>
                </c:pt>
                <c:pt idx="113">
                  <c:v>7.1207742795676415E-3</c:v>
                </c:pt>
                <c:pt idx="114">
                  <c:v>7.0370652691469976E-3</c:v>
                </c:pt>
                <c:pt idx="115">
                  <c:v>6.9543838899171614E-3</c:v>
                </c:pt>
                <c:pt idx="116">
                  <c:v>6.8727166273755327E-3</c:v>
                </c:pt>
                <c:pt idx="117">
                  <c:v>6.7920501580742984E-3</c:v>
                </c:pt>
                <c:pt idx="118">
                  <c:v>6.7123713467971925E-3</c:v>
                </c:pt>
                <c:pt idx="119">
                  <c:v>6.633667243777174E-3</c:v>
                </c:pt>
                <c:pt idx="120">
                  <c:v>6.5559250819544716E-3</c:v>
                </c:pt>
                <c:pt idx="121">
                  <c:v>6.4791322742743006E-3</c:v>
                </c:pt>
                <c:pt idx="122">
                  <c:v>6.4032764110240545E-3</c:v>
                </c:pt>
                <c:pt idx="123">
                  <c:v>6.3283452572092062E-3</c:v>
                </c:pt>
                <c:pt idx="124">
                  <c:v>6.2543267499675353E-3</c:v>
                </c:pt>
                <c:pt idx="125">
                  <c:v>6.1812089960212252E-3</c:v>
                </c:pt>
                <c:pt idx="126">
                  <c:v>6.1089802691664599E-3</c:v>
                </c:pt>
                <c:pt idx="127">
                  <c:v>6.0376290077996846E-3</c:v>
                </c:pt>
                <c:pt idx="128">
                  <c:v>5.9671438124803368E-3</c:v>
                </c:pt>
                <c:pt idx="129">
                  <c:v>5.8975134435298483E-3</c:v>
                </c:pt>
                <c:pt idx="130">
                  <c:v>5.8287268186654681E-3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765-44D1-9072-F4E0B8FE8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wFG'!$AI$1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wFG'!$AI$2:$AI$132</c:f>
              <c:numCache>
                <c:formatCode>0.0000</c:formatCode>
                <c:ptCount val="131"/>
                <c:pt idx="0">
                  <c:v>0.3514761545479978</c:v>
                </c:pt>
                <c:pt idx="1">
                  <c:v>0.25186850602003252</c:v>
                </c:pt>
                <c:pt idx="2">
                  <c:v>1.6615982256771127E-2</c:v>
                </c:pt>
                <c:pt idx="3">
                  <c:v>-0.1599220522527173</c:v>
                </c:pt>
                <c:pt idx="4">
                  <c:v>-0.49242687931189211</c:v>
                </c:pt>
                <c:pt idx="5">
                  <c:v>-0.47539678581757816</c:v>
                </c:pt>
                <c:pt idx="6">
                  <c:v>-0.63918805529903944</c:v>
                </c:pt>
                <c:pt idx="7">
                  <c:v>-1.6704625677823177</c:v>
                </c:pt>
                <c:pt idx="8">
                  <c:v>-1.5393324849843317</c:v>
                </c:pt>
                <c:pt idx="9">
                  <c:v>-1.2082230735879875</c:v>
                </c:pt>
                <c:pt idx="10">
                  <c:v>-1.1317976375635392</c:v>
                </c:pt>
                <c:pt idx="11">
                  <c:v>-0.97113352136574149</c:v>
                </c:pt>
                <c:pt idx="12">
                  <c:v>-1.2301489533646717</c:v>
                </c:pt>
                <c:pt idx="13">
                  <c:v>-1.7888089840072974</c:v>
                </c:pt>
                <c:pt idx="14">
                  <c:v>-1.915760540881227</c:v>
                </c:pt>
                <c:pt idx="15">
                  <c:v>-1.8084537213804353</c:v>
                </c:pt>
                <c:pt idx="16">
                  <c:v>-1.600012557709545</c:v>
                </c:pt>
                <c:pt idx="17">
                  <c:v>-2.0840122473954112</c:v>
                </c:pt>
                <c:pt idx="18">
                  <c:v>-2.5673792508249669</c:v>
                </c:pt>
                <c:pt idx="19">
                  <c:v>-2.7116381173842599</c:v>
                </c:pt>
                <c:pt idx="20">
                  <c:v>-2.5206935019169006</c:v>
                </c:pt>
                <c:pt idx="21">
                  <c:v>-2.7564374464750285</c:v>
                </c:pt>
                <c:pt idx="22">
                  <c:v>-2.6645074976081844</c:v>
                </c:pt>
                <c:pt idx="23">
                  <c:v>-2.5420009291821941</c:v>
                </c:pt>
                <c:pt idx="24">
                  <c:v>-2.6045112109037891</c:v>
                </c:pt>
                <c:pt idx="25">
                  <c:v>-2.4546079213352994</c:v>
                </c:pt>
                <c:pt idx="26">
                  <c:v>-2.4635192089418028</c:v>
                </c:pt>
                <c:pt idx="27">
                  <c:v>-2.4649684857893752</c:v>
                </c:pt>
                <c:pt idx="28">
                  <c:v>-2.3512444900150329</c:v>
                </c:pt>
                <c:pt idx="29">
                  <c:v>-2.3382595717886927</c:v>
                </c:pt>
                <c:pt idx="30">
                  <c:v>-2.36781824407002</c:v>
                </c:pt>
                <c:pt idx="31">
                  <c:v>-2.4719241456598486</c:v>
                </c:pt>
                <c:pt idx="32">
                  <c:v>-2.4693079245249332</c:v>
                </c:pt>
                <c:pt idx="33">
                  <c:v>-2.3958301673466416</c:v>
                </c:pt>
                <c:pt idx="34">
                  <c:v>-2.5995542290152076</c:v>
                </c:pt>
                <c:pt idx="35">
                  <c:v>-2.5994898998285811</c:v>
                </c:pt>
                <c:pt idx="36">
                  <c:v>-2.7547289789553746</c:v>
                </c:pt>
                <c:pt idx="37">
                  <c:v>-2.5605516854796582</c:v>
                </c:pt>
                <c:pt idx="38">
                  <c:v>-2.4547579780787743</c:v>
                </c:pt>
                <c:pt idx="39">
                  <c:v>-2.2001651358593484</c:v>
                </c:pt>
                <c:pt idx="40">
                  <c:v>-2.070133720334483</c:v>
                </c:pt>
                <c:pt idx="41">
                  <c:v>-2.0231550843876391</c:v>
                </c:pt>
                <c:pt idx="42">
                  <c:v>-1.8781681732103044</c:v>
                </c:pt>
                <c:pt idx="43">
                  <c:v>-1.7305616663418402</c:v>
                </c:pt>
                <c:pt idx="44">
                  <c:v>-1.6297651747437703</c:v>
                </c:pt>
                <c:pt idx="45">
                  <c:v>-1.7635268056508278</c:v>
                </c:pt>
                <c:pt idx="46">
                  <c:v>-1.7242856942834057</c:v>
                </c:pt>
                <c:pt idx="47">
                  <c:v>-1.8406984805916826</c:v>
                </c:pt>
                <c:pt idx="48">
                  <c:v>-1.9027223300682667</c:v>
                </c:pt>
                <c:pt idx="49">
                  <c:v>-2.0182665610193142</c:v>
                </c:pt>
                <c:pt idx="50">
                  <c:v>-2.1219699379316572</c:v>
                </c:pt>
                <c:pt idx="51">
                  <c:v>-2.0355561661188322</c:v>
                </c:pt>
                <c:pt idx="52">
                  <c:v>-2.4520464592661586</c:v>
                </c:pt>
                <c:pt idx="53">
                  <c:v>-2.5119875117946733</c:v>
                </c:pt>
                <c:pt idx="54">
                  <c:v>-2.2438663080695673</c:v>
                </c:pt>
                <c:pt idx="55">
                  <c:v>-2.2132873756596294</c:v>
                </c:pt>
                <c:pt idx="56">
                  <c:v>-2.0650486503636811</c:v>
                </c:pt>
                <c:pt idx="57">
                  <c:v>-2.0655599727086269</c:v>
                </c:pt>
                <c:pt idx="58">
                  <c:v>-1.661179545082675</c:v>
                </c:pt>
                <c:pt idx="59">
                  <c:v>-1.8116027694022352</c:v>
                </c:pt>
                <c:pt idx="60">
                  <c:v>-1.6979196680774529</c:v>
                </c:pt>
                <c:pt idx="61">
                  <c:v>-1.1747132102985409</c:v>
                </c:pt>
                <c:pt idx="62">
                  <c:v>-1.2295111158431047</c:v>
                </c:pt>
                <c:pt idx="63">
                  <c:v>-0.93637783631222227</c:v>
                </c:pt>
                <c:pt idx="64">
                  <c:v>-0.47569121463305192</c:v>
                </c:pt>
                <c:pt idx="65">
                  <c:v>-0.44223984694772434</c:v>
                </c:pt>
                <c:pt idx="66">
                  <c:v>2.3851367174093779E-3</c:v>
                </c:pt>
                <c:pt idx="67">
                  <c:v>-0.12990721520664342</c:v>
                </c:pt>
                <c:pt idx="68">
                  <c:v>4.6876991655625866E-2</c:v>
                </c:pt>
                <c:pt idx="69">
                  <c:v>-0.33471717144378238</c:v>
                </c:pt>
                <c:pt idx="70">
                  <c:v>-0.57225742326919427</c:v>
                </c:pt>
                <c:pt idx="71">
                  <c:v>-0.57061468528216364</c:v>
                </c:pt>
                <c:pt idx="72">
                  <c:v>-0.56741554189406851</c:v>
                </c:pt>
                <c:pt idx="73">
                  <c:v>-0.56286971219190796</c:v>
                </c:pt>
                <c:pt idx="74">
                  <c:v>-0.55716986802481605</c:v>
                </c:pt>
                <c:pt idx="75">
                  <c:v>-0.55049177277193939</c:v>
                </c:pt>
                <c:pt idx="76">
                  <c:v>-0.54299469787033594</c:v>
                </c:pt>
                <c:pt idx="77">
                  <c:v>-0.53482206057826709</c:v>
                </c:pt>
                <c:pt idx="78">
                  <c:v>-0.5261022261627849</c:v>
                </c:pt>
                <c:pt idx="79">
                  <c:v>-0.51694942267053334</c:v>
                </c:pt>
                <c:pt idx="80">
                  <c:v>-0.50746472372135809</c:v>
                </c:pt>
                <c:pt idx="81">
                  <c:v>-0.49773706266642587</c:v>
                </c:pt>
                <c:pt idx="82">
                  <c:v>-0.48784424905271967</c:v>
                </c:pt>
                <c:pt idx="83">
                  <c:v>-0.47785396517286166</c:v>
                </c:pt>
                <c:pt idx="84">
                  <c:v>-0.46782472636640621</c:v>
                </c:pt>
                <c:pt idx="85">
                  <c:v>-0.45780679364689125</c:v>
                </c:pt>
                <c:pt idx="86">
                  <c:v>-0.44784303121451985</c:v>
                </c:pt>
                <c:pt idx="87">
                  <c:v>-0.43796970457532852</c:v>
                </c:pt>
                <c:pt idx="88">
                  <c:v>-0.42821721743780072</c:v>
                </c:pt>
                <c:pt idx="89">
                  <c:v>-0.41861078741082092</c:v>
                </c:pt>
                <c:pt idx="90">
                  <c:v>-0.4091710618890157</c:v>
                </c:pt>
                <c:pt idx="91">
                  <c:v>-0.39991467647714962</c:v>
                </c:pt>
                <c:pt idx="92">
                  <c:v>-0.39085475895631516</c:v>
                </c:pt>
                <c:pt idx="93">
                  <c:v>-0.38200138219959928</c:v>
                </c:pt>
                <c:pt idx="94">
                  <c:v>-0.37336196966116048</c:v>
                </c:pt>
                <c:pt idx="95">
                  <c:v>-0.36494165713637794</c:v>
                </c:pt>
                <c:pt idx="96">
                  <c:v>-0.35674361445974345</c:v>
                </c:pt>
                <c:pt idx="97">
                  <c:v>-0.34876933070081551</c:v>
                </c:pt>
                <c:pt idx="98">
                  <c:v>-0.34101886626070016</c:v>
                </c:pt>
                <c:pt idx="99">
                  <c:v>-0.33349107507984432</c:v>
                </c:pt>
                <c:pt idx="100">
                  <c:v>-0.32618379995667679</c:v>
                </c:pt>
                <c:pt idx="101">
                  <c:v>-0.31909404375595385</c:v>
                </c:pt>
                <c:pt idx="102">
                  <c:v>-0.31221811906354391</c:v>
                </c:pt>
                <c:pt idx="103">
                  <c:v>-0.3055517786261861</c:v>
                </c:pt>
                <c:pt idx="104">
                  <c:v>-0.2990903287045491</c:v>
                </c:pt>
                <c:pt idx="105">
                  <c:v>-0.29282872726818998</c:v>
                </c:pt>
                <c:pt idx="106">
                  <c:v>-0.28676166877341402</c:v>
                </c:pt>
                <c:pt idx="107">
                  <c:v>-0.28088365709055985</c:v>
                </c:pt>
                <c:pt idx="108">
                  <c:v>-0.27518906798594783</c:v>
                </c:pt>
                <c:pt idx="109">
                  <c:v>-0.26967220241580353</c:v>
                </c:pt>
                <c:pt idx="110">
                  <c:v>-0.26432733175441575</c:v>
                </c:pt>
                <c:pt idx="111">
                  <c:v>-0.25914873595599369</c:v>
                </c:pt>
                <c:pt idx="112">
                  <c:v>-0.25413073553866516</c:v>
                </c:pt>
                <c:pt idx="113">
                  <c:v>-0.24926771817871529</c:v>
                </c:pt>
                <c:pt idx="114">
                  <c:v>-0.24455416061313739</c:v>
                </c:pt>
                <c:pt idx="115">
                  <c:v>-0.23998464646763173</c:v>
                </c:pt>
                <c:pt idx="116">
                  <c:v>-0.23555388055487042</c:v>
                </c:pt>
                <c:pt idx="117">
                  <c:v>-0.23125670012319363</c:v>
                </c:pt>
                <c:pt idx="118">
                  <c:v>-0.22708808347835929</c:v>
                </c:pt>
                <c:pt idx="119">
                  <c:v>-0.22304315634967886</c:v>
                </c:pt>
                <c:pt idx="120">
                  <c:v>-0.21911719632641127</c:v>
                </c:pt>
                <c:pt idx="121">
                  <c:v>-0.2153056356498361</c:v>
                </c:pt>
                <c:pt idx="122">
                  <c:v>-0.21160406261077835</c:v>
                </c:pt>
                <c:pt idx="123">
                  <c:v>-0.20800822177060357</c:v>
                </c:pt>
                <c:pt idx="124">
                  <c:v>-0.20451401319585044</c:v>
                </c:pt>
                <c:pt idx="125">
                  <c:v>-0.20111749087196903</c:v>
                </c:pt>
                <c:pt idx="126">
                  <c:v>-0.19781486043987143</c:v>
                </c:pt>
                <c:pt idx="127">
                  <c:v>-0.19460247637992981</c:v>
                </c:pt>
                <c:pt idx="128">
                  <c:v>-0.19147683875114785</c:v>
                </c:pt>
                <c:pt idx="129">
                  <c:v>-0.18843458957852507</c:v>
                </c:pt>
                <c:pt idx="130">
                  <c:v>-0.18547250896858808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765-44D1-9072-F4E0B8FE8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valAx>
        <c:axId val="16988379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'DSGE HVD woFG'!$Z$1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woFG'!$Z$2:$Z$132</c:f>
              <c:numCache>
                <c:formatCode>0.0000</c:formatCode>
                <c:ptCount val="131"/>
                <c:pt idx="0">
                  <c:v>-9.9978563028760903E-2</c:v>
                </c:pt>
                <c:pt idx="1">
                  <c:v>-9.0493735072627104E-2</c:v>
                </c:pt>
                <c:pt idx="2">
                  <c:v>-9.5177672176048805E-2</c:v>
                </c:pt>
                <c:pt idx="3">
                  <c:v>-9.2548084284100995E-2</c:v>
                </c:pt>
                <c:pt idx="4">
                  <c:v>-9.4542247696871196E-2</c:v>
                </c:pt>
                <c:pt idx="5">
                  <c:v>-9.7854644907691302E-2</c:v>
                </c:pt>
                <c:pt idx="6">
                  <c:v>-8.3694545503773005E-2</c:v>
                </c:pt>
                <c:pt idx="7">
                  <c:v>-5.1162173705283698E-2</c:v>
                </c:pt>
                <c:pt idx="8">
                  <c:v>-3.7464436438336302E-2</c:v>
                </c:pt>
                <c:pt idx="9">
                  <c:v>-2.64737763419211E-2</c:v>
                </c:pt>
                <c:pt idx="10">
                  <c:v>-4.33175668424031E-2</c:v>
                </c:pt>
                <c:pt idx="11">
                  <c:v>-3.0099007684472E-2</c:v>
                </c:pt>
                <c:pt idx="12">
                  <c:v>-3.1649797445328302E-2</c:v>
                </c:pt>
                <c:pt idx="13">
                  <c:v>-3.1615645625158999E-2</c:v>
                </c:pt>
                <c:pt idx="14">
                  <c:v>-2.1774607847629E-2</c:v>
                </c:pt>
                <c:pt idx="15">
                  <c:v>-4.3319194618868302E-2</c:v>
                </c:pt>
                <c:pt idx="16">
                  <c:v>-6.0369892570148201E-2</c:v>
                </c:pt>
                <c:pt idx="17">
                  <c:v>-6.5645686375101805E-2</c:v>
                </c:pt>
                <c:pt idx="18">
                  <c:v>-8.7670251988722997E-2</c:v>
                </c:pt>
                <c:pt idx="19">
                  <c:v>-8.3000839878612606E-2</c:v>
                </c:pt>
                <c:pt idx="20">
                  <c:v>-8.0661363496129707E-2</c:v>
                </c:pt>
                <c:pt idx="21">
                  <c:v>-8.5178942393604504E-2</c:v>
                </c:pt>
                <c:pt idx="22">
                  <c:v>-9.1634835600739303E-2</c:v>
                </c:pt>
                <c:pt idx="23">
                  <c:v>-8.5820764811643899E-2</c:v>
                </c:pt>
                <c:pt idx="24">
                  <c:v>-9.7468929113137898E-2</c:v>
                </c:pt>
                <c:pt idx="25">
                  <c:v>-9.1119812649056206E-2</c:v>
                </c:pt>
                <c:pt idx="26">
                  <c:v>-9.5154334832446896E-2</c:v>
                </c:pt>
                <c:pt idx="27">
                  <c:v>-0.105457437300936</c:v>
                </c:pt>
                <c:pt idx="28">
                  <c:v>-0.11834689783023999</c:v>
                </c:pt>
                <c:pt idx="29">
                  <c:v>-0.111275213585285</c:v>
                </c:pt>
                <c:pt idx="30">
                  <c:v>-0.11510662483526</c:v>
                </c:pt>
                <c:pt idx="31">
                  <c:v>-0.119160945552541</c:v>
                </c:pt>
                <c:pt idx="32">
                  <c:v>-0.11487555311808401</c:v>
                </c:pt>
                <c:pt idx="33">
                  <c:v>-0.117953135471455</c:v>
                </c:pt>
                <c:pt idx="34">
                  <c:v>-0.125597913387717</c:v>
                </c:pt>
                <c:pt idx="35">
                  <c:v>-0.123385816084379</c:v>
                </c:pt>
                <c:pt idx="36">
                  <c:v>-0.121891486435752</c:v>
                </c:pt>
                <c:pt idx="37">
                  <c:v>-0.13450480537767101</c:v>
                </c:pt>
                <c:pt idx="38">
                  <c:v>-0.13551749456593401</c:v>
                </c:pt>
                <c:pt idx="39">
                  <c:v>-0.137526326878601</c:v>
                </c:pt>
                <c:pt idx="40">
                  <c:v>-0.14395711345797599</c:v>
                </c:pt>
                <c:pt idx="41">
                  <c:v>-0.13970082214060001</c:v>
                </c:pt>
                <c:pt idx="42">
                  <c:v>-0.13993463027939801</c:v>
                </c:pt>
                <c:pt idx="43">
                  <c:v>-0.145297829673565</c:v>
                </c:pt>
                <c:pt idx="44">
                  <c:v>-0.14572709304308201</c:v>
                </c:pt>
                <c:pt idx="45">
                  <c:v>-0.140884736426341</c:v>
                </c:pt>
                <c:pt idx="46">
                  <c:v>-0.132211963967964</c:v>
                </c:pt>
                <c:pt idx="47">
                  <c:v>-0.127272466619057</c:v>
                </c:pt>
                <c:pt idx="48">
                  <c:v>-0.11222825198620601</c:v>
                </c:pt>
                <c:pt idx="49">
                  <c:v>-0.12812934126296899</c:v>
                </c:pt>
                <c:pt idx="50">
                  <c:v>-0.127618424958238</c:v>
                </c:pt>
                <c:pt idx="51">
                  <c:v>-0.119345877141045</c:v>
                </c:pt>
                <c:pt idx="52">
                  <c:v>-0.123927026317042</c:v>
                </c:pt>
                <c:pt idx="53">
                  <c:v>-0.12956773130857499</c:v>
                </c:pt>
                <c:pt idx="54">
                  <c:v>-0.139563165806877</c:v>
                </c:pt>
                <c:pt idx="55">
                  <c:v>-0.13096935159433601</c:v>
                </c:pt>
                <c:pt idx="56">
                  <c:v>-0.158504681285563</c:v>
                </c:pt>
                <c:pt idx="57">
                  <c:v>-0.198087475570313</c:v>
                </c:pt>
                <c:pt idx="58">
                  <c:v>-0.18253860796940199</c:v>
                </c:pt>
                <c:pt idx="59">
                  <c:v>-0.16361501281638</c:v>
                </c:pt>
                <c:pt idx="60">
                  <c:v>-0.16081164147108001</c:v>
                </c:pt>
                <c:pt idx="61">
                  <c:v>-0.16413371141581501</c:v>
                </c:pt>
                <c:pt idx="62">
                  <c:v>-0.15489273699270001</c:v>
                </c:pt>
                <c:pt idx="63">
                  <c:v>-0.154920537043373</c:v>
                </c:pt>
                <c:pt idx="64">
                  <c:v>-0.15587828197259501</c:v>
                </c:pt>
                <c:pt idx="65">
                  <c:v>-0.161835902942537</c:v>
                </c:pt>
                <c:pt idx="66">
                  <c:v>-0.15250710932225001</c:v>
                </c:pt>
                <c:pt idx="67">
                  <c:v>-0.15286543478265999</c:v>
                </c:pt>
                <c:pt idx="68">
                  <c:v>-0.16249663397403899</c:v>
                </c:pt>
                <c:pt idx="69">
                  <c:v>-0.16478724063563199</c:v>
                </c:pt>
                <c:pt idx="70">
                  <c:v>-0.17306390857123399</c:v>
                </c:pt>
                <c:pt idx="71">
                  <c:v>-0.17107207284220799</c:v>
                </c:pt>
                <c:pt idx="72">
                  <c:v>-0.169082893810171</c:v>
                </c:pt>
                <c:pt idx="73">
                  <c:v>-0.16710071510637101</c:v>
                </c:pt>
                <c:pt idx="74">
                  <c:v>-0.16512898712159799</c:v>
                </c:pt>
                <c:pt idx="75">
                  <c:v>-0.16317044078583001</c:v>
                </c:pt>
                <c:pt idx="76">
                  <c:v>-0.16122722719916599</c:v>
                </c:pt>
                <c:pt idx="77">
                  <c:v>-0.15930102989144601</c:v>
                </c:pt>
                <c:pt idx="78">
                  <c:v>-0.15739315513441801</c:v>
                </c:pt>
                <c:pt idx="79">
                  <c:v>-0.15550460464795399</c:v>
                </c:pt>
                <c:pt idx="80">
                  <c:v>-0.153636134176447</c:v>
                </c:pt>
                <c:pt idx="81">
                  <c:v>-0.151788300719332</c:v>
                </c:pt>
                <c:pt idx="82">
                  <c:v>-0.14996150064613001</c:v>
                </c:pt>
                <c:pt idx="83">
                  <c:v>-0.14815600048344599</c:v>
                </c:pt>
                <c:pt idx="84">
                  <c:v>-0.14637196180700901</c:v>
                </c:pt>
                <c:pt idx="85">
                  <c:v>-0.144609461388153</c:v>
                </c:pt>
                <c:pt idx="86">
                  <c:v>-0.142868507517043</c:v>
                </c:pt>
                <c:pt idx="87">
                  <c:v>-0.14114905324313001</c:v>
                </c:pt>
                <c:pt idx="88">
                  <c:v>-0.13945100712762801</c:v>
                </c:pt>
                <c:pt idx="89">
                  <c:v>-0.137774241986069</c:v>
                </c:pt>
                <c:pt idx="90">
                  <c:v>-0.13611860200543899</c:v>
                </c:pt>
                <c:pt idx="91">
                  <c:v>-0.13448390854536399</c:v>
                </c:pt>
                <c:pt idx="92">
                  <c:v>-0.13286996487257799</c:v>
                </c:pt>
                <c:pt idx="93">
                  <c:v>-0.131276560029635</c:v>
                </c:pt>
                <c:pt idx="94">
                  <c:v>-0.12970347199997501</c:v>
                </c:pt>
                <c:pt idx="95">
                  <c:v>-0.12815047030029</c:v>
                </c:pt>
                <c:pt idx="96">
                  <c:v>-0.12661731810605401</c:v>
                </c:pt>
                <c:pt idx="97">
                  <c:v>-0.12510377399591399</c:v>
                </c:pt>
                <c:pt idx="98">
                  <c:v>-0.12360959338437801</c:v>
                </c:pt>
                <c:pt idx="99">
                  <c:v>-0.122134529699154</c:v>
                </c:pt>
                <c:pt idx="100">
                  <c:v>-0.12067833534892999</c:v>
                </c:pt>
                <c:pt idx="101">
                  <c:v>-0.11924076251886</c:v>
                </c:pt>
                <c:pt idx="102">
                  <c:v>-0.11782156382412599</c:v>
                </c:pt>
                <c:pt idx="103">
                  <c:v>-0.116420492846368</c:v>
                </c:pt>
                <c:pt idx="104">
                  <c:v>-0.115037304573281</c:v>
                </c:pt>
                <c:pt idx="105">
                  <c:v>-0.11367175575796901</c:v>
                </c:pt>
                <c:pt idx="106">
                  <c:v>-0.112323605211718</c:v>
                </c:pt>
                <c:pt idx="107">
                  <c:v>-0.110992614041399</c:v>
                </c:pt>
                <c:pt idx="108">
                  <c:v>-0.10967854584075599</c:v>
                </c:pt>
                <c:pt idx="109">
                  <c:v>-0.108381166843209</c:v>
                </c:pt>
                <c:pt idx="110">
                  <c:v>-0.10710024604250699</c:v>
                </c:pt>
                <c:pt idx="111">
                  <c:v>-0.105835555286471</c:v>
                </c:pt>
                <c:pt idx="112">
                  <c:v>-0.104586869348192</c:v>
                </c:pt>
                <c:pt idx="113">
                  <c:v>-0.103353965978325</c:v>
                </c:pt>
                <c:pt idx="114">
                  <c:v>-0.102136625941502</c:v>
                </c:pt>
                <c:pt idx="115">
                  <c:v>-0.100934633039429</c:v>
                </c:pt>
                <c:pt idx="116">
                  <c:v>-9.9747774122779895E-2</c:v>
                </c:pt>
                <c:pt idx="117">
                  <c:v>-9.8575839093689804E-2</c:v>
                </c:pt>
                <c:pt idx="118">
                  <c:v>-9.7418620900366695E-2</c:v>
                </c:pt>
                <c:pt idx="119">
                  <c:v>-9.6275915525084799E-2</c:v>
                </c:pt>
                <c:pt idx="120">
                  <c:v>-9.5147521966648496E-2</c:v>
                </c:pt>
                <c:pt idx="121">
                  <c:v>-9.4033242218240803E-2</c:v>
                </c:pt>
                <c:pt idx="122">
                  <c:v>-9.2932881241433299E-2</c:v>
                </c:pt>
                <c:pt idx="123">
                  <c:v>-9.18462469370179E-2</c:v>
                </c:pt>
                <c:pt idx="124">
                  <c:v>-9.0773150113225606E-2</c:v>
                </c:pt>
                <c:pt idx="125">
                  <c:v>-8.9713404451810905E-2</c:v>
                </c:pt>
                <c:pt idx="126">
                  <c:v>-8.8666826472412294E-2</c:v>
                </c:pt>
                <c:pt idx="127">
                  <c:v>-8.76332354955391E-2</c:v>
                </c:pt>
                <c:pt idx="128">
                  <c:v>-8.6612453604484593E-2</c:v>
                </c:pt>
                <c:pt idx="129">
                  <c:v>-8.5604305606420295E-2</c:v>
                </c:pt>
                <c:pt idx="130">
                  <c:v>-8.4608618992893E-2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1-4FFD-9D8A-E3204661597E}"/>
            </c:ext>
          </c:extLst>
        </c:ser>
        <c:ser>
          <c:idx val="1"/>
          <c:order val="1"/>
          <c:tx>
            <c:strRef>
              <c:f>'DSGE HVD woFG'!$AA$1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woFG'!$AA$2:$AA$132</c:f>
              <c:numCache>
                <c:formatCode>0.0000</c:formatCode>
                <c:ptCount val="131"/>
                <c:pt idx="0">
                  <c:v>-0.154985917120638</c:v>
                </c:pt>
                <c:pt idx="1">
                  <c:v>-0.179892931784915</c:v>
                </c:pt>
                <c:pt idx="2">
                  <c:v>-0.35852263038029097</c:v>
                </c:pt>
                <c:pt idx="3">
                  <c:v>-0.506098476332139</c:v>
                </c:pt>
                <c:pt idx="4">
                  <c:v>-0.68145357352049596</c:v>
                </c:pt>
                <c:pt idx="5">
                  <c:v>-0.666296647567858</c:v>
                </c:pt>
                <c:pt idx="6">
                  <c:v>-0.80494646858027896</c:v>
                </c:pt>
                <c:pt idx="7">
                  <c:v>-1.4348625525810099</c:v>
                </c:pt>
                <c:pt idx="8">
                  <c:v>-1.22032408378082</c:v>
                </c:pt>
                <c:pt idx="9">
                  <c:v>-0.99360084831872397</c:v>
                </c:pt>
                <c:pt idx="10">
                  <c:v>-0.68899371157153999</c:v>
                </c:pt>
                <c:pt idx="11">
                  <c:v>-0.60245974479715503</c:v>
                </c:pt>
                <c:pt idx="12">
                  <c:v>-0.46842204801781701</c:v>
                </c:pt>
                <c:pt idx="13">
                  <c:v>-0.54831253436719896</c:v>
                </c:pt>
                <c:pt idx="14">
                  <c:v>-0.64699129918790999</c:v>
                </c:pt>
                <c:pt idx="15">
                  <c:v>-0.64320730083890298</c:v>
                </c:pt>
                <c:pt idx="16">
                  <c:v>-0.50339195366031597</c:v>
                </c:pt>
                <c:pt idx="17">
                  <c:v>-0.59893156260416203</c:v>
                </c:pt>
                <c:pt idx="18">
                  <c:v>-0.77002926116769899</c:v>
                </c:pt>
                <c:pt idx="19">
                  <c:v>-0.81965246808738901</c:v>
                </c:pt>
                <c:pt idx="20">
                  <c:v>-0.793225297604635</c:v>
                </c:pt>
                <c:pt idx="21">
                  <c:v>-0.89312555677446204</c:v>
                </c:pt>
                <c:pt idx="22">
                  <c:v>-0.80663224821920798</c:v>
                </c:pt>
                <c:pt idx="23">
                  <c:v>-0.791665063186343</c:v>
                </c:pt>
                <c:pt idx="24">
                  <c:v>-0.79932566522366899</c:v>
                </c:pt>
                <c:pt idx="25">
                  <c:v>-0.80624194975637897</c:v>
                </c:pt>
                <c:pt idx="26">
                  <c:v>-0.73869767374041795</c:v>
                </c:pt>
                <c:pt idx="27">
                  <c:v>-0.72062203820079895</c:v>
                </c:pt>
                <c:pt idx="28">
                  <c:v>-0.69414312161213698</c:v>
                </c:pt>
                <c:pt idx="29">
                  <c:v>-0.71435160837171896</c:v>
                </c:pt>
                <c:pt idx="30">
                  <c:v>-0.76647834064271303</c:v>
                </c:pt>
                <c:pt idx="31">
                  <c:v>-0.86898244355102605</c:v>
                </c:pt>
                <c:pt idx="32">
                  <c:v>-0.93971533081906999</c:v>
                </c:pt>
                <c:pt idx="33">
                  <c:v>-0.96519906872184202</c:v>
                </c:pt>
                <c:pt idx="34">
                  <c:v>-1.11319310325527</c:v>
                </c:pt>
                <c:pt idx="35">
                  <c:v>-1.10253625282666</c:v>
                </c:pt>
                <c:pt idx="36">
                  <c:v>-1.26056272834667</c:v>
                </c:pt>
                <c:pt idx="37">
                  <c:v>-1.12590633440943</c:v>
                </c:pt>
                <c:pt idx="38">
                  <c:v>-1.08539973037889</c:v>
                </c:pt>
                <c:pt idx="39">
                  <c:v>-0.93666726245213305</c:v>
                </c:pt>
                <c:pt idx="40">
                  <c:v>-0.83494174381771402</c:v>
                </c:pt>
                <c:pt idx="41">
                  <c:v>-0.80127705063798604</c:v>
                </c:pt>
                <c:pt idx="42">
                  <c:v>-0.71923842396916504</c:v>
                </c:pt>
                <c:pt idx="43">
                  <c:v>-0.62598101534480199</c:v>
                </c:pt>
                <c:pt idx="44">
                  <c:v>-0.53714645109719406</c:v>
                </c:pt>
                <c:pt idx="45">
                  <c:v>-0.58721754073995303</c:v>
                </c:pt>
                <c:pt idx="46">
                  <c:v>-0.559680174782064</c:v>
                </c:pt>
                <c:pt idx="47">
                  <c:v>-0.60738694391723602</c:v>
                </c:pt>
                <c:pt idx="48">
                  <c:v>-0.64862907995425301</c:v>
                </c:pt>
                <c:pt idx="49">
                  <c:v>-0.66231419887295495</c:v>
                </c:pt>
                <c:pt idx="50">
                  <c:v>-0.65676263748260599</c:v>
                </c:pt>
                <c:pt idx="51">
                  <c:v>-0.58869135735862099</c:v>
                </c:pt>
                <c:pt idx="52">
                  <c:v>-0.79307268770661998</c:v>
                </c:pt>
                <c:pt idx="53">
                  <c:v>-0.88571520164976003</c:v>
                </c:pt>
                <c:pt idx="54">
                  <c:v>-0.717624916921622</c:v>
                </c:pt>
                <c:pt idx="55">
                  <c:v>-0.58650216213405704</c:v>
                </c:pt>
                <c:pt idx="56">
                  <c:v>-0.43924078489912999</c:v>
                </c:pt>
                <c:pt idx="57">
                  <c:v>-0.366174027445826</c:v>
                </c:pt>
                <c:pt idx="58">
                  <c:v>-0.32735517720011498</c:v>
                </c:pt>
                <c:pt idx="59">
                  <c:v>-0.32193092488806602</c:v>
                </c:pt>
                <c:pt idx="60">
                  <c:v>-0.44333422198414602</c:v>
                </c:pt>
                <c:pt idx="61">
                  <c:v>-0.35405222447881202</c:v>
                </c:pt>
                <c:pt idx="62">
                  <c:v>-0.29028640422250201</c:v>
                </c:pt>
                <c:pt idx="63">
                  <c:v>-0.23935864198090601</c:v>
                </c:pt>
                <c:pt idx="64">
                  <c:v>-0.233489262319095</c:v>
                </c:pt>
                <c:pt idx="65">
                  <c:v>-0.23971461638024799</c:v>
                </c:pt>
                <c:pt idx="66">
                  <c:v>-7.9030365234388694E-2</c:v>
                </c:pt>
                <c:pt idx="67">
                  <c:v>-6.0451129937793703E-2</c:v>
                </c:pt>
                <c:pt idx="68">
                  <c:v>-9.6077797829872094E-2</c:v>
                </c:pt>
                <c:pt idx="69">
                  <c:v>-8.98709283629609E-2</c:v>
                </c:pt>
                <c:pt idx="70">
                  <c:v>-0.12828041779680899</c:v>
                </c:pt>
                <c:pt idx="71">
                  <c:v>-0.12699781963962101</c:v>
                </c:pt>
                <c:pt idx="72">
                  <c:v>-0.125727948389079</c:v>
                </c:pt>
                <c:pt idx="73">
                  <c:v>-0.124470724421024</c:v>
                </c:pt>
                <c:pt idx="74">
                  <c:v>-0.123226045995211</c:v>
                </c:pt>
                <c:pt idx="75">
                  <c:v>-0.12199380049495399</c:v>
                </c:pt>
                <c:pt idx="76">
                  <c:v>-0.12077387025561601</c:v>
                </c:pt>
                <c:pt idx="77">
                  <c:v>-0.11956613558420599</c:v>
                </c:pt>
                <c:pt idx="78">
                  <c:v>-0.118370476320942</c:v>
                </c:pt>
                <c:pt idx="79">
                  <c:v>-0.11718677264399401</c:v>
                </c:pt>
                <c:pt idx="80">
                  <c:v>-0.116014905481435</c:v>
                </c:pt>
                <c:pt idx="81">
                  <c:v>-0.114854756719332</c:v>
                </c:pt>
                <c:pt idx="82">
                  <c:v>-0.113706209304086</c:v>
                </c:pt>
                <c:pt idx="83">
                  <c:v>-0.112569147289922</c:v>
                </c:pt>
                <c:pt idx="84">
                  <c:v>-0.111443455857967</c:v>
                </c:pt>
                <c:pt idx="85">
                  <c:v>-0.110329021320642</c:v>
                </c:pt>
                <c:pt idx="86">
                  <c:v>-0.109225731118469</c:v>
                </c:pt>
                <c:pt idx="87">
                  <c:v>-0.108133473813012</c:v>
                </c:pt>
                <c:pt idx="88">
                  <c:v>-0.107052139077855</c:v>
                </c:pt>
                <c:pt idx="89">
                  <c:v>-0.105981617688619</c:v>
                </c:pt>
                <c:pt idx="90">
                  <c:v>-0.104921801512534</c:v>
                </c:pt>
                <c:pt idx="91">
                  <c:v>-0.10387258349782499</c:v>
                </c:pt>
                <c:pt idx="92">
                  <c:v>-0.10283385766306199</c:v>
                </c:pt>
                <c:pt idx="93">
                  <c:v>-0.10180551908654401</c:v>
                </c:pt>
                <c:pt idx="94">
                  <c:v>-0.10078746389573701</c:v>
                </c:pt>
                <c:pt idx="95">
                  <c:v>-9.9779589256809895E-2</c:v>
                </c:pt>
                <c:pt idx="96">
                  <c:v>-9.8781793364257395E-2</c:v>
                </c:pt>
                <c:pt idx="97">
                  <c:v>-9.7793975430623001E-2</c:v>
                </c:pt>
                <c:pt idx="98">
                  <c:v>-9.6816035676320994E-2</c:v>
                </c:pt>
                <c:pt idx="99">
                  <c:v>-9.5847875319560003E-2</c:v>
                </c:pt>
                <c:pt idx="100">
                  <c:v>-9.4889396566365497E-2</c:v>
                </c:pt>
                <c:pt idx="101">
                  <c:v>-9.3940502600702497E-2</c:v>
                </c:pt>
                <c:pt idx="102">
                  <c:v>-9.3001097574695796E-2</c:v>
                </c:pt>
                <c:pt idx="103">
                  <c:v>-9.2071086598948901E-2</c:v>
                </c:pt>
                <c:pt idx="104">
                  <c:v>-9.1150375732959504E-2</c:v>
                </c:pt>
                <c:pt idx="105">
                  <c:v>-9.0238871975629895E-2</c:v>
                </c:pt>
                <c:pt idx="106">
                  <c:v>-8.9336483255873594E-2</c:v>
                </c:pt>
                <c:pt idx="107">
                  <c:v>-8.8443118423314898E-2</c:v>
                </c:pt>
                <c:pt idx="108">
                  <c:v>-8.7558687239081806E-2</c:v>
                </c:pt>
                <c:pt idx="109">
                  <c:v>-8.6683100366690996E-2</c:v>
                </c:pt>
                <c:pt idx="110">
                  <c:v>-8.5816269363024097E-2</c:v>
                </c:pt>
                <c:pt idx="111">
                  <c:v>-8.4958106669393796E-2</c:v>
                </c:pt>
                <c:pt idx="112">
                  <c:v>-8.4108525602699893E-2</c:v>
                </c:pt>
                <c:pt idx="113">
                  <c:v>-8.3267440346672897E-2</c:v>
                </c:pt>
                <c:pt idx="114">
                  <c:v>-8.2434765943206104E-2</c:v>
                </c:pt>
                <c:pt idx="115">
                  <c:v>-8.1610418283774105E-2</c:v>
                </c:pt>
                <c:pt idx="116">
                  <c:v>-8.0794314100936293E-2</c:v>
                </c:pt>
                <c:pt idx="117">
                  <c:v>-7.9986370959927E-2</c:v>
                </c:pt>
                <c:pt idx="118">
                  <c:v>-7.9186507250327706E-2</c:v>
                </c:pt>
                <c:pt idx="119">
                  <c:v>-7.8394642177824395E-2</c:v>
                </c:pt>
                <c:pt idx="120">
                  <c:v>-7.7610695756046205E-2</c:v>
                </c:pt>
                <c:pt idx="121">
                  <c:v>-7.6834588798485703E-2</c:v>
                </c:pt>
                <c:pt idx="122">
                  <c:v>-7.6066242910500903E-2</c:v>
                </c:pt>
                <c:pt idx="123">
                  <c:v>-7.5305580481395795E-2</c:v>
                </c:pt>
                <c:pt idx="124">
                  <c:v>-7.4552524676581897E-2</c:v>
                </c:pt>
                <c:pt idx="125">
                  <c:v>-7.3806999429816098E-2</c:v>
                </c:pt>
                <c:pt idx="126">
                  <c:v>-7.3068929435517904E-2</c:v>
                </c:pt>
                <c:pt idx="127">
                  <c:v>-7.2338240141162705E-2</c:v>
                </c:pt>
                <c:pt idx="128">
                  <c:v>-7.1614857739751098E-2</c:v>
                </c:pt>
                <c:pt idx="129">
                  <c:v>-7.0898709162353593E-2</c:v>
                </c:pt>
                <c:pt idx="130">
                  <c:v>-7.0189722070730098E-2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41-4FFD-9D8A-E3204661597E}"/>
            </c:ext>
          </c:extLst>
        </c:ser>
        <c:ser>
          <c:idx val="2"/>
          <c:order val="2"/>
          <c:tx>
            <c:strRef>
              <c:f>'DSGE HVD woFG'!$AB$1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woFG'!$AB$2:$AB$132</c:f>
              <c:numCache>
                <c:formatCode>0.0000</c:formatCode>
                <c:ptCount val="131"/>
                <c:pt idx="0">
                  <c:v>0.25348034143512199</c:v>
                </c:pt>
                <c:pt idx="1">
                  <c:v>0.28516777923665598</c:v>
                </c:pt>
                <c:pt idx="2">
                  <c:v>0.271119077925911</c:v>
                </c:pt>
                <c:pt idx="3">
                  <c:v>0.22217413049781101</c:v>
                </c:pt>
                <c:pt idx="4">
                  <c:v>0.14069021783895999</c:v>
                </c:pt>
                <c:pt idx="5">
                  <c:v>0.143021395832999</c:v>
                </c:pt>
                <c:pt idx="6">
                  <c:v>8.1173996017254904E-2</c:v>
                </c:pt>
                <c:pt idx="7">
                  <c:v>-0.25044652137629397</c:v>
                </c:pt>
                <c:pt idx="8">
                  <c:v>-0.18175419755265901</c:v>
                </c:pt>
                <c:pt idx="9">
                  <c:v>-0.104578481002988</c:v>
                </c:pt>
                <c:pt idx="10">
                  <c:v>3.3900906970862899E-2</c:v>
                </c:pt>
                <c:pt idx="11">
                  <c:v>6.09114293776674E-2</c:v>
                </c:pt>
                <c:pt idx="12">
                  <c:v>0.124013420035627</c:v>
                </c:pt>
                <c:pt idx="13">
                  <c:v>4.4095324864127601E-2</c:v>
                </c:pt>
                <c:pt idx="14">
                  <c:v>2.6367831959021301E-2</c:v>
                </c:pt>
                <c:pt idx="15">
                  <c:v>7.2999260802330601E-2</c:v>
                </c:pt>
                <c:pt idx="16">
                  <c:v>9.5046537643726295E-2</c:v>
                </c:pt>
                <c:pt idx="17">
                  <c:v>0.11655462761706099</c:v>
                </c:pt>
                <c:pt idx="18">
                  <c:v>1.58039091327947E-2</c:v>
                </c:pt>
                <c:pt idx="19">
                  <c:v>1.3125574144345399E-2</c:v>
                </c:pt>
                <c:pt idx="20">
                  <c:v>-3.9682129831459297E-3</c:v>
                </c:pt>
                <c:pt idx="21">
                  <c:v>-1.6085192019755602E-2</c:v>
                </c:pt>
                <c:pt idx="22">
                  <c:v>-3.1785859017389902E-2</c:v>
                </c:pt>
                <c:pt idx="23">
                  <c:v>6.9560367802039696E-3</c:v>
                </c:pt>
                <c:pt idx="24">
                  <c:v>6.2179440533428297E-2</c:v>
                </c:pt>
                <c:pt idx="25">
                  <c:v>0.10984965041917</c:v>
                </c:pt>
                <c:pt idx="26">
                  <c:v>0.12294896632847099</c:v>
                </c:pt>
                <c:pt idx="27">
                  <c:v>0.18194056694239</c:v>
                </c:pt>
                <c:pt idx="28">
                  <c:v>0.167453054008771</c:v>
                </c:pt>
                <c:pt idx="29">
                  <c:v>0.18325447602850001</c:v>
                </c:pt>
                <c:pt idx="30">
                  <c:v>0.18963334411617</c:v>
                </c:pt>
                <c:pt idx="31">
                  <c:v>0.13837637634446001</c:v>
                </c:pt>
                <c:pt idx="32">
                  <c:v>0.100175333248047</c:v>
                </c:pt>
                <c:pt idx="33">
                  <c:v>0.110533828238294</c:v>
                </c:pt>
                <c:pt idx="34">
                  <c:v>6.1113727907729801E-2</c:v>
                </c:pt>
                <c:pt idx="35">
                  <c:v>3.91082061710884E-2</c:v>
                </c:pt>
                <c:pt idx="36">
                  <c:v>2.7336973852379501E-2</c:v>
                </c:pt>
                <c:pt idx="37">
                  <c:v>6.0937053373189998E-2</c:v>
                </c:pt>
                <c:pt idx="38">
                  <c:v>0.104377790531262</c:v>
                </c:pt>
                <c:pt idx="39">
                  <c:v>0.16580174034887499</c:v>
                </c:pt>
                <c:pt idx="40">
                  <c:v>0.191153053446878</c:v>
                </c:pt>
                <c:pt idx="41">
                  <c:v>0.185373910002222</c:v>
                </c:pt>
                <c:pt idx="42">
                  <c:v>0.18103331610285101</c:v>
                </c:pt>
                <c:pt idx="43">
                  <c:v>0.16751848937000999</c:v>
                </c:pt>
                <c:pt idx="44">
                  <c:v>0.17663367974411401</c:v>
                </c:pt>
                <c:pt idx="45">
                  <c:v>0.16839157779556799</c:v>
                </c:pt>
                <c:pt idx="46">
                  <c:v>0.16537017809483301</c:v>
                </c:pt>
                <c:pt idx="47">
                  <c:v>0.12969325631001599</c:v>
                </c:pt>
                <c:pt idx="48">
                  <c:v>7.3149497253332904E-2</c:v>
                </c:pt>
                <c:pt idx="49">
                  <c:v>8.3008189016326603E-2</c:v>
                </c:pt>
                <c:pt idx="50">
                  <c:v>9.9984981204624901E-2</c:v>
                </c:pt>
                <c:pt idx="51">
                  <c:v>0.109662925668675</c:v>
                </c:pt>
                <c:pt idx="52">
                  <c:v>1.01338406176753E-2</c:v>
                </c:pt>
                <c:pt idx="53">
                  <c:v>-7.9479266828179101E-2</c:v>
                </c:pt>
                <c:pt idx="54">
                  <c:v>-7.0910403781761902E-2</c:v>
                </c:pt>
                <c:pt idx="55">
                  <c:v>-5.09021146009557E-2</c:v>
                </c:pt>
                <c:pt idx="56">
                  <c:v>6.6759392717142194E-2</c:v>
                </c:pt>
                <c:pt idx="57">
                  <c:v>9.4109227003337501E-2</c:v>
                </c:pt>
                <c:pt idx="58">
                  <c:v>0.10585840698514799</c:v>
                </c:pt>
                <c:pt idx="59">
                  <c:v>0.13534883360642</c:v>
                </c:pt>
                <c:pt idx="60">
                  <c:v>0.15819713977651101</c:v>
                </c:pt>
                <c:pt idx="61">
                  <c:v>0.241343202347858</c:v>
                </c:pt>
                <c:pt idx="62">
                  <c:v>0.29374628590519702</c:v>
                </c:pt>
                <c:pt idx="63">
                  <c:v>0.34232106472177298</c:v>
                </c:pt>
                <c:pt idx="64">
                  <c:v>0.31739258191987602</c:v>
                </c:pt>
                <c:pt idx="65">
                  <c:v>0.34550865978247702</c:v>
                </c:pt>
                <c:pt idx="66">
                  <c:v>0.41855031136103799</c:v>
                </c:pt>
                <c:pt idx="67">
                  <c:v>0.42227925788713699</c:v>
                </c:pt>
                <c:pt idx="68">
                  <c:v>0.43522038244167199</c:v>
                </c:pt>
                <c:pt idx="69">
                  <c:v>0.48627179567766698</c:v>
                </c:pt>
                <c:pt idx="70">
                  <c:v>0.477826531351566</c:v>
                </c:pt>
                <c:pt idx="71">
                  <c:v>0.472690257236627</c:v>
                </c:pt>
                <c:pt idx="72">
                  <c:v>0.46771396900566697</c:v>
                </c:pt>
                <c:pt idx="73">
                  <c:v>0.46286310954541299</c:v>
                </c:pt>
                <c:pt idx="74">
                  <c:v>0.45811346684597298</c:v>
                </c:pt>
                <c:pt idx="75">
                  <c:v>0.45344803660031702</c:v>
                </c:pt>
                <c:pt idx="76">
                  <c:v>0.44885483670576598</c:v>
                </c:pt>
                <c:pt idx="77">
                  <c:v>0.44432538485186401</c:v>
                </c:pt>
                <c:pt idx="78">
                  <c:v>0.43985363800830002</c:v>
                </c:pt>
                <c:pt idx="79">
                  <c:v>0.43543525366831598</c:v>
                </c:pt>
                <c:pt idx="80">
                  <c:v>0.43106707522419102</c:v>
                </c:pt>
                <c:pt idx="81">
                  <c:v>0.42674677347120599</c:v>
                </c:pt>
                <c:pt idx="82">
                  <c:v>0.42247259686941002</c:v>
                </c:pt>
                <c:pt idx="83">
                  <c:v>0.41824319756522998</c:v>
                </c:pt>
                <c:pt idx="84">
                  <c:v>0.41405751018679599</c:v>
                </c:pt>
                <c:pt idx="85">
                  <c:v>0.40991466740110799</c:v>
                </c:pt>
                <c:pt idx="86">
                  <c:v>0.40581394107927499</c:v>
                </c:pt>
                <c:pt idx="87">
                  <c:v>0.40175470130024998</c:v>
                </c:pt>
                <c:pt idx="88">
                  <c:v>0.39773638778079501</c:v>
                </c:pt>
                <c:pt idx="89">
                  <c:v>0.39375848996159801</c:v>
                </c:pt>
                <c:pt idx="90">
                  <c:v>0.38982053312329201</c:v>
                </c:pt>
                <c:pt idx="91">
                  <c:v>0.38592206870296702</c:v>
                </c:pt>
                <c:pt idx="92">
                  <c:v>0.38206266753684398</c:v>
                </c:pt>
                <c:pt idx="93">
                  <c:v>0.378241915141389</c:v>
                </c:pt>
                <c:pt idx="94">
                  <c:v>0.37445940841451197</c:v>
                </c:pt>
                <c:pt idx="95">
                  <c:v>0.37071475332609999</c:v>
                </c:pt>
                <c:pt idx="96">
                  <c:v>0.36700756329782402</c:v>
                </c:pt>
                <c:pt idx="97">
                  <c:v>0.363337458063207</c:v>
                </c:pt>
                <c:pt idx="98">
                  <c:v>0.35970406286234402</c:v>
                </c:pt>
                <c:pt idx="99">
                  <c:v>0.356107007869856</c:v>
                </c:pt>
                <c:pt idx="100">
                  <c:v>0.35254592778542099</c:v>
                </c:pt>
                <c:pt idx="101">
                  <c:v>0.34902046153766197</c:v>
                </c:pt>
                <c:pt idx="102">
                  <c:v>0.34553025206711402</c:v>
                </c:pt>
                <c:pt idx="103">
                  <c:v>0.342074946164375</c:v>
                </c:pt>
                <c:pt idx="104">
                  <c:v>0.33865419434681299</c:v>
                </c:pt>
                <c:pt idx="105">
                  <c:v>0.33526765076223403</c:v>
                </c:pt>
                <c:pt idx="106">
                  <c:v>0.33191497311142898</c:v>
                </c:pt>
                <c:pt idx="107">
                  <c:v>0.32859582258398401</c:v>
                </c:pt>
                <c:pt idx="108">
                  <c:v>0.32530986380342802</c:v>
                </c:pt>
                <c:pt idx="109">
                  <c:v>0.32205676477898298</c:v>
                </c:pt>
                <c:pt idx="110">
                  <c:v>0.31883619686202302</c:v>
                </c:pt>
                <c:pt idx="111">
                  <c:v>0.31564783470590202</c:v>
                </c:pt>
                <c:pt idx="112">
                  <c:v>0.31249135622823099</c:v>
                </c:pt>
                <c:pt idx="113">
                  <c:v>0.30936644257496598</c:v>
                </c:pt>
                <c:pt idx="114">
                  <c:v>0.30627277808583803</c:v>
                </c:pt>
                <c:pt idx="115">
                  <c:v>0.30321005026083198</c:v>
                </c:pt>
                <c:pt idx="116">
                  <c:v>0.30017794972746997</c:v>
                </c:pt>
                <c:pt idx="117">
                  <c:v>0.29717617020877302</c:v>
                </c:pt>
                <c:pt idx="118">
                  <c:v>0.29420440849176199</c:v>
                </c:pt>
                <c:pt idx="119">
                  <c:v>0.29126236439644998</c:v>
                </c:pt>
                <c:pt idx="120">
                  <c:v>0.288349740745244</c:v>
                </c:pt>
                <c:pt idx="121">
                  <c:v>0.285466243332748</c:v>
                </c:pt>
                <c:pt idx="122">
                  <c:v>0.28261158089590699</c:v>
                </c:pt>
                <c:pt idx="123">
                  <c:v>0.27978546508449997</c:v>
                </c:pt>
                <c:pt idx="124">
                  <c:v>0.27698761043195003</c:v>
                </c:pt>
                <c:pt idx="125">
                  <c:v>0.27421773432644297</c:v>
                </c:pt>
                <c:pt idx="126">
                  <c:v>0.27147555698235198</c:v>
                </c:pt>
                <c:pt idx="127">
                  <c:v>0.26876080141195202</c:v>
                </c:pt>
                <c:pt idx="128">
                  <c:v>0.26607319339743102</c:v>
                </c:pt>
                <c:pt idx="129">
                  <c:v>0.26341246146317698</c:v>
                </c:pt>
                <c:pt idx="130">
                  <c:v>0.260778336848351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41-4FFD-9D8A-E3204661597E}"/>
            </c:ext>
          </c:extLst>
        </c:ser>
        <c:ser>
          <c:idx val="3"/>
          <c:order val="3"/>
          <c:tx>
            <c:strRef>
              <c:f>'DSGE HVD woFG'!$AC$1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woFG'!$AC$2:$AC$132</c:f>
              <c:numCache>
                <c:formatCode>0.0000</c:formatCode>
                <c:ptCount val="131"/>
                <c:pt idx="0">
                  <c:v>2.6012713958478401E-2</c:v>
                </c:pt>
                <c:pt idx="1">
                  <c:v>-0.14548643390483512</c:v>
                </c:pt>
                <c:pt idx="2">
                  <c:v>-0.18167839855996798</c:v>
                </c:pt>
                <c:pt idx="3">
                  <c:v>-0.17533458223127002</c:v>
                </c:pt>
                <c:pt idx="4">
                  <c:v>-0.31026915175671199</c:v>
                </c:pt>
                <c:pt idx="5">
                  <c:v>-0.38679345200314497</c:v>
                </c:pt>
                <c:pt idx="6">
                  <c:v>-0.47302325516203603</c:v>
                </c:pt>
                <c:pt idx="7">
                  <c:v>-0.66069652168062409</c:v>
                </c:pt>
                <c:pt idx="8">
                  <c:v>-0.68661682411273306</c:v>
                </c:pt>
                <c:pt idx="9">
                  <c:v>-0.5975758282252952</c:v>
                </c:pt>
                <c:pt idx="10">
                  <c:v>-0.54116995321701711</c:v>
                </c:pt>
                <c:pt idx="11">
                  <c:v>-0.47979895596503402</c:v>
                </c:pt>
                <c:pt idx="12">
                  <c:v>-0.61171059371434222</c:v>
                </c:pt>
                <c:pt idx="13">
                  <c:v>-0.70778796719107595</c:v>
                </c:pt>
                <c:pt idx="14">
                  <c:v>-0.67516062221199136</c:v>
                </c:pt>
                <c:pt idx="15">
                  <c:v>-0.66226823050049599</c:v>
                </c:pt>
                <c:pt idx="16">
                  <c:v>-0.54907073089427438</c:v>
                </c:pt>
                <c:pt idx="17">
                  <c:v>-0.76795731238212994</c:v>
                </c:pt>
                <c:pt idx="18">
                  <c:v>-0.91154792977368926</c:v>
                </c:pt>
                <c:pt idx="19">
                  <c:v>-1.105879942866302</c:v>
                </c:pt>
                <c:pt idx="20">
                  <c:v>-0.89428045377117227</c:v>
                </c:pt>
                <c:pt idx="21">
                  <c:v>-1.0574704481859629</c:v>
                </c:pt>
                <c:pt idx="22">
                  <c:v>-0.97484466512675005</c:v>
                </c:pt>
                <c:pt idx="23">
                  <c:v>-0.822398628293037</c:v>
                </c:pt>
                <c:pt idx="24">
                  <c:v>-0.96780030176211385</c:v>
                </c:pt>
                <c:pt idx="25">
                  <c:v>-0.9739997554717218</c:v>
                </c:pt>
                <c:pt idx="26">
                  <c:v>-0.98494010029274903</c:v>
                </c:pt>
                <c:pt idx="27">
                  <c:v>-1.030379425217844</c:v>
                </c:pt>
                <c:pt idx="28">
                  <c:v>-0.95379376845669794</c:v>
                </c:pt>
                <c:pt idx="29">
                  <c:v>-0.99027125240216696</c:v>
                </c:pt>
                <c:pt idx="30">
                  <c:v>-1.0035448939573941</c:v>
                </c:pt>
                <c:pt idx="31">
                  <c:v>-0.96281043534510802</c:v>
                </c:pt>
                <c:pt idx="32">
                  <c:v>-0.90114934955455495</c:v>
                </c:pt>
                <c:pt idx="33">
                  <c:v>-0.83875959269782696</c:v>
                </c:pt>
                <c:pt idx="34">
                  <c:v>-0.86434725582429395</c:v>
                </c:pt>
                <c:pt idx="35">
                  <c:v>-0.8585520848219359</c:v>
                </c:pt>
                <c:pt idx="36">
                  <c:v>-0.8471148485446629</c:v>
                </c:pt>
                <c:pt idx="37">
                  <c:v>-0.84732038247686603</c:v>
                </c:pt>
                <c:pt idx="38">
                  <c:v>-0.84006567507358298</c:v>
                </c:pt>
                <c:pt idx="39">
                  <c:v>-0.81724472131444104</c:v>
                </c:pt>
                <c:pt idx="40">
                  <c:v>-0.79364725948422499</c:v>
                </c:pt>
                <c:pt idx="41">
                  <c:v>-0.78733723528067801</c:v>
                </c:pt>
                <c:pt idx="42">
                  <c:v>-0.69834195864457405</c:v>
                </c:pt>
                <c:pt idx="43">
                  <c:v>-0.633010745696858</c:v>
                </c:pt>
                <c:pt idx="44">
                  <c:v>-0.61697202778790694</c:v>
                </c:pt>
                <c:pt idx="45">
                  <c:v>-0.66657682009865704</c:v>
                </c:pt>
                <c:pt idx="46">
                  <c:v>-0.61890394583170394</c:v>
                </c:pt>
                <c:pt idx="47">
                  <c:v>-0.61633290881155101</c:v>
                </c:pt>
                <c:pt idx="48">
                  <c:v>-0.56642884471466592</c:v>
                </c:pt>
                <c:pt idx="49">
                  <c:v>-0.631657654757661</c:v>
                </c:pt>
                <c:pt idx="50">
                  <c:v>-0.66519971779248099</c:v>
                </c:pt>
                <c:pt idx="51">
                  <c:v>-0.556372153627404</c:v>
                </c:pt>
                <c:pt idx="52">
                  <c:v>-0.57973025488227603</c:v>
                </c:pt>
                <c:pt idx="53">
                  <c:v>-0.61089627040463301</c:v>
                </c:pt>
                <c:pt idx="54">
                  <c:v>-0.38299846067597898</c:v>
                </c:pt>
                <c:pt idx="55">
                  <c:v>-0.41557375165791799</c:v>
                </c:pt>
                <c:pt idx="56">
                  <c:v>-0.34706820394082</c:v>
                </c:pt>
                <c:pt idx="57">
                  <c:v>-0.26411224482448681</c:v>
                </c:pt>
                <c:pt idx="58">
                  <c:v>-0.40614982665432797</c:v>
                </c:pt>
                <c:pt idx="59">
                  <c:v>-0.46480045708810702</c:v>
                </c:pt>
                <c:pt idx="60">
                  <c:v>-0.54024973049730596</c:v>
                </c:pt>
                <c:pt idx="61">
                  <c:v>-0.78070210182132493</c:v>
                </c:pt>
                <c:pt idx="62">
                  <c:v>-0.79981459743862005</c:v>
                </c:pt>
                <c:pt idx="63">
                  <c:v>-0.95125695440741198</c:v>
                </c:pt>
                <c:pt idx="64">
                  <c:v>-0.61488270078752394</c:v>
                </c:pt>
                <c:pt idx="65">
                  <c:v>-0.67812788498431797</c:v>
                </c:pt>
                <c:pt idx="66">
                  <c:v>-0.62179102362729999</c:v>
                </c:pt>
                <c:pt idx="67">
                  <c:v>-0.66625214898787699</c:v>
                </c:pt>
                <c:pt idx="68">
                  <c:v>-0.49462664838708803</c:v>
                </c:pt>
                <c:pt idx="69">
                  <c:v>-0.58420603598251297</c:v>
                </c:pt>
                <c:pt idx="70">
                  <c:v>-0.65396894964448904</c:v>
                </c:pt>
                <c:pt idx="71">
                  <c:v>-0.64433304553764104</c:v>
                </c:pt>
                <c:pt idx="72">
                  <c:v>-0.63420018632127406</c:v>
                </c:pt>
                <c:pt idx="73">
                  <c:v>-0.62365945521939192</c:v>
                </c:pt>
                <c:pt idx="74">
                  <c:v>-0.61279593183709702</c:v>
                </c:pt>
                <c:pt idx="75">
                  <c:v>-0.60168920521232505</c:v>
                </c:pt>
                <c:pt idx="76">
                  <c:v>-0.59041249160815601</c:v>
                </c:pt>
                <c:pt idx="77">
                  <c:v>-0.57903219736157896</c:v>
                </c:pt>
                <c:pt idx="78">
                  <c:v>-0.56760780384056297</c:v>
                </c:pt>
                <c:pt idx="79">
                  <c:v>-0.55619198035149897</c:v>
                </c:pt>
                <c:pt idx="80">
                  <c:v>-0.54483085334918302</c:v>
                </c:pt>
                <c:pt idx="81">
                  <c:v>-0.53356437785393296</c:v>
                </c:pt>
                <c:pt idx="82">
                  <c:v>-0.52242677062418297</c:v>
                </c:pt>
                <c:pt idx="83">
                  <c:v>-0.51144697519972004</c:v>
                </c:pt>
                <c:pt idx="84">
                  <c:v>-0.50064913707959002</c:v>
                </c:pt>
                <c:pt idx="85">
                  <c:v>-0.49005307355101502</c:v>
                </c:pt>
                <c:pt idx="86">
                  <c:v>-0.47967472745386397</c:v>
                </c:pt>
                <c:pt idx="87">
                  <c:v>-0.46952659777500599</c:v>
                </c:pt>
                <c:pt idx="88">
                  <c:v>-0.45961814267511403</c:v>
                </c:pt>
                <c:pt idx="89">
                  <c:v>-0.44995615255956101</c:v>
                </c:pt>
                <c:pt idx="90">
                  <c:v>-0.44054509227404903</c:v>
                </c:pt>
                <c:pt idx="91">
                  <c:v>-0.43138741255958701</c:v>
                </c:pt>
                <c:pt idx="92">
                  <c:v>-0.42248383163793102</c:v>
                </c:pt>
                <c:pt idx="93">
                  <c:v>-0.41383358829441097</c:v>
                </c:pt>
                <c:pt idx="94">
                  <c:v>-0.40543466813943702</c:v>
                </c:pt>
                <c:pt idx="95">
                  <c:v>-0.39728400490936999</c:v>
                </c:pt>
                <c:pt idx="96">
                  <c:v>-0.38937765874746788</c:v>
                </c:pt>
                <c:pt idx="97">
                  <c:v>-0.38171097341401439</c:v>
                </c:pt>
                <c:pt idx="98">
                  <c:v>-0.37427871433242305</c:v>
                </c:pt>
                <c:pt idx="99">
                  <c:v>-0.3670751893012793</c:v>
                </c:pt>
                <c:pt idx="100">
                  <c:v>-0.36009435360301878</c:v>
                </c:pt>
                <c:pt idx="101">
                  <c:v>-0.3533299011273221</c:v>
                </c:pt>
                <c:pt idx="102">
                  <c:v>-0.34677534300804208</c:v>
                </c:pt>
                <c:pt idx="103">
                  <c:v>-0.34042407515141981</c:v>
                </c:pt>
                <c:pt idx="104">
                  <c:v>-0.33426943591403846</c:v>
                </c:pt>
                <c:pt idx="105">
                  <c:v>-0.32830475507368667</c:v>
                </c:pt>
                <c:pt idx="106">
                  <c:v>-0.32252339512678507</c:v>
                </c:pt>
                <c:pt idx="107">
                  <c:v>-0.31691878584315181</c:v>
                </c:pt>
                <c:pt idx="108">
                  <c:v>-0.31148445291321653</c:v>
                </c:pt>
                <c:pt idx="109">
                  <c:v>-0.30621404143453979</c:v>
                </c:pt>
                <c:pt idx="110">
                  <c:v>-0.3011013349035998</c:v>
                </c:pt>
                <c:pt idx="111">
                  <c:v>-0.29614027030507617</c:v>
                </c:pt>
                <c:pt idx="112">
                  <c:v>-0.29132494982400009</c:v>
                </c:pt>
                <c:pt idx="113">
                  <c:v>-0.2866496496456723</c:v>
                </c:pt>
                <c:pt idx="114">
                  <c:v>-0.28210882625390543</c:v>
                </c:pt>
                <c:pt idx="115">
                  <c:v>-0.27769712058927143</c:v>
                </c:pt>
                <c:pt idx="116">
                  <c:v>-0.27340936038540581</c:v>
                </c:pt>
                <c:pt idx="117">
                  <c:v>-0.2692405609623682</c:v>
                </c:pt>
                <c:pt idx="118">
                  <c:v>-0.26518592472136437</c:v>
                </c:pt>
                <c:pt idx="119">
                  <c:v>-0.2612408395542416</c:v>
                </c:pt>
                <c:pt idx="120">
                  <c:v>-0.25740087635379183</c:v>
                </c:pt>
                <c:pt idx="121">
                  <c:v>-0.2536617857866581</c:v>
                </c:pt>
                <c:pt idx="122">
                  <c:v>-0.25001949446918942</c:v>
                </c:pt>
                <c:pt idx="123">
                  <c:v>-0.24647010066769409</c:v>
                </c:pt>
                <c:pt idx="124">
                  <c:v>-0.24300986962787502</c:v>
                </c:pt>
                <c:pt idx="125">
                  <c:v>-0.23963522862354919</c:v>
                </c:pt>
                <c:pt idx="126">
                  <c:v>-0.23634276180192609</c:v>
                </c:pt>
                <c:pt idx="127">
                  <c:v>-0.23312920489137151</c:v>
                </c:pt>
                <c:pt idx="128">
                  <c:v>-0.22999143982775269</c:v>
                </c:pt>
                <c:pt idx="129">
                  <c:v>-0.22692648934677562</c:v>
                </c:pt>
                <c:pt idx="130">
                  <c:v>-0.2239315115822228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41-4FFD-9D8A-E3204661597E}"/>
            </c:ext>
          </c:extLst>
        </c:ser>
        <c:ser>
          <c:idx val="4"/>
          <c:order val="4"/>
          <c:tx>
            <c:strRef>
              <c:f>'DSGE HVD woFG'!$AD$1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woFG'!$AD$2:$AD$132</c:f>
              <c:numCache>
                <c:formatCode>0.0000</c:formatCode>
                <c:ptCount val="131"/>
                <c:pt idx="0">
                  <c:v>-2.71815691609784E-2</c:v>
                </c:pt>
                <c:pt idx="1">
                  <c:v>-2.2411350467598901E-2</c:v>
                </c:pt>
                <c:pt idx="2">
                  <c:v>-5.7796504554363498E-2</c:v>
                </c:pt>
                <c:pt idx="3">
                  <c:v>-9.3789740909321698E-2</c:v>
                </c:pt>
                <c:pt idx="4">
                  <c:v>-0.109486097677952</c:v>
                </c:pt>
                <c:pt idx="5">
                  <c:v>-0.11393175295270599</c:v>
                </c:pt>
                <c:pt idx="6">
                  <c:v>-0.116166310851506</c:v>
                </c:pt>
                <c:pt idx="7">
                  <c:v>-0.199745841702548</c:v>
                </c:pt>
                <c:pt idx="8">
                  <c:v>-0.24990048711444601</c:v>
                </c:pt>
                <c:pt idx="9">
                  <c:v>-0.18003742541470899</c:v>
                </c:pt>
                <c:pt idx="10">
                  <c:v>-8.24370851725163E-2</c:v>
                </c:pt>
                <c:pt idx="11">
                  <c:v>-2.1856783957947899E-2</c:v>
                </c:pt>
                <c:pt idx="12">
                  <c:v>-4.45041979082458E-2</c:v>
                </c:pt>
                <c:pt idx="13">
                  <c:v>1.74160616301348E-3</c:v>
                </c:pt>
                <c:pt idx="14">
                  <c:v>-5.6494932586814997E-2</c:v>
                </c:pt>
                <c:pt idx="15">
                  <c:v>-1.25136706536238E-2</c:v>
                </c:pt>
                <c:pt idx="16">
                  <c:v>-4.1942178668980298E-2</c:v>
                </c:pt>
                <c:pt idx="17">
                  <c:v>9.7854710040585803E-3</c:v>
                </c:pt>
                <c:pt idx="18">
                  <c:v>3.9583459916772402E-2</c:v>
                </c:pt>
                <c:pt idx="19">
                  <c:v>1.09570966101385E-3</c:v>
                </c:pt>
                <c:pt idx="20">
                  <c:v>1.0466462621198601E-2</c:v>
                </c:pt>
                <c:pt idx="21">
                  <c:v>8.2756969786282695E-3</c:v>
                </c:pt>
                <c:pt idx="22">
                  <c:v>-3.1650235217454501E-3</c:v>
                </c:pt>
                <c:pt idx="23">
                  <c:v>2.2486741726721399E-2</c:v>
                </c:pt>
                <c:pt idx="24">
                  <c:v>3.7650947350231202E-2</c:v>
                </c:pt>
                <c:pt idx="25">
                  <c:v>4.58668791457549E-2</c:v>
                </c:pt>
                <c:pt idx="26">
                  <c:v>6.87106751772492E-2</c:v>
                </c:pt>
                <c:pt idx="27">
                  <c:v>6.7501859959511204E-2</c:v>
                </c:pt>
                <c:pt idx="28">
                  <c:v>7.6480554050939495E-2</c:v>
                </c:pt>
                <c:pt idx="29">
                  <c:v>8.3783305179253906E-2</c:v>
                </c:pt>
                <c:pt idx="30">
                  <c:v>7.4002361067374497E-2</c:v>
                </c:pt>
                <c:pt idx="31">
                  <c:v>3.4887217761289002E-2</c:v>
                </c:pt>
                <c:pt idx="32">
                  <c:v>3.0459427628007199E-2</c:v>
                </c:pt>
                <c:pt idx="33">
                  <c:v>2.04485117197701E-2</c:v>
                </c:pt>
                <c:pt idx="34">
                  <c:v>3.4823216788481999E-3</c:v>
                </c:pt>
                <c:pt idx="35">
                  <c:v>-1.7979388833935701E-2</c:v>
                </c:pt>
                <c:pt idx="36">
                  <c:v>-2.9904165698923301E-2</c:v>
                </c:pt>
                <c:pt idx="37">
                  <c:v>9.45385798320688E-3</c:v>
                </c:pt>
                <c:pt idx="38">
                  <c:v>2.0183166506804798E-2</c:v>
                </c:pt>
                <c:pt idx="39">
                  <c:v>3.7175312478348502E-2</c:v>
                </c:pt>
                <c:pt idx="40">
                  <c:v>3.6145267765120101E-2</c:v>
                </c:pt>
                <c:pt idx="41">
                  <c:v>4.2120163108155598E-2</c:v>
                </c:pt>
                <c:pt idx="42">
                  <c:v>3.5219664980268399E-2</c:v>
                </c:pt>
                <c:pt idx="43">
                  <c:v>4.3322696420583999E-2</c:v>
                </c:pt>
                <c:pt idx="44">
                  <c:v>4.3454715388481703E-2</c:v>
                </c:pt>
                <c:pt idx="45">
                  <c:v>2.8146481314860701E-2</c:v>
                </c:pt>
                <c:pt idx="46">
                  <c:v>1.47816146213325E-2</c:v>
                </c:pt>
                <c:pt idx="47">
                  <c:v>2.13994554136194E-3</c:v>
                </c:pt>
                <c:pt idx="48">
                  <c:v>6.8760020613094002E-4</c:v>
                </c:pt>
                <c:pt idx="49">
                  <c:v>1.4566512303119301E-2</c:v>
                </c:pt>
                <c:pt idx="50">
                  <c:v>-3.4536178463276E-3</c:v>
                </c:pt>
                <c:pt idx="51">
                  <c:v>-2.65852945151159E-2</c:v>
                </c:pt>
                <c:pt idx="52">
                  <c:v>-3.2149122529001803E-2</c:v>
                </c:pt>
                <c:pt idx="53">
                  <c:v>-4.0312625187850198E-2</c:v>
                </c:pt>
                <c:pt idx="54">
                  <c:v>1.29316228517165E-2</c:v>
                </c:pt>
                <c:pt idx="55">
                  <c:v>5.4270973234433598E-2</c:v>
                </c:pt>
                <c:pt idx="56">
                  <c:v>1.1294860433965799E-2</c:v>
                </c:pt>
                <c:pt idx="57">
                  <c:v>-5.0987896464084699E-2</c:v>
                </c:pt>
                <c:pt idx="58">
                  <c:v>-2.9927182196509701E-2</c:v>
                </c:pt>
                <c:pt idx="59">
                  <c:v>-4.0471875940992497E-2</c:v>
                </c:pt>
                <c:pt idx="60">
                  <c:v>6.0592638264893501E-4</c:v>
                </c:pt>
                <c:pt idx="61">
                  <c:v>-4.0604788100907403E-2</c:v>
                </c:pt>
                <c:pt idx="62">
                  <c:v>-5.9955037064387498E-2</c:v>
                </c:pt>
                <c:pt idx="63">
                  <c:v>-7.1823439263221905E-2</c:v>
                </c:pt>
                <c:pt idx="64">
                  <c:v>-5.7007910613677402E-2</c:v>
                </c:pt>
                <c:pt idx="65">
                  <c:v>-1.9889655247962299E-2</c:v>
                </c:pt>
                <c:pt idx="66">
                  <c:v>-3.8211549356562402E-2</c:v>
                </c:pt>
                <c:pt idx="67">
                  <c:v>-3.1496433560984201E-2</c:v>
                </c:pt>
                <c:pt idx="68">
                  <c:v>9.1978312410350696E-4</c:v>
                </c:pt>
                <c:pt idx="69">
                  <c:v>-1.19339740527403E-2</c:v>
                </c:pt>
                <c:pt idx="70">
                  <c:v>-1.2844082556844501E-2</c:v>
                </c:pt>
                <c:pt idx="71">
                  <c:v>-1.70154527183097E-2</c:v>
                </c:pt>
                <c:pt idx="72">
                  <c:v>-2.0663114487445199E-2</c:v>
                </c:pt>
                <c:pt idx="73">
                  <c:v>-2.38299220350453E-2</c:v>
                </c:pt>
                <c:pt idx="74">
                  <c:v>-2.6558057773517801E-2</c:v>
                </c:pt>
                <c:pt idx="75">
                  <c:v>-2.8888217679095999E-2</c:v>
                </c:pt>
                <c:pt idx="76">
                  <c:v>-3.0859072793068699E-2</c:v>
                </c:pt>
                <c:pt idx="77">
                  <c:v>-3.2506938067046499E-2</c:v>
                </c:pt>
                <c:pt idx="78">
                  <c:v>-3.38655951402324E-2</c:v>
                </c:pt>
                <c:pt idx="79">
                  <c:v>-3.4966227768746E-2</c:v>
                </c:pt>
                <c:pt idx="80">
                  <c:v>-3.5837438153012498E-2</c:v>
                </c:pt>
                <c:pt idx="81">
                  <c:v>-3.6505319873336099E-2</c:v>
                </c:pt>
                <c:pt idx="82">
                  <c:v>-3.6993568978278997E-2</c:v>
                </c:pt>
                <c:pt idx="83">
                  <c:v>-3.7323619318584599E-2</c:v>
                </c:pt>
                <c:pt idx="84">
                  <c:v>-3.7514791753391299E-2</c:v>
                </c:pt>
                <c:pt idx="85">
                  <c:v>-3.7584449591229897E-2</c:v>
                </c:pt>
                <c:pt idx="86">
                  <c:v>-3.7548154736809003E-2</c:v>
                </c:pt>
                <c:pt idx="87">
                  <c:v>-3.7419820631210701E-2</c:v>
                </c:pt>
                <c:pt idx="88">
                  <c:v>-3.7211859304854801E-2</c:v>
                </c:pt>
                <c:pt idx="89">
                  <c:v>-3.69353207939613E-2</c:v>
                </c:pt>
                <c:pt idx="90">
                  <c:v>-3.6600023868930701E-2</c:v>
                </c:pt>
                <c:pt idx="91">
                  <c:v>-3.6214677539554298E-2</c:v>
                </c:pt>
                <c:pt idx="92">
                  <c:v>-3.5786993178565797E-2</c:v>
                </c:pt>
                <c:pt idx="93">
                  <c:v>-3.5323787374153898E-2</c:v>
                </c:pt>
                <c:pt idx="94">
                  <c:v>-3.4831075809056103E-2</c:v>
                </c:pt>
                <c:pt idx="95">
                  <c:v>-3.4314158588553703E-2</c:v>
                </c:pt>
                <c:pt idx="96">
                  <c:v>-3.3777697517563897E-2</c:v>
                </c:pt>
                <c:pt idx="97">
                  <c:v>-3.32257858700412E-2</c:v>
                </c:pt>
                <c:pt idx="98">
                  <c:v>-3.2662011211345397E-2</c:v>
                </c:pt>
                <c:pt idx="99">
                  <c:v>-3.2089511833252003E-2</c:v>
                </c:pt>
                <c:pt idx="100">
                  <c:v>-3.1511027347319802E-2</c:v>
                </c:pt>
                <c:pt idx="101">
                  <c:v>-3.0928943959585099E-2</c:v>
                </c:pt>
                <c:pt idx="102">
                  <c:v>-3.0345334921126399E-2</c:v>
                </c:pt>
                <c:pt idx="103">
                  <c:v>-2.9761996617302399E-2</c:v>
                </c:pt>
                <c:pt idx="104">
                  <c:v>-2.91804807251436E-2</c:v>
                </c:pt>
                <c:pt idx="105">
                  <c:v>-2.8602122834723701E-2</c:v>
                </c:pt>
                <c:pt idx="106">
                  <c:v>-2.80280678972449E-2</c:v>
                </c:pt>
                <c:pt idx="107">
                  <c:v>-2.7459292830663899E-2</c:v>
                </c:pt>
                <c:pt idx="108">
                  <c:v>-2.6896626583372801E-2</c:v>
                </c:pt>
                <c:pt idx="109">
                  <c:v>-2.6340767927957798E-2</c:v>
                </c:pt>
                <c:pt idx="110">
                  <c:v>-2.5792301230556602E-2</c:v>
                </c:pt>
                <c:pt idx="111">
                  <c:v>-2.5251710416830699E-2</c:v>
                </c:pt>
                <c:pt idx="112">
                  <c:v>-2.4719391333073101E-2</c:v>
                </c:pt>
                <c:pt idx="113">
                  <c:v>-2.4195662680424699E-2</c:v>
                </c:pt>
                <c:pt idx="114">
                  <c:v>-2.3680775681461E-2</c:v>
                </c:pt>
                <c:pt idx="115">
                  <c:v>-2.3174922621471399E-2</c:v>
                </c:pt>
                <c:pt idx="116">
                  <c:v>-2.2678244391433702E-2</c:v>
                </c:pt>
                <c:pt idx="117">
                  <c:v>-2.2190837145888799E-2</c:v>
                </c:pt>
                <c:pt idx="118">
                  <c:v>-2.1712758176509701E-2</c:v>
                </c:pt>
                <c:pt idx="119">
                  <c:v>-2.12440310910341E-2</c:v>
                </c:pt>
                <c:pt idx="120">
                  <c:v>-2.0784650377259999E-2</c:v>
                </c:pt>
                <c:pt idx="121">
                  <c:v>-2.0334585422887401E-2</c:v>
                </c:pt>
                <c:pt idx="122">
                  <c:v>-1.98937840540396E-2</c:v>
                </c:pt>
                <c:pt idx="123">
                  <c:v>-1.9462175648194201E-2</c:v>
                </c:pt>
                <c:pt idx="124">
                  <c:v>-1.90396738709343E-2</c:v>
                </c:pt>
                <c:pt idx="125">
                  <c:v>-1.86261790803076E-2</c:v>
                </c:pt>
                <c:pt idx="126">
                  <c:v>-1.8221580437573499E-2</c:v>
                </c:pt>
                <c:pt idx="127">
                  <c:v>-1.7825757758678899E-2</c:v>
                </c:pt>
                <c:pt idx="128">
                  <c:v>-1.7438583136852499E-2</c:v>
                </c:pt>
                <c:pt idx="129">
                  <c:v>-1.70599223632097E-2</c:v>
                </c:pt>
                <c:pt idx="130">
                  <c:v>-1.6689636169152301E-2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41-4FFD-9D8A-E3204661597E}"/>
            </c:ext>
          </c:extLst>
        </c:ser>
        <c:ser>
          <c:idx val="5"/>
          <c:order val="5"/>
          <c:tx>
            <c:strRef>
              <c:f>'DSGE HVD woFG'!$AE$1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woFG'!$AE$2:$AE$132</c:f>
              <c:numCache>
                <c:formatCode>0.0000</c:formatCode>
                <c:ptCount val="131"/>
                <c:pt idx="0">
                  <c:v>-5.37370862362977E-2</c:v>
                </c:pt>
                <c:pt idx="1">
                  <c:v>-4.7822201797398697E-2</c:v>
                </c:pt>
                <c:pt idx="2">
                  <c:v>-6.6368456841346901E-2</c:v>
                </c:pt>
                <c:pt idx="3">
                  <c:v>-8.0581711640427101E-2</c:v>
                </c:pt>
                <c:pt idx="4">
                  <c:v>-7.6086186044821605E-2</c:v>
                </c:pt>
                <c:pt idx="5">
                  <c:v>-7.9067412144778304E-2</c:v>
                </c:pt>
                <c:pt idx="6">
                  <c:v>-7.3477842749108305E-2</c:v>
                </c:pt>
                <c:pt idx="7">
                  <c:v>-2.0281187527067299E-2</c:v>
                </c:pt>
                <c:pt idx="8">
                  <c:v>-9.5038465573967196E-2</c:v>
                </c:pt>
                <c:pt idx="9">
                  <c:v>-0.100501557072669</c:v>
                </c:pt>
                <c:pt idx="10">
                  <c:v>-0.138065073654387</c:v>
                </c:pt>
                <c:pt idx="11">
                  <c:v>-0.122545870815777</c:v>
                </c:pt>
                <c:pt idx="12">
                  <c:v>-0.162006547988397</c:v>
                </c:pt>
                <c:pt idx="13">
                  <c:v>-0.113842815197804</c:v>
                </c:pt>
                <c:pt idx="14">
                  <c:v>-0.150012718937128</c:v>
                </c:pt>
                <c:pt idx="15">
                  <c:v>-0.12093770156528</c:v>
                </c:pt>
                <c:pt idx="16">
                  <c:v>-0.15940118263389599</c:v>
                </c:pt>
                <c:pt idx="17">
                  <c:v>-0.12561262853362801</c:v>
                </c:pt>
                <c:pt idx="18">
                  <c:v>-8.7863663992559404E-2</c:v>
                </c:pt>
                <c:pt idx="19">
                  <c:v>-8.7570204613177202E-2</c:v>
                </c:pt>
                <c:pt idx="20">
                  <c:v>-7.2933510971363302E-2</c:v>
                </c:pt>
                <c:pt idx="21">
                  <c:v>-7.9462252544886494E-2</c:v>
                </c:pt>
                <c:pt idx="22">
                  <c:v>-8.5824882606039002E-2</c:v>
                </c:pt>
                <c:pt idx="23">
                  <c:v>-8.71450115906066E-2</c:v>
                </c:pt>
                <c:pt idx="24">
                  <c:v>-8.0838065432750197E-2</c:v>
                </c:pt>
                <c:pt idx="25">
                  <c:v>-7.0760689233571997E-2</c:v>
                </c:pt>
                <c:pt idx="26">
                  <c:v>-5.3476410394696902E-2</c:v>
                </c:pt>
                <c:pt idx="27">
                  <c:v>-5.7086859043375703E-2</c:v>
                </c:pt>
                <c:pt idx="28">
                  <c:v>-5.8085960709708499E-2</c:v>
                </c:pt>
                <c:pt idx="29">
                  <c:v>-4.6469994737028703E-2</c:v>
                </c:pt>
                <c:pt idx="30">
                  <c:v>-3.9949969397049097E-2</c:v>
                </c:pt>
                <c:pt idx="31">
                  <c:v>-3.6764408242339702E-2</c:v>
                </c:pt>
                <c:pt idx="32">
                  <c:v>-2.8734016662419901E-2</c:v>
                </c:pt>
                <c:pt idx="33">
                  <c:v>-2.48412627424262E-2</c:v>
                </c:pt>
                <c:pt idx="34">
                  <c:v>-8.3156350266481594E-3</c:v>
                </c:pt>
                <c:pt idx="35">
                  <c:v>-4.1530978142240299E-3</c:v>
                </c:pt>
                <c:pt idx="36">
                  <c:v>-5.7038221653730901E-3</c:v>
                </c:pt>
                <c:pt idx="37">
                  <c:v>-1.6619202436823501E-2</c:v>
                </c:pt>
                <c:pt idx="38">
                  <c:v>-1.76948868614424E-2</c:v>
                </c:pt>
                <c:pt idx="39">
                  <c:v>-1.28710697974309E-2</c:v>
                </c:pt>
                <c:pt idx="40">
                  <c:v>-2.38010470093485E-2</c:v>
                </c:pt>
                <c:pt idx="41">
                  <c:v>-1.49993227933137E-2</c:v>
                </c:pt>
                <c:pt idx="42">
                  <c:v>-1.9303330985388101E-2</c:v>
                </c:pt>
                <c:pt idx="43">
                  <c:v>-5.1229632689408101E-3</c:v>
                </c:pt>
                <c:pt idx="44">
                  <c:v>6.7560800406798105E-4</c:v>
                </c:pt>
                <c:pt idx="45">
                  <c:v>8.5878314608262007E-3</c:v>
                </c:pt>
                <c:pt idx="46">
                  <c:v>8.7231960608725508E-3</c:v>
                </c:pt>
                <c:pt idx="47">
                  <c:v>1.3086717095133E-2</c:v>
                </c:pt>
                <c:pt idx="48">
                  <c:v>2.3983689541636499E-2</c:v>
                </c:pt>
                <c:pt idx="49">
                  <c:v>2.4743168439793999E-2</c:v>
                </c:pt>
                <c:pt idx="50">
                  <c:v>2.63941895266159E-3</c:v>
                </c:pt>
                <c:pt idx="51">
                  <c:v>-2.0275822295024601E-2</c:v>
                </c:pt>
                <c:pt idx="52">
                  <c:v>-2.5731235584775899E-2</c:v>
                </c:pt>
                <c:pt idx="53">
                  <c:v>-3.2049964449024802E-3</c:v>
                </c:pt>
                <c:pt idx="54">
                  <c:v>1.92651267021674E-3</c:v>
                </c:pt>
                <c:pt idx="55">
                  <c:v>3.2900192090443099E-2</c:v>
                </c:pt>
                <c:pt idx="56">
                  <c:v>-1.2282021269391199E-2</c:v>
                </c:pt>
                <c:pt idx="57">
                  <c:v>-5.7444331932835303E-2</c:v>
                </c:pt>
                <c:pt idx="58">
                  <c:v>-4.46995352392901E-2</c:v>
                </c:pt>
                <c:pt idx="59">
                  <c:v>-3.6680630192912803E-2</c:v>
                </c:pt>
                <c:pt idx="60">
                  <c:v>3.1758349636247601E-2</c:v>
                </c:pt>
                <c:pt idx="61">
                  <c:v>2.8612543321535101E-2</c:v>
                </c:pt>
                <c:pt idx="62">
                  <c:v>3.9412626292984303E-2</c:v>
                </c:pt>
                <c:pt idx="63">
                  <c:v>3.6397984120373997E-2</c:v>
                </c:pt>
                <c:pt idx="64">
                  <c:v>5.9713552194289803E-2</c:v>
                </c:pt>
                <c:pt idx="65">
                  <c:v>8.8485534828335197E-2</c:v>
                </c:pt>
                <c:pt idx="66">
                  <c:v>6.7983067163841601E-2</c:v>
                </c:pt>
                <c:pt idx="67">
                  <c:v>5.7833958696511201E-2</c:v>
                </c:pt>
                <c:pt idx="68">
                  <c:v>6.6223182648320195E-2</c:v>
                </c:pt>
                <c:pt idx="69">
                  <c:v>4.7973355258498801E-2</c:v>
                </c:pt>
                <c:pt idx="70">
                  <c:v>4.3044514256790498E-2</c:v>
                </c:pt>
                <c:pt idx="71">
                  <c:v>3.8913803715301003E-2</c:v>
                </c:pt>
                <c:pt idx="72">
                  <c:v>3.5200104663305497E-2</c:v>
                </c:pt>
                <c:pt idx="73">
                  <c:v>3.1865479729335601E-2</c:v>
                </c:pt>
                <c:pt idx="74">
                  <c:v>2.8874282464226499E-2</c:v>
                </c:pt>
                <c:pt idx="75">
                  <c:v>2.61933233670106E-2</c:v>
                </c:pt>
                <c:pt idx="76">
                  <c:v>2.37919287194755E-2</c:v>
                </c:pt>
                <c:pt idx="77">
                  <c:v>2.1641922498048201E-2</c:v>
                </c:pt>
                <c:pt idx="78">
                  <c:v>1.97175545123656E-2</c:v>
                </c:pt>
                <c:pt idx="79">
                  <c:v>1.79953923553338E-2</c:v>
                </c:pt>
                <c:pt idx="80">
                  <c:v>1.6454190412179701E-2</c:v>
                </c:pt>
                <c:pt idx="81">
                  <c:v>1.5074745806168299E-2</c:v>
                </c:pt>
                <c:pt idx="82">
                  <c:v>1.3839748550311001E-2</c:v>
                </c:pt>
                <c:pt idx="83">
                  <c:v>1.27336311643682E-2</c:v>
                </c:pt>
                <c:pt idx="84">
                  <c:v>1.17424214756093E-2</c:v>
                </c:pt>
                <c:pt idx="85">
                  <c:v>1.08536011480429E-2</c:v>
                </c:pt>
                <c:pt idx="86">
                  <c:v>1.00559715975215E-2</c:v>
                </c:pt>
                <c:pt idx="87">
                  <c:v>9.3395282856681694E-3</c:v>
                </c:pt>
                <c:pt idx="88">
                  <c:v>8.6953438938703505E-3</c:v>
                </c:pt>
                <c:pt idx="89">
                  <c:v>8.1154605202555501E-3</c:v>
                </c:pt>
                <c:pt idx="90">
                  <c:v>7.5927907866934598E-3</c:v>
                </c:pt>
                <c:pt idx="91">
                  <c:v>7.1210275652532299E-3</c:v>
                </c:pt>
                <c:pt idx="92">
                  <c:v>6.6945619152742799E-3</c:v>
                </c:pt>
                <c:pt idx="93">
                  <c:v>6.3084087485552297E-3</c:v>
                </c:pt>
                <c:pt idx="94">
                  <c:v>5.9581396996933001E-3</c:v>
                </c:pt>
                <c:pt idx="95">
                  <c:v>5.6398226624728397E-3</c:v>
                </c:pt>
                <c:pt idx="96">
                  <c:v>5.3499674545994099E-3</c:v>
                </c:pt>
                <c:pt idx="97">
                  <c:v>5.0854770867940196E-3</c:v>
                </c:pt>
                <c:pt idx="98">
                  <c:v>4.8436041343351199E-3</c:v>
                </c:pt>
                <c:pt idx="99">
                  <c:v>4.6219117365756002E-3</c:v>
                </c:pt>
                <c:pt idx="100">
                  <c:v>4.4182387805303302E-3</c:v>
                </c:pt>
                <c:pt idx="101">
                  <c:v>4.2306688566817203E-3</c:v>
                </c:pt>
                <c:pt idx="102">
                  <c:v>4.0575026074867399E-3</c:v>
                </c:pt>
                <c:pt idx="103">
                  <c:v>3.8972331208406998E-3</c:v>
                </c:pt>
                <c:pt idx="104">
                  <c:v>3.7485240513741901E-3</c:v>
                </c:pt>
                <c:pt idx="105">
                  <c:v>3.6101901815456198E-3</c:v>
                </c:pt>
                <c:pt idx="106">
                  <c:v>3.4811801618062502E-3</c:v>
                </c:pt>
                <c:pt idx="107">
                  <c:v>3.3605611945353598E-3</c:v>
                </c:pt>
                <c:pt idx="108">
                  <c:v>3.24750544992635E-3</c:v>
                </c:pt>
                <c:pt idx="109">
                  <c:v>3.1412780235673399E-3</c:v>
                </c:pt>
                <c:pt idx="110">
                  <c:v>3.0412262651582302E-3</c:v>
                </c:pt>
                <c:pt idx="111">
                  <c:v>2.9467703257248798E-3</c:v>
                </c:pt>
                <c:pt idx="112">
                  <c:v>2.8573947869310998E-3</c:v>
                </c:pt>
                <c:pt idx="113">
                  <c:v>2.7726412507621599E-3</c:v>
                </c:pt>
                <c:pt idx="114">
                  <c:v>2.6921017810743802E-3</c:v>
                </c:pt>
                <c:pt idx="115">
                  <c:v>2.6154131003907101E-3</c:v>
                </c:pt>
                <c:pt idx="116">
                  <c:v>2.5422514559844101E-3</c:v>
                </c:pt>
                <c:pt idx="117">
                  <c:v>2.47232807884095E-3</c:v>
                </c:pt>
                <c:pt idx="118">
                  <c:v>2.4053851676256199E-3</c:v>
                </c:pt>
                <c:pt idx="119">
                  <c:v>2.34119233740652E-3</c:v>
                </c:pt>
                <c:pt idx="120">
                  <c:v>2.2795434796802402E-3</c:v>
                </c:pt>
                <c:pt idx="121">
                  <c:v>2.22025398630279E-3</c:v>
                </c:pt>
                <c:pt idx="122">
                  <c:v>2.1631582953174E-3</c:v>
                </c:pt>
                <c:pt idx="123">
                  <c:v>2.1081077214621202E-3</c:v>
                </c:pt>
                <c:pt idx="124">
                  <c:v>2.0549685383982998E-3</c:v>
                </c:pt>
                <c:pt idx="125">
                  <c:v>2.00362028348072E-3</c:v>
                </c:pt>
                <c:pt idx="126">
                  <c:v>1.9539542592450802E-3</c:v>
                </c:pt>
                <c:pt idx="127">
                  <c:v>1.9058722087632899E-3</c:v>
                </c:pt>
                <c:pt idx="128">
                  <c:v>1.8592851446544701E-3</c:v>
                </c:pt>
                <c:pt idx="129">
                  <c:v>1.81411231387608E-3</c:v>
                </c:pt>
                <c:pt idx="130">
                  <c:v>1.77028028248953E-3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41-4FFD-9D8A-E3204661597E}"/>
            </c:ext>
          </c:extLst>
        </c:ser>
        <c:ser>
          <c:idx val="6"/>
          <c:order val="6"/>
          <c:tx>
            <c:strRef>
              <c:f>'DSGE HVD woFG'!$AF$1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woFG'!$AF$2:$AF$132</c:f>
              <c:numCache>
                <c:formatCode>0.0000</c:formatCode>
                <c:ptCount val="131"/>
                <c:pt idx="0">
                  <c:v>3.36271760934325E-16</c:v>
                </c:pt>
                <c:pt idx="1">
                  <c:v>5.0574402008378302E-16</c:v>
                </c:pt>
                <c:pt idx="2">
                  <c:v>2.14207133349111E-16</c:v>
                </c:pt>
                <c:pt idx="3">
                  <c:v>-2.8771882256727301E-16</c:v>
                </c:pt>
                <c:pt idx="4">
                  <c:v>9.6958302726864193E-18</c:v>
                </c:pt>
                <c:pt idx="5">
                  <c:v>1.5710799493211001E-16</c:v>
                </c:pt>
                <c:pt idx="6">
                  <c:v>-3.5447992945964202E-16</c:v>
                </c:pt>
                <c:pt idx="7">
                  <c:v>1.8820057070423001E-15</c:v>
                </c:pt>
                <c:pt idx="8">
                  <c:v>2.1298367857910398E-15</c:v>
                </c:pt>
                <c:pt idx="9">
                  <c:v>1.87539003982617E-15</c:v>
                </c:pt>
                <c:pt idx="10">
                  <c:v>1.59563076971597E-15</c:v>
                </c:pt>
                <c:pt idx="11">
                  <c:v>3.9066384251192198E-16</c:v>
                </c:pt>
                <c:pt idx="12">
                  <c:v>4.6556230746414597E-16</c:v>
                </c:pt>
                <c:pt idx="13">
                  <c:v>5.21522787382365E-16</c:v>
                </c:pt>
                <c:pt idx="14">
                  <c:v>9.7371559294166407E-16</c:v>
                </c:pt>
                <c:pt idx="15">
                  <c:v>9.4346117391533305E-17</c:v>
                </c:pt>
                <c:pt idx="16">
                  <c:v>-1.82898841589132E-16</c:v>
                </c:pt>
                <c:pt idx="17">
                  <c:v>-1.3253199927269799E-15</c:v>
                </c:pt>
                <c:pt idx="18">
                  <c:v>-1.49581122817398E-15</c:v>
                </c:pt>
                <c:pt idx="19">
                  <c:v>-1.2432495585551801E-15</c:v>
                </c:pt>
                <c:pt idx="20">
                  <c:v>-2.4397014997962502E-15</c:v>
                </c:pt>
                <c:pt idx="21">
                  <c:v>-2.1256701289985198E-15</c:v>
                </c:pt>
                <c:pt idx="22">
                  <c:v>-2.1381603035211299E-15</c:v>
                </c:pt>
                <c:pt idx="23">
                  <c:v>-2.2222804331107202E-15</c:v>
                </c:pt>
                <c:pt idx="24">
                  <c:v>-2.5839103126186101E-15</c:v>
                </c:pt>
                <c:pt idx="25">
                  <c:v>-2.2516902592332801E-15</c:v>
                </c:pt>
                <c:pt idx="26">
                  <c:v>-3.12575269569257E-15</c:v>
                </c:pt>
                <c:pt idx="27">
                  <c:v>-3.7113090173220201E-15</c:v>
                </c:pt>
                <c:pt idx="28">
                  <c:v>-3.26612613002799E-15</c:v>
                </c:pt>
                <c:pt idx="29">
                  <c:v>-4.1295484105175698E-15</c:v>
                </c:pt>
                <c:pt idx="30">
                  <c:v>-4.3384639342795499E-15</c:v>
                </c:pt>
                <c:pt idx="31">
                  <c:v>-3.8141283771203704E-15</c:v>
                </c:pt>
                <c:pt idx="32">
                  <c:v>-3.1623015757181599E-15</c:v>
                </c:pt>
                <c:pt idx="33">
                  <c:v>-4.4943823306969198E-15</c:v>
                </c:pt>
                <c:pt idx="34">
                  <c:v>-4.2295913481771498E-15</c:v>
                </c:pt>
                <c:pt idx="35">
                  <c:v>-3.8584636180738897E-15</c:v>
                </c:pt>
                <c:pt idx="36">
                  <c:v>-4.1431140076853697E-15</c:v>
                </c:pt>
                <c:pt idx="37">
                  <c:v>-5.6564843041237601E-15</c:v>
                </c:pt>
                <c:pt idx="38">
                  <c:v>-5.4243665870615397E-15</c:v>
                </c:pt>
                <c:pt idx="39">
                  <c:v>-5.5508143237524598E-15</c:v>
                </c:pt>
                <c:pt idx="40">
                  <c:v>-5.9099875123810497E-15</c:v>
                </c:pt>
                <c:pt idx="41">
                  <c:v>-5.4047880540137696E-15</c:v>
                </c:pt>
                <c:pt idx="42">
                  <c:v>-5.5340510819394302E-15</c:v>
                </c:pt>
                <c:pt idx="43">
                  <c:v>-6.1154286988699499E-15</c:v>
                </c:pt>
                <c:pt idx="44">
                  <c:v>-6.9893780978445799E-15</c:v>
                </c:pt>
                <c:pt idx="45">
                  <c:v>-7.4088920015999306E-15</c:v>
                </c:pt>
                <c:pt idx="46">
                  <c:v>-6.85591405684712E-15</c:v>
                </c:pt>
                <c:pt idx="47">
                  <c:v>-7.2729328520955908E-15</c:v>
                </c:pt>
                <c:pt idx="48">
                  <c:v>-6.8517557257370098E-15</c:v>
                </c:pt>
                <c:pt idx="49">
                  <c:v>-7.3345217164969705E-15</c:v>
                </c:pt>
                <c:pt idx="50">
                  <c:v>-7.2736265880624807E-15</c:v>
                </c:pt>
                <c:pt idx="51">
                  <c:v>-7.07144908040621E-15</c:v>
                </c:pt>
                <c:pt idx="52">
                  <c:v>-7.38974476703336E-15</c:v>
                </c:pt>
                <c:pt idx="53">
                  <c:v>-4.6508578276400899E-15</c:v>
                </c:pt>
                <c:pt idx="54">
                  <c:v>-7.8598141503593193E-15</c:v>
                </c:pt>
                <c:pt idx="55">
                  <c:v>-7.6934295863349405E-15</c:v>
                </c:pt>
                <c:pt idx="56">
                  <c:v>-1.0188422056261099E-14</c:v>
                </c:pt>
                <c:pt idx="57">
                  <c:v>-1.3465110135713701E-14</c:v>
                </c:pt>
                <c:pt idx="58">
                  <c:v>-1.4678883821933699E-14</c:v>
                </c:pt>
                <c:pt idx="59">
                  <c:v>-1.6451280744712401E-14</c:v>
                </c:pt>
                <c:pt idx="60">
                  <c:v>-1.8833327346544299E-14</c:v>
                </c:pt>
                <c:pt idx="61">
                  <c:v>-2.0440667265013699E-14</c:v>
                </c:pt>
                <c:pt idx="62">
                  <c:v>-2.0641202691026501E-14</c:v>
                </c:pt>
                <c:pt idx="63">
                  <c:v>-2.12692810912844E-14</c:v>
                </c:pt>
                <c:pt idx="64">
                  <c:v>-2.2327032836956201E-14</c:v>
                </c:pt>
                <c:pt idx="65">
                  <c:v>-2.2079440016881799E-14</c:v>
                </c:pt>
                <c:pt idx="66">
                  <c:v>-2.1891699045423799E-14</c:v>
                </c:pt>
                <c:pt idx="67">
                  <c:v>-2.12830987272179E-14</c:v>
                </c:pt>
                <c:pt idx="68">
                  <c:v>-2.2700397586364601E-14</c:v>
                </c:pt>
                <c:pt idx="69">
                  <c:v>-2.2742835611200001E-14</c:v>
                </c:pt>
                <c:pt idx="70">
                  <c:v>-2.2484249134806501E-14</c:v>
                </c:pt>
                <c:pt idx="71">
                  <c:v>-2.2135135202931101E-14</c:v>
                </c:pt>
                <c:pt idx="72">
                  <c:v>-2.17765658951801E-14</c:v>
                </c:pt>
                <c:pt idx="73">
                  <c:v>-2.1409647413498701E-14</c:v>
                </c:pt>
                <c:pt idx="74">
                  <c:v>-2.1035275272705902E-14</c:v>
                </c:pt>
                <c:pt idx="75">
                  <c:v>-2.0654212145551301E-14</c:v>
                </c:pt>
                <c:pt idx="76">
                  <c:v>-2.02671466655215E-14</c:v>
                </c:pt>
                <c:pt idx="77">
                  <c:v>-1.98747358379014E-14</c:v>
                </c:pt>
                <c:pt idx="78">
                  <c:v>-1.9477633757279701E-14</c:v>
                </c:pt>
                <c:pt idx="79">
                  <c:v>-1.90765092161848E-14</c:v>
                </c:pt>
                <c:pt idx="80">
                  <c:v>-1.86720545763577E-14</c:v>
                </c:pt>
                <c:pt idx="81">
                  <c:v>-1.82649880063517E-14</c:v>
                </c:pt>
                <c:pt idx="82">
                  <c:v>-1.78560508988608E-14</c:v>
                </c:pt>
                <c:pt idx="83">
                  <c:v>-1.7446001990603399E-14</c:v>
                </c:pt>
                <c:pt idx="84">
                  <c:v>-1.7035609431365801E-14</c:v>
                </c:pt>
                <c:pt idx="85">
                  <c:v>-1.6625641795892499E-14</c:v>
                </c:pt>
                <c:pt idx="86">
                  <c:v>-1.62168588075395E-14</c:v>
                </c:pt>
                <c:pt idx="87">
                  <c:v>-1.5810002347829701E-14</c:v>
                </c:pt>
                <c:pt idx="88">
                  <c:v>-1.54057881611202E-14</c:v>
                </c:pt>
                <c:pt idx="89">
                  <c:v>-1.50048985269599E-14</c:v>
                </c:pt>
                <c:pt idx="90">
                  <c:v>-1.46079760620721E-14</c:v>
                </c:pt>
                <c:pt idx="91">
                  <c:v>-1.42156187264257E-14</c:v>
                </c:pt>
                <c:pt idx="92">
                  <c:v>-1.3828376040621801E-14</c:v>
                </c:pt>
                <c:pt idx="93">
                  <c:v>-1.34467464718716E-14</c:v>
                </c:pt>
                <c:pt idx="94">
                  <c:v>-1.3071175910384E-14</c:v>
                </c:pt>
                <c:pt idx="95">
                  <c:v>-1.27020571344359E-14</c:v>
                </c:pt>
                <c:pt idx="96">
                  <c:v>-1.23397301484635E-14</c:v>
                </c:pt>
                <c:pt idx="97">
                  <c:v>-1.19844832721422E-14</c:v>
                </c:pt>
                <c:pt idx="98">
                  <c:v>-1.16365548578726E-14</c:v>
                </c:pt>
                <c:pt idx="99">
                  <c:v>-1.12961355178702E-14</c:v>
                </c:pt>
                <c:pt idx="100">
                  <c:v>-1.0963370748929399E-14</c:v>
                </c:pt>
                <c:pt idx="101">
                  <c:v>-1.0638363851879801E-14</c:v>
                </c:pt>
                <c:pt idx="102">
                  <c:v>-1.0321179052963199E-14</c:v>
                </c:pt>
                <c:pt idx="103">
                  <c:v>-1.0011844745183E-14</c:v>
                </c:pt>
                <c:pt idx="104">
                  <c:v>-9.7103567786222506E-15</c:v>
                </c:pt>
                <c:pt idx="105">
                  <c:v>-9.4166817394148801E-15</c:v>
                </c:pt>
                <c:pt idx="106">
                  <c:v>-9.1307601672255195E-15</c:v>
                </c:pt>
                <c:pt idx="107">
                  <c:v>-8.8525096705522003E-15</c:v>
                </c:pt>
                <c:pt idx="108">
                  <c:v>-8.5818279078110503E-15</c:v>
                </c:pt>
                <c:pt idx="109">
                  <c:v>-8.3185954099184396E-15</c:v>
                </c:pt>
                <c:pt idx="110">
                  <c:v>-8.0626782269427E-15</c:v>
                </c:pt>
                <c:pt idx="111">
                  <c:v>-7.8139303873628801E-15</c:v>
                </c:pt>
                <c:pt idx="112">
                  <c:v>-7.5721961635811794E-15</c:v>
                </c:pt>
                <c:pt idx="113">
                  <c:v>-7.3373121416403098E-15</c:v>
                </c:pt>
                <c:pt idx="114">
                  <c:v>-7.1091090966584296E-15</c:v>
                </c:pt>
                <c:pt idx="115">
                  <c:v>-6.8874136783803697E-15</c:v>
                </c:pt>
                <c:pt idx="116">
                  <c:v>-6.6720499135238196E-15</c:v>
                </c:pt>
                <c:pt idx="117">
                  <c:v>-6.4628405333452102E-15</c:v>
                </c:pt>
                <c:pt idx="118">
                  <c:v>-6.2596081361279602E-15</c:v>
                </c:pt>
                <c:pt idx="119">
                  <c:v>-6.0621761951728498E-15</c:v>
                </c:pt>
                <c:pt idx="120">
                  <c:v>-5.87036992340464E-15</c:v>
                </c:pt>
                <c:pt idx="121">
                  <c:v>-5.6840170059583999E-15</c:v>
                </c:pt>
                <c:pt idx="122">
                  <c:v>-5.5029482121220898E-15</c:v>
                </c:pt>
                <c:pt idx="123">
                  <c:v>-5.3269978978346498E-15</c:v>
                </c:pt>
                <c:pt idx="124">
                  <c:v>-5.1560044096108298E-15</c:v>
                </c:pt>
                <c:pt idx="125">
                  <c:v>-4.98981040031965E-15</c:v>
                </c:pt>
                <c:pt idx="126">
                  <c:v>-4.8282630667139497E-15</c:v>
                </c:pt>
                <c:pt idx="127">
                  <c:v>-4.6712143180181199E-15</c:v>
                </c:pt>
                <c:pt idx="128">
                  <c:v>-4.5185208842529201E-15</c:v>
                </c:pt>
                <c:pt idx="129">
                  <c:v>-4.37004437232773E-15</c:v>
                </c:pt>
                <c:pt idx="130">
                  <c:v>-4.2256512772761297E-15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41-4FFD-9D8A-E3204661597E}"/>
            </c:ext>
          </c:extLst>
        </c:ser>
        <c:ser>
          <c:idx val="7"/>
          <c:order val="7"/>
          <c:tx>
            <c:strRef>
              <c:f>'DSGE HVD woFG'!$AG$1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woFG'!$AG$2:$AG$132</c:f>
              <c:numCache>
                <c:formatCode>0.0000</c:formatCode>
                <c:ptCount val="131"/>
                <c:pt idx="0">
                  <c:v>-3.5538777794089401E-15</c:v>
                </c:pt>
                <c:pt idx="1">
                  <c:v>-2.38970184704017E-15</c:v>
                </c:pt>
                <c:pt idx="2">
                  <c:v>-1.40618989657912E-15</c:v>
                </c:pt>
                <c:pt idx="3">
                  <c:v>-8.7528508921538303E-16</c:v>
                </c:pt>
                <c:pt idx="4">
                  <c:v>-3.0911534257937398E-16</c:v>
                </c:pt>
                <c:pt idx="5">
                  <c:v>6.8567456859447195E-16</c:v>
                </c:pt>
                <c:pt idx="6">
                  <c:v>1.39550553860256E-15</c:v>
                </c:pt>
                <c:pt idx="7">
                  <c:v>1.8210975872744201E-15</c:v>
                </c:pt>
                <c:pt idx="8">
                  <c:v>3.9846043693999302E-15</c:v>
                </c:pt>
                <c:pt idx="9">
                  <c:v>3.6850300896788798E-15</c:v>
                </c:pt>
                <c:pt idx="10">
                  <c:v>3.96618183425944E-15</c:v>
                </c:pt>
                <c:pt idx="11">
                  <c:v>4.4551475393455699E-15</c:v>
                </c:pt>
                <c:pt idx="12">
                  <c:v>5.8434920144823E-15</c:v>
                </c:pt>
                <c:pt idx="13">
                  <c:v>6.42327760641727E-15</c:v>
                </c:pt>
                <c:pt idx="14">
                  <c:v>7.1491412984076604E-15</c:v>
                </c:pt>
                <c:pt idx="15">
                  <c:v>8.0498173325317994E-15</c:v>
                </c:pt>
                <c:pt idx="16">
                  <c:v>8.1726712722246794E-15</c:v>
                </c:pt>
                <c:pt idx="17">
                  <c:v>9.5693701403301796E-15</c:v>
                </c:pt>
                <c:pt idx="18">
                  <c:v>1.04262272376988E-14</c:v>
                </c:pt>
                <c:pt idx="19">
                  <c:v>1.22479272379491E-14</c:v>
                </c:pt>
                <c:pt idx="20">
                  <c:v>1.24258814862817E-14</c:v>
                </c:pt>
                <c:pt idx="21">
                  <c:v>1.32218495838939E-14</c:v>
                </c:pt>
                <c:pt idx="22">
                  <c:v>1.4391811645812798E-14</c:v>
                </c:pt>
                <c:pt idx="23">
                  <c:v>1.4272069785535101E-14</c:v>
                </c:pt>
                <c:pt idx="24">
                  <c:v>1.59325580617839E-14</c:v>
                </c:pt>
                <c:pt idx="25">
                  <c:v>1.6791398349593001E-14</c:v>
                </c:pt>
                <c:pt idx="26">
                  <c:v>1.81081833167386E-14</c:v>
                </c:pt>
                <c:pt idx="27">
                  <c:v>1.9047528886909899E-14</c:v>
                </c:pt>
                <c:pt idx="28">
                  <c:v>1.9316449462914101E-14</c:v>
                </c:pt>
                <c:pt idx="29">
                  <c:v>2.06656574161374E-14</c:v>
                </c:pt>
                <c:pt idx="30">
                  <c:v>2.16751363352797E-14</c:v>
                </c:pt>
                <c:pt idx="31">
                  <c:v>2.22473435413016E-14</c:v>
                </c:pt>
                <c:pt idx="32">
                  <c:v>2.2546023291761899E-14</c:v>
                </c:pt>
                <c:pt idx="33">
                  <c:v>2.2991790309205901E-14</c:v>
                </c:pt>
                <c:pt idx="34">
                  <c:v>2.3555789364936001E-14</c:v>
                </c:pt>
                <c:pt idx="35">
                  <c:v>2.44216231788512E-14</c:v>
                </c:pt>
                <c:pt idx="36">
                  <c:v>2.5156568581220699E-14</c:v>
                </c:pt>
                <c:pt idx="37">
                  <c:v>2.6019731422664299E-14</c:v>
                </c:pt>
                <c:pt idx="38">
                  <c:v>2.6870512452392001E-14</c:v>
                </c:pt>
                <c:pt idx="39">
                  <c:v>2.74351613588568E-14</c:v>
                </c:pt>
                <c:pt idx="40">
                  <c:v>2.79481294664976E-14</c:v>
                </c:pt>
                <c:pt idx="41">
                  <c:v>2.8562443017435299E-14</c:v>
                </c:pt>
                <c:pt idx="42">
                  <c:v>2.8891264010407199E-14</c:v>
                </c:pt>
                <c:pt idx="43">
                  <c:v>2.9131359507493102E-14</c:v>
                </c:pt>
                <c:pt idx="44">
                  <c:v>2.9685032715188102E-14</c:v>
                </c:pt>
                <c:pt idx="45">
                  <c:v>3.0427574013937497E-14</c:v>
                </c:pt>
                <c:pt idx="46">
                  <c:v>3.0958462046888902E-14</c:v>
                </c:pt>
                <c:pt idx="47">
                  <c:v>3.1684033246646699E-14</c:v>
                </c:pt>
                <c:pt idx="48">
                  <c:v>3.1376222161254699E-14</c:v>
                </c:pt>
                <c:pt idx="49">
                  <c:v>3.2040633874363401E-14</c:v>
                </c:pt>
                <c:pt idx="50">
                  <c:v>3.2820085550210403E-14</c:v>
                </c:pt>
                <c:pt idx="51">
                  <c:v>3.2791968178851198E-14</c:v>
                </c:pt>
                <c:pt idx="52">
                  <c:v>3.2821584578657701E-14</c:v>
                </c:pt>
                <c:pt idx="53">
                  <c:v>3.2710704771306901E-14</c:v>
                </c:pt>
                <c:pt idx="54">
                  <c:v>3.2594814404997302E-14</c:v>
                </c:pt>
                <c:pt idx="55">
                  <c:v>3.18935026388154E-14</c:v>
                </c:pt>
                <c:pt idx="56">
                  <c:v>3.23193695960586E-14</c:v>
                </c:pt>
                <c:pt idx="57">
                  <c:v>3.2365755745878297E-14</c:v>
                </c:pt>
                <c:pt idx="58">
                  <c:v>3.2676600783173003E-14</c:v>
                </c:pt>
                <c:pt idx="59">
                  <c:v>3.3065358764624903E-14</c:v>
                </c:pt>
                <c:pt idx="60">
                  <c:v>3.4203333217356298E-14</c:v>
                </c:pt>
                <c:pt idx="61">
                  <c:v>3.5984823855253002E-14</c:v>
                </c:pt>
                <c:pt idx="62">
                  <c:v>3.67248659805942E-14</c:v>
                </c:pt>
                <c:pt idx="63">
                  <c:v>3.80205563965848E-14</c:v>
                </c:pt>
                <c:pt idx="64">
                  <c:v>3.90715927863564E-14</c:v>
                </c:pt>
                <c:pt idx="65">
                  <c:v>3.9593114829579002E-14</c:v>
                </c:pt>
                <c:pt idx="66">
                  <c:v>4.0177487967300999E-14</c:v>
                </c:pt>
                <c:pt idx="67">
                  <c:v>4.0666901433997401E-14</c:v>
                </c:pt>
                <c:pt idx="68">
                  <c:v>4.04395864923198E-14</c:v>
                </c:pt>
                <c:pt idx="69">
                  <c:v>4.1182123489524502E-14</c:v>
                </c:pt>
                <c:pt idx="70">
                  <c:v>4.2016076568960299E-14</c:v>
                </c:pt>
                <c:pt idx="71">
                  <c:v>4.2495849287064102E-14</c:v>
                </c:pt>
                <c:pt idx="72">
                  <c:v>4.2955120816308199E-14</c:v>
                </c:pt>
                <c:pt idx="73">
                  <c:v>4.3394601943611298E-14</c:v>
                </c:pt>
                <c:pt idx="74">
                  <c:v>4.3814928822726799E-14</c:v>
                </c:pt>
                <c:pt idx="75">
                  <c:v>4.4216664726401803E-14</c:v>
                </c:pt>
                <c:pt idx="76">
                  <c:v>4.4600304944164301E-14</c:v>
                </c:pt>
                <c:pt idx="77">
                  <c:v>4.4966283653669202E-14</c:v>
                </c:pt>
                <c:pt idx="78">
                  <c:v>4.5314981862520601E-14</c:v>
                </c:pt>
                <c:pt idx="79">
                  <c:v>4.5646735743698203E-14</c:v>
                </c:pt>
                <c:pt idx="80">
                  <c:v>4.59618448738261E-14</c:v>
                </c:pt>
                <c:pt idx="81">
                  <c:v>4.6260580033620399E-14</c:v>
                </c:pt>
                <c:pt idx="82">
                  <c:v>4.6543190348572198E-14</c:v>
                </c:pt>
                <c:pt idx="83">
                  <c:v>4.68099096399311E-14</c:v>
                </c:pt>
                <c:pt idx="84">
                  <c:v>4.7060961925750102E-14</c:v>
                </c:pt>
                <c:pt idx="85">
                  <c:v>4.7296566063138803E-14</c:v>
                </c:pt>
                <c:pt idx="86">
                  <c:v>4.7516939559461698E-14</c:v>
                </c:pt>
                <c:pt idx="87">
                  <c:v>4.7722301605051101E-14</c:v>
                </c:pt>
                <c:pt idx="88">
                  <c:v>4.7912875395647697E-14</c:v>
                </c:pt>
                <c:pt idx="89">
                  <c:v>4.8088889821377901E-14</c:v>
                </c:pt>
                <c:pt idx="90">
                  <c:v>4.8250580602392501E-14</c:v>
                </c:pt>
                <c:pt idx="91">
                  <c:v>4.8398190950742501E-14</c:v>
                </c:pt>
                <c:pt idx="92">
                  <c:v>4.8531971834810003E-14</c:v>
                </c:pt>
                <c:pt idx="93">
                  <c:v>4.86521819175372E-14</c:v>
                </c:pt>
                <c:pt idx="94">
                  <c:v>4.8759087233504203E-14</c:v>
                </c:pt>
                <c:pt idx="95">
                  <c:v>4.8852960663135099E-14</c:v>
                </c:pt>
                <c:pt idx="96">
                  <c:v>4.8934081255349999E-14</c:v>
                </c:pt>
                <c:pt idx="97">
                  <c:v>4.9002733443124602E-14</c:v>
                </c:pt>
                <c:pt idx="98">
                  <c:v>4.90592061898671E-14</c:v>
                </c:pt>
                <c:pt idx="99">
                  <c:v>4.9103792098405298E-14</c:v>
                </c:pt>
                <c:pt idx="100">
                  <c:v>4.91367865087822E-14</c:v>
                </c:pt>
                <c:pt idx="101">
                  <c:v>4.9158486606023E-14</c:v>
                </c:pt>
                <c:pt idx="102">
                  <c:v>4.9169190554570101E-14</c:v>
                </c:pt>
                <c:pt idx="103">
                  <c:v>4.9169196672181303E-14</c:v>
                </c:pt>
                <c:pt idx="104">
                  <c:v>4.9158802652716801E-14</c:v>
                </c:pt>
                <c:pt idx="105">
                  <c:v>4.91383048443777E-14</c:v>
                </c:pt>
                <c:pt idx="106">
                  <c:v>4.9107997587547603E-14</c:v>
                </c:pt>
                <c:pt idx="107">
                  <c:v>4.9068172614399703E-14</c:v>
                </c:pt>
                <c:pt idx="108">
                  <c:v>4.9019118510812298E-14</c:v>
                </c:pt>
                <c:pt idx="109">
                  <c:v>4.8961120239837502E-14</c:v>
                </c:pt>
                <c:pt idx="110">
                  <c:v>4.8894458724961E-14</c:v>
                </c:pt>
                <c:pt idx="111">
                  <c:v>4.8819410490621898E-14</c:v>
                </c:pt>
                <c:pt idx="112">
                  <c:v>4.8736247356905301E-14</c:v>
                </c:pt>
                <c:pt idx="113">
                  <c:v>4.8645236184937401E-14</c:v>
                </c:pt>
                <c:pt idx="114">
                  <c:v>4.8546638669272702E-14</c:v>
                </c:pt>
                <c:pt idx="115">
                  <c:v>4.8440711173447798E-14</c:v>
                </c:pt>
                <c:pt idx="116">
                  <c:v>4.8327704604850003E-14</c:v>
                </c:pt>
                <c:pt idx="117">
                  <c:v>4.82078643251037E-14</c:v>
                </c:pt>
                <c:pt idx="118">
                  <c:v>4.8081430092289503E-14</c:v>
                </c:pt>
                <c:pt idx="119">
                  <c:v>4.7948636031466001E-14</c:v>
                </c:pt>
                <c:pt idx="120">
                  <c:v>4.7809710630151698E-14</c:v>
                </c:pt>
                <c:pt idx="121">
                  <c:v>4.7664876755635202E-14</c:v>
                </c:pt>
                <c:pt idx="122">
                  <c:v>4.7514351691201197E-14</c:v>
                </c:pt>
                <c:pt idx="123">
                  <c:v>4.7358347188591002E-14</c:v>
                </c:pt>
                <c:pt idx="124">
                  <c:v>4.7197069534242897E-14</c:v>
                </c:pt>
                <c:pt idx="125">
                  <c:v>4.7030719627083399E-14</c:v>
                </c:pt>
                <c:pt idx="126">
                  <c:v>4.6859493065859799E-14</c:v>
                </c:pt>
                <c:pt idx="127">
                  <c:v>4.6683580244211503E-14</c:v>
                </c:pt>
                <c:pt idx="128">
                  <c:v>4.65031664518754E-14</c:v>
                </c:pt>
                <c:pt idx="129">
                  <c:v>4.6318431980607701E-14</c:v>
                </c:pt>
                <c:pt idx="130">
                  <c:v>4.6129552233573497E-14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441-4FFD-9D8A-E3204661597E}"/>
            </c:ext>
          </c:extLst>
        </c:ser>
        <c:ser>
          <c:idx val="8"/>
          <c:order val="8"/>
          <c:tx>
            <c:strRef>
              <c:f>'DSGE HVD woFG'!$AH$1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woFG'!$AH$2:$AH$132</c:f>
              <c:numCache>
                <c:formatCode>0.0000</c:formatCode>
                <c:ptCount val="131"/>
                <c:pt idx="0">
                  <c:v>3.232848152251621E-2</c:v>
                </c:pt>
                <c:pt idx="1">
                  <c:v>3.192574738856431E-2</c:v>
                </c:pt>
                <c:pt idx="2">
                  <c:v>3.1528307303669054E-2</c:v>
                </c:pt>
                <c:pt idx="3">
                  <c:v>3.1136089791837525E-2</c:v>
                </c:pt>
                <c:pt idx="4">
                  <c:v>3.0749024292872861E-2</c:v>
                </c:pt>
                <c:pt idx="5">
                  <c:v>3.0367041153361845E-2</c:v>
                </c:pt>
                <c:pt idx="6">
                  <c:v>2.9990071617660336E-2</c:v>
                </c:pt>
                <c:pt idx="7">
                  <c:v>2.9618047818907225E-2</c:v>
                </c:pt>
                <c:pt idx="8">
                  <c:v>2.9250902770002647E-2</c:v>
                </c:pt>
                <c:pt idx="9">
                  <c:v>2.8888570354634348E-2</c:v>
                </c:pt>
                <c:pt idx="10">
                  <c:v>2.8530985318305314E-2</c:v>
                </c:pt>
                <c:pt idx="11">
                  <c:v>2.8178083259358423E-2</c:v>
                </c:pt>
                <c:pt idx="12">
                  <c:v>2.7829800620052653E-2</c:v>
                </c:pt>
                <c:pt idx="13">
                  <c:v>2.7486074677595701E-2</c:v>
                </c:pt>
                <c:pt idx="14">
                  <c:v>2.7146843535275175E-2</c:v>
                </c:pt>
                <c:pt idx="15">
                  <c:v>2.6812046113556125E-2</c:v>
                </c:pt>
                <c:pt idx="16">
                  <c:v>2.6481622141234347E-2</c:v>
                </c:pt>
                <c:pt idx="17">
                  <c:v>2.6155512146595981E-2</c:v>
                </c:pt>
                <c:pt idx="18">
                  <c:v>2.5833657448609836E-2</c:v>
                </c:pt>
                <c:pt idx="19">
                  <c:v>2.551600014817576E-2</c:v>
                </c:pt>
                <c:pt idx="20">
                  <c:v>2.520248311935373E-2</c:v>
                </c:pt>
                <c:pt idx="21">
                  <c:v>2.4893050000710626E-2</c:v>
                </c:pt>
                <c:pt idx="22">
                  <c:v>2.4587645186609171E-2</c:v>
                </c:pt>
                <c:pt idx="23">
                  <c:v>2.4286213818608904E-2</c:v>
                </c:pt>
                <c:pt idx="24">
                  <c:v>2.3988701776875784E-2</c:v>
                </c:pt>
                <c:pt idx="25">
                  <c:v>2.3695055671628069E-2</c:v>
                </c:pt>
                <c:pt idx="26">
                  <c:v>2.3405222834653006E-2</c:v>
                </c:pt>
                <c:pt idx="27">
                  <c:v>2.3119151310852001E-2</c:v>
                </c:pt>
                <c:pt idx="28">
                  <c:v>2.2836789849823215E-2</c:v>
                </c:pt>
                <c:pt idx="29">
                  <c:v>2.2558087897527324E-2</c:v>
                </c:pt>
                <c:pt idx="30">
                  <c:v>2.2282995587957717E-2</c:v>
                </c:pt>
                <c:pt idx="31">
                  <c:v>2.2011463734905378E-2</c:v>
                </c:pt>
                <c:pt idx="32">
                  <c:v>2.1743443823740539E-2</c:v>
                </c:pt>
                <c:pt idx="33">
                  <c:v>2.147888800328953E-2</c:v>
                </c:pt>
                <c:pt idx="34">
                  <c:v>2.121774907772284E-2</c:v>
                </c:pt>
                <c:pt idx="35">
                  <c:v>2.0959980498521207E-2</c:v>
                </c:pt>
                <c:pt idx="36">
                  <c:v>2.0705536356511758E-2</c:v>
                </c:pt>
                <c:pt idx="37">
                  <c:v>2.0454371373930736E-2</c:v>
                </c:pt>
                <c:pt idx="38">
                  <c:v>2.0206440896591484E-2</c:v>
                </c:pt>
                <c:pt idx="39">
                  <c:v>1.9961700886055041E-2</c:v>
                </c:pt>
                <c:pt idx="40">
                  <c:v>1.9720107911916817E-2</c:v>
                </c:pt>
                <c:pt idx="41">
                  <c:v>1.9481619144116863E-2</c:v>
                </c:pt>
                <c:pt idx="42">
                  <c:v>1.9246192345334725E-2</c:v>
                </c:pt>
                <c:pt idx="43">
                  <c:v>1.9013785863444179E-2</c:v>
                </c:pt>
                <c:pt idx="44">
                  <c:v>1.8784358624023129E-2</c:v>
                </c:pt>
                <c:pt idx="45">
                  <c:v>1.855787012293773E-2</c:v>
                </c:pt>
                <c:pt idx="46">
                  <c:v>1.8334280418982177E-2</c:v>
                </c:pt>
                <c:pt idx="47">
                  <c:v>1.8113550126605135E-2</c:v>
                </c:pt>
                <c:pt idx="48">
                  <c:v>1.7895640408672128E-2</c:v>
                </c:pt>
                <c:pt idx="49">
                  <c:v>1.7680512969329515E-2</c:v>
                </c:pt>
                <c:pt idx="50">
                  <c:v>1.7468130046901221E-2</c:v>
                </c:pt>
                <c:pt idx="51">
                  <c:v>1.7258454406872261E-2</c:v>
                </c:pt>
                <c:pt idx="52">
                  <c:v>1.7051449334942615E-2</c:v>
                </c:pt>
                <c:pt idx="53">
                  <c:v>1.6847078630148622E-2</c:v>
                </c:pt>
                <c:pt idx="54">
                  <c:v>1.6645306598027945E-2</c:v>
                </c:pt>
                <c:pt idx="55">
                  <c:v>1.6446098043902374E-2</c:v>
                </c:pt>
                <c:pt idx="56">
                  <c:v>1.624941826616353E-2</c:v>
                </c:pt>
                <c:pt idx="57">
                  <c:v>1.6055233049691829E-2</c:v>
                </c:pt>
                <c:pt idx="58">
                  <c:v>1.5863508659296987E-2</c:v>
                </c:pt>
                <c:pt idx="59">
                  <c:v>1.5674211833275203E-2</c:v>
                </c:pt>
                <c:pt idx="60">
                  <c:v>1.5487309776966525E-2</c:v>
                </c:pt>
                <c:pt idx="61">
                  <c:v>1.5302770156457134E-2</c:v>
                </c:pt>
                <c:pt idx="62">
                  <c:v>1.5120561092279087E-2</c:v>
                </c:pt>
                <c:pt idx="63">
                  <c:v>1.4940651153249239E-2</c:v>
                </c:pt>
                <c:pt idx="64">
                  <c:v>1.4763009350312406E-2</c:v>
                </c:pt>
                <c:pt idx="65">
                  <c:v>1.458760513050446E-2</c:v>
                </c:pt>
                <c:pt idx="66">
                  <c:v>1.4414408370947859E-2</c:v>
                </c:pt>
                <c:pt idx="67">
                  <c:v>1.4243389372927321E-2</c:v>
                </c:pt>
                <c:pt idx="68">
                  <c:v>1.4074518856033261E-2</c:v>
                </c:pt>
                <c:pt idx="69">
                  <c:v>1.3907767952399761E-2</c:v>
                </c:pt>
                <c:pt idx="70">
                  <c:v>1.3743108200941566E-2</c:v>
                </c:pt>
                <c:pt idx="71">
                  <c:v>1.3580511541731649E-2</c:v>
                </c:pt>
                <c:pt idx="72">
                  <c:v>1.3419950310407519E-2</c:v>
                </c:pt>
                <c:pt idx="73">
                  <c:v>1.3261397232650081E-2</c:v>
                </c:pt>
                <c:pt idx="74">
                  <c:v>1.3104825418730731E-2</c:v>
                </c:pt>
                <c:pt idx="75">
                  <c:v>1.2950208358124776E-2</c:v>
                </c:pt>
                <c:pt idx="76">
                  <c:v>1.2797519914188314E-2</c:v>
                </c:pt>
                <c:pt idx="77">
                  <c:v>1.2646734318902345E-2</c:v>
                </c:pt>
                <c:pt idx="78">
                  <c:v>1.2497826167680174E-2</c:v>
                </c:pt>
                <c:pt idx="79">
                  <c:v>1.2350770414239999E-2</c:v>
                </c:pt>
                <c:pt idx="80">
                  <c:v>1.2205542365541116E-2</c:v>
                </c:pt>
                <c:pt idx="81">
                  <c:v>1.2062117676783434E-2</c:v>
                </c:pt>
                <c:pt idx="82">
                  <c:v>1.1920472346470947E-2</c:v>
                </c:pt>
                <c:pt idx="83">
                  <c:v>1.1780582711536463E-2</c:v>
                </c:pt>
                <c:pt idx="84">
                  <c:v>1.164242544252987E-2</c:v>
                </c:pt>
                <c:pt idx="85">
                  <c:v>1.1505977538867279E-2</c:v>
                </c:pt>
                <c:pt idx="86">
                  <c:v>1.1371216324141287E-2</c:v>
                </c:pt>
                <c:pt idx="87">
                  <c:v>1.1238119441492897E-2</c:v>
                </c:pt>
                <c:pt idx="88">
                  <c:v>1.1106664849042203E-2</c:v>
                </c:pt>
                <c:pt idx="89">
                  <c:v>1.0976830815380504E-2</c:v>
                </c:pt>
                <c:pt idx="90">
                  <c:v>1.0848595915120208E-2</c:v>
                </c:pt>
                <c:pt idx="91">
                  <c:v>1.0721939024504312E-2</c:v>
                </c:pt>
                <c:pt idx="92">
                  <c:v>1.0596839317073706E-2</c:v>
                </c:pt>
                <c:pt idx="93">
                  <c:v>1.0473276259392107E-2</c:v>
                </c:pt>
                <c:pt idx="94">
                  <c:v>1.0351229606828201E-2</c:v>
                </c:pt>
                <c:pt idx="95">
                  <c:v>1.0230679399394597E-2</c:v>
                </c:pt>
                <c:pt idx="96">
                  <c:v>1.0111605957642491E-2</c:v>
                </c:pt>
                <c:pt idx="97">
                  <c:v>9.993989878611961E-3</c:v>
                </c:pt>
                <c:pt idx="98">
                  <c:v>9.8778120318371888E-3</c:v>
                </c:pt>
                <c:pt idx="99">
                  <c:v>9.763053555406298E-3</c:v>
                </c:pt>
                <c:pt idx="100">
                  <c:v>9.6496958520748844E-3</c:v>
                </c:pt>
                <c:pt idx="101">
                  <c:v>9.5377205854327071E-3</c:v>
                </c:pt>
                <c:pt idx="102">
                  <c:v>9.4271096761235108E-3</c:v>
                </c:pt>
                <c:pt idx="103">
                  <c:v>9.3178452981166615E-3</c:v>
                </c:pt>
                <c:pt idx="104">
                  <c:v>9.2099098750308313E-3</c:v>
                </c:pt>
                <c:pt idx="105">
                  <c:v>9.1032860765082775E-3</c:v>
                </c:pt>
                <c:pt idx="106">
                  <c:v>8.997956814640223E-3</c:v>
                </c:pt>
                <c:pt idx="107">
                  <c:v>8.8939052404415492E-3</c:v>
                </c:pt>
                <c:pt idx="108">
                  <c:v>8.7911147403756402E-3</c:v>
                </c:pt>
                <c:pt idx="109">
                  <c:v>8.6895689329274505E-3</c:v>
                </c:pt>
                <c:pt idx="110">
                  <c:v>8.5892516652252855E-3</c:v>
                </c:pt>
                <c:pt idx="111">
                  <c:v>8.4901470097101164E-3</c:v>
                </c:pt>
                <c:pt idx="112">
                  <c:v>8.3922392608520996E-3</c:v>
                </c:pt>
                <c:pt idx="113">
                  <c:v>8.2955129319140144E-3</c:v>
                </c:pt>
                <c:pt idx="114">
                  <c:v>8.1999527517602599E-3</c:v>
                </c:pt>
                <c:pt idx="115">
                  <c:v>8.1055436617120322E-3</c:v>
                </c:pt>
                <c:pt idx="116">
                  <c:v>8.0122708124470143E-3</c:v>
                </c:pt>
                <c:pt idx="117">
                  <c:v>7.920119560943694E-3</c:v>
                </c:pt>
                <c:pt idx="118">
                  <c:v>7.8290754674696841E-3</c:v>
                </c:pt>
                <c:pt idx="119">
                  <c:v>7.7391242926132513E-3</c:v>
                </c:pt>
                <c:pt idx="120">
                  <c:v>7.6502519943577882E-3</c:v>
                </c:pt>
                <c:pt idx="121">
                  <c:v>7.5624447251985945E-3</c:v>
                </c:pt>
                <c:pt idx="122">
                  <c:v>7.4756888293013319E-3</c:v>
                </c:pt>
                <c:pt idx="123">
                  <c:v>7.3899708397019365E-3</c:v>
                </c:pt>
                <c:pt idx="124">
                  <c:v>7.3052774755468994E-3</c:v>
                </c:pt>
                <c:pt idx="125">
                  <c:v>7.2215956393742444E-3</c:v>
                </c:pt>
                <c:pt idx="126">
                  <c:v>7.1389124144336886E-3</c:v>
                </c:pt>
                <c:pt idx="127">
                  <c:v>7.0572150620463311E-3</c:v>
                </c:pt>
                <c:pt idx="128">
                  <c:v>6.9764910190028033E-3</c:v>
                </c:pt>
                <c:pt idx="129">
                  <c:v>6.8967278949998078E-3</c:v>
                </c:pt>
                <c:pt idx="130">
                  <c:v>6.81791347011398E-3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441-4FFD-9D8A-E3204661597E}"/>
            </c:ext>
          </c:extLst>
        </c:ser>
        <c:ser>
          <c:idx val="9"/>
          <c:order val="9"/>
          <c:tx>
            <c:strRef>
              <c:f>'DSGE HVD woFG'!$AI$1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'DSGE HVD woFG'!$AI$2:$AI$132</c:f>
              <c:numCache>
                <c:formatCode>0.0000</c:formatCode>
                <c:ptCount val="131"/>
                <c:pt idx="0">
                  <c:v>-2.4061598630561593E-2</c:v>
                </c:pt>
                <c:pt idx="1">
                  <c:v>-0.16901312640215643</c:v>
                </c:pt>
                <c:pt idx="2">
                  <c:v>-0.4568962772824392</c:v>
                </c:pt>
                <c:pt idx="3">
                  <c:v>-0.69504237510761147</c:v>
                </c:pt>
                <c:pt idx="4">
                  <c:v>-1.1003980145650201</c:v>
                </c:pt>
                <c:pt idx="5">
                  <c:v>-1.1705554725898168</c:v>
                </c:pt>
                <c:pt idx="6">
                  <c:v>-1.4401443552117861</c:v>
                </c:pt>
                <c:pt idx="7">
                  <c:v>-2.5875767507539167</c:v>
                </c:pt>
                <c:pt idx="8">
                  <c:v>-2.4418475918029525</c:v>
                </c:pt>
                <c:pt idx="9">
                  <c:v>-1.9738793460216666</c:v>
                </c:pt>
                <c:pt idx="10">
                  <c:v>-1.4315514981686894</c:v>
                </c:pt>
                <c:pt idx="11">
                  <c:v>-1.1676708505833555</c:v>
                </c:pt>
                <c:pt idx="12">
                  <c:v>-1.1664499644184445</c:v>
                </c:pt>
                <c:pt idx="13">
                  <c:v>-1.3282359566764941</c:v>
                </c:pt>
                <c:pt idx="14">
                  <c:v>-1.4969195052771691</c:v>
                </c:pt>
                <c:pt idx="15">
                  <c:v>-1.3824347912612764</c:v>
                </c:pt>
                <c:pt idx="16">
                  <c:v>-1.1926477786426462</c:v>
                </c:pt>
                <c:pt idx="17">
                  <c:v>-1.4056515791272981</c:v>
                </c:pt>
                <c:pt idx="18">
                  <c:v>-1.7758900804244848</c:v>
                </c:pt>
                <c:pt idx="19">
                  <c:v>-2.0563661714919346</c:v>
                </c:pt>
                <c:pt idx="20">
                  <c:v>-1.8093998930858841</c:v>
                </c:pt>
                <c:pt idx="21">
                  <c:v>-2.0981536449393214</c:v>
                </c:pt>
                <c:pt idx="22">
                  <c:v>-1.9692998689052503</c:v>
                </c:pt>
                <c:pt idx="23">
                  <c:v>-1.7333004755560844</c:v>
                </c:pt>
                <c:pt idx="24">
                  <c:v>-1.8216138718711223</c:v>
                </c:pt>
                <c:pt idx="25">
                  <c:v>-1.7627106218741613</c:v>
                </c:pt>
                <c:pt idx="26">
                  <c:v>-1.6572036549199225</c:v>
                </c:pt>
                <c:pt idx="27">
                  <c:v>-1.6409841815501862</c:v>
                </c:pt>
                <c:pt idx="28">
                  <c:v>-1.5575993506992338</c:v>
                </c:pt>
                <c:pt idx="29">
                  <c:v>-1.5727721999909021</c:v>
                </c:pt>
                <c:pt idx="30">
                  <c:v>-1.6391611280608966</c:v>
                </c:pt>
                <c:pt idx="31">
                  <c:v>-1.7924431748503422</c:v>
                </c:pt>
                <c:pt idx="32">
                  <c:v>-1.8320960454543147</c:v>
                </c:pt>
                <c:pt idx="33">
                  <c:v>-1.7942918316721781</c:v>
                </c:pt>
                <c:pt idx="34">
                  <c:v>-2.025640108829609</c:v>
                </c:pt>
                <c:pt idx="35">
                  <c:v>-2.0465384537115048</c:v>
                </c:pt>
                <c:pt idx="36">
                  <c:v>-2.2171345409824688</c:v>
                </c:pt>
                <c:pt idx="37">
                  <c:v>-2.0335054419704428</c:v>
                </c:pt>
                <c:pt idx="38">
                  <c:v>-1.9339103889451699</c:v>
                </c:pt>
                <c:pt idx="39">
                  <c:v>-1.6813706267293054</c:v>
                </c:pt>
                <c:pt idx="40">
                  <c:v>-1.5493287346453266</c:v>
                </c:pt>
                <c:pt idx="41">
                  <c:v>-1.4963387385980598</c:v>
                </c:pt>
                <c:pt idx="42">
                  <c:v>-1.3413191704500478</c:v>
                </c:pt>
                <c:pt idx="43">
                  <c:v>-1.1795575823301048</c:v>
                </c:pt>
                <c:pt idx="44">
                  <c:v>-1.0602972101674732</c:v>
                </c:pt>
                <c:pt idx="45">
                  <c:v>-1.1709953365707357</c:v>
                </c:pt>
                <c:pt idx="46">
                  <c:v>-1.1035868153856878</c:v>
                </c:pt>
                <c:pt idx="47">
                  <c:v>-1.1879588502747034</c:v>
                </c:pt>
                <c:pt idx="48">
                  <c:v>-1.2115697492453281</c:v>
                </c:pt>
                <c:pt idx="49">
                  <c:v>-1.2821028121649907</c:v>
                </c:pt>
                <c:pt idx="50">
                  <c:v>-1.3329418678754392</c:v>
                </c:pt>
                <c:pt idx="51">
                  <c:v>-1.1843491248616373</c:v>
                </c:pt>
                <c:pt idx="52">
                  <c:v>-1.5274250370670723</c:v>
                </c:pt>
                <c:pt idx="53">
                  <c:v>-1.7323290131937235</c:v>
                </c:pt>
                <c:pt idx="54">
                  <c:v>-1.2795935050662539</c:v>
                </c:pt>
                <c:pt idx="55">
                  <c:v>-1.0803301166184638</c:v>
                </c:pt>
                <c:pt idx="56">
                  <c:v>-0.86279201997761057</c:v>
                </c:pt>
                <c:pt idx="57">
                  <c:v>-0.82664151618449744</c:v>
                </c:pt>
                <c:pt idx="58">
                  <c:v>-0.86894841361518182</c:v>
                </c:pt>
                <c:pt idx="59">
                  <c:v>-0.87647585548674634</c:v>
                </c:pt>
                <c:pt idx="60">
                  <c:v>-0.93834686838014258</c:v>
                </c:pt>
                <c:pt idx="61">
                  <c:v>-1.0542343099909934</c:v>
                </c:pt>
                <c:pt idx="62">
                  <c:v>-0.95666930242773307</c:v>
                </c:pt>
                <c:pt idx="63">
                  <c:v>-1.0236998726994999</c:v>
                </c:pt>
                <c:pt idx="64">
                  <c:v>-0.66938901222839642</c:v>
                </c:pt>
                <c:pt idx="65">
                  <c:v>-0.65098625981373093</c:v>
                </c:pt>
                <c:pt idx="66">
                  <c:v>-0.3905922606446553</c:v>
                </c:pt>
                <c:pt idx="67">
                  <c:v>-0.41670854131271995</c:v>
                </c:pt>
                <c:pt idx="68">
                  <c:v>-0.23676321312085244</c:v>
                </c:pt>
                <c:pt idx="69">
                  <c:v>-0.30264526014526216</c:v>
                </c:pt>
                <c:pt idx="70">
                  <c:v>-0.43354320476005892</c:v>
                </c:pt>
                <c:pt idx="71">
                  <c:v>-0.43423381824409968</c:v>
                </c:pt>
                <c:pt idx="72">
                  <c:v>-0.43334011902856806</c:v>
                </c:pt>
                <c:pt idx="73">
                  <c:v>-0.43107083027441156</c:v>
                </c:pt>
                <c:pt idx="74">
                  <c:v>-0.42761644799847087</c:v>
                </c:pt>
                <c:pt idx="75">
                  <c:v>-0.42315009584672908</c:v>
                </c:pt>
                <c:pt idx="76">
                  <c:v>-0.41782837651655258</c:v>
                </c:pt>
                <c:pt idx="77">
                  <c:v>-0.41179225923543783</c:v>
                </c:pt>
                <c:pt idx="78">
                  <c:v>-0.40516801174778372</c:v>
                </c:pt>
                <c:pt idx="79">
                  <c:v>-0.39806816897427666</c:v>
                </c:pt>
                <c:pt idx="80">
                  <c:v>-0.39059252315813836</c:v>
                </c:pt>
                <c:pt idx="81">
                  <c:v>-0.38282911821174737</c:v>
                </c:pt>
                <c:pt idx="82">
                  <c:v>-0.37485523178645735</c:v>
                </c:pt>
                <c:pt idx="83">
                  <c:v>-0.36673833085050855</c:v>
                </c:pt>
                <c:pt idx="84">
                  <c:v>-0.35853698939299217</c:v>
                </c:pt>
                <c:pt idx="85">
                  <c:v>-0.35030175976299111</c:v>
                </c:pt>
                <c:pt idx="86">
                  <c:v>-0.34207599182521592</c:v>
                </c:pt>
                <c:pt idx="87">
                  <c:v>-0.3338965964349157</c:v>
                </c:pt>
                <c:pt idx="88">
                  <c:v>-0.32579475166171185</c:v>
                </c:pt>
                <c:pt idx="89">
                  <c:v>-0.31779655173094318</c:v>
                </c:pt>
                <c:pt idx="90">
                  <c:v>-0.30992359983581336</c:v>
                </c:pt>
                <c:pt idx="91">
                  <c:v>-0.30219354684957156</c:v>
                </c:pt>
                <c:pt idx="92">
                  <c:v>-0.29462057858291013</c:v>
                </c:pt>
                <c:pt idx="93">
                  <c:v>-0.28721585463537236</c:v>
                </c:pt>
                <c:pt idx="94">
                  <c:v>-0.27998790212313596</c:v>
                </c:pt>
                <c:pt idx="95">
                  <c:v>-0.27294296766702003</c:v>
                </c:pt>
                <c:pt idx="96">
                  <c:v>-0.26608533102524057</c:v>
                </c:pt>
                <c:pt idx="97">
                  <c:v>-0.25941758368194262</c:v>
                </c:pt>
                <c:pt idx="98">
                  <c:v>-0.25294087557591372</c:v>
                </c:pt>
                <c:pt idx="99">
                  <c:v>-0.24665513299136954</c:v>
                </c:pt>
                <c:pt idx="100">
                  <c:v>-0.24055925044756968</c:v>
                </c:pt>
                <c:pt idx="101">
                  <c:v>-0.23465125922665475</c:v>
                </c:pt>
                <c:pt idx="102">
                  <c:v>-0.22892847497722713</c:v>
                </c:pt>
                <c:pt idx="103">
                  <c:v>-0.22338762663066758</c:v>
                </c:pt>
                <c:pt idx="104">
                  <c:v>-0.21802496867216511</c:v>
                </c:pt>
                <c:pt idx="105">
                  <c:v>-0.21283637862168162</c:v>
                </c:pt>
                <c:pt idx="106">
                  <c:v>-0.20781744140370614</c:v>
                </c:pt>
                <c:pt idx="107">
                  <c:v>-0.20296352211952845</c:v>
                </c:pt>
                <c:pt idx="108">
                  <c:v>-0.19826982858265668</c:v>
                </c:pt>
                <c:pt idx="109">
                  <c:v>-0.1937314648368792</c:v>
                </c:pt>
                <c:pt idx="110">
                  <c:v>-0.18934347674724009</c:v>
                </c:pt>
                <c:pt idx="111">
                  <c:v>-0.18510089063639362</c:v>
                </c:pt>
                <c:pt idx="112">
                  <c:v>-0.18099874583190972</c:v>
                </c:pt>
                <c:pt idx="113">
                  <c:v>-0.17703212189341141</c:v>
                </c:pt>
                <c:pt idx="114">
                  <c:v>-0.17319616120136044</c:v>
                </c:pt>
                <c:pt idx="115">
                  <c:v>-0.16948608751096964</c:v>
                </c:pt>
                <c:pt idx="116">
                  <c:v>-0.16589722100461265</c:v>
                </c:pt>
                <c:pt idx="117">
                  <c:v>-0.1624249903132744</c:v>
                </c:pt>
                <c:pt idx="118">
                  <c:v>-0.15906494192166937</c:v>
                </c:pt>
                <c:pt idx="119">
                  <c:v>-0.15581274732167322</c:v>
                </c:pt>
                <c:pt idx="120">
                  <c:v>-0.15266420823442256</c:v>
                </c:pt>
                <c:pt idx="121">
                  <c:v>-0.14961526018198065</c:v>
                </c:pt>
                <c:pt idx="122">
                  <c:v>-0.14666197465459546</c:v>
                </c:pt>
                <c:pt idx="123">
                  <c:v>-0.14380056008859593</c:v>
                </c:pt>
                <c:pt idx="124">
                  <c:v>-0.14102736184267958</c:v>
                </c:pt>
                <c:pt idx="125">
                  <c:v>-0.13833886133614381</c:v>
                </c:pt>
                <c:pt idx="126">
                  <c:v>-0.13573167449135703</c:v>
                </c:pt>
                <c:pt idx="127">
                  <c:v>-0.13320254960394856</c:v>
                </c:pt>
                <c:pt idx="128">
                  <c:v>-0.13074836474771062</c:v>
                </c:pt>
                <c:pt idx="129">
                  <c:v>-0.12836612480666434</c:v>
                </c:pt>
                <c:pt idx="130">
                  <c:v>-0.12605295821400181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441-4FFD-9D8A-E32046615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802401664410174E-2"/>
          <c:y val="0.23627502623656962"/>
          <c:w val="0.88565822010303863"/>
          <c:h val="0.6430753217912725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woFG'!$Z$1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woFG'!$Z$2:$Z$132</c:f>
              <c:numCache>
                <c:formatCode>0.0000</c:formatCode>
                <c:ptCount val="131"/>
                <c:pt idx="0">
                  <c:v>-9.9978563028760903E-2</c:v>
                </c:pt>
                <c:pt idx="1">
                  <c:v>-9.0493735072627104E-2</c:v>
                </c:pt>
                <c:pt idx="2">
                  <c:v>-9.5177672176048805E-2</c:v>
                </c:pt>
                <c:pt idx="3">
                  <c:v>-9.2548084284100995E-2</c:v>
                </c:pt>
                <c:pt idx="4">
                  <c:v>-9.4542247696871196E-2</c:v>
                </c:pt>
                <c:pt idx="5">
                  <c:v>-9.7854644907691302E-2</c:v>
                </c:pt>
                <c:pt idx="6">
                  <c:v>-8.3694545503773005E-2</c:v>
                </c:pt>
                <c:pt idx="7">
                  <c:v>-5.1162173705283698E-2</c:v>
                </c:pt>
                <c:pt idx="8">
                  <c:v>-3.7464436438336302E-2</c:v>
                </c:pt>
                <c:pt idx="9">
                  <c:v>-2.64737763419211E-2</c:v>
                </c:pt>
                <c:pt idx="10">
                  <c:v>-4.33175668424031E-2</c:v>
                </c:pt>
                <c:pt idx="11">
                  <c:v>-3.0099007684472E-2</c:v>
                </c:pt>
                <c:pt idx="12">
                  <c:v>-3.1649797445328302E-2</c:v>
                </c:pt>
                <c:pt idx="13">
                  <c:v>-3.1615645625158999E-2</c:v>
                </c:pt>
                <c:pt idx="14">
                  <c:v>-2.1774607847629E-2</c:v>
                </c:pt>
                <c:pt idx="15">
                  <c:v>-4.3319194618868302E-2</c:v>
                </c:pt>
                <c:pt idx="16">
                  <c:v>-6.0369892570148201E-2</c:v>
                </c:pt>
                <c:pt idx="17">
                  <c:v>-6.5645686375101805E-2</c:v>
                </c:pt>
                <c:pt idx="18">
                  <c:v>-8.7670251988722997E-2</c:v>
                </c:pt>
                <c:pt idx="19">
                  <c:v>-8.3000839878612606E-2</c:v>
                </c:pt>
                <c:pt idx="20">
                  <c:v>-8.0661363496129707E-2</c:v>
                </c:pt>
                <c:pt idx="21">
                  <c:v>-8.5178942393604504E-2</c:v>
                </c:pt>
                <c:pt idx="22">
                  <c:v>-9.1634835600739303E-2</c:v>
                </c:pt>
                <c:pt idx="23">
                  <c:v>-8.5820764811643899E-2</c:v>
                </c:pt>
                <c:pt idx="24">
                  <c:v>-9.7468929113137898E-2</c:v>
                </c:pt>
                <c:pt idx="25">
                  <c:v>-9.1119812649056206E-2</c:v>
                </c:pt>
                <c:pt idx="26">
                  <c:v>-9.5154334832446896E-2</c:v>
                </c:pt>
                <c:pt idx="27">
                  <c:v>-0.105457437300936</c:v>
                </c:pt>
                <c:pt idx="28">
                  <c:v>-0.11834689783023999</c:v>
                </c:pt>
                <c:pt idx="29">
                  <c:v>-0.111275213585285</c:v>
                </c:pt>
                <c:pt idx="30">
                  <c:v>-0.11510662483526</c:v>
                </c:pt>
                <c:pt idx="31">
                  <c:v>-0.119160945552541</c:v>
                </c:pt>
                <c:pt idx="32">
                  <c:v>-0.11487555311808401</c:v>
                </c:pt>
                <c:pt idx="33">
                  <c:v>-0.117953135471455</c:v>
                </c:pt>
                <c:pt idx="34">
                  <c:v>-0.125597913387717</c:v>
                </c:pt>
                <c:pt idx="35">
                  <c:v>-0.123385816084379</c:v>
                </c:pt>
                <c:pt idx="36">
                  <c:v>-0.121891486435752</c:v>
                </c:pt>
                <c:pt idx="37">
                  <c:v>-0.13450480537767101</c:v>
                </c:pt>
                <c:pt idx="38">
                  <c:v>-0.13551749456593401</c:v>
                </c:pt>
                <c:pt idx="39">
                  <c:v>-0.137526326878601</c:v>
                </c:pt>
                <c:pt idx="40">
                  <c:v>-0.14395711345797599</c:v>
                </c:pt>
                <c:pt idx="41">
                  <c:v>-0.13970082214060001</c:v>
                </c:pt>
                <c:pt idx="42">
                  <c:v>-0.13993463027939801</c:v>
                </c:pt>
                <c:pt idx="43">
                  <c:v>-0.145297829673565</c:v>
                </c:pt>
                <c:pt idx="44">
                  <c:v>-0.14572709304308201</c:v>
                </c:pt>
                <c:pt idx="45">
                  <c:v>-0.140884736426341</c:v>
                </c:pt>
                <c:pt idx="46">
                  <c:v>-0.132211963967964</c:v>
                </c:pt>
                <c:pt idx="47">
                  <c:v>-0.127272466619057</c:v>
                </c:pt>
                <c:pt idx="48">
                  <c:v>-0.11222825198620601</c:v>
                </c:pt>
                <c:pt idx="49">
                  <c:v>-0.12812934126296899</c:v>
                </c:pt>
                <c:pt idx="50">
                  <c:v>-0.127618424958238</c:v>
                </c:pt>
                <c:pt idx="51">
                  <c:v>-0.119345877141045</c:v>
                </c:pt>
                <c:pt idx="52">
                  <c:v>-0.123927026317042</c:v>
                </c:pt>
                <c:pt idx="53">
                  <c:v>-0.12956773130857499</c:v>
                </c:pt>
                <c:pt idx="54">
                  <c:v>-0.139563165806877</c:v>
                </c:pt>
                <c:pt idx="55">
                  <c:v>-0.13096935159433601</c:v>
                </c:pt>
                <c:pt idx="56">
                  <c:v>-0.158504681285563</c:v>
                </c:pt>
                <c:pt idx="57">
                  <c:v>-0.198087475570313</c:v>
                </c:pt>
                <c:pt idx="58">
                  <c:v>-0.18253860796940199</c:v>
                </c:pt>
                <c:pt idx="59">
                  <c:v>-0.16361501281638</c:v>
                </c:pt>
                <c:pt idx="60">
                  <c:v>-0.16081164147108001</c:v>
                </c:pt>
                <c:pt idx="61">
                  <c:v>-0.16413371141581501</c:v>
                </c:pt>
                <c:pt idx="62">
                  <c:v>-0.15489273699270001</c:v>
                </c:pt>
                <c:pt idx="63">
                  <c:v>-0.154920537043373</c:v>
                </c:pt>
                <c:pt idx="64">
                  <c:v>-0.15587828197259501</c:v>
                </c:pt>
                <c:pt idx="65">
                  <c:v>-0.161835902942537</c:v>
                </c:pt>
                <c:pt idx="66">
                  <c:v>-0.15250710932225001</c:v>
                </c:pt>
                <c:pt idx="67">
                  <c:v>-0.15286543478265999</c:v>
                </c:pt>
                <c:pt idx="68">
                  <c:v>-0.16249663397403899</c:v>
                </c:pt>
                <c:pt idx="69">
                  <c:v>-0.16478724063563199</c:v>
                </c:pt>
                <c:pt idx="70">
                  <c:v>-0.17306390857123399</c:v>
                </c:pt>
                <c:pt idx="71">
                  <c:v>-0.17107207284220799</c:v>
                </c:pt>
                <c:pt idx="72">
                  <c:v>-0.169082893810171</c:v>
                </c:pt>
                <c:pt idx="73">
                  <c:v>-0.16710071510637101</c:v>
                </c:pt>
                <c:pt idx="74">
                  <c:v>-0.16512898712159799</c:v>
                </c:pt>
                <c:pt idx="75">
                  <c:v>-0.16317044078583001</c:v>
                </c:pt>
                <c:pt idx="76">
                  <c:v>-0.16122722719916599</c:v>
                </c:pt>
                <c:pt idx="77">
                  <c:v>-0.15930102989144601</c:v>
                </c:pt>
                <c:pt idx="78">
                  <c:v>-0.15739315513441801</c:v>
                </c:pt>
                <c:pt idx="79">
                  <c:v>-0.15550460464795399</c:v>
                </c:pt>
                <c:pt idx="80">
                  <c:v>-0.153636134176447</c:v>
                </c:pt>
                <c:pt idx="81">
                  <c:v>-0.151788300719332</c:v>
                </c:pt>
                <c:pt idx="82">
                  <c:v>-0.14996150064613001</c:v>
                </c:pt>
                <c:pt idx="83">
                  <c:v>-0.14815600048344599</c:v>
                </c:pt>
                <c:pt idx="84">
                  <c:v>-0.14637196180700901</c:v>
                </c:pt>
                <c:pt idx="85">
                  <c:v>-0.144609461388153</c:v>
                </c:pt>
                <c:pt idx="86">
                  <c:v>-0.142868507517043</c:v>
                </c:pt>
                <c:pt idx="87">
                  <c:v>-0.14114905324313001</c:v>
                </c:pt>
                <c:pt idx="88">
                  <c:v>-0.13945100712762801</c:v>
                </c:pt>
                <c:pt idx="89">
                  <c:v>-0.137774241986069</c:v>
                </c:pt>
                <c:pt idx="90">
                  <c:v>-0.13611860200543899</c:v>
                </c:pt>
                <c:pt idx="91">
                  <c:v>-0.13448390854536399</c:v>
                </c:pt>
                <c:pt idx="92">
                  <c:v>-0.13286996487257799</c:v>
                </c:pt>
                <c:pt idx="93">
                  <c:v>-0.131276560029635</c:v>
                </c:pt>
                <c:pt idx="94">
                  <c:v>-0.12970347199997501</c:v>
                </c:pt>
                <c:pt idx="95">
                  <c:v>-0.12815047030029</c:v>
                </c:pt>
                <c:pt idx="96">
                  <c:v>-0.12661731810605401</c:v>
                </c:pt>
                <c:pt idx="97">
                  <c:v>-0.12510377399591399</c:v>
                </c:pt>
                <c:pt idx="98">
                  <c:v>-0.12360959338437801</c:v>
                </c:pt>
                <c:pt idx="99">
                  <c:v>-0.122134529699154</c:v>
                </c:pt>
                <c:pt idx="100">
                  <c:v>-0.12067833534892999</c:v>
                </c:pt>
                <c:pt idx="101">
                  <c:v>-0.11924076251886</c:v>
                </c:pt>
                <c:pt idx="102">
                  <c:v>-0.11782156382412599</c:v>
                </c:pt>
                <c:pt idx="103">
                  <c:v>-0.116420492846368</c:v>
                </c:pt>
                <c:pt idx="104">
                  <c:v>-0.115037304573281</c:v>
                </c:pt>
                <c:pt idx="105">
                  <c:v>-0.11367175575796901</c:v>
                </c:pt>
                <c:pt idx="106">
                  <c:v>-0.112323605211718</c:v>
                </c:pt>
                <c:pt idx="107">
                  <c:v>-0.110992614041399</c:v>
                </c:pt>
                <c:pt idx="108">
                  <c:v>-0.10967854584075599</c:v>
                </c:pt>
                <c:pt idx="109">
                  <c:v>-0.108381166843209</c:v>
                </c:pt>
                <c:pt idx="110">
                  <c:v>-0.10710024604250699</c:v>
                </c:pt>
                <c:pt idx="111">
                  <c:v>-0.105835555286471</c:v>
                </c:pt>
                <c:pt idx="112">
                  <c:v>-0.104586869348192</c:v>
                </c:pt>
                <c:pt idx="113">
                  <c:v>-0.103353965978325</c:v>
                </c:pt>
                <c:pt idx="114">
                  <c:v>-0.102136625941502</c:v>
                </c:pt>
                <c:pt idx="115">
                  <c:v>-0.100934633039429</c:v>
                </c:pt>
                <c:pt idx="116">
                  <c:v>-9.9747774122779895E-2</c:v>
                </c:pt>
                <c:pt idx="117">
                  <c:v>-9.8575839093689804E-2</c:v>
                </c:pt>
                <c:pt idx="118">
                  <c:v>-9.7418620900366695E-2</c:v>
                </c:pt>
                <c:pt idx="119">
                  <c:v>-9.6275915525084799E-2</c:v>
                </c:pt>
                <c:pt idx="120">
                  <c:v>-9.5147521966648496E-2</c:v>
                </c:pt>
                <c:pt idx="121">
                  <c:v>-9.4033242218240803E-2</c:v>
                </c:pt>
                <c:pt idx="122">
                  <c:v>-9.2932881241433299E-2</c:v>
                </c:pt>
                <c:pt idx="123">
                  <c:v>-9.18462469370179E-2</c:v>
                </c:pt>
                <c:pt idx="124">
                  <c:v>-9.0773150113225606E-2</c:v>
                </c:pt>
                <c:pt idx="125">
                  <c:v>-8.9713404451810905E-2</c:v>
                </c:pt>
                <c:pt idx="126">
                  <c:v>-8.8666826472412294E-2</c:v>
                </c:pt>
                <c:pt idx="127">
                  <c:v>-8.76332354955391E-2</c:v>
                </c:pt>
                <c:pt idx="128">
                  <c:v>-8.6612453604484593E-2</c:v>
                </c:pt>
                <c:pt idx="129">
                  <c:v>-8.5604305606420295E-2</c:v>
                </c:pt>
                <c:pt idx="130">
                  <c:v>-8.4608618992893E-2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C-4C45-AE8D-5CE0966ED771}"/>
            </c:ext>
          </c:extLst>
        </c:ser>
        <c:ser>
          <c:idx val="1"/>
          <c:order val="1"/>
          <c:tx>
            <c:strRef>
              <c:f>'DSGE HVD woFG'!$AA$1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woFG'!$AA$2:$AA$132</c:f>
              <c:numCache>
                <c:formatCode>0.0000</c:formatCode>
                <c:ptCount val="131"/>
                <c:pt idx="0">
                  <c:v>-0.154985917120638</c:v>
                </c:pt>
                <c:pt idx="1">
                  <c:v>-0.179892931784915</c:v>
                </c:pt>
                <c:pt idx="2">
                  <c:v>-0.35852263038029097</c:v>
                </c:pt>
                <c:pt idx="3">
                  <c:v>-0.506098476332139</c:v>
                </c:pt>
                <c:pt idx="4">
                  <c:v>-0.68145357352049596</c:v>
                </c:pt>
                <c:pt idx="5">
                  <c:v>-0.666296647567858</c:v>
                </c:pt>
                <c:pt idx="6">
                  <c:v>-0.80494646858027896</c:v>
                </c:pt>
                <c:pt idx="7">
                  <c:v>-1.4348625525810099</c:v>
                </c:pt>
                <c:pt idx="8">
                  <c:v>-1.22032408378082</c:v>
                </c:pt>
                <c:pt idx="9">
                  <c:v>-0.99360084831872397</c:v>
                </c:pt>
                <c:pt idx="10">
                  <c:v>-0.68899371157153999</c:v>
                </c:pt>
                <c:pt idx="11">
                  <c:v>-0.60245974479715503</c:v>
                </c:pt>
                <c:pt idx="12">
                  <c:v>-0.46842204801781701</c:v>
                </c:pt>
                <c:pt idx="13">
                  <c:v>-0.54831253436719896</c:v>
                </c:pt>
                <c:pt idx="14">
                  <c:v>-0.64699129918790999</c:v>
                </c:pt>
                <c:pt idx="15">
                  <c:v>-0.64320730083890298</c:v>
                </c:pt>
                <c:pt idx="16">
                  <c:v>-0.50339195366031597</c:v>
                </c:pt>
                <c:pt idx="17">
                  <c:v>-0.59893156260416203</c:v>
                </c:pt>
                <c:pt idx="18">
                  <c:v>-0.77002926116769899</c:v>
                </c:pt>
                <c:pt idx="19">
                  <c:v>-0.81965246808738901</c:v>
                </c:pt>
                <c:pt idx="20">
                  <c:v>-0.793225297604635</c:v>
                </c:pt>
                <c:pt idx="21">
                  <c:v>-0.89312555677446204</c:v>
                </c:pt>
                <c:pt idx="22">
                  <c:v>-0.80663224821920798</c:v>
                </c:pt>
                <c:pt idx="23">
                  <c:v>-0.791665063186343</c:v>
                </c:pt>
                <c:pt idx="24">
                  <c:v>-0.79932566522366899</c:v>
                </c:pt>
                <c:pt idx="25">
                  <c:v>-0.80624194975637897</c:v>
                </c:pt>
                <c:pt idx="26">
                  <c:v>-0.73869767374041795</c:v>
                </c:pt>
                <c:pt idx="27">
                  <c:v>-0.72062203820079895</c:v>
                </c:pt>
                <c:pt idx="28">
                  <c:v>-0.69414312161213698</c:v>
                </c:pt>
                <c:pt idx="29">
                  <c:v>-0.71435160837171896</c:v>
                </c:pt>
                <c:pt idx="30">
                  <c:v>-0.76647834064271303</c:v>
                </c:pt>
                <c:pt idx="31">
                  <c:v>-0.86898244355102605</c:v>
                </c:pt>
                <c:pt idx="32">
                  <c:v>-0.93971533081906999</c:v>
                </c:pt>
                <c:pt idx="33">
                  <c:v>-0.96519906872184202</c:v>
                </c:pt>
                <c:pt idx="34">
                  <c:v>-1.11319310325527</c:v>
                </c:pt>
                <c:pt idx="35">
                  <c:v>-1.10253625282666</c:v>
                </c:pt>
                <c:pt idx="36">
                  <c:v>-1.26056272834667</c:v>
                </c:pt>
                <c:pt idx="37">
                  <c:v>-1.12590633440943</c:v>
                </c:pt>
                <c:pt idx="38">
                  <c:v>-1.08539973037889</c:v>
                </c:pt>
                <c:pt idx="39">
                  <c:v>-0.93666726245213305</c:v>
                </c:pt>
                <c:pt idx="40">
                  <c:v>-0.83494174381771402</c:v>
                </c:pt>
                <c:pt idx="41">
                  <c:v>-0.80127705063798604</c:v>
                </c:pt>
                <c:pt idx="42">
                  <c:v>-0.71923842396916504</c:v>
                </c:pt>
                <c:pt idx="43">
                  <c:v>-0.62598101534480199</c:v>
                </c:pt>
                <c:pt idx="44">
                  <c:v>-0.53714645109719406</c:v>
                </c:pt>
                <c:pt idx="45">
                  <c:v>-0.58721754073995303</c:v>
                </c:pt>
                <c:pt idx="46">
                  <c:v>-0.559680174782064</c:v>
                </c:pt>
                <c:pt idx="47">
                  <c:v>-0.60738694391723602</c:v>
                </c:pt>
                <c:pt idx="48">
                  <c:v>-0.64862907995425301</c:v>
                </c:pt>
                <c:pt idx="49">
                  <c:v>-0.66231419887295495</c:v>
                </c:pt>
                <c:pt idx="50">
                  <c:v>-0.65676263748260599</c:v>
                </c:pt>
                <c:pt idx="51">
                  <c:v>-0.58869135735862099</c:v>
                </c:pt>
                <c:pt idx="52">
                  <c:v>-0.79307268770661998</c:v>
                </c:pt>
                <c:pt idx="53">
                  <c:v>-0.88571520164976003</c:v>
                </c:pt>
                <c:pt idx="54">
                  <c:v>-0.717624916921622</c:v>
                </c:pt>
                <c:pt idx="55">
                  <c:v>-0.58650216213405704</c:v>
                </c:pt>
                <c:pt idx="56">
                  <c:v>-0.43924078489912999</c:v>
                </c:pt>
                <c:pt idx="57">
                  <c:v>-0.366174027445826</c:v>
                </c:pt>
                <c:pt idx="58">
                  <c:v>-0.32735517720011498</c:v>
                </c:pt>
                <c:pt idx="59">
                  <c:v>-0.32193092488806602</c:v>
                </c:pt>
                <c:pt idx="60">
                  <c:v>-0.44333422198414602</c:v>
                </c:pt>
                <c:pt idx="61">
                  <c:v>-0.35405222447881202</c:v>
                </c:pt>
                <c:pt idx="62">
                  <c:v>-0.29028640422250201</c:v>
                </c:pt>
                <c:pt idx="63">
                  <c:v>-0.23935864198090601</c:v>
                </c:pt>
                <c:pt idx="64">
                  <c:v>-0.233489262319095</c:v>
                </c:pt>
                <c:pt idx="65">
                  <c:v>-0.23971461638024799</c:v>
                </c:pt>
                <c:pt idx="66">
                  <c:v>-7.9030365234388694E-2</c:v>
                </c:pt>
                <c:pt idx="67">
                  <c:v>-6.0451129937793703E-2</c:v>
                </c:pt>
                <c:pt idx="68">
                  <c:v>-9.6077797829872094E-2</c:v>
                </c:pt>
                <c:pt idx="69">
                  <c:v>-8.98709283629609E-2</c:v>
                </c:pt>
                <c:pt idx="70">
                  <c:v>-0.12828041779680899</c:v>
                </c:pt>
                <c:pt idx="71">
                  <c:v>-0.12699781963962101</c:v>
                </c:pt>
                <c:pt idx="72">
                  <c:v>-0.125727948389079</c:v>
                </c:pt>
                <c:pt idx="73">
                  <c:v>-0.124470724421024</c:v>
                </c:pt>
                <c:pt idx="74">
                  <c:v>-0.123226045995211</c:v>
                </c:pt>
                <c:pt idx="75">
                  <c:v>-0.12199380049495399</c:v>
                </c:pt>
                <c:pt idx="76">
                  <c:v>-0.12077387025561601</c:v>
                </c:pt>
                <c:pt idx="77">
                  <c:v>-0.11956613558420599</c:v>
                </c:pt>
                <c:pt idx="78">
                  <c:v>-0.118370476320942</c:v>
                </c:pt>
                <c:pt idx="79">
                  <c:v>-0.11718677264399401</c:v>
                </c:pt>
                <c:pt idx="80">
                  <c:v>-0.116014905481435</c:v>
                </c:pt>
                <c:pt idx="81">
                  <c:v>-0.114854756719332</c:v>
                </c:pt>
                <c:pt idx="82">
                  <c:v>-0.113706209304086</c:v>
                </c:pt>
                <c:pt idx="83">
                  <c:v>-0.112569147289922</c:v>
                </c:pt>
                <c:pt idx="84">
                  <c:v>-0.111443455857967</c:v>
                </c:pt>
                <c:pt idx="85">
                  <c:v>-0.110329021320642</c:v>
                </c:pt>
                <c:pt idx="86">
                  <c:v>-0.109225731118469</c:v>
                </c:pt>
                <c:pt idx="87">
                  <c:v>-0.108133473813012</c:v>
                </c:pt>
                <c:pt idx="88">
                  <c:v>-0.107052139077855</c:v>
                </c:pt>
                <c:pt idx="89">
                  <c:v>-0.105981617688619</c:v>
                </c:pt>
                <c:pt idx="90">
                  <c:v>-0.104921801512534</c:v>
                </c:pt>
                <c:pt idx="91">
                  <c:v>-0.10387258349782499</c:v>
                </c:pt>
                <c:pt idx="92">
                  <c:v>-0.10283385766306199</c:v>
                </c:pt>
                <c:pt idx="93">
                  <c:v>-0.10180551908654401</c:v>
                </c:pt>
                <c:pt idx="94">
                  <c:v>-0.10078746389573701</c:v>
                </c:pt>
                <c:pt idx="95">
                  <c:v>-9.9779589256809895E-2</c:v>
                </c:pt>
                <c:pt idx="96">
                  <c:v>-9.8781793364257395E-2</c:v>
                </c:pt>
                <c:pt idx="97">
                  <c:v>-9.7793975430623001E-2</c:v>
                </c:pt>
                <c:pt idx="98">
                  <c:v>-9.6816035676320994E-2</c:v>
                </c:pt>
                <c:pt idx="99">
                  <c:v>-9.5847875319560003E-2</c:v>
                </c:pt>
                <c:pt idx="100">
                  <c:v>-9.4889396566365497E-2</c:v>
                </c:pt>
                <c:pt idx="101">
                  <c:v>-9.3940502600702497E-2</c:v>
                </c:pt>
                <c:pt idx="102">
                  <c:v>-9.3001097574695796E-2</c:v>
                </c:pt>
                <c:pt idx="103">
                  <c:v>-9.2071086598948901E-2</c:v>
                </c:pt>
                <c:pt idx="104">
                  <c:v>-9.1150375732959504E-2</c:v>
                </c:pt>
                <c:pt idx="105">
                  <c:v>-9.0238871975629895E-2</c:v>
                </c:pt>
                <c:pt idx="106">
                  <c:v>-8.9336483255873594E-2</c:v>
                </c:pt>
                <c:pt idx="107">
                  <c:v>-8.8443118423314898E-2</c:v>
                </c:pt>
                <c:pt idx="108">
                  <c:v>-8.7558687239081806E-2</c:v>
                </c:pt>
                <c:pt idx="109">
                  <c:v>-8.6683100366690996E-2</c:v>
                </c:pt>
                <c:pt idx="110">
                  <c:v>-8.5816269363024097E-2</c:v>
                </c:pt>
                <c:pt idx="111">
                  <c:v>-8.4958106669393796E-2</c:v>
                </c:pt>
                <c:pt idx="112">
                  <c:v>-8.4108525602699893E-2</c:v>
                </c:pt>
                <c:pt idx="113">
                  <c:v>-8.3267440346672897E-2</c:v>
                </c:pt>
                <c:pt idx="114">
                  <c:v>-8.2434765943206104E-2</c:v>
                </c:pt>
                <c:pt idx="115">
                  <c:v>-8.1610418283774105E-2</c:v>
                </c:pt>
                <c:pt idx="116">
                  <c:v>-8.0794314100936293E-2</c:v>
                </c:pt>
                <c:pt idx="117">
                  <c:v>-7.9986370959927E-2</c:v>
                </c:pt>
                <c:pt idx="118">
                  <c:v>-7.9186507250327706E-2</c:v>
                </c:pt>
                <c:pt idx="119">
                  <c:v>-7.8394642177824395E-2</c:v>
                </c:pt>
                <c:pt idx="120">
                  <c:v>-7.7610695756046205E-2</c:v>
                </c:pt>
                <c:pt idx="121">
                  <c:v>-7.6834588798485703E-2</c:v>
                </c:pt>
                <c:pt idx="122">
                  <c:v>-7.6066242910500903E-2</c:v>
                </c:pt>
                <c:pt idx="123">
                  <c:v>-7.5305580481395795E-2</c:v>
                </c:pt>
                <c:pt idx="124">
                  <c:v>-7.4552524676581897E-2</c:v>
                </c:pt>
                <c:pt idx="125">
                  <c:v>-7.3806999429816098E-2</c:v>
                </c:pt>
                <c:pt idx="126">
                  <c:v>-7.3068929435517904E-2</c:v>
                </c:pt>
                <c:pt idx="127">
                  <c:v>-7.2338240141162705E-2</c:v>
                </c:pt>
                <c:pt idx="128">
                  <c:v>-7.1614857739751098E-2</c:v>
                </c:pt>
                <c:pt idx="129">
                  <c:v>-7.0898709162353593E-2</c:v>
                </c:pt>
                <c:pt idx="130">
                  <c:v>-7.0189722070730098E-2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EC-4C45-AE8D-5CE0966ED771}"/>
            </c:ext>
          </c:extLst>
        </c:ser>
        <c:ser>
          <c:idx val="2"/>
          <c:order val="2"/>
          <c:tx>
            <c:strRef>
              <c:f>'DSGE HVD woFG'!$AB$1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woFG'!$AB$2:$AB$132</c:f>
              <c:numCache>
                <c:formatCode>0.0000</c:formatCode>
                <c:ptCount val="131"/>
                <c:pt idx="0">
                  <c:v>0.25348034143512199</c:v>
                </c:pt>
                <c:pt idx="1">
                  <c:v>0.28516777923665598</c:v>
                </c:pt>
                <c:pt idx="2">
                  <c:v>0.271119077925911</c:v>
                </c:pt>
                <c:pt idx="3">
                  <c:v>0.22217413049781101</c:v>
                </c:pt>
                <c:pt idx="4">
                  <c:v>0.14069021783895999</c:v>
                </c:pt>
                <c:pt idx="5">
                  <c:v>0.143021395832999</c:v>
                </c:pt>
                <c:pt idx="6">
                  <c:v>8.1173996017254904E-2</c:v>
                </c:pt>
                <c:pt idx="7">
                  <c:v>-0.25044652137629397</c:v>
                </c:pt>
                <c:pt idx="8">
                  <c:v>-0.18175419755265901</c:v>
                </c:pt>
                <c:pt idx="9">
                  <c:v>-0.104578481002988</c:v>
                </c:pt>
                <c:pt idx="10">
                  <c:v>3.3900906970862899E-2</c:v>
                </c:pt>
                <c:pt idx="11">
                  <c:v>6.09114293776674E-2</c:v>
                </c:pt>
                <c:pt idx="12">
                  <c:v>0.124013420035627</c:v>
                </c:pt>
                <c:pt idx="13">
                  <c:v>4.4095324864127601E-2</c:v>
                </c:pt>
                <c:pt idx="14">
                  <c:v>2.6367831959021301E-2</c:v>
                </c:pt>
                <c:pt idx="15">
                  <c:v>7.2999260802330601E-2</c:v>
                </c:pt>
                <c:pt idx="16">
                  <c:v>9.5046537643726295E-2</c:v>
                </c:pt>
                <c:pt idx="17">
                  <c:v>0.11655462761706099</c:v>
                </c:pt>
                <c:pt idx="18">
                  <c:v>1.58039091327947E-2</c:v>
                </c:pt>
                <c:pt idx="19">
                  <c:v>1.3125574144345399E-2</c:v>
                </c:pt>
                <c:pt idx="20">
                  <c:v>-3.9682129831459297E-3</c:v>
                </c:pt>
                <c:pt idx="21">
                  <c:v>-1.6085192019755602E-2</c:v>
                </c:pt>
                <c:pt idx="22">
                  <c:v>-3.1785859017389902E-2</c:v>
                </c:pt>
                <c:pt idx="23">
                  <c:v>6.9560367802039696E-3</c:v>
                </c:pt>
                <c:pt idx="24">
                  <c:v>6.2179440533428297E-2</c:v>
                </c:pt>
                <c:pt idx="25">
                  <c:v>0.10984965041917</c:v>
                </c:pt>
                <c:pt idx="26">
                  <c:v>0.12294896632847099</c:v>
                </c:pt>
                <c:pt idx="27">
                  <c:v>0.18194056694239</c:v>
                </c:pt>
                <c:pt idx="28">
                  <c:v>0.167453054008771</c:v>
                </c:pt>
                <c:pt idx="29">
                  <c:v>0.18325447602850001</c:v>
                </c:pt>
                <c:pt idx="30">
                  <c:v>0.18963334411617</c:v>
                </c:pt>
                <c:pt idx="31">
                  <c:v>0.13837637634446001</c:v>
                </c:pt>
                <c:pt idx="32">
                  <c:v>0.100175333248047</c:v>
                </c:pt>
                <c:pt idx="33">
                  <c:v>0.110533828238294</c:v>
                </c:pt>
                <c:pt idx="34">
                  <c:v>6.1113727907729801E-2</c:v>
                </c:pt>
                <c:pt idx="35">
                  <c:v>3.91082061710884E-2</c:v>
                </c:pt>
                <c:pt idx="36">
                  <c:v>2.7336973852379501E-2</c:v>
                </c:pt>
                <c:pt idx="37">
                  <c:v>6.0937053373189998E-2</c:v>
                </c:pt>
                <c:pt idx="38">
                  <c:v>0.104377790531262</c:v>
                </c:pt>
                <c:pt idx="39">
                  <c:v>0.16580174034887499</c:v>
                </c:pt>
                <c:pt idx="40">
                  <c:v>0.191153053446878</c:v>
                </c:pt>
                <c:pt idx="41">
                  <c:v>0.185373910002222</c:v>
                </c:pt>
                <c:pt idx="42">
                  <c:v>0.18103331610285101</c:v>
                </c:pt>
                <c:pt idx="43">
                  <c:v>0.16751848937000999</c:v>
                </c:pt>
                <c:pt idx="44">
                  <c:v>0.17663367974411401</c:v>
                </c:pt>
                <c:pt idx="45">
                  <c:v>0.16839157779556799</c:v>
                </c:pt>
                <c:pt idx="46">
                  <c:v>0.16537017809483301</c:v>
                </c:pt>
                <c:pt idx="47">
                  <c:v>0.12969325631001599</c:v>
                </c:pt>
                <c:pt idx="48">
                  <c:v>7.3149497253332904E-2</c:v>
                </c:pt>
                <c:pt idx="49">
                  <c:v>8.3008189016326603E-2</c:v>
                </c:pt>
                <c:pt idx="50">
                  <c:v>9.9984981204624901E-2</c:v>
                </c:pt>
                <c:pt idx="51">
                  <c:v>0.109662925668675</c:v>
                </c:pt>
                <c:pt idx="52">
                  <c:v>1.01338406176753E-2</c:v>
                </c:pt>
                <c:pt idx="53">
                  <c:v>-7.9479266828179101E-2</c:v>
                </c:pt>
                <c:pt idx="54">
                  <c:v>-7.0910403781761902E-2</c:v>
                </c:pt>
                <c:pt idx="55">
                  <c:v>-5.09021146009557E-2</c:v>
                </c:pt>
                <c:pt idx="56">
                  <c:v>6.6759392717142194E-2</c:v>
                </c:pt>
                <c:pt idx="57">
                  <c:v>9.4109227003337501E-2</c:v>
                </c:pt>
                <c:pt idx="58">
                  <c:v>0.10585840698514799</c:v>
                </c:pt>
                <c:pt idx="59">
                  <c:v>0.13534883360642</c:v>
                </c:pt>
                <c:pt idx="60">
                  <c:v>0.15819713977651101</c:v>
                </c:pt>
                <c:pt idx="61">
                  <c:v>0.241343202347858</c:v>
                </c:pt>
                <c:pt idx="62">
                  <c:v>0.29374628590519702</c:v>
                </c:pt>
                <c:pt idx="63">
                  <c:v>0.34232106472177298</c:v>
                </c:pt>
                <c:pt idx="64">
                  <c:v>0.31739258191987602</c:v>
                </c:pt>
                <c:pt idx="65">
                  <c:v>0.34550865978247702</c:v>
                </c:pt>
                <c:pt idx="66">
                  <c:v>0.41855031136103799</c:v>
                </c:pt>
                <c:pt idx="67">
                  <c:v>0.42227925788713699</c:v>
                </c:pt>
                <c:pt idx="68">
                  <c:v>0.43522038244167199</c:v>
                </c:pt>
                <c:pt idx="69">
                  <c:v>0.48627179567766698</c:v>
                </c:pt>
                <c:pt idx="70">
                  <c:v>0.477826531351566</c:v>
                </c:pt>
                <c:pt idx="71">
                  <c:v>0.472690257236627</c:v>
                </c:pt>
                <c:pt idx="72">
                  <c:v>0.46771396900566697</c:v>
                </c:pt>
                <c:pt idx="73">
                  <c:v>0.46286310954541299</c:v>
                </c:pt>
                <c:pt idx="74">
                  <c:v>0.45811346684597298</c:v>
                </c:pt>
                <c:pt idx="75">
                  <c:v>0.45344803660031702</c:v>
                </c:pt>
                <c:pt idx="76">
                  <c:v>0.44885483670576598</c:v>
                </c:pt>
                <c:pt idx="77">
                  <c:v>0.44432538485186401</c:v>
                </c:pt>
                <c:pt idx="78">
                  <c:v>0.43985363800830002</c:v>
                </c:pt>
                <c:pt idx="79">
                  <c:v>0.43543525366831598</c:v>
                </c:pt>
                <c:pt idx="80">
                  <c:v>0.43106707522419102</c:v>
                </c:pt>
                <c:pt idx="81">
                  <c:v>0.42674677347120599</c:v>
                </c:pt>
                <c:pt idx="82">
                  <c:v>0.42247259686941002</c:v>
                </c:pt>
                <c:pt idx="83">
                  <c:v>0.41824319756522998</c:v>
                </c:pt>
                <c:pt idx="84">
                  <c:v>0.41405751018679599</c:v>
                </c:pt>
                <c:pt idx="85">
                  <c:v>0.40991466740110799</c:v>
                </c:pt>
                <c:pt idx="86">
                  <c:v>0.40581394107927499</c:v>
                </c:pt>
                <c:pt idx="87">
                  <c:v>0.40175470130024998</c:v>
                </c:pt>
                <c:pt idx="88">
                  <c:v>0.39773638778079501</c:v>
                </c:pt>
                <c:pt idx="89">
                  <c:v>0.39375848996159801</c:v>
                </c:pt>
                <c:pt idx="90">
                  <c:v>0.38982053312329201</c:v>
                </c:pt>
                <c:pt idx="91">
                  <c:v>0.38592206870296702</c:v>
                </c:pt>
                <c:pt idx="92">
                  <c:v>0.38206266753684398</c:v>
                </c:pt>
                <c:pt idx="93">
                  <c:v>0.378241915141389</c:v>
                </c:pt>
                <c:pt idx="94">
                  <c:v>0.37445940841451197</c:v>
                </c:pt>
                <c:pt idx="95">
                  <c:v>0.37071475332609999</c:v>
                </c:pt>
                <c:pt idx="96">
                  <c:v>0.36700756329782402</c:v>
                </c:pt>
                <c:pt idx="97">
                  <c:v>0.363337458063207</c:v>
                </c:pt>
                <c:pt idx="98">
                  <c:v>0.35970406286234402</c:v>
                </c:pt>
                <c:pt idx="99">
                  <c:v>0.356107007869856</c:v>
                </c:pt>
                <c:pt idx="100">
                  <c:v>0.35254592778542099</c:v>
                </c:pt>
                <c:pt idx="101">
                  <c:v>0.34902046153766197</c:v>
                </c:pt>
                <c:pt idx="102">
                  <c:v>0.34553025206711402</c:v>
                </c:pt>
                <c:pt idx="103">
                  <c:v>0.342074946164375</c:v>
                </c:pt>
                <c:pt idx="104">
                  <c:v>0.33865419434681299</c:v>
                </c:pt>
                <c:pt idx="105">
                  <c:v>0.33526765076223403</c:v>
                </c:pt>
                <c:pt idx="106">
                  <c:v>0.33191497311142898</c:v>
                </c:pt>
                <c:pt idx="107">
                  <c:v>0.32859582258398401</c:v>
                </c:pt>
                <c:pt idx="108">
                  <c:v>0.32530986380342802</c:v>
                </c:pt>
                <c:pt idx="109">
                  <c:v>0.32205676477898298</c:v>
                </c:pt>
                <c:pt idx="110">
                  <c:v>0.31883619686202302</c:v>
                </c:pt>
                <c:pt idx="111">
                  <c:v>0.31564783470590202</c:v>
                </c:pt>
                <c:pt idx="112">
                  <c:v>0.31249135622823099</c:v>
                </c:pt>
                <c:pt idx="113">
                  <c:v>0.30936644257496598</c:v>
                </c:pt>
                <c:pt idx="114">
                  <c:v>0.30627277808583803</c:v>
                </c:pt>
                <c:pt idx="115">
                  <c:v>0.30321005026083198</c:v>
                </c:pt>
                <c:pt idx="116">
                  <c:v>0.30017794972746997</c:v>
                </c:pt>
                <c:pt idx="117">
                  <c:v>0.29717617020877302</c:v>
                </c:pt>
                <c:pt idx="118">
                  <c:v>0.29420440849176199</c:v>
                </c:pt>
                <c:pt idx="119">
                  <c:v>0.29126236439644998</c:v>
                </c:pt>
                <c:pt idx="120">
                  <c:v>0.288349740745244</c:v>
                </c:pt>
                <c:pt idx="121">
                  <c:v>0.285466243332748</c:v>
                </c:pt>
                <c:pt idx="122">
                  <c:v>0.28261158089590699</c:v>
                </c:pt>
                <c:pt idx="123">
                  <c:v>0.27978546508449997</c:v>
                </c:pt>
                <c:pt idx="124">
                  <c:v>0.27698761043195003</c:v>
                </c:pt>
                <c:pt idx="125">
                  <c:v>0.27421773432644297</c:v>
                </c:pt>
                <c:pt idx="126">
                  <c:v>0.27147555698235198</c:v>
                </c:pt>
                <c:pt idx="127">
                  <c:v>0.26876080141195202</c:v>
                </c:pt>
                <c:pt idx="128">
                  <c:v>0.26607319339743102</c:v>
                </c:pt>
                <c:pt idx="129">
                  <c:v>0.26341246146317698</c:v>
                </c:pt>
                <c:pt idx="130">
                  <c:v>0.260778336848351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EC-4C45-AE8D-5CE0966ED771}"/>
            </c:ext>
          </c:extLst>
        </c:ser>
        <c:ser>
          <c:idx val="3"/>
          <c:order val="3"/>
          <c:tx>
            <c:strRef>
              <c:f>'DSGE HVD woFG'!$AC$1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woFG'!$AC$2:$AC$132</c:f>
              <c:numCache>
                <c:formatCode>0.0000</c:formatCode>
                <c:ptCount val="131"/>
                <c:pt idx="0">
                  <c:v>2.6012713958478401E-2</c:v>
                </c:pt>
                <c:pt idx="1">
                  <c:v>-0.14548643390483512</c:v>
                </c:pt>
                <c:pt idx="2">
                  <c:v>-0.18167839855996798</c:v>
                </c:pt>
                <c:pt idx="3">
                  <c:v>-0.17533458223127002</c:v>
                </c:pt>
                <c:pt idx="4">
                  <c:v>-0.31026915175671199</c:v>
                </c:pt>
                <c:pt idx="5">
                  <c:v>-0.38679345200314497</c:v>
                </c:pt>
                <c:pt idx="6">
                  <c:v>-0.47302325516203603</c:v>
                </c:pt>
                <c:pt idx="7">
                  <c:v>-0.66069652168062409</c:v>
                </c:pt>
                <c:pt idx="8">
                  <c:v>-0.68661682411273306</c:v>
                </c:pt>
                <c:pt idx="9">
                  <c:v>-0.5975758282252952</c:v>
                </c:pt>
                <c:pt idx="10">
                  <c:v>-0.54116995321701711</c:v>
                </c:pt>
                <c:pt idx="11">
                  <c:v>-0.47979895596503402</c:v>
                </c:pt>
                <c:pt idx="12">
                  <c:v>-0.61171059371434222</c:v>
                </c:pt>
                <c:pt idx="13">
                  <c:v>-0.70778796719107595</c:v>
                </c:pt>
                <c:pt idx="14">
                  <c:v>-0.67516062221199136</c:v>
                </c:pt>
                <c:pt idx="15">
                  <c:v>-0.66226823050049599</c:v>
                </c:pt>
                <c:pt idx="16">
                  <c:v>-0.54907073089427438</c:v>
                </c:pt>
                <c:pt idx="17">
                  <c:v>-0.76795731238212994</c:v>
                </c:pt>
                <c:pt idx="18">
                  <c:v>-0.91154792977368926</c:v>
                </c:pt>
                <c:pt idx="19">
                  <c:v>-1.105879942866302</c:v>
                </c:pt>
                <c:pt idx="20">
                  <c:v>-0.89428045377117227</c:v>
                </c:pt>
                <c:pt idx="21">
                  <c:v>-1.0574704481859629</c:v>
                </c:pt>
                <c:pt idx="22">
                  <c:v>-0.97484466512675005</c:v>
                </c:pt>
                <c:pt idx="23">
                  <c:v>-0.822398628293037</c:v>
                </c:pt>
                <c:pt idx="24">
                  <c:v>-0.96780030176211385</c:v>
                </c:pt>
                <c:pt idx="25">
                  <c:v>-0.9739997554717218</c:v>
                </c:pt>
                <c:pt idx="26">
                  <c:v>-0.98494010029274903</c:v>
                </c:pt>
                <c:pt idx="27">
                  <c:v>-1.030379425217844</c:v>
                </c:pt>
                <c:pt idx="28">
                  <c:v>-0.95379376845669794</c:v>
                </c:pt>
                <c:pt idx="29">
                  <c:v>-0.99027125240216696</c:v>
                </c:pt>
                <c:pt idx="30">
                  <c:v>-1.0035448939573941</c:v>
                </c:pt>
                <c:pt idx="31">
                  <c:v>-0.96281043534510802</c:v>
                </c:pt>
                <c:pt idx="32">
                  <c:v>-0.90114934955455495</c:v>
                </c:pt>
                <c:pt idx="33">
                  <c:v>-0.83875959269782696</c:v>
                </c:pt>
                <c:pt idx="34">
                  <c:v>-0.86434725582429395</c:v>
                </c:pt>
                <c:pt idx="35">
                  <c:v>-0.8585520848219359</c:v>
                </c:pt>
                <c:pt idx="36">
                  <c:v>-0.8471148485446629</c:v>
                </c:pt>
                <c:pt idx="37">
                  <c:v>-0.84732038247686603</c:v>
                </c:pt>
                <c:pt idx="38">
                  <c:v>-0.84006567507358298</c:v>
                </c:pt>
                <c:pt idx="39">
                  <c:v>-0.81724472131444104</c:v>
                </c:pt>
                <c:pt idx="40">
                  <c:v>-0.79364725948422499</c:v>
                </c:pt>
                <c:pt idx="41">
                  <c:v>-0.78733723528067801</c:v>
                </c:pt>
                <c:pt idx="42">
                  <c:v>-0.69834195864457405</c:v>
                </c:pt>
                <c:pt idx="43">
                  <c:v>-0.633010745696858</c:v>
                </c:pt>
                <c:pt idx="44">
                  <c:v>-0.61697202778790694</c:v>
                </c:pt>
                <c:pt idx="45">
                  <c:v>-0.66657682009865704</c:v>
                </c:pt>
                <c:pt idx="46">
                  <c:v>-0.61890394583170394</c:v>
                </c:pt>
                <c:pt idx="47">
                  <c:v>-0.61633290881155101</c:v>
                </c:pt>
                <c:pt idx="48">
                  <c:v>-0.56642884471466592</c:v>
                </c:pt>
                <c:pt idx="49">
                  <c:v>-0.631657654757661</c:v>
                </c:pt>
                <c:pt idx="50">
                  <c:v>-0.66519971779248099</c:v>
                </c:pt>
                <c:pt idx="51">
                  <c:v>-0.556372153627404</c:v>
                </c:pt>
                <c:pt idx="52">
                  <c:v>-0.57973025488227603</c:v>
                </c:pt>
                <c:pt idx="53">
                  <c:v>-0.61089627040463301</c:v>
                </c:pt>
                <c:pt idx="54">
                  <c:v>-0.38299846067597898</c:v>
                </c:pt>
                <c:pt idx="55">
                  <c:v>-0.41557375165791799</c:v>
                </c:pt>
                <c:pt idx="56">
                  <c:v>-0.34706820394082</c:v>
                </c:pt>
                <c:pt idx="57">
                  <c:v>-0.26411224482448681</c:v>
                </c:pt>
                <c:pt idx="58">
                  <c:v>-0.40614982665432797</c:v>
                </c:pt>
                <c:pt idx="59">
                  <c:v>-0.46480045708810702</c:v>
                </c:pt>
                <c:pt idx="60">
                  <c:v>-0.54024973049730596</c:v>
                </c:pt>
                <c:pt idx="61">
                  <c:v>-0.78070210182132493</c:v>
                </c:pt>
                <c:pt idx="62">
                  <c:v>-0.79981459743862005</c:v>
                </c:pt>
                <c:pt idx="63">
                  <c:v>-0.95125695440741198</c:v>
                </c:pt>
                <c:pt idx="64">
                  <c:v>-0.61488270078752394</c:v>
                </c:pt>
                <c:pt idx="65">
                  <c:v>-0.67812788498431797</c:v>
                </c:pt>
                <c:pt idx="66">
                  <c:v>-0.62179102362729999</c:v>
                </c:pt>
                <c:pt idx="67">
                  <c:v>-0.66625214898787699</c:v>
                </c:pt>
                <c:pt idx="68">
                  <c:v>-0.49462664838708803</c:v>
                </c:pt>
                <c:pt idx="69">
                  <c:v>-0.58420603598251297</c:v>
                </c:pt>
                <c:pt idx="70">
                  <c:v>-0.65396894964448904</c:v>
                </c:pt>
                <c:pt idx="71">
                  <c:v>-0.64433304553764104</c:v>
                </c:pt>
                <c:pt idx="72">
                  <c:v>-0.63420018632127406</c:v>
                </c:pt>
                <c:pt idx="73">
                  <c:v>-0.62365945521939192</c:v>
                </c:pt>
                <c:pt idx="74">
                  <c:v>-0.61279593183709702</c:v>
                </c:pt>
                <c:pt idx="75">
                  <c:v>-0.60168920521232505</c:v>
                </c:pt>
                <c:pt idx="76">
                  <c:v>-0.59041249160815601</c:v>
                </c:pt>
                <c:pt idx="77">
                  <c:v>-0.57903219736157896</c:v>
                </c:pt>
                <c:pt idx="78">
                  <c:v>-0.56760780384056297</c:v>
                </c:pt>
                <c:pt idx="79">
                  <c:v>-0.55619198035149897</c:v>
                </c:pt>
                <c:pt idx="80">
                  <c:v>-0.54483085334918302</c:v>
                </c:pt>
                <c:pt idx="81">
                  <c:v>-0.53356437785393296</c:v>
                </c:pt>
                <c:pt idx="82">
                  <c:v>-0.52242677062418297</c:v>
                </c:pt>
                <c:pt idx="83">
                  <c:v>-0.51144697519972004</c:v>
                </c:pt>
                <c:pt idx="84">
                  <c:v>-0.50064913707959002</c:v>
                </c:pt>
                <c:pt idx="85">
                  <c:v>-0.49005307355101502</c:v>
                </c:pt>
                <c:pt idx="86">
                  <c:v>-0.47967472745386397</c:v>
                </c:pt>
                <c:pt idx="87">
                  <c:v>-0.46952659777500599</c:v>
                </c:pt>
                <c:pt idx="88">
                  <c:v>-0.45961814267511403</c:v>
                </c:pt>
                <c:pt idx="89">
                  <c:v>-0.44995615255956101</c:v>
                </c:pt>
                <c:pt idx="90">
                  <c:v>-0.44054509227404903</c:v>
                </c:pt>
                <c:pt idx="91">
                  <c:v>-0.43138741255958701</c:v>
                </c:pt>
                <c:pt idx="92">
                  <c:v>-0.42248383163793102</c:v>
                </c:pt>
                <c:pt idx="93">
                  <c:v>-0.41383358829441097</c:v>
                </c:pt>
                <c:pt idx="94">
                  <c:v>-0.40543466813943702</c:v>
                </c:pt>
                <c:pt idx="95">
                  <c:v>-0.39728400490936999</c:v>
                </c:pt>
                <c:pt idx="96">
                  <c:v>-0.38937765874746788</c:v>
                </c:pt>
                <c:pt idx="97">
                  <c:v>-0.38171097341401439</c:v>
                </c:pt>
                <c:pt idx="98">
                  <c:v>-0.37427871433242305</c:v>
                </c:pt>
                <c:pt idx="99">
                  <c:v>-0.3670751893012793</c:v>
                </c:pt>
                <c:pt idx="100">
                  <c:v>-0.36009435360301878</c:v>
                </c:pt>
                <c:pt idx="101">
                  <c:v>-0.3533299011273221</c:v>
                </c:pt>
                <c:pt idx="102">
                  <c:v>-0.34677534300804208</c:v>
                </c:pt>
                <c:pt idx="103">
                  <c:v>-0.34042407515141981</c:v>
                </c:pt>
                <c:pt idx="104">
                  <c:v>-0.33426943591403846</c:v>
                </c:pt>
                <c:pt idx="105">
                  <c:v>-0.32830475507368667</c:v>
                </c:pt>
                <c:pt idx="106">
                  <c:v>-0.32252339512678507</c:v>
                </c:pt>
                <c:pt idx="107">
                  <c:v>-0.31691878584315181</c:v>
                </c:pt>
                <c:pt idx="108">
                  <c:v>-0.31148445291321653</c:v>
                </c:pt>
                <c:pt idx="109">
                  <c:v>-0.30621404143453979</c:v>
                </c:pt>
                <c:pt idx="110">
                  <c:v>-0.3011013349035998</c:v>
                </c:pt>
                <c:pt idx="111">
                  <c:v>-0.29614027030507617</c:v>
                </c:pt>
                <c:pt idx="112">
                  <c:v>-0.29132494982400009</c:v>
                </c:pt>
                <c:pt idx="113">
                  <c:v>-0.2866496496456723</c:v>
                </c:pt>
                <c:pt idx="114">
                  <c:v>-0.28210882625390543</c:v>
                </c:pt>
                <c:pt idx="115">
                  <c:v>-0.27769712058927143</c:v>
                </c:pt>
                <c:pt idx="116">
                  <c:v>-0.27340936038540581</c:v>
                </c:pt>
                <c:pt idx="117">
                  <c:v>-0.2692405609623682</c:v>
                </c:pt>
                <c:pt idx="118">
                  <c:v>-0.26518592472136437</c:v>
                </c:pt>
                <c:pt idx="119">
                  <c:v>-0.2612408395542416</c:v>
                </c:pt>
                <c:pt idx="120">
                  <c:v>-0.25740087635379183</c:v>
                </c:pt>
                <c:pt idx="121">
                  <c:v>-0.2536617857866581</c:v>
                </c:pt>
                <c:pt idx="122">
                  <c:v>-0.25001949446918942</c:v>
                </c:pt>
                <c:pt idx="123">
                  <c:v>-0.24647010066769409</c:v>
                </c:pt>
                <c:pt idx="124">
                  <c:v>-0.24300986962787502</c:v>
                </c:pt>
                <c:pt idx="125">
                  <c:v>-0.23963522862354919</c:v>
                </c:pt>
                <c:pt idx="126">
                  <c:v>-0.23634276180192609</c:v>
                </c:pt>
                <c:pt idx="127">
                  <c:v>-0.23312920489137151</c:v>
                </c:pt>
                <c:pt idx="128">
                  <c:v>-0.22999143982775269</c:v>
                </c:pt>
                <c:pt idx="129">
                  <c:v>-0.22692648934677562</c:v>
                </c:pt>
                <c:pt idx="130">
                  <c:v>-0.2239315115822228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EC-4C45-AE8D-5CE0966ED771}"/>
            </c:ext>
          </c:extLst>
        </c:ser>
        <c:ser>
          <c:idx val="4"/>
          <c:order val="4"/>
          <c:tx>
            <c:strRef>
              <c:f>'DSGE HVD woFG'!$AD$1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woFG'!$AD$2:$AD$132</c:f>
              <c:numCache>
                <c:formatCode>0.0000</c:formatCode>
                <c:ptCount val="131"/>
                <c:pt idx="0">
                  <c:v>-2.71815691609784E-2</c:v>
                </c:pt>
                <c:pt idx="1">
                  <c:v>-2.2411350467598901E-2</c:v>
                </c:pt>
                <c:pt idx="2">
                  <c:v>-5.7796504554363498E-2</c:v>
                </c:pt>
                <c:pt idx="3">
                  <c:v>-9.3789740909321698E-2</c:v>
                </c:pt>
                <c:pt idx="4">
                  <c:v>-0.109486097677952</c:v>
                </c:pt>
                <c:pt idx="5">
                  <c:v>-0.11393175295270599</c:v>
                </c:pt>
                <c:pt idx="6">
                  <c:v>-0.116166310851506</c:v>
                </c:pt>
                <c:pt idx="7">
                  <c:v>-0.199745841702548</c:v>
                </c:pt>
                <c:pt idx="8">
                  <c:v>-0.24990048711444601</c:v>
                </c:pt>
                <c:pt idx="9">
                  <c:v>-0.18003742541470899</c:v>
                </c:pt>
                <c:pt idx="10">
                  <c:v>-8.24370851725163E-2</c:v>
                </c:pt>
                <c:pt idx="11">
                  <c:v>-2.1856783957947899E-2</c:v>
                </c:pt>
                <c:pt idx="12">
                  <c:v>-4.45041979082458E-2</c:v>
                </c:pt>
                <c:pt idx="13">
                  <c:v>1.74160616301348E-3</c:v>
                </c:pt>
                <c:pt idx="14">
                  <c:v>-5.6494932586814997E-2</c:v>
                </c:pt>
                <c:pt idx="15">
                  <c:v>-1.25136706536238E-2</c:v>
                </c:pt>
                <c:pt idx="16">
                  <c:v>-4.1942178668980298E-2</c:v>
                </c:pt>
                <c:pt idx="17">
                  <c:v>9.7854710040585803E-3</c:v>
                </c:pt>
                <c:pt idx="18">
                  <c:v>3.9583459916772402E-2</c:v>
                </c:pt>
                <c:pt idx="19">
                  <c:v>1.09570966101385E-3</c:v>
                </c:pt>
                <c:pt idx="20">
                  <c:v>1.0466462621198601E-2</c:v>
                </c:pt>
                <c:pt idx="21">
                  <c:v>8.2756969786282695E-3</c:v>
                </c:pt>
                <c:pt idx="22">
                  <c:v>-3.1650235217454501E-3</c:v>
                </c:pt>
                <c:pt idx="23">
                  <c:v>2.2486741726721399E-2</c:v>
                </c:pt>
                <c:pt idx="24">
                  <c:v>3.7650947350231202E-2</c:v>
                </c:pt>
                <c:pt idx="25">
                  <c:v>4.58668791457549E-2</c:v>
                </c:pt>
                <c:pt idx="26">
                  <c:v>6.87106751772492E-2</c:v>
                </c:pt>
                <c:pt idx="27">
                  <c:v>6.7501859959511204E-2</c:v>
                </c:pt>
                <c:pt idx="28">
                  <c:v>7.6480554050939495E-2</c:v>
                </c:pt>
                <c:pt idx="29">
                  <c:v>8.3783305179253906E-2</c:v>
                </c:pt>
                <c:pt idx="30">
                  <c:v>7.4002361067374497E-2</c:v>
                </c:pt>
                <c:pt idx="31">
                  <c:v>3.4887217761289002E-2</c:v>
                </c:pt>
                <c:pt idx="32">
                  <c:v>3.0459427628007199E-2</c:v>
                </c:pt>
                <c:pt idx="33">
                  <c:v>2.04485117197701E-2</c:v>
                </c:pt>
                <c:pt idx="34">
                  <c:v>3.4823216788481999E-3</c:v>
                </c:pt>
                <c:pt idx="35">
                  <c:v>-1.7979388833935701E-2</c:v>
                </c:pt>
                <c:pt idx="36">
                  <c:v>-2.9904165698923301E-2</c:v>
                </c:pt>
                <c:pt idx="37">
                  <c:v>9.45385798320688E-3</c:v>
                </c:pt>
                <c:pt idx="38">
                  <c:v>2.0183166506804798E-2</c:v>
                </c:pt>
                <c:pt idx="39">
                  <c:v>3.7175312478348502E-2</c:v>
                </c:pt>
                <c:pt idx="40">
                  <c:v>3.6145267765120101E-2</c:v>
                </c:pt>
                <c:pt idx="41">
                  <c:v>4.2120163108155598E-2</c:v>
                </c:pt>
                <c:pt idx="42">
                  <c:v>3.5219664980268399E-2</c:v>
                </c:pt>
                <c:pt idx="43">
                  <c:v>4.3322696420583999E-2</c:v>
                </c:pt>
                <c:pt idx="44">
                  <c:v>4.3454715388481703E-2</c:v>
                </c:pt>
                <c:pt idx="45">
                  <c:v>2.8146481314860701E-2</c:v>
                </c:pt>
                <c:pt idx="46">
                  <c:v>1.47816146213325E-2</c:v>
                </c:pt>
                <c:pt idx="47">
                  <c:v>2.13994554136194E-3</c:v>
                </c:pt>
                <c:pt idx="48">
                  <c:v>6.8760020613094002E-4</c:v>
                </c:pt>
                <c:pt idx="49">
                  <c:v>1.4566512303119301E-2</c:v>
                </c:pt>
                <c:pt idx="50">
                  <c:v>-3.4536178463276E-3</c:v>
                </c:pt>
                <c:pt idx="51">
                  <c:v>-2.65852945151159E-2</c:v>
                </c:pt>
                <c:pt idx="52">
                  <c:v>-3.2149122529001803E-2</c:v>
                </c:pt>
                <c:pt idx="53">
                  <c:v>-4.0312625187850198E-2</c:v>
                </c:pt>
                <c:pt idx="54">
                  <c:v>1.29316228517165E-2</c:v>
                </c:pt>
                <c:pt idx="55">
                  <c:v>5.4270973234433598E-2</c:v>
                </c:pt>
                <c:pt idx="56">
                  <c:v>1.1294860433965799E-2</c:v>
                </c:pt>
                <c:pt idx="57">
                  <c:v>-5.0987896464084699E-2</c:v>
                </c:pt>
                <c:pt idx="58">
                  <c:v>-2.9927182196509701E-2</c:v>
                </c:pt>
                <c:pt idx="59">
                  <c:v>-4.0471875940992497E-2</c:v>
                </c:pt>
                <c:pt idx="60">
                  <c:v>6.0592638264893501E-4</c:v>
                </c:pt>
                <c:pt idx="61">
                  <c:v>-4.0604788100907403E-2</c:v>
                </c:pt>
                <c:pt idx="62">
                  <c:v>-5.9955037064387498E-2</c:v>
                </c:pt>
                <c:pt idx="63">
                  <c:v>-7.1823439263221905E-2</c:v>
                </c:pt>
                <c:pt idx="64">
                  <c:v>-5.7007910613677402E-2</c:v>
                </c:pt>
                <c:pt idx="65">
                  <c:v>-1.9889655247962299E-2</c:v>
                </c:pt>
                <c:pt idx="66">
                  <c:v>-3.8211549356562402E-2</c:v>
                </c:pt>
                <c:pt idx="67">
                  <c:v>-3.1496433560984201E-2</c:v>
                </c:pt>
                <c:pt idx="68">
                  <c:v>9.1978312410350696E-4</c:v>
                </c:pt>
                <c:pt idx="69">
                  <c:v>-1.19339740527403E-2</c:v>
                </c:pt>
                <c:pt idx="70">
                  <c:v>-1.2844082556844501E-2</c:v>
                </c:pt>
                <c:pt idx="71">
                  <c:v>-1.70154527183097E-2</c:v>
                </c:pt>
                <c:pt idx="72">
                  <c:v>-2.0663114487445199E-2</c:v>
                </c:pt>
                <c:pt idx="73">
                  <c:v>-2.38299220350453E-2</c:v>
                </c:pt>
                <c:pt idx="74">
                  <c:v>-2.6558057773517801E-2</c:v>
                </c:pt>
                <c:pt idx="75">
                  <c:v>-2.8888217679095999E-2</c:v>
                </c:pt>
                <c:pt idx="76">
                  <c:v>-3.0859072793068699E-2</c:v>
                </c:pt>
                <c:pt idx="77">
                  <c:v>-3.2506938067046499E-2</c:v>
                </c:pt>
                <c:pt idx="78">
                  <c:v>-3.38655951402324E-2</c:v>
                </c:pt>
                <c:pt idx="79">
                  <c:v>-3.4966227768746E-2</c:v>
                </c:pt>
                <c:pt idx="80">
                  <c:v>-3.5837438153012498E-2</c:v>
                </c:pt>
                <c:pt idx="81">
                  <c:v>-3.6505319873336099E-2</c:v>
                </c:pt>
                <c:pt idx="82">
                  <c:v>-3.6993568978278997E-2</c:v>
                </c:pt>
                <c:pt idx="83">
                  <c:v>-3.7323619318584599E-2</c:v>
                </c:pt>
                <c:pt idx="84">
                  <c:v>-3.7514791753391299E-2</c:v>
                </c:pt>
                <c:pt idx="85">
                  <c:v>-3.7584449591229897E-2</c:v>
                </c:pt>
                <c:pt idx="86">
                  <c:v>-3.7548154736809003E-2</c:v>
                </c:pt>
                <c:pt idx="87">
                  <c:v>-3.7419820631210701E-2</c:v>
                </c:pt>
                <c:pt idx="88">
                  <c:v>-3.7211859304854801E-2</c:v>
                </c:pt>
                <c:pt idx="89">
                  <c:v>-3.69353207939613E-2</c:v>
                </c:pt>
                <c:pt idx="90">
                  <c:v>-3.6600023868930701E-2</c:v>
                </c:pt>
                <c:pt idx="91">
                  <c:v>-3.6214677539554298E-2</c:v>
                </c:pt>
                <c:pt idx="92">
                  <c:v>-3.5786993178565797E-2</c:v>
                </c:pt>
                <c:pt idx="93">
                  <c:v>-3.5323787374153898E-2</c:v>
                </c:pt>
                <c:pt idx="94">
                  <c:v>-3.4831075809056103E-2</c:v>
                </c:pt>
                <c:pt idx="95">
                  <c:v>-3.4314158588553703E-2</c:v>
                </c:pt>
                <c:pt idx="96">
                  <c:v>-3.3777697517563897E-2</c:v>
                </c:pt>
                <c:pt idx="97">
                  <c:v>-3.32257858700412E-2</c:v>
                </c:pt>
                <c:pt idx="98">
                  <c:v>-3.2662011211345397E-2</c:v>
                </c:pt>
                <c:pt idx="99">
                  <c:v>-3.2089511833252003E-2</c:v>
                </c:pt>
                <c:pt idx="100">
                  <c:v>-3.1511027347319802E-2</c:v>
                </c:pt>
                <c:pt idx="101">
                  <c:v>-3.0928943959585099E-2</c:v>
                </c:pt>
                <c:pt idx="102">
                  <c:v>-3.0345334921126399E-2</c:v>
                </c:pt>
                <c:pt idx="103">
                  <c:v>-2.9761996617302399E-2</c:v>
                </c:pt>
                <c:pt idx="104">
                  <c:v>-2.91804807251436E-2</c:v>
                </c:pt>
                <c:pt idx="105">
                  <c:v>-2.8602122834723701E-2</c:v>
                </c:pt>
                <c:pt idx="106">
                  <c:v>-2.80280678972449E-2</c:v>
                </c:pt>
                <c:pt idx="107">
                  <c:v>-2.7459292830663899E-2</c:v>
                </c:pt>
                <c:pt idx="108">
                  <c:v>-2.6896626583372801E-2</c:v>
                </c:pt>
                <c:pt idx="109">
                  <c:v>-2.6340767927957798E-2</c:v>
                </c:pt>
                <c:pt idx="110">
                  <c:v>-2.5792301230556602E-2</c:v>
                </c:pt>
                <c:pt idx="111">
                  <c:v>-2.5251710416830699E-2</c:v>
                </c:pt>
                <c:pt idx="112">
                  <c:v>-2.4719391333073101E-2</c:v>
                </c:pt>
                <c:pt idx="113">
                  <c:v>-2.4195662680424699E-2</c:v>
                </c:pt>
                <c:pt idx="114">
                  <c:v>-2.3680775681461E-2</c:v>
                </c:pt>
                <c:pt idx="115">
                  <c:v>-2.3174922621471399E-2</c:v>
                </c:pt>
                <c:pt idx="116">
                  <c:v>-2.2678244391433702E-2</c:v>
                </c:pt>
                <c:pt idx="117">
                  <c:v>-2.2190837145888799E-2</c:v>
                </c:pt>
                <c:pt idx="118">
                  <c:v>-2.1712758176509701E-2</c:v>
                </c:pt>
                <c:pt idx="119">
                  <c:v>-2.12440310910341E-2</c:v>
                </c:pt>
                <c:pt idx="120">
                  <c:v>-2.0784650377259999E-2</c:v>
                </c:pt>
                <c:pt idx="121">
                  <c:v>-2.0334585422887401E-2</c:v>
                </c:pt>
                <c:pt idx="122">
                  <c:v>-1.98937840540396E-2</c:v>
                </c:pt>
                <c:pt idx="123">
                  <c:v>-1.9462175648194201E-2</c:v>
                </c:pt>
                <c:pt idx="124">
                  <c:v>-1.90396738709343E-2</c:v>
                </c:pt>
                <c:pt idx="125">
                  <c:v>-1.86261790803076E-2</c:v>
                </c:pt>
                <c:pt idx="126">
                  <c:v>-1.8221580437573499E-2</c:v>
                </c:pt>
                <c:pt idx="127">
                  <c:v>-1.7825757758678899E-2</c:v>
                </c:pt>
                <c:pt idx="128">
                  <c:v>-1.7438583136852499E-2</c:v>
                </c:pt>
                <c:pt idx="129">
                  <c:v>-1.70599223632097E-2</c:v>
                </c:pt>
                <c:pt idx="130">
                  <c:v>-1.6689636169152301E-2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EC-4C45-AE8D-5CE0966ED771}"/>
            </c:ext>
          </c:extLst>
        </c:ser>
        <c:ser>
          <c:idx val="5"/>
          <c:order val="5"/>
          <c:tx>
            <c:strRef>
              <c:f>'DSGE HVD woFG'!$AE$1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woFG'!$AE$2:$AE$132</c:f>
              <c:numCache>
                <c:formatCode>0.0000</c:formatCode>
                <c:ptCount val="131"/>
                <c:pt idx="0">
                  <c:v>-5.37370862362977E-2</c:v>
                </c:pt>
                <c:pt idx="1">
                  <c:v>-4.7822201797398697E-2</c:v>
                </c:pt>
                <c:pt idx="2">
                  <c:v>-6.6368456841346901E-2</c:v>
                </c:pt>
                <c:pt idx="3">
                  <c:v>-8.0581711640427101E-2</c:v>
                </c:pt>
                <c:pt idx="4">
                  <c:v>-7.6086186044821605E-2</c:v>
                </c:pt>
                <c:pt idx="5">
                  <c:v>-7.9067412144778304E-2</c:v>
                </c:pt>
                <c:pt idx="6">
                  <c:v>-7.3477842749108305E-2</c:v>
                </c:pt>
                <c:pt idx="7">
                  <c:v>-2.0281187527067299E-2</c:v>
                </c:pt>
                <c:pt idx="8">
                  <c:v>-9.5038465573967196E-2</c:v>
                </c:pt>
                <c:pt idx="9">
                  <c:v>-0.100501557072669</c:v>
                </c:pt>
                <c:pt idx="10">
                  <c:v>-0.138065073654387</c:v>
                </c:pt>
                <c:pt idx="11">
                  <c:v>-0.122545870815777</c:v>
                </c:pt>
                <c:pt idx="12">
                  <c:v>-0.162006547988397</c:v>
                </c:pt>
                <c:pt idx="13">
                  <c:v>-0.113842815197804</c:v>
                </c:pt>
                <c:pt idx="14">
                  <c:v>-0.150012718937128</c:v>
                </c:pt>
                <c:pt idx="15">
                  <c:v>-0.12093770156528</c:v>
                </c:pt>
                <c:pt idx="16">
                  <c:v>-0.15940118263389599</c:v>
                </c:pt>
                <c:pt idx="17">
                  <c:v>-0.12561262853362801</c:v>
                </c:pt>
                <c:pt idx="18">
                  <c:v>-8.7863663992559404E-2</c:v>
                </c:pt>
                <c:pt idx="19">
                  <c:v>-8.7570204613177202E-2</c:v>
                </c:pt>
                <c:pt idx="20">
                  <c:v>-7.2933510971363302E-2</c:v>
                </c:pt>
                <c:pt idx="21">
                  <c:v>-7.9462252544886494E-2</c:v>
                </c:pt>
                <c:pt idx="22">
                  <c:v>-8.5824882606039002E-2</c:v>
                </c:pt>
                <c:pt idx="23">
                  <c:v>-8.71450115906066E-2</c:v>
                </c:pt>
                <c:pt idx="24">
                  <c:v>-8.0838065432750197E-2</c:v>
                </c:pt>
                <c:pt idx="25">
                  <c:v>-7.0760689233571997E-2</c:v>
                </c:pt>
                <c:pt idx="26">
                  <c:v>-5.3476410394696902E-2</c:v>
                </c:pt>
                <c:pt idx="27">
                  <c:v>-5.7086859043375703E-2</c:v>
                </c:pt>
                <c:pt idx="28">
                  <c:v>-5.8085960709708499E-2</c:v>
                </c:pt>
                <c:pt idx="29">
                  <c:v>-4.6469994737028703E-2</c:v>
                </c:pt>
                <c:pt idx="30">
                  <c:v>-3.9949969397049097E-2</c:v>
                </c:pt>
                <c:pt idx="31">
                  <c:v>-3.6764408242339702E-2</c:v>
                </c:pt>
                <c:pt idx="32">
                  <c:v>-2.8734016662419901E-2</c:v>
                </c:pt>
                <c:pt idx="33">
                  <c:v>-2.48412627424262E-2</c:v>
                </c:pt>
                <c:pt idx="34">
                  <c:v>-8.3156350266481594E-3</c:v>
                </c:pt>
                <c:pt idx="35">
                  <c:v>-4.1530978142240299E-3</c:v>
                </c:pt>
                <c:pt idx="36">
                  <c:v>-5.7038221653730901E-3</c:v>
                </c:pt>
                <c:pt idx="37">
                  <c:v>-1.6619202436823501E-2</c:v>
                </c:pt>
                <c:pt idx="38">
                  <c:v>-1.76948868614424E-2</c:v>
                </c:pt>
                <c:pt idx="39">
                  <c:v>-1.28710697974309E-2</c:v>
                </c:pt>
                <c:pt idx="40">
                  <c:v>-2.38010470093485E-2</c:v>
                </c:pt>
                <c:pt idx="41">
                  <c:v>-1.49993227933137E-2</c:v>
                </c:pt>
                <c:pt idx="42">
                  <c:v>-1.9303330985388101E-2</c:v>
                </c:pt>
                <c:pt idx="43">
                  <c:v>-5.1229632689408101E-3</c:v>
                </c:pt>
                <c:pt idx="44">
                  <c:v>6.7560800406798105E-4</c:v>
                </c:pt>
                <c:pt idx="45">
                  <c:v>8.5878314608262007E-3</c:v>
                </c:pt>
                <c:pt idx="46">
                  <c:v>8.7231960608725508E-3</c:v>
                </c:pt>
                <c:pt idx="47">
                  <c:v>1.3086717095133E-2</c:v>
                </c:pt>
                <c:pt idx="48">
                  <c:v>2.3983689541636499E-2</c:v>
                </c:pt>
                <c:pt idx="49">
                  <c:v>2.4743168439793999E-2</c:v>
                </c:pt>
                <c:pt idx="50">
                  <c:v>2.63941895266159E-3</c:v>
                </c:pt>
                <c:pt idx="51">
                  <c:v>-2.0275822295024601E-2</c:v>
                </c:pt>
                <c:pt idx="52">
                  <c:v>-2.5731235584775899E-2</c:v>
                </c:pt>
                <c:pt idx="53">
                  <c:v>-3.2049964449024802E-3</c:v>
                </c:pt>
                <c:pt idx="54">
                  <c:v>1.92651267021674E-3</c:v>
                </c:pt>
                <c:pt idx="55">
                  <c:v>3.2900192090443099E-2</c:v>
                </c:pt>
                <c:pt idx="56">
                  <c:v>-1.2282021269391199E-2</c:v>
                </c:pt>
                <c:pt idx="57">
                  <c:v>-5.7444331932835303E-2</c:v>
                </c:pt>
                <c:pt idx="58">
                  <c:v>-4.46995352392901E-2</c:v>
                </c:pt>
                <c:pt idx="59">
                  <c:v>-3.6680630192912803E-2</c:v>
                </c:pt>
                <c:pt idx="60">
                  <c:v>3.1758349636247601E-2</c:v>
                </c:pt>
                <c:pt idx="61">
                  <c:v>2.8612543321535101E-2</c:v>
                </c:pt>
                <c:pt idx="62">
                  <c:v>3.9412626292984303E-2</c:v>
                </c:pt>
                <c:pt idx="63">
                  <c:v>3.6397984120373997E-2</c:v>
                </c:pt>
                <c:pt idx="64">
                  <c:v>5.9713552194289803E-2</c:v>
                </c:pt>
                <c:pt idx="65">
                  <c:v>8.8485534828335197E-2</c:v>
                </c:pt>
                <c:pt idx="66">
                  <c:v>6.7983067163841601E-2</c:v>
                </c:pt>
                <c:pt idx="67">
                  <c:v>5.7833958696511201E-2</c:v>
                </c:pt>
                <c:pt idx="68">
                  <c:v>6.6223182648320195E-2</c:v>
                </c:pt>
                <c:pt idx="69">
                  <c:v>4.7973355258498801E-2</c:v>
                </c:pt>
                <c:pt idx="70">
                  <c:v>4.3044514256790498E-2</c:v>
                </c:pt>
                <c:pt idx="71">
                  <c:v>3.8913803715301003E-2</c:v>
                </c:pt>
                <c:pt idx="72">
                  <c:v>3.5200104663305497E-2</c:v>
                </c:pt>
                <c:pt idx="73">
                  <c:v>3.1865479729335601E-2</c:v>
                </c:pt>
                <c:pt idx="74">
                  <c:v>2.8874282464226499E-2</c:v>
                </c:pt>
                <c:pt idx="75">
                  <c:v>2.61933233670106E-2</c:v>
                </c:pt>
                <c:pt idx="76">
                  <c:v>2.37919287194755E-2</c:v>
                </c:pt>
                <c:pt idx="77">
                  <c:v>2.1641922498048201E-2</c:v>
                </c:pt>
                <c:pt idx="78">
                  <c:v>1.97175545123656E-2</c:v>
                </c:pt>
                <c:pt idx="79">
                  <c:v>1.79953923553338E-2</c:v>
                </c:pt>
                <c:pt idx="80">
                  <c:v>1.6454190412179701E-2</c:v>
                </c:pt>
                <c:pt idx="81">
                  <c:v>1.5074745806168299E-2</c:v>
                </c:pt>
                <c:pt idx="82">
                  <c:v>1.3839748550311001E-2</c:v>
                </c:pt>
                <c:pt idx="83">
                  <c:v>1.27336311643682E-2</c:v>
                </c:pt>
                <c:pt idx="84">
                  <c:v>1.17424214756093E-2</c:v>
                </c:pt>
                <c:pt idx="85">
                  <c:v>1.08536011480429E-2</c:v>
                </c:pt>
                <c:pt idx="86">
                  <c:v>1.00559715975215E-2</c:v>
                </c:pt>
                <c:pt idx="87">
                  <c:v>9.3395282856681694E-3</c:v>
                </c:pt>
                <c:pt idx="88">
                  <c:v>8.6953438938703505E-3</c:v>
                </c:pt>
                <c:pt idx="89">
                  <c:v>8.1154605202555501E-3</c:v>
                </c:pt>
                <c:pt idx="90">
                  <c:v>7.5927907866934598E-3</c:v>
                </c:pt>
                <c:pt idx="91">
                  <c:v>7.1210275652532299E-3</c:v>
                </c:pt>
                <c:pt idx="92">
                  <c:v>6.6945619152742799E-3</c:v>
                </c:pt>
                <c:pt idx="93">
                  <c:v>6.3084087485552297E-3</c:v>
                </c:pt>
                <c:pt idx="94">
                  <c:v>5.9581396996933001E-3</c:v>
                </c:pt>
                <c:pt idx="95">
                  <c:v>5.6398226624728397E-3</c:v>
                </c:pt>
                <c:pt idx="96">
                  <c:v>5.3499674545994099E-3</c:v>
                </c:pt>
                <c:pt idx="97">
                  <c:v>5.0854770867940196E-3</c:v>
                </c:pt>
                <c:pt idx="98">
                  <c:v>4.8436041343351199E-3</c:v>
                </c:pt>
                <c:pt idx="99">
                  <c:v>4.6219117365756002E-3</c:v>
                </c:pt>
                <c:pt idx="100">
                  <c:v>4.4182387805303302E-3</c:v>
                </c:pt>
                <c:pt idx="101">
                  <c:v>4.2306688566817203E-3</c:v>
                </c:pt>
                <c:pt idx="102">
                  <c:v>4.0575026074867399E-3</c:v>
                </c:pt>
                <c:pt idx="103">
                  <c:v>3.8972331208406998E-3</c:v>
                </c:pt>
                <c:pt idx="104">
                  <c:v>3.7485240513741901E-3</c:v>
                </c:pt>
                <c:pt idx="105">
                  <c:v>3.6101901815456198E-3</c:v>
                </c:pt>
                <c:pt idx="106">
                  <c:v>3.4811801618062502E-3</c:v>
                </c:pt>
                <c:pt idx="107">
                  <c:v>3.3605611945353598E-3</c:v>
                </c:pt>
                <c:pt idx="108">
                  <c:v>3.24750544992635E-3</c:v>
                </c:pt>
                <c:pt idx="109">
                  <c:v>3.1412780235673399E-3</c:v>
                </c:pt>
                <c:pt idx="110">
                  <c:v>3.0412262651582302E-3</c:v>
                </c:pt>
                <c:pt idx="111">
                  <c:v>2.9467703257248798E-3</c:v>
                </c:pt>
                <c:pt idx="112">
                  <c:v>2.8573947869310998E-3</c:v>
                </c:pt>
                <c:pt idx="113">
                  <c:v>2.7726412507621599E-3</c:v>
                </c:pt>
                <c:pt idx="114">
                  <c:v>2.6921017810743802E-3</c:v>
                </c:pt>
                <c:pt idx="115">
                  <c:v>2.6154131003907101E-3</c:v>
                </c:pt>
                <c:pt idx="116">
                  <c:v>2.5422514559844101E-3</c:v>
                </c:pt>
                <c:pt idx="117">
                  <c:v>2.47232807884095E-3</c:v>
                </c:pt>
                <c:pt idx="118">
                  <c:v>2.4053851676256199E-3</c:v>
                </c:pt>
                <c:pt idx="119">
                  <c:v>2.34119233740652E-3</c:v>
                </c:pt>
                <c:pt idx="120">
                  <c:v>2.2795434796802402E-3</c:v>
                </c:pt>
                <c:pt idx="121">
                  <c:v>2.22025398630279E-3</c:v>
                </c:pt>
                <c:pt idx="122">
                  <c:v>2.1631582953174E-3</c:v>
                </c:pt>
                <c:pt idx="123">
                  <c:v>2.1081077214621202E-3</c:v>
                </c:pt>
                <c:pt idx="124">
                  <c:v>2.0549685383982998E-3</c:v>
                </c:pt>
                <c:pt idx="125">
                  <c:v>2.00362028348072E-3</c:v>
                </c:pt>
                <c:pt idx="126">
                  <c:v>1.9539542592450802E-3</c:v>
                </c:pt>
                <c:pt idx="127">
                  <c:v>1.9058722087632899E-3</c:v>
                </c:pt>
                <c:pt idx="128">
                  <c:v>1.8592851446544701E-3</c:v>
                </c:pt>
                <c:pt idx="129">
                  <c:v>1.81411231387608E-3</c:v>
                </c:pt>
                <c:pt idx="130">
                  <c:v>1.77028028248953E-3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EC-4C45-AE8D-5CE0966ED771}"/>
            </c:ext>
          </c:extLst>
        </c:ser>
        <c:ser>
          <c:idx val="6"/>
          <c:order val="6"/>
          <c:tx>
            <c:strRef>
              <c:f>'DSGE HVD woFG'!$AF$1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woFG'!$AF$2:$AF$132</c:f>
              <c:numCache>
                <c:formatCode>0.0000</c:formatCode>
                <c:ptCount val="131"/>
                <c:pt idx="0">
                  <c:v>3.36271760934325E-16</c:v>
                </c:pt>
                <c:pt idx="1">
                  <c:v>5.0574402008378302E-16</c:v>
                </c:pt>
                <c:pt idx="2">
                  <c:v>2.14207133349111E-16</c:v>
                </c:pt>
                <c:pt idx="3">
                  <c:v>-2.8771882256727301E-16</c:v>
                </c:pt>
                <c:pt idx="4">
                  <c:v>9.6958302726864193E-18</c:v>
                </c:pt>
                <c:pt idx="5">
                  <c:v>1.5710799493211001E-16</c:v>
                </c:pt>
                <c:pt idx="6">
                  <c:v>-3.5447992945964202E-16</c:v>
                </c:pt>
                <c:pt idx="7">
                  <c:v>1.8820057070423001E-15</c:v>
                </c:pt>
                <c:pt idx="8">
                  <c:v>2.1298367857910398E-15</c:v>
                </c:pt>
                <c:pt idx="9">
                  <c:v>1.87539003982617E-15</c:v>
                </c:pt>
                <c:pt idx="10">
                  <c:v>1.59563076971597E-15</c:v>
                </c:pt>
                <c:pt idx="11">
                  <c:v>3.9066384251192198E-16</c:v>
                </c:pt>
                <c:pt idx="12">
                  <c:v>4.6556230746414597E-16</c:v>
                </c:pt>
                <c:pt idx="13">
                  <c:v>5.21522787382365E-16</c:v>
                </c:pt>
                <c:pt idx="14">
                  <c:v>9.7371559294166407E-16</c:v>
                </c:pt>
                <c:pt idx="15">
                  <c:v>9.4346117391533305E-17</c:v>
                </c:pt>
                <c:pt idx="16">
                  <c:v>-1.82898841589132E-16</c:v>
                </c:pt>
                <c:pt idx="17">
                  <c:v>-1.3253199927269799E-15</c:v>
                </c:pt>
                <c:pt idx="18">
                  <c:v>-1.49581122817398E-15</c:v>
                </c:pt>
                <c:pt idx="19">
                  <c:v>-1.2432495585551801E-15</c:v>
                </c:pt>
                <c:pt idx="20">
                  <c:v>-2.4397014997962502E-15</c:v>
                </c:pt>
                <c:pt idx="21">
                  <c:v>-2.1256701289985198E-15</c:v>
                </c:pt>
                <c:pt idx="22">
                  <c:v>-2.1381603035211299E-15</c:v>
                </c:pt>
                <c:pt idx="23">
                  <c:v>-2.2222804331107202E-15</c:v>
                </c:pt>
                <c:pt idx="24">
                  <c:v>-2.5839103126186101E-15</c:v>
                </c:pt>
                <c:pt idx="25">
                  <c:v>-2.2516902592332801E-15</c:v>
                </c:pt>
                <c:pt idx="26">
                  <c:v>-3.12575269569257E-15</c:v>
                </c:pt>
                <c:pt idx="27">
                  <c:v>-3.7113090173220201E-15</c:v>
                </c:pt>
                <c:pt idx="28">
                  <c:v>-3.26612613002799E-15</c:v>
                </c:pt>
                <c:pt idx="29">
                  <c:v>-4.1295484105175698E-15</c:v>
                </c:pt>
                <c:pt idx="30">
                  <c:v>-4.3384639342795499E-15</c:v>
                </c:pt>
                <c:pt idx="31">
                  <c:v>-3.8141283771203704E-15</c:v>
                </c:pt>
                <c:pt idx="32">
                  <c:v>-3.1623015757181599E-15</c:v>
                </c:pt>
                <c:pt idx="33">
                  <c:v>-4.4943823306969198E-15</c:v>
                </c:pt>
                <c:pt idx="34">
                  <c:v>-4.2295913481771498E-15</c:v>
                </c:pt>
                <c:pt idx="35">
                  <c:v>-3.8584636180738897E-15</c:v>
                </c:pt>
                <c:pt idx="36">
                  <c:v>-4.1431140076853697E-15</c:v>
                </c:pt>
                <c:pt idx="37">
                  <c:v>-5.6564843041237601E-15</c:v>
                </c:pt>
                <c:pt idx="38">
                  <c:v>-5.4243665870615397E-15</c:v>
                </c:pt>
                <c:pt idx="39">
                  <c:v>-5.5508143237524598E-15</c:v>
                </c:pt>
                <c:pt idx="40">
                  <c:v>-5.9099875123810497E-15</c:v>
                </c:pt>
                <c:pt idx="41">
                  <c:v>-5.4047880540137696E-15</c:v>
                </c:pt>
                <c:pt idx="42">
                  <c:v>-5.5340510819394302E-15</c:v>
                </c:pt>
                <c:pt idx="43">
                  <c:v>-6.1154286988699499E-15</c:v>
                </c:pt>
                <c:pt idx="44">
                  <c:v>-6.9893780978445799E-15</c:v>
                </c:pt>
                <c:pt idx="45">
                  <c:v>-7.4088920015999306E-15</c:v>
                </c:pt>
                <c:pt idx="46">
                  <c:v>-6.85591405684712E-15</c:v>
                </c:pt>
                <c:pt idx="47">
                  <c:v>-7.2729328520955908E-15</c:v>
                </c:pt>
                <c:pt idx="48">
                  <c:v>-6.8517557257370098E-15</c:v>
                </c:pt>
                <c:pt idx="49">
                  <c:v>-7.3345217164969705E-15</c:v>
                </c:pt>
                <c:pt idx="50">
                  <c:v>-7.2736265880624807E-15</c:v>
                </c:pt>
                <c:pt idx="51">
                  <c:v>-7.07144908040621E-15</c:v>
                </c:pt>
                <c:pt idx="52">
                  <c:v>-7.38974476703336E-15</c:v>
                </c:pt>
                <c:pt idx="53">
                  <c:v>-4.6508578276400899E-15</c:v>
                </c:pt>
                <c:pt idx="54">
                  <c:v>-7.8598141503593193E-15</c:v>
                </c:pt>
                <c:pt idx="55">
                  <c:v>-7.6934295863349405E-15</c:v>
                </c:pt>
                <c:pt idx="56">
                  <c:v>-1.0188422056261099E-14</c:v>
                </c:pt>
                <c:pt idx="57">
                  <c:v>-1.3465110135713701E-14</c:v>
                </c:pt>
                <c:pt idx="58">
                  <c:v>-1.4678883821933699E-14</c:v>
                </c:pt>
                <c:pt idx="59">
                  <c:v>-1.6451280744712401E-14</c:v>
                </c:pt>
                <c:pt idx="60">
                  <c:v>-1.8833327346544299E-14</c:v>
                </c:pt>
                <c:pt idx="61">
                  <c:v>-2.0440667265013699E-14</c:v>
                </c:pt>
                <c:pt idx="62">
                  <c:v>-2.0641202691026501E-14</c:v>
                </c:pt>
                <c:pt idx="63">
                  <c:v>-2.12692810912844E-14</c:v>
                </c:pt>
                <c:pt idx="64">
                  <c:v>-2.2327032836956201E-14</c:v>
                </c:pt>
                <c:pt idx="65">
                  <c:v>-2.2079440016881799E-14</c:v>
                </c:pt>
                <c:pt idx="66">
                  <c:v>-2.1891699045423799E-14</c:v>
                </c:pt>
                <c:pt idx="67">
                  <c:v>-2.12830987272179E-14</c:v>
                </c:pt>
                <c:pt idx="68">
                  <c:v>-2.2700397586364601E-14</c:v>
                </c:pt>
                <c:pt idx="69">
                  <c:v>-2.2742835611200001E-14</c:v>
                </c:pt>
                <c:pt idx="70">
                  <c:v>-2.2484249134806501E-14</c:v>
                </c:pt>
                <c:pt idx="71">
                  <c:v>-2.2135135202931101E-14</c:v>
                </c:pt>
                <c:pt idx="72">
                  <c:v>-2.17765658951801E-14</c:v>
                </c:pt>
                <c:pt idx="73">
                  <c:v>-2.1409647413498701E-14</c:v>
                </c:pt>
                <c:pt idx="74">
                  <c:v>-2.1035275272705902E-14</c:v>
                </c:pt>
                <c:pt idx="75">
                  <c:v>-2.0654212145551301E-14</c:v>
                </c:pt>
                <c:pt idx="76">
                  <c:v>-2.02671466655215E-14</c:v>
                </c:pt>
                <c:pt idx="77">
                  <c:v>-1.98747358379014E-14</c:v>
                </c:pt>
                <c:pt idx="78">
                  <c:v>-1.9477633757279701E-14</c:v>
                </c:pt>
                <c:pt idx="79">
                  <c:v>-1.90765092161848E-14</c:v>
                </c:pt>
                <c:pt idx="80">
                  <c:v>-1.86720545763577E-14</c:v>
                </c:pt>
                <c:pt idx="81">
                  <c:v>-1.82649880063517E-14</c:v>
                </c:pt>
                <c:pt idx="82">
                  <c:v>-1.78560508988608E-14</c:v>
                </c:pt>
                <c:pt idx="83">
                  <c:v>-1.7446001990603399E-14</c:v>
                </c:pt>
                <c:pt idx="84">
                  <c:v>-1.7035609431365801E-14</c:v>
                </c:pt>
                <c:pt idx="85">
                  <c:v>-1.6625641795892499E-14</c:v>
                </c:pt>
                <c:pt idx="86">
                  <c:v>-1.62168588075395E-14</c:v>
                </c:pt>
                <c:pt idx="87">
                  <c:v>-1.5810002347829701E-14</c:v>
                </c:pt>
                <c:pt idx="88">
                  <c:v>-1.54057881611202E-14</c:v>
                </c:pt>
                <c:pt idx="89">
                  <c:v>-1.50048985269599E-14</c:v>
                </c:pt>
                <c:pt idx="90">
                  <c:v>-1.46079760620721E-14</c:v>
                </c:pt>
                <c:pt idx="91">
                  <c:v>-1.42156187264257E-14</c:v>
                </c:pt>
                <c:pt idx="92">
                  <c:v>-1.3828376040621801E-14</c:v>
                </c:pt>
                <c:pt idx="93">
                  <c:v>-1.34467464718716E-14</c:v>
                </c:pt>
                <c:pt idx="94">
                  <c:v>-1.3071175910384E-14</c:v>
                </c:pt>
                <c:pt idx="95">
                  <c:v>-1.27020571344359E-14</c:v>
                </c:pt>
                <c:pt idx="96">
                  <c:v>-1.23397301484635E-14</c:v>
                </c:pt>
                <c:pt idx="97">
                  <c:v>-1.19844832721422E-14</c:v>
                </c:pt>
                <c:pt idx="98">
                  <c:v>-1.16365548578726E-14</c:v>
                </c:pt>
                <c:pt idx="99">
                  <c:v>-1.12961355178702E-14</c:v>
                </c:pt>
                <c:pt idx="100">
                  <c:v>-1.0963370748929399E-14</c:v>
                </c:pt>
                <c:pt idx="101">
                  <c:v>-1.0638363851879801E-14</c:v>
                </c:pt>
                <c:pt idx="102">
                  <c:v>-1.0321179052963199E-14</c:v>
                </c:pt>
                <c:pt idx="103">
                  <c:v>-1.0011844745183E-14</c:v>
                </c:pt>
                <c:pt idx="104">
                  <c:v>-9.7103567786222506E-15</c:v>
                </c:pt>
                <c:pt idx="105">
                  <c:v>-9.4166817394148801E-15</c:v>
                </c:pt>
                <c:pt idx="106">
                  <c:v>-9.1307601672255195E-15</c:v>
                </c:pt>
                <c:pt idx="107">
                  <c:v>-8.8525096705522003E-15</c:v>
                </c:pt>
                <c:pt idx="108">
                  <c:v>-8.5818279078110503E-15</c:v>
                </c:pt>
                <c:pt idx="109">
                  <c:v>-8.3185954099184396E-15</c:v>
                </c:pt>
                <c:pt idx="110">
                  <c:v>-8.0626782269427E-15</c:v>
                </c:pt>
                <c:pt idx="111">
                  <c:v>-7.8139303873628801E-15</c:v>
                </c:pt>
                <c:pt idx="112">
                  <c:v>-7.5721961635811794E-15</c:v>
                </c:pt>
                <c:pt idx="113">
                  <c:v>-7.3373121416403098E-15</c:v>
                </c:pt>
                <c:pt idx="114">
                  <c:v>-7.1091090966584296E-15</c:v>
                </c:pt>
                <c:pt idx="115">
                  <c:v>-6.8874136783803697E-15</c:v>
                </c:pt>
                <c:pt idx="116">
                  <c:v>-6.6720499135238196E-15</c:v>
                </c:pt>
                <c:pt idx="117">
                  <c:v>-6.4628405333452102E-15</c:v>
                </c:pt>
                <c:pt idx="118">
                  <c:v>-6.2596081361279602E-15</c:v>
                </c:pt>
                <c:pt idx="119">
                  <c:v>-6.0621761951728498E-15</c:v>
                </c:pt>
                <c:pt idx="120">
                  <c:v>-5.87036992340464E-15</c:v>
                </c:pt>
                <c:pt idx="121">
                  <c:v>-5.6840170059583999E-15</c:v>
                </c:pt>
                <c:pt idx="122">
                  <c:v>-5.5029482121220898E-15</c:v>
                </c:pt>
                <c:pt idx="123">
                  <c:v>-5.3269978978346498E-15</c:v>
                </c:pt>
                <c:pt idx="124">
                  <c:v>-5.1560044096108298E-15</c:v>
                </c:pt>
                <c:pt idx="125">
                  <c:v>-4.98981040031965E-15</c:v>
                </c:pt>
                <c:pt idx="126">
                  <c:v>-4.8282630667139497E-15</c:v>
                </c:pt>
                <c:pt idx="127">
                  <c:v>-4.6712143180181199E-15</c:v>
                </c:pt>
                <c:pt idx="128">
                  <c:v>-4.5185208842529201E-15</c:v>
                </c:pt>
                <c:pt idx="129">
                  <c:v>-4.37004437232773E-15</c:v>
                </c:pt>
                <c:pt idx="130">
                  <c:v>-4.2256512772761297E-15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EC-4C45-AE8D-5CE0966ED771}"/>
            </c:ext>
          </c:extLst>
        </c:ser>
        <c:ser>
          <c:idx val="7"/>
          <c:order val="7"/>
          <c:tx>
            <c:strRef>
              <c:f>'DSGE HVD woFG'!$AG$1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woFG'!$AG$2:$AG$132</c:f>
              <c:numCache>
                <c:formatCode>0.0000</c:formatCode>
                <c:ptCount val="131"/>
                <c:pt idx="0">
                  <c:v>-3.5538777794089401E-15</c:v>
                </c:pt>
                <c:pt idx="1">
                  <c:v>-2.38970184704017E-15</c:v>
                </c:pt>
                <c:pt idx="2">
                  <c:v>-1.40618989657912E-15</c:v>
                </c:pt>
                <c:pt idx="3">
                  <c:v>-8.7528508921538303E-16</c:v>
                </c:pt>
                <c:pt idx="4">
                  <c:v>-3.0911534257937398E-16</c:v>
                </c:pt>
                <c:pt idx="5">
                  <c:v>6.8567456859447195E-16</c:v>
                </c:pt>
                <c:pt idx="6">
                  <c:v>1.39550553860256E-15</c:v>
                </c:pt>
                <c:pt idx="7">
                  <c:v>1.8210975872744201E-15</c:v>
                </c:pt>
                <c:pt idx="8">
                  <c:v>3.9846043693999302E-15</c:v>
                </c:pt>
                <c:pt idx="9">
                  <c:v>3.6850300896788798E-15</c:v>
                </c:pt>
                <c:pt idx="10">
                  <c:v>3.96618183425944E-15</c:v>
                </c:pt>
                <c:pt idx="11">
                  <c:v>4.4551475393455699E-15</c:v>
                </c:pt>
                <c:pt idx="12">
                  <c:v>5.8434920144823E-15</c:v>
                </c:pt>
                <c:pt idx="13">
                  <c:v>6.42327760641727E-15</c:v>
                </c:pt>
                <c:pt idx="14">
                  <c:v>7.1491412984076604E-15</c:v>
                </c:pt>
                <c:pt idx="15">
                  <c:v>8.0498173325317994E-15</c:v>
                </c:pt>
                <c:pt idx="16">
                  <c:v>8.1726712722246794E-15</c:v>
                </c:pt>
                <c:pt idx="17">
                  <c:v>9.5693701403301796E-15</c:v>
                </c:pt>
                <c:pt idx="18">
                  <c:v>1.04262272376988E-14</c:v>
                </c:pt>
                <c:pt idx="19">
                  <c:v>1.22479272379491E-14</c:v>
                </c:pt>
                <c:pt idx="20">
                  <c:v>1.24258814862817E-14</c:v>
                </c:pt>
                <c:pt idx="21">
                  <c:v>1.32218495838939E-14</c:v>
                </c:pt>
                <c:pt idx="22">
                  <c:v>1.4391811645812798E-14</c:v>
                </c:pt>
                <c:pt idx="23">
                  <c:v>1.4272069785535101E-14</c:v>
                </c:pt>
                <c:pt idx="24">
                  <c:v>1.59325580617839E-14</c:v>
                </c:pt>
                <c:pt idx="25">
                  <c:v>1.6791398349593001E-14</c:v>
                </c:pt>
                <c:pt idx="26">
                  <c:v>1.81081833167386E-14</c:v>
                </c:pt>
                <c:pt idx="27">
                  <c:v>1.9047528886909899E-14</c:v>
                </c:pt>
                <c:pt idx="28">
                  <c:v>1.9316449462914101E-14</c:v>
                </c:pt>
                <c:pt idx="29">
                  <c:v>2.06656574161374E-14</c:v>
                </c:pt>
                <c:pt idx="30">
                  <c:v>2.16751363352797E-14</c:v>
                </c:pt>
                <c:pt idx="31">
                  <c:v>2.22473435413016E-14</c:v>
                </c:pt>
                <c:pt idx="32">
                  <c:v>2.2546023291761899E-14</c:v>
                </c:pt>
                <c:pt idx="33">
                  <c:v>2.2991790309205901E-14</c:v>
                </c:pt>
                <c:pt idx="34">
                  <c:v>2.3555789364936001E-14</c:v>
                </c:pt>
                <c:pt idx="35">
                  <c:v>2.44216231788512E-14</c:v>
                </c:pt>
                <c:pt idx="36">
                  <c:v>2.5156568581220699E-14</c:v>
                </c:pt>
                <c:pt idx="37">
                  <c:v>2.6019731422664299E-14</c:v>
                </c:pt>
                <c:pt idx="38">
                  <c:v>2.6870512452392001E-14</c:v>
                </c:pt>
                <c:pt idx="39">
                  <c:v>2.74351613588568E-14</c:v>
                </c:pt>
                <c:pt idx="40">
                  <c:v>2.79481294664976E-14</c:v>
                </c:pt>
                <c:pt idx="41">
                  <c:v>2.8562443017435299E-14</c:v>
                </c:pt>
                <c:pt idx="42">
                  <c:v>2.8891264010407199E-14</c:v>
                </c:pt>
                <c:pt idx="43">
                  <c:v>2.9131359507493102E-14</c:v>
                </c:pt>
                <c:pt idx="44">
                  <c:v>2.9685032715188102E-14</c:v>
                </c:pt>
                <c:pt idx="45">
                  <c:v>3.0427574013937497E-14</c:v>
                </c:pt>
                <c:pt idx="46">
                  <c:v>3.0958462046888902E-14</c:v>
                </c:pt>
                <c:pt idx="47">
                  <c:v>3.1684033246646699E-14</c:v>
                </c:pt>
                <c:pt idx="48">
                  <c:v>3.1376222161254699E-14</c:v>
                </c:pt>
                <c:pt idx="49">
                  <c:v>3.2040633874363401E-14</c:v>
                </c:pt>
                <c:pt idx="50">
                  <c:v>3.2820085550210403E-14</c:v>
                </c:pt>
                <c:pt idx="51">
                  <c:v>3.2791968178851198E-14</c:v>
                </c:pt>
                <c:pt idx="52">
                  <c:v>3.2821584578657701E-14</c:v>
                </c:pt>
                <c:pt idx="53">
                  <c:v>3.2710704771306901E-14</c:v>
                </c:pt>
                <c:pt idx="54">
                  <c:v>3.2594814404997302E-14</c:v>
                </c:pt>
                <c:pt idx="55">
                  <c:v>3.18935026388154E-14</c:v>
                </c:pt>
                <c:pt idx="56">
                  <c:v>3.23193695960586E-14</c:v>
                </c:pt>
                <c:pt idx="57">
                  <c:v>3.2365755745878297E-14</c:v>
                </c:pt>
                <c:pt idx="58">
                  <c:v>3.2676600783173003E-14</c:v>
                </c:pt>
                <c:pt idx="59">
                  <c:v>3.3065358764624903E-14</c:v>
                </c:pt>
                <c:pt idx="60">
                  <c:v>3.4203333217356298E-14</c:v>
                </c:pt>
                <c:pt idx="61">
                  <c:v>3.5984823855253002E-14</c:v>
                </c:pt>
                <c:pt idx="62">
                  <c:v>3.67248659805942E-14</c:v>
                </c:pt>
                <c:pt idx="63">
                  <c:v>3.80205563965848E-14</c:v>
                </c:pt>
                <c:pt idx="64">
                  <c:v>3.90715927863564E-14</c:v>
                </c:pt>
                <c:pt idx="65">
                  <c:v>3.9593114829579002E-14</c:v>
                </c:pt>
                <c:pt idx="66">
                  <c:v>4.0177487967300999E-14</c:v>
                </c:pt>
                <c:pt idx="67">
                  <c:v>4.0666901433997401E-14</c:v>
                </c:pt>
                <c:pt idx="68">
                  <c:v>4.04395864923198E-14</c:v>
                </c:pt>
                <c:pt idx="69">
                  <c:v>4.1182123489524502E-14</c:v>
                </c:pt>
                <c:pt idx="70">
                  <c:v>4.2016076568960299E-14</c:v>
                </c:pt>
                <c:pt idx="71">
                  <c:v>4.2495849287064102E-14</c:v>
                </c:pt>
                <c:pt idx="72">
                  <c:v>4.2955120816308199E-14</c:v>
                </c:pt>
                <c:pt idx="73">
                  <c:v>4.3394601943611298E-14</c:v>
                </c:pt>
                <c:pt idx="74">
                  <c:v>4.3814928822726799E-14</c:v>
                </c:pt>
                <c:pt idx="75">
                  <c:v>4.4216664726401803E-14</c:v>
                </c:pt>
                <c:pt idx="76">
                  <c:v>4.4600304944164301E-14</c:v>
                </c:pt>
                <c:pt idx="77">
                  <c:v>4.4966283653669202E-14</c:v>
                </c:pt>
                <c:pt idx="78">
                  <c:v>4.5314981862520601E-14</c:v>
                </c:pt>
                <c:pt idx="79">
                  <c:v>4.5646735743698203E-14</c:v>
                </c:pt>
                <c:pt idx="80">
                  <c:v>4.59618448738261E-14</c:v>
                </c:pt>
                <c:pt idx="81">
                  <c:v>4.6260580033620399E-14</c:v>
                </c:pt>
                <c:pt idx="82">
                  <c:v>4.6543190348572198E-14</c:v>
                </c:pt>
                <c:pt idx="83">
                  <c:v>4.68099096399311E-14</c:v>
                </c:pt>
                <c:pt idx="84">
                  <c:v>4.7060961925750102E-14</c:v>
                </c:pt>
                <c:pt idx="85">
                  <c:v>4.7296566063138803E-14</c:v>
                </c:pt>
                <c:pt idx="86">
                  <c:v>4.7516939559461698E-14</c:v>
                </c:pt>
                <c:pt idx="87">
                  <c:v>4.7722301605051101E-14</c:v>
                </c:pt>
                <c:pt idx="88">
                  <c:v>4.7912875395647697E-14</c:v>
                </c:pt>
                <c:pt idx="89">
                  <c:v>4.8088889821377901E-14</c:v>
                </c:pt>
                <c:pt idx="90">
                  <c:v>4.8250580602392501E-14</c:v>
                </c:pt>
                <c:pt idx="91">
                  <c:v>4.8398190950742501E-14</c:v>
                </c:pt>
                <c:pt idx="92">
                  <c:v>4.8531971834810003E-14</c:v>
                </c:pt>
                <c:pt idx="93">
                  <c:v>4.86521819175372E-14</c:v>
                </c:pt>
                <c:pt idx="94">
                  <c:v>4.8759087233504203E-14</c:v>
                </c:pt>
                <c:pt idx="95">
                  <c:v>4.8852960663135099E-14</c:v>
                </c:pt>
                <c:pt idx="96">
                  <c:v>4.8934081255349999E-14</c:v>
                </c:pt>
                <c:pt idx="97">
                  <c:v>4.9002733443124602E-14</c:v>
                </c:pt>
                <c:pt idx="98">
                  <c:v>4.90592061898671E-14</c:v>
                </c:pt>
                <c:pt idx="99">
                  <c:v>4.9103792098405298E-14</c:v>
                </c:pt>
                <c:pt idx="100">
                  <c:v>4.91367865087822E-14</c:v>
                </c:pt>
                <c:pt idx="101">
                  <c:v>4.9158486606023E-14</c:v>
                </c:pt>
                <c:pt idx="102">
                  <c:v>4.9169190554570101E-14</c:v>
                </c:pt>
                <c:pt idx="103">
                  <c:v>4.9169196672181303E-14</c:v>
                </c:pt>
                <c:pt idx="104">
                  <c:v>4.9158802652716801E-14</c:v>
                </c:pt>
                <c:pt idx="105">
                  <c:v>4.91383048443777E-14</c:v>
                </c:pt>
                <c:pt idx="106">
                  <c:v>4.9107997587547603E-14</c:v>
                </c:pt>
                <c:pt idx="107">
                  <c:v>4.9068172614399703E-14</c:v>
                </c:pt>
                <c:pt idx="108">
                  <c:v>4.9019118510812298E-14</c:v>
                </c:pt>
                <c:pt idx="109">
                  <c:v>4.8961120239837502E-14</c:v>
                </c:pt>
                <c:pt idx="110">
                  <c:v>4.8894458724961E-14</c:v>
                </c:pt>
                <c:pt idx="111">
                  <c:v>4.8819410490621898E-14</c:v>
                </c:pt>
                <c:pt idx="112">
                  <c:v>4.8736247356905301E-14</c:v>
                </c:pt>
                <c:pt idx="113">
                  <c:v>4.8645236184937401E-14</c:v>
                </c:pt>
                <c:pt idx="114">
                  <c:v>4.8546638669272702E-14</c:v>
                </c:pt>
                <c:pt idx="115">
                  <c:v>4.8440711173447798E-14</c:v>
                </c:pt>
                <c:pt idx="116">
                  <c:v>4.8327704604850003E-14</c:v>
                </c:pt>
                <c:pt idx="117">
                  <c:v>4.82078643251037E-14</c:v>
                </c:pt>
                <c:pt idx="118">
                  <c:v>4.8081430092289503E-14</c:v>
                </c:pt>
                <c:pt idx="119">
                  <c:v>4.7948636031466001E-14</c:v>
                </c:pt>
                <c:pt idx="120">
                  <c:v>4.7809710630151698E-14</c:v>
                </c:pt>
                <c:pt idx="121">
                  <c:v>4.7664876755635202E-14</c:v>
                </c:pt>
                <c:pt idx="122">
                  <c:v>4.7514351691201197E-14</c:v>
                </c:pt>
                <c:pt idx="123">
                  <c:v>4.7358347188591002E-14</c:v>
                </c:pt>
                <c:pt idx="124">
                  <c:v>4.7197069534242897E-14</c:v>
                </c:pt>
                <c:pt idx="125">
                  <c:v>4.7030719627083399E-14</c:v>
                </c:pt>
                <c:pt idx="126">
                  <c:v>4.6859493065859799E-14</c:v>
                </c:pt>
                <c:pt idx="127">
                  <c:v>4.6683580244211503E-14</c:v>
                </c:pt>
                <c:pt idx="128">
                  <c:v>4.65031664518754E-14</c:v>
                </c:pt>
                <c:pt idx="129">
                  <c:v>4.6318431980607701E-14</c:v>
                </c:pt>
                <c:pt idx="130">
                  <c:v>4.6129552233573497E-14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DEC-4C45-AE8D-5CE0966ED771}"/>
            </c:ext>
          </c:extLst>
        </c:ser>
        <c:ser>
          <c:idx val="8"/>
          <c:order val="8"/>
          <c:tx>
            <c:strRef>
              <c:f>'DSGE HVD woFG'!$AH$1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woFG'!$AH$2:$AH$132</c:f>
              <c:numCache>
                <c:formatCode>0.0000</c:formatCode>
                <c:ptCount val="131"/>
                <c:pt idx="0">
                  <c:v>3.232848152251621E-2</c:v>
                </c:pt>
                <c:pt idx="1">
                  <c:v>3.192574738856431E-2</c:v>
                </c:pt>
                <c:pt idx="2">
                  <c:v>3.1528307303669054E-2</c:v>
                </c:pt>
                <c:pt idx="3">
                  <c:v>3.1136089791837525E-2</c:v>
                </c:pt>
                <c:pt idx="4">
                  <c:v>3.0749024292872861E-2</c:v>
                </c:pt>
                <c:pt idx="5">
                  <c:v>3.0367041153361845E-2</c:v>
                </c:pt>
                <c:pt idx="6">
                  <c:v>2.9990071617660336E-2</c:v>
                </c:pt>
                <c:pt idx="7">
                  <c:v>2.9618047818907225E-2</c:v>
                </c:pt>
                <c:pt idx="8">
                  <c:v>2.9250902770002647E-2</c:v>
                </c:pt>
                <c:pt idx="9">
                  <c:v>2.8888570354634348E-2</c:v>
                </c:pt>
                <c:pt idx="10">
                  <c:v>2.8530985318305314E-2</c:v>
                </c:pt>
                <c:pt idx="11">
                  <c:v>2.8178083259358423E-2</c:v>
                </c:pt>
                <c:pt idx="12">
                  <c:v>2.7829800620052653E-2</c:v>
                </c:pt>
                <c:pt idx="13">
                  <c:v>2.7486074677595701E-2</c:v>
                </c:pt>
                <c:pt idx="14">
                  <c:v>2.7146843535275175E-2</c:v>
                </c:pt>
                <c:pt idx="15">
                  <c:v>2.6812046113556125E-2</c:v>
                </c:pt>
                <c:pt idx="16">
                  <c:v>2.6481622141234347E-2</c:v>
                </c:pt>
                <c:pt idx="17">
                  <c:v>2.6155512146595981E-2</c:v>
                </c:pt>
                <c:pt idx="18">
                  <c:v>2.5833657448609836E-2</c:v>
                </c:pt>
                <c:pt idx="19">
                  <c:v>2.551600014817576E-2</c:v>
                </c:pt>
                <c:pt idx="20">
                  <c:v>2.520248311935373E-2</c:v>
                </c:pt>
                <c:pt idx="21">
                  <c:v>2.4893050000710626E-2</c:v>
                </c:pt>
                <c:pt idx="22">
                  <c:v>2.4587645186609171E-2</c:v>
                </c:pt>
                <c:pt idx="23">
                  <c:v>2.4286213818608904E-2</c:v>
                </c:pt>
                <c:pt idx="24">
                  <c:v>2.3988701776875784E-2</c:v>
                </c:pt>
                <c:pt idx="25">
                  <c:v>2.3695055671628069E-2</c:v>
                </c:pt>
                <c:pt idx="26">
                  <c:v>2.3405222834653006E-2</c:v>
                </c:pt>
                <c:pt idx="27">
                  <c:v>2.3119151310852001E-2</c:v>
                </c:pt>
                <c:pt idx="28">
                  <c:v>2.2836789849823215E-2</c:v>
                </c:pt>
                <c:pt idx="29">
                  <c:v>2.2558087897527324E-2</c:v>
                </c:pt>
                <c:pt idx="30">
                  <c:v>2.2282995587957717E-2</c:v>
                </c:pt>
                <c:pt idx="31">
                  <c:v>2.2011463734905378E-2</c:v>
                </c:pt>
                <c:pt idx="32">
                  <c:v>2.1743443823740539E-2</c:v>
                </c:pt>
                <c:pt idx="33">
                  <c:v>2.147888800328953E-2</c:v>
                </c:pt>
                <c:pt idx="34">
                  <c:v>2.121774907772284E-2</c:v>
                </c:pt>
                <c:pt idx="35">
                  <c:v>2.0959980498521207E-2</c:v>
                </c:pt>
                <c:pt idx="36">
                  <c:v>2.0705536356511758E-2</c:v>
                </c:pt>
                <c:pt idx="37">
                  <c:v>2.0454371373930736E-2</c:v>
                </c:pt>
                <c:pt idx="38">
                  <c:v>2.0206440896591484E-2</c:v>
                </c:pt>
                <c:pt idx="39">
                  <c:v>1.9961700886055041E-2</c:v>
                </c:pt>
                <c:pt idx="40">
                  <c:v>1.9720107911916817E-2</c:v>
                </c:pt>
                <c:pt idx="41">
                  <c:v>1.9481619144116863E-2</c:v>
                </c:pt>
                <c:pt idx="42">
                  <c:v>1.9246192345334725E-2</c:v>
                </c:pt>
                <c:pt idx="43">
                  <c:v>1.9013785863444179E-2</c:v>
                </c:pt>
                <c:pt idx="44">
                  <c:v>1.8784358624023129E-2</c:v>
                </c:pt>
                <c:pt idx="45">
                  <c:v>1.855787012293773E-2</c:v>
                </c:pt>
                <c:pt idx="46">
                  <c:v>1.8334280418982177E-2</c:v>
                </c:pt>
                <c:pt idx="47">
                  <c:v>1.8113550126605135E-2</c:v>
                </c:pt>
                <c:pt idx="48">
                  <c:v>1.7895640408672128E-2</c:v>
                </c:pt>
                <c:pt idx="49">
                  <c:v>1.7680512969329515E-2</c:v>
                </c:pt>
                <c:pt idx="50">
                  <c:v>1.7468130046901221E-2</c:v>
                </c:pt>
                <c:pt idx="51">
                  <c:v>1.7258454406872261E-2</c:v>
                </c:pt>
                <c:pt idx="52">
                  <c:v>1.7051449334942615E-2</c:v>
                </c:pt>
                <c:pt idx="53">
                  <c:v>1.6847078630148622E-2</c:v>
                </c:pt>
                <c:pt idx="54">
                  <c:v>1.6645306598027945E-2</c:v>
                </c:pt>
                <c:pt idx="55">
                  <c:v>1.6446098043902374E-2</c:v>
                </c:pt>
                <c:pt idx="56">
                  <c:v>1.624941826616353E-2</c:v>
                </c:pt>
                <c:pt idx="57">
                  <c:v>1.6055233049691829E-2</c:v>
                </c:pt>
                <c:pt idx="58">
                  <c:v>1.5863508659296987E-2</c:v>
                </c:pt>
                <c:pt idx="59">
                  <c:v>1.5674211833275203E-2</c:v>
                </c:pt>
                <c:pt idx="60">
                  <c:v>1.5487309776966525E-2</c:v>
                </c:pt>
                <c:pt idx="61">
                  <c:v>1.5302770156457134E-2</c:v>
                </c:pt>
                <c:pt idx="62">
                  <c:v>1.5120561092279087E-2</c:v>
                </c:pt>
                <c:pt idx="63">
                  <c:v>1.4940651153249239E-2</c:v>
                </c:pt>
                <c:pt idx="64">
                  <c:v>1.4763009350312406E-2</c:v>
                </c:pt>
                <c:pt idx="65">
                  <c:v>1.458760513050446E-2</c:v>
                </c:pt>
                <c:pt idx="66">
                  <c:v>1.4414408370947859E-2</c:v>
                </c:pt>
                <c:pt idx="67">
                  <c:v>1.4243389372927321E-2</c:v>
                </c:pt>
                <c:pt idx="68">
                  <c:v>1.4074518856033261E-2</c:v>
                </c:pt>
                <c:pt idx="69">
                  <c:v>1.3907767952399761E-2</c:v>
                </c:pt>
                <c:pt idx="70">
                  <c:v>1.3743108200941566E-2</c:v>
                </c:pt>
                <c:pt idx="71">
                  <c:v>1.3580511541731649E-2</c:v>
                </c:pt>
                <c:pt idx="72">
                  <c:v>1.3419950310407519E-2</c:v>
                </c:pt>
                <c:pt idx="73">
                  <c:v>1.3261397232650081E-2</c:v>
                </c:pt>
                <c:pt idx="74">
                  <c:v>1.3104825418730731E-2</c:v>
                </c:pt>
                <c:pt idx="75">
                  <c:v>1.2950208358124776E-2</c:v>
                </c:pt>
                <c:pt idx="76">
                  <c:v>1.2797519914188314E-2</c:v>
                </c:pt>
                <c:pt idx="77">
                  <c:v>1.2646734318902345E-2</c:v>
                </c:pt>
                <c:pt idx="78">
                  <c:v>1.2497826167680174E-2</c:v>
                </c:pt>
                <c:pt idx="79">
                  <c:v>1.2350770414239999E-2</c:v>
                </c:pt>
                <c:pt idx="80">
                  <c:v>1.2205542365541116E-2</c:v>
                </c:pt>
                <c:pt idx="81">
                  <c:v>1.2062117676783434E-2</c:v>
                </c:pt>
                <c:pt idx="82">
                  <c:v>1.1920472346470947E-2</c:v>
                </c:pt>
                <c:pt idx="83">
                  <c:v>1.1780582711536463E-2</c:v>
                </c:pt>
                <c:pt idx="84">
                  <c:v>1.164242544252987E-2</c:v>
                </c:pt>
                <c:pt idx="85">
                  <c:v>1.1505977538867279E-2</c:v>
                </c:pt>
                <c:pt idx="86">
                  <c:v>1.1371216324141287E-2</c:v>
                </c:pt>
                <c:pt idx="87">
                  <c:v>1.1238119441492897E-2</c:v>
                </c:pt>
                <c:pt idx="88">
                  <c:v>1.1106664849042203E-2</c:v>
                </c:pt>
                <c:pt idx="89">
                  <c:v>1.0976830815380504E-2</c:v>
                </c:pt>
                <c:pt idx="90">
                  <c:v>1.0848595915120208E-2</c:v>
                </c:pt>
                <c:pt idx="91">
                  <c:v>1.0721939024504312E-2</c:v>
                </c:pt>
                <c:pt idx="92">
                  <c:v>1.0596839317073706E-2</c:v>
                </c:pt>
                <c:pt idx="93">
                  <c:v>1.0473276259392107E-2</c:v>
                </c:pt>
                <c:pt idx="94">
                  <c:v>1.0351229606828201E-2</c:v>
                </c:pt>
                <c:pt idx="95">
                  <c:v>1.0230679399394597E-2</c:v>
                </c:pt>
                <c:pt idx="96">
                  <c:v>1.0111605957642491E-2</c:v>
                </c:pt>
                <c:pt idx="97">
                  <c:v>9.993989878611961E-3</c:v>
                </c:pt>
                <c:pt idx="98">
                  <c:v>9.8778120318371888E-3</c:v>
                </c:pt>
                <c:pt idx="99">
                  <c:v>9.763053555406298E-3</c:v>
                </c:pt>
                <c:pt idx="100">
                  <c:v>9.6496958520748844E-3</c:v>
                </c:pt>
                <c:pt idx="101">
                  <c:v>9.5377205854327071E-3</c:v>
                </c:pt>
                <c:pt idx="102">
                  <c:v>9.4271096761235108E-3</c:v>
                </c:pt>
                <c:pt idx="103">
                  <c:v>9.3178452981166615E-3</c:v>
                </c:pt>
                <c:pt idx="104">
                  <c:v>9.2099098750308313E-3</c:v>
                </c:pt>
                <c:pt idx="105">
                  <c:v>9.1032860765082775E-3</c:v>
                </c:pt>
                <c:pt idx="106">
                  <c:v>8.997956814640223E-3</c:v>
                </c:pt>
                <c:pt idx="107">
                  <c:v>8.8939052404415492E-3</c:v>
                </c:pt>
                <c:pt idx="108">
                  <c:v>8.7911147403756402E-3</c:v>
                </c:pt>
                <c:pt idx="109">
                  <c:v>8.6895689329274505E-3</c:v>
                </c:pt>
                <c:pt idx="110">
                  <c:v>8.5892516652252855E-3</c:v>
                </c:pt>
                <c:pt idx="111">
                  <c:v>8.4901470097101164E-3</c:v>
                </c:pt>
                <c:pt idx="112">
                  <c:v>8.3922392608520996E-3</c:v>
                </c:pt>
                <c:pt idx="113">
                  <c:v>8.2955129319140144E-3</c:v>
                </c:pt>
                <c:pt idx="114">
                  <c:v>8.1999527517602599E-3</c:v>
                </c:pt>
                <c:pt idx="115">
                  <c:v>8.1055436617120322E-3</c:v>
                </c:pt>
                <c:pt idx="116">
                  <c:v>8.0122708124470143E-3</c:v>
                </c:pt>
                <c:pt idx="117">
                  <c:v>7.920119560943694E-3</c:v>
                </c:pt>
                <c:pt idx="118">
                  <c:v>7.8290754674696841E-3</c:v>
                </c:pt>
                <c:pt idx="119">
                  <c:v>7.7391242926132513E-3</c:v>
                </c:pt>
                <c:pt idx="120">
                  <c:v>7.6502519943577882E-3</c:v>
                </c:pt>
                <c:pt idx="121">
                  <c:v>7.5624447251985945E-3</c:v>
                </c:pt>
                <c:pt idx="122">
                  <c:v>7.4756888293013319E-3</c:v>
                </c:pt>
                <c:pt idx="123">
                  <c:v>7.3899708397019365E-3</c:v>
                </c:pt>
                <c:pt idx="124">
                  <c:v>7.3052774755468994E-3</c:v>
                </c:pt>
                <c:pt idx="125">
                  <c:v>7.2215956393742444E-3</c:v>
                </c:pt>
                <c:pt idx="126">
                  <c:v>7.1389124144336886E-3</c:v>
                </c:pt>
                <c:pt idx="127">
                  <c:v>7.0572150620463311E-3</c:v>
                </c:pt>
                <c:pt idx="128">
                  <c:v>6.9764910190028033E-3</c:v>
                </c:pt>
                <c:pt idx="129">
                  <c:v>6.8967278949998078E-3</c:v>
                </c:pt>
                <c:pt idx="130">
                  <c:v>6.81791347011398E-3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DEC-4C45-AE8D-5CE0966ED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woFG'!$AI$1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woFG'!$AI$2:$AI$132</c:f>
              <c:numCache>
                <c:formatCode>0.0000</c:formatCode>
                <c:ptCount val="131"/>
                <c:pt idx="0">
                  <c:v>-2.4061598630561593E-2</c:v>
                </c:pt>
                <c:pt idx="1">
                  <c:v>-0.16901312640215643</c:v>
                </c:pt>
                <c:pt idx="2">
                  <c:v>-0.4568962772824392</c:v>
                </c:pt>
                <c:pt idx="3">
                  <c:v>-0.69504237510761147</c:v>
                </c:pt>
                <c:pt idx="4">
                  <c:v>-1.1003980145650201</c:v>
                </c:pt>
                <c:pt idx="5">
                  <c:v>-1.1705554725898168</c:v>
                </c:pt>
                <c:pt idx="6">
                  <c:v>-1.4401443552117861</c:v>
                </c:pt>
                <c:pt idx="7">
                  <c:v>-2.5875767507539167</c:v>
                </c:pt>
                <c:pt idx="8">
                  <c:v>-2.4418475918029525</c:v>
                </c:pt>
                <c:pt idx="9">
                  <c:v>-1.9738793460216666</c:v>
                </c:pt>
                <c:pt idx="10">
                  <c:v>-1.4315514981686894</c:v>
                </c:pt>
                <c:pt idx="11">
                  <c:v>-1.1676708505833555</c:v>
                </c:pt>
                <c:pt idx="12">
                  <c:v>-1.1664499644184445</c:v>
                </c:pt>
                <c:pt idx="13">
                  <c:v>-1.3282359566764941</c:v>
                </c:pt>
                <c:pt idx="14">
                  <c:v>-1.4969195052771691</c:v>
                </c:pt>
                <c:pt idx="15">
                  <c:v>-1.3824347912612764</c:v>
                </c:pt>
                <c:pt idx="16">
                  <c:v>-1.1926477786426462</c:v>
                </c:pt>
                <c:pt idx="17">
                  <c:v>-1.4056515791272981</c:v>
                </c:pt>
                <c:pt idx="18">
                  <c:v>-1.7758900804244848</c:v>
                </c:pt>
                <c:pt idx="19">
                  <c:v>-2.0563661714919346</c:v>
                </c:pt>
                <c:pt idx="20">
                  <c:v>-1.8093998930858841</c:v>
                </c:pt>
                <c:pt idx="21">
                  <c:v>-2.0981536449393214</c:v>
                </c:pt>
                <c:pt idx="22">
                  <c:v>-1.9692998689052503</c:v>
                </c:pt>
                <c:pt idx="23">
                  <c:v>-1.7333004755560844</c:v>
                </c:pt>
                <c:pt idx="24">
                  <c:v>-1.8216138718711223</c:v>
                </c:pt>
                <c:pt idx="25">
                  <c:v>-1.7627106218741613</c:v>
                </c:pt>
                <c:pt idx="26">
                  <c:v>-1.6572036549199225</c:v>
                </c:pt>
                <c:pt idx="27">
                  <c:v>-1.6409841815501862</c:v>
                </c:pt>
                <c:pt idx="28">
                  <c:v>-1.5575993506992338</c:v>
                </c:pt>
                <c:pt idx="29">
                  <c:v>-1.5727721999909021</c:v>
                </c:pt>
                <c:pt idx="30">
                  <c:v>-1.6391611280608966</c:v>
                </c:pt>
                <c:pt idx="31">
                  <c:v>-1.7924431748503422</c:v>
                </c:pt>
                <c:pt idx="32">
                  <c:v>-1.8320960454543147</c:v>
                </c:pt>
                <c:pt idx="33">
                  <c:v>-1.7942918316721781</c:v>
                </c:pt>
                <c:pt idx="34">
                  <c:v>-2.025640108829609</c:v>
                </c:pt>
                <c:pt idx="35">
                  <c:v>-2.0465384537115048</c:v>
                </c:pt>
                <c:pt idx="36">
                  <c:v>-2.2171345409824688</c:v>
                </c:pt>
                <c:pt idx="37">
                  <c:v>-2.0335054419704428</c:v>
                </c:pt>
                <c:pt idx="38">
                  <c:v>-1.9339103889451699</c:v>
                </c:pt>
                <c:pt idx="39">
                  <c:v>-1.6813706267293054</c:v>
                </c:pt>
                <c:pt idx="40">
                  <c:v>-1.5493287346453266</c:v>
                </c:pt>
                <c:pt idx="41">
                  <c:v>-1.4963387385980598</c:v>
                </c:pt>
                <c:pt idx="42">
                  <c:v>-1.3413191704500478</c:v>
                </c:pt>
                <c:pt idx="43">
                  <c:v>-1.1795575823301048</c:v>
                </c:pt>
                <c:pt idx="44">
                  <c:v>-1.0602972101674732</c:v>
                </c:pt>
                <c:pt idx="45">
                  <c:v>-1.1709953365707357</c:v>
                </c:pt>
                <c:pt idx="46">
                  <c:v>-1.1035868153856878</c:v>
                </c:pt>
                <c:pt idx="47">
                  <c:v>-1.1879588502747034</c:v>
                </c:pt>
                <c:pt idx="48">
                  <c:v>-1.2115697492453281</c:v>
                </c:pt>
                <c:pt idx="49">
                  <c:v>-1.2821028121649907</c:v>
                </c:pt>
                <c:pt idx="50">
                  <c:v>-1.3329418678754392</c:v>
                </c:pt>
                <c:pt idx="51">
                  <c:v>-1.1843491248616373</c:v>
                </c:pt>
                <c:pt idx="52">
                  <c:v>-1.5274250370670723</c:v>
                </c:pt>
                <c:pt idx="53">
                  <c:v>-1.7323290131937235</c:v>
                </c:pt>
                <c:pt idx="54">
                  <c:v>-1.2795935050662539</c:v>
                </c:pt>
                <c:pt idx="55">
                  <c:v>-1.0803301166184638</c:v>
                </c:pt>
                <c:pt idx="56">
                  <c:v>-0.86279201997761057</c:v>
                </c:pt>
                <c:pt idx="57">
                  <c:v>-0.82664151618449744</c:v>
                </c:pt>
                <c:pt idx="58">
                  <c:v>-0.86894841361518182</c:v>
                </c:pt>
                <c:pt idx="59">
                  <c:v>-0.87647585548674634</c:v>
                </c:pt>
                <c:pt idx="60">
                  <c:v>-0.93834686838014258</c:v>
                </c:pt>
                <c:pt idx="61">
                  <c:v>-1.0542343099909934</c:v>
                </c:pt>
                <c:pt idx="62">
                  <c:v>-0.95666930242773307</c:v>
                </c:pt>
                <c:pt idx="63">
                  <c:v>-1.0236998726994999</c:v>
                </c:pt>
                <c:pt idx="64">
                  <c:v>-0.66938901222839642</c:v>
                </c:pt>
                <c:pt idx="65">
                  <c:v>-0.65098625981373093</c:v>
                </c:pt>
                <c:pt idx="66">
                  <c:v>-0.3905922606446553</c:v>
                </c:pt>
                <c:pt idx="67">
                  <c:v>-0.41670854131271995</c:v>
                </c:pt>
                <c:pt idx="68">
                  <c:v>-0.23676321312085244</c:v>
                </c:pt>
                <c:pt idx="69">
                  <c:v>-0.30264526014526216</c:v>
                </c:pt>
                <c:pt idx="70">
                  <c:v>-0.43354320476005892</c:v>
                </c:pt>
                <c:pt idx="71">
                  <c:v>-0.43423381824409968</c:v>
                </c:pt>
                <c:pt idx="72">
                  <c:v>-0.43334011902856806</c:v>
                </c:pt>
                <c:pt idx="73">
                  <c:v>-0.43107083027441156</c:v>
                </c:pt>
                <c:pt idx="74">
                  <c:v>-0.42761644799847087</c:v>
                </c:pt>
                <c:pt idx="75">
                  <c:v>-0.42315009584672908</c:v>
                </c:pt>
                <c:pt idx="76">
                  <c:v>-0.41782837651655258</c:v>
                </c:pt>
                <c:pt idx="77">
                  <c:v>-0.41179225923543783</c:v>
                </c:pt>
                <c:pt idx="78">
                  <c:v>-0.40516801174778372</c:v>
                </c:pt>
                <c:pt idx="79">
                  <c:v>-0.39806816897427666</c:v>
                </c:pt>
                <c:pt idx="80">
                  <c:v>-0.39059252315813836</c:v>
                </c:pt>
                <c:pt idx="81">
                  <c:v>-0.38282911821174737</c:v>
                </c:pt>
                <c:pt idx="82">
                  <c:v>-0.37485523178645735</c:v>
                </c:pt>
                <c:pt idx="83">
                  <c:v>-0.36673833085050855</c:v>
                </c:pt>
                <c:pt idx="84">
                  <c:v>-0.35853698939299217</c:v>
                </c:pt>
                <c:pt idx="85">
                  <c:v>-0.35030175976299111</c:v>
                </c:pt>
                <c:pt idx="86">
                  <c:v>-0.34207599182521592</c:v>
                </c:pt>
                <c:pt idx="87">
                  <c:v>-0.3338965964349157</c:v>
                </c:pt>
                <c:pt idx="88">
                  <c:v>-0.32579475166171185</c:v>
                </c:pt>
                <c:pt idx="89">
                  <c:v>-0.31779655173094318</c:v>
                </c:pt>
                <c:pt idx="90">
                  <c:v>-0.30992359983581336</c:v>
                </c:pt>
                <c:pt idx="91">
                  <c:v>-0.30219354684957156</c:v>
                </c:pt>
                <c:pt idx="92">
                  <c:v>-0.29462057858291013</c:v>
                </c:pt>
                <c:pt idx="93">
                  <c:v>-0.28721585463537236</c:v>
                </c:pt>
                <c:pt idx="94">
                  <c:v>-0.27998790212313596</c:v>
                </c:pt>
                <c:pt idx="95">
                  <c:v>-0.27294296766702003</c:v>
                </c:pt>
                <c:pt idx="96">
                  <c:v>-0.26608533102524057</c:v>
                </c:pt>
                <c:pt idx="97">
                  <c:v>-0.25941758368194262</c:v>
                </c:pt>
                <c:pt idx="98">
                  <c:v>-0.25294087557591372</c:v>
                </c:pt>
                <c:pt idx="99">
                  <c:v>-0.24665513299136954</c:v>
                </c:pt>
                <c:pt idx="100">
                  <c:v>-0.24055925044756968</c:v>
                </c:pt>
                <c:pt idx="101">
                  <c:v>-0.23465125922665475</c:v>
                </c:pt>
                <c:pt idx="102">
                  <c:v>-0.22892847497722713</c:v>
                </c:pt>
                <c:pt idx="103">
                  <c:v>-0.22338762663066758</c:v>
                </c:pt>
                <c:pt idx="104">
                  <c:v>-0.21802496867216511</c:v>
                </c:pt>
                <c:pt idx="105">
                  <c:v>-0.21283637862168162</c:v>
                </c:pt>
                <c:pt idx="106">
                  <c:v>-0.20781744140370614</c:v>
                </c:pt>
                <c:pt idx="107">
                  <c:v>-0.20296352211952845</c:v>
                </c:pt>
                <c:pt idx="108">
                  <c:v>-0.19826982858265668</c:v>
                </c:pt>
                <c:pt idx="109">
                  <c:v>-0.1937314648368792</c:v>
                </c:pt>
                <c:pt idx="110">
                  <c:v>-0.18934347674724009</c:v>
                </c:pt>
                <c:pt idx="111">
                  <c:v>-0.18510089063639362</c:v>
                </c:pt>
                <c:pt idx="112">
                  <c:v>-0.18099874583190972</c:v>
                </c:pt>
                <c:pt idx="113">
                  <c:v>-0.17703212189341141</c:v>
                </c:pt>
                <c:pt idx="114">
                  <c:v>-0.17319616120136044</c:v>
                </c:pt>
                <c:pt idx="115">
                  <c:v>-0.16948608751096964</c:v>
                </c:pt>
                <c:pt idx="116">
                  <c:v>-0.16589722100461265</c:v>
                </c:pt>
                <c:pt idx="117">
                  <c:v>-0.1624249903132744</c:v>
                </c:pt>
                <c:pt idx="118">
                  <c:v>-0.15906494192166937</c:v>
                </c:pt>
                <c:pt idx="119">
                  <c:v>-0.15581274732167322</c:v>
                </c:pt>
                <c:pt idx="120">
                  <c:v>-0.15266420823442256</c:v>
                </c:pt>
                <c:pt idx="121">
                  <c:v>-0.14961526018198065</c:v>
                </c:pt>
                <c:pt idx="122">
                  <c:v>-0.14666197465459546</c:v>
                </c:pt>
                <c:pt idx="123">
                  <c:v>-0.14380056008859593</c:v>
                </c:pt>
                <c:pt idx="124">
                  <c:v>-0.14102736184267958</c:v>
                </c:pt>
                <c:pt idx="125">
                  <c:v>-0.13833886133614381</c:v>
                </c:pt>
                <c:pt idx="126">
                  <c:v>-0.13573167449135703</c:v>
                </c:pt>
                <c:pt idx="127">
                  <c:v>-0.13320254960394856</c:v>
                </c:pt>
                <c:pt idx="128">
                  <c:v>-0.13074836474771062</c:v>
                </c:pt>
                <c:pt idx="129">
                  <c:v>-0.12836612480666434</c:v>
                </c:pt>
                <c:pt idx="130">
                  <c:v>-0.12605295821400181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DEC-4C45-AE8D-5CE0966ED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  <c:max val="1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valAx>
        <c:axId val="169883799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802401664410174E-2"/>
          <c:y val="0.23627502623656962"/>
          <c:w val="0.88565822010303863"/>
          <c:h val="0.6430753217912725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woFG'!$Z$1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woFG'!$Z$2:$Z$132</c:f>
              <c:numCache>
                <c:formatCode>0.0000</c:formatCode>
                <c:ptCount val="131"/>
                <c:pt idx="0">
                  <c:v>-9.9978563028760903E-2</c:v>
                </c:pt>
                <c:pt idx="1">
                  <c:v>-9.0493735072627104E-2</c:v>
                </c:pt>
                <c:pt idx="2">
                  <c:v>-9.5177672176048805E-2</c:v>
                </c:pt>
                <c:pt idx="3">
                  <c:v>-9.2548084284100995E-2</c:v>
                </c:pt>
                <c:pt idx="4">
                  <c:v>-9.4542247696871196E-2</c:v>
                </c:pt>
                <c:pt idx="5">
                  <c:v>-9.7854644907691302E-2</c:v>
                </c:pt>
                <c:pt idx="6">
                  <c:v>-8.3694545503773005E-2</c:v>
                </c:pt>
                <c:pt idx="7">
                  <c:v>-5.1162173705283698E-2</c:v>
                </c:pt>
                <c:pt idx="8">
                  <c:v>-3.7464436438336302E-2</c:v>
                </c:pt>
                <c:pt idx="9">
                  <c:v>-2.64737763419211E-2</c:v>
                </c:pt>
                <c:pt idx="10">
                  <c:v>-4.33175668424031E-2</c:v>
                </c:pt>
                <c:pt idx="11">
                  <c:v>-3.0099007684472E-2</c:v>
                </c:pt>
                <c:pt idx="12">
                  <c:v>-3.1649797445328302E-2</c:v>
                </c:pt>
                <c:pt idx="13">
                  <c:v>-3.1615645625158999E-2</c:v>
                </c:pt>
                <c:pt idx="14">
                  <c:v>-2.1774607847629E-2</c:v>
                </c:pt>
                <c:pt idx="15">
                  <c:v>-4.3319194618868302E-2</c:v>
                </c:pt>
                <c:pt idx="16">
                  <c:v>-6.0369892570148201E-2</c:v>
                </c:pt>
                <c:pt idx="17">
                  <c:v>-6.5645686375101805E-2</c:v>
                </c:pt>
                <c:pt idx="18">
                  <c:v>-8.7670251988722997E-2</c:v>
                </c:pt>
                <c:pt idx="19">
                  <c:v>-8.3000839878612606E-2</c:v>
                </c:pt>
                <c:pt idx="20">
                  <c:v>-8.0661363496129707E-2</c:v>
                </c:pt>
                <c:pt idx="21">
                  <c:v>-8.5178942393604504E-2</c:v>
                </c:pt>
                <c:pt idx="22">
                  <c:v>-9.1634835600739303E-2</c:v>
                </c:pt>
                <c:pt idx="23">
                  <c:v>-8.5820764811643899E-2</c:v>
                </c:pt>
                <c:pt idx="24">
                  <c:v>-9.7468929113137898E-2</c:v>
                </c:pt>
                <c:pt idx="25">
                  <c:v>-9.1119812649056206E-2</c:v>
                </c:pt>
                <c:pt idx="26">
                  <c:v>-9.5154334832446896E-2</c:v>
                </c:pt>
                <c:pt idx="27">
                  <c:v>-0.105457437300936</c:v>
                </c:pt>
                <c:pt idx="28">
                  <c:v>-0.11834689783023999</c:v>
                </c:pt>
                <c:pt idx="29">
                  <c:v>-0.111275213585285</c:v>
                </c:pt>
                <c:pt idx="30">
                  <c:v>-0.11510662483526</c:v>
                </c:pt>
                <c:pt idx="31">
                  <c:v>-0.119160945552541</c:v>
                </c:pt>
                <c:pt idx="32">
                  <c:v>-0.11487555311808401</c:v>
                </c:pt>
                <c:pt idx="33">
                  <c:v>-0.117953135471455</c:v>
                </c:pt>
                <c:pt idx="34">
                  <c:v>-0.125597913387717</c:v>
                </c:pt>
                <c:pt idx="35">
                  <c:v>-0.123385816084379</c:v>
                </c:pt>
                <c:pt idx="36">
                  <c:v>-0.121891486435752</c:v>
                </c:pt>
                <c:pt idx="37">
                  <c:v>-0.13450480537767101</c:v>
                </c:pt>
                <c:pt idx="38">
                  <c:v>-0.13551749456593401</c:v>
                </c:pt>
                <c:pt idx="39">
                  <c:v>-0.137526326878601</c:v>
                </c:pt>
                <c:pt idx="40">
                  <c:v>-0.14395711345797599</c:v>
                </c:pt>
                <c:pt idx="41">
                  <c:v>-0.13970082214060001</c:v>
                </c:pt>
                <c:pt idx="42">
                  <c:v>-0.13993463027939801</c:v>
                </c:pt>
                <c:pt idx="43">
                  <c:v>-0.145297829673565</c:v>
                </c:pt>
                <c:pt idx="44">
                  <c:v>-0.14572709304308201</c:v>
                </c:pt>
                <c:pt idx="45">
                  <c:v>-0.140884736426341</c:v>
                </c:pt>
                <c:pt idx="46">
                  <c:v>-0.132211963967964</c:v>
                </c:pt>
                <c:pt idx="47">
                  <c:v>-0.127272466619057</c:v>
                </c:pt>
                <c:pt idx="48">
                  <c:v>-0.11222825198620601</c:v>
                </c:pt>
                <c:pt idx="49">
                  <c:v>-0.12812934126296899</c:v>
                </c:pt>
                <c:pt idx="50">
                  <c:v>-0.127618424958238</c:v>
                </c:pt>
                <c:pt idx="51">
                  <c:v>-0.119345877141045</c:v>
                </c:pt>
                <c:pt idx="52">
                  <c:v>-0.123927026317042</c:v>
                </c:pt>
                <c:pt idx="53">
                  <c:v>-0.12956773130857499</c:v>
                </c:pt>
                <c:pt idx="54">
                  <c:v>-0.139563165806877</c:v>
                </c:pt>
                <c:pt idx="55">
                  <c:v>-0.13096935159433601</c:v>
                </c:pt>
                <c:pt idx="56">
                  <c:v>-0.158504681285563</c:v>
                </c:pt>
                <c:pt idx="57">
                  <c:v>-0.198087475570313</c:v>
                </c:pt>
                <c:pt idx="58">
                  <c:v>-0.18253860796940199</c:v>
                </c:pt>
                <c:pt idx="59">
                  <c:v>-0.16361501281638</c:v>
                </c:pt>
                <c:pt idx="60">
                  <c:v>-0.16081164147108001</c:v>
                </c:pt>
                <c:pt idx="61">
                  <c:v>-0.16413371141581501</c:v>
                </c:pt>
                <c:pt idx="62">
                  <c:v>-0.15489273699270001</c:v>
                </c:pt>
                <c:pt idx="63">
                  <c:v>-0.154920537043373</c:v>
                </c:pt>
                <c:pt idx="64">
                  <c:v>-0.15587828197259501</c:v>
                </c:pt>
                <c:pt idx="65">
                  <c:v>-0.161835902942537</c:v>
                </c:pt>
                <c:pt idx="66">
                  <c:v>-0.15250710932225001</c:v>
                </c:pt>
                <c:pt idx="67">
                  <c:v>-0.15286543478265999</c:v>
                </c:pt>
                <c:pt idx="68">
                  <c:v>-0.16249663397403899</c:v>
                </c:pt>
                <c:pt idx="69">
                  <c:v>-0.16478724063563199</c:v>
                </c:pt>
                <c:pt idx="70">
                  <c:v>-0.17306390857123399</c:v>
                </c:pt>
                <c:pt idx="71">
                  <c:v>-0.17107207284220799</c:v>
                </c:pt>
                <c:pt idx="72">
                  <c:v>-0.169082893810171</c:v>
                </c:pt>
                <c:pt idx="73">
                  <c:v>-0.16710071510637101</c:v>
                </c:pt>
                <c:pt idx="74">
                  <c:v>-0.16512898712159799</c:v>
                </c:pt>
                <c:pt idx="75">
                  <c:v>-0.16317044078583001</c:v>
                </c:pt>
                <c:pt idx="76">
                  <c:v>-0.16122722719916599</c:v>
                </c:pt>
                <c:pt idx="77">
                  <c:v>-0.15930102989144601</c:v>
                </c:pt>
                <c:pt idx="78">
                  <c:v>-0.15739315513441801</c:v>
                </c:pt>
                <c:pt idx="79">
                  <c:v>-0.15550460464795399</c:v>
                </c:pt>
                <c:pt idx="80">
                  <c:v>-0.153636134176447</c:v>
                </c:pt>
                <c:pt idx="81">
                  <c:v>-0.151788300719332</c:v>
                </c:pt>
                <c:pt idx="82">
                  <c:v>-0.14996150064613001</c:v>
                </c:pt>
                <c:pt idx="83">
                  <c:v>-0.14815600048344599</c:v>
                </c:pt>
                <c:pt idx="84">
                  <c:v>-0.14637196180700901</c:v>
                </c:pt>
                <c:pt idx="85">
                  <c:v>-0.144609461388153</c:v>
                </c:pt>
                <c:pt idx="86">
                  <c:v>-0.142868507517043</c:v>
                </c:pt>
                <c:pt idx="87">
                  <c:v>-0.14114905324313001</c:v>
                </c:pt>
                <c:pt idx="88">
                  <c:v>-0.13945100712762801</c:v>
                </c:pt>
                <c:pt idx="89">
                  <c:v>-0.137774241986069</c:v>
                </c:pt>
                <c:pt idx="90">
                  <c:v>-0.13611860200543899</c:v>
                </c:pt>
                <c:pt idx="91">
                  <c:v>-0.13448390854536399</c:v>
                </c:pt>
                <c:pt idx="92">
                  <c:v>-0.13286996487257799</c:v>
                </c:pt>
                <c:pt idx="93">
                  <c:v>-0.131276560029635</c:v>
                </c:pt>
                <c:pt idx="94">
                  <c:v>-0.12970347199997501</c:v>
                </c:pt>
                <c:pt idx="95">
                  <c:v>-0.12815047030029</c:v>
                </c:pt>
                <c:pt idx="96">
                  <c:v>-0.12661731810605401</c:v>
                </c:pt>
                <c:pt idx="97">
                  <c:v>-0.12510377399591399</c:v>
                </c:pt>
                <c:pt idx="98">
                  <c:v>-0.12360959338437801</c:v>
                </c:pt>
                <c:pt idx="99">
                  <c:v>-0.122134529699154</c:v>
                </c:pt>
                <c:pt idx="100">
                  <c:v>-0.12067833534892999</c:v>
                </c:pt>
                <c:pt idx="101">
                  <c:v>-0.11924076251886</c:v>
                </c:pt>
                <c:pt idx="102">
                  <c:v>-0.11782156382412599</c:v>
                </c:pt>
                <c:pt idx="103">
                  <c:v>-0.116420492846368</c:v>
                </c:pt>
                <c:pt idx="104">
                  <c:v>-0.115037304573281</c:v>
                </c:pt>
                <c:pt idx="105">
                  <c:v>-0.11367175575796901</c:v>
                </c:pt>
                <c:pt idx="106">
                  <c:v>-0.112323605211718</c:v>
                </c:pt>
                <c:pt idx="107">
                  <c:v>-0.110992614041399</c:v>
                </c:pt>
                <c:pt idx="108">
                  <c:v>-0.10967854584075599</c:v>
                </c:pt>
                <c:pt idx="109">
                  <c:v>-0.108381166843209</c:v>
                </c:pt>
                <c:pt idx="110">
                  <c:v>-0.10710024604250699</c:v>
                </c:pt>
                <c:pt idx="111">
                  <c:v>-0.105835555286471</c:v>
                </c:pt>
                <c:pt idx="112">
                  <c:v>-0.104586869348192</c:v>
                </c:pt>
                <c:pt idx="113">
                  <c:v>-0.103353965978325</c:v>
                </c:pt>
                <c:pt idx="114">
                  <c:v>-0.102136625941502</c:v>
                </c:pt>
                <c:pt idx="115">
                  <c:v>-0.100934633039429</c:v>
                </c:pt>
                <c:pt idx="116">
                  <c:v>-9.9747774122779895E-2</c:v>
                </c:pt>
                <c:pt idx="117">
                  <c:v>-9.8575839093689804E-2</c:v>
                </c:pt>
                <c:pt idx="118">
                  <c:v>-9.7418620900366695E-2</c:v>
                </c:pt>
                <c:pt idx="119">
                  <c:v>-9.6275915525084799E-2</c:v>
                </c:pt>
                <c:pt idx="120">
                  <c:v>-9.5147521966648496E-2</c:v>
                </c:pt>
                <c:pt idx="121">
                  <c:v>-9.4033242218240803E-2</c:v>
                </c:pt>
                <c:pt idx="122">
                  <c:v>-9.2932881241433299E-2</c:v>
                </c:pt>
                <c:pt idx="123">
                  <c:v>-9.18462469370179E-2</c:v>
                </c:pt>
                <c:pt idx="124">
                  <c:v>-9.0773150113225606E-2</c:v>
                </c:pt>
                <c:pt idx="125">
                  <c:v>-8.9713404451810905E-2</c:v>
                </c:pt>
                <c:pt idx="126">
                  <c:v>-8.8666826472412294E-2</c:v>
                </c:pt>
                <c:pt idx="127">
                  <c:v>-8.76332354955391E-2</c:v>
                </c:pt>
                <c:pt idx="128">
                  <c:v>-8.6612453604484593E-2</c:v>
                </c:pt>
                <c:pt idx="129">
                  <c:v>-8.5604305606420295E-2</c:v>
                </c:pt>
                <c:pt idx="130">
                  <c:v>-8.4608618992893E-2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E-48E4-9003-A7C9681770CB}"/>
            </c:ext>
          </c:extLst>
        </c:ser>
        <c:ser>
          <c:idx val="1"/>
          <c:order val="1"/>
          <c:tx>
            <c:strRef>
              <c:f>'DSGE HVD woFG'!$AA$1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woFG'!$AA$2:$AA$132</c:f>
              <c:numCache>
                <c:formatCode>0.0000</c:formatCode>
                <c:ptCount val="131"/>
                <c:pt idx="0">
                  <c:v>-0.154985917120638</c:v>
                </c:pt>
                <c:pt idx="1">
                  <c:v>-0.179892931784915</c:v>
                </c:pt>
                <c:pt idx="2">
                  <c:v>-0.35852263038029097</c:v>
                </c:pt>
                <c:pt idx="3">
                  <c:v>-0.506098476332139</c:v>
                </c:pt>
                <c:pt idx="4">
                  <c:v>-0.68145357352049596</c:v>
                </c:pt>
                <c:pt idx="5">
                  <c:v>-0.666296647567858</c:v>
                </c:pt>
                <c:pt idx="6">
                  <c:v>-0.80494646858027896</c:v>
                </c:pt>
                <c:pt idx="7">
                  <c:v>-1.4348625525810099</c:v>
                </c:pt>
                <c:pt idx="8">
                  <c:v>-1.22032408378082</c:v>
                </c:pt>
                <c:pt idx="9">
                  <c:v>-0.99360084831872397</c:v>
                </c:pt>
                <c:pt idx="10">
                  <c:v>-0.68899371157153999</c:v>
                </c:pt>
                <c:pt idx="11">
                  <c:v>-0.60245974479715503</c:v>
                </c:pt>
                <c:pt idx="12">
                  <c:v>-0.46842204801781701</c:v>
                </c:pt>
                <c:pt idx="13">
                  <c:v>-0.54831253436719896</c:v>
                </c:pt>
                <c:pt idx="14">
                  <c:v>-0.64699129918790999</c:v>
                </c:pt>
                <c:pt idx="15">
                  <c:v>-0.64320730083890298</c:v>
                </c:pt>
                <c:pt idx="16">
                  <c:v>-0.50339195366031597</c:v>
                </c:pt>
                <c:pt idx="17">
                  <c:v>-0.59893156260416203</c:v>
                </c:pt>
                <c:pt idx="18">
                  <c:v>-0.77002926116769899</c:v>
                </c:pt>
                <c:pt idx="19">
                  <c:v>-0.81965246808738901</c:v>
                </c:pt>
                <c:pt idx="20">
                  <c:v>-0.793225297604635</c:v>
                </c:pt>
                <c:pt idx="21">
                  <c:v>-0.89312555677446204</c:v>
                </c:pt>
                <c:pt idx="22">
                  <c:v>-0.80663224821920798</c:v>
                </c:pt>
                <c:pt idx="23">
                  <c:v>-0.791665063186343</c:v>
                </c:pt>
                <c:pt idx="24">
                  <c:v>-0.79932566522366899</c:v>
                </c:pt>
                <c:pt idx="25">
                  <c:v>-0.80624194975637897</c:v>
                </c:pt>
                <c:pt idx="26">
                  <c:v>-0.73869767374041795</c:v>
                </c:pt>
                <c:pt idx="27">
                  <c:v>-0.72062203820079895</c:v>
                </c:pt>
                <c:pt idx="28">
                  <c:v>-0.69414312161213698</c:v>
                </c:pt>
                <c:pt idx="29">
                  <c:v>-0.71435160837171896</c:v>
                </c:pt>
                <c:pt idx="30">
                  <c:v>-0.76647834064271303</c:v>
                </c:pt>
                <c:pt idx="31">
                  <c:v>-0.86898244355102605</c:v>
                </c:pt>
                <c:pt idx="32">
                  <c:v>-0.93971533081906999</c:v>
                </c:pt>
                <c:pt idx="33">
                  <c:v>-0.96519906872184202</c:v>
                </c:pt>
                <c:pt idx="34">
                  <c:v>-1.11319310325527</c:v>
                </c:pt>
                <c:pt idx="35">
                  <c:v>-1.10253625282666</c:v>
                </c:pt>
                <c:pt idx="36">
                  <c:v>-1.26056272834667</c:v>
                </c:pt>
                <c:pt idx="37">
                  <c:v>-1.12590633440943</c:v>
                </c:pt>
                <c:pt idx="38">
                  <c:v>-1.08539973037889</c:v>
                </c:pt>
                <c:pt idx="39">
                  <c:v>-0.93666726245213305</c:v>
                </c:pt>
                <c:pt idx="40">
                  <c:v>-0.83494174381771402</c:v>
                </c:pt>
                <c:pt idx="41">
                  <c:v>-0.80127705063798604</c:v>
                </c:pt>
                <c:pt idx="42">
                  <c:v>-0.71923842396916504</c:v>
                </c:pt>
                <c:pt idx="43">
                  <c:v>-0.62598101534480199</c:v>
                </c:pt>
                <c:pt idx="44">
                  <c:v>-0.53714645109719406</c:v>
                </c:pt>
                <c:pt idx="45">
                  <c:v>-0.58721754073995303</c:v>
                </c:pt>
                <c:pt idx="46">
                  <c:v>-0.559680174782064</c:v>
                </c:pt>
                <c:pt idx="47">
                  <c:v>-0.60738694391723602</c:v>
                </c:pt>
                <c:pt idx="48">
                  <c:v>-0.64862907995425301</c:v>
                </c:pt>
                <c:pt idx="49">
                  <c:v>-0.66231419887295495</c:v>
                </c:pt>
                <c:pt idx="50">
                  <c:v>-0.65676263748260599</c:v>
                </c:pt>
                <c:pt idx="51">
                  <c:v>-0.58869135735862099</c:v>
                </c:pt>
                <c:pt idx="52">
                  <c:v>-0.79307268770661998</c:v>
                </c:pt>
                <c:pt idx="53">
                  <c:v>-0.88571520164976003</c:v>
                </c:pt>
                <c:pt idx="54">
                  <c:v>-0.717624916921622</c:v>
                </c:pt>
                <c:pt idx="55">
                  <c:v>-0.58650216213405704</c:v>
                </c:pt>
                <c:pt idx="56">
                  <c:v>-0.43924078489912999</c:v>
                </c:pt>
                <c:pt idx="57">
                  <c:v>-0.366174027445826</c:v>
                </c:pt>
                <c:pt idx="58">
                  <c:v>-0.32735517720011498</c:v>
                </c:pt>
                <c:pt idx="59">
                  <c:v>-0.32193092488806602</c:v>
                </c:pt>
                <c:pt idx="60">
                  <c:v>-0.44333422198414602</c:v>
                </c:pt>
                <c:pt idx="61">
                  <c:v>-0.35405222447881202</c:v>
                </c:pt>
                <c:pt idx="62">
                  <c:v>-0.29028640422250201</c:v>
                </c:pt>
                <c:pt idx="63">
                  <c:v>-0.23935864198090601</c:v>
                </c:pt>
                <c:pt idx="64">
                  <c:v>-0.233489262319095</c:v>
                </c:pt>
                <c:pt idx="65">
                  <c:v>-0.23971461638024799</c:v>
                </c:pt>
                <c:pt idx="66">
                  <c:v>-7.9030365234388694E-2</c:v>
                </c:pt>
                <c:pt idx="67">
                  <c:v>-6.0451129937793703E-2</c:v>
                </c:pt>
                <c:pt idx="68">
                  <c:v>-9.6077797829872094E-2</c:v>
                </c:pt>
                <c:pt idx="69">
                  <c:v>-8.98709283629609E-2</c:v>
                </c:pt>
                <c:pt idx="70">
                  <c:v>-0.12828041779680899</c:v>
                </c:pt>
                <c:pt idx="71">
                  <c:v>-0.12699781963962101</c:v>
                </c:pt>
                <c:pt idx="72">
                  <c:v>-0.125727948389079</c:v>
                </c:pt>
                <c:pt idx="73">
                  <c:v>-0.124470724421024</c:v>
                </c:pt>
                <c:pt idx="74">
                  <c:v>-0.123226045995211</c:v>
                </c:pt>
                <c:pt idx="75">
                  <c:v>-0.12199380049495399</c:v>
                </c:pt>
                <c:pt idx="76">
                  <c:v>-0.12077387025561601</c:v>
                </c:pt>
                <c:pt idx="77">
                  <c:v>-0.11956613558420599</c:v>
                </c:pt>
                <c:pt idx="78">
                  <c:v>-0.118370476320942</c:v>
                </c:pt>
                <c:pt idx="79">
                  <c:v>-0.11718677264399401</c:v>
                </c:pt>
                <c:pt idx="80">
                  <c:v>-0.116014905481435</c:v>
                </c:pt>
                <c:pt idx="81">
                  <c:v>-0.114854756719332</c:v>
                </c:pt>
                <c:pt idx="82">
                  <c:v>-0.113706209304086</c:v>
                </c:pt>
                <c:pt idx="83">
                  <c:v>-0.112569147289922</c:v>
                </c:pt>
                <c:pt idx="84">
                  <c:v>-0.111443455857967</c:v>
                </c:pt>
                <c:pt idx="85">
                  <c:v>-0.110329021320642</c:v>
                </c:pt>
                <c:pt idx="86">
                  <c:v>-0.109225731118469</c:v>
                </c:pt>
                <c:pt idx="87">
                  <c:v>-0.108133473813012</c:v>
                </c:pt>
                <c:pt idx="88">
                  <c:v>-0.107052139077855</c:v>
                </c:pt>
                <c:pt idx="89">
                  <c:v>-0.105981617688619</c:v>
                </c:pt>
                <c:pt idx="90">
                  <c:v>-0.104921801512534</c:v>
                </c:pt>
                <c:pt idx="91">
                  <c:v>-0.10387258349782499</c:v>
                </c:pt>
                <c:pt idx="92">
                  <c:v>-0.10283385766306199</c:v>
                </c:pt>
                <c:pt idx="93">
                  <c:v>-0.10180551908654401</c:v>
                </c:pt>
                <c:pt idx="94">
                  <c:v>-0.10078746389573701</c:v>
                </c:pt>
                <c:pt idx="95">
                  <c:v>-9.9779589256809895E-2</c:v>
                </c:pt>
                <c:pt idx="96">
                  <c:v>-9.8781793364257395E-2</c:v>
                </c:pt>
                <c:pt idx="97">
                  <c:v>-9.7793975430623001E-2</c:v>
                </c:pt>
                <c:pt idx="98">
                  <c:v>-9.6816035676320994E-2</c:v>
                </c:pt>
                <c:pt idx="99">
                  <c:v>-9.5847875319560003E-2</c:v>
                </c:pt>
                <c:pt idx="100">
                  <c:v>-9.4889396566365497E-2</c:v>
                </c:pt>
                <c:pt idx="101">
                  <c:v>-9.3940502600702497E-2</c:v>
                </c:pt>
                <c:pt idx="102">
                  <c:v>-9.3001097574695796E-2</c:v>
                </c:pt>
                <c:pt idx="103">
                  <c:v>-9.2071086598948901E-2</c:v>
                </c:pt>
                <c:pt idx="104">
                  <c:v>-9.1150375732959504E-2</c:v>
                </c:pt>
                <c:pt idx="105">
                  <c:v>-9.0238871975629895E-2</c:v>
                </c:pt>
                <c:pt idx="106">
                  <c:v>-8.9336483255873594E-2</c:v>
                </c:pt>
                <c:pt idx="107">
                  <c:v>-8.8443118423314898E-2</c:v>
                </c:pt>
                <c:pt idx="108">
                  <c:v>-8.7558687239081806E-2</c:v>
                </c:pt>
                <c:pt idx="109">
                  <c:v>-8.6683100366690996E-2</c:v>
                </c:pt>
                <c:pt idx="110">
                  <c:v>-8.5816269363024097E-2</c:v>
                </c:pt>
                <c:pt idx="111">
                  <c:v>-8.4958106669393796E-2</c:v>
                </c:pt>
                <c:pt idx="112">
                  <c:v>-8.4108525602699893E-2</c:v>
                </c:pt>
                <c:pt idx="113">
                  <c:v>-8.3267440346672897E-2</c:v>
                </c:pt>
                <c:pt idx="114">
                  <c:v>-8.2434765943206104E-2</c:v>
                </c:pt>
                <c:pt idx="115">
                  <c:v>-8.1610418283774105E-2</c:v>
                </c:pt>
                <c:pt idx="116">
                  <c:v>-8.0794314100936293E-2</c:v>
                </c:pt>
                <c:pt idx="117">
                  <c:v>-7.9986370959927E-2</c:v>
                </c:pt>
                <c:pt idx="118">
                  <c:v>-7.9186507250327706E-2</c:v>
                </c:pt>
                <c:pt idx="119">
                  <c:v>-7.8394642177824395E-2</c:v>
                </c:pt>
                <c:pt idx="120">
                  <c:v>-7.7610695756046205E-2</c:v>
                </c:pt>
                <c:pt idx="121">
                  <c:v>-7.6834588798485703E-2</c:v>
                </c:pt>
                <c:pt idx="122">
                  <c:v>-7.6066242910500903E-2</c:v>
                </c:pt>
                <c:pt idx="123">
                  <c:v>-7.5305580481395795E-2</c:v>
                </c:pt>
                <c:pt idx="124">
                  <c:v>-7.4552524676581897E-2</c:v>
                </c:pt>
                <c:pt idx="125">
                  <c:v>-7.3806999429816098E-2</c:v>
                </c:pt>
                <c:pt idx="126">
                  <c:v>-7.3068929435517904E-2</c:v>
                </c:pt>
                <c:pt idx="127">
                  <c:v>-7.2338240141162705E-2</c:v>
                </c:pt>
                <c:pt idx="128">
                  <c:v>-7.1614857739751098E-2</c:v>
                </c:pt>
                <c:pt idx="129">
                  <c:v>-7.0898709162353593E-2</c:v>
                </c:pt>
                <c:pt idx="130">
                  <c:v>-7.0189722070730098E-2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2E-48E4-9003-A7C9681770CB}"/>
            </c:ext>
          </c:extLst>
        </c:ser>
        <c:ser>
          <c:idx val="2"/>
          <c:order val="2"/>
          <c:tx>
            <c:strRef>
              <c:f>'DSGE HVD woFG'!$AB$1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woFG'!$AB$2:$AB$132</c:f>
              <c:numCache>
                <c:formatCode>0.0000</c:formatCode>
                <c:ptCount val="131"/>
                <c:pt idx="0">
                  <c:v>0.25348034143512199</c:v>
                </c:pt>
                <c:pt idx="1">
                  <c:v>0.28516777923665598</c:v>
                </c:pt>
                <c:pt idx="2">
                  <c:v>0.271119077925911</c:v>
                </c:pt>
                <c:pt idx="3">
                  <c:v>0.22217413049781101</c:v>
                </c:pt>
                <c:pt idx="4">
                  <c:v>0.14069021783895999</c:v>
                </c:pt>
                <c:pt idx="5">
                  <c:v>0.143021395832999</c:v>
                </c:pt>
                <c:pt idx="6">
                  <c:v>8.1173996017254904E-2</c:v>
                </c:pt>
                <c:pt idx="7">
                  <c:v>-0.25044652137629397</c:v>
                </c:pt>
                <c:pt idx="8">
                  <c:v>-0.18175419755265901</c:v>
                </c:pt>
                <c:pt idx="9">
                  <c:v>-0.104578481002988</c:v>
                </c:pt>
                <c:pt idx="10">
                  <c:v>3.3900906970862899E-2</c:v>
                </c:pt>
                <c:pt idx="11">
                  <c:v>6.09114293776674E-2</c:v>
                </c:pt>
                <c:pt idx="12">
                  <c:v>0.124013420035627</c:v>
                </c:pt>
                <c:pt idx="13">
                  <c:v>4.4095324864127601E-2</c:v>
                </c:pt>
                <c:pt idx="14">
                  <c:v>2.6367831959021301E-2</c:v>
                </c:pt>
                <c:pt idx="15">
                  <c:v>7.2999260802330601E-2</c:v>
                </c:pt>
                <c:pt idx="16">
                  <c:v>9.5046537643726295E-2</c:v>
                </c:pt>
                <c:pt idx="17">
                  <c:v>0.11655462761706099</c:v>
                </c:pt>
                <c:pt idx="18">
                  <c:v>1.58039091327947E-2</c:v>
                </c:pt>
                <c:pt idx="19">
                  <c:v>1.3125574144345399E-2</c:v>
                </c:pt>
                <c:pt idx="20">
                  <c:v>-3.9682129831459297E-3</c:v>
                </c:pt>
                <c:pt idx="21">
                  <c:v>-1.6085192019755602E-2</c:v>
                </c:pt>
                <c:pt idx="22">
                  <c:v>-3.1785859017389902E-2</c:v>
                </c:pt>
                <c:pt idx="23">
                  <c:v>6.9560367802039696E-3</c:v>
                </c:pt>
                <c:pt idx="24">
                  <c:v>6.2179440533428297E-2</c:v>
                </c:pt>
                <c:pt idx="25">
                  <c:v>0.10984965041917</c:v>
                </c:pt>
                <c:pt idx="26">
                  <c:v>0.12294896632847099</c:v>
                </c:pt>
                <c:pt idx="27">
                  <c:v>0.18194056694239</c:v>
                </c:pt>
                <c:pt idx="28">
                  <c:v>0.167453054008771</c:v>
                </c:pt>
                <c:pt idx="29">
                  <c:v>0.18325447602850001</c:v>
                </c:pt>
                <c:pt idx="30">
                  <c:v>0.18963334411617</c:v>
                </c:pt>
                <c:pt idx="31">
                  <c:v>0.13837637634446001</c:v>
                </c:pt>
                <c:pt idx="32">
                  <c:v>0.100175333248047</c:v>
                </c:pt>
                <c:pt idx="33">
                  <c:v>0.110533828238294</c:v>
                </c:pt>
                <c:pt idx="34">
                  <c:v>6.1113727907729801E-2</c:v>
                </c:pt>
                <c:pt idx="35">
                  <c:v>3.91082061710884E-2</c:v>
                </c:pt>
                <c:pt idx="36">
                  <c:v>2.7336973852379501E-2</c:v>
                </c:pt>
                <c:pt idx="37">
                  <c:v>6.0937053373189998E-2</c:v>
                </c:pt>
                <c:pt idx="38">
                  <c:v>0.104377790531262</c:v>
                </c:pt>
                <c:pt idx="39">
                  <c:v>0.16580174034887499</c:v>
                </c:pt>
                <c:pt idx="40">
                  <c:v>0.191153053446878</c:v>
                </c:pt>
                <c:pt idx="41">
                  <c:v>0.185373910002222</c:v>
                </c:pt>
                <c:pt idx="42">
                  <c:v>0.18103331610285101</c:v>
                </c:pt>
                <c:pt idx="43">
                  <c:v>0.16751848937000999</c:v>
                </c:pt>
                <c:pt idx="44">
                  <c:v>0.17663367974411401</c:v>
                </c:pt>
                <c:pt idx="45">
                  <c:v>0.16839157779556799</c:v>
                </c:pt>
                <c:pt idx="46">
                  <c:v>0.16537017809483301</c:v>
                </c:pt>
                <c:pt idx="47">
                  <c:v>0.12969325631001599</c:v>
                </c:pt>
                <c:pt idx="48">
                  <c:v>7.3149497253332904E-2</c:v>
                </c:pt>
                <c:pt idx="49">
                  <c:v>8.3008189016326603E-2</c:v>
                </c:pt>
                <c:pt idx="50">
                  <c:v>9.9984981204624901E-2</c:v>
                </c:pt>
                <c:pt idx="51">
                  <c:v>0.109662925668675</c:v>
                </c:pt>
                <c:pt idx="52">
                  <c:v>1.01338406176753E-2</c:v>
                </c:pt>
                <c:pt idx="53">
                  <c:v>-7.9479266828179101E-2</c:v>
                </c:pt>
                <c:pt idx="54">
                  <c:v>-7.0910403781761902E-2</c:v>
                </c:pt>
                <c:pt idx="55">
                  <c:v>-5.09021146009557E-2</c:v>
                </c:pt>
                <c:pt idx="56">
                  <c:v>6.6759392717142194E-2</c:v>
                </c:pt>
                <c:pt idx="57">
                  <c:v>9.4109227003337501E-2</c:v>
                </c:pt>
                <c:pt idx="58">
                  <c:v>0.10585840698514799</c:v>
                </c:pt>
                <c:pt idx="59">
                  <c:v>0.13534883360642</c:v>
                </c:pt>
                <c:pt idx="60">
                  <c:v>0.15819713977651101</c:v>
                </c:pt>
                <c:pt idx="61">
                  <c:v>0.241343202347858</c:v>
                </c:pt>
                <c:pt idx="62">
                  <c:v>0.29374628590519702</c:v>
                </c:pt>
                <c:pt idx="63">
                  <c:v>0.34232106472177298</c:v>
                </c:pt>
                <c:pt idx="64">
                  <c:v>0.31739258191987602</c:v>
                </c:pt>
                <c:pt idx="65">
                  <c:v>0.34550865978247702</c:v>
                </c:pt>
                <c:pt idx="66">
                  <c:v>0.41855031136103799</c:v>
                </c:pt>
                <c:pt idx="67">
                  <c:v>0.42227925788713699</c:v>
                </c:pt>
                <c:pt idx="68">
                  <c:v>0.43522038244167199</c:v>
                </c:pt>
                <c:pt idx="69">
                  <c:v>0.48627179567766698</c:v>
                </c:pt>
                <c:pt idx="70">
                  <c:v>0.477826531351566</c:v>
                </c:pt>
                <c:pt idx="71">
                  <c:v>0.472690257236627</c:v>
                </c:pt>
                <c:pt idx="72">
                  <c:v>0.46771396900566697</c:v>
                </c:pt>
                <c:pt idx="73">
                  <c:v>0.46286310954541299</c:v>
                </c:pt>
                <c:pt idx="74">
                  <c:v>0.45811346684597298</c:v>
                </c:pt>
                <c:pt idx="75">
                  <c:v>0.45344803660031702</c:v>
                </c:pt>
                <c:pt idx="76">
                  <c:v>0.44885483670576598</c:v>
                </c:pt>
                <c:pt idx="77">
                  <c:v>0.44432538485186401</c:v>
                </c:pt>
                <c:pt idx="78">
                  <c:v>0.43985363800830002</c:v>
                </c:pt>
                <c:pt idx="79">
                  <c:v>0.43543525366831598</c:v>
                </c:pt>
                <c:pt idx="80">
                  <c:v>0.43106707522419102</c:v>
                </c:pt>
                <c:pt idx="81">
                  <c:v>0.42674677347120599</c:v>
                </c:pt>
                <c:pt idx="82">
                  <c:v>0.42247259686941002</c:v>
                </c:pt>
                <c:pt idx="83">
                  <c:v>0.41824319756522998</c:v>
                </c:pt>
                <c:pt idx="84">
                  <c:v>0.41405751018679599</c:v>
                </c:pt>
                <c:pt idx="85">
                  <c:v>0.40991466740110799</c:v>
                </c:pt>
                <c:pt idx="86">
                  <c:v>0.40581394107927499</c:v>
                </c:pt>
                <c:pt idx="87">
                  <c:v>0.40175470130024998</c:v>
                </c:pt>
                <c:pt idx="88">
                  <c:v>0.39773638778079501</c:v>
                </c:pt>
                <c:pt idx="89">
                  <c:v>0.39375848996159801</c:v>
                </c:pt>
                <c:pt idx="90">
                  <c:v>0.38982053312329201</c:v>
                </c:pt>
                <c:pt idx="91">
                  <c:v>0.38592206870296702</c:v>
                </c:pt>
                <c:pt idx="92">
                  <c:v>0.38206266753684398</c:v>
                </c:pt>
                <c:pt idx="93">
                  <c:v>0.378241915141389</c:v>
                </c:pt>
                <c:pt idx="94">
                  <c:v>0.37445940841451197</c:v>
                </c:pt>
                <c:pt idx="95">
                  <c:v>0.37071475332609999</c:v>
                </c:pt>
                <c:pt idx="96">
                  <c:v>0.36700756329782402</c:v>
                </c:pt>
                <c:pt idx="97">
                  <c:v>0.363337458063207</c:v>
                </c:pt>
                <c:pt idx="98">
                  <c:v>0.35970406286234402</c:v>
                </c:pt>
                <c:pt idx="99">
                  <c:v>0.356107007869856</c:v>
                </c:pt>
                <c:pt idx="100">
                  <c:v>0.35254592778542099</c:v>
                </c:pt>
                <c:pt idx="101">
                  <c:v>0.34902046153766197</c:v>
                </c:pt>
                <c:pt idx="102">
                  <c:v>0.34553025206711402</c:v>
                </c:pt>
                <c:pt idx="103">
                  <c:v>0.342074946164375</c:v>
                </c:pt>
                <c:pt idx="104">
                  <c:v>0.33865419434681299</c:v>
                </c:pt>
                <c:pt idx="105">
                  <c:v>0.33526765076223403</c:v>
                </c:pt>
                <c:pt idx="106">
                  <c:v>0.33191497311142898</c:v>
                </c:pt>
                <c:pt idx="107">
                  <c:v>0.32859582258398401</c:v>
                </c:pt>
                <c:pt idx="108">
                  <c:v>0.32530986380342802</c:v>
                </c:pt>
                <c:pt idx="109">
                  <c:v>0.32205676477898298</c:v>
                </c:pt>
                <c:pt idx="110">
                  <c:v>0.31883619686202302</c:v>
                </c:pt>
                <c:pt idx="111">
                  <c:v>0.31564783470590202</c:v>
                </c:pt>
                <c:pt idx="112">
                  <c:v>0.31249135622823099</c:v>
                </c:pt>
                <c:pt idx="113">
                  <c:v>0.30936644257496598</c:v>
                </c:pt>
                <c:pt idx="114">
                  <c:v>0.30627277808583803</c:v>
                </c:pt>
                <c:pt idx="115">
                  <c:v>0.30321005026083198</c:v>
                </c:pt>
                <c:pt idx="116">
                  <c:v>0.30017794972746997</c:v>
                </c:pt>
                <c:pt idx="117">
                  <c:v>0.29717617020877302</c:v>
                </c:pt>
                <c:pt idx="118">
                  <c:v>0.29420440849176199</c:v>
                </c:pt>
                <c:pt idx="119">
                  <c:v>0.29126236439644998</c:v>
                </c:pt>
                <c:pt idx="120">
                  <c:v>0.288349740745244</c:v>
                </c:pt>
                <c:pt idx="121">
                  <c:v>0.285466243332748</c:v>
                </c:pt>
                <c:pt idx="122">
                  <c:v>0.28261158089590699</c:v>
                </c:pt>
                <c:pt idx="123">
                  <c:v>0.27978546508449997</c:v>
                </c:pt>
                <c:pt idx="124">
                  <c:v>0.27698761043195003</c:v>
                </c:pt>
                <c:pt idx="125">
                  <c:v>0.27421773432644297</c:v>
                </c:pt>
                <c:pt idx="126">
                  <c:v>0.27147555698235198</c:v>
                </c:pt>
                <c:pt idx="127">
                  <c:v>0.26876080141195202</c:v>
                </c:pt>
                <c:pt idx="128">
                  <c:v>0.26607319339743102</c:v>
                </c:pt>
                <c:pt idx="129">
                  <c:v>0.26341246146317698</c:v>
                </c:pt>
                <c:pt idx="130">
                  <c:v>0.260778336848351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2E-48E4-9003-A7C9681770CB}"/>
            </c:ext>
          </c:extLst>
        </c:ser>
        <c:ser>
          <c:idx val="3"/>
          <c:order val="3"/>
          <c:tx>
            <c:strRef>
              <c:f>'DSGE HVD woFG'!$AC$1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woFG'!$AC$2:$AC$132</c:f>
              <c:numCache>
                <c:formatCode>0.0000</c:formatCode>
                <c:ptCount val="131"/>
                <c:pt idx="0">
                  <c:v>2.6012713958478401E-2</c:v>
                </c:pt>
                <c:pt idx="1">
                  <c:v>-0.14548643390483512</c:v>
                </c:pt>
                <c:pt idx="2">
                  <c:v>-0.18167839855996798</c:v>
                </c:pt>
                <c:pt idx="3">
                  <c:v>-0.17533458223127002</c:v>
                </c:pt>
                <c:pt idx="4">
                  <c:v>-0.31026915175671199</c:v>
                </c:pt>
                <c:pt idx="5">
                  <c:v>-0.38679345200314497</c:v>
                </c:pt>
                <c:pt idx="6">
                  <c:v>-0.47302325516203603</c:v>
                </c:pt>
                <c:pt idx="7">
                  <c:v>-0.66069652168062409</c:v>
                </c:pt>
                <c:pt idx="8">
                  <c:v>-0.68661682411273306</c:v>
                </c:pt>
                <c:pt idx="9">
                  <c:v>-0.5975758282252952</c:v>
                </c:pt>
                <c:pt idx="10">
                  <c:v>-0.54116995321701711</c:v>
                </c:pt>
                <c:pt idx="11">
                  <c:v>-0.47979895596503402</c:v>
                </c:pt>
                <c:pt idx="12">
                  <c:v>-0.61171059371434222</c:v>
                </c:pt>
                <c:pt idx="13">
                  <c:v>-0.70778796719107595</c:v>
                </c:pt>
                <c:pt idx="14">
                  <c:v>-0.67516062221199136</c:v>
                </c:pt>
                <c:pt idx="15">
                  <c:v>-0.66226823050049599</c:v>
                </c:pt>
                <c:pt idx="16">
                  <c:v>-0.54907073089427438</c:v>
                </c:pt>
                <c:pt idx="17">
                  <c:v>-0.76795731238212994</c:v>
                </c:pt>
                <c:pt idx="18">
                  <c:v>-0.91154792977368926</c:v>
                </c:pt>
                <c:pt idx="19">
                  <c:v>-1.105879942866302</c:v>
                </c:pt>
                <c:pt idx="20">
                  <c:v>-0.89428045377117227</c:v>
                </c:pt>
                <c:pt idx="21">
                  <c:v>-1.0574704481859629</c:v>
                </c:pt>
                <c:pt idx="22">
                  <c:v>-0.97484466512675005</c:v>
                </c:pt>
                <c:pt idx="23">
                  <c:v>-0.822398628293037</c:v>
                </c:pt>
                <c:pt idx="24">
                  <c:v>-0.96780030176211385</c:v>
                </c:pt>
                <c:pt idx="25">
                  <c:v>-0.9739997554717218</c:v>
                </c:pt>
                <c:pt idx="26">
                  <c:v>-0.98494010029274903</c:v>
                </c:pt>
                <c:pt idx="27">
                  <c:v>-1.030379425217844</c:v>
                </c:pt>
                <c:pt idx="28">
                  <c:v>-0.95379376845669794</c:v>
                </c:pt>
                <c:pt idx="29">
                  <c:v>-0.99027125240216696</c:v>
                </c:pt>
                <c:pt idx="30">
                  <c:v>-1.0035448939573941</c:v>
                </c:pt>
                <c:pt idx="31">
                  <c:v>-0.96281043534510802</c:v>
                </c:pt>
                <c:pt idx="32">
                  <c:v>-0.90114934955455495</c:v>
                </c:pt>
                <c:pt idx="33">
                  <c:v>-0.83875959269782696</c:v>
                </c:pt>
                <c:pt idx="34">
                  <c:v>-0.86434725582429395</c:v>
                </c:pt>
                <c:pt idx="35">
                  <c:v>-0.8585520848219359</c:v>
                </c:pt>
                <c:pt idx="36">
                  <c:v>-0.8471148485446629</c:v>
                </c:pt>
                <c:pt idx="37">
                  <c:v>-0.84732038247686603</c:v>
                </c:pt>
                <c:pt idx="38">
                  <c:v>-0.84006567507358298</c:v>
                </c:pt>
                <c:pt idx="39">
                  <c:v>-0.81724472131444104</c:v>
                </c:pt>
                <c:pt idx="40">
                  <c:v>-0.79364725948422499</c:v>
                </c:pt>
                <c:pt idx="41">
                  <c:v>-0.78733723528067801</c:v>
                </c:pt>
                <c:pt idx="42">
                  <c:v>-0.69834195864457405</c:v>
                </c:pt>
                <c:pt idx="43">
                  <c:v>-0.633010745696858</c:v>
                </c:pt>
                <c:pt idx="44">
                  <c:v>-0.61697202778790694</c:v>
                </c:pt>
                <c:pt idx="45">
                  <c:v>-0.66657682009865704</c:v>
                </c:pt>
                <c:pt idx="46">
                  <c:v>-0.61890394583170394</c:v>
                </c:pt>
                <c:pt idx="47">
                  <c:v>-0.61633290881155101</c:v>
                </c:pt>
                <c:pt idx="48">
                  <c:v>-0.56642884471466592</c:v>
                </c:pt>
                <c:pt idx="49">
                  <c:v>-0.631657654757661</c:v>
                </c:pt>
                <c:pt idx="50">
                  <c:v>-0.66519971779248099</c:v>
                </c:pt>
                <c:pt idx="51">
                  <c:v>-0.556372153627404</c:v>
                </c:pt>
                <c:pt idx="52">
                  <c:v>-0.57973025488227603</c:v>
                </c:pt>
                <c:pt idx="53">
                  <c:v>-0.61089627040463301</c:v>
                </c:pt>
                <c:pt idx="54">
                  <c:v>-0.38299846067597898</c:v>
                </c:pt>
                <c:pt idx="55">
                  <c:v>-0.41557375165791799</c:v>
                </c:pt>
                <c:pt idx="56">
                  <c:v>-0.34706820394082</c:v>
                </c:pt>
                <c:pt idx="57">
                  <c:v>-0.26411224482448681</c:v>
                </c:pt>
                <c:pt idx="58">
                  <c:v>-0.40614982665432797</c:v>
                </c:pt>
                <c:pt idx="59">
                  <c:v>-0.46480045708810702</c:v>
                </c:pt>
                <c:pt idx="60">
                  <c:v>-0.54024973049730596</c:v>
                </c:pt>
                <c:pt idx="61">
                  <c:v>-0.78070210182132493</c:v>
                </c:pt>
                <c:pt idx="62">
                  <c:v>-0.79981459743862005</c:v>
                </c:pt>
                <c:pt idx="63">
                  <c:v>-0.95125695440741198</c:v>
                </c:pt>
                <c:pt idx="64">
                  <c:v>-0.61488270078752394</c:v>
                </c:pt>
                <c:pt idx="65">
                  <c:v>-0.67812788498431797</c:v>
                </c:pt>
                <c:pt idx="66">
                  <c:v>-0.62179102362729999</c:v>
                </c:pt>
                <c:pt idx="67">
                  <c:v>-0.66625214898787699</c:v>
                </c:pt>
                <c:pt idx="68">
                  <c:v>-0.49462664838708803</c:v>
                </c:pt>
                <c:pt idx="69">
                  <c:v>-0.58420603598251297</c:v>
                </c:pt>
                <c:pt idx="70">
                  <c:v>-0.65396894964448904</c:v>
                </c:pt>
                <c:pt idx="71">
                  <c:v>-0.64433304553764104</c:v>
                </c:pt>
                <c:pt idx="72">
                  <c:v>-0.63420018632127406</c:v>
                </c:pt>
                <c:pt idx="73">
                  <c:v>-0.62365945521939192</c:v>
                </c:pt>
                <c:pt idx="74">
                  <c:v>-0.61279593183709702</c:v>
                </c:pt>
                <c:pt idx="75">
                  <c:v>-0.60168920521232505</c:v>
                </c:pt>
                <c:pt idx="76">
                  <c:v>-0.59041249160815601</c:v>
                </c:pt>
                <c:pt idx="77">
                  <c:v>-0.57903219736157896</c:v>
                </c:pt>
                <c:pt idx="78">
                  <c:v>-0.56760780384056297</c:v>
                </c:pt>
                <c:pt idx="79">
                  <c:v>-0.55619198035149897</c:v>
                </c:pt>
                <c:pt idx="80">
                  <c:v>-0.54483085334918302</c:v>
                </c:pt>
                <c:pt idx="81">
                  <c:v>-0.53356437785393296</c:v>
                </c:pt>
                <c:pt idx="82">
                  <c:v>-0.52242677062418297</c:v>
                </c:pt>
                <c:pt idx="83">
                  <c:v>-0.51144697519972004</c:v>
                </c:pt>
                <c:pt idx="84">
                  <c:v>-0.50064913707959002</c:v>
                </c:pt>
                <c:pt idx="85">
                  <c:v>-0.49005307355101502</c:v>
                </c:pt>
                <c:pt idx="86">
                  <c:v>-0.47967472745386397</c:v>
                </c:pt>
                <c:pt idx="87">
                  <c:v>-0.46952659777500599</c:v>
                </c:pt>
                <c:pt idx="88">
                  <c:v>-0.45961814267511403</c:v>
                </c:pt>
                <c:pt idx="89">
                  <c:v>-0.44995615255956101</c:v>
                </c:pt>
                <c:pt idx="90">
                  <c:v>-0.44054509227404903</c:v>
                </c:pt>
                <c:pt idx="91">
                  <c:v>-0.43138741255958701</c:v>
                </c:pt>
                <c:pt idx="92">
                  <c:v>-0.42248383163793102</c:v>
                </c:pt>
                <c:pt idx="93">
                  <c:v>-0.41383358829441097</c:v>
                </c:pt>
                <c:pt idx="94">
                  <c:v>-0.40543466813943702</c:v>
                </c:pt>
                <c:pt idx="95">
                  <c:v>-0.39728400490936999</c:v>
                </c:pt>
                <c:pt idx="96">
                  <c:v>-0.38937765874746788</c:v>
                </c:pt>
                <c:pt idx="97">
                  <c:v>-0.38171097341401439</c:v>
                </c:pt>
                <c:pt idx="98">
                  <c:v>-0.37427871433242305</c:v>
                </c:pt>
                <c:pt idx="99">
                  <c:v>-0.3670751893012793</c:v>
                </c:pt>
                <c:pt idx="100">
                  <c:v>-0.36009435360301878</c:v>
                </c:pt>
                <c:pt idx="101">
                  <c:v>-0.3533299011273221</c:v>
                </c:pt>
                <c:pt idx="102">
                  <c:v>-0.34677534300804208</c:v>
                </c:pt>
                <c:pt idx="103">
                  <c:v>-0.34042407515141981</c:v>
                </c:pt>
                <c:pt idx="104">
                  <c:v>-0.33426943591403846</c:v>
                </c:pt>
                <c:pt idx="105">
                  <c:v>-0.32830475507368667</c:v>
                </c:pt>
                <c:pt idx="106">
                  <c:v>-0.32252339512678507</c:v>
                </c:pt>
                <c:pt idx="107">
                  <c:v>-0.31691878584315181</c:v>
                </c:pt>
                <c:pt idx="108">
                  <c:v>-0.31148445291321653</c:v>
                </c:pt>
                <c:pt idx="109">
                  <c:v>-0.30621404143453979</c:v>
                </c:pt>
                <c:pt idx="110">
                  <c:v>-0.3011013349035998</c:v>
                </c:pt>
                <c:pt idx="111">
                  <c:v>-0.29614027030507617</c:v>
                </c:pt>
                <c:pt idx="112">
                  <c:v>-0.29132494982400009</c:v>
                </c:pt>
                <c:pt idx="113">
                  <c:v>-0.2866496496456723</c:v>
                </c:pt>
                <c:pt idx="114">
                  <c:v>-0.28210882625390543</c:v>
                </c:pt>
                <c:pt idx="115">
                  <c:v>-0.27769712058927143</c:v>
                </c:pt>
                <c:pt idx="116">
                  <c:v>-0.27340936038540581</c:v>
                </c:pt>
                <c:pt idx="117">
                  <c:v>-0.2692405609623682</c:v>
                </c:pt>
                <c:pt idx="118">
                  <c:v>-0.26518592472136437</c:v>
                </c:pt>
                <c:pt idx="119">
                  <c:v>-0.2612408395542416</c:v>
                </c:pt>
                <c:pt idx="120">
                  <c:v>-0.25740087635379183</c:v>
                </c:pt>
                <c:pt idx="121">
                  <c:v>-0.2536617857866581</c:v>
                </c:pt>
                <c:pt idx="122">
                  <c:v>-0.25001949446918942</c:v>
                </c:pt>
                <c:pt idx="123">
                  <c:v>-0.24647010066769409</c:v>
                </c:pt>
                <c:pt idx="124">
                  <c:v>-0.24300986962787502</c:v>
                </c:pt>
                <c:pt idx="125">
                  <c:v>-0.23963522862354919</c:v>
                </c:pt>
                <c:pt idx="126">
                  <c:v>-0.23634276180192609</c:v>
                </c:pt>
                <c:pt idx="127">
                  <c:v>-0.23312920489137151</c:v>
                </c:pt>
                <c:pt idx="128">
                  <c:v>-0.22999143982775269</c:v>
                </c:pt>
                <c:pt idx="129">
                  <c:v>-0.22692648934677562</c:v>
                </c:pt>
                <c:pt idx="130">
                  <c:v>-0.2239315115822228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2E-48E4-9003-A7C9681770CB}"/>
            </c:ext>
          </c:extLst>
        </c:ser>
        <c:ser>
          <c:idx val="4"/>
          <c:order val="4"/>
          <c:tx>
            <c:strRef>
              <c:f>'DSGE HVD woFG'!$AD$1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woFG'!$AD$2:$AD$132</c:f>
              <c:numCache>
                <c:formatCode>0.0000</c:formatCode>
                <c:ptCount val="131"/>
                <c:pt idx="0">
                  <c:v>-2.71815691609784E-2</c:v>
                </c:pt>
                <c:pt idx="1">
                  <c:v>-2.2411350467598901E-2</c:v>
                </c:pt>
                <c:pt idx="2">
                  <c:v>-5.7796504554363498E-2</c:v>
                </c:pt>
                <c:pt idx="3">
                  <c:v>-9.3789740909321698E-2</c:v>
                </c:pt>
                <c:pt idx="4">
                  <c:v>-0.109486097677952</c:v>
                </c:pt>
                <c:pt idx="5">
                  <c:v>-0.11393175295270599</c:v>
                </c:pt>
                <c:pt idx="6">
                  <c:v>-0.116166310851506</c:v>
                </c:pt>
                <c:pt idx="7">
                  <c:v>-0.199745841702548</c:v>
                </c:pt>
                <c:pt idx="8">
                  <c:v>-0.24990048711444601</c:v>
                </c:pt>
                <c:pt idx="9">
                  <c:v>-0.18003742541470899</c:v>
                </c:pt>
                <c:pt idx="10">
                  <c:v>-8.24370851725163E-2</c:v>
                </c:pt>
                <c:pt idx="11">
                  <c:v>-2.1856783957947899E-2</c:v>
                </c:pt>
                <c:pt idx="12">
                  <c:v>-4.45041979082458E-2</c:v>
                </c:pt>
                <c:pt idx="13">
                  <c:v>1.74160616301348E-3</c:v>
                </c:pt>
                <c:pt idx="14">
                  <c:v>-5.6494932586814997E-2</c:v>
                </c:pt>
                <c:pt idx="15">
                  <c:v>-1.25136706536238E-2</c:v>
                </c:pt>
                <c:pt idx="16">
                  <c:v>-4.1942178668980298E-2</c:v>
                </c:pt>
                <c:pt idx="17">
                  <c:v>9.7854710040585803E-3</c:v>
                </c:pt>
                <c:pt idx="18">
                  <c:v>3.9583459916772402E-2</c:v>
                </c:pt>
                <c:pt idx="19">
                  <c:v>1.09570966101385E-3</c:v>
                </c:pt>
                <c:pt idx="20">
                  <c:v>1.0466462621198601E-2</c:v>
                </c:pt>
                <c:pt idx="21">
                  <c:v>8.2756969786282695E-3</c:v>
                </c:pt>
                <c:pt idx="22">
                  <c:v>-3.1650235217454501E-3</c:v>
                </c:pt>
                <c:pt idx="23">
                  <c:v>2.2486741726721399E-2</c:v>
                </c:pt>
                <c:pt idx="24">
                  <c:v>3.7650947350231202E-2</c:v>
                </c:pt>
                <c:pt idx="25">
                  <c:v>4.58668791457549E-2</c:v>
                </c:pt>
                <c:pt idx="26">
                  <c:v>6.87106751772492E-2</c:v>
                </c:pt>
                <c:pt idx="27">
                  <c:v>6.7501859959511204E-2</c:v>
                </c:pt>
                <c:pt idx="28">
                  <c:v>7.6480554050939495E-2</c:v>
                </c:pt>
                <c:pt idx="29">
                  <c:v>8.3783305179253906E-2</c:v>
                </c:pt>
                <c:pt idx="30">
                  <c:v>7.4002361067374497E-2</c:v>
                </c:pt>
                <c:pt idx="31">
                  <c:v>3.4887217761289002E-2</c:v>
                </c:pt>
                <c:pt idx="32">
                  <c:v>3.0459427628007199E-2</c:v>
                </c:pt>
                <c:pt idx="33">
                  <c:v>2.04485117197701E-2</c:v>
                </c:pt>
                <c:pt idx="34">
                  <c:v>3.4823216788481999E-3</c:v>
                </c:pt>
                <c:pt idx="35">
                  <c:v>-1.7979388833935701E-2</c:v>
                </c:pt>
                <c:pt idx="36">
                  <c:v>-2.9904165698923301E-2</c:v>
                </c:pt>
                <c:pt idx="37">
                  <c:v>9.45385798320688E-3</c:v>
                </c:pt>
                <c:pt idx="38">
                  <c:v>2.0183166506804798E-2</c:v>
                </c:pt>
                <c:pt idx="39">
                  <c:v>3.7175312478348502E-2</c:v>
                </c:pt>
                <c:pt idx="40">
                  <c:v>3.6145267765120101E-2</c:v>
                </c:pt>
                <c:pt idx="41">
                  <c:v>4.2120163108155598E-2</c:v>
                </c:pt>
                <c:pt idx="42">
                  <c:v>3.5219664980268399E-2</c:v>
                </c:pt>
                <c:pt idx="43">
                  <c:v>4.3322696420583999E-2</c:v>
                </c:pt>
                <c:pt idx="44">
                  <c:v>4.3454715388481703E-2</c:v>
                </c:pt>
                <c:pt idx="45">
                  <c:v>2.8146481314860701E-2</c:v>
                </c:pt>
                <c:pt idx="46">
                  <c:v>1.47816146213325E-2</c:v>
                </c:pt>
                <c:pt idx="47">
                  <c:v>2.13994554136194E-3</c:v>
                </c:pt>
                <c:pt idx="48">
                  <c:v>6.8760020613094002E-4</c:v>
                </c:pt>
                <c:pt idx="49">
                  <c:v>1.4566512303119301E-2</c:v>
                </c:pt>
                <c:pt idx="50">
                  <c:v>-3.4536178463276E-3</c:v>
                </c:pt>
                <c:pt idx="51">
                  <c:v>-2.65852945151159E-2</c:v>
                </c:pt>
                <c:pt idx="52">
                  <c:v>-3.2149122529001803E-2</c:v>
                </c:pt>
                <c:pt idx="53">
                  <c:v>-4.0312625187850198E-2</c:v>
                </c:pt>
                <c:pt idx="54">
                  <c:v>1.29316228517165E-2</c:v>
                </c:pt>
                <c:pt idx="55">
                  <c:v>5.4270973234433598E-2</c:v>
                </c:pt>
                <c:pt idx="56">
                  <c:v>1.1294860433965799E-2</c:v>
                </c:pt>
                <c:pt idx="57">
                  <c:v>-5.0987896464084699E-2</c:v>
                </c:pt>
                <c:pt idx="58">
                  <c:v>-2.9927182196509701E-2</c:v>
                </c:pt>
                <c:pt idx="59">
                  <c:v>-4.0471875940992497E-2</c:v>
                </c:pt>
                <c:pt idx="60">
                  <c:v>6.0592638264893501E-4</c:v>
                </c:pt>
                <c:pt idx="61">
                  <c:v>-4.0604788100907403E-2</c:v>
                </c:pt>
                <c:pt idx="62">
                  <c:v>-5.9955037064387498E-2</c:v>
                </c:pt>
                <c:pt idx="63">
                  <c:v>-7.1823439263221905E-2</c:v>
                </c:pt>
                <c:pt idx="64">
                  <c:v>-5.7007910613677402E-2</c:v>
                </c:pt>
                <c:pt idx="65">
                  <c:v>-1.9889655247962299E-2</c:v>
                </c:pt>
                <c:pt idx="66">
                  <c:v>-3.8211549356562402E-2</c:v>
                </c:pt>
                <c:pt idx="67">
                  <c:v>-3.1496433560984201E-2</c:v>
                </c:pt>
                <c:pt idx="68">
                  <c:v>9.1978312410350696E-4</c:v>
                </c:pt>
                <c:pt idx="69">
                  <c:v>-1.19339740527403E-2</c:v>
                </c:pt>
                <c:pt idx="70">
                  <c:v>-1.2844082556844501E-2</c:v>
                </c:pt>
                <c:pt idx="71">
                  <c:v>-1.70154527183097E-2</c:v>
                </c:pt>
                <c:pt idx="72">
                  <c:v>-2.0663114487445199E-2</c:v>
                </c:pt>
                <c:pt idx="73">
                  <c:v>-2.38299220350453E-2</c:v>
                </c:pt>
                <c:pt idx="74">
                  <c:v>-2.6558057773517801E-2</c:v>
                </c:pt>
                <c:pt idx="75">
                  <c:v>-2.8888217679095999E-2</c:v>
                </c:pt>
                <c:pt idx="76">
                  <c:v>-3.0859072793068699E-2</c:v>
                </c:pt>
                <c:pt idx="77">
                  <c:v>-3.2506938067046499E-2</c:v>
                </c:pt>
                <c:pt idx="78">
                  <c:v>-3.38655951402324E-2</c:v>
                </c:pt>
                <c:pt idx="79">
                  <c:v>-3.4966227768746E-2</c:v>
                </c:pt>
                <c:pt idx="80">
                  <c:v>-3.5837438153012498E-2</c:v>
                </c:pt>
                <c:pt idx="81">
                  <c:v>-3.6505319873336099E-2</c:v>
                </c:pt>
                <c:pt idx="82">
                  <c:v>-3.6993568978278997E-2</c:v>
                </c:pt>
                <c:pt idx="83">
                  <c:v>-3.7323619318584599E-2</c:v>
                </c:pt>
                <c:pt idx="84">
                  <c:v>-3.7514791753391299E-2</c:v>
                </c:pt>
                <c:pt idx="85">
                  <c:v>-3.7584449591229897E-2</c:v>
                </c:pt>
                <c:pt idx="86">
                  <c:v>-3.7548154736809003E-2</c:v>
                </c:pt>
                <c:pt idx="87">
                  <c:v>-3.7419820631210701E-2</c:v>
                </c:pt>
                <c:pt idx="88">
                  <c:v>-3.7211859304854801E-2</c:v>
                </c:pt>
                <c:pt idx="89">
                  <c:v>-3.69353207939613E-2</c:v>
                </c:pt>
                <c:pt idx="90">
                  <c:v>-3.6600023868930701E-2</c:v>
                </c:pt>
                <c:pt idx="91">
                  <c:v>-3.6214677539554298E-2</c:v>
                </c:pt>
                <c:pt idx="92">
                  <c:v>-3.5786993178565797E-2</c:v>
                </c:pt>
                <c:pt idx="93">
                  <c:v>-3.5323787374153898E-2</c:v>
                </c:pt>
                <c:pt idx="94">
                  <c:v>-3.4831075809056103E-2</c:v>
                </c:pt>
                <c:pt idx="95">
                  <c:v>-3.4314158588553703E-2</c:v>
                </c:pt>
                <c:pt idx="96">
                  <c:v>-3.3777697517563897E-2</c:v>
                </c:pt>
                <c:pt idx="97">
                  <c:v>-3.32257858700412E-2</c:v>
                </c:pt>
                <c:pt idx="98">
                  <c:v>-3.2662011211345397E-2</c:v>
                </c:pt>
                <c:pt idx="99">
                  <c:v>-3.2089511833252003E-2</c:v>
                </c:pt>
                <c:pt idx="100">
                  <c:v>-3.1511027347319802E-2</c:v>
                </c:pt>
                <c:pt idx="101">
                  <c:v>-3.0928943959585099E-2</c:v>
                </c:pt>
                <c:pt idx="102">
                  <c:v>-3.0345334921126399E-2</c:v>
                </c:pt>
                <c:pt idx="103">
                  <c:v>-2.9761996617302399E-2</c:v>
                </c:pt>
                <c:pt idx="104">
                  <c:v>-2.91804807251436E-2</c:v>
                </c:pt>
                <c:pt idx="105">
                  <c:v>-2.8602122834723701E-2</c:v>
                </c:pt>
                <c:pt idx="106">
                  <c:v>-2.80280678972449E-2</c:v>
                </c:pt>
                <c:pt idx="107">
                  <c:v>-2.7459292830663899E-2</c:v>
                </c:pt>
                <c:pt idx="108">
                  <c:v>-2.6896626583372801E-2</c:v>
                </c:pt>
                <c:pt idx="109">
                  <c:v>-2.6340767927957798E-2</c:v>
                </c:pt>
                <c:pt idx="110">
                  <c:v>-2.5792301230556602E-2</c:v>
                </c:pt>
                <c:pt idx="111">
                  <c:v>-2.5251710416830699E-2</c:v>
                </c:pt>
                <c:pt idx="112">
                  <c:v>-2.4719391333073101E-2</c:v>
                </c:pt>
                <c:pt idx="113">
                  <c:v>-2.4195662680424699E-2</c:v>
                </c:pt>
                <c:pt idx="114">
                  <c:v>-2.3680775681461E-2</c:v>
                </c:pt>
                <c:pt idx="115">
                  <c:v>-2.3174922621471399E-2</c:v>
                </c:pt>
                <c:pt idx="116">
                  <c:v>-2.2678244391433702E-2</c:v>
                </c:pt>
                <c:pt idx="117">
                  <c:v>-2.2190837145888799E-2</c:v>
                </c:pt>
                <c:pt idx="118">
                  <c:v>-2.1712758176509701E-2</c:v>
                </c:pt>
                <c:pt idx="119">
                  <c:v>-2.12440310910341E-2</c:v>
                </c:pt>
                <c:pt idx="120">
                  <c:v>-2.0784650377259999E-2</c:v>
                </c:pt>
                <c:pt idx="121">
                  <c:v>-2.0334585422887401E-2</c:v>
                </c:pt>
                <c:pt idx="122">
                  <c:v>-1.98937840540396E-2</c:v>
                </c:pt>
                <c:pt idx="123">
                  <c:v>-1.9462175648194201E-2</c:v>
                </c:pt>
                <c:pt idx="124">
                  <c:v>-1.90396738709343E-2</c:v>
                </c:pt>
                <c:pt idx="125">
                  <c:v>-1.86261790803076E-2</c:v>
                </c:pt>
                <c:pt idx="126">
                  <c:v>-1.8221580437573499E-2</c:v>
                </c:pt>
                <c:pt idx="127">
                  <c:v>-1.7825757758678899E-2</c:v>
                </c:pt>
                <c:pt idx="128">
                  <c:v>-1.7438583136852499E-2</c:v>
                </c:pt>
                <c:pt idx="129">
                  <c:v>-1.70599223632097E-2</c:v>
                </c:pt>
                <c:pt idx="130">
                  <c:v>-1.6689636169152301E-2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2E-48E4-9003-A7C9681770CB}"/>
            </c:ext>
          </c:extLst>
        </c:ser>
        <c:ser>
          <c:idx val="5"/>
          <c:order val="5"/>
          <c:tx>
            <c:strRef>
              <c:f>'DSGE HVD woFG'!$AE$1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woFG'!$AE$2:$AE$132</c:f>
              <c:numCache>
                <c:formatCode>0.0000</c:formatCode>
                <c:ptCount val="131"/>
                <c:pt idx="0">
                  <c:v>-5.37370862362977E-2</c:v>
                </c:pt>
                <c:pt idx="1">
                  <c:v>-4.7822201797398697E-2</c:v>
                </c:pt>
                <c:pt idx="2">
                  <c:v>-6.6368456841346901E-2</c:v>
                </c:pt>
                <c:pt idx="3">
                  <c:v>-8.0581711640427101E-2</c:v>
                </c:pt>
                <c:pt idx="4">
                  <c:v>-7.6086186044821605E-2</c:v>
                </c:pt>
                <c:pt idx="5">
                  <c:v>-7.9067412144778304E-2</c:v>
                </c:pt>
                <c:pt idx="6">
                  <c:v>-7.3477842749108305E-2</c:v>
                </c:pt>
                <c:pt idx="7">
                  <c:v>-2.0281187527067299E-2</c:v>
                </c:pt>
                <c:pt idx="8">
                  <c:v>-9.5038465573967196E-2</c:v>
                </c:pt>
                <c:pt idx="9">
                  <c:v>-0.100501557072669</c:v>
                </c:pt>
                <c:pt idx="10">
                  <c:v>-0.138065073654387</c:v>
                </c:pt>
                <c:pt idx="11">
                  <c:v>-0.122545870815777</c:v>
                </c:pt>
                <c:pt idx="12">
                  <c:v>-0.162006547988397</c:v>
                </c:pt>
                <c:pt idx="13">
                  <c:v>-0.113842815197804</c:v>
                </c:pt>
                <c:pt idx="14">
                  <c:v>-0.150012718937128</c:v>
                </c:pt>
                <c:pt idx="15">
                  <c:v>-0.12093770156528</c:v>
                </c:pt>
                <c:pt idx="16">
                  <c:v>-0.15940118263389599</c:v>
                </c:pt>
                <c:pt idx="17">
                  <c:v>-0.12561262853362801</c:v>
                </c:pt>
                <c:pt idx="18">
                  <c:v>-8.7863663992559404E-2</c:v>
                </c:pt>
                <c:pt idx="19">
                  <c:v>-8.7570204613177202E-2</c:v>
                </c:pt>
                <c:pt idx="20">
                  <c:v>-7.2933510971363302E-2</c:v>
                </c:pt>
                <c:pt idx="21">
                  <c:v>-7.9462252544886494E-2</c:v>
                </c:pt>
                <c:pt idx="22">
                  <c:v>-8.5824882606039002E-2</c:v>
                </c:pt>
                <c:pt idx="23">
                  <c:v>-8.71450115906066E-2</c:v>
                </c:pt>
                <c:pt idx="24">
                  <c:v>-8.0838065432750197E-2</c:v>
                </c:pt>
                <c:pt idx="25">
                  <c:v>-7.0760689233571997E-2</c:v>
                </c:pt>
                <c:pt idx="26">
                  <c:v>-5.3476410394696902E-2</c:v>
                </c:pt>
                <c:pt idx="27">
                  <c:v>-5.7086859043375703E-2</c:v>
                </c:pt>
                <c:pt idx="28">
                  <c:v>-5.8085960709708499E-2</c:v>
                </c:pt>
                <c:pt idx="29">
                  <c:v>-4.6469994737028703E-2</c:v>
                </c:pt>
                <c:pt idx="30">
                  <c:v>-3.9949969397049097E-2</c:v>
                </c:pt>
                <c:pt idx="31">
                  <c:v>-3.6764408242339702E-2</c:v>
                </c:pt>
                <c:pt idx="32">
                  <c:v>-2.8734016662419901E-2</c:v>
                </c:pt>
                <c:pt idx="33">
                  <c:v>-2.48412627424262E-2</c:v>
                </c:pt>
                <c:pt idx="34">
                  <c:v>-8.3156350266481594E-3</c:v>
                </c:pt>
                <c:pt idx="35">
                  <c:v>-4.1530978142240299E-3</c:v>
                </c:pt>
                <c:pt idx="36">
                  <c:v>-5.7038221653730901E-3</c:v>
                </c:pt>
                <c:pt idx="37">
                  <c:v>-1.6619202436823501E-2</c:v>
                </c:pt>
                <c:pt idx="38">
                  <c:v>-1.76948868614424E-2</c:v>
                </c:pt>
                <c:pt idx="39">
                  <c:v>-1.28710697974309E-2</c:v>
                </c:pt>
                <c:pt idx="40">
                  <c:v>-2.38010470093485E-2</c:v>
                </c:pt>
                <c:pt idx="41">
                  <c:v>-1.49993227933137E-2</c:v>
                </c:pt>
                <c:pt idx="42">
                  <c:v>-1.9303330985388101E-2</c:v>
                </c:pt>
                <c:pt idx="43">
                  <c:v>-5.1229632689408101E-3</c:v>
                </c:pt>
                <c:pt idx="44">
                  <c:v>6.7560800406798105E-4</c:v>
                </c:pt>
                <c:pt idx="45">
                  <c:v>8.5878314608262007E-3</c:v>
                </c:pt>
                <c:pt idx="46">
                  <c:v>8.7231960608725508E-3</c:v>
                </c:pt>
                <c:pt idx="47">
                  <c:v>1.3086717095133E-2</c:v>
                </c:pt>
                <c:pt idx="48">
                  <c:v>2.3983689541636499E-2</c:v>
                </c:pt>
                <c:pt idx="49">
                  <c:v>2.4743168439793999E-2</c:v>
                </c:pt>
                <c:pt idx="50">
                  <c:v>2.63941895266159E-3</c:v>
                </c:pt>
                <c:pt idx="51">
                  <c:v>-2.0275822295024601E-2</c:v>
                </c:pt>
                <c:pt idx="52">
                  <c:v>-2.5731235584775899E-2</c:v>
                </c:pt>
                <c:pt idx="53">
                  <c:v>-3.2049964449024802E-3</c:v>
                </c:pt>
                <c:pt idx="54">
                  <c:v>1.92651267021674E-3</c:v>
                </c:pt>
                <c:pt idx="55">
                  <c:v>3.2900192090443099E-2</c:v>
                </c:pt>
                <c:pt idx="56">
                  <c:v>-1.2282021269391199E-2</c:v>
                </c:pt>
                <c:pt idx="57">
                  <c:v>-5.7444331932835303E-2</c:v>
                </c:pt>
                <c:pt idx="58">
                  <c:v>-4.46995352392901E-2</c:v>
                </c:pt>
                <c:pt idx="59">
                  <c:v>-3.6680630192912803E-2</c:v>
                </c:pt>
                <c:pt idx="60">
                  <c:v>3.1758349636247601E-2</c:v>
                </c:pt>
                <c:pt idx="61">
                  <c:v>2.8612543321535101E-2</c:v>
                </c:pt>
                <c:pt idx="62">
                  <c:v>3.9412626292984303E-2</c:v>
                </c:pt>
                <c:pt idx="63">
                  <c:v>3.6397984120373997E-2</c:v>
                </c:pt>
                <c:pt idx="64">
                  <c:v>5.9713552194289803E-2</c:v>
                </c:pt>
                <c:pt idx="65">
                  <c:v>8.8485534828335197E-2</c:v>
                </c:pt>
                <c:pt idx="66">
                  <c:v>6.7983067163841601E-2</c:v>
                </c:pt>
                <c:pt idx="67">
                  <c:v>5.7833958696511201E-2</c:v>
                </c:pt>
                <c:pt idx="68">
                  <c:v>6.6223182648320195E-2</c:v>
                </c:pt>
                <c:pt idx="69">
                  <c:v>4.7973355258498801E-2</c:v>
                </c:pt>
                <c:pt idx="70">
                  <c:v>4.3044514256790498E-2</c:v>
                </c:pt>
                <c:pt idx="71">
                  <c:v>3.8913803715301003E-2</c:v>
                </c:pt>
                <c:pt idx="72">
                  <c:v>3.5200104663305497E-2</c:v>
                </c:pt>
                <c:pt idx="73">
                  <c:v>3.1865479729335601E-2</c:v>
                </c:pt>
                <c:pt idx="74">
                  <c:v>2.8874282464226499E-2</c:v>
                </c:pt>
                <c:pt idx="75">
                  <c:v>2.61933233670106E-2</c:v>
                </c:pt>
                <c:pt idx="76">
                  <c:v>2.37919287194755E-2</c:v>
                </c:pt>
                <c:pt idx="77">
                  <c:v>2.1641922498048201E-2</c:v>
                </c:pt>
                <c:pt idx="78">
                  <c:v>1.97175545123656E-2</c:v>
                </c:pt>
                <c:pt idx="79">
                  <c:v>1.79953923553338E-2</c:v>
                </c:pt>
                <c:pt idx="80">
                  <c:v>1.6454190412179701E-2</c:v>
                </c:pt>
                <c:pt idx="81">
                  <c:v>1.5074745806168299E-2</c:v>
                </c:pt>
                <c:pt idx="82">
                  <c:v>1.3839748550311001E-2</c:v>
                </c:pt>
                <c:pt idx="83">
                  <c:v>1.27336311643682E-2</c:v>
                </c:pt>
                <c:pt idx="84">
                  <c:v>1.17424214756093E-2</c:v>
                </c:pt>
                <c:pt idx="85">
                  <c:v>1.08536011480429E-2</c:v>
                </c:pt>
                <c:pt idx="86">
                  <c:v>1.00559715975215E-2</c:v>
                </c:pt>
                <c:pt idx="87">
                  <c:v>9.3395282856681694E-3</c:v>
                </c:pt>
                <c:pt idx="88">
                  <c:v>8.6953438938703505E-3</c:v>
                </c:pt>
                <c:pt idx="89">
                  <c:v>8.1154605202555501E-3</c:v>
                </c:pt>
                <c:pt idx="90">
                  <c:v>7.5927907866934598E-3</c:v>
                </c:pt>
                <c:pt idx="91">
                  <c:v>7.1210275652532299E-3</c:v>
                </c:pt>
                <c:pt idx="92">
                  <c:v>6.6945619152742799E-3</c:v>
                </c:pt>
                <c:pt idx="93">
                  <c:v>6.3084087485552297E-3</c:v>
                </c:pt>
                <c:pt idx="94">
                  <c:v>5.9581396996933001E-3</c:v>
                </c:pt>
                <c:pt idx="95">
                  <c:v>5.6398226624728397E-3</c:v>
                </c:pt>
                <c:pt idx="96">
                  <c:v>5.3499674545994099E-3</c:v>
                </c:pt>
                <c:pt idx="97">
                  <c:v>5.0854770867940196E-3</c:v>
                </c:pt>
                <c:pt idx="98">
                  <c:v>4.8436041343351199E-3</c:v>
                </c:pt>
                <c:pt idx="99">
                  <c:v>4.6219117365756002E-3</c:v>
                </c:pt>
                <c:pt idx="100">
                  <c:v>4.4182387805303302E-3</c:v>
                </c:pt>
                <c:pt idx="101">
                  <c:v>4.2306688566817203E-3</c:v>
                </c:pt>
                <c:pt idx="102">
                  <c:v>4.0575026074867399E-3</c:v>
                </c:pt>
                <c:pt idx="103">
                  <c:v>3.8972331208406998E-3</c:v>
                </c:pt>
                <c:pt idx="104">
                  <c:v>3.7485240513741901E-3</c:v>
                </c:pt>
                <c:pt idx="105">
                  <c:v>3.6101901815456198E-3</c:v>
                </c:pt>
                <c:pt idx="106">
                  <c:v>3.4811801618062502E-3</c:v>
                </c:pt>
                <c:pt idx="107">
                  <c:v>3.3605611945353598E-3</c:v>
                </c:pt>
                <c:pt idx="108">
                  <c:v>3.24750544992635E-3</c:v>
                </c:pt>
                <c:pt idx="109">
                  <c:v>3.1412780235673399E-3</c:v>
                </c:pt>
                <c:pt idx="110">
                  <c:v>3.0412262651582302E-3</c:v>
                </c:pt>
                <c:pt idx="111">
                  <c:v>2.9467703257248798E-3</c:v>
                </c:pt>
                <c:pt idx="112">
                  <c:v>2.8573947869310998E-3</c:v>
                </c:pt>
                <c:pt idx="113">
                  <c:v>2.7726412507621599E-3</c:v>
                </c:pt>
                <c:pt idx="114">
                  <c:v>2.6921017810743802E-3</c:v>
                </c:pt>
                <c:pt idx="115">
                  <c:v>2.6154131003907101E-3</c:v>
                </c:pt>
                <c:pt idx="116">
                  <c:v>2.5422514559844101E-3</c:v>
                </c:pt>
                <c:pt idx="117">
                  <c:v>2.47232807884095E-3</c:v>
                </c:pt>
                <c:pt idx="118">
                  <c:v>2.4053851676256199E-3</c:v>
                </c:pt>
                <c:pt idx="119">
                  <c:v>2.34119233740652E-3</c:v>
                </c:pt>
                <c:pt idx="120">
                  <c:v>2.2795434796802402E-3</c:v>
                </c:pt>
                <c:pt idx="121">
                  <c:v>2.22025398630279E-3</c:v>
                </c:pt>
                <c:pt idx="122">
                  <c:v>2.1631582953174E-3</c:v>
                </c:pt>
                <c:pt idx="123">
                  <c:v>2.1081077214621202E-3</c:v>
                </c:pt>
                <c:pt idx="124">
                  <c:v>2.0549685383982998E-3</c:v>
                </c:pt>
                <c:pt idx="125">
                  <c:v>2.00362028348072E-3</c:v>
                </c:pt>
                <c:pt idx="126">
                  <c:v>1.9539542592450802E-3</c:v>
                </c:pt>
                <c:pt idx="127">
                  <c:v>1.9058722087632899E-3</c:v>
                </c:pt>
                <c:pt idx="128">
                  <c:v>1.8592851446544701E-3</c:v>
                </c:pt>
                <c:pt idx="129">
                  <c:v>1.81411231387608E-3</c:v>
                </c:pt>
                <c:pt idx="130">
                  <c:v>1.77028028248953E-3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2E-48E4-9003-A7C9681770CB}"/>
            </c:ext>
          </c:extLst>
        </c:ser>
        <c:ser>
          <c:idx val="6"/>
          <c:order val="6"/>
          <c:tx>
            <c:strRef>
              <c:f>'DSGE HVD woFG'!$AF$1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woFG'!$AF$2:$AF$132</c:f>
              <c:numCache>
                <c:formatCode>0.0000</c:formatCode>
                <c:ptCount val="131"/>
                <c:pt idx="0">
                  <c:v>3.36271760934325E-16</c:v>
                </c:pt>
                <c:pt idx="1">
                  <c:v>5.0574402008378302E-16</c:v>
                </c:pt>
                <c:pt idx="2">
                  <c:v>2.14207133349111E-16</c:v>
                </c:pt>
                <c:pt idx="3">
                  <c:v>-2.8771882256727301E-16</c:v>
                </c:pt>
                <c:pt idx="4">
                  <c:v>9.6958302726864193E-18</c:v>
                </c:pt>
                <c:pt idx="5">
                  <c:v>1.5710799493211001E-16</c:v>
                </c:pt>
                <c:pt idx="6">
                  <c:v>-3.5447992945964202E-16</c:v>
                </c:pt>
                <c:pt idx="7">
                  <c:v>1.8820057070423001E-15</c:v>
                </c:pt>
                <c:pt idx="8">
                  <c:v>2.1298367857910398E-15</c:v>
                </c:pt>
                <c:pt idx="9">
                  <c:v>1.87539003982617E-15</c:v>
                </c:pt>
                <c:pt idx="10">
                  <c:v>1.59563076971597E-15</c:v>
                </c:pt>
                <c:pt idx="11">
                  <c:v>3.9066384251192198E-16</c:v>
                </c:pt>
                <c:pt idx="12">
                  <c:v>4.6556230746414597E-16</c:v>
                </c:pt>
                <c:pt idx="13">
                  <c:v>5.21522787382365E-16</c:v>
                </c:pt>
                <c:pt idx="14">
                  <c:v>9.7371559294166407E-16</c:v>
                </c:pt>
                <c:pt idx="15">
                  <c:v>9.4346117391533305E-17</c:v>
                </c:pt>
                <c:pt idx="16">
                  <c:v>-1.82898841589132E-16</c:v>
                </c:pt>
                <c:pt idx="17">
                  <c:v>-1.3253199927269799E-15</c:v>
                </c:pt>
                <c:pt idx="18">
                  <c:v>-1.49581122817398E-15</c:v>
                </c:pt>
                <c:pt idx="19">
                  <c:v>-1.2432495585551801E-15</c:v>
                </c:pt>
                <c:pt idx="20">
                  <c:v>-2.4397014997962502E-15</c:v>
                </c:pt>
                <c:pt idx="21">
                  <c:v>-2.1256701289985198E-15</c:v>
                </c:pt>
                <c:pt idx="22">
                  <c:v>-2.1381603035211299E-15</c:v>
                </c:pt>
                <c:pt idx="23">
                  <c:v>-2.2222804331107202E-15</c:v>
                </c:pt>
                <c:pt idx="24">
                  <c:v>-2.5839103126186101E-15</c:v>
                </c:pt>
                <c:pt idx="25">
                  <c:v>-2.2516902592332801E-15</c:v>
                </c:pt>
                <c:pt idx="26">
                  <c:v>-3.12575269569257E-15</c:v>
                </c:pt>
                <c:pt idx="27">
                  <c:v>-3.7113090173220201E-15</c:v>
                </c:pt>
                <c:pt idx="28">
                  <c:v>-3.26612613002799E-15</c:v>
                </c:pt>
                <c:pt idx="29">
                  <c:v>-4.1295484105175698E-15</c:v>
                </c:pt>
                <c:pt idx="30">
                  <c:v>-4.3384639342795499E-15</c:v>
                </c:pt>
                <c:pt idx="31">
                  <c:v>-3.8141283771203704E-15</c:v>
                </c:pt>
                <c:pt idx="32">
                  <c:v>-3.1623015757181599E-15</c:v>
                </c:pt>
                <c:pt idx="33">
                  <c:v>-4.4943823306969198E-15</c:v>
                </c:pt>
                <c:pt idx="34">
                  <c:v>-4.2295913481771498E-15</c:v>
                </c:pt>
                <c:pt idx="35">
                  <c:v>-3.8584636180738897E-15</c:v>
                </c:pt>
                <c:pt idx="36">
                  <c:v>-4.1431140076853697E-15</c:v>
                </c:pt>
                <c:pt idx="37">
                  <c:v>-5.6564843041237601E-15</c:v>
                </c:pt>
                <c:pt idx="38">
                  <c:v>-5.4243665870615397E-15</c:v>
                </c:pt>
                <c:pt idx="39">
                  <c:v>-5.5508143237524598E-15</c:v>
                </c:pt>
                <c:pt idx="40">
                  <c:v>-5.9099875123810497E-15</c:v>
                </c:pt>
                <c:pt idx="41">
                  <c:v>-5.4047880540137696E-15</c:v>
                </c:pt>
                <c:pt idx="42">
                  <c:v>-5.5340510819394302E-15</c:v>
                </c:pt>
                <c:pt idx="43">
                  <c:v>-6.1154286988699499E-15</c:v>
                </c:pt>
                <c:pt idx="44">
                  <c:v>-6.9893780978445799E-15</c:v>
                </c:pt>
                <c:pt idx="45">
                  <c:v>-7.4088920015999306E-15</c:v>
                </c:pt>
                <c:pt idx="46">
                  <c:v>-6.85591405684712E-15</c:v>
                </c:pt>
                <c:pt idx="47">
                  <c:v>-7.2729328520955908E-15</c:v>
                </c:pt>
                <c:pt idx="48">
                  <c:v>-6.8517557257370098E-15</c:v>
                </c:pt>
                <c:pt idx="49">
                  <c:v>-7.3345217164969705E-15</c:v>
                </c:pt>
                <c:pt idx="50">
                  <c:v>-7.2736265880624807E-15</c:v>
                </c:pt>
                <c:pt idx="51">
                  <c:v>-7.07144908040621E-15</c:v>
                </c:pt>
                <c:pt idx="52">
                  <c:v>-7.38974476703336E-15</c:v>
                </c:pt>
                <c:pt idx="53">
                  <c:v>-4.6508578276400899E-15</c:v>
                </c:pt>
                <c:pt idx="54">
                  <c:v>-7.8598141503593193E-15</c:v>
                </c:pt>
                <c:pt idx="55">
                  <c:v>-7.6934295863349405E-15</c:v>
                </c:pt>
                <c:pt idx="56">
                  <c:v>-1.0188422056261099E-14</c:v>
                </c:pt>
                <c:pt idx="57">
                  <c:v>-1.3465110135713701E-14</c:v>
                </c:pt>
                <c:pt idx="58">
                  <c:v>-1.4678883821933699E-14</c:v>
                </c:pt>
                <c:pt idx="59">
                  <c:v>-1.6451280744712401E-14</c:v>
                </c:pt>
                <c:pt idx="60">
                  <c:v>-1.8833327346544299E-14</c:v>
                </c:pt>
                <c:pt idx="61">
                  <c:v>-2.0440667265013699E-14</c:v>
                </c:pt>
                <c:pt idx="62">
                  <c:v>-2.0641202691026501E-14</c:v>
                </c:pt>
                <c:pt idx="63">
                  <c:v>-2.12692810912844E-14</c:v>
                </c:pt>
                <c:pt idx="64">
                  <c:v>-2.2327032836956201E-14</c:v>
                </c:pt>
                <c:pt idx="65">
                  <c:v>-2.2079440016881799E-14</c:v>
                </c:pt>
                <c:pt idx="66">
                  <c:v>-2.1891699045423799E-14</c:v>
                </c:pt>
                <c:pt idx="67">
                  <c:v>-2.12830987272179E-14</c:v>
                </c:pt>
                <c:pt idx="68">
                  <c:v>-2.2700397586364601E-14</c:v>
                </c:pt>
                <c:pt idx="69">
                  <c:v>-2.2742835611200001E-14</c:v>
                </c:pt>
                <c:pt idx="70">
                  <c:v>-2.2484249134806501E-14</c:v>
                </c:pt>
                <c:pt idx="71">
                  <c:v>-2.2135135202931101E-14</c:v>
                </c:pt>
                <c:pt idx="72">
                  <c:v>-2.17765658951801E-14</c:v>
                </c:pt>
                <c:pt idx="73">
                  <c:v>-2.1409647413498701E-14</c:v>
                </c:pt>
                <c:pt idx="74">
                  <c:v>-2.1035275272705902E-14</c:v>
                </c:pt>
                <c:pt idx="75">
                  <c:v>-2.0654212145551301E-14</c:v>
                </c:pt>
                <c:pt idx="76">
                  <c:v>-2.02671466655215E-14</c:v>
                </c:pt>
                <c:pt idx="77">
                  <c:v>-1.98747358379014E-14</c:v>
                </c:pt>
                <c:pt idx="78">
                  <c:v>-1.9477633757279701E-14</c:v>
                </c:pt>
                <c:pt idx="79">
                  <c:v>-1.90765092161848E-14</c:v>
                </c:pt>
                <c:pt idx="80">
                  <c:v>-1.86720545763577E-14</c:v>
                </c:pt>
                <c:pt idx="81">
                  <c:v>-1.82649880063517E-14</c:v>
                </c:pt>
                <c:pt idx="82">
                  <c:v>-1.78560508988608E-14</c:v>
                </c:pt>
                <c:pt idx="83">
                  <c:v>-1.7446001990603399E-14</c:v>
                </c:pt>
                <c:pt idx="84">
                  <c:v>-1.7035609431365801E-14</c:v>
                </c:pt>
                <c:pt idx="85">
                  <c:v>-1.6625641795892499E-14</c:v>
                </c:pt>
                <c:pt idx="86">
                  <c:v>-1.62168588075395E-14</c:v>
                </c:pt>
                <c:pt idx="87">
                  <c:v>-1.5810002347829701E-14</c:v>
                </c:pt>
                <c:pt idx="88">
                  <c:v>-1.54057881611202E-14</c:v>
                </c:pt>
                <c:pt idx="89">
                  <c:v>-1.50048985269599E-14</c:v>
                </c:pt>
                <c:pt idx="90">
                  <c:v>-1.46079760620721E-14</c:v>
                </c:pt>
                <c:pt idx="91">
                  <c:v>-1.42156187264257E-14</c:v>
                </c:pt>
                <c:pt idx="92">
                  <c:v>-1.3828376040621801E-14</c:v>
                </c:pt>
                <c:pt idx="93">
                  <c:v>-1.34467464718716E-14</c:v>
                </c:pt>
                <c:pt idx="94">
                  <c:v>-1.3071175910384E-14</c:v>
                </c:pt>
                <c:pt idx="95">
                  <c:v>-1.27020571344359E-14</c:v>
                </c:pt>
                <c:pt idx="96">
                  <c:v>-1.23397301484635E-14</c:v>
                </c:pt>
                <c:pt idx="97">
                  <c:v>-1.19844832721422E-14</c:v>
                </c:pt>
                <c:pt idx="98">
                  <c:v>-1.16365548578726E-14</c:v>
                </c:pt>
                <c:pt idx="99">
                  <c:v>-1.12961355178702E-14</c:v>
                </c:pt>
                <c:pt idx="100">
                  <c:v>-1.0963370748929399E-14</c:v>
                </c:pt>
                <c:pt idx="101">
                  <c:v>-1.0638363851879801E-14</c:v>
                </c:pt>
                <c:pt idx="102">
                  <c:v>-1.0321179052963199E-14</c:v>
                </c:pt>
                <c:pt idx="103">
                  <c:v>-1.0011844745183E-14</c:v>
                </c:pt>
                <c:pt idx="104">
                  <c:v>-9.7103567786222506E-15</c:v>
                </c:pt>
                <c:pt idx="105">
                  <c:v>-9.4166817394148801E-15</c:v>
                </c:pt>
                <c:pt idx="106">
                  <c:v>-9.1307601672255195E-15</c:v>
                </c:pt>
                <c:pt idx="107">
                  <c:v>-8.8525096705522003E-15</c:v>
                </c:pt>
                <c:pt idx="108">
                  <c:v>-8.5818279078110503E-15</c:v>
                </c:pt>
                <c:pt idx="109">
                  <c:v>-8.3185954099184396E-15</c:v>
                </c:pt>
                <c:pt idx="110">
                  <c:v>-8.0626782269427E-15</c:v>
                </c:pt>
                <c:pt idx="111">
                  <c:v>-7.8139303873628801E-15</c:v>
                </c:pt>
                <c:pt idx="112">
                  <c:v>-7.5721961635811794E-15</c:v>
                </c:pt>
                <c:pt idx="113">
                  <c:v>-7.3373121416403098E-15</c:v>
                </c:pt>
                <c:pt idx="114">
                  <c:v>-7.1091090966584296E-15</c:v>
                </c:pt>
                <c:pt idx="115">
                  <c:v>-6.8874136783803697E-15</c:v>
                </c:pt>
                <c:pt idx="116">
                  <c:v>-6.6720499135238196E-15</c:v>
                </c:pt>
                <c:pt idx="117">
                  <c:v>-6.4628405333452102E-15</c:v>
                </c:pt>
                <c:pt idx="118">
                  <c:v>-6.2596081361279602E-15</c:v>
                </c:pt>
                <c:pt idx="119">
                  <c:v>-6.0621761951728498E-15</c:v>
                </c:pt>
                <c:pt idx="120">
                  <c:v>-5.87036992340464E-15</c:v>
                </c:pt>
                <c:pt idx="121">
                  <c:v>-5.6840170059583999E-15</c:v>
                </c:pt>
                <c:pt idx="122">
                  <c:v>-5.5029482121220898E-15</c:v>
                </c:pt>
                <c:pt idx="123">
                  <c:v>-5.3269978978346498E-15</c:v>
                </c:pt>
                <c:pt idx="124">
                  <c:v>-5.1560044096108298E-15</c:v>
                </c:pt>
                <c:pt idx="125">
                  <c:v>-4.98981040031965E-15</c:v>
                </c:pt>
                <c:pt idx="126">
                  <c:v>-4.8282630667139497E-15</c:v>
                </c:pt>
                <c:pt idx="127">
                  <c:v>-4.6712143180181199E-15</c:v>
                </c:pt>
                <c:pt idx="128">
                  <c:v>-4.5185208842529201E-15</c:v>
                </c:pt>
                <c:pt idx="129">
                  <c:v>-4.37004437232773E-15</c:v>
                </c:pt>
                <c:pt idx="130">
                  <c:v>-4.2256512772761297E-15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2E-48E4-9003-A7C9681770CB}"/>
            </c:ext>
          </c:extLst>
        </c:ser>
        <c:ser>
          <c:idx val="7"/>
          <c:order val="7"/>
          <c:tx>
            <c:strRef>
              <c:f>'DSGE HVD woFG'!$AG$1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woFG'!$AG$2:$AG$132</c:f>
              <c:numCache>
                <c:formatCode>0.0000</c:formatCode>
                <c:ptCount val="131"/>
                <c:pt idx="0">
                  <c:v>-3.5538777794089401E-15</c:v>
                </c:pt>
                <c:pt idx="1">
                  <c:v>-2.38970184704017E-15</c:v>
                </c:pt>
                <c:pt idx="2">
                  <c:v>-1.40618989657912E-15</c:v>
                </c:pt>
                <c:pt idx="3">
                  <c:v>-8.7528508921538303E-16</c:v>
                </c:pt>
                <c:pt idx="4">
                  <c:v>-3.0911534257937398E-16</c:v>
                </c:pt>
                <c:pt idx="5">
                  <c:v>6.8567456859447195E-16</c:v>
                </c:pt>
                <c:pt idx="6">
                  <c:v>1.39550553860256E-15</c:v>
                </c:pt>
                <c:pt idx="7">
                  <c:v>1.8210975872744201E-15</c:v>
                </c:pt>
                <c:pt idx="8">
                  <c:v>3.9846043693999302E-15</c:v>
                </c:pt>
                <c:pt idx="9">
                  <c:v>3.6850300896788798E-15</c:v>
                </c:pt>
                <c:pt idx="10">
                  <c:v>3.96618183425944E-15</c:v>
                </c:pt>
                <c:pt idx="11">
                  <c:v>4.4551475393455699E-15</c:v>
                </c:pt>
                <c:pt idx="12">
                  <c:v>5.8434920144823E-15</c:v>
                </c:pt>
                <c:pt idx="13">
                  <c:v>6.42327760641727E-15</c:v>
                </c:pt>
                <c:pt idx="14">
                  <c:v>7.1491412984076604E-15</c:v>
                </c:pt>
                <c:pt idx="15">
                  <c:v>8.0498173325317994E-15</c:v>
                </c:pt>
                <c:pt idx="16">
                  <c:v>8.1726712722246794E-15</c:v>
                </c:pt>
                <c:pt idx="17">
                  <c:v>9.5693701403301796E-15</c:v>
                </c:pt>
                <c:pt idx="18">
                  <c:v>1.04262272376988E-14</c:v>
                </c:pt>
                <c:pt idx="19">
                  <c:v>1.22479272379491E-14</c:v>
                </c:pt>
                <c:pt idx="20">
                  <c:v>1.24258814862817E-14</c:v>
                </c:pt>
                <c:pt idx="21">
                  <c:v>1.32218495838939E-14</c:v>
                </c:pt>
                <c:pt idx="22">
                  <c:v>1.4391811645812798E-14</c:v>
                </c:pt>
                <c:pt idx="23">
                  <c:v>1.4272069785535101E-14</c:v>
                </c:pt>
                <c:pt idx="24">
                  <c:v>1.59325580617839E-14</c:v>
                </c:pt>
                <c:pt idx="25">
                  <c:v>1.6791398349593001E-14</c:v>
                </c:pt>
                <c:pt idx="26">
                  <c:v>1.81081833167386E-14</c:v>
                </c:pt>
                <c:pt idx="27">
                  <c:v>1.9047528886909899E-14</c:v>
                </c:pt>
                <c:pt idx="28">
                  <c:v>1.9316449462914101E-14</c:v>
                </c:pt>
                <c:pt idx="29">
                  <c:v>2.06656574161374E-14</c:v>
                </c:pt>
                <c:pt idx="30">
                  <c:v>2.16751363352797E-14</c:v>
                </c:pt>
                <c:pt idx="31">
                  <c:v>2.22473435413016E-14</c:v>
                </c:pt>
                <c:pt idx="32">
                  <c:v>2.2546023291761899E-14</c:v>
                </c:pt>
                <c:pt idx="33">
                  <c:v>2.2991790309205901E-14</c:v>
                </c:pt>
                <c:pt idx="34">
                  <c:v>2.3555789364936001E-14</c:v>
                </c:pt>
                <c:pt idx="35">
                  <c:v>2.44216231788512E-14</c:v>
                </c:pt>
                <c:pt idx="36">
                  <c:v>2.5156568581220699E-14</c:v>
                </c:pt>
                <c:pt idx="37">
                  <c:v>2.6019731422664299E-14</c:v>
                </c:pt>
                <c:pt idx="38">
                  <c:v>2.6870512452392001E-14</c:v>
                </c:pt>
                <c:pt idx="39">
                  <c:v>2.74351613588568E-14</c:v>
                </c:pt>
                <c:pt idx="40">
                  <c:v>2.79481294664976E-14</c:v>
                </c:pt>
                <c:pt idx="41">
                  <c:v>2.8562443017435299E-14</c:v>
                </c:pt>
                <c:pt idx="42">
                  <c:v>2.8891264010407199E-14</c:v>
                </c:pt>
                <c:pt idx="43">
                  <c:v>2.9131359507493102E-14</c:v>
                </c:pt>
                <c:pt idx="44">
                  <c:v>2.9685032715188102E-14</c:v>
                </c:pt>
                <c:pt idx="45">
                  <c:v>3.0427574013937497E-14</c:v>
                </c:pt>
                <c:pt idx="46">
                  <c:v>3.0958462046888902E-14</c:v>
                </c:pt>
                <c:pt idx="47">
                  <c:v>3.1684033246646699E-14</c:v>
                </c:pt>
                <c:pt idx="48">
                  <c:v>3.1376222161254699E-14</c:v>
                </c:pt>
                <c:pt idx="49">
                  <c:v>3.2040633874363401E-14</c:v>
                </c:pt>
                <c:pt idx="50">
                  <c:v>3.2820085550210403E-14</c:v>
                </c:pt>
                <c:pt idx="51">
                  <c:v>3.2791968178851198E-14</c:v>
                </c:pt>
                <c:pt idx="52">
                  <c:v>3.2821584578657701E-14</c:v>
                </c:pt>
                <c:pt idx="53">
                  <c:v>3.2710704771306901E-14</c:v>
                </c:pt>
                <c:pt idx="54">
                  <c:v>3.2594814404997302E-14</c:v>
                </c:pt>
                <c:pt idx="55">
                  <c:v>3.18935026388154E-14</c:v>
                </c:pt>
                <c:pt idx="56">
                  <c:v>3.23193695960586E-14</c:v>
                </c:pt>
                <c:pt idx="57">
                  <c:v>3.2365755745878297E-14</c:v>
                </c:pt>
                <c:pt idx="58">
                  <c:v>3.2676600783173003E-14</c:v>
                </c:pt>
                <c:pt idx="59">
                  <c:v>3.3065358764624903E-14</c:v>
                </c:pt>
                <c:pt idx="60">
                  <c:v>3.4203333217356298E-14</c:v>
                </c:pt>
                <c:pt idx="61">
                  <c:v>3.5984823855253002E-14</c:v>
                </c:pt>
                <c:pt idx="62">
                  <c:v>3.67248659805942E-14</c:v>
                </c:pt>
                <c:pt idx="63">
                  <c:v>3.80205563965848E-14</c:v>
                </c:pt>
                <c:pt idx="64">
                  <c:v>3.90715927863564E-14</c:v>
                </c:pt>
                <c:pt idx="65">
                  <c:v>3.9593114829579002E-14</c:v>
                </c:pt>
                <c:pt idx="66">
                  <c:v>4.0177487967300999E-14</c:v>
                </c:pt>
                <c:pt idx="67">
                  <c:v>4.0666901433997401E-14</c:v>
                </c:pt>
                <c:pt idx="68">
                  <c:v>4.04395864923198E-14</c:v>
                </c:pt>
                <c:pt idx="69">
                  <c:v>4.1182123489524502E-14</c:v>
                </c:pt>
                <c:pt idx="70">
                  <c:v>4.2016076568960299E-14</c:v>
                </c:pt>
                <c:pt idx="71">
                  <c:v>4.2495849287064102E-14</c:v>
                </c:pt>
                <c:pt idx="72">
                  <c:v>4.2955120816308199E-14</c:v>
                </c:pt>
                <c:pt idx="73">
                  <c:v>4.3394601943611298E-14</c:v>
                </c:pt>
                <c:pt idx="74">
                  <c:v>4.3814928822726799E-14</c:v>
                </c:pt>
                <c:pt idx="75">
                  <c:v>4.4216664726401803E-14</c:v>
                </c:pt>
                <c:pt idx="76">
                  <c:v>4.4600304944164301E-14</c:v>
                </c:pt>
                <c:pt idx="77">
                  <c:v>4.4966283653669202E-14</c:v>
                </c:pt>
                <c:pt idx="78">
                  <c:v>4.5314981862520601E-14</c:v>
                </c:pt>
                <c:pt idx="79">
                  <c:v>4.5646735743698203E-14</c:v>
                </c:pt>
                <c:pt idx="80">
                  <c:v>4.59618448738261E-14</c:v>
                </c:pt>
                <c:pt idx="81">
                  <c:v>4.6260580033620399E-14</c:v>
                </c:pt>
                <c:pt idx="82">
                  <c:v>4.6543190348572198E-14</c:v>
                </c:pt>
                <c:pt idx="83">
                  <c:v>4.68099096399311E-14</c:v>
                </c:pt>
                <c:pt idx="84">
                  <c:v>4.7060961925750102E-14</c:v>
                </c:pt>
                <c:pt idx="85">
                  <c:v>4.7296566063138803E-14</c:v>
                </c:pt>
                <c:pt idx="86">
                  <c:v>4.7516939559461698E-14</c:v>
                </c:pt>
                <c:pt idx="87">
                  <c:v>4.7722301605051101E-14</c:v>
                </c:pt>
                <c:pt idx="88">
                  <c:v>4.7912875395647697E-14</c:v>
                </c:pt>
                <c:pt idx="89">
                  <c:v>4.8088889821377901E-14</c:v>
                </c:pt>
                <c:pt idx="90">
                  <c:v>4.8250580602392501E-14</c:v>
                </c:pt>
                <c:pt idx="91">
                  <c:v>4.8398190950742501E-14</c:v>
                </c:pt>
                <c:pt idx="92">
                  <c:v>4.8531971834810003E-14</c:v>
                </c:pt>
                <c:pt idx="93">
                  <c:v>4.86521819175372E-14</c:v>
                </c:pt>
                <c:pt idx="94">
                  <c:v>4.8759087233504203E-14</c:v>
                </c:pt>
                <c:pt idx="95">
                  <c:v>4.8852960663135099E-14</c:v>
                </c:pt>
                <c:pt idx="96">
                  <c:v>4.8934081255349999E-14</c:v>
                </c:pt>
                <c:pt idx="97">
                  <c:v>4.9002733443124602E-14</c:v>
                </c:pt>
                <c:pt idx="98">
                  <c:v>4.90592061898671E-14</c:v>
                </c:pt>
                <c:pt idx="99">
                  <c:v>4.9103792098405298E-14</c:v>
                </c:pt>
                <c:pt idx="100">
                  <c:v>4.91367865087822E-14</c:v>
                </c:pt>
                <c:pt idx="101">
                  <c:v>4.9158486606023E-14</c:v>
                </c:pt>
                <c:pt idx="102">
                  <c:v>4.9169190554570101E-14</c:v>
                </c:pt>
                <c:pt idx="103">
                  <c:v>4.9169196672181303E-14</c:v>
                </c:pt>
                <c:pt idx="104">
                  <c:v>4.9158802652716801E-14</c:v>
                </c:pt>
                <c:pt idx="105">
                  <c:v>4.91383048443777E-14</c:v>
                </c:pt>
                <c:pt idx="106">
                  <c:v>4.9107997587547603E-14</c:v>
                </c:pt>
                <c:pt idx="107">
                  <c:v>4.9068172614399703E-14</c:v>
                </c:pt>
                <c:pt idx="108">
                  <c:v>4.9019118510812298E-14</c:v>
                </c:pt>
                <c:pt idx="109">
                  <c:v>4.8961120239837502E-14</c:v>
                </c:pt>
                <c:pt idx="110">
                  <c:v>4.8894458724961E-14</c:v>
                </c:pt>
                <c:pt idx="111">
                  <c:v>4.8819410490621898E-14</c:v>
                </c:pt>
                <c:pt idx="112">
                  <c:v>4.8736247356905301E-14</c:v>
                </c:pt>
                <c:pt idx="113">
                  <c:v>4.8645236184937401E-14</c:v>
                </c:pt>
                <c:pt idx="114">
                  <c:v>4.8546638669272702E-14</c:v>
                </c:pt>
                <c:pt idx="115">
                  <c:v>4.8440711173447798E-14</c:v>
                </c:pt>
                <c:pt idx="116">
                  <c:v>4.8327704604850003E-14</c:v>
                </c:pt>
                <c:pt idx="117">
                  <c:v>4.82078643251037E-14</c:v>
                </c:pt>
                <c:pt idx="118">
                  <c:v>4.8081430092289503E-14</c:v>
                </c:pt>
                <c:pt idx="119">
                  <c:v>4.7948636031466001E-14</c:v>
                </c:pt>
                <c:pt idx="120">
                  <c:v>4.7809710630151698E-14</c:v>
                </c:pt>
                <c:pt idx="121">
                  <c:v>4.7664876755635202E-14</c:v>
                </c:pt>
                <c:pt idx="122">
                  <c:v>4.7514351691201197E-14</c:v>
                </c:pt>
                <c:pt idx="123">
                  <c:v>4.7358347188591002E-14</c:v>
                </c:pt>
                <c:pt idx="124">
                  <c:v>4.7197069534242897E-14</c:v>
                </c:pt>
                <c:pt idx="125">
                  <c:v>4.7030719627083399E-14</c:v>
                </c:pt>
                <c:pt idx="126">
                  <c:v>4.6859493065859799E-14</c:v>
                </c:pt>
                <c:pt idx="127">
                  <c:v>4.6683580244211503E-14</c:v>
                </c:pt>
                <c:pt idx="128">
                  <c:v>4.65031664518754E-14</c:v>
                </c:pt>
                <c:pt idx="129">
                  <c:v>4.6318431980607701E-14</c:v>
                </c:pt>
                <c:pt idx="130">
                  <c:v>4.6129552233573497E-14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A2E-48E4-9003-A7C9681770CB}"/>
            </c:ext>
          </c:extLst>
        </c:ser>
        <c:ser>
          <c:idx val="8"/>
          <c:order val="8"/>
          <c:tx>
            <c:strRef>
              <c:f>'DSGE HVD woFG'!$AH$1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woFG'!$AH$2:$AH$132</c:f>
              <c:numCache>
                <c:formatCode>0.0000</c:formatCode>
                <c:ptCount val="131"/>
                <c:pt idx="0">
                  <c:v>3.232848152251621E-2</c:v>
                </c:pt>
                <c:pt idx="1">
                  <c:v>3.192574738856431E-2</c:v>
                </c:pt>
                <c:pt idx="2">
                  <c:v>3.1528307303669054E-2</c:v>
                </c:pt>
                <c:pt idx="3">
                  <c:v>3.1136089791837525E-2</c:v>
                </c:pt>
                <c:pt idx="4">
                  <c:v>3.0749024292872861E-2</c:v>
                </c:pt>
                <c:pt idx="5">
                  <c:v>3.0367041153361845E-2</c:v>
                </c:pt>
                <c:pt idx="6">
                  <c:v>2.9990071617660336E-2</c:v>
                </c:pt>
                <c:pt idx="7">
                  <c:v>2.9618047818907225E-2</c:v>
                </c:pt>
                <c:pt idx="8">
                  <c:v>2.9250902770002647E-2</c:v>
                </c:pt>
                <c:pt idx="9">
                  <c:v>2.8888570354634348E-2</c:v>
                </c:pt>
                <c:pt idx="10">
                  <c:v>2.8530985318305314E-2</c:v>
                </c:pt>
                <c:pt idx="11">
                  <c:v>2.8178083259358423E-2</c:v>
                </c:pt>
                <c:pt idx="12">
                  <c:v>2.7829800620052653E-2</c:v>
                </c:pt>
                <c:pt idx="13">
                  <c:v>2.7486074677595701E-2</c:v>
                </c:pt>
                <c:pt idx="14">
                  <c:v>2.7146843535275175E-2</c:v>
                </c:pt>
                <c:pt idx="15">
                  <c:v>2.6812046113556125E-2</c:v>
                </c:pt>
                <c:pt idx="16">
                  <c:v>2.6481622141234347E-2</c:v>
                </c:pt>
                <c:pt idx="17">
                  <c:v>2.6155512146595981E-2</c:v>
                </c:pt>
                <c:pt idx="18">
                  <c:v>2.5833657448609836E-2</c:v>
                </c:pt>
                <c:pt idx="19">
                  <c:v>2.551600014817576E-2</c:v>
                </c:pt>
                <c:pt idx="20">
                  <c:v>2.520248311935373E-2</c:v>
                </c:pt>
                <c:pt idx="21">
                  <c:v>2.4893050000710626E-2</c:v>
                </c:pt>
                <c:pt idx="22">
                  <c:v>2.4587645186609171E-2</c:v>
                </c:pt>
                <c:pt idx="23">
                  <c:v>2.4286213818608904E-2</c:v>
                </c:pt>
                <c:pt idx="24">
                  <c:v>2.3988701776875784E-2</c:v>
                </c:pt>
                <c:pt idx="25">
                  <c:v>2.3695055671628069E-2</c:v>
                </c:pt>
                <c:pt idx="26">
                  <c:v>2.3405222834653006E-2</c:v>
                </c:pt>
                <c:pt idx="27">
                  <c:v>2.3119151310852001E-2</c:v>
                </c:pt>
                <c:pt idx="28">
                  <c:v>2.2836789849823215E-2</c:v>
                </c:pt>
                <c:pt idx="29">
                  <c:v>2.2558087897527324E-2</c:v>
                </c:pt>
                <c:pt idx="30">
                  <c:v>2.2282995587957717E-2</c:v>
                </c:pt>
                <c:pt idx="31">
                  <c:v>2.2011463734905378E-2</c:v>
                </c:pt>
                <c:pt idx="32">
                  <c:v>2.1743443823740539E-2</c:v>
                </c:pt>
                <c:pt idx="33">
                  <c:v>2.147888800328953E-2</c:v>
                </c:pt>
                <c:pt idx="34">
                  <c:v>2.121774907772284E-2</c:v>
                </c:pt>
                <c:pt idx="35">
                  <c:v>2.0959980498521207E-2</c:v>
                </c:pt>
                <c:pt idx="36">
                  <c:v>2.0705536356511758E-2</c:v>
                </c:pt>
                <c:pt idx="37">
                  <c:v>2.0454371373930736E-2</c:v>
                </c:pt>
                <c:pt idx="38">
                  <c:v>2.0206440896591484E-2</c:v>
                </c:pt>
                <c:pt idx="39">
                  <c:v>1.9961700886055041E-2</c:v>
                </c:pt>
                <c:pt idx="40">
                  <c:v>1.9720107911916817E-2</c:v>
                </c:pt>
                <c:pt idx="41">
                  <c:v>1.9481619144116863E-2</c:v>
                </c:pt>
                <c:pt idx="42">
                  <c:v>1.9246192345334725E-2</c:v>
                </c:pt>
                <c:pt idx="43">
                  <c:v>1.9013785863444179E-2</c:v>
                </c:pt>
                <c:pt idx="44">
                  <c:v>1.8784358624023129E-2</c:v>
                </c:pt>
                <c:pt idx="45">
                  <c:v>1.855787012293773E-2</c:v>
                </c:pt>
                <c:pt idx="46">
                  <c:v>1.8334280418982177E-2</c:v>
                </c:pt>
                <c:pt idx="47">
                  <c:v>1.8113550126605135E-2</c:v>
                </c:pt>
                <c:pt idx="48">
                  <c:v>1.7895640408672128E-2</c:v>
                </c:pt>
                <c:pt idx="49">
                  <c:v>1.7680512969329515E-2</c:v>
                </c:pt>
                <c:pt idx="50">
                  <c:v>1.7468130046901221E-2</c:v>
                </c:pt>
                <c:pt idx="51">
                  <c:v>1.7258454406872261E-2</c:v>
                </c:pt>
                <c:pt idx="52">
                  <c:v>1.7051449334942615E-2</c:v>
                </c:pt>
                <c:pt idx="53">
                  <c:v>1.6847078630148622E-2</c:v>
                </c:pt>
                <c:pt idx="54">
                  <c:v>1.6645306598027945E-2</c:v>
                </c:pt>
                <c:pt idx="55">
                  <c:v>1.6446098043902374E-2</c:v>
                </c:pt>
                <c:pt idx="56">
                  <c:v>1.624941826616353E-2</c:v>
                </c:pt>
                <c:pt idx="57">
                  <c:v>1.6055233049691829E-2</c:v>
                </c:pt>
                <c:pt idx="58">
                  <c:v>1.5863508659296987E-2</c:v>
                </c:pt>
                <c:pt idx="59">
                  <c:v>1.5674211833275203E-2</c:v>
                </c:pt>
                <c:pt idx="60">
                  <c:v>1.5487309776966525E-2</c:v>
                </c:pt>
                <c:pt idx="61">
                  <c:v>1.5302770156457134E-2</c:v>
                </c:pt>
                <c:pt idx="62">
                  <c:v>1.5120561092279087E-2</c:v>
                </c:pt>
                <c:pt idx="63">
                  <c:v>1.4940651153249239E-2</c:v>
                </c:pt>
                <c:pt idx="64">
                  <c:v>1.4763009350312406E-2</c:v>
                </c:pt>
                <c:pt idx="65">
                  <c:v>1.458760513050446E-2</c:v>
                </c:pt>
                <c:pt idx="66">
                  <c:v>1.4414408370947859E-2</c:v>
                </c:pt>
                <c:pt idx="67">
                  <c:v>1.4243389372927321E-2</c:v>
                </c:pt>
                <c:pt idx="68">
                  <c:v>1.4074518856033261E-2</c:v>
                </c:pt>
                <c:pt idx="69">
                  <c:v>1.3907767952399761E-2</c:v>
                </c:pt>
                <c:pt idx="70">
                  <c:v>1.3743108200941566E-2</c:v>
                </c:pt>
                <c:pt idx="71">
                  <c:v>1.3580511541731649E-2</c:v>
                </c:pt>
                <c:pt idx="72">
                  <c:v>1.3419950310407519E-2</c:v>
                </c:pt>
                <c:pt idx="73">
                  <c:v>1.3261397232650081E-2</c:v>
                </c:pt>
                <c:pt idx="74">
                  <c:v>1.3104825418730731E-2</c:v>
                </c:pt>
                <c:pt idx="75">
                  <c:v>1.2950208358124776E-2</c:v>
                </c:pt>
                <c:pt idx="76">
                  <c:v>1.2797519914188314E-2</c:v>
                </c:pt>
                <c:pt idx="77">
                  <c:v>1.2646734318902345E-2</c:v>
                </c:pt>
                <c:pt idx="78">
                  <c:v>1.2497826167680174E-2</c:v>
                </c:pt>
                <c:pt idx="79">
                  <c:v>1.2350770414239999E-2</c:v>
                </c:pt>
                <c:pt idx="80">
                  <c:v>1.2205542365541116E-2</c:v>
                </c:pt>
                <c:pt idx="81">
                  <c:v>1.2062117676783434E-2</c:v>
                </c:pt>
                <c:pt idx="82">
                  <c:v>1.1920472346470947E-2</c:v>
                </c:pt>
                <c:pt idx="83">
                  <c:v>1.1780582711536463E-2</c:v>
                </c:pt>
                <c:pt idx="84">
                  <c:v>1.164242544252987E-2</c:v>
                </c:pt>
                <c:pt idx="85">
                  <c:v>1.1505977538867279E-2</c:v>
                </c:pt>
                <c:pt idx="86">
                  <c:v>1.1371216324141287E-2</c:v>
                </c:pt>
                <c:pt idx="87">
                  <c:v>1.1238119441492897E-2</c:v>
                </c:pt>
                <c:pt idx="88">
                  <c:v>1.1106664849042203E-2</c:v>
                </c:pt>
                <c:pt idx="89">
                  <c:v>1.0976830815380504E-2</c:v>
                </c:pt>
                <c:pt idx="90">
                  <c:v>1.0848595915120208E-2</c:v>
                </c:pt>
                <c:pt idx="91">
                  <c:v>1.0721939024504312E-2</c:v>
                </c:pt>
                <c:pt idx="92">
                  <c:v>1.0596839317073706E-2</c:v>
                </c:pt>
                <c:pt idx="93">
                  <c:v>1.0473276259392107E-2</c:v>
                </c:pt>
                <c:pt idx="94">
                  <c:v>1.0351229606828201E-2</c:v>
                </c:pt>
                <c:pt idx="95">
                  <c:v>1.0230679399394597E-2</c:v>
                </c:pt>
                <c:pt idx="96">
                  <c:v>1.0111605957642491E-2</c:v>
                </c:pt>
                <c:pt idx="97">
                  <c:v>9.993989878611961E-3</c:v>
                </c:pt>
                <c:pt idx="98">
                  <c:v>9.8778120318371888E-3</c:v>
                </c:pt>
                <c:pt idx="99">
                  <c:v>9.763053555406298E-3</c:v>
                </c:pt>
                <c:pt idx="100">
                  <c:v>9.6496958520748844E-3</c:v>
                </c:pt>
                <c:pt idx="101">
                  <c:v>9.5377205854327071E-3</c:v>
                </c:pt>
                <c:pt idx="102">
                  <c:v>9.4271096761235108E-3</c:v>
                </c:pt>
                <c:pt idx="103">
                  <c:v>9.3178452981166615E-3</c:v>
                </c:pt>
                <c:pt idx="104">
                  <c:v>9.2099098750308313E-3</c:v>
                </c:pt>
                <c:pt idx="105">
                  <c:v>9.1032860765082775E-3</c:v>
                </c:pt>
                <c:pt idx="106">
                  <c:v>8.997956814640223E-3</c:v>
                </c:pt>
                <c:pt idx="107">
                  <c:v>8.8939052404415492E-3</c:v>
                </c:pt>
                <c:pt idx="108">
                  <c:v>8.7911147403756402E-3</c:v>
                </c:pt>
                <c:pt idx="109">
                  <c:v>8.6895689329274505E-3</c:v>
                </c:pt>
                <c:pt idx="110">
                  <c:v>8.5892516652252855E-3</c:v>
                </c:pt>
                <c:pt idx="111">
                  <c:v>8.4901470097101164E-3</c:v>
                </c:pt>
                <c:pt idx="112">
                  <c:v>8.3922392608520996E-3</c:v>
                </c:pt>
                <c:pt idx="113">
                  <c:v>8.2955129319140144E-3</c:v>
                </c:pt>
                <c:pt idx="114">
                  <c:v>8.1999527517602599E-3</c:v>
                </c:pt>
                <c:pt idx="115">
                  <c:v>8.1055436617120322E-3</c:v>
                </c:pt>
                <c:pt idx="116">
                  <c:v>8.0122708124470143E-3</c:v>
                </c:pt>
                <c:pt idx="117">
                  <c:v>7.920119560943694E-3</c:v>
                </c:pt>
                <c:pt idx="118">
                  <c:v>7.8290754674696841E-3</c:v>
                </c:pt>
                <c:pt idx="119">
                  <c:v>7.7391242926132513E-3</c:v>
                </c:pt>
                <c:pt idx="120">
                  <c:v>7.6502519943577882E-3</c:v>
                </c:pt>
                <c:pt idx="121">
                  <c:v>7.5624447251985945E-3</c:v>
                </c:pt>
                <c:pt idx="122">
                  <c:v>7.4756888293013319E-3</c:v>
                </c:pt>
                <c:pt idx="123">
                  <c:v>7.3899708397019365E-3</c:v>
                </c:pt>
                <c:pt idx="124">
                  <c:v>7.3052774755468994E-3</c:v>
                </c:pt>
                <c:pt idx="125">
                  <c:v>7.2215956393742444E-3</c:v>
                </c:pt>
                <c:pt idx="126">
                  <c:v>7.1389124144336886E-3</c:v>
                </c:pt>
                <c:pt idx="127">
                  <c:v>7.0572150620463311E-3</c:v>
                </c:pt>
                <c:pt idx="128">
                  <c:v>6.9764910190028033E-3</c:v>
                </c:pt>
                <c:pt idx="129">
                  <c:v>6.8967278949998078E-3</c:v>
                </c:pt>
                <c:pt idx="130">
                  <c:v>6.81791347011398E-3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A2E-48E4-9003-A7C968177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woFG'!$AI$1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woFG'!$AI$2:$AI$132</c:f>
              <c:numCache>
                <c:formatCode>0.0000</c:formatCode>
                <c:ptCount val="131"/>
                <c:pt idx="0">
                  <c:v>-2.4061598630561593E-2</c:v>
                </c:pt>
                <c:pt idx="1">
                  <c:v>-0.16901312640215643</c:v>
                </c:pt>
                <c:pt idx="2">
                  <c:v>-0.4568962772824392</c:v>
                </c:pt>
                <c:pt idx="3">
                  <c:v>-0.69504237510761147</c:v>
                </c:pt>
                <c:pt idx="4">
                  <c:v>-1.1003980145650201</c:v>
                </c:pt>
                <c:pt idx="5">
                  <c:v>-1.1705554725898168</c:v>
                </c:pt>
                <c:pt idx="6">
                  <c:v>-1.4401443552117861</c:v>
                </c:pt>
                <c:pt idx="7">
                  <c:v>-2.5875767507539167</c:v>
                </c:pt>
                <c:pt idx="8">
                  <c:v>-2.4418475918029525</c:v>
                </c:pt>
                <c:pt idx="9">
                  <c:v>-1.9738793460216666</c:v>
                </c:pt>
                <c:pt idx="10">
                  <c:v>-1.4315514981686894</c:v>
                </c:pt>
                <c:pt idx="11">
                  <c:v>-1.1676708505833555</c:v>
                </c:pt>
                <c:pt idx="12">
                  <c:v>-1.1664499644184445</c:v>
                </c:pt>
                <c:pt idx="13">
                  <c:v>-1.3282359566764941</c:v>
                </c:pt>
                <c:pt idx="14">
                  <c:v>-1.4969195052771691</c:v>
                </c:pt>
                <c:pt idx="15">
                  <c:v>-1.3824347912612764</c:v>
                </c:pt>
                <c:pt idx="16">
                  <c:v>-1.1926477786426462</c:v>
                </c:pt>
                <c:pt idx="17">
                  <c:v>-1.4056515791272981</c:v>
                </c:pt>
                <c:pt idx="18">
                  <c:v>-1.7758900804244848</c:v>
                </c:pt>
                <c:pt idx="19">
                  <c:v>-2.0563661714919346</c:v>
                </c:pt>
                <c:pt idx="20">
                  <c:v>-1.8093998930858841</c:v>
                </c:pt>
                <c:pt idx="21">
                  <c:v>-2.0981536449393214</c:v>
                </c:pt>
                <c:pt idx="22">
                  <c:v>-1.9692998689052503</c:v>
                </c:pt>
                <c:pt idx="23">
                  <c:v>-1.7333004755560844</c:v>
                </c:pt>
                <c:pt idx="24">
                  <c:v>-1.8216138718711223</c:v>
                </c:pt>
                <c:pt idx="25">
                  <c:v>-1.7627106218741613</c:v>
                </c:pt>
                <c:pt idx="26">
                  <c:v>-1.6572036549199225</c:v>
                </c:pt>
                <c:pt idx="27">
                  <c:v>-1.6409841815501862</c:v>
                </c:pt>
                <c:pt idx="28">
                  <c:v>-1.5575993506992338</c:v>
                </c:pt>
                <c:pt idx="29">
                  <c:v>-1.5727721999909021</c:v>
                </c:pt>
                <c:pt idx="30">
                  <c:v>-1.6391611280608966</c:v>
                </c:pt>
                <c:pt idx="31">
                  <c:v>-1.7924431748503422</c:v>
                </c:pt>
                <c:pt idx="32">
                  <c:v>-1.8320960454543147</c:v>
                </c:pt>
                <c:pt idx="33">
                  <c:v>-1.7942918316721781</c:v>
                </c:pt>
                <c:pt idx="34">
                  <c:v>-2.025640108829609</c:v>
                </c:pt>
                <c:pt idx="35">
                  <c:v>-2.0465384537115048</c:v>
                </c:pt>
                <c:pt idx="36">
                  <c:v>-2.2171345409824688</c:v>
                </c:pt>
                <c:pt idx="37">
                  <c:v>-2.0335054419704428</c:v>
                </c:pt>
                <c:pt idx="38">
                  <c:v>-1.9339103889451699</c:v>
                </c:pt>
                <c:pt idx="39">
                  <c:v>-1.6813706267293054</c:v>
                </c:pt>
                <c:pt idx="40">
                  <c:v>-1.5493287346453266</c:v>
                </c:pt>
                <c:pt idx="41">
                  <c:v>-1.4963387385980598</c:v>
                </c:pt>
                <c:pt idx="42">
                  <c:v>-1.3413191704500478</c:v>
                </c:pt>
                <c:pt idx="43">
                  <c:v>-1.1795575823301048</c:v>
                </c:pt>
                <c:pt idx="44">
                  <c:v>-1.0602972101674732</c:v>
                </c:pt>
                <c:pt idx="45">
                  <c:v>-1.1709953365707357</c:v>
                </c:pt>
                <c:pt idx="46">
                  <c:v>-1.1035868153856878</c:v>
                </c:pt>
                <c:pt idx="47">
                  <c:v>-1.1879588502747034</c:v>
                </c:pt>
                <c:pt idx="48">
                  <c:v>-1.2115697492453281</c:v>
                </c:pt>
                <c:pt idx="49">
                  <c:v>-1.2821028121649907</c:v>
                </c:pt>
                <c:pt idx="50">
                  <c:v>-1.3329418678754392</c:v>
                </c:pt>
                <c:pt idx="51">
                  <c:v>-1.1843491248616373</c:v>
                </c:pt>
                <c:pt idx="52">
                  <c:v>-1.5274250370670723</c:v>
                </c:pt>
                <c:pt idx="53">
                  <c:v>-1.7323290131937235</c:v>
                </c:pt>
                <c:pt idx="54">
                  <c:v>-1.2795935050662539</c:v>
                </c:pt>
                <c:pt idx="55">
                  <c:v>-1.0803301166184638</c:v>
                </c:pt>
                <c:pt idx="56">
                  <c:v>-0.86279201997761057</c:v>
                </c:pt>
                <c:pt idx="57">
                  <c:v>-0.82664151618449744</c:v>
                </c:pt>
                <c:pt idx="58">
                  <c:v>-0.86894841361518182</c:v>
                </c:pt>
                <c:pt idx="59">
                  <c:v>-0.87647585548674634</c:v>
                </c:pt>
                <c:pt idx="60">
                  <c:v>-0.93834686838014258</c:v>
                </c:pt>
                <c:pt idx="61">
                  <c:v>-1.0542343099909934</c:v>
                </c:pt>
                <c:pt idx="62">
                  <c:v>-0.95666930242773307</c:v>
                </c:pt>
                <c:pt idx="63">
                  <c:v>-1.0236998726994999</c:v>
                </c:pt>
                <c:pt idx="64">
                  <c:v>-0.66938901222839642</c:v>
                </c:pt>
                <c:pt idx="65">
                  <c:v>-0.65098625981373093</c:v>
                </c:pt>
                <c:pt idx="66">
                  <c:v>-0.3905922606446553</c:v>
                </c:pt>
                <c:pt idx="67">
                  <c:v>-0.41670854131271995</c:v>
                </c:pt>
                <c:pt idx="68">
                  <c:v>-0.23676321312085244</c:v>
                </c:pt>
                <c:pt idx="69">
                  <c:v>-0.30264526014526216</c:v>
                </c:pt>
                <c:pt idx="70">
                  <c:v>-0.43354320476005892</c:v>
                </c:pt>
                <c:pt idx="71">
                  <c:v>-0.43423381824409968</c:v>
                </c:pt>
                <c:pt idx="72">
                  <c:v>-0.43334011902856806</c:v>
                </c:pt>
                <c:pt idx="73">
                  <c:v>-0.43107083027441156</c:v>
                </c:pt>
                <c:pt idx="74">
                  <c:v>-0.42761644799847087</c:v>
                </c:pt>
                <c:pt idx="75">
                  <c:v>-0.42315009584672908</c:v>
                </c:pt>
                <c:pt idx="76">
                  <c:v>-0.41782837651655258</c:v>
                </c:pt>
                <c:pt idx="77">
                  <c:v>-0.41179225923543783</c:v>
                </c:pt>
                <c:pt idx="78">
                  <c:v>-0.40516801174778372</c:v>
                </c:pt>
                <c:pt idx="79">
                  <c:v>-0.39806816897427666</c:v>
                </c:pt>
                <c:pt idx="80">
                  <c:v>-0.39059252315813836</c:v>
                </c:pt>
                <c:pt idx="81">
                  <c:v>-0.38282911821174737</c:v>
                </c:pt>
                <c:pt idx="82">
                  <c:v>-0.37485523178645735</c:v>
                </c:pt>
                <c:pt idx="83">
                  <c:v>-0.36673833085050855</c:v>
                </c:pt>
                <c:pt idx="84">
                  <c:v>-0.35853698939299217</c:v>
                </c:pt>
                <c:pt idx="85">
                  <c:v>-0.35030175976299111</c:v>
                </c:pt>
                <c:pt idx="86">
                  <c:v>-0.34207599182521592</c:v>
                </c:pt>
                <c:pt idx="87">
                  <c:v>-0.3338965964349157</c:v>
                </c:pt>
                <c:pt idx="88">
                  <c:v>-0.32579475166171185</c:v>
                </c:pt>
                <c:pt idx="89">
                  <c:v>-0.31779655173094318</c:v>
                </c:pt>
                <c:pt idx="90">
                  <c:v>-0.30992359983581336</c:v>
                </c:pt>
                <c:pt idx="91">
                  <c:v>-0.30219354684957156</c:v>
                </c:pt>
                <c:pt idx="92">
                  <c:v>-0.29462057858291013</c:v>
                </c:pt>
                <c:pt idx="93">
                  <c:v>-0.28721585463537236</c:v>
                </c:pt>
                <c:pt idx="94">
                  <c:v>-0.27998790212313596</c:v>
                </c:pt>
                <c:pt idx="95">
                  <c:v>-0.27294296766702003</c:v>
                </c:pt>
                <c:pt idx="96">
                  <c:v>-0.26608533102524057</c:v>
                </c:pt>
                <c:pt idx="97">
                  <c:v>-0.25941758368194262</c:v>
                </c:pt>
                <c:pt idx="98">
                  <c:v>-0.25294087557591372</c:v>
                </c:pt>
                <c:pt idx="99">
                  <c:v>-0.24665513299136954</c:v>
                </c:pt>
                <c:pt idx="100">
                  <c:v>-0.24055925044756968</c:v>
                </c:pt>
                <c:pt idx="101">
                  <c:v>-0.23465125922665475</c:v>
                </c:pt>
                <c:pt idx="102">
                  <c:v>-0.22892847497722713</c:v>
                </c:pt>
                <c:pt idx="103">
                  <c:v>-0.22338762663066758</c:v>
                </c:pt>
                <c:pt idx="104">
                  <c:v>-0.21802496867216511</c:v>
                </c:pt>
                <c:pt idx="105">
                  <c:v>-0.21283637862168162</c:v>
                </c:pt>
                <c:pt idx="106">
                  <c:v>-0.20781744140370614</c:v>
                </c:pt>
                <c:pt idx="107">
                  <c:v>-0.20296352211952845</c:v>
                </c:pt>
                <c:pt idx="108">
                  <c:v>-0.19826982858265668</c:v>
                </c:pt>
                <c:pt idx="109">
                  <c:v>-0.1937314648368792</c:v>
                </c:pt>
                <c:pt idx="110">
                  <c:v>-0.18934347674724009</c:v>
                </c:pt>
                <c:pt idx="111">
                  <c:v>-0.18510089063639362</c:v>
                </c:pt>
                <c:pt idx="112">
                  <c:v>-0.18099874583190972</c:v>
                </c:pt>
                <c:pt idx="113">
                  <c:v>-0.17703212189341141</c:v>
                </c:pt>
                <c:pt idx="114">
                  <c:v>-0.17319616120136044</c:v>
                </c:pt>
                <c:pt idx="115">
                  <c:v>-0.16948608751096964</c:v>
                </c:pt>
                <c:pt idx="116">
                  <c:v>-0.16589722100461265</c:v>
                </c:pt>
                <c:pt idx="117">
                  <c:v>-0.1624249903132744</c:v>
                </c:pt>
                <c:pt idx="118">
                  <c:v>-0.15906494192166937</c:v>
                </c:pt>
                <c:pt idx="119">
                  <c:v>-0.15581274732167322</c:v>
                </c:pt>
                <c:pt idx="120">
                  <c:v>-0.15266420823442256</c:v>
                </c:pt>
                <c:pt idx="121">
                  <c:v>-0.14961526018198065</c:v>
                </c:pt>
                <c:pt idx="122">
                  <c:v>-0.14666197465459546</c:v>
                </c:pt>
                <c:pt idx="123">
                  <c:v>-0.14380056008859593</c:v>
                </c:pt>
                <c:pt idx="124">
                  <c:v>-0.14102736184267958</c:v>
                </c:pt>
                <c:pt idx="125">
                  <c:v>-0.13833886133614381</c:v>
                </c:pt>
                <c:pt idx="126">
                  <c:v>-0.13573167449135703</c:v>
                </c:pt>
                <c:pt idx="127">
                  <c:v>-0.13320254960394856</c:v>
                </c:pt>
                <c:pt idx="128">
                  <c:v>-0.13074836474771062</c:v>
                </c:pt>
                <c:pt idx="129">
                  <c:v>-0.12836612480666434</c:v>
                </c:pt>
                <c:pt idx="130">
                  <c:v>-0.12605295821400181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2E-48E4-9003-A7C968177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  <c:max val="1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valAx>
        <c:axId val="169883799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5068636121571761"/>
          <c:h val="0.1725391096946215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Decomposition!$E$1</c:f>
              <c:strCache>
                <c:ptCount val="1"/>
                <c:pt idx="0">
                  <c:v>Trend Growth (g), Annualized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Decomposition!$A$2:$A$258</c:f>
              <c:numCache>
                <c:formatCode>m/d/yyyy</c:formatCode>
                <c:ptCount val="257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  <c:pt idx="255">
                  <c:v>45566</c:v>
                </c:pt>
                <c:pt idx="256">
                  <c:v>45658</c:v>
                </c:pt>
              </c:numCache>
            </c:numRef>
          </c:cat>
          <c:val>
            <c:numRef>
              <c:f>Decomposition!$E$2:$E$258</c:f>
              <c:numCache>
                <c:formatCode>General</c:formatCode>
                <c:ptCount val="257"/>
                <c:pt idx="183">
                  <c:v>0</c:v>
                </c:pt>
                <c:pt idx="184">
                  <c:v>-6.2435073097709903E-2</c:v>
                </c:pt>
                <c:pt idx="185">
                  <c:v>-9.1551361537596243E-3</c:v>
                </c:pt>
                <c:pt idx="186">
                  <c:v>-1.6743697414196568E-3</c:v>
                </c:pt>
                <c:pt idx="187">
                  <c:v>-6.1259803350965925E-4</c:v>
                </c:pt>
                <c:pt idx="188">
                  <c:v>-0.18563550264583961</c:v>
                </c:pt>
                <c:pt idx="189">
                  <c:v>-0.14167242072874986</c:v>
                </c:pt>
                <c:pt idx="190">
                  <c:v>-0.38672289679156968</c:v>
                </c:pt>
                <c:pt idx="191">
                  <c:v>-0.86647427089039986</c:v>
                </c:pt>
                <c:pt idx="192">
                  <c:v>-1.0998817217112498</c:v>
                </c:pt>
                <c:pt idx="193">
                  <c:v>-1.2141854562270398</c:v>
                </c:pt>
                <c:pt idx="194">
                  <c:v>-1.2493035069990299</c:v>
                </c:pt>
                <c:pt idx="195">
                  <c:v>-1.2023717815814499</c:v>
                </c:pt>
                <c:pt idx="196">
                  <c:v>-1.2628858292087699</c:v>
                </c:pt>
                <c:pt idx="197">
                  <c:v>-1.2195348072988399</c:v>
                </c:pt>
                <c:pt idx="198">
                  <c:v>-1.2242460204642898</c:v>
                </c:pt>
                <c:pt idx="199">
                  <c:v>-1.2846461623606698</c:v>
                </c:pt>
                <c:pt idx="200">
                  <c:v>-1.4698196111653399</c:v>
                </c:pt>
                <c:pt idx="201">
                  <c:v>-1.4321744368314298</c:v>
                </c:pt>
                <c:pt idx="202">
                  <c:v>-1.5378476648317099</c:v>
                </c:pt>
                <c:pt idx="203">
                  <c:v>-1.3957699561668198</c:v>
                </c:pt>
                <c:pt idx="204">
                  <c:v>-1.3873909134473499</c:v>
                </c:pt>
                <c:pt idx="205">
                  <c:v>-1.4134492557779699</c:v>
                </c:pt>
                <c:pt idx="206">
                  <c:v>-1.4775091045502797</c:v>
                </c:pt>
                <c:pt idx="207">
                  <c:v>-1.5436420769710097</c:v>
                </c:pt>
                <c:pt idx="208">
                  <c:v>-1.4184505765017799</c:v>
                </c:pt>
                <c:pt idx="209">
                  <c:v>-1.4658899886368197</c:v>
                </c:pt>
                <c:pt idx="210">
                  <c:v>-1.3892359603864799</c:v>
                </c:pt>
                <c:pt idx="211">
                  <c:v>-1.3253373058221798</c:v>
                </c:pt>
                <c:pt idx="212">
                  <c:v>-1.4887515034822199</c:v>
                </c:pt>
                <c:pt idx="213">
                  <c:v>-1.2954088276418498</c:v>
                </c:pt>
                <c:pt idx="214">
                  <c:v>-1.1699987339351199</c:v>
                </c:pt>
                <c:pt idx="215">
                  <c:v>-1.1888318353919398</c:v>
                </c:pt>
                <c:pt idx="216">
                  <c:v>-1.0977258308055997</c:v>
                </c:pt>
                <c:pt idx="217">
                  <c:v>-1.1011496879095999</c:v>
                </c:pt>
                <c:pt idx="218">
                  <c:v>-1.1061162156580397</c:v>
                </c:pt>
                <c:pt idx="219">
                  <c:v>-1.1402336401764999</c:v>
                </c:pt>
                <c:pt idx="220">
                  <c:v>-1.1033658930662098</c:v>
                </c:pt>
                <c:pt idx="221">
                  <c:v>-1.1314853189858298</c:v>
                </c:pt>
                <c:pt idx="222">
                  <c:v>-1.0591286848786199</c:v>
                </c:pt>
                <c:pt idx="223">
                  <c:v>-1.0348728791728699</c:v>
                </c:pt>
                <c:pt idx="224">
                  <c:v>-1.0367702370872698</c:v>
                </c:pt>
                <c:pt idx="225">
                  <c:v>-1.0027206704948799</c:v>
                </c:pt>
                <c:pt idx="226">
                  <c:v>-0.93077209663543981</c:v>
                </c:pt>
                <c:pt idx="227">
                  <c:v>-0.81743099378860973</c:v>
                </c:pt>
                <c:pt idx="228">
                  <c:v>-0.78794901258022998</c:v>
                </c:pt>
                <c:pt idx="229">
                  <c:v>-0.77991468012932996</c:v>
                </c:pt>
                <c:pt idx="230">
                  <c:v>-0.72309156831013999</c:v>
                </c:pt>
                <c:pt idx="231">
                  <c:v>-0.78641840376104977</c:v>
                </c:pt>
                <c:pt idx="232">
                  <c:v>-0.71824323841407001</c:v>
                </c:pt>
                <c:pt idx="233">
                  <c:v>-0.63436655753300997</c:v>
                </c:pt>
                <c:pt idx="234">
                  <c:v>-0.49644637861663998</c:v>
                </c:pt>
                <c:pt idx="235">
                  <c:v>-0.47701492315488991</c:v>
                </c:pt>
                <c:pt idx="236">
                  <c:v>-0.47969426983600982</c:v>
                </c:pt>
                <c:pt idx="237">
                  <c:v>-0.5005437956775598</c:v>
                </c:pt>
                <c:pt idx="238">
                  <c:v>-0.4487708431211197</c:v>
                </c:pt>
                <c:pt idx="239">
                  <c:v>-0.4645627171820399</c:v>
                </c:pt>
                <c:pt idx="240">
                  <c:v>-0.42020112508431984</c:v>
                </c:pt>
                <c:pt idx="241">
                  <c:v>-0.51276347634870989</c:v>
                </c:pt>
                <c:pt idx="242">
                  <c:v>-0.50744812892238977</c:v>
                </c:pt>
                <c:pt idx="243">
                  <c:v>-0.29660171022271964</c:v>
                </c:pt>
                <c:pt idx="244">
                  <c:v>-0.54023906469235961</c:v>
                </c:pt>
                <c:pt idx="245">
                  <c:v>-0.67802165833288974</c:v>
                </c:pt>
                <c:pt idx="246">
                  <c:v>-0.59369894735858963</c:v>
                </c:pt>
                <c:pt idx="247">
                  <c:v>-0.59821563949663981</c:v>
                </c:pt>
                <c:pt idx="248">
                  <c:v>-0.5843624124642699</c:v>
                </c:pt>
                <c:pt idx="249">
                  <c:v>-0.54630674053923967</c:v>
                </c:pt>
                <c:pt idx="250">
                  <c:v>-0.36019348706058985</c:v>
                </c:pt>
                <c:pt idx="251">
                  <c:v>-0.32688844453139998</c:v>
                </c:pt>
                <c:pt idx="252">
                  <c:v>-0.43423991712458987</c:v>
                </c:pt>
                <c:pt idx="253">
                  <c:v>-0.37673943929268994</c:v>
                </c:pt>
                <c:pt idx="254">
                  <c:v>-0.33769597308934962</c:v>
                </c:pt>
                <c:pt idx="255">
                  <c:v>-0.36048806274436984</c:v>
                </c:pt>
                <c:pt idx="256">
                  <c:v>-0.47345683564513985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8-4B51-8D7E-A4872B5989CD}"/>
            </c:ext>
          </c:extLst>
        </c:ser>
        <c:ser>
          <c:idx val="1"/>
          <c:order val="1"/>
          <c:tx>
            <c:strRef>
              <c:f>Decomposition!$F$1</c:f>
              <c:strCache>
                <c:ptCount val="1"/>
                <c:pt idx="0">
                  <c:v>Other Determinants (z)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Decomposition!$A$2:$A$258</c:f>
              <c:numCache>
                <c:formatCode>m/d/yyyy</c:formatCode>
                <c:ptCount val="257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  <c:pt idx="255">
                  <c:v>45566</c:v>
                </c:pt>
                <c:pt idx="256">
                  <c:v>45658</c:v>
                </c:pt>
              </c:numCache>
            </c:numRef>
          </c:cat>
          <c:val>
            <c:numRef>
              <c:f>Decomposition!$F$2:$F$258</c:f>
              <c:numCache>
                <c:formatCode>General</c:formatCode>
                <c:ptCount val="257"/>
                <c:pt idx="183">
                  <c:v>0</c:v>
                </c:pt>
                <c:pt idx="184">
                  <c:v>8.1896661539002991E-2</c:v>
                </c:pt>
                <c:pt idx="185">
                  <c:v>-5.1860747917118033E-2</c:v>
                </c:pt>
                <c:pt idx="186">
                  <c:v>-4.2458597234052986E-2</c:v>
                </c:pt>
                <c:pt idx="187">
                  <c:v>5.7650160218113977E-2</c:v>
                </c:pt>
                <c:pt idx="188">
                  <c:v>-2.8702264941394051E-2</c:v>
                </c:pt>
                <c:pt idx="189">
                  <c:v>-8.4530727063532041E-2</c:v>
                </c:pt>
                <c:pt idx="190">
                  <c:v>-8.5829224382436009E-2</c:v>
                </c:pt>
                <c:pt idx="191">
                  <c:v>-0.45488508580351605</c:v>
                </c:pt>
                <c:pt idx="192">
                  <c:v>-0.51444939051287397</c:v>
                </c:pt>
                <c:pt idx="193">
                  <c:v>-0.33574201173949303</c:v>
                </c:pt>
                <c:pt idx="194">
                  <c:v>-0.29140330427987504</c:v>
                </c:pt>
                <c:pt idx="195">
                  <c:v>-7.3508944518250963E-2</c:v>
                </c:pt>
                <c:pt idx="196">
                  <c:v>-0.15231044991964804</c:v>
                </c:pt>
                <c:pt idx="197">
                  <c:v>-0.19335623751331599</c:v>
                </c:pt>
                <c:pt idx="198">
                  <c:v>-0.27581928004549405</c:v>
                </c:pt>
                <c:pt idx="199">
                  <c:v>-0.231154888509991</c:v>
                </c:pt>
                <c:pt idx="200">
                  <c:v>-0.17268263681362406</c:v>
                </c:pt>
                <c:pt idx="201">
                  <c:v>-5.7360519654634068E-2</c:v>
                </c:pt>
                <c:pt idx="202">
                  <c:v>-9.6048076849505004E-2</c:v>
                </c:pt>
                <c:pt idx="203">
                  <c:v>-0.13647957501839703</c:v>
                </c:pt>
                <c:pt idx="204">
                  <c:v>-1.6937816387584959E-2</c:v>
                </c:pt>
                <c:pt idx="205">
                  <c:v>-0.12288201953814304</c:v>
                </c:pt>
                <c:pt idx="206">
                  <c:v>-0.223078674449393</c:v>
                </c:pt>
                <c:pt idx="207">
                  <c:v>-0.18921824005864296</c:v>
                </c:pt>
                <c:pt idx="208">
                  <c:v>-0.21768332803327506</c:v>
                </c:pt>
                <c:pt idx="209">
                  <c:v>-0.29485602466877303</c:v>
                </c:pt>
                <c:pt idx="210">
                  <c:v>-0.25673345968392802</c:v>
                </c:pt>
                <c:pt idx="211">
                  <c:v>-0.24187625252704503</c:v>
                </c:pt>
                <c:pt idx="212">
                  <c:v>-0.32936784722772605</c:v>
                </c:pt>
                <c:pt idx="213">
                  <c:v>-0.27067227480137301</c:v>
                </c:pt>
                <c:pt idx="214">
                  <c:v>-0.30157795920754005</c:v>
                </c:pt>
                <c:pt idx="215">
                  <c:v>-0.38661531946147298</c:v>
                </c:pt>
                <c:pt idx="216">
                  <c:v>-0.47539462673027399</c:v>
                </c:pt>
                <c:pt idx="217">
                  <c:v>-0.38106772510343001</c:v>
                </c:pt>
                <c:pt idx="218">
                  <c:v>-0.44732053153908702</c:v>
                </c:pt>
                <c:pt idx="219">
                  <c:v>-0.51113449453135407</c:v>
                </c:pt>
                <c:pt idx="220">
                  <c:v>-0.44947395367793597</c:v>
                </c:pt>
                <c:pt idx="221">
                  <c:v>-0.39299529506484598</c:v>
                </c:pt>
                <c:pt idx="222">
                  <c:v>-0.43743060221583596</c:v>
                </c:pt>
                <c:pt idx="223">
                  <c:v>-0.5024839966958039</c:v>
                </c:pt>
                <c:pt idx="224">
                  <c:v>-0.48484898065176396</c:v>
                </c:pt>
                <c:pt idx="225">
                  <c:v>-0.57132224175208401</c:v>
                </c:pt>
                <c:pt idx="226">
                  <c:v>-0.61931301577532394</c:v>
                </c:pt>
                <c:pt idx="227">
                  <c:v>-0.563764674177194</c:v>
                </c:pt>
                <c:pt idx="228">
                  <c:v>-0.46851337526281411</c:v>
                </c:pt>
                <c:pt idx="229">
                  <c:v>-0.50423390294056403</c:v>
                </c:pt>
                <c:pt idx="230">
                  <c:v>-0.63421448794238411</c:v>
                </c:pt>
                <c:pt idx="231">
                  <c:v>-0.62194745212910396</c:v>
                </c:pt>
                <c:pt idx="232">
                  <c:v>-0.68016245588438395</c:v>
                </c:pt>
                <c:pt idx="233">
                  <c:v>-0.68724244672342394</c:v>
                </c:pt>
                <c:pt idx="234">
                  <c:v>-0.71601583327774398</c:v>
                </c:pt>
                <c:pt idx="235">
                  <c:v>-0.75448544084649405</c:v>
                </c:pt>
                <c:pt idx="236">
                  <c:v>-0.74469546003443399</c:v>
                </c:pt>
                <c:pt idx="237">
                  <c:v>-0.75289478218344397</c:v>
                </c:pt>
                <c:pt idx="238">
                  <c:v>-0.741183462277754</c:v>
                </c:pt>
                <c:pt idx="239">
                  <c:v>-0.74451356489104392</c:v>
                </c:pt>
                <c:pt idx="240">
                  <c:v>-0.67063115780504412</c:v>
                </c:pt>
                <c:pt idx="241">
                  <c:v>-0.52994606893360396</c:v>
                </c:pt>
                <c:pt idx="242">
                  <c:v>-0.56423522543440408</c:v>
                </c:pt>
                <c:pt idx="243">
                  <c:v>-0.53533202430707405</c:v>
                </c:pt>
                <c:pt idx="244">
                  <c:v>-0.53856482567179409</c:v>
                </c:pt>
                <c:pt idx="245">
                  <c:v>-0.60744608417996404</c:v>
                </c:pt>
                <c:pt idx="246">
                  <c:v>-0.61055980702254398</c:v>
                </c:pt>
                <c:pt idx="247">
                  <c:v>-0.64547216277676411</c:v>
                </c:pt>
                <c:pt idx="248">
                  <c:v>-0.72436370591719412</c:v>
                </c:pt>
                <c:pt idx="249">
                  <c:v>-0.89987704804647395</c:v>
                </c:pt>
                <c:pt idx="250">
                  <c:v>-1.1734194257163739</c:v>
                </c:pt>
                <c:pt idx="251">
                  <c:v>-1.326684508439284</c:v>
                </c:pt>
                <c:pt idx="252">
                  <c:v>-1.1830245499122041</c:v>
                </c:pt>
                <c:pt idx="253">
                  <c:v>-1.279097869996664</c:v>
                </c:pt>
                <c:pt idx="254">
                  <c:v>-1.3605319158450639</c:v>
                </c:pt>
                <c:pt idx="255">
                  <c:v>-1.328937074944494</c:v>
                </c:pt>
                <c:pt idx="256">
                  <c:v>-1.2383503694726541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18-4B51-8D7E-A4872B598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43845071"/>
        <c:axId val="643848431"/>
      </c:barChart>
      <c:lineChart>
        <c:grouping val="standard"/>
        <c:varyColors val="0"/>
        <c:ser>
          <c:idx val="2"/>
          <c:order val="2"/>
          <c:tx>
            <c:strRef>
              <c:f>Decomposition!$G$1</c:f>
              <c:strCache>
                <c:ptCount val="1"/>
                <c:pt idx="0">
                  <c:v>HLW r*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Decomposition!$A$2:$A$258</c:f>
              <c:numCache>
                <c:formatCode>m/d/yyyy</c:formatCode>
                <c:ptCount val="257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  <c:pt idx="255">
                  <c:v>45566</c:v>
                </c:pt>
                <c:pt idx="256">
                  <c:v>45658</c:v>
                </c:pt>
              </c:numCache>
            </c:numRef>
          </c:cat>
          <c:val>
            <c:numRef>
              <c:f>Decomposition!$G$2:$G$258</c:f>
              <c:numCache>
                <c:formatCode>General</c:formatCode>
                <c:ptCount val="257"/>
                <c:pt idx="183">
                  <c:v>0</c:v>
                </c:pt>
                <c:pt idx="184">
                  <c:v>1.3333826894120104E-2</c:v>
                </c:pt>
                <c:pt idx="185">
                  <c:v>-6.1914425363439829E-2</c:v>
                </c:pt>
                <c:pt idx="186">
                  <c:v>-4.4297299905789789E-2</c:v>
                </c:pt>
                <c:pt idx="187">
                  <c:v>5.6977438051050378E-2</c:v>
                </c:pt>
                <c:pt idx="188">
                  <c:v>-0.23255717598165981</c:v>
                </c:pt>
                <c:pt idx="189">
                  <c:v>-0.24010774930812984</c:v>
                </c:pt>
                <c:pt idx="190">
                  <c:v>-0.5105074814994599</c:v>
                </c:pt>
                <c:pt idx="191">
                  <c:v>-1.4064004634844098</c:v>
                </c:pt>
                <c:pt idx="192">
                  <c:v>-1.7222802598160589</c:v>
                </c:pt>
                <c:pt idx="193">
                  <c:v>-1.669095086112149</c:v>
                </c:pt>
                <c:pt idx="194">
                  <c:v>-1.6633211306207447</c:v>
                </c:pt>
                <c:pt idx="195">
                  <c:v>-1.3938888776565499</c:v>
                </c:pt>
                <c:pt idx="196">
                  <c:v>-1.5391436509939298</c:v>
                </c:pt>
                <c:pt idx="197">
                  <c:v>-1.5325836811274198</c:v>
                </c:pt>
                <c:pt idx="198">
                  <c:v>-1.6202203242211728</c:v>
                </c:pt>
                <c:pt idx="199">
                  <c:v>-1.6418841154826627</c:v>
                </c:pt>
                <c:pt idx="200">
                  <c:v>-1.7867593721835058</c:v>
                </c:pt>
                <c:pt idx="201">
                  <c:v>-1.6300973520665338</c:v>
                </c:pt>
                <c:pt idx="202">
                  <c:v>-1.7848295568977659</c:v>
                </c:pt>
                <c:pt idx="203">
                  <c:v>-1.6692389674386137</c:v>
                </c:pt>
                <c:pt idx="204">
                  <c:v>-1.5404957953721399</c:v>
                </c:pt>
                <c:pt idx="205">
                  <c:v>-1.6750558666187949</c:v>
                </c:pt>
                <c:pt idx="206">
                  <c:v>-1.8455995973135297</c:v>
                </c:pt>
                <c:pt idx="207">
                  <c:v>-1.8843628314425658</c:v>
                </c:pt>
                <c:pt idx="208">
                  <c:v>-1.775349356171454</c:v>
                </c:pt>
                <c:pt idx="209">
                  <c:v>-1.9046174602196237</c:v>
                </c:pt>
                <c:pt idx="210">
                  <c:v>-1.7823175698464149</c:v>
                </c:pt>
                <c:pt idx="211">
                  <c:v>-1.6972903017036818</c:v>
                </c:pt>
                <c:pt idx="212">
                  <c:v>-1.9642345671052777</c:v>
                </c:pt>
                <c:pt idx="213">
                  <c:v>-1.6932204811297178</c:v>
                </c:pt>
                <c:pt idx="214">
                  <c:v>-1.586407554969727</c:v>
                </c:pt>
                <c:pt idx="215">
                  <c:v>-1.692126412929492</c:v>
                </c:pt>
                <c:pt idx="216">
                  <c:v>-1.6808580127529418</c:v>
                </c:pt>
                <c:pt idx="217">
                  <c:v>-1.5902910065954547</c:v>
                </c:pt>
                <c:pt idx="218">
                  <c:v>-1.6619977863169768</c:v>
                </c:pt>
                <c:pt idx="219">
                  <c:v>-1.7632776674175989</c:v>
                </c:pt>
                <c:pt idx="220">
                  <c:v>-1.6611309523124678</c:v>
                </c:pt>
                <c:pt idx="221">
                  <c:v>-1.6355315327869837</c:v>
                </c:pt>
                <c:pt idx="222">
                  <c:v>-1.6005086813483438</c:v>
                </c:pt>
                <c:pt idx="223">
                  <c:v>-1.6389256563725447</c:v>
                </c:pt>
                <c:pt idx="224">
                  <c:v>-1.6233742166021177</c:v>
                </c:pt>
                <c:pt idx="225">
                  <c:v>-1.6724560775137847</c:v>
                </c:pt>
                <c:pt idx="226">
                  <c:v>-1.6414368027341819</c:v>
                </c:pt>
                <c:pt idx="227">
                  <c:v>-1.4614233663199698</c:v>
                </c:pt>
                <c:pt idx="228">
                  <c:v>-1.3337965434844299</c:v>
                </c:pt>
                <c:pt idx="229">
                  <c:v>-1.3606941999780597</c:v>
                </c:pt>
                <c:pt idx="230">
                  <c:v>-1.4282747039617998</c:v>
                </c:pt>
                <c:pt idx="231">
                  <c:v>-1.4855497881810997</c:v>
                </c:pt>
                <c:pt idx="232">
                  <c:v>-1.4688984971335097</c:v>
                </c:pt>
                <c:pt idx="233">
                  <c:v>-1.3838696344630899</c:v>
                </c:pt>
                <c:pt idx="234">
                  <c:v>-1.2611865086427498</c:v>
                </c:pt>
                <c:pt idx="235">
                  <c:v>-1.2783175383636298</c:v>
                </c:pt>
                <c:pt idx="236">
                  <c:v>-1.2714698717723998</c:v>
                </c:pt>
                <c:pt idx="237">
                  <c:v>-1.3025650202858798</c:v>
                </c:pt>
                <c:pt idx="238">
                  <c:v>-1.2339994322727499</c:v>
                </c:pt>
                <c:pt idx="239">
                  <c:v>-1.2546713204602797</c:v>
                </c:pt>
                <c:pt idx="240">
                  <c:v>-1.1320734021612098</c:v>
                </c:pt>
                <c:pt idx="241">
                  <c:v>-1.0930353022209698</c:v>
                </c:pt>
                <c:pt idx="242">
                  <c:v>-1.1214874304524098</c:v>
                </c:pt>
                <c:pt idx="243">
                  <c:v>-0.86104404808517976</c:v>
                </c:pt>
                <c:pt idx="244">
                  <c:v>-1.1318262702966697</c:v>
                </c:pt>
                <c:pt idx="245">
                  <c:v>-1.3520129524396298</c:v>
                </c:pt>
                <c:pt idx="246">
                  <c:v>-1.2625280155466598</c:v>
                </c:pt>
                <c:pt idx="247">
                  <c:v>-1.3024003593466698</c:v>
                </c:pt>
                <c:pt idx="248">
                  <c:v>-1.3660790346678997</c:v>
                </c:pt>
                <c:pt idx="249">
                  <c:v>-1.4998016874932298</c:v>
                </c:pt>
                <c:pt idx="250">
                  <c:v>-1.5689645138889938</c:v>
                </c:pt>
                <c:pt idx="251">
                  <c:v>-1.6856557926508597</c:v>
                </c:pt>
                <c:pt idx="252">
                  <c:v>-1.6598834395850979</c:v>
                </c:pt>
                <c:pt idx="253">
                  <c:v>-1.6928128317779318</c:v>
                </c:pt>
                <c:pt idx="254">
                  <c:v>-1.7313714458466138</c:v>
                </c:pt>
                <c:pt idx="255">
                  <c:v>-1.7248056502677758</c:v>
                </c:pt>
                <c:pt idx="256">
                  <c:v>-1.7582751669182148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18-4B51-8D7E-A4872B598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845071"/>
        <c:axId val="643848431"/>
      </c:lineChart>
      <c:dateAx>
        <c:axId val="643845071"/>
        <c:scaling>
          <c:orientation val="minMax"/>
          <c:min val="3908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43848431"/>
        <c:crosses val="autoZero"/>
        <c:auto val="1"/>
        <c:lblOffset val="100"/>
        <c:baseTimeUnit val="months"/>
        <c:majorUnit val="12"/>
        <c:majorTimeUnit val="months"/>
      </c:dateAx>
      <c:valAx>
        <c:axId val="643848431"/>
        <c:scaling>
          <c:orientation val="minMax"/>
          <c:max val="1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4384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300" verticalDpi="300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US_output_withoutFG!$AG$1</c:f>
              <c:strCache>
                <c:ptCount val="1"/>
                <c:pt idx="0">
                  <c:v>DSGE Output (with FG)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US_policy_rarte_vs_shadow_rate!$A$2:$A$132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US_output_withoutFG!$AG$2:$AG$132</c:f>
              <c:numCache>
                <c:formatCode>General</c:formatCode>
                <c:ptCount val="131"/>
                <c:pt idx="0">
                  <c:v>5.5488727022397404</c:v>
                </c:pt>
                <c:pt idx="1">
                  <c:v>5.0007745811234798</c:v>
                </c:pt>
                <c:pt idx="2">
                  <c:v>4.9008598535788801</c:v>
                </c:pt>
                <c:pt idx="3">
                  <c:v>4.9067010657133503</c:v>
                </c:pt>
                <c:pt idx="4">
                  <c:v>4.4486147986084204</c:v>
                </c:pt>
                <c:pt idx="5">
                  <c:v>3.98898161550074</c:v>
                </c:pt>
                <c:pt idx="6">
                  <c:v>3.09797845164494</c:v>
                </c:pt>
                <c:pt idx="7">
                  <c:v>1.9597303197503499</c:v>
                </c:pt>
                <c:pt idx="8">
                  <c:v>-0.64456556052693603</c:v>
                </c:pt>
                <c:pt idx="9">
                  <c:v>-2.2613156330381301</c:v>
                </c:pt>
                <c:pt idx="10">
                  <c:v>-2.9620084586605899</c:v>
                </c:pt>
                <c:pt idx="11">
                  <c:v>-3.9408671320547399</c:v>
                </c:pt>
                <c:pt idx="12">
                  <c:v>-4.22528372057028</c:v>
                </c:pt>
                <c:pt idx="13">
                  <c:v>-3.5721707035986499</c:v>
                </c:pt>
                <c:pt idx="14">
                  <c:v>-3.6525416577110001</c:v>
                </c:pt>
                <c:pt idx="15">
                  <c:v>-4.1599453849406096</c:v>
                </c:pt>
                <c:pt idx="16">
                  <c:v>-4.1441421048515004</c:v>
                </c:pt>
                <c:pt idx="17">
                  <c:v>-4.2862150128075003</c:v>
                </c:pt>
                <c:pt idx="18">
                  <c:v>-4.3223961483412499</c:v>
                </c:pt>
                <c:pt idx="19">
                  <c:v>-3.9615016792179998</c:v>
                </c:pt>
                <c:pt idx="20">
                  <c:v>-3.5641743298410602</c:v>
                </c:pt>
                <c:pt idx="21">
                  <c:v>-3.6070895737227899</c:v>
                </c:pt>
                <c:pt idx="22">
                  <c:v>-3.5392459189476901</c:v>
                </c:pt>
                <c:pt idx="23">
                  <c:v>-3.2510471515220001</c:v>
                </c:pt>
                <c:pt idx="24">
                  <c:v>-3.7577293447226801</c:v>
                </c:pt>
                <c:pt idx="25">
                  <c:v>-3.7174490663145199</c:v>
                </c:pt>
                <c:pt idx="26">
                  <c:v>-4.0692206911277999</c:v>
                </c:pt>
                <c:pt idx="27">
                  <c:v>-4.4881723811849197</c:v>
                </c:pt>
                <c:pt idx="28">
                  <c:v>-4.20422717591235</c:v>
                </c:pt>
                <c:pt idx="29">
                  <c:v>-3.7137129147550101</c:v>
                </c:pt>
                <c:pt idx="30">
                  <c:v>-3.6550998508452599</c:v>
                </c:pt>
                <c:pt idx="31">
                  <c:v>-2.98363410103758</c:v>
                </c:pt>
                <c:pt idx="32">
                  <c:v>-3.11003256676831</c:v>
                </c:pt>
                <c:pt idx="33">
                  <c:v>-3.2721974802488498</c:v>
                </c:pt>
                <c:pt idx="34">
                  <c:v>-3.0401937033833599</c:v>
                </c:pt>
                <c:pt idx="35">
                  <c:v>-2.7966914545187</c:v>
                </c:pt>
                <c:pt idx="36">
                  <c:v>-2.5153287168241301</c:v>
                </c:pt>
                <c:pt idx="37">
                  <c:v>-2.5442668568879698</c:v>
                </c:pt>
                <c:pt idx="38">
                  <c:v>-2.4806464797741699</c:v>
                </c:pt>
                <c:pt idx="39">
                  <c:v>-2.5272214097301902</c:v>
                </c:pt>
                <c:pt idx="40">
                  <c:v>-2.3696349342996599</c:v>
                </c:pt>
                <c:pt idx="41">
                  <c:v>-1.85978976689453</c:v>
                </c:pt>
                <c:pt idx="42">
                  <c:v>-1.99177220008837</c:v>
                </c:pt>
                <c:pt idx="43">
                  <c:v>-2.0081178324793498</c:v>
                </c:pt>
                <c:pt idx="44">
                  <c:v>-1.49746867016995</c:v>
                </c:pt>
                <c:pt idx="45">
                  <c:v>-1.3058145374956101</c:v>
                </c:pt>
                <c:pt idx="46">
                  <c:v>-1.3031514302843401</c:v>
                </c:pt>
                <c:pt idx="47">
                  <c:v>-0.95358832602860799</c:v>
                </c:pt>
                <c:pt idx="48">
                  <c:v>-1.06346636034957</c:v>
                </c:pt>
                <c:pt idx="49">
                  <c:v>-1.4911333594613201</c:v>
                </c:pt>
                <c:pt idx="50">
                  <c:v>-1.1283690910888999</c:v>
                </c:pt>
                <c:pt idx="51">
                  <c:v>-0.76777634354282398</c:v>
                </c:pt>
                <c:pt idx="52">
                  <c:v>-2.2505327028239099</c:v>
                </c:pt>
                <c:pt idx="53">
                  <c:v>-3.6017608176703599</c:v>
                </c:pt>
                <c:pt idx="54">
                  <c:v>-4.8980054693462698</c:v>
                </c:pt>
                <c:pt idx="55">
                  <c:v>-4.7073986667652701</c:v>
                </c:pt>
                <c:pt idx="56">
                  <c:v>-4.6342806047759604</c:v>
                </c:pt>
                <c:pt idx="57">
                  <c:v>-4.2217996044665602</c:v>
                </c:pt>
                <c:pt idx="58">
                  <c:v>-3.5961497539619902</c:v>
                </c:pt>
                <c:pt idx="59">
                  <c:v>-2.6648154683817098</c:v>
                </c:pt>
                <c:pt idx="60">
                  <c:v>-1.7585129285411301</c:v>
                </c:pt>
                <c:pt idx="61">
                  <c:v>-1.7099545484190799</c:v>
                </c:pt>
                <c:pt idx="62">
                  <c:v>-1.9631333159975399</c:v>
                </c:pt>
                <c:pt idx="63">
                  <c:v>-2.3706146506257202</c:v>
                </c:pt>
                <c:pt idx="64">
                  <c:v>-1.2814269050143801</c:v>
                </c:pt>
                <c:pt idx="65">
                  <c:v>-1.8266344197578299</c:v>
                </c:pt>
                <c:pt idx="66">
                  <c:v>-1.7836103719184699</c:v>
                </c:pt>
                <c:pt idx="67">
                  <c:v>-2.0611454415667998</c:v>
                </c:pt>
                <c:pt idx="68">
                  <c:v>-2.6455570523051199</c:v>
                </c:pt>
                <c:pt idx="69">
                  <c:v>-2.8986813901175901</c:v>
                </c:pt>
                <c:pt idx="70">
                  <c:v>-3.02671189212777</c:v>
                </c:pt>
                <c:pt idx="71">
                  <c:v>-2.5494274280690901</c:v>
                </c:pt>
                <c:pt idx="72">
                  <c:v>-2.10210332125531</c:v>
                </c:pt>
                <c:pt idx="73">
                  <c:v>-1.6841281575143601</c:v>
                </c:pt>
                <c:pt idx="74">
                  <c:v>-1.3186035134096401</c:v>
                </c:pt>
                <c:pt idx="75">
                  <c:v>-1.01105014952183</c:v>
                </c:pt>
                <c:pt idx="76">
                  <c:v>-0.75512288199405397</c:v>
                </c:pt>
                <c:pt idx="77">
                  <c:v>-0.53998689319405901</c:v>
                </c:pt>
                <c:pt idx="78">
                  <c:v>-0.35505522042565302</c:v>
                </c:pt>
                <c:pt idx="79">
                  <c:v>-0.19422898829959101</c:v>
                </c:pt>
                <c:pt idx="80">
                  <c:v>-5.4168203144871099E-2</c:v>
                </c:pt>
                <c:pt idx="81">
                  <c:v>6.7195685536291197E-2</c:v>
                </c:pt>
                <c:pt idx="82">
                  <c:v>0.17142702074595101</c:v>
                </c:pt>
                <c:pt idx="83">
                  <c:v>0.25991461623369999</c:v>
                </c:pt>
                <c:pt idx="84">
                  <c:v>0.33399043759763603</c:v>
                </c:pt>
                <c:pt idx="85">
                  <c:v>0.39495919667944801</c:v>
                </c:pt>
                <c:pt idx="86">
                  <c:v>0.444094647358106</c:v>
                </c:pt>
                <c:pt idx="87">
                  <c:v>0.48262635594650599</c:v>
                </c:pt>
                <c:pt idx="88">
                  <c:v>0.51172626171468105</c:v>
                </c:pt>
                <c:pt idx="89">
                  <c:v>0.53249815259665101</c:v>
                </c:pt>
                <c:pt idx="90">
                  <c:v>0.54597067282047795</c:v>
                </c:pt>
                <c:pt idx="91">
                  <c:v>0.553093551797325</c:v>
                </c:pt>
                <c:pt idx="92">
                  <c:v>0.55473647001986504</c:v>
                </c:pt>
                <c:pt idx="93">
                  <c:v>0.55168995948305499</c:v>
                </c:pt>
                <c:pt idx="94">
                  <c:v>0.54466780648753799</c:v>
                </c:pt>
                <c:pt idx="95">
                  <c:v>0.53431051646228001</c:v>
                </c:pt>
                <c:pt idx="96">
                  <c:v>0.52118948846223001</c:v>
                </c:pt>
                <c:pt idx="97">
                  <c:v>0.50581162327025497</c:v>
                </c:pt>
                <c:pt idx="98">
                  <c:v>0.48862415228982797</c:v>
                </c:pt>
                <c:pt idx="99">
                  <c:v>0.470019525765348</c:v>
                </c:pt>
                <c:pt idx="100">
                  <c:v>0.45034024006742601</c:v>
                </c:pt>
                <c:pt idx="101">
                  <c:v>0.42988351658603002</c:v>
                </c:pt>
                <c:pt idx="102">
                  <c:v>0.40890577072990297</c:v>
                </c:pt>
                <c:pt idx="103">
                  <c:v>0.38762682993033798</c:v>
                </c:pt>
                <c:pt idx="104">
                  <c:v>0.36623387545420699</c:v>
                </c:pt>
                <c:pt idx="105">
                  <c:v>0.34488509511196602</c:v>
                </c:pt>
                <c:pt idx="106">
                  <c:v>0.32371304330662598</c:v>
                </c:pt>
                <c:pt idx="107">
                  <c:v>0.30282771188401802</c:v>
                </c:pt>
                <c:pt idx="108">
                  <c:v>0.282319320381542</c:v>
                </c:pt>
                <c:pt idx="109">
                  <c:v>0.26226083791423799</c:v>
                </c:pt>
                <c:pt idx="110">
                  <c:v>0.24271025139510499</c:v>
                </c:pt>
                <c:pt idx="111">
                  <c:v>0.22371259631575399</c:v>
                </c:pt>
                <c:pt idx="112">
                  <c:v>0.20530176712039599</c:v>
                </c:pt>
                <c:pt idx="113">
                  <c:v>0.18750212445922801</c:v>
                </c:pt>
                <c:pt idx="114">
                  <c:v>0.170329916442334</c:v>
                </c:pt>
                <c:pt idx="115">
                  <c:v>0.15379453054206499</c:v>
                </c:pt>
                <c:pt idx="116">
                  <c:v>0.137899592098224</c:v>
                </c:pt>
                <c:pt idx="117">
                  <c:v>0.122643924536173</c:v>
                </c:pt>
                <c:pt idx="118">
                  <c:v>0.108022385468438</c:v>
                </c:pt>
                <c:pt idx="119">
                  <c:v>9.4026591858546602E-2</c:v>
                </c:pt>
                <c:pt idx="120">
                  <c:v>8.0645546414919098E-2</c:v>
                </c:pt>
                <c:pt idx="121">
                  <c:v>6.7866176377920598E-2</c:v>
                </c:pt>
                <c:pt idx="122">
                  <c:v>5.5673794883331802E-2</c:v>
                </c:pt>
                <c:pt idx="123">
                  <c:v>4.4052494144084998E-2</c:v>
                </c:pt>
                <c:pt idx="124">
                  <c:v>3.2985478798378598E-2</c:v>
                </c:pt>
                <c:pt idx="125">
                  <c:v>2.24553469323511E-2</c:v>
                </c:pt>
                <c:pt idx="126">
                  <c:v>1.2444325502775799E-2</c:v>
                </c:pt>
                <c:pt idx="127">
                  <c:v>2.9344661610828399E-3</c:v>
                </c:pt>
                <c:pt idx="128">
                  <c:v>-6.0921931855379098E-3</c:v>
                </c:pt>
                <c:pt idx="129">
                  <c:v>-1.46534963484977E-2</c:v>
                </c:pt>
                <c:pt idx="130">
                  <c:v>-2.27670621933138E-2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32-4927-B2F8-83FAC6D2E561}"/>
            </c:ext>
          </c:extLst>
        </c:ser>
        <c:ser>
          <c:idx val="1"/>
          <c:order val="1"/>
          <c:tx>
            <c:strRef>
              <c:f>US_output_withoutFG!$AH$1</c:f>
              <c:strCache>
                <c:ptCount val="1"/>
                <c:pt idx="0">
                  <c:v>DSGE Output (without FG)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US_policy_rarte_vs_shadow_rate!$A$2:$A$132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US_output_withoutFG!$AH$2:$AH$132</c:f>
              <c:numCache>
                <c:formatCode>General</c:formatCode>
                <c:ptCount val="131"/>
                <c:pt idx="0">
                  <c:v>3.7738112774525203</c:v>
                </c:pt>
                <c:pt idx="1">
                  <c:v>3.4318980464972801</c:v>
                </c:pt>
                <c:pt idx="2">
                  <c:v>3.3921640145573</c:v>
                </c:pt>
                <c:pt idx="3">
                  <c:v>3.1792812322952706</c:v>
                </c:pt>
                <c:pt idx="4">
                  <c:v>2.4432643703638104</c:v>
                </c:pt>
                <c:pt idx="5">
                  <c:v>1.68864628329561</c:v>
                </c:pt>
                <c:pt idx="6">
                  <c:v>1.1342243334769999</c:v>
                </c:pt>
                <c:pt idx="7">
                  <c:v>0.91334012529945308</c:v>
                </c:pt>
                <c:pt idx="8">
                  <c:v>-0.33463488414273834</c:v>
                </c:pt>
                <c:pt idx="9">
                  <c:v>-0.90003837277821797</c:v>
                </c:pt>
                <c:pt idx="10">
                  <c:v>-1.3127237154345386</c:v>
                </c:pt>
                <c:pt idx="11">
                  <c:v>-1.6657791081830722</c:v>
                </c:pt>
                <c:pt idx="12">
                  <c:v>-1.6846567193112216</c:v>
                </c:pt>
                <c:pt idx="13">
                  <c:v>-1.4531864415662648</c:v>
                </c:pt>
                <c:pt idx="14">
                  <c:v>-1.6620917954064498</c:v>
                </c:pt>
                <c:pt idx="15">
                  <c:v>-2.2013131966801769</c:v>
                </c:pt>
                <c:pt idx="16">
                  <c:v>-2.2753823345786959</c:v>
                </c:pt>
                <c:pt idx="17">
                  <c:v>-2.6768128975671441</c:v>
                </c:pt>
                <c:pt idx="18">
                  <c:v>-3.0365696248392773</c:v>
                </c:pt>
                <c:pt idx="19">
                  <c:v>-2.8848320200874866</c:v>
                </c:pt>
                <c:pt idx="20">
                  <c:v>-2.911958159330176</c:v>
                </c:pt>
                <c:pt idx="21">
                  <c:v>-2.9875992561320142</c:v>
                </c:pt>
                <c:pt idx="22">
                  <c:v>-2.9907573892849655</c:v>
                </c:pt>
                <c:pt idx="23">
                  <c:v>-3.0520124107165594</c:v>
                </c:pt>
                <c:pt idx="24">
                  <c:v>-3.5882586910907381</c:v>
                </c:pt>
                <c:pt idx="25">
                  <c:v>-3.3639331121851734</c:v>
                </c:pt>
                <c:pt idx="26">
                  <c:v>-3.6432175594863963</c:v>
                </c:pt>
                <c:pt idx="27">
                  <c:v>-4.0092944787322349</c:v>
                </c:pt>
                <c:pt idx="28">
                  <c:v>-3.7566344136707572</c:v>
                </c:pt>
                <c:pt idx="29">
                  <c:v>-3.4883717102986136</c:v>
                </c:pt>
                <c:pt idx="30">
                  <c:v>-3.501145794119723</c:v>
                </c:pt>
                <c:pt idx="31">
                  <c:v>-3.0232996339875431</c:v>
                </c:pt>
                <c:pt idx="32">
                  <c:v>-3.0172349721898604</c:v>
                </c:pt>
                <c:pt idx="33">
                  <c:v>-3.1211159692721884</c:v>
                </c:pt>
                <c:pt idx="34">
                  <c:v>-3.0284450770918356</c:v>
                </c:pt>
                <c:pt idx="35">
                  <c:v>-2.8313792107661815</c:v>
                </c:pt>
                <c:pt idx="36">
                  <c:v>-2.7610099778990662</c:v>
                </c:pt>
                <c:pt idx="37">
                  <c:v>-2.8419570982026592</c:v>
                </c:pt>
                <c:pt idx="38">
                  <c:v>-2.8397611673318073</c:v>
                </c:pt>
                <c:pt idx="39">
                  <c:v>-2.7785644276899184</c:v>
                </c:pt>
                <c:pt idx="40">
                  <c:v>-2.6167270272824981</c:v>
                </c:pt>
                <c:pt idx="41">
                  <c:v>-2.132535091863164</c:v>
                </c:pt>
                <c:pt idx="42">
                  <c:v>-2.2112909834707724</c:v>
                </c:pt>
                <c:pt idx="43">
                  <c:v>-2.3085701768911298</c:v>
                </c:pt>
                <c:pt idx="44">
                  <c:v>-1.8755912745480201</c:v>
                </c:pt>
                <c:pt idx="45">
                  <c:v>-1.6830140140508238</c:v>
                </c:pt>
                <c:pt idx="46">
                  <c:v>-1.5889436179654586</c:v>
                </c:pt>
                <c:pt idx="47">
                  <c:v>-1.2527860498216807</c:v>
                </c:pt>
                <c:pt idx="48">
                  <c:v>-1.3351150109339867</c:v>
                </c:pt>
                <c:pt idx="49">
                  <c:v>-1.8557647331968234</c:v>
                </c:pt>
                <c:pt idx="50">
                  <c:v>-1.7057187458618213</c:v>
                </c:pt>
                <c:pt idx="51">
                  <c:v>-1.5058602905137082</c:v>
                </c:pt>
                <c:pt idx="52">
                  <c:v>-2.6308734471908166</c:v>
                </c:pt>
                <c:pt idx="53">
                  <c:v>-3.2673050692563206</c:v>
                </c:pt>
                <c:pt idx="54">
                  <c:v>-4.351807029050299</c:v>
                </c:pt>
                <c:pt idx="55">
                  <c:v>-4.760732231130925</c:v>
                </c:pt>
                <c:pt idx="56">
                  <c:v>-5.5172373449697432</c:v>
                </c:pt>
                <c:pt idx="57">
                  <c:v>-6.3601358362874754</c:v>
                </c:pt>
                <c:pt idx="58">
                  <c:v>-5.973868103499079</c:v>
                </c:pt>
                <c:pt idx="59">
                  <c:v>-5.8233780525875334</c:v>
                </c:pt>
                <c:pt idx="60">
                  <c:v>-5.4088697285845679</c:v>
                </c:pt>
                <c:pt idx="61">
                  <c:v>-5.0274058829040866</c:v>
                </c:pt>
                <c:pt idx="62">
                  <c:v>-4.6530805543036546</c:v>
                </c:pt>
                <c:pt idx="63">
                  <c:v>-3.9476869657324221</c:v>
                </c:pt>
                <c:pt idx="64">
                  <c:v>-2.6312452745687747</c:v>
                </c:pt>
                <c:pt idx="65">
                  <c:v>-2.5692696543659834</c:v>
                </c:pt>
                <c:pt idx="66">
                  <c:v>-1.8581764098634683</c:v>
                </c:pt>
                <c:pt idx="67">
                  <c:v>-1.6588357170686743</c:v>
                </c:pt>
                <c:pt idx="68">
                  <c:v>-1.7313652433365156</c:v>
                </c:pt>
                <c:pt idx="69">
                  <c:v>-1.7563532198191807</c:v>
                </c:pt>
                <c:pt idx="70">
                  <c:v>-1.7834857434000548</c:v>
                </c:pt>
                <c:pt idx="71">
                  <c:v>-1.3990888691796055</c:v>
                </c:pt>
                <c:pt idx="72">
                  <c:v>-1.134179356702526</c:v>
                </c:pt>
                <c:pt idx="73">
                  <c:v>-0.9176774392139383</c:v>
                </c:pt>
                <c:pt idx="74">
                  <c:v>-0.72326921100954356</c:v>
                </c:pt>
                <c:pt idx="75">
                  <c:v>-0.54295017960538638</c:v>
                </c:pt>
                <c:pt idx="76">
                  <c:v>-0.37541947697948008</c:v>
                </c:pt>
                <c:pt idx="77">
                  <c:v>-0.22133658447927304</c:v>
                </c:pt>
                <c:pt idx="78">
                  <c:v>-8.1552155887957584E-2</c:v>
                </c:pt>
                <c:pt idx="79">
                  <c:v>4.3444700899500949E-2</c:v>
                </c:pt>
                <c:pt idx="80">
                  <c:v>0.15361675059257501</c:v>
                </c:pt>
                <c:pt idx="81">
                  <c:v>0.24931486347312543</c:v>
                </c:pt>
                <c:pt idx="82">
                  <c:v>0.33117885614746051</c:v>
                </c:pt>
                <c:pt idx="83">
                  <c:v>0.40004425438677738</c:v>
                </c:pt>
                <c:pt idx="84">
                  <c:v>0.45686627845661509</c:v>
                </c:pt>
                <c:pt idx="85">
                  <c:v>0.50266162764268962</c:v>
                </c:pt>
                <c:pt idx="86">
                  <c:v>0.53846542499301386</c:v>
                </c:pt>
                <c:pt idx="87">
                  <c:v>0.56530019067499748</c:v>
                </c:pt>
                <c:pt idx="88">
                  <c:v>0.58415407806801778</c:v>
                </c:pt>
                <c:pt idx="89">
                  <c:v>0.59596614886665567</c:v>
                </c:pt>
                <c:pt idx="90">
                  <c:v>0.60161696109235718</c:v>
                </c:pt>
                <c:pt idx="91">
                  <c:v>0.60192314532369706</c:v>
                </c:pt>
                <c:pt idx="92">
                  <c:v>0.59763495368833663</c:v>
                </c:pt>
                <c:pt idx="93">
                  <c:v>0.58943600115810391</c:v>
                </c:pt>
                <c:pt idx="94">
                  <c:v>0.57794459743681714</c:v>
                </c:pt>
                <c:pt idx="95">
                  <c:v>0.56371620466375538</c:v>
                </c:pt>
                <c:pt idx="96">
                  <c:v>0.54724666199507732</c:v>
                </c:pt>
                <c:pt idx="97">
                  <c:v>0.52897590062122912</c:v>
                </c:pt>
                <c:pt idx="98">
                  <c:v>0.5092919375148407</c:v>
                </c:pt>
                <c:pt idx="99">
                  <c:v>0.48853498724151595</c:v>
                </c:pt>
                <c:pt idx="100">
                  <c:v>0.46700157150490207</c:v>
                </c:pt>
                <c:pt idx="101">
                  <c:v>0.44494853799235662</c:v>
                </c:pt>
                <c:pt idx="102">
                  <c:v>0.42259692526439968</c:v>
                </c:pt>
                <c:pt idx="103">
                  <c:v>0.40013563023184284</c:v>
                </c:pt>
                <c:pt idx="104">
                  <c:v>0.37772485024691776</c:v>
                </c:pt>
                <c:pt idx="105">
                  <c:v>0.35549928384224622</c:v>
                </c:pt>
                <c:pt idx="106">
                  <c:v>0.33357108336194857</c:v>
                </c:pt>
                <c:pt idx="107">
                  <c:v>0.3120325596911433</c:v>
                </c:pt>
                <c:pt idx="108">
                  <c:v>0.29095864444936048</c:v>
                </c:pt>
                <c:pt idx="109">
                  <c:v>0.27040911873332046</c:v>
                </c:pt>
                <c:pt idx="110">
                  <c:v>0.25043062007135003</c:v>
                </c:pt>
                <c:pt idx="111">
                  <c:v>0.23105844092766611</c:v>
                </c:pt>
                <c:pt idx="112">
                  <c:v>0.21231813306670486</c:v>
                </c:pt>
                <c:pt idx="113">
                  <c:v>0.19422693251630418</c:v>
                </c:pt>
                <c:pt idx="114">
                  <c:v>0.17679501988373375</c:v>
                </c:pt>
                <c:pt idx="115">
                  <c:v>0.16002663048556603</c:v>
                </c:pt>
                <c:pt idx="116">
                  <c:v>0.14392102823550407</c:v>
                </c:pt>
                <c:pt idx="117">
                  <c:v>0.12847335656096068</c:v>
                </c:pt>
                <c:pt idx="118">
                  <c:v>0.11367537884290159</c:v>
                </c:pt>
                <c:pt idx="119">
                  <c:v>9.9516120036082317E-2</c:v>
                </c:pt>
                <c:pt idx="120">
                  <c:v>8.5982420260844378E-2</c:v>
                </c:pt>
                <c:pt idx="121">
                  <c:v>7.305941028800049E-2</c:v>
                </c:pt>
                <c:pt idx="122">
                  <c:v>6.0730917983613443E-2</c:v>
                </c:pt>
                <c:pt idx="123">
                  <c:v>4.8979813954354127E-2</c:v>
                </c:pt>
                <c:pt idx="124">
                  <c:v>3.7788303846126949E-2</c:v>
                </c:pt>
                <c:pt idx="125">
                  <c:v>2.7138174005280302E-2</c:v>
                </c:pt>
                <c:pt idx="126">
                  <c:v>1.7010996516849453E-2</c:v>
                </c:pt>
                <c:pt idx="127">
                  <c:v>7.3882989897668793E-3</c:v>
                </c:pt>
                <c:pt idx="128">
                  <c:v>-1.7482961346068494E-3</c:v>
                </c:pt>
                <c:pt idx="129">
                  <c:v>-1.0416958517734227E-2</c:v>
                </c:pt>
                <c:pt idx="130">
                  <c:v>-1.8635559364914123E-2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32-4927-B2F8-83FAC6D2E561}"/>
            </c:ext>
          </c:extLst>
        </c:ser>
        <c:ser>
          <c:idx val="2"/>
          <c:order val="2"/>
          <c:tx>
            <c:strRef>
              <c:f>US_output_withoutFG!$AJ$1</c:f>
              <c:strCache>
                <c:ptCount val="1"/>
                <c:pt idx="0">
                  <c:v>HLW Output gap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US_output_withoutFG!$AJ$2:$AJ$75</c:f>
              <c:numCache>
                <c:formatCode>General</c:formatCode>
                <c:ptCount val="74"/>
                <c:pt idx="0">
                  <c:v>1.1409843</c:v>
                </c:pt>
                <c:pt idx="1">
                  <c:v>1.2242496</c:v>
                </c:pt>
                <c:pt idx="2">
                  <c:v>1.1807605000000001</c:v>
                </c:pt>
                <c:pt idx="3">
                  <c:v>1.2893816</c:v>
                </c:pt>
                <c:pt idx="4">
                  <c:v>1.2700294000000001</c:v>
                </c:pt>
                <c:pt idx="5">
                  <c:v>0.76463479999999995</c:v>
                </c:pt>
                <c:pt idx="6">
                  <c:v>0.25201089999999998</c:v>
                </c:pt>
                <c:pt idx="7">
                  <c:v>-0.78851380000000004</c:v>
                </c:pt>
                <c:pt idx="8">
                  <c:v>-2.3240943000000001</c:v>
                </c:pt>
                <c:pt idx="9">
                  <c:v>-3.6066516000000002</c:v>
                </c:pt>
                <c:pt idx="10">
                  <c:v>-3.9491573</c:v>
                </c:pt>
                <c:pt idx="11">
                  <c:v>-3.7935506000000001</c:v>
                </c:pt>
                <c:pt idx="12">
                  <c:v>-3.4322905000000001</c:v>
                </c:pt>
                <c:pt idx="13">
                  <c:v>-2.9642138999999998</c:v>
                </c:pt>
                <c:pt idx="14">
                  <c:v>-2.3537579000000002</c:v>
                </c:pt>
                <c:pt idx="15">
                  <c:v>-1.9808505999999999</c:v>
                </c:pt>
                <c:pt idx="16">
                  <c:v>-1.4278554000000001</c:v>
                </c:pt>
                <c:pt idx="17">
                  <c:v>-0.95191879999999995</c:v>
                </c:pt>
                <c:pt idx="18">
                  <c:v>-1.0568656999999999</c:v>
                </c:pt>
                <c:pt idx="19">
                  <c:v>-0.89117449999999998</c:v>
                </c:pt>
                <c:pt idx="20">
                  <c:v>-1.1808065000000001</c:v>
                </c:pt>
                <c:pt idx="21">
                  <c:v>-1.3208548</c:v>
                </c:pt>
                <c:pt idx="22">
                  <c:v>-1.6247741</c:v>
                </c:pt>
                <c:pt idx="23">
                  <c:v>-1.5915661999999999</c:v>
                </c:pt>
                <c:pt idx="24">
                  <c:v>-1.9079942999999999</c:v>
                </c:pt>
                <c:pt idx="25">
                  <c:v>-1.8712883</c:v>
                </c:pt>
                <c:pt idx="26">
                  <c:v>-1.7095484000000001</c:v>
                </c:pt>
                <c:pt idx="27">
                  <c:v>-1.6379387999999999</c:v>
                </c:pt>
                <c:pt idx="28">
                  <c:v>-1.3244524</c:v>
                </c:pt>
                <c:pt idx="29">
                  <c:v>-1.2710881000000001</c:v>
                </c:pt>
                <c:pt idx="30">
                  <c:v>-1.0160328000000001</c:v>
                </c:pt>
                <c:pt idx="31">
                  <c:v>-0.77672149999999995</c:v>
                </c:pt>
                <c:pt idx="32">
                  <c:v>-0.4644683</c:v>
                </c:pt>
                <c:pt idx="33">
                  <c:v>-8.9662599999999995E-2</c:v>
                </c:pt>
                <c:pt idx="34">
                  <c:v>6.5495499999999998E-2</c:v>
                </c:pt>
                <c:pt idx="35">
                  <c:v>0.29099320000000001</c:v>
                </c:pt>
                <c:pt idx="36">
                  <c:v>0.2750763</c:v>
                </c:pt>
                <c:pt idx="37">
                  <c:v>0.46192270000000002</c:v>
                </c:pt>
                <c:pt idx="38">
                  <c:v>0.59629929999999998</c:v>
                </c:pt>
                <c:pt idx="39">
                  <c:v>0.75683250000000002</c:v>
                </c:pt>
                <c:pt idx="40">
                  <c:v>1.1075676000000001</c:v>
                </c:pt>
                <c:pt idx="41">
                  <c:v>1.3365225999999999</c:v>
                </c:pt>
                <c:pt idx="42">
                  <c:v>1.5589723</c:v>
                </c:pt>
                <c:pt idx="43">
                  <c:v>1.7098876999999999</c:v>
                </c:pt>
                <c:pt idx="44">
                  <c:v>1.8763882999999999</c:v>
                </c:pt>
                <c:pt idx="45">
                  <c:v>1.8763202999999999</c:v>
                </c:pt>
                <c:pt idx="46">
                  <c:v>1.7505033999999999</c:v>
                </c:pt>
                <c:pt idx="47">
                  <c:v>1.5904029</c:v>
                </c:pt>
                <c:pt idx="48">
                  <c:v>1.6085426</c:v>
                </c:pt>
                <c:pt idx="49">
                  <c:v>1.8132969000000001</c:v>
                </c:pt>
                <c:pt idx="50">
                  <c:v>1.8067154000000001</c:v>
                </c:pt>
                <c:pt idx="51">
                  <c:v>1.6137051</c:v>
                </c:pt>
                <c:pt idx="52">
                  <c:v>1.1782368000000001</c:v>
                </c:pt>
                <c:pt idx="53">
                  <c:v>-4.5611477999999996</c:v>
                </c:pt>
                <c:pt idx="54">
                  <c:v>3.7768191</c:v>
                </c:pt>
                <c:pt idx="55">
                  <c:v>5.4411687999999998</c:v>
                </c:pt>
                <c:pt idx="56">
                  <c:v>6.8015322999999999</c:v>
                </c:pt>
                <c:pt idx="57">
                  <c:v>7.1767592000000002</c:v>
                </c:pt>
                <c:pt idx="58">
                  <c:v>7.2481990999999999</c:v>
                </c:pt>
                <c:pt idx="59">
                  <c:v>6.7732967999999998</c:v>
                </c:pt>
                <c:pt idx="60">
                  <c:v>6.5442781999999999</c:v>
                </c:pt>
                <c:pt idx="61">
                  <c:v>6.0029962000000001</c:v>
                </c:pt>
                <c:pt idx="62">
                  <c:v>5.2514525000000001</c:v>
                </c:pt>
                <c:pt idx="63">
                  <c:v>4.8018916999999997</c:v>
                </c:pt>
                <c:pt idx="64">
                  <c:v>4.2912702999999999</c:v>
                </c:pt>
                <c:pt idx="65">
                  <c:v>3.6120926</c:v>
                </c:pt>
                <c:pt idx="66">
                  <c:v>2.9173998000000001</c:v>
                </c:pt>
                <c:pt idx="67">
                  <c:v>2.1988774000000002</c:v>
                </c:pt>
                <c:pt idx="68">
                  <c:v>1.7208452000000001</c:v>
                </c:pt>
                <c:pt idx="69">
                  <c:v>1.1863706000000001</c:v>
                </c:pt>
                <c:pt idx="70">
                  <c:v>0.84180350000000004</c:v>
                </c:pt>
                <c:pt idx="71">
                  <c:v>0.48120950000000001</c:v>
                </c:pt>
                <c:pt idx="72">
                  <c:v>0.15743109999999999</c:v>
                </c:pt>
                <c:pt idx="73">
                  <c:v>0.235266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32-4927-B2F8-83FAC6D2E561}"/>
            </c:ext>
          </c:extLst>
        </c:ser>
        <c:ser>
          <c:idx val="3"/>
          <c:order val="3"/>
          <c:tx>
            <c:strRef>
              <c:f>US_output_withoutFG!$AI$1</c:f>
              <c:strCache>
                <c:ptCount val="1"/>
                <c:pt idx="0">
                  <c:v>CBO Output gap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US_output_withoutFG!$AI$2:$AI$117</c:f>
              <c:numCache>
                <c:formatCode>General</c:formatCode>
                <c:ptCount val="116"/>
                <c:pt idx="0">
                  <c:v>1.21</c:v>
                </c:pt>
                <c:pt idx="1">
                  <c:v>1.337</c:v>
                </c:pt>
                <c:pt idx="2">
                  <c:v>1.413</c:v>
                </c:pt>
                <c:pt idx="3">
                  <c:v>1.542</c:v>
                </c:pt>
                <c:pt idx="4">
                  <c:v>0.60399999999999998</c:v>
                </c:pt>
                <c:pt idx="5">
                  <c:v>0.70899999999999996</c:v>
                </c:pt>
                <c:pt idx="6">
                  <c:v>-0.29299999999999998</c:v>
                </c:pt>
                <c:pt idx="7">
                  <c:v>-2.911</c:v>
                </c:pt>
                <c:pt idx="8">
                  <c:v>-4.41</c:v>
                </c:pt>
                <c:pt idx="9">
                  <c:v>-4.9509999999999996</c:v>
                </c:pt>
                <c:pt idx="10">
                  <c:v>-4.9630000000000001</c:v>
                </c:pt>
                <c:pt idx="11">
                  <c:v>-4.274</c:v>
                </c:pt>
                <c:pt idx="12">
                  <c:v>-4.1479999999999997</c:v>
                </c:pt>
                <c:pt idx="13">
                  <c:v>-3.5649999999999999</c:v>
                </c:pt>
                <c:pt idx="14">
                  <c:v>-3.18</c:v>
                </c:pt>
                <c:pt idx="15">
                  <c:v>-3.0390000000000001</c:v>
                </c:pt>
                <c:pt idx="16">
                  <c:v>-3.6440000000000001</c:v>
                </c:pt>
                <c:pt idx="17">
                  <c:v>-3.3769999999999998</c:v>
                </c:pt>
                <c:pt idx="18">
                  <c:v>-3.7919999999999998</c:v>
                </c:pt>
                <c:pt idx="19">
                  <c:v>-3.1150000000000002</c:v>
                </c:pt>
                <c:pt idx="20">
                  <c:v>-2.714</c:v>
                </c:pt>
                <c:pt idx="21">
                  <c:v>-2.702</c:v>
                </c:pt>
                <c:pt idx="22">
                  <c:v>-2.988</c:v>
                </c:pt>
                <c:pt idx="23">
                  <c:v>-3.3069999999999999</c:v>
                </c:pt>
                <c:pt idx="24">
                  <c:v>-2.7949999999999999</c:v>
                </c:pt>
                <c:pt idx="25">
                  <c:v>-2.9790000000000001</c:v>
                </c:pt>
                <c:pt idx="26">
                  <c:v>-2.6019999999999999</c:v>
                </c:pt>
                <c:pt idx="27">
                  <c:v>-2.2080000000000002</c:v>
                </c:pt>
                <c:pt idx="28">
                  <c:v>-3.0009999999999999</c:v>
                </c:pt>
                <c:pt idx="29">
                  <c:v>-2.2109999999999999</c:v>
                </c:pt>
                <c:pt idx="30">
                  <c:v>-1.498</c:v>
                </c:pt>
                <c:pt idx="31">
                  <c:v>-1.4790000000000001</c:v>
                </c:pt>
                <c:pt idx="32">
                  <c:v>-1.077</c:v>
                </c:pt>
                <c:pt idx="33">
                  <c:v>-0.95399999999999996</c:v>
                </c:pt>
                <c:pt idx="34">
                  <c:v>-1.0469999999999999</c:v>
                </c:pt>
                <c:pt idx="35">
                  <c:v>-1.351</c:v>
                </c:pt>
                <c:pt idx="36">
                  <c:v>-1.2649999999999999</c:v>
                </c:pt>
                <c:pt idx="37">
                  <c:v>-1.4330000000000001</c:v>
                </c:pt>
                <c:pt idx="38">
                  <c:v>-1.2150000000000001</c:v>
                </c:pt>
                <c:pt idx="39">
                  <c:v>-1.145</c:v>
                </c:pt>
                <c:pt idx="40">
                  <c:v>-1.141</c:v>
                </c:pt>
                <c:pt idx="41">
                  <c:v>-1.0660000000000001</c:v>
                </c:pt>
                <c:pt idx="42">
                  <c:v>-0.77600000000000002</c:v>
                </c:pt>
                <c:pt idx="43">
                  <c:v>-0.16</c:v>
                </c:pt>
                <c:pt idx="44">
                  <c:v>0.13800000000000001</c:v>
                </c:pt>
                <c:pt idx="45">
                  <c:v>0.14299999999999999</c:v>
                </c:pt>
                <c:pt idx="46">
                  <c:v>0.23799999999999999</c:v>
                </c:pt>
                <c:pt idx="47">
                  <c:v>-0.14899999999999999</c:v>
                </c:pt>
                <c:pt idx="48">
                  <c:v>-5.6000000000000001E-2</c:v>
                </c:pt>
                <c:pt idx="49">
                  <c:v>0.249</c:v>
                </c:pt>
                <c:pt idx="50">
                  <c:v>0.89200000000000002</c:v>
                </c:pt>
                <c:pt idx="51">
                  <c:v>1.0660000000000001</c:v>
                </c:pt>
                <c:pt idx="52">
                  <c:v>-0.83399999999999996</c:v>
                </c:pt>
                <c:pt idx="53">
                  <c:v>-9.1259999999999994</c:v>
                </c:pt>
                <c:pt idx="54">
                  <c:v>-2.4820000000000002</c:v>
                </c:pt>
                <c:pt idx="55">
                  <c:v>-1.9019999999999999</c:v>
                </c:pt>
                <c:pt idx="56">
                  <c:v>-1.0309999999999999</c:v>
                </c:pt>
                <c:pt idx="57">
                  <c:v>2.9000000000000001E-2</c:v>
                </c:pt>
                <c:pt idx="58">
                  <c:v>0.36499999999999999</c:v>
                </c:pt>
                <c:pt idx="59">
                  <c:v>1.64</c:v>
                </c:pt>
                <c:pt idx="60">
                  <c:v>0.83699999999999997</c:v>
                </c:pt>
                <c:pt idx="61">
                  <c:v>0.36</c:v>
                </c:pt>
                <c:pt idx="62">
                  <c:v>0.47899999999999998</c:v>
                </c:pt>
                <c:pt idx="63">
                  <c:v>0.745</c:v>
                </c:pt>
                <c:pt idx="64">
                  <c:v>0.878</c:v>
                </c:pt>
                <c:pt idx="65">
                  <c:v>0.92300000000000004</c:v>
                </c:pt>
                <c:pt idx="66">
                  <c:v>1.429</c:v>
                </c:pt>
                <c:pt idx="67">
                  <c:v>1.6479999999999999</c:v>
                </c:pt>
                <c:pt idx="68">
                  <c:v>1.476</c:v>
                </c:pt>
                <c:pt idx="69">
                  <c:v>1.6359999999999999</c:v>
                </c:pt>
                <c:pt idx="70">
                  <c:v>1.7629999999999999</c:v>
                </c:pt>
                <c:pt idx="71">
                  <c:v>1.671</c:v>
                </c:pt>
                <c:pt idx="72">
                  <c:v>1.601</c:v>
                </c:pt>
                <c:pt idx="73">
                  <c:v>1.532</c:v>
                </c:pt>
                <c:pt idx="74">
                  <c:v>1.425</c:v>
                </c:pt>
                <c:pt idx="75">
                  <c:v>1.2829999999999999</c:v>
                </c:pt>
                <c:pt idx="76">
                  <c:v>1.17</c:v>
                </c:pt>
                <c:pt idx="77">
                  <c:v>1.0720000000000001</c:v>
                </c:pt>
                <c:pt idx="78">
                  <c:v>0.95099999999999996</c:v>
                </c:pt>
                <c:pt idx="79">
                  <c:v>0.83</c:v>
                </c:pt>
                <c:pt idx="80">
                  <c:v>0.73099999999999998</c:v>
                </c:pt>
                <c:pt idx="81">
                  <c:v>0.60499999999999998</c:v>
                </c:pt>
                <c:pt idx="82">
                  <c:v>0.48699999999999999</c:v>
                </c:pt>
                <c:pt idx="83">
                  <c:v>0.39700000000000002</c:v>
                </c:pt>
                <c:pt idx="84">
                  <c:v>0.309</c:v>
                </c:pt>
                <c:pt idx="85">
                  <c:v>0.19</c:v>
                </c:pt>
                <c:pt idx="86">
                  <c:v>9.0999999999999998E-2</c:v>
                </c:pt>
                <c:pt idx="87">
                  <c:v>8.0000000000000002E-3</c:v>
                </c:pt>
                <c:pt idx="88">
                  <c:v>-6.0999999999999999E-2</c:v>
                </c:pt>
                <c:pt idx="89">
                  <c:v>-0.126</c:v>
                </c:pt>
                <c:pt idx="90">
                  <c:v>-0.188</c:v>
                </c:pt>
                <c:pt idx="91">
                  <c:v>-0.246</c:v>
                </c:pt>
                <c:pt idx="92">
                  <c:v>-0.28799999999999998</c:v>
                </c:pt>
                <c:pt idx="93">
                  <c:v>-0.316</c:v>
                </c:pt>
                <c:pt idx="94">
                  <c:v>-0.36499999999999999</c:v>
                </c:pt>
                <c:pt idx="95">
                  <c:v>-0.39900000000000002</c:v>
                </c:pt>
                <c:pt idx="96">
                  <c:v>-0.42699999999999999</c:v>
                </c:pt>
                <c:pt idx="97">
                  <c:v>-0.45</c:v>
                </c:pt>
                <c:pt idx="98">
                  <c:v>-0.46800000000000003</c:v>
                </c:pt>
                <c:pt idx="99">
                  <c:v>-0.48099999999999998</c:v>
                </c:pt>
                <c:pt idx="100">
                  <c:v>-0.49</c:v>
                </c:pt>
                <c:pt idx="101">
                  <c:v>-0.497</c:v>
                </c:pt>
                <c:pt idx="102">
                  <c:v>-0.499</c:v>
                </c:pt>
                <c:pt idx="103">
                  <c:v>-0.499</c:v>
                </c:pt>
                <c:pt idx="104">
                  <c:v>-0.499</c:v>
                </c:pt>
                <c:pt idx="105">
                  <c:v>-0.499</c:v>
                </c:pt>
                <c:pt idx="106">
                  <c:v>-0.499</c:v>
                </c:pt>
                <c:pt idx="107">
                  <c:v>-0.499</c:v>
                </c:pt>
                <c:pt idx="108">
                  <c:v>-0.499</c:v>
                </c:pt>
                <c:pt idx="109">
                  <c:v>-0.499</c:v>
                </c:pt>
                <c:pt idx="110">
                  <c:v>-0.499</c:v>
                </c:pt>
                <c:pt idx="111">
                  <c:v>-0.499</c:v>
                </c:pt>
                <c:pt idx="112">
                  <c:v>-0.499</c:v>
                </c:pt>
                <c:pt idx="113">
                  <c:v>-0.499</c:v>
                </c:pt>
                <c:pt idx="114">
                  <c:v>-0.499</c:v>
                </c:pt>
                <c:pt idx="115">
                  <c:v>-0.499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32-4927-B2F8-83FAC6D2E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901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Ouptut</a:t>
                </a:r>
                <a:r>
                  <a:rPr lang="en-US" baseline="0"/>
                  <a:t> growth (deviation from trend)</a:t>
                </a:r>
                <a:r>
                  <a:rPr lang="en-US"/>
                  <a:t>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US_output_withoutFG!$AG$1</c:f>
              <c:strCache>
                <c:ptCount val="1"/>
                <c:pt idx="0">
                  <c:v>DSGE Output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US_output_withoutFG!$A$2:$A$132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US_output_withoutFG!$AG$2:$AG$132</c:f>
              <c:numCache>
                <c:formatCode>General</c:formatCode>
                <c:ptCount val="131"/>
                <c:pt idx="0">
                  <c:v>5.5488727022397404</c:v>
                </c:pt>
                <c:pt idx="1">
                  <c:v>5.0007745811234798</c:v>
                </c:pt>
                <c:pt idx="2">
                  <c:v>4.9008598535788801</c:v>
                </c:pt>
                <c:pt idx="3">
                  <c:v>4.9067010657133503</c:v>
                </c:pt>
                <c:pt idx="4">
                  <c:v>4.4486147986084204</c:v>
                </c:pt>
                <c:pt idx="5">
                  <c:v>3.98898161550074</c:v>
                </c:pt>
                <c:pt idx="6">
                  <c:v>3.09797845164494</c:v>
                </c:pt>
                <c:pt idx="7">
                  <c:v>1.9597303197503499</c:v>
                </c:pt>
                <c:pt idx="8">
                  <c:v>-0.64456556052693603</c:v>
                </c:pt>
                <c:pt idx="9">
                  <c:v>-2.2613156330381301</c:v>
                </c:pt>
                <c:pt idx="10">
                  <c:v>-2.9620084586605899</c:v>
                </c:pt>
                <c:pt idx="11">
                  <c:v>-3.9408671320547399</c:v>
                </c:pt>
                <c:pt idx="12">
                  <c:v>-4.22528372057028</c:v>
                </c:pt>
                <c:pt idx="13">
                  <c:v>-3.5721707035986499</c:v>
                </c:pt>
                <c:pt idx="14">
                  <c:v>-3.6525416577110001</c:v>
                </c:pt>
                <c:pt idx="15">
                  <c:v>-4.1599453849406096</c:v>
                </c:pt>
                <c:pt idx="16">
                  <c:v>-4.1441421048515004</c:v>
                </c:pt>
                <c:pt idx="17">
                  <c:v>-4.2862150128075003</c:v>
                </c:pt>
                <c:pt idx="18">
                  <c:v>-4.3223961483412499</c:v>
                </c:pt>
                <c:pt idx="19">
                  <c:v>-3.9615016792179998</c:v>
                </c:pt>
                <c:pt idx="20">
                  <c:v>-3.5641743298410602</c:v>
                </c:pt>
                <c:pt idx="21">
                  <c:v>-3.6070895737227899</c:v>
                </c:pt>
                <c:pt idx="22">
                  <c:v>-3.5392459189476901</c:v>
                </c:pt>
                <c:pt idx="23">
                  <c:v>-3.2510471515220001</c:v>
                </c:pt>
                <c:pt idx="24">
                  <c:v>-3.7577293447226801</c:v>
                </c:pt>
                <c:pt idx="25">
                  <c:v>-3.7174490663145199</c:v>
                </c:pt>
                <c:pt idx="26">
                  <c:v>-4.0692206911277999</c:v>
                </c:pt>
                <c:pt idx="27">
                  <c:v>-4.4881723811849197</c:v>
                </c:pt>
                <c:pt idx="28">
                  <c:v>-4.20422717591235</c:v>
                </c:pt>
                <c:pt idx="29">
                  <c:v>-3.7137129147550101</c:v>
                </c:pt>
                <c:pt idx="30">
                  <c:v>-3.6550998508452599</c:v>
                </c:pt>
                <c:pt idx="31">
                  <c:v>-2.98363410103758</c:v>
                </c:pt>
                <c:pt idx="32">
                  <c:v>-3.11003256676831</c:v>
                </c:pt>
                <c:pt idx="33">
                  <c:v>-3.2721974802488498</c:v>
                </c:pt>
                <c:pt idx="34">
                  <c:v>-3.0401937033833599</c:v>
                </c:pt>
                <c:pt idx="35">
                  <c:v>-2.7966914545187</c:v>
                </c:pt>
                <c:pt idx="36">
                  <c:v>-2.5153287168241301</c:v>
                </c:pt>
                <c:pt idx="37">
                  <c:v>-2.5442668568879698</c:v>
                </c:pt>
                <c:pt idx="38">
                  <c:v>-2.4806464797741699</c:v>
                </c:pt>
                <c:pt idx="39">
                  <c:v>-2.5272214097301902</c:v>
                </c:pt>
                <c:pt idx="40">
                  <c:v>-2.3696349342996599</c:v>
                </c:pt>
                <c:pt idx="41">
                  <c:v>-1.85978976689453</c:v>
                </c:pt>
                <c:pt idx="42">
                  <c:v>-1.99177220008837</c:v>
                </c:pt>
                <c:pt idx="43">
                  <c:v>-2.0081178324793498</c:v>
                </c:pt>
                <c:pt idx="44">
                  <c:v>-1.49746867016995</c:v>
                </c:pt>
                <c:pt idx="45">
                  <c:v>-1.3058145374956101</c:v>
                </c:pt>
                <c:pt idx="46">
                  <c:v>-1.3031514302843401</c:v>
                </c:pt>
                <c:pt idx="47">
                  <c:v>-0.95358832602860799</c:v>
                </c:pt>
                <c:pt idx="48">
                  <c:v>-1.06346636034957</c:v>
                </c:pt>
                <c:pt idx="49">
                  <c:v>-1.4911333594613201</c:v>
                </c:pt>
                <c:pt idx="50">
                  <c:v>-1.1283690910888999</c:v>
                </c:pt>
                <c:pt idx="51">
                  <c:v>-0.76777634354282398</c:v>
                </c:pt>
                <c:pt idx="52">
                  <c:v>-2.2505327028239099</c:v>
                </c:pt>
                <c:pt idx="53">
                  <c:v>-3.6017608176703599</c:v>
                </c:pt>
                <c:pt idx="54">
                  <c:v>-4.8980054693462698</c:v>
                </c:pt>
                <c:pt idx="55">
                  <c:v>-4.7073986667652701</c:v>
                </c:pt>
                <c:pt idx="56">
                  <c:v>-4.6342806047759604</c:v>
                </c:pt>
                <c:pt idx="57">
                  <c:v>-4.2217996044665602</c:v>
                </c:pt>
                <c:pt idx="58">
                  <c:v>-3.5961497539619902</c:v>
                </c:pt>
                <c:pt idx="59">
                  <c:v>-2.6648154683817098</c:v>
                </c:pt>
                <c:pt idx="60">
                  <c:v>-1.7585129285411301</c:v>
                </c:pt>
                <c:pt idx="61">
                  <c:v>-1.7099545484190799</c:v>
                </c:pt>
                <c:pt idx="62">
                  <c:v>-1.9631333159975399</c:v>
                </c:pt>
                <c:pt idx="63">
                  <c:v>-2.3706146506257202</c:v>
                </c:pt>
                <c:pt idx="64">
                  <c:v>-1.2814269050143801</c:v>
                </c:pt>
                <c:pt idx="65">
                  <c:v>-1.8266344197578299</c:v>
                </c:pt>
                <c:pt idx="66">
                  <c:v>-1.7836103719184699</c:v>
                </c:pt>
                <c:pt idx="67">
                  <c:v>-2.0611454415667998</c:v>
                </c:pt>
                <c:pt idx="68">
                  <c:v>-2.6455570523051199</c:v>
                </c:pt>
                <c:pt idx="69">
                  <c:v>-2.8986813901175901</c:v>
                </c:pt>
                <c:pt idx="70">
                  <c:v>-3.02671189212777</c:v>
                </c:pt>
                <c:pt idx="71">
                  <c:v>-2.5494274280690901</c:v>
                </c:pt>
                <c:pt idx="72">
                  <c:v>-2.10210332125531</c:v>
                </c:pt>
                <c:pt idx="73">
                  <c:v>-1.6841281575143601</c:v>
                </c:pt>
                <c:pt idx="74">
                  <c:v>-1.3186035134096401</c:v>
                </c:pt>
                <c:pt idx="75">
                  <c:v>-1.01105014952183</c:v>
                </c:pt>
                <c:pt idx="76">
                  <c:v>-0.75512288199405397</c:v>
                </c:pt>
                <c:pt idx="77">
                  <c:v>-0.53998689319405901</c:v>
                </c:pt>
                <c:pt idx="78">
                  <c:v>-0.35505522042565302</c:v>
                </c:pt>
                <c:pt idx="79">
                  <c:v>-0.19422898829959101</c:v>
                </c:pt>
                <c:pt idx="80">
                  <c:v>-5.4168203144871099E-2</c:v>
                </c:pt>
                <c:pt idx="81">
                  <c:v>6.7195685536291197E-2</c:v>
                </c:pt>
                <c:pt idx="82">
                  <c:v>0.17142702074595101</c:v>
                </c:pt>
                <c:pt idx="83">
                  <c:v>0.25991461623369999</c:v>
                </c:pt>
                <c:pt idx="84">
                  <c:v>0.33399043759763603</c:v>
                </c:pt>
                <c:pt idx="85">
                  <c:v>0.39495919667944801</c:v>
                </c:pt>
                <c:pt idx="86">
                  <c:v>0.444094647358106</c:v>
                </c:pt>
                <c:pt idx="87">
                  <c:v>0.48262635594650599</c:v>
                </c:pt>
                <c:pt idx="88">
                  <c:v>0.51172626171468105</c:v>
                </c:pt>
                <c:pt idx="89">
                  <c:v>0.53249815259665101</c:v>
                </c:pt>
                <c:pt idx="90">
                  <c:v>0.54597067282047795</c:v>
                </c:pt>
                <c:pt idx="91">
                  <c:v>0.553093551797325</c:v>
                </c:pt>
                <c:pt idx="92">
                  <c:v>0.55473647001986504</c:v>
                </c:pt>
                <c:pt idx="93">
                  <c:v>0.55168995948305499</c:v>
                </c:pt>
                <c:pt idx="94">
                  <c:v>0.54466780648753799</c:v>
                </c:pt>
                <c:pt idx="95">
                  <c:v>0.53431051646228001</c:v>
                </c:pt>
                <c:pt idx="96">
                  <c:v>0.52118948846223001</c:v>
                </c:pt>
                <c:pt idx="97">
                  <c:v>0.50581162327025497</c:v>
                </c:pt>
                <c:pt idx="98">
                  <c:v>0.48862415228982797</c:v>
                </c:pt>
                <c:pt idx="99">
                  <c:v>0.470019525765348</c:v>
                </c:pt>
                <c:pt idx="100">
                  <c:v>0.45034024006742601</c:v>
                </c:pt>
                <c:pt idx="101">
                  <c:v>0.42988351658603002</c:v>
                </c:pt>
                <c:pt idx="102">
                  <c:v>0.40890577072990297</c:v>
                </c:pt>
                <c:pt idx="103">
                  <c:v>0.38762682993033798</c:v>
                </c:pt>
                <c:pt idx="104">
                  <c:v>0.36623387545420699</c:v>
                </c:pt>
                <c:pt idx="105">
                  <c:v>0.34488509511196602</c:v>
                </c:pt>
                <c:pt idx="106">
                  <c:v>0.32371304330662598</c:v>
                </c:pt>
                <c:pt idx="107">
                  <c:v>0.30282771188401802</c:v>
                </c:pt>
                <c:pt idx="108">
                  <c:v>0.282319320381542</c:v>
                </c:pt>
                <c:pt idx="109">
                  <c:v>0.26226083791423799</c:v>
                </c:pt>
                <c:pt idx="110">
                  <c:v>0.24271025139510499</c:v>
                </c:pt>
                <c:pt idx="111">
                  <c:v>0.22371259631575399</c:v>
                </c:pt>
                <c:pt idx="112">
                  <c:v>0.20530176712039599</c:v>
                </c:pt>
                <c:pt idx="113">
                  <c:v>0.18750212445922801</c:v>
                </c:pt>
                <c:pt idx="114">
                  <c:v>0.170329916442334</c:v>
                </c:pt>
                <c:pt idx="115">
                  <c:v>0.15379453054206499</c:v>
                </c:pt>
                <c:pt idx="116">
                  <c:v>0.137899592098224</c:v>
                </c:pt>
                <c:pt idx="117">
                  <c:v>0.122643924536173</c:v>
                </c:pt>
                <c:pt idx="118">
                  <c:v>0.108022385468438</c:v>
                </c:pt>
                <c:pt idx="119">
                  <c:v>9.4026591858546602E-2</c:v>
                </c:pt>
                <c:pt idx="120">
                  <c:v>8.0645546414919098E-2</c:v>
                </c:pt>
                <c:pt idx="121">
                  <c:v>6.7866176377920598E-2</c:v>
                </c:pt>
                <c:pt idx="122">
                  <c:v>5.5673794883331802E-2</c:v>
                </c:pt>
                <c:pt idx="123">
                  <c:v>4.4052494144084998E-2</c:v>
                </c:pt>
                <c:pt idx="124">
                  <c:v>3.2985478798378598E-2</c:v>
                </c:pt>
                <c:pt idx="125">
                  <c:v>2.24553469323511E-2</c:v>
                </c:pt>
                <c:pt idx="126">
                  <c:v>1.2444325502775799E-2</c:v>
                </c:pt>
                <c:pt idx="127">
                  <c:v>2.9344661610828399E-3</c:v>
                </c:pt>
                <c:pt idx="128">
                  <c:v>-6.0921931855379098E-3</c:v>
                </c:pt>
                <c:pt idx="129">
                  <c:v>-1.46534963484977E-2</c:v>
                </c:pt>
                <c:pt idx="130">
                  <c:v>-2.27670621933138E-2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F-4FB4-B279-D975129A6E02}"/>
            </c:ext>
          </c:extLst>
        </c:ser>
        <c:ser>
          <c:idx val="1"/>
          <c:order val="1"/>
          <c:tx>
            <c:strRef>
              <c:f>US_output_withoutFG!$AH$1</c:f>
              <c:strCache>
                <c:ptCount val="1"/>
                <c:pt idx="0">
                  <c:v>DSGE Output (without FG)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US_output_withoutFG!$A$2:$A$132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US_output_withoutFG!$AH$2:$AH$132</c:f>
              <c:numCache>
                <c:formatCode>General</c:formatCode>
                <c:ptCount val="131"/>
                <c:pt idx="0">
                  <c:v>3.7738112774525203</c:v>
                </c:pt>
                <c:pt idx="1">
                  <c:v>3.4318980464972801</c:v>
                </c:pt>
                <c:pt idx="2">
                  <c:v>3.3921640145573</c:v>
                </c:pt>
                <c:pt idx="3">
                  <c:v>3.1792812322952706</c:v>
                </c:pt>
                <c:pt idx="4">
                  <c:v>2.4432643703638104</c:v>
                </c:pt>
                <c:pt idx="5">
                  <c:v>1.68864628329561</c:v>
                </c:pt>
                <c:pt idx="6">
                  <c:v>1.1342243334769999</c:v>
                </c:pt>
                <c:pt idx="7">
                  <c:v>0.91334012529945308</c:v>
                </c:pt>
                <c:pt idx="8">
                  <c:v>-0.33463488414273834</c:v>
                </c:pt>
                <c:pt idx="9">
                  <c:v>-0.90003837277821797</c:v>
                </c:pt>
                <c:pt idx="10">
                  <c:v>-1.3127237154345386</c:v>
                </c:pt>
                <c:pt idx="11">
                  <c:v>-1.6657791081830722</c:v>
                </c:pt>
                <c:pt idx="12">
                  <c:v>-1.6846567193112216</c:v>
                </c:pt>
                <c:pt idx="13">
                  <c:v>-1.4531864415662648</c:v>
                </c:pt>
                <c:pt idx="14">
                  <c:v>-1.6620917954064498</c:v>
                </c:pt>
                <c:pt idx="15">
                  <c:v>-2.2013131966801769</c:v>
                </c:pt>
                <c:pt idx="16">
                  <c:v>-2.2753823345786959</c:v>
                </c:pt>
                <c:pt idx="17">
                  <c:v>-2.6768128975671441</c:v>
                </c:pt>
                <c:pt idx="18">
                  <c:v>-3.0365696248392773</c:v>
                </c:pt>
                <c:pt idx="19">
                  <c:v>-2.8848320200874866</c:v>
                </c:pt>
                <c:pt idx="20">
                  <c:v>-2.911958159330176</c:v>
                </c:pt>
                <c:pt idx="21">
                  <c:v>-2.9875992561320142</c:v>
                </c:pt>
                <c:pt idx="22">
                  <c:v>-2.9907573892849655</c:v>
                </c:pt>
                <c:pt idx="23">
                  <c:v>-3.0520124107165594</c:v>
                </c:pt>
                <c:pt idx="24">
                  <c:v>-3.5882586910907381</c:v>
                </c:pt>
                <c:pt idx="25">
                  <c:v>-3.3639331121851734</c:v>
                </c:pt>
                <c:pt idx="26">
                  <c:v>-3.6432175594863963</c:v>
                </c:pt>
                <c:pt idx="27">
                  <c:v>-4.0092944787322349</c:v>
                </c:pt>
                <c:pt idx="28">
                  <c:v>-3.7566344136707572</c:v>
                </c:pt>
                <c:pt idx="29">
                  <c:v>-3.4883717102986136</c:v>
                </c:pt>
                <c:pt idx="30">
                  <c:v>-3.501145794119723</c:v>
                </c:pt>
                <c:pt idx="31">
                  <c:v>-3.0232996339875431</c:v>
                </c:pt>
                <c:pt idx="32">
                  <c:v>-3.0172349721898604</c:v>
                </c:pt>
                <c:pt idx="33">
                  <c:v>-3.1211159692721884</c:v>
                </c:pt>
                <c:pt idx="34">
                  <c:v>-3.0284450770918356</c:v>
                </c:pt>
                <c:pt idx="35">
                  <c:v>-2.8313792107661815</c:v>
                </c:pt>
                <c:pt idx="36">
                  <c:v>-2.7610099778990662</c:v>
                </c:pt>
                <c:pt idx="37">
                  <c:v>-2.8419570982026592</c:v>
                </c:pt>
                <c:pt idx="38">
                  <c:v>-2.8397611673318073</c:v>
                </c:pt>
                <c:pt idx="39">
                  <c:v>-2.7785644276899184</c:v>
                </c:pt>
                <c:pt idx="40">
                  <c:v>-2.6167270272824981</c:v>
                </c:pt>
                <c:pt idx="41">
                  <c:v>-2.132535091863164</c:v>
                </c:pt>
                <c:pt idx="42">
                  <c:v>-2.2112909834707724</c:v>
                </c:pt>
                <c:pt idx="43">
                  <c:v>-2.3085701768911298</c:v>
                </c:pt>
                <c:pt idx="44">
                  <c:v>-1.8755912745480201</c:v>
                </c:pt>
                <c:pt idx="45">
                  <c:v>-1.6830140140508238</c:v>
                </c:pt>
                <c:pt idx="46">
                  <c:v>-1.5889436179654586</c:v>
                </c:pt>
                <c:pt idx="47">
                  <c:v>-1.2527860498216807</c:v>
                </c:pt>
                <c:pt idx="48">
                  <c:v>-1.3351150109339867</c:v>
                </c:pt>
                <c:pt idx="49">
                  <c:v>-1.8557647331968234</c:v>
                </c:pt>
                <c:pt idx="50">
                  <c:v>-1.7057187458618213</c:v>
                </c:pt>
                <c:pt idx="51">
                  <c:v>-1.5058602905137082</c:v>
                </c:pt>
                <c:pt idx="52">
                  <c:v>-2.6308734471908166</c:v>
                </c:pt>
                <c:pt idx="53">
                  <c:v>-3.2673050692563206</c:v>
                </c:pt>
                <c:pt idx="54">
                  <c:v>-4.351807029050299</c:v>
                </c:pt>
                <c:pt idx="55">
                  <c:v>-4.760732231130925</c:v>
                </c:pt>
                <c:pt idx="56">
                  <c:v>-5.5172373449697432</c:v>
                </c:pt>
                <c:pt idx="57">
                  <c:v>-6.3601358362874754</c:v>
                </c:pt>
                <c:pt idx="58">
                  <c:v>-5.973868103499079</c:v>
                </c:pt>
                <c:pt idx="59">
                  <c:v>-5.8233780525875334</c:v>
                </c:pt>
                <c:pt idx="60">
                  <c:v>-5.4088697285845679</c:v>
                </c:pt>
                <c:pt idx="61">
                  <c:v>-5.0274058829040866</c:v>
                </c:pt>
                <c:pt idx="62">
                  <c:v>-4.6530805543036546</c:v>
                </c:pt>
                <c:pt idx="63">
                  <c:v>-3.9476869657324221</c:v>
                </c:pt>
                <c:pt idx="64">
                  <c:v>-2.6312452745687747</c:v>
                </c:pt>
                <c:pt idx="65">
                  <c:v>-2.5692696543659834</c:v>
                </c:pt>
                <c:pt idx="66">
                  <c:v>-1.8581764098634683</c:v>
                </c:pt>
                <c:pt idx="67">
                  <c:v>-1.6588357170686743</c:v>
                </c:pt>
                <c:pt idx="68">
                  <c:v>-1.7313652433365156</c:v>
                </c:pt>
                <c:pt idx="69">
                  <c:v>-1.7563532198191807</c:v>
                </c:pt>
                <c:pt idx="70">
                  <c:v>-1.7834857434000548</c:v>
                </c:pt>
                <c:pt idx="71">
                  <c:v>-1.3990888691796055</c:v>
                </c:pt>
                <c:pt idx="72">
                  <c:v>-1.134179356702526</c:v>
                </c:pt>
                <c:pt idx="73">
                  <c:v>-0.9176774392139383</c:v>
                </c:pt>
                <c:pt idx="74">
                  <c:v>-0.72326921100954356</c:v>
                </c:pt>
                <c:pt idx="75">
                  <c:v>-0.54295017960538638</c:v>
                </c:pt>
                <c:pt idx="76">
                  <c:v>-0.37541947697948008</c:v>
                </c:pt>
                <c:pt idx="77">
                  <c:v>-0.22133658447927304</c:v>
                </c:pt>
                <c:pt idx="78">
                  <c:v>-8.1552155887957584E-2</c:v>
                </c:pt>
                <c:pt idx="79">
                  <c:v>4.3444700899500949E-2</c:v>
                </c:pt>
                <c:pt idx="80">
                  <c:v>0.15361675059257501</c:v>
                </c:pt>
                <c:pt idx="81">
                  <c:v>0.24931486347312543</c:v>
                </c:pt>
                <c:pt idx="82">
                  <c:v>0.33117885614746051</c:v>
                </c:pt>
                <c:pt idx="83">
                  <c:v>0.40004425438677738</c:v>
                </c:pt>
                <c:pt idx="84">
                  <c:v>0.45686627845661509</c:v>
                </c:pt>
                <c:pt idx="85">
                  <c:v>0.50266162764268962</c:v>
                </c:pt>
                <c:pt idx="86">
                  <c:v>0.53846542499301386</c:v>
                </c:pt>
                <c:pt idx="87">
                  <c:v>0.56530019067499748</c:v>
                </c:pt>
                <c:pt idx="88">
                  <c:v>0.58415407806801778</c:v>
                </c:pt>
                <c:pt idx="89">
                  <c:v>0.59596614886665567</c:v>
                </c:pt>
                <c:pt idx="90">
                  <c:v>0.60161696109235718</c:v>
                </c:pt>
                <c:pt idx="91">
                  <c:v>0.60192314532369706</c:v>
                </c:pt>
                <c:pt idx="92">
                  <c:v>0.59763495368833663</c:v>
                </c:pt>
                <c:pt idx="93">
                  <c:v>0.58943600115810391</c:v>
                </c:pt>
                <c:pt idx="94">
                  <c:v>0.57794459743681714</c:v>
                </c:pt>
                <c:pt idx="95">
                  <c:v>0.56371620466375538</c:v>
                </c:pt>
                <c:pt idx="96">
                  <c:v>0.54724666199507732</c:v>
                </c:pt>
                <c:pt idx="97">
                  <c:v>0.52897590062122912</c:v>
                </c:pt>
                <c:pt idx="98">
                  <c:v>0.5092919375148407</c:v>
                </c:pt>
                <c:pt idx="99">
                  <c:v>0.48853498724151595</c:v>
                </c:pt>
                <c:pt idx="100">
                  <c:v>0.46700157150490207</c:v>
                </c:pt>
                <c:pt idx="101">
                  <c:v>0.44494853799235662</c:v>
                </c:pt>
                <c:pt idx="102">
                  <c:v>0.42259692526439968</c:v>
                </c:pt>
                <c:pt idx="103">
                  <c:v>0.40013563023184284</c:v>
                </c:pt>
                <c:pt idx="104">
                  <c:v>0.37772485024691776</c:v>
                </c:pt>
                <c:pt idx="105">
                  <c:v>0.35549928384224622</c:v>
                </c:pt>
                <c:pt idx="106">
                  <c:v>0.33357108336194857</c:v>
                </c:pt>
                <c:pt idx="107">
                  <c:v>0.3120325596911433</c:v>
                </c:pt>
                <c:pt idx="108">
                  <c:v>0.29095864444936048</c:v>
                </c:pt>
                <c:pt idx="109">
                  <c:v>0.27040911873332046</c:v>
                </c:pt>
                <c:pt idx="110">
                  <c:v>0.25043062007135003</c:v>
                </c:pt>
                <c:pt idx="111">
                  <c:v>0.23105844092766611</c:v>
                </c:pt>
                <c:pt idx="112">
                  <c:v>0.21231813306670486</c:v>
                </c:pt>
                <c:pt idx="113">
                  <c:v>0.19422693251630418</c:v>
                </c:pt>
                <c:pt idx="114">
                  <c:v>0.17679501988373375</c:v>
                </c:pt>
                <c:pt idx="115">
                  <c:v>0.16002663048556603</c:v>
                </c:pt>
                <c:pt idx="116">
                  <c:v>0.14392102823550407</c:v>
                </c:pt>
                <c:pt idx="117">
                  <c:v>0.12847335656096068</c:v>
                </c:pt>
                <c:pt idx="118">
                  <c:v>0.11367537884290159</c:v>
                </c:pt>
                <c:pt idx="119">
                  <c:v>9.9516120036082317E-2</c:v>
                </c:pt>
                <c:pt idx="120">
                  <c:v>8.5982420260844378E-2</c:v>
                </c:pt>
                <c:pt idx="121">
                  <c:v>7.305941028800049E-2</c:v>
                </c:pt>
                <c:pt idx="122">
                  <c:v>6.0730917983613443E-2</c:v>
                </c:pt>
                <c:pt idx="123">
                  <c:v>4.8979813954354127E-2</c:v>
                </c:pt>
                <c:pt idx="124">
                  <c:v>3.7788303846126949E-2</c:v>
                </c:pt>
                <c:pt idx="125">
                  <c:v>2.7138174005280302E-2</c:v>
                </c:pt>
                <c:pt idx="126">
                  <c:v>1.7010996516849453E-2</c:v>
                </c:pt>
                <c:pt idx="127">
                  <c:v>7.3882989897668793E-3</c:v>
                </c:pt>
                <c:pt idx="128">
                  <c:v>-1.7482961346068494E-3</c:v>
                </c:pt>
                <c:pt idx="129">
                  <c:v>-1.0416958517734227E-2</c:v>
                </c:pt>
                <c:pt idx="130">
                  <c:v>-1.8635559364914123E-2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FF-4FB4-B279-D975129A6E02}"/>
            </c:ext>
          </c:extLst>
        </c:ser>
        <c:ser>
          <c:idx val="2"/>
          <c:order val="2"/>
          <c:tx>
            <c:strRef>
              <c:f>US_output_withoutFG!$AJ$1</c:f>
              <c:strCache>
                <c:ptCount val="1"/>
                <c:pt idx="0">
                  <c:v>HLW Output gap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US_output_withoutFG!$A$2:$A$132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US_output_withoutFG!$AJ$2:$AJ$75</c:f>
              <c:numCache>
                <c:formatCode>General</c:formatCode>
                <c:ptCount val="74"/>
                <c:pt idx="0">
                  <c:v>1.1409843</c:v>
                </c:pt>
                <c:pt idx="1">
                  <c:v>1.2242496</c:v>
                </c:pt>
                <c:pt idx="2">
                  <c:v>1.1807605000000001</c:v>
                </c:pt>
                <c:pt idx="3">
                  <c:v>1.2893816</c:v>
                </c:pt>
                <c:pt idx="4">
                  <c:v>1.2700294000000001</c:v>
                </c:pt>
                <c:pt idx="5">
                  <c:v>0.76463479999999995</c:v>
                </c:pt>
                <c:pt idx="6">
                  <c:v>0.25201089999999998</c:v>
                </c:pt>
                <c:pt idx="7">
                  <c:v>-0.78851380000000004</c:v>
                </c:pt>
                <c:pt idx="8">
                  <c:v>-2.3240943000000001</c:v>
                </c:pt>
                <c:pt idx="9">
                  <c:v>-3.6066516000000002</c:v>
                </c:pt>
                <c:pt idx="10">
                  <c:v>-3.9491573</c:v>
                </c:pt>
                <c:pt idx="11">
                  <c:v>-3.7935506000000001</c:v>
                </c:pt>
                <c:pt idx="12">
                  <c:v>-3.4322905000000001</c:v>
                </c:pt>
                <c:pt idx="13">
                  <c:v>-2.9642138999999998</c:v>
                </c:pt>
                <c:pt idx="14">
                  <c:v>-2.3537579000000002</c:v>
                </c:pt>
                <c:pt idx="15">
                  <c:v>-1.9808505999999999</c:v>
                </c:pt>
                <c:pt idx="16">
                  <c:v>-1.4278554000000001</c:v>
                </c:pt>
                <c:pt idx="17">
                  <c:v>-0.95191879999999995</c:v>
                </c:pt>
                <c:pt idx="18">
                  <c:v>-1.0568656999999999</c:v>
                </c:pt>
                <c:pt idx="19">
                  <c:v>-0.89117449999999998</c:v>
                </c:pt>
                <c:pt idx="20">
                  <c:v>-1.1808065000000001</c:v>
                </c:pt>
                <c:pt idx="21">
                  <c:v>-1.3208548</c:v>
                </c:pt>
                <c:pt idx="22">
                  <c:v>-1.6247741</c:v>
                </c:pt>
                <c:pt idx="23">
                  <c:v>-1.5915661999999999</c:v>
                </c:pt>
                <c:pt idx="24">
                  <c:v>-1.9079942999999999</c:v>
                </c:pt>
                <c:pt idx="25">
                  <c:v>-1.8712883</c:v>
                </c:pt>
                <c:pt idx="26">
                  <c:v>-1.7095484000000001</c:v>
                </c:pt>
                <c:pt idx="27">
                  <c:v>-1.6379387999999999</c:v>
                </c:pt>
                <c:pt idx="28">
                  <c:v>-1.3244524</c:v>
                </c:pt>
                <c:pt idx="29">
                  <c:v>-1.2710881000000001</c:v>
                </c:pt>
                <c:pt idx="30">
                  <c:v>-1.0160328000000001</c:v>
                </c:pt>
                <c:pt idx="31">
                  <c:v>-0.77672149999999995</c:v>
                </c:pt>
                <c:pt idx="32">
                  <c:v>-0.4644683</c:v>
                </c:pt>
                <c:pt idx="33">
                  <c:v>-8.9662599999999995E-2</c:v>
                </c:pt>
                <c:pt idx="34">
                  <c:v>6.5495499999999998E-2</c:v>
                </c:pt>
                <c:pt idx="35">
                  <c:v>0.29099320000000001</c:v>
                </c:pt>
                <c:pt idx="36">
                  <c:v>0.2750763</c:v>
                </c:pt>
                <c:pt idx="37">
                  <c:v>0.46192270000000002</c:v>
                </c:pt>
                <c:pt idx="38">
                  <c:v>0.59629929999999998</c:v>
                </c:pt>
                <c:pt idx="39">
                  <c:v>0.75683250000000002</c:v>
                </c:pt>
                <c:pt idx="40">
                  <c:v>1.1075676000000001</c:v>
                </c:pt>
                <c:pt idx="41">
                  <c:v>1.3365225999999999</c:v>
                </c:pt>
                <c:pt idx="42">
                  <c:v>1.5589723</c:v>
                </c:pt>
                <c:pt idx="43">
                  <c:v>1.7098876999999999</c:v>
                </c:pt>
                <c:pt idx="44">
                  <c:v>1.8763882999999999</c:v>
                </c:pt>
                <c:pt idx="45">
                  <c:v>1.8763202999999999</c:v>
                </c:pt>
                <c:pt idx="46">
                  <c:v>1.7505033999999999</c:v>
                </c:pt>
                <c:pt idx="47">
                  <c:v>1.5904029</c:v>
                </c:pt>
                <c:pt idx="48">
                  <c:v>1.6085426</c:v>
                </c:pt>
                <c:pt idx="49">
                  <c:v>1.8132969000000001</c:v>
                </c:pt>
                <c:pt idx="50">
                  <c:v>1.8067154000000001</c:v>
                </c:pt>
                <c:pt idx="51">
                  <c:v>1.6137051</c:v>
                </c:pt>
                <c:pt idx="52">
                  <c:v>1.1782368000000001</c:v>
                </c:pt>
                <c:pt idx="53">
                  <c:v>-4.5611477999999996</c:v>
                </c:pt>
                <c:pt idx="54">
                  <c:v>3.7768191</c:v>
                </c:pt>
                <c:pt idx="55">
                  <c:v>5.4411687999999998</c:v>
                </c:pt>
                <c:pt idx="56">
                  <c:v>6.8015322999999999</c:v>
                </c:pt>
                <c:pt idx="57">
                  <c:v>7.1767592000000002</c:v>
                </c:pt>
                <c:pt idx="58">
                  <c:v>7.2481990999999999</c:v>
                </c:pt>
                <c:pt idx="59">
                  <c:v>6.7732967999999998</c:v>
                </c:pt>
                <c:pt idx="60">
                  <c:v>6.5442781999999999</c:v>
                </c:pt>
                <c:pt idx="61">
                  <c:v>6.0029962000000001</c:v>
                </c:pt>
                <c:pt idx="62">
                  <c:v>5.2514525000000001</c:v>
                </c:pt>
                <c:pt idx="63">
                  <c:v>4.8018916999999997</c:v>
                </c:pt>
                <c:pt idx="64">
                  <c:v>4.2912702999999999</c:v>
                </c:pt>
                <c:pt idx="65">
                  <c:v>3.6120926</c:v>
                </c:pt>
                <c:pt idx="66">
                  <c:v>2.9173998000000001</c:v>
                </c:pt>
                <c:pt idx="67">
                  <c:v>2.1988774000000002</c:v>
                </c:pt>
                <c:pt idx="68">
                  <c:v>1.7208452000000001</c:v>
                </c:pt>
                <c:pt idx="69">
                  <c:v>1.1863706000000001</c:v>
                </c:pt>
                <c:pt idx="70">
                  <c:v>0.84180350000000004</c:v>
                </c:pt>
                <c:pt idx="71">
                  <c:v>0.48120950000000001</c:v>
                </c:pt>
                <c:pt idx="72">
                  <c:v>0.15743109999999999</c:v>
                </c:pt>
                <c:pt idx="73">
                  <c:v>0.235266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FF-4FB4-B279-D975129A6E02}"/>
            </c:ext>
          </c:extLst>
        </c:ser>
        <c:ser>
          <c:idx val="3"/>
          <c:order val="3"/>
          <c:tx>
            <c:strRef>
              <c:f>US_output_withoutFG!$AI$1</c:f>
              <c:strCache>
                <c:ptCount val="1"/>
                <c:pt idx="0">
                  <c:v>CBO Output gap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US_output_withoutFG!$A$2:$A$132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US_output_withoutFG!$AI$2:$AI$117</c:f>
              <c:numCache>
                <c:formatCode>General</c:formatCode>
                <c:ptCount val="116"/>
                <c:pt idx="0">
                  <c:v>1.21</c:v>
                </c:pt>
                <c:pt idx="1">
                  <c:v>1.337</c:v>
                </c:pt>
                <c:pt idx="2">
                  <c:v>1.413</c:v>
                </c:pt>
                <c:pt idx="3">
                  <c:v>1.542</c:v>
                </c:pt>
                <c:pt idx="4">
                  <c:v>0.60399999999999998</c:v>
                </c:pt>
                <c:pt idx="5">
                  <c:v>0.70899999999999996</c:v>
                </c:pt>
                <c:pt idx="6">
                  <c:v>-0.29299999999999998</c:v>
                </c:pt>
                <c:pt idx="7">
                  <c:v>-2.911</c:v>
                </c:pt>
                <c:pt idx="8">
                  <c:v>-4.41</c:v>
                </c:pt>
                <c:pt idx="9">
                  <c:v>-4.9509999999999996</c:v>
                </c:pt>
                <c:pt idx="10">
                  <c:v>-4.9630000000000001</c:v>
                </c:pt>
                <c:pt idx="11">
                  <c:v>-4.274</c:v>
                </c:pt>
                <c:pt idx="12">
                  <c:v>-4.1479999999999997</c:v>
                </c:pt>
                <c:pt idx="13">
                  <c:v>-3.5649999999999999</c:v>
                </c:pt>
                <c:pt idx="14">
                  <c:v>-3.18</c:v>
                </c:pt>
                <c:pt idx="15">
                  <c:v>-3.0390000000000001</c:v>
                </c:pt>
                <c:pt idx="16">
                  <c:v>-3.6440000000000001</c:v>
                </c:pt>
                <c:pt idx="17">
                  <c:v>-3.3769999999999998</c:v>
                </c:pt>
                <c:pt idx="18">
                  <c:v>-3.7919999999999998</c:v>
                </c:pt>
                <c:pt idx="19">
                  <c:v>-3.1150000000000002</c:v>
                </c:pt>
                <c:pt idx="20">
                  <c:v>-2.714</c:v>
                </c:pt>
                <c:pt idx="21">
                  <c:v>-2.702</c:v>
                </c:pt>
                <c:pt idx="22">
                  <c:v>-2.988</c:v>
                </c:pt>
                <c:pt idx="23">
                  <c:v>-3.3069999999999999</c:v>
                </c:pt>
                <c:pt idx="24">
                  <c:v>-2.7949999999999999</c:v>
                </c:pt>
                <c:pt idx="25">
                  <c:v>-2.9790000000000001</c:v>
                </c:pt>
                <c:pt idx="26">
                  <c:v>-2.6019999999999999</c:v>
                </c:pt>
                <c:pt idx="27">
                  <c:v>-2.2080000000000002</c:v>
                </c:pt>
                <c:pt idx="28">
                  <c:v>-3.0009999999999999</c:v>
                </c:pt>
                <c:pt idx="29">
                  <c:v>-2.2109999999999999</c:v>
                </c:pt>
                <c:pt idx="30">
                  <c:v>-1.498</c:v>
                </c:pt>
                <c:pt idx="31">
                  <c:v>-1.4790000000000001</c:v>
                </c:pt>
                <c:pt idx="32">
                  <c:v>-1.077</c:v>
                </c:pt>
                <c:pt idx="33">
                  <c:v>-0.95399999999999996</c:v>
                </c:pt>
                <c:pt idx="34">
                  <c:v>-1.0469999999999999</c:v>
                </c:pt>
                <c:pt idx="35">
                  <c:v>-1.351</c:v>
                </c:pt>
                <c:pt idx="36">
                  <c:v>-1.2649999999999999</c:v>
                </c:pt>
                <c:pt idx="37">
                  <c:v>-1.4330000000000001</c:v>
                </c:pt>
                <c:pt idx="38">
                  <c:v>-1.2150000000000001</c:v>
                </c:pt>
                <c:pt idx="39">
                  <c:v>-1.145</c:v>
                </c:pt>
                <c:pt idx="40">
                  <c:v>-1.141</c:v>
                </c:pt>
                <c:pt idx="41">
                  <c:v>-1.0660000000000001</c:v>
                </c:pt>
                <c:pt idx="42">
                  <c:v>-0.77600000000000002</c:v>
                </c:pt>
                <c:pt idx="43">
                  <c:v>-0.16</c:v>
                </c:pt>
                <c:pt idx="44">
                  <c:v>0.13800000000000001</c:v>
                </c:pt>
                <c:pt idx="45">
                  <c:v>0.14299999999999999</c:v>
                </c:pt>
                <c:pt idx="46">
                  <c:v>0.23799999999999999</c:v>
                </c:pt>
                <c:pt idx="47">
                  <c:v>-0.14899999999999999</c:v>
                </c:pt>
                <c:pt idx="48">
                  <c:v>-5.6000000000000001E-2</c:v>
                </c:pt>
                <c:pt idx="49">
                  <c:v>0.249</c:v>
                </c:pt>
                <c:pt idx="50">
                  <c:v>0.89200000000000002</c:v>
                </c:pt>
                <c:pt idx="51">
                  <c:v>1.0660000000000001</c:v>
                </c:pt>
                <c:pt idx="52">
                  <c:v>-0.83399999999999996</c:v>
                </c:pt>
                <c:pt idx="53">
                  <c:v>-9.1259999999999994</c:v>
                </c:pt>
                <c:pt idx="54">
                  <c:v>-2.4820000000000002</c:v>
                </c:pt>
                <c:pt idx="55">
                  <c:v>-1.9019999999999999</c:v>
                </c:pt>
                <c:pt idx="56">
                  <c:v>-1.0309999999999999</c:v>
                </c:pt>
                <c:pt idx="57">
                  <c:v>2.9000000000000001E-2</c:v>
                </c:pt>
                <c:pt idx="58">
                  <c:v>0.36499999999999999</c:v>
                </c:pt>
                <c:pt idx="59">
                  <c:v>1.64</c:v>
                </c:pt>
                <c:pt idx="60">
                  <c:v>0.83699999999999997</c:v>
                </c:pt>
                <c:pt idx="61">
                  <c:v>0.36</c:v>
                </c:pt>
                <c:pt idx="62">
                  <c:v>0.47899999999999998</c:v>
                </c:pt>
                <c:pt idx="63">
                  <c:v>0.745</c:v>
                </c:pt>
                <c:pt idx="64">
                  <c:v>0.878</c:v>
                </c:pt>
                <c:pt idx="65">
                  <c:v>0.92300000000000004</c:v>
                </c:pt>
                <c:pt idx="66">
                  <c:v>1.429</c:v>
                </c:pt>
                <c:pt idx="67">
                  <c:v>1.6479999999999999</c:v>
                </c:pt>
                <c:pt idx="68">
                  <c:v>1.476</c:v>
                </c:pt>
                <c:pt idx="69">
                  <c:v>1.6359999999999999</c:v>
                </c:pt>
                <c:pt idx="70">
                  <c:v>1.7629999999999999</c:v>
                </c:pt>
                <c:pt idx="71">
                  <c:v>1.671</c:v>
                </c:pt>
                <c:pt idx="72">
                  <c:v>1.601</c:v>
                </c:pt>
                <c:pt idx="73">
                  <c:v>1.532</c:v>
                </c:pt>
                <c:pt idx="74">
                  <c:v>1.425</c:v>
                </c:pt>
                <c:pt idx="75">
                  <c:v>1.2829999999999999</c:v>
                </c:pt>
                <c:pt idx="76">
                  <c:v>1.17</c:v>
                </c:pt>
                <c:pt idx="77">
                  <c:v>1.0720000000000001</c:v>
                </c:pt>
                <c:pt idx="78">
                  <c:v>0.95099999999999996</c:v>
                </c:pt>
                <c:pt idx="79">
                  <c:v>0.83</c:v>
                </c:pt>
                <c:pt idx="80">
                  <c:v>0.73099999999999998</c:v>
                </c:pt>
                <c:pt idx="81">
                  <c:v>0.60499999999999998</c:v>
                </c:pt>
                <c:pt idx="82">
                  <c:v>0.48699999999999999</c:v>
                </c:pt>
                <c:pt idx="83">
                  <c:v>0.39700000000000002</c:v>
                </c:pt>
                <c:pt idx="84">
                  <c:v>0.309</c:v>
                </c:pt>
                <c:pt idx="85">
                  <c:v>0.19</c:v>
                </c:pt>
                <c:pt idx="86">
                  <c:v>9.0999999999999998E-2</c:v>
                </c:pt>
                <c:pt idx="87">
                  <c:v>8.0000000000000002E-3</c:v>
                </c:pt>
                <c:pt idx="88">
                  <c:v>-6.0999999999999999E-2</c:v>
                </c:pt>
                <c:pt idx="89">
                  <c:v>-0.126</c:v>
                </c:pt>
                <c:pt idx="90">
                  <c:v>-0.188</c:v>
                </c:pt>
                <c:pt idx="91">
                  <c:v>-0.246</c:v>
                </c:pt>
                <c:pt idx="92">
                  <c:v>-0.28799999999999998</c:v>
                </c:pt>
                <c:pt idx="93">
                  <c:v>-0.316</c:v>
                </c:pt>
                <c:pt idx="94">
                  <c:v>-0.36499999999999999</c:v>
                </c:pt>
                <c:pt idx="95">
                  <c:v>-0.39900000000000002</c:v>
                </c:pt>
                <c:pt idx="96">
                  <c:v>-0.42699999999999999</c:v>
                </c:pt>
                <c:pt idx="97">
                  <c:v>-0.45</c:v>
                </c:pt>
                <c:pt idx="98">
                  <c:v>-0.46800000000000003</c:v>
                </c:pt>
                <c:pt idx="99">
                  <c:v>-0.48099999999999998</c:v>
                </c:pt>
                <c:pt idx="100">
                  <c:v>-0.49</c:v>
                </c:pt>
                <c:pt idx="101">
                  <c:v>-0.497</c:v>
                </c:pt>
                <c:pt idx="102">
                  <c:v>-0.499</c:v>
                </c:pt>
                <c:pt idx="103">
                  <c:v>-0.499</c:v>
                </c:pt>
                <c:pt idx="104">
                  <c:v>-0.499</c:v>
                </c:pt>
                <c:pt idx="105">
                  <c:v>-0.499</c:v>
                </c:pt>
                <c:pt idx="106">
                  <c:v>-0.499</c:v>
                </c:pt>
                <c:pt idx="107">
                  <c:v>-0.499</c:v>
                </c:pt>
                <c:pt idx="108">
                  <c:v>-0.499</c:v>
                </c:pt>
                <c:pt idx="109">
                  <c:v>-0.499</c:v>
                </c:pt>
                <c:pt idx="110">
                  <c:v>-0.499</c:v>
                </c:pt>
                <c:pt idx="111">
                  <c:v>-0.499</c:v>
                </c:pt>
                <c:pt idx="112">
                  <c:v>-0.499</c:v>
                </c:pt>
                <c:pt idx="113">
                  <c:v>-0.499</c:v>
                </c:pt>
                <c:pt idx="114">
                  <c:v>-0.499</c:v>
                </c:pt>
                <c:pt idx="115">
                  <c:v>-0.499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FF-4FB4-B279-D975129A6E02}"/>
            </c:ext>
          </c:extLst>
        </c:ser>
        <c:ser>
          <c:idx val="4"/>
          <c:order val="4"/>
          <c:tx>
            <c:strRef>
              <c:f>US_output_withoutFG!$AK$1</c:f>
              <c:strCache>
                <c:ptCount val="1"/>
                <c:pt idx="0">
                  <c:v>IMF Output gap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US_output_withoutFG!$AK$2:$AK$77</c:f>
              <c:numCache>
                <c:formatCode>General</c:formatCode>
                <c:ptCount val="76"/>
                <c:pt idx="0">
                  <c:v>2.19634375</c:v>
                </c:pt>
                <c:pt idx="1">
                  <c:v>2.1219062499999999</c:v>
                </c:pt>
                <c:pt idx="2">
                  <c:v>1.9547812499999999</c:v>
                </c:pt>
                <c:pt idx="3">
                  <c:v>1.6949687499999999</c:v>
                </c:pt>
                <c:pt idx="4">
                  <c:v>1.4891875000000001</c:v>
                </c:pt>
                <c:pt idx="5">
                  <c:v>0.98531250000000004</c:v>
                </c:pt>
                <c:pt idx="6">
                  <c:v>0.33006249999999998</c:v>
                </c:pt>
                <c:pt idx="7">
                  <c:v>-0.4765625</c:v>
                </c:pt>
                <c:pt idx="8">
                  <c:v>-2.5840937499999899</c:v>
                </c:pt>
                <c:pt idx="9">
                  <c:v>-3.2336562499999899</c:v>
                </c:pt>
                <c:pt idx="10">
                  <c:v>-3.5747812499999898</c:v>
                </c:pt>
                <c:pt idx="11">
                  <c:v>-3.6074687499999998</c:v>
                </c:pt>
                <c:pt idx="12">
                  <c:v>-2.3807812500000001</c:v>
                </c:pt>
                <c:pt idx="13">
                  <c:v>-2.1769687499999999</c:v>
                </c:pt>
                <c:pt idx="14">
                  <c:v>-2.0450937499999999</c:v>
                </c:pt>
                <c:pt idx="15">
                  <c:v>-1.98515625</c:v>
                </c:pt>
                <c:pt idx="16">
                  <c:v>-2.2644999999999902</c:v>
                </c:pt>
                <c:pt idx="17">
                  <c:v>-2.2414999999999998</c:v>
                </c:pt>
                <c:pt idx="18">
                  <c:v>-2.1835</c:v>
                </c:pt>
                <c:pt idx="19">
                  <c:v>-2.0904999999999898</c:v>
                </c:pt>
                <c:pt idx="20">
                  <c:v>-1.8301562499999999</c:v>
                </c:pt>
                <c:pt idx="21">
                  <c:v>-1.72009375</c:v>
                </c:pt>
                <c:pt idx="22">
                  <c:v>-1.62796875</c:v>
                </c:pt>
                <c:pt idx="23">
                  <c:v>-1.5537812499999999</c:v>
                </c:pt>
                <c:pt idx="24">
                  <c:v>-1.58565625</c:v>
                </c:pt>
                <c:pt idx="25">
                  <c:v>-1.51209375</c:v>
                </c:pt>
                <c:pt idx="26">
                  <c:v>-1.42121875</c:v>
                </c:pt>
                <c:pt idx="27">
                  <c:v>-1.3130312500000001</c:v>
                </c:pt>
                <c:pt idx="28">
                  <c:v>-1.1976875</c:v>
                </c:pt>
                <c:pt idx="29">
                  <c:v>-1.0508124999999999</c:v>
                </c:pt>
                <c:pt idx="30">
                  <c:v>-0.88256250000000003</c:v>
                </c:pt>
                <c:pt idx="31">
                  <c:v>-0.69293749999999998</c:v>
                </c:pt>
                <c:pt idx="32">
                  <c:v>-0.26006249999999997</c:v>
                </c:pt>
                <c:pt idx="33">
                  <c:v>-0.1164375</c:v>
                </c:pt>
                <c:pt idx="34">
                  <c:v>-4.0187500000000202E-2</c:v>
                </c:pt>
                <c:pt idx="35">
                  <c:v>-3.13125000000005E-2</c:v>
                </c:pt>
                <c:pt idx="36">
                  <c:v>-0.345749999999999</c:v>
                </c:pt>
                <c:pt idx="37">
                  <c:v>-0.36924999999999902</c:v>
                </c:pt>
                <c:pt idx="38">
                  <c:v>-0.35775000000000001</c:v>
                </c:pt>
                <c:pt idx="39">
                  <c:v>-0.31125000000000003</c:v>
                </c:pt>
                <c:pt idx="40">
                  <c:v>-0.20990624999999899</c:v>
                </c:pt>
                <c:pt idx="41">
                  <c:v>-0.101343749999999</c:v>
                </c:pt>
                <c:pt idx="42">
                  <c:v>3.42812500000002E-2</c:v>
                </c:pt>
                <c:pt idx="43">
                  <c:v>0.19696875</c:v>
                </c:pt>
                <c:pt idx="44">
                  <c:v>0.50796874999999997</c:v>
                </c:pt>
                <c:pt idx="45">
                  <c:v>0.67628124999999994</c:v>
                </c:pt>
                <c:pt idx="46">
                  <c:v>0.82315625000000003</c:v>
                </c:pt>
                <c:pt idx="47">
                  <c:v>0.94859375000000001</c:v>
                </c:pt>
                <c:pt idx="48">
                  <c:v>1.7186874999999999</c:v>
                </c:pt>
                <c:pt idx="49">
                  <c:v>1.5348124999999999</c:v>
                </c:pt>
                <c:pt idx="50">
                  <c:v>1.06306249999999</c:v>
                </c:pt>
                <c:pt idx="51">
                  <c:v>0.30343749999999797</c:v>
                </c:pt>
                <c:pt idx="52">
                  <c:v>-2.63453124999999</c:v>
                </c:pt>
                <c:pt idx="53">
                  <c:v>-3.21371875</c:v>
                </c:pt>
                <c:pt idx="54">
                  <c:v>-3.3245937499999898</c:v>
                </c:pt>
                <c:pt idx="55">
                  <c:v>-2.9671562499999902</c:v>
                </c:pt>
                <c:pt idx="56">
                  <c:v>-0.459531250000002</c:v>
                </c:pt>
                <c:pt idx="57">
                  <c:v>0.16178124999999699</c:v>
                </c:pt>
                <c:pt idx="58">
                  <c:v>0.57865624999999699</c:v>
                </c:pt>
                <c:pt idx="59">
                  <c:v>0.79109374999999704</c:v>
                </c:pt>
                <c:pt idx="60">
                  <c:v>0.23096875</c:v>
                </c:pt>
                <c:pt idx="61">
                  <c:v>0.26178125000000002</c:v>
                </c:pt>
                <c:pt idx="62">
                  <c:v>0.31540625</c:v>
                </c:pt>
                <c:pt idx="63">
                  <c:v>0.39184374999999999</c:v>
                </c:pt>
                <c:pt idx="64">
                  <c:v>0.55906249999999902</c:v>
                </c:pt>
                <c:pt idx="65">
                  <c:v>0.65393749999999895</c:v>
                </c:pt>
                <c:pt idx="66">
                  <c:v>0.74443749999999898</c:v>
                </c:pt>
                <c:pt idx="67">
                  <c:v>0.83056249999999898</c:v>
                </c:pt>
                <c:pt idx="68">
                  <c:v>1.0329375000000001</c:v>
                </c:pt>
                <c:pt idx="69">
                  <c:v>1.0620624999999999</c:v>
                </c:pt>
                <c:pt idx="70">
                  <c:v>1.0385625000000001</c:v>
                </c:pt>
                <c:pt idx="71">
                  <c:v>0.96243749999999895</c:v>
                </c:pt>
                <c:pt idx="72">
                  <c:v>0.83368749999999903</c:v>
                </c:pt>
                <c:pt idx="73">
                  <c:v>0.65231249999999896</c:v>
                </c:pt>
                <c:pt idx="74">
                  <c:v>0.41831249999999898</c:v>
                </c:pt>
                <c:pt idx="75">
                  <c:v>0.13168749999999901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FF-4FB4-B279-D975129A6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71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8"/>
          <c:min val="-8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Output</a:t>
                </a:r>
                <a:r>
                  <a:rPr lang="en-US" sz="1000" baseline="0"/>
                  <a:t> growth - deviation from trend (yoy </a:t>
                </a:r>
                <a:r>
                  <a:rPr lang="en-US" sz="1000"/>
                  <a:t>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US_inflation!$AH$1</c:f>
              <c:strCache>
                <c:ptCount val="1"/>
                <c:pt idx="0">
                  <c:v>obs_gdp_deflator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US_inflation!$AH$2:$AH$132</c:f>
              <c:numCache>
                <c:formatCode>General</c:formatCode>
                <c:ptCount val="131"/>
                <c:pt idx="0">
                  <c:v>3.8578190763052396</c:v>
                </c:pt>
                <c:pt idx="1">
                  <c:v>2.8102938348403708</c:v>
                </c:pt>
                <c:pt idx="2">
                  <c:v>2.2043412843720569</c:v>
                </c:pt>
                <c:pt idx="3">
                  <c:v>1.6303349362841058</c:v>
                </c:pt>
                <c:pt idx="4">
                  <c:v>1.4888196261368498</c:v>
                </c:pt>
                <c:pt idx="5">
                  <c:v>1.951938582146417</c:v>
                </c:pt>
                <c:pt idx="6">
                  <c:v>3.0477437090510495</c:v>
                </c:pt>
                <c:pt idx="7">
                  <c:v>0.97185871041471983</c:v>
                </c:pt>
                <c:pt idx="8">
                  <c:v>-0.31560650828077996</c:v>
                </c:pt>
                <c:pt idx="9">
                  <c:v>-0.66243216818017014</c:v>
                </c:pt>
                <c:pt idx="10">
                  <c:v>0.47598186386221975</c:v>
                </c:pt>
                <c:pt idx="11">
                  <c:v>1.2715409040312768</c:v>
                </c:pt>
                <c:pt idx="12">
                  <c:v>1.1538538008509347</c:v>
                </c:pt>
                <c:pt idx="13">
                  <c:v>1.9686342241858497</c:v>
                </c:pt>
                <c:pt idx="14">
                  <c:v>1.2215930212117199</c:v>
                </c:pt>
                <c:pt idx="15">
                  <c:v>2.3424871348845397</c:v>
                </c:pt>
                <c:pt idx="16">
                  <c:v>2.0630998575119404</c:v>
                </c:pt>
                <c:pt idx="17">
                  <c:v>2.6716851732152098</c:v>
                </c:pt>
                <c:pt idx="18">
                  <c:v>2.4308014912178368</c:v>
                </c:pt>
                <c:pt idx="19">
                  <c:v>0.47539782681027987</c:v>
                </c:pt>
                <c:pt idx="20">
                  <c:v>2.36896781017386</c:v>
                </c:pt>
                <c:pt idx="21">
                  <c:v>1.6617010065653308</c:v>
                </c:pt>
                <c:pt idx="22">
                  <c:v>2.2138902323302498</c:v>
                </c:pt>
                <c:pt idx="23">
                  <c:v>2.019027098388237</c:v>
                </c:pt>
                <c:pt idx="24">
                  <c:v>1.5986739380227317</c:v>
                </c:pt>
                <c:pt idx="25">
                  <c:v>0.8642522967575299</c:v>
                </c:pt>
                <c:pt idx="26">
                  <c:v>1.9750594417005991</c:v>
                </c:pt>
                <c:pt idx="27">
                  <c:v>2.132216318385693</c:v>
                </c:pt>
                <c:pt idx="28">
                  <c:v>1.5260624703424148</c:v>
                </c:pt>
                <c:pt idx="29">
                  <c:v>2.2826141020764177</c:v>
                </c:pt>
                <c:pt idx="30">
                  <c:v>1.654514916906269</c:v>
                </c:pt>
                <c:pt idx="31">
                  <c:v>0.39758912479672981</c:v>
                </c:pt>
                <c:pt idx="32">
                  <c:v>-0.21877878159448017</c:v>
                </c:pt>
                <c:pt idx="33">
                  <c:v>2.3181400928025111</c:v>
                </c:pt>
                <c:pt idx="34">
                  <c:v>1.0645886126349198</c:v>
                </c:pt>
                <c:pt idx="35">
                  <c:v>-8.1978959541499918E-3</c:v>
                </c:pt>
                <c:pt idx="36">
                  <c:v>-0.34797349208295003</c:v>
                </c:pt>
                <c:pt idx="37">
                  <c:v>2.7479838728171377</c:v>
                </c:pt>
                <c:pt idx="38">
                  <c:v>1.0267601803293447</c:v>
                </c:pt>
                <c:pt idx="39">
                  <c:v>1.9488454480331314</c:v>
                </c:pt>
                <c:pt idx="40">
                  <c:v>2.0543505589579953</c:v>
                </c:pt>
                <c:pt idx="41">
                  <c:v>1.0504960413650009</c:v>
                </c:pt>
                <c:pt idx="42">
                  <c:v>2.0710868198611894</c:v>
                </c:pt>
                <c:pt idx="43">
                  <c:v>2.482801734879136</c:v>
                </c:pt>
                <c:pt idx="44">
                  <c:v>2.5685828604902858</c:v>
                </c:pt>
                <c:pt idx="45">
                  <c:v>2.8580023137590769</c:v>
                </c:pt>
                <c:pt idx="46">
                  <c:v>1.7383270819219869</c:v>
                </c:pt>
                <c:pt idx="47">
                  <c:v>1.7347555677361679</c:v>
                </c:pt>
                <c:pt idx="48">
                  <c:v>1.2051874926167327</c:v>
                </c:pt>
                <c:pt idx="49">
                  <c:v>2.083283740982766</c:v>
                </c:pt>
                <c:pt idx="50">
                  <c:v>1.2769871341770318</c:v>
                </c:pt>
                <c:pt idx="51">
                  <c:v>1.2496714606291319</c:v>
                </c:pt>
                <c:pt idx="52">
                  <c:v>1.861374183342313</c:v>
                </c:pt>
                <c:pt idx="53">
                  <c:v>-1.46616891618116</c:v>
                </c:pt>
                <c:pt idx="54">
                  <c:v>3.5448127208691895</c:v>
                </c:pt>
                <c:pt idx="55">
                  <c:v>2.7456124356172169</c:v>
                </c:pt>
                <c:pt idx="56">
                  <c:v>5.1646976070009298</c:v>
                </c:pt>
                <c:pt idx="57">
                  <c:v>6.33924084058836</c:v>
                </c:pt>
                <c:pt idx="58">
                  <c:v>6.1446245641139896</c:v>
                </c:pt>
                <c:pt idx="59">
                  <c:v>7.1414636468885604</c:v>
                </c:pt>
                <c:pt idx="60">
                  <c:v>8.3805293129689105</c:v>
                </c:pt>
                <c:pt idx="61">
                  <c:v>9.3894145787088501</c:v>
                </c:pt>
                <c:pt idx="62">
                  <c:v>4.5818712738039302</c:v>
                </c:pt>
                <c:pt idx="63">
                  <c:v>3.7472434735377598</c:v>
                </c:pt>
                <c:pt idx="64">
                  <c:v>3.6919423660145099</c:v>
                </c:pt>
                <c:pt idx="65">
                  <c:v>1.836833307848496</c:v>
                </c:pt>
                <c:pt idx="66">
                  <c:v>3.2035225713343101</c:v>
                </c:pt>
                <c:pt idx="67">
                  <c:v>1.5500475255835648</c:v>
                </c:pt>
                <c:pt idx="68">
                  <c:v>3.0262601109328902</c:v>
                </c:pt>
                <c:pt idx="69">
                  <c:v>2.5366038076299877</c:v>
                </c:pt>
                <c:pt idx="70">
                  <c:v>1.8990357411064358</c:v>
                </c:pt>
                <c:pt idx="71">
                  <c:v>1.7484491590179059</c:v>
                </c:pt>
                <c:pt idx="72">
                  <c:v>1.6426301388613007</c:v>
                </c:pt>
                <c:pt idx="73">
                  <c:v>1.5581799418599158</c:v>
                </c:pt>
                <c:pt idx="74">
                  <c:v>1.4934283935950527</c:v>
                </c:pt>
                <c:pt idx="75">
                  <c:v>1.4477556666314668</c:v>
                </c:pt>
                <c:pt idx="76">
                  <c:v>1.4193901677955978</c:v>
                </c:pt>
                <c:pt idx="77">
                  <c:v>1.4059125233654597</c:v>
                </c:pt>
                <c:pt idx="78">
                  <c:v>1.4047875378775827</c:v>
                </c:pt>
                <c:pt idx="79">
                  <c:v>1.4136489924605478</c:v>
                </c:pt>
                <c:pt idx="80">
                  <c:v>1.4304172119067089</c:v>
                </c:pt>
                <c:pt idx="81">
                  <c:v>1.4533251914980339</c:v>
                </c:pt>
                <c:pt idx="82">
                  <c:v>1.4809016149194498</c:v>
                </c:pt>
                <c:pt idx="83">
                  <c:v>1.5119369667182299</c:v>
                </c:pt>
                <c:pt idx="84">
                  <c:v>1.5454456344527578</c:v>
                </c:pt>
                <c:pt idx="85">
                  <c:v>1.5806297902712929</c:v>
                </c:pt>
                <c:pt idx="86">
                  <c:v>1.616847290577117</c:v>
                </c:pt>
                <c:pt idx="87">
                  <c:v>1.6535841498815709</c:v>
                </c:pt>
                <c:pt idx="88">
                  <c:v>1.6904314007942569</c:v>
                </c:pt>
                <c:pt idx="89">
                  <c:v>1.7270658638558478</c:v>
                </c:pt>
                <c:pt idx="90">
                  <c:v>1.763234276189718</c:v>
                </c:pt>
                <c:pt idx="91">
                  <c:v>1.7987402474587628</c:v>
                </c:pt>
                <c:pt idx="92">
                  <c:v>1.8334335679127007</c:v>
                </c:pt>
                <c:pt idx="93">
                  <c:v>1.8672014595518598</c:v>
                </c:pt>
                <c:pt idx="94">
                  <c:v>1.8999614257223958</c:v>
                </c:pt>
                <c:pt idx="95">
                  <c:v>1.931655412125854</c:v>
                </c:pt>
                <c:pt idx="96">
                  <c:v>1.9622450419444655</c:v>
                </c:pt>
                <c:pt idx="97">
                  <c:v>1.9917077297469272</c:v>
                </c:pt>
                <c:pt idx="98">
                  <c:v>2.0200335138152776</c:v>
                </c:pt>
                <c:pt idx="99">
                  <c:v>2.0472224754755293</c:v>
                </c:pt>
                <c:pt idx="100">
                  <c:v>2.0732826378643039</c:v>
                </c:pt>
                <c:pt idx="101">
                  <c:v>2.0982282561485373</c:v>
                </c:pt>
                <c:pt idx="102">
                  <c:v>2.1220784272860667</c:v>
                </c:pt>
                <c:pt idx="103">
                  <c:v>2.1448559605743647</c:v>
                </c:pt>
                <c:pt idx="104">
                  <c:v>2.1665864610046928</c:v>
                </c:pt>
                <c:pt idx="105">
                  <c:v>2.1872975862491137</c:v>
                </c:pt>
                <c:pt idx="106">
                  <c:v>2.207018445308683</c:v>
                </c:pt>
                <c:pt idx="107">
                  <c:v>2.225779112734604</c:v>
                </c:pt>
                <c:pt idx="108">
                  <c:v>2.2436102371379039</c:v>
                </c:pt>
                <c:pt idx="109">
                  <c:v>2.2605427266264129</c:v>
                </c:pt>
                <c:pt idx="110">
                  <c:v>2.2766074970079977</c:v>
                </c:pt>
                <c:pt idx="111">
                  <c:v>2.2918352712087748</c:v>
                </c:pt>
                <c:pt idx="112">
                  <c:v>2.3062564204843641</c:v>
                </c:pt>
                <c:pt idx="113">
                  <c:v>2.3199008397378309</c:v>
                </c:pt>
                <c:pt idx="114">
                  <c:v>2.3327978506713518</c:v>
                </c:pt>
                <c:pt idx="115">
                  <c:v>2.3449761276495669</c:v>
                </c:pt>
                <c:pt idx="116">
                  <c:v>2.3564636420952958</c:v>
                </c:pt>
                <c:pt idx="117">
                  <c:v>2.367287621996649</c:v>
                </c:pt>
                <c:pt idx="118">
                  <c:v>2.3774745237340897</c:v>
                </c:pt>
                <c:pt idx="119">
                  <c:v>2.3870500139375741</c:v>
                </c:pt>
                <c:pt idx="120">
                  <c:v>2.3960389595016887</c:v>
                </c:pt>
                <c:pt idx="121">
                  <c:v>2.4044654242205907</c:v>
                </c:pt>
                <c:pt idx="122">
                  <c:v>2.4123526707824579</c:v>
                </c:pt>
                <c:pt idx="123">
                  <c:v>2.4197231670850958</c:v>
                </c:pt>
                <c:pt idx="124">
                  <c:v>2.4265985960187466</c:v>
                </c:pt>
                <c:pt idx="125">
                  <c:v>2.4329998680128631</c:v>
                </c:pt>
                <c:pt idx="126">
                  <c:v>2.4389471357646459</c:v>
                </c:pt>
                <c:pt idx="127">
                  <c:v>2.4444598106697177</c:v>
                </c:pt>
                <c:pt idx="128">
                  <c:v>2.4495565805566768</c:v>
                </c:pt>
                <c:pt idx="129">
                  <c:v>2.4542554283960119</c:v>
                </c:pt>
                <c:pt idx="130">
                  <c:v>2.4585736517106489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44-4169-BF80-59E4EE9D2397}"/>
            </c:ext>
          </c:extLst>
        </c:ser>
        <c:ser>
          <c:idx val="1"/>
          <c:order val="1"/>
          <c:tx>
            <c:strRef>
              <c:f>US_inflation!$AI$1</c:f>
              <c:strCache>
                <c:ptCount val="1"/>
                <c:pt idx="0">
                  <c:v>obs_gdp_deflator_woFG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US_policy_rarte_vs_shadow_rate!$A$2:$A$75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US_inflation!$AI$2:$AI$132</c:f>
              <c:numCache>
                <c:formatCode>General</c:formatCode>
                <c:ptCount val="131"/>
                <c:pt idx="0">
                  <c:v>3.8578190763052396</c:v>
                </c:pt>
                <c:pt idx="1">
                  <c:v>2.8102938348403708</c:v>
                </c:pt>
                <c:pt idx="2">
                  <c:v>2.2043412843720569</c:v>
                </c:pt>
                <c:pt idx="3">
                  <c:v>1.6303349362841058</c:v>
                </c:pt>
                <c:pt idx="4">
                  <c:v>1.4888196261368498</c:v>
                </c:pt>
                <c:pt idx="5">
                  <c:v>1.951938582146417</c:v>
                </c:pt>
                <c:pt idx="6">
                  <c:v>3.0477437090510495</c:v>
                </c:pt>
                <c:pt idx="7">
                  <c:v>0.98169604867836058</c:v>
                </c:pt>
                <c:pt idx="8">
                  <c:v>-0.29355075506923267</c:v>
                </c:pt>
                <c:pt idx="9">
                  <c:v>-0.63134519036648218</c:v>
                </c:pt>
                <c:pt idx="10">
                  <c:v>0.50235974278084616</c:v>
                </c:pt>
                <c:pt idx="11">
                  <c:v>1.3017256553448546</c:v>
                </c:pt>
                <c:pt idx="12">
                  <c:v>1.1800073437042147</c:v>
                </c:pt>
                <c:pt idx="13">
                  <c:v>1.9744268073965672</c:v>
                </c:pt>
                <c:pt idx="14">
                  <c:v>1.2224655193363354</c:v>
                </c:pt>
                <c:pt idx="15">
                  <c:v>2.3448228772754751</c:v>
                </c:pt>
                <c:pt idx="16">
                  <c:v>2.0727549558711806</c:v>
                </c:pt>
                <c:pt idx="17">
                  <c:v>2.6723814058651647</c:v>
                </c:pt>
                <c:pt idx="18">
                  <c:v>2.4194355710578477</c:v>
                </c:pt>
                <c:pt idx="19">
                  <c:v>0.46362432519555957</c:v>
                </c:pt>
                <c:pt idx="20">
                  <c:v>2.3565048396904311</c:v>
                </c:pt>
                <c:pt idx="21">
                  <c:v>1.6510756252047458</c:v>
                </c:pt>
                <c:pt idx="22">
                  <c:v>2.2016271411468211</c:v>
                </c:pt>
                <c:pt idx="23">
                  <c:v>2.0040742503523274</c:v>
                </c:pt>
                <c:pt idx="24">
                  <c:v>1.5834796878950836</c:v>
                </c:pt>
                <c:pt idx="25">
                  <c:v>0.85420201699499976</c:v>
                </c:pt>
                <c:pt idx="26">
                  <c:v>1.961079100783369</c:v>
                </c:pt>
                <c:pt idx="27">
                  <c:v>2.1160767467296</c:v>
                </c:pt>
                <c:pt idx="28">
                  <c:v>1.5111478794848083</c:v>
                </c:pt>
                <c:pt idx="29">
                  <c:v>2.2682942654205327</c:v>
                </c:pt>
                <c:pt idx="30">
                  <c:v>1.6413865857280552</c:v>
                </c:pt>
                <c:pt idx="31">
                  <c:v>0.38358139515695422</c:v>
                </c:pt>
                <c:pt idx="32">
                  <c:v>-0.23247094942119781</c:v>
                </c:pt>
                <c:pt idx="33">
                  <c:v>2.3051720096940667</c:v>
                </c:pt>
                <c:pt idx="34">
                  <c:v>1.0498471743201394</c:v>
                </c:pt>
                <c:pt idx="35">
                  <c:v>-2.3308947421747824E-2</c:v>
                </c:pt>
                <c:pt idx="36">
                  <c:v>-0.3654815582345225</c:v>
                </c:pt>
                <c:pt idx="37">
                  <c:v>2.7322087488429556</c:v>
                </c:pt>
                <c:pt idx="38">
                  <c:v>1.0110704662280035</c:v>
                </c:pt>
                <c:pt idx="39">
                  <c:v>1.9349803117492788</c:v>
                </c:pt>
                <c:pt idx="40">
                  <c:v>2.0405831252869762</c:v>
                </c:pt>
                <c:pt idx="41">
                  <c:v>1.0365397336848823</c:v>
                </c:pt>
                <c:pt idx="42">
                  <c:v>2.0578741149851805</c:v>
                </c:pt>
                <c:pt idx="43">
                  <c:v>2.4696339538866736</c:v>
                </c:pt>
                <c:pt idx="44">
                  <c:v>2.5554797586417863</c:v>
                </c:pt>
                <c:pt idx="45">
                  <c:v>2.842673987223364</c:v>
                </c:pt>
                <c:pt idx="46">
                  <c:v>1.7215800717940271</c:v>
                </c:pt>
                <c:pt idx="47">
                  <c:v>1.713788930627935</c:v>
                </c:pt>
                <c:pt idx="48">
                  <c:v>1.181087517723145</c:v>
                </c:pt>
                <c:pt idx="49">
                  <c:v>2.056223865269879</c:v>
                </c:pt>
                <c:pt idx="50">
                  <c:v>1.2478515994397639</c:v>
                </c:pt>
                <c:pt idx="51">
                  <c:v>1.2207232240942782</c:v>
                </c:pt>
                <c:pt idx="52">
                  <c:v>1.832412840791076</c:v>
                </c:pt>
                <c:pt idx="53">
                  <c:v>-1.4970253032138672</c:v>
                </c:pt>
                <c:pt idx="54">
                  <c:v>3.5024965294533086</c:v>
                </c:pt>
                <c:pt idx="55">
                  <c:v>2.6831234164852442</c:v>
                </c:pt>
                <c:pt idx="56">
                  <c:v>5.0894774212541583</c:v>
                </c:pt>
                <c:pt idx="57">
                  <c:v>6.254511296088709</c:v>
                </c:pt>
                <c:pt idx="58">
                  <c:v>6.0743030765125239</c:v>
                </c:pt>
                <c:pt idx="59">
                  <c:v>7.0684809421449089</c:v>
                </c:pt>
                <c:pt idx="60">
                  <c:v>8.3137242012833354</c:v>
                </c:pt>
                <c:pt idx="61">
                  <c:v>9.3531649957883953</c:v>
                </c:pt>
                <c:pt idx="62">
                  <c:v>4.5463874432284745</c:v>
                </c:pt>
                <c:pt idx="63">
                  <c:v>3.7209883559472918</c:v>
                </c:pt>
                <c:pt idx="64">
                  <c:v>3.6745266035230082</c:v>
                </c:pt>
                <c:pt idx="65">
                  <c:v>1.8226655189567902</c:v>
                </c:pt>
                <c:pt idx="66">
                  <c:v>3.2037819475421441</c:v>
                </c:pt>
                <c:pt idx="67">
                  <c:v>1.5483362900098445</c:v>
                </c:pt>
                <c:pt idx="68">
                  <c:v>3.0290262416275326</c:v>
                </c:pt>
                <c:pt idx="69">
                  <c:v>2.5276061704622474</c:v>
                </c:pt>
                <c:pt idx="70">
                  <c:v>1.879079022827423</c:v>
                </c:pt>
                <c:pt idx="71">
                  <c:v>1.7245344711523276</c:v>
                </c:pt>
                <c:pt idx="72">
                  <c:v>1.6166740540175972</c:v>
                </c:pt>
                <c:pt idx="73">
                  <c:v>1.5310330522183886</c:v>
                </c:pt>
                <c:pt idx="74">
                  <c:v>1.4656676556657251</c:v>
                </c:pt>
                <c:pt idx="75">
                  <c:v>1.419812366155992</c:v>
                </c:pt>
                <c:pt idx="76">
                  <c:v>1.3915747345986662</c:v>
                </c:pt>
                <c:pt idx="77">
                  <c:v>1.3784360312482309</c:v>
                </c:pt>
                <c:pt idx="78">
                  <c:v>1.3777876159755893</c:v>
                </c:pt>
                <c:pt idx="79">
                  <c:v>1.387214589605501</c:v>
                </c:pt>
                <c:pt idx="80">
                  <c:v>1.4046056345876075</c:v>
                </c:pt>
                <c:pt idx="81">
                  <c:v>1.428172570049735</c:v>
                </c:pt>
                <c:pt idx="82">
                  <c:v>1.4564292719357774</c:v>
                </c:pt>
                <c:pt idx="83">
                  <c:v>1.4881554656677727</c:v>
                </c:pt>
                <c:pt idx="84">
                  <c:v>1.5223575224873942</c:v>
                </c:pt>
                <c:pt idx="85">
                  <c:v>1.5582315705935934</c:v>
                </c:pt>
                <c:pt idx="86">
                  <c:v>1.5951309051774332</c:v>
                </c:pt>
                <c:pt idx="87">
                  <c:v>1.6325381260063223</c:v>
                </c:pt>
                <c:pt idx="88">
                  <c:v>1.6700417512359957</c:v>
                </c:pt>
                <c:pt idx="89">
                  <c:v>1.7073167988396087</c:v>
                </c:pt>
                <c:pt idx="90">
                  <c:v>1.7441087670745814</c:v>
                </c:pt>
                <c:pt idx="91">
                  <c:v>1.7802204720903987</c:v>
                </c:pt>
                <c:pt idx="92">
                  <c:v>1.8155012607286354</c:v>
                </c:pt>
                <c:pt idx="93">
                  <c:v>1.8498381847923966</c:v>
                </c:pt>
                <c:pt idx="94">
                  <c:v>1.8831487885441085</c:v>
                </c:pt>
                <c:pt idx="95">
                  <c:v>1.9153752196360836</c:v>
                </c:pt>
                <c:pt idx="96">
                  <c:v>1.9464794239553935</c:v>
                </c:pt>
                <c:pt idx="97">
                  <c:v>1.976439227248072</c:v>
                </c:pt>
                <c:pt idx="98">
                  <c:v>2.0052451416934121</c:v>
                </c:pt>
                <c:pt idx="99">
                  <c:v>2.0328977648036757</c:v>
                </c:pt>
                <c:pt idx="100">
                  <c:v>2.0594056620938157</c:v>
                </c:pt>
                <c:pt idx="101">
                  <c:v>2.0847836447238639</c:v>
                </c:pt>
                <c:pt idx="102">
                  <c:v>2.1090513695332098</c:v>
                </c:pt>
                <c:pt idx="103">
                  <c:v>2.1322322021672382</c:v>
                </c:pt>
                <c:pt idx="104">
                  <c:v>2.1543522948611495</c:v>
                </c:pt>
                <c:pt idx="105">
                  <c:v>2.1754398393434946</c:v>
                </c:pt>
                <c:pt idx="106">
                  <c:v>2.1955244625819761</c:v>
                </c:pt>
                <c:pt idx="107">
                  <c:v>2.2146367390421409</c:v>
                </c:pt>
                <c:pt idx="108">
                  <c:v>2.2328077979702585</c:v>
                </c:pt>
                <c:pt idx="109">
                  <c:v>2.250069008178845</c:v>
                </c:pt>
                <c:pt idx="110">
                  <c:v>2.2664517260405073</c:v>
                </c:pt>
                <c:pt idx="111">
                  <c:v>2.2819870950353311</c:v>
                </c:pt>
                <c:pt idx="112">
                  <c:v>2.2967058873378345</c:v>
                </c:pt>
                <c:pt idx="113">
                  <c:v>2.31063837969837</c:v>
                </c:pt>
                <c:pt idx="114">
                  <c:v>2.323814257281541</c:v>
                </c:pt>
                <c:pt idx="115">
                  <c:v>2.3362625403049671</c:v>
                </c:pt>
                <c:pt idx="116">
                  <c:v>2.3480115292582751</c:v>
                </c:pt>
                <c:pt idx="117">
                  <c:v>2.3590887652617067</c:v>
                </c:pt>
                <c:pt idx="118">
                  <c:v>2.3695210027474864</c:v>
                </c:pt>
                <c:pt idx="119">
                  <c:v>2.3793341921618296</c:v>
                </c:pt>
                <c:pt idx="120">
                  <c:v>2.3885534708041658</c:v>
                </c:pt>
                <c:pt idx="121">
                  <c:v>2.3972031602562547</c:v>
                </c:pt>
                <c:pt idx="122">
                  <c:v>2.4053067691365944</c:v>
                </c:pt>
                <c:pt idx="123">
                  <c:v>2.412887000136553</c:v>
                </c:pt>
                <c:pt idx="124">
                  <c:v>2.4199657604859639</c:v>
                </c:pt>
                <c:pt idx="125">
                  <c:v>2.4265641751387004</c:v>
                </c:pt>
                <c:pt idx="126">
                  <c:v>2.4327026021017657</c:v>
                </c:pt>
                <c:pt idx="127">
                  <c:v>2.4384006494245312</c:v>
                </c:pt>
                <c:pt idx="128">
                  <c:v>2.4436771934544623</c:v>
                </c:pt>
                <c:pt idx="129">
                  <c:v>2.4485503980300574</c:v>
                </c:pt>
                <c:pt idx="130">
                  <c:v>2.4530377343388694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44-4169-BF80-59E4EE9D2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Interest rate</a:t>
                </a:r>
                <a:r>
                  <a:rPr lang="en-US" baseline="0"/>
                  <a:t> </a:t>
                </a:r>
                <a:r>
                  <a:rPr lang="en-US"/>
                  <a:t>(apr),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US_policy_rarte_vs_shadow_rate!$AJ$1</c:f>
              <c:strCache>
                <c:ptCount val="1"/>
                <c:pt idx="0">
                  <c:v>Policy rate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US_policy_rarte_vs_shadow_rate!$A$2:$A$75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US_policy_rarte_vs_shadow_rate!$AJ$2:$AJ$75</c:f>
              <c:numCache>
                <c:formatCode>General</c:formatCode>
                <c:ptCount val="74"/>
                <c:pt idx="0">
                  <c:v>5.25</c:v>
                </c:pt>
                <c:pt idx="1">
                  <c:v>5.25</c:v>
                </c:pt>
                <c:pt idx="2">
                  <c:v>5.07</c:v>
                </c:pt>
                <c:pt idx="3">
                  <c:v>4.5</c:v>
                </c:pt>
                <c:pt idx="4">
                  <c:v>3.18</c:v>
                </c:pt>
                <c:pt idx="5">
                  <c:v>2.08</c:v>
                </c:pt>
                <c:pt idx="6">
                  <c:v>1.94</c:v>
                </c:pt>
                <c:pt idx="7">
                  <c:v>0.51</c:v>
                </c:pt>
                <c:pt idx="8">
                  <c:v>0.18</c:v>
                </c:pt>
                <c:pt idx="9">
                  <c:v>0.18</c:v>
                </c:pt>
                <c:pt idx="10">
                  <c:v>0.15</c:v>
                </c:pt>
                <c:pt idx="11">
                  <c:v>0.12</c:v>
                </c:pt>
                <c:pt idx="12">
                  <c:v>0.13</c:v>
                </c:pt>
                <c:pt idx="13">
                  <c:v>0.19</c:v>
                </c:pt>
                <c:pt idx="14">
                  <c:v>0.19</c:v>
                </c:pt>
                <c:pt idx="15">
                  <c:v>0.19</c:v>
                </c:pt>
                <c:pt idx="16">
                  <c:v>0.15</c:v>
                </c:pt>
                <c:pt idx="17">
                  <c:v>0.09</c:v>
                </c:pt>
                <c:pt idx="18">
                  <c:v>0.08</c:v>
                </c:pt>
                <c:pt idx="19">
                  <c:v>7.0000000000000007E-2</c:v>
                </c:pt>
                <c:pt idx="20">
                  <c:v>0.1</c:v>
                </c:pt>
                <c:pt idx="21">
                  <c:v>0.15</c:v>
                </c:pt>
                <c:pt idx="22">
                  <c:v>0.14000000000000001</c:v>
                </c:pt>
                <c:pt idx="23">
                  <c:v>0.16</c:v>
                </c:pt>
                <c:pt idx="24">
                  <c:v>0.14000000000000001</c:v>
                </c:pt>
                <c:pt idx="25">
                  <c:v>0.12</c:v>
                </c:pt>
                <c:pt idx="26">
                  <c:v>0.09</c:v>
                </c:pt>
                <c:pt idx="27">
                  <c:v>0.09</c:v>
                </c:pt>
                <c:pt idx="28">
                  <c:v>7.0000000000000007E-2</c:v>
                </c:pt>
                <c:pt idx="29">
                  <c:v>0.09</c:v>
                </c:pt>
                <c:pt idx="30">
                  <c:v>0.09</c:v>
                </c:pt>
                <c:pt idx="31">
                  <c:v>0.1</c:v>
                </c:pt>
                <c:pt idx="32">
                  <c:v>0.11</c:v>
                </c:pt>
                <c:pt idx="33">
                  <c:v>0.13</c:v>
                </c:pt>
                <c:pt idx="34">
                  <c:v>0.13</c:v>
                </c:pt>
                <c:pt idx="35">
                  <c:v>0.16</c:v>
                </c:pt>
                <c:pt idx="36">
                  <c:v>0.36</c:v>
                </c:pt>
                <c:pt idx="37">
                  <c:v>0.37</c:v>
                </c:pt>
                <c:pt idx="38">
                  <c:v>0.39</c:v>
                </c:pt>
                <c:pt idx="39">
                  <c:v>0.45</c:v>
                </c:pt>
                <c:pt idx="40">
                  <c:v>0.7</c:v>
                </c:pt>
                <c:pt idx="41">
                  <c:v>0.95</c:v>
                </c:pt>
                <c:pt idx="42">
                  <c:v>1.1499999999999999</c:v>
                </c:pt>
                <c:pt idx="43">
                  <c:v>1.2</c:v>
                </c:pt>
                <c:pt idx="44">
                  <c:v>1.45</c:v>
                </c:pt>
                <c:pt idx="45">
                  <c:v>1.74</c:v>
                </c:pt>
                <c:pt idx="46">
                  <c:v>1.93</c:v>
                </c:pt>
                <c:pt idx="47">
                  <c:v>2.2200000000000002</c:v>
                </c:pt>
                <c:pt idx="48">
                  <c:v>2.4</c:v>
                </c:pt>
                <c:pt idx="49">
                  <c:v>2.4</c:v>
                </c:pt>
                <c:pt idx="50">
                  <c:v>2.19</c:v>
                </c:pt>
                <c:pt idx="51">
                  <c:v>1.65</c:v>
                </c:pt>
                <c:pt idx="52">
                  <c:v>1.25</c:v>
                </c:pt>
                <c:pt idx="53">
                  <c:v>0.06</c:v>
                </c:pt>
                <c:pt idx="54">
                  <c:v>0.09</c:v>
                </c:pt>
                <c:pt idx="55">
                  <c:v>0.09</c:v>
                </c:pt>
                <c:pt idx="56">
                  <c:v>0.08</c:v>
                </c:pt>
                <c:pt idx="57">
                  <c:v>7.0000000000000007E-2</c:v>
                </c:pt>
                <c:pt idx="58">
                  <c:v>0.09</c:v>
                </c:pt>
                <c:pt idx="59">
                  <c:v>0.08</c:v>
                </c:pt>
                <c:pt idx="60">
                  <c:v>0.12</c:v>
                </c:pt>
                <c:pt idx="61">
                  <c:v>0.77</c:v>
                </c:pt>
                <c:pt idx="62">
                  <c:v>2.1800000000000002</c:v>
                </c:pt>
                <c:pt idx="63">
                  <c:v>3.65</c:v>
                </c:pt>
                <c:pt idx="64">
                  <c:v>4.51</c:v>
                </c:pt>
                <c:pt idx="65">
                  <c:v>4.99</c:v>
                </c:pt>
                <c:pt idx="66">
                  <c:v>5.26</c:v>
                </c:pt>
                <c:pt idx="67">
                  <c:v>5.33</c:v>
                </c:pt>
                <c:pt idx="68">
                  <c:v>5.33</c:v>
                </c:pt>
                <c:pt idx="69">
                  <c:v>5.33</c:v>
                </c:pt>
                <c:pt idx="70">
                  <c:v>5.26</c:v>
                </c:pt>
                <c:pt idx="71">
                  <c:v>4.6500000000000004</c:v>
                </c:pt>
                <c:pt idx="72">
                  <c:v>4.33</c:v>
                </c:pt>
                <c:pt idx="73">
                  <c:v>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7D-4B8C-9537-616FA742BB04}"/>
            </c:ext>
          </c:extLst>
        </c:ser>
        <c:ser>
          <c:idx val="1"/>
          <c:order val="1"/>
          <c:tx>
            <c:strRef>
              <c:f>US_policy_rarte_vs_shadow_rate!$AK$1</c:f>
              <c:strCache>
                <c:ptCount val="1"/>
                <c:pt idx="0">
                  <c:v>No policy shock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US_policy_rarte_vs_shadow_rate!$A$2:$A$75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US_policy_rarte_vs_shadow_rate!$AK$2:$AK$75</c:f>
              <c:numCache>
                <c:formatCode>General</c:formatCode>
                <c:ptCount val="74"/>
                <c:pt idx="0">
                  <c:v>6.33792868159194</c:v>
                </c:pt>
                <c:pt idx="1">
                  <c:v>5.8211322565365577</c:v>
                </c:pt>
                <c:pt idx="2">
                  <c:v>5.7194350663183036</c:v>
                </c:pt>
                <c:pt idx="3">
                  <c:v>5.5906307914461602</c:v>
                </c:pt>
                <c:pt idx="4">
                  <c:v>4.51562287818673</c:v>
                </c:pt>
                <c:pt idx="5">
                  <c:v>3.5779970005566</c:v>
                </c:pt>
                <c:pt idx="6">
                  <c:v>1.8465779459063989</c:v>
                </c:pt>
                <c:pt idx="7">
                  <c:v>0.91516933718920468</c:v>
                </c:pt>
                <c:pt idx="8">
                  <c:v>0.60525414134732469</c:v>
                </c:pt>
                <c:pt idx="9">
                  <c:v>-0.2521015471097468</c:v>
                </c:pt>
                <c:pt idx="10">
                  <c:v>-0.67097388159626037</c:v>
                </c:pt>
                <c:pt idx="11">
                  <c:v>0.41833883202144279</c:v>
                </c:pt>
                <c:pt idx="12">
                  <c:v>0.45395973432293407</c:v>
                </c:pt>
                <c:pt idx="13">
                  <c:v>0.62043437481094699</c:v>
                </c:pt>
                <c:pt idx="14">
                  <c:v>0.6768219517657823</c:v>
                </c:pt>
                <c:pt idx="15">
                  <c:v>0.54928001871234922</c:v>
                </c:pt>
                <c:pt idx="16">
                  <c:v>0.54024282171038629</c:v>
                </c:pt>
                <c:pt idx="17">
                  <c:v>0.30702613472171131</c:v>
                </c:pt>
                <c:pt idx="18">
                  <c:v>0.29796459260107799</c:v>
                </c:pt>
                <c:pt idx="19">
                  <c:v>0.31414647240548221</c:v>
                </c:pt>
                <c:pt idx="20">
                  <c:v>0.12779244650199742</c:v>
                </c:pt>
                <c:pt idx="21">
                  <c:v>0.33868387774105391</c:v>
                </c:pt>
                <c:pt idx="22">
                  <c:v>0.4863736875291822</c:v>
                </c:pt>
                <c:pt idx="23">
                  <c:v>0.4594547012728234</c:v>
                </c:pt>
                <c:pt idx="24">
                  <c:v>0.33081360738405097</c:v>
                </c:pt>
                <c:pt idx="25">
                  <c:v>-0.21718050622167229</c:v>
                </c:pt>
                <c:pt idx="26">
                  <c:v>0.11542919066987969</c:v>
                </c:pt>
                <c:pt idx="27">
                  <c:v>-0.65996323186301431</c:v>
                </c:pt>
                <c:pt idx="28">
                  <c:v>0.38425678244572553</c:v>
                </c:pt>
                <c:pt idx="29">
                  <c:v>2.540802941118428E-2</c:v>
                </c:pt>
                <c:pt idx="30">
                  <c:v>0.2963015149677411</c:v>
                </c:pt>
                <c:pt idx="31">
                  <c:v>0.46129724452648158</c:v>
                </c:pt>
                <c:pt idx="32">
                  <c:v>0.58415183327837727</c:v>
                </c:pt>
                <c:pt idx="33">
                  <c:v>0.50617103221852688</c:v>
                </c:pt>
                <c:pt idx="34">
                  <c:v>2.8092331579878282E-2</c:v>
                </c:pt>
                <c:pt idx="35">
                  <c:v>0.21510346534798921</c:v>
                </c:pt>
                <c:pt idx="36">
                  <c:v>-3.6097161732245864E-3</c:v>
                </c:pt>
                <c:pt idx="37">
                  <c:v>0.46987455420073659</c:v>
                </c:pt>
                <c:pt idx="38">
                  <c:v>0.52627933115819925</c:v>
                </c:pt>
                <c:pt idx="39">
                  <c:v>0.72059302537775793</c:v>
                </c:pt>
                <c:pt idx="40">
                  <c:v>0.98084799048836335</c:v>
                </c:pt>
                <c:pt idx="41">
                  <c:v>1.1543746368168823</c:v>
                </c:pt>
                <c:pt idx="42">
                  <c:v>1.2587827564684249</c:v>
                </c:pt>
                <c:pt idx="43">
                  <c:v>1.2341293625152143</c:v>
                </c:pt>
                <c:pt idx="44">
                  <c:v>1.7546395161148713</c:v>
                </c:pt>
                <c:pt idx="45">
                  <c:v>1.9426034826518659</c:v>
                </c:pt>
                <c:pt idx="46">
                  <c:v>2.1135175651036748</c:v>
                </c:pt>
                <c:pt idx="47">
                  <c:v>2.049614857447736</c:v>
                </c:pt>
                <c:pt idx="48">
                  <c:v>2.2513084257395719</c:v>
                </c:pt>
                <c:pt idx="49">
                  <c:v>2.0384222158342418</c:v>
                </c:pt>
                <c:pt idx="50">
                  <c:v>1.9293294536163057</c:v>
                </c:pt>
                <c:pt idx="51">
                  <c:v>1.9921671108284797</c:v>
                </c:pt>
                <c:pt idx="52">
                  <c:v>1.1565704244917738</c:v>
                </c:pt>
                <c:pt idx="53">
                  <c:v>0.60480546083143172</c:v>
                </c:pt>
                <c:pt idx="54">
                  <c:v>0.14824469785570654</c:v>
                </c:pt>
                <c:pt idx="55">
                  <c:v>0.18985616436612307</c:v>
                </c:pt>
                <c:pt idx="56">
                  <c:v>0.31726866341698573</c:v>
                </c:pt>
                <c:pt idx="57">
                  <c:v>1.0852834333656725</c:v>
                </c:pt>
                <c:pt idx="58">
                  <c:v>1.1321513127577221</c:v>
                </c:pt>
                <c:pt idx="59">
                  <c:v>1.6767204038489472</c:v>
                </c:pt>
                <c:pt idx="60">
                  <c:v>2.2085664760819781</c:v>
                </c:pt>
                <c:pt idx="61">
                  <c:v>3.0086060852230343</c:v>
                </c:pt>
                <c:pt idx="62">
                  <c:v>3.6974578247193906</c:v>
                </c:pt>
                <c:pt idx="63">
                  <c:v>4.9890721148925392</c:v>
                </c:pt>
                <c:pt idx="64">
                  <c:v>5.9858186811941838</c:v>
                </c:pt>
                <c:pt idx="65">
                  <c:v>6.0062379786144815</c:v>
                </c:pt>
                <c:pt idx="66">
                  <c:v>5.7427738684028924</c:v>
                </c:pt>
                <c:pt idx="67">
                  <c:v>5.4620465273925376</c:v>
                </c:pt>
                <c:pt idx="68">
                  <c:v>5.4807413044459201</c:v>
                </c:pt>
                <c:pt idx="69">
                  <c:v>4.7178488719479015</c:v>
                </c:pt>
                <c:pt idx="70">
                  <c:v>5.4370231414077557</c:v>
                </c:pt>
                <c:pt idx="71">
                  <c:v>4.7434810151626969</c:v>
                </c:pt>
                <c:pt idx="72">
                  <c:v>4.428471534342429</c:v>
                </c:pt>
                <c:pt idx="73">
                  <c:v>4.4962708350826963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7D-4B8C-9537-616FA742B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6"/>
          <c:min val="-1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Interest rate</a:t>
                </a:r>
                <a:r>
                  <a:rPr lang="en-US" baseline="0"/>
                  <a:t> </a:t>
                </a:r>
                <a:r>
                  <a:rPr lang="en-US"/>
                  <a:t>(apr),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US_policy_rarte_vs_shadow_rate!$AJ$1</c:f>
              <c:strCache>
                <c:ptCount val="1"/>
                <c:pt idx="0">
                  <c:v>Policy rate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US_policy_rarte_vs_shadow_rate!$A$2:$A$75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US_policy_rarte_vs_shadow_rate!$AJ$2:$AJ$75</c:f>
              <c:numCache>
                <c:formatCode>General</c:formatCode>
                <c:ptCount val="74"/>
                <c:pt idx="0">
                  <c:v>5.25</c:v>
                </c:pt>
                <c:pt idx="1">
                  <c:v>5.25</c:v>
                </c:pt>
                <c:pt idx="2">
                  <c:v>5.07</c:v>
                </c:pt>
                <c:pt idx="3">
                  <c:v>4.5</c:v>
                </c:pt>
                <c:pt idx="4">
                  <c:v>3.18</c:v>
                </c:pt>
                <c:pt idx="5">
                  <c:v>2.08</c:v>
                </c:pt>
                <c:pt idx="6">
                  <c:v>1.94</c:v>
                </c:pt>
                <c:pt idx="7">
                  <c:v>0.51</c:v>
                </c:pt>
                <c:pt idx="8">
                  <c:v>0.18</c:v>
                </c:pt>
                <c:pt idx="9">
                  <c:v>0.18</c:v>
                </c:pt>
                <c:pt idx="10">
                  <c:v>0.15</c:v>
                </c:pt>
                <c:pt idx="11">
                  <c:v>0.12</c:v>
                </c:pt>
                <c:pt idx="12">
                  <c:v>0.13</c:v>
                </c:pt>
                <c:pt idx="13">
                  <c:v>0.19</c:v>
                </c:pt>
                <c:pt idx="14">
                  <c:v>0.19</c:v>
                </c:pt>
                <c:pt idx="15">
                  <c:v>0.19</c:v>
                </c:pt>
                <c:pt idx="16">
                  <c:v>0.15</c:v>
                </c:pt>
                <c:pt idx="17">
                  <c:v>0.09</c:v>
                </c:pt>
                <c:pt idx="18">
                  <c:v>0.08</c:v>
                </c:pt>
                <c:pt idx="19">
                  <c:v>7.0000000000000007E-2</c:v>
                </c:pt>
                <c:pt idx="20">
                  <c:v>0.1</c:v>
                </c:pt>
                <c:pt idx="21">
                  <c:v>0.15</c:v>
                </c:pt>
                <c:pt idx="22">
                  <c:v>0.14000000000000001</c:v>
                </c:pt>
                <c:pt idx="23">
                  <c:v>0.16</c:v>
                </c:pt>
                <c:pt idx="24">
                  <c:v>0.14000000000000001</c:v>
                </c:pt>
                <c:pt idx="25">
                  <c:v>0.12</c:v>
                </c:pt>
                <c:pt idx="26">
                  <c:v>0.09</c:v>
                </c:pt>
                <c:pt idx="27">
                  <c:v>0.09</c:v>
                </c:pt>
                <c:pt idx="28">
                  <c:v>7.0000000000000007E-2</c:v>
                </c:pt>
                <c:pt idx="29">
                  <c:v>0.09</c:v>
                </c:pt>
                <c:pt idx="30">
                  <c:v>0.09</c:v>
                </c:pt>
                <c:pt idx="31">
                  <c:v>0.1</c:v>
                </c:pt>
                <c:pt idx="32">
                  <c:v>0.11</c:v>
                </c:pt>
                <c:pt idx="33">
                  <c:v>0.13</c:v>
                </c:pt>
                <c:pt idx="34">
                  <c:v>0.13</c:v>
                </c:pt>
                <c:pt idx="35">
                  <c:v>0.16</c:v>
                </c:pt>
                <c:pt idx="36">
                  <c:v>0.36</c:v>
                </c:pt>
                <c:pt idx="37">
                  <c:v>0.37</c:v>
                </c:pt>
                <c:pt idx="38">
                  <c:v>0.39</c:v>
                </c:pt>
                <c:pt idx="39">
                  <c:v>0.45</c:v>
                </c:pt>
                <c:pt idx="40">
                  <c:v>0.7</c:v>
                </c:pt>
                <c:pt idx="41">
                  <c:v>0.95</c:v>
                </c:pt>
                <c:pt idx="42">
                  <c:v>1.1499999999999999</c:v>
                </c:pt>
                <c:pt idx="43">
                  <c:v>1.2</c:v>
                </c:pt>
                <c:pt idx="44">
                  <c:v>1.45</c:v>
                </c:pt>
                <c:pt idx="45">
                  <c:v>1.74</c:v>
                </c:pt>
                <c:pt idx="46">
                  <c:v>1.93</c:v>
                </c:pt>
                <c:pt idx="47">
                  <c:v>2.2200000000000002</c:v>
                </c:pt>
                <c:pt idx="48">
                  <c:v>2.4</c:v>
                </c:pt>
                <c:pt idx="49">
                  <c:v>2.4</c:v>
                </c:pt>
                <c:pt idx="50">
                  <c:v>2.19</c:v>
                </c:pt>
                <c:pt idx="51">
                  <c:v>1.65</c:v>
                </c:pt>
                <c:pt idx="52">
                  <c:v>1.25</c:v>
                </c:pt>
                <c:pt idx="53">
                  <c:v>0.06</c:v>
                </c:pt>
                <c:pt idx="54">
                  <c:v>0.09</c:v>
                </c:pt>
                <c:pt idx="55">
                  <c:v>0.09</c:v>
                </c:pt>
                <c:pt idx="56">
                  <c:v>0.08</c:v>
                </c:pt>
                <c:pt idx="57">
                  <c:v>7.0000000000000007E-2</c:v>
                </c:pt>
                <c:pt idx="58">
                  <c:v>0.09</c:v>
                </c:pt>
                <c:pt idx="59">
                  <c:v>0.08</c:v>
                </c:pt>
                <c:pt idx="60">
                  <c:v>0.12</c:v>
                </c:pt>
                <c:pt idx="61">
                  <c:v>0.77</c:v>
                </c:pt>
                <c:pt idx="62">
                  <c:v>2.1800000000000002</c:v>
                </c:pt>
                <c:pt idx="63">
                  <c:v>3.65</c:v>
                </c:pt>
                <c:pt idx="64">
                  <c:v>4.51</c:v>
                </c:pt>
                <c:pt idx="65">
                  <c:v>4.99</c:v>
                </c:pt>
                <c:pt idx="66">
                  <c:v>5.26</c:v>
                </c:pt>
                <c:pt idx="67">
                  <c:v>5.33</c:v>
                </c:pt>
                <c:pt idx="68">
                  <c:v>5.33</c:v>
                </c:pt>
                <c:pt idx="69">
                  <c:v>5.33</c:v>
                </c:pt>
                <c:pt idx="70">
                  <c:v>5.26</c:v>
                </c:pt>
                <c:pt idx="71">
                  <c:v>4.6500000000000004</c:v>
                </c:pt>
                <c:pt idx="72">
                  <c:v>4.33</c:v>
                </c:pt>
                <c:pt idx="73">
                  <c:v>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4B-4FA1-998F-432616AB6E84}"/>
            </c:ext>
          </c:extLst>
        </c:ser>
        <c:ser>
          <c:idx val="1"/>
          <c:order val="1"/>
          <c:tx>
            <c:strRef>
              <c:f>US_policy_rarte_vs_shadow_rate!$AK$1</c:f>
              <c:strCache>
                <c:ptCount val="1"/>
                <c:pt idx="0">
                  <c:v>No policy shock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US_policy_rarte_vs_shadow_rate!$A$2:$A$75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US_policy_rarte_vs_shadow_rate!$AK$2:$AK$75</c:f>
              <c:numCache>
                <c:formatCode>General</c:formatCode>
                <c:ptCount val="74"/>
                <c:pt idx="0">
                  <c:v>6.33792868159194</c:v>
                </c:pt>
                <c:pt idx="1">
                  <c:v>5.8211322565365577</c:v>
                </c:pt>
                <c:pt idx="2">
                  <c:v>5.7194350663183036</c:v>
                </c:pt>
                <c:pt idx="3">
                  <c:v>5.5906307914461602</c:v>
                </c:pt>
                <c:pt idx="4">
                  <c:v>4.51562287818673</c:v>
                </c:pt>
                <c:pt idx="5">
                  <c:v>3.5779970005566</c:v>
                </c:pt>
                <c:pt idx="6">
                  <c:v>1.8465779459063989</c:v>
                </c:pt>
                <c:pt idx="7">
                  <c:v>0.91516933718920468</c:v>
                </c:pt>
                <c:pt idx="8">
                  <c:v>0.60525414134732469</c:v>
                </c:pt>
                <c:pt idx="9">
                  <c:v>-0.2521015471097468</c:v>
                </c:pt>
                <c:pt idx="10">
                  <c:v>-0.67097388159626037</c:v>
                </c:pt>
                <c:pt idx="11">
                  <c:v>0.41833883202144279</c:v>
                </c:pt>
                <c:pt idx="12">
                  <c:v>0.45395973432293407</c:v>
                </c:pt>
                <c:pt idx="13">
                  <c:v>0.62043437481094699</c:v>
                </c:pt>
                <c:pt idx="14">
                  <c:v>0.6768219517657823</c:v>
                </c:pt>
                <c:pt idx="15">
                  <c:v>0.54928001871234922</c:v>
                </c:pt>
                <c:pt idx="16">
                  <c:v>0.54024282171038629</c:v>
                </c:pt>
                <c:pt idx="17">
                  <c:v>0.30702613472171131</c:v>
                </c:pt>
                <c:pt idx="18">
                  <c:v>0.29796459260107799</c:v>
                </c:pt>
                <c:pt idx="19">
                  <c:v>0.31414647240548221</c:v>
                </c:pt>
                <c:pt idx="20">
                  <c:v>0.12779244650199742</c:v>
                </c:pt>
                <c:pt idx="21">
                  <c:v>0.33868387774105391</c:v>
                </c:pt>
                <c:pt idx="22">
                  <c:v>0.4863736875291822</c:v>
                </c:pt>
                <c:pt idx="23">
                  <c:v>0.4594547012728234</c:v>
                </c:pt>
                <c:pt idx="24">
                  <c:v>0.33081360738405097</c:v>
                </c:pt>
                <c:pt idx="25">
                  <c:v>-0.21718050622167229</c:v>
                </c:pt>
                <c:pt idx="26">
                  <c:v>0.11542919066987969</c:v>
                </c:pt>
                <c:pt idx="27">
                  <c:v>-0.65996323186301431</c:v>
                </c:pt>
                <c:pt idx="28">
                  <c:v>0.38425678244572553</c:v>
                </c:pt>
                <c:pt idx="29">
                  <c:v>2.540802941118428E-2</c:v>
                </c:pt>
                <c:pt idx="30">
                  <c:v>0.2963015149677411</c:v>
                </c:pt>
                <c:pt idx="31">
                  <c:v>0.46129724452648158</c:v>
                </c:pt>
                <c:pt idx="32">
                  <c:v>0.58415183327837727</c:v>
                </c:pt>
                <c:pt idx="33">
                  <c:v>0.50617103221852688</c:v>
                </c:pt>
                <c:pt idx="34">
                  <c:v>2.8092331579878282E-2</c:v>
                </c:pt>
                <c:pt idx="35">
                  <c:v>0.21510346534798921</c:v>
                </c:pt>
                <c:pt idx="36">
                  <c:v>-3.6097161732245864E-3</c:v>
                </c:pt>
                <c:pt idx="37">
                  <c:v>0.46987455420073659</c:v>
                </c:pt>
                <c:pt idx="38">
                  <c:v>0.52627933115819925</c:v>
                </c:pt>
                <c:pt idx="39">
                  <c:v>0.72059302537775793</c:v>
                </c:pt>
                <c:pt idx="40">
                  <c:v>0.98084799048836335</c:v>
                </c:pt>
                <c:pt idx="41">
                  <c:v>1.1543746368168823</c:v>
                </c:pt>
                <c:pt idx="42">
                  <c:v>1.2587827564684249</c:v>
                </c:pt>
                <c:pt idx="43">
                  <c:v>1.2341293625152143</c:v>
                </c:pt>
                <c:pt idx="44">
                  <c:v>1.7546395161148713</c:v>
                </c:pt>
                <c:pt idx="45">
                  <c:v>1.9426034826518659</c:v>
                </c:pt>
                <c:pt idx="46">
                  <c:v>2.1135175651036748</c:v>
                </c:pt>
                <c:pt idx="47">
                  <c:v>2.049614857447736</c:v>
                </c:pt>
                <c:pt idx="48">
                  <c:v>2.2513084257395719</c:v>
                </c:pt>
                <c:pt idx="49">
                  <c:v>2.0384222158342418</c:v>
                </c:pt>
                <c:pt idx="50">
                  <c:v>1.9293294536163057</c:v>
                </c:pt>
                <c:pt idx="51">
                  <c:v>1.9921671108284797</c:v>
                </c:pt>
                <c:pt idx="52">
                  <c:v>1.1565704244917738</c:v>
                </c:pt>
                <c:pt idx="53">
                  <c:v>0.60480546083143172</c:v>
                </c:pt>
                <c:pt idx="54">
                  <c:v>0.14824469785570654</c:v>
                </c:pt>
                <c:pt idx="55">
                  <c:v>0.18985616436612307</c:v>
                </c:pt>
                <c:pt idx="56">
                  <c:v>0.31726866341698573</c:v>
                </c:pt>
                <c:pt idx="57">
                  <c:v>1.0852834333656725</c:v>
                </c:pt>
                <c:pt idx="58">
                  <c:v>1.1321513127577221</c:v>
                </c:pt>
                <c:pt idx="59">
                  <c:v>1.6767204038489472</c:v>
                </c:pt>
                <c:pt idx="60">
                  <c:v>2.2085664760819781</c:v>
                </c:pt>
                <c:pt idx="61">
                  <c:v>3.0086060852230343</c:v>
                </c:pt>
                <c:pt idx="62">
                  <c:v>3.6974578247193906</c:v>
                </c:pt>
                <c:pt idx="63">
                  <c:v>4.9890721148925392</c:v>
                </c:pt>
                <c:pt idx="64">
                  <c:v>5.9858186811941838</c:v>
                </c:pt>
                <c:pt idx="65">
                  <c:v>6.0062379786144815</c:v>
                </c:pt>
                <c:pt idx="66">
                  <c:v>5.7427738684028924</c:v>
                </c:pt>
                <c:pt idx="67">
                  <c:v>5.4620465273925376</c:v>
                </c:pt>
                <c:pt idx="68">
                  <c:v>5.4807413044459201</c:v>
                </c:pt>
                <c:pt idx="69">
                  <c:v>4.7178488719479015</c:v>
                </c:pt>
                <c:pt idx="70">
                  <c:v>5.4370231414077557</c:v>
                </c:pt>
                <c:pt idx="71">
                  <c:v>4.7434810151626969</c:v>
                </c:pt>
                <c:pt idx="72">
                  <c:v>4.428471534342429</c:v>
                </c:pt>
                <c:pt idx="73">
                  <c:v>4.4962708350826963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4B-4FA1-998F-432616AB6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6"/>
          <c:min val="-1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Interest rate</a:t>
                </a:r>
                <a:r>
                  <a:rPr lang="en-US" baseline="0"/>
                  <a:t> </a:t>
                </a:r>
                <a:r>
                  <a:rPr lang="en-US"/>
                  <a:t>(apr),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Lubik-Matthes Natural Rate of Interest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318540224052037E-2"/>
          <c:y val="0.10979141305966891"/>
          <c:w val="0.94459344868793693"/>
          <c:h val="0.82484223718610516"/>
        </c:manualLayout>
      </c:layout>
      <c:lineChart>
        <c:grouping val="standard"/>
        <c:varyColors val="0"/>
        <c:ser>
          <c:idx val="0"/>
          <c:order val="0"/>
          <c:tx>
            <c:strRef>
              <c:f>LM_RealRate!$B$1</c:f>
              <c:strCache>
                <c:ptCount val="1"/>
                <c:pt idx="0">
                  <c:v>Lower Bound</c:v>
                </c:pt>
              </c:strCache>
            </c:strRef>
          </c:tx>
          <c:spPr>
            <a:ln>
              <a:solidFill>
                <a:schemeClr val="accent1"/>
              </a:solidFill>
              <a:prstDash val="sysDash"/>
            </a:ln>
          </c:spPr>
          <c:marker>
            <c:symbol val="none"/>
          </c:marker>
          <c:cat>
            <c:numRef>
              <c:f>LM_RealRate!$A$2:$A$234</c:f>
              <c:numCache>
                <c:formatCode>d\-mmm\-yy</c:formatCode>
                <c:ptCount val="233"/>
                <c:pt idx="0">
                  <c:v>24473</c:v>
                </c:pt>
                <c:pt idx="1">
                  <c:v>24563</c:v>
                </c:pt>
                <c:pt idx="2">
                  <c:v>24654</c:v>
                </c:pt>
                <c:pt idx="3">
                  <c:v>24746</c:v>
                </c:pt>
                <c:pt idx="4">
                  <c:v>24838</c:v>
                </c:pt>
                <c:pt idx="5">
                  <c:v>24929</c:v>
                </c:pt>
                <c:pt idx="6">
                  <c:v>25020</c:v>
                </c:pt>
                <c:pt idx="7">
                  <c:v>25112</c:v>
                </c:pt>
                <c:pt idx="8">
                  <c:v>25204</c:v>
                </c:pt>
                <c:pt idx="9">
                  <c:v>25294</c:v>
                </c:pt>
                <c:pt idx="10">
                  <c:v>25385</c:v>
                </c:pt>
                <c:pt idx="11">
                  <c:v>25477</c:v>
                </c:pt>
                <c:pt idx="12">
                  <c:v>25569</c:v>
                </c:pt>
                <c:pt idx="13">
                  <c:v>25659</c:v>
                </c:pt>
                <c:pt idx="14">
                  <c:v>25750</c:v>
                </c:pt>
                <c:pt idx="15">
                  <c:v>25842</c:v>
                </c:pt>
                <c:pt idx="16">
                  <c:v>25934</c:v>
                </c:pt>
                <c:pt idx="17">
                  <c:v>26024</c:v>
                </c:pt>
                <c:pt idx="18">
                  <c:v>26115</c:v>
                </c:pt>
                <c:pt idx="19">
                  <c:v>26207</c:v>
                </c:pt>
                <c:pt idx="20">
                  <c:v>26299</c:v>
                </c:pt>
                <c:pt idx="21">
                  <c:v>26390</c:v>
                </c:pt>
                <c:pt idx="22">
                  <c:v>26481</c:v>
                </c:pt>
                <c:pt idx="23">
                  <c:v>26573</c:v>
                </c:pt>
                <c:pt idx="24">
                  <c:v>26665</c:v>
                </c:pt>
                <c:pt idx="25">
                  <c:v>26755</c:v>
                </c:pt>
                <c:pt idx="26">
                  <c:v>26846</c:v>
                </c:pt>
                <c:pt idx="27">
                  <c:v>26938</c:v>
                </c:pt>
                <c:pt idx="28">
                  <c:v>27030</c:v>
                </c:pt>
                <c:pt idx="29">
                  <c:v>27120</c:v>
                </c:pt>
                <c:pt idx="30">
                  <c:v>27211</c:v>
                </c:pt>
                <c:pt idx="31">
                  <c:v>27303</c:v>
                </c:pt>
                <c:pt idx="32">
                  <c:v>27395</c:v>
                </c:pt>
                <c:pt idx="33">
                  <c:v>27485</c:v>
                </c:pt>
                <c:pt idx="34">
                  <c:v>27576</c:v>
                </c:pt>
                <c:pt idx="35">
                  <c:v>27668</c:v>
                </c:pt>
                <c:pt idx="36">
                  <c:v>27760</c:v>
                </c:pt>
                <c:pt idx="37">
                  <c:v>27851</c:v>
                </c:pt>
                <c:pt idx="38">
                  <c:v>27942</c:v>
                </c:pt>
                <c:pt idx="39">
                  <c:v>28034</c:v>
                </c:pt>
                <c:pt idx="40">
                  <c:v>28126</c:v>
                </c:pt>
                <c:pt idx="41">
                  <c:v>28216</c:v>
                </c:pt>
                <c:pt idx="42">
                  <c:v>28307</c:v>
                </c:pt>
                <c:pt idx="43">
                  <c:v>28399</c:v>
                </c:pt>
                <c:pt idx="44">
                  <c:v>28491</c:v>
                </c:pt>
                <c:pt idx="45">
                  <c:v>28581</c:v>
                </c:pt>
                <c:pt idx="46">
                  <c:v>28672</c:v>
                </c:pt>
                <c:pt idx="47">
                  <c:v>28764</c:v>
                </c:pt>
                <c:pt idx="48">
                  <c:v>28856</c:v>
                </c:pt>
                <c:pt idx="49">
                  <c:v>28946</c:v>
                </c:pt>
                <c:pt idx="50">
                  <c:v>29037</c:v>
                </c:pt>
                <c:pt idx="51">
                  <c:v>29129</c:v>
                </c:pt>
                <c:pt idx="52">
                  <c:v>29221</c:v>
                </c:pt>
                <c:pt idx="53">
                  <c:v>29312</c:v>
                </c:pt>
                <c:pt idx="54">
                  <c:v>29403</c:v>
                </c:pt>
                <c:pt idx="55">
                  <c:v>29495</c:v>
                </c:pt>
                <c:pt idx="56">
                  <c:v>29587</c:v>
                </c:pt>
                <c:pt idx="57">
                  <c:v>29677</c:v>
                </c:pt>
                <c:pt idx="58">
                  <c:v>29768</c:v>
                </c:pt>
                <c:pt idx="59">
                  <c:v>29860</c:v>
                </c:pt>
                <c:pt idx="60">
                  <c:v>29952</c:v>
                </c:pt>
                <c:pt idx="61">
                  <c:v>30042</c:v>
                </c:pt>
                <c:pt idx="62">
                  <c:v>30133</c:v>
                </c:pt>
                <c:pt idx="63">
                  <c:v>30225</c:v>
                </c:pt>
                <c:pt idx="64">
                  <c:v>30317</c:v>
                </c:pt>
                <c:pt idx="65">
                  <c:v>30407</c:v>
                </c:pt>
                <c:pt idx="66">
                  <c:v>30498</c:v>
                </c:pt>
                <c:pt idx="67">
                  <c:v>30590</c:v>
                </c:pt>
                <c:pt idx="68">
                  <c:v>30682</c:v>
                </c:pt>
                <c:pt idx="69">
                  <c:v>30773</c:v>
                </c:pt>
                <c:pt idx="70">
                  <c:v>30864</c:v>
                </c:pt>
                <c:pt idx="71">
                  <c:v>30956</c:v>
                </c:pt>
                <c:pt idx="72">
                  <c:v>31048</c:v>
                </c:pt>
                <c:pt idx="73">
                  <c:v>31138</c:v>
                </c:pt>
                <c:pt idx="74">
                  <c:v>31229</c:v>
                </c:pt>
                <c:pt idx="75">
                  <c:v>31321</c:v>
                </c:pt>
                <c:pt idx="76">
                  <c:v>31413</c:v>
                </c:pt>
                <c:pt idx="77">
                  <c:v>31503</c:v>
                </c:pt>
                <c:pt idx="78">
                  <c:v>31594</c:v>
                </c:pt>
                <c:pt idx="79">
                  <c:v>31686</c:v>
                </c:pt>
                <c:pt idx="80">
                  <c:v>31778</c:v>
                </c:pt>
                <c:pt idx="81">
                  <c:v>31868</c:v>
                </c:pt>
                <c:pt idx="82">
                  <c:v>31959</c:v>
                </c:pt>
                <c:pt idx="83">
                  <c:v>32051</c:v>
                </c:pt>
                <c:pt idx="84">
                  <c:v>32143</c:v>
                </c:pt>
                <c:pt idx="85">
                  <c:v>32234</c:v>
                </c:pt>
                <c:pt idx="86">
                  <c:v>32325</c:v>
                </c:pt>
                <c:pt idx="87">
                  <c:v>32417</c:v>
                </c:pt>
                <c:pt idx="88">
                  <c:v>32509</c:v>
                </c:pt>
                <c:pt idx="89">
                  <c:v>32599</c:v>
                </c:pt>
                <c:pt idx="90">
                  <c:v>32690</c:v>
                </c:pt>
                <c:pt idx="91">
                  <c:v>32782</c:v>
                </c:pt>
                <c:pt idx="92">
                  <c:v>32874</c:v>
                </c:pt>
                <c:pt idx="93">
                  <c:v>32964</c:v>
                </c:pt>
                <c:pt idx="94">
                  <c:v>33055</c:v>
                </c:pt>
                <c:pt idx="95">
                  <c:v>33147</c:v>
                </c:pt>
                <c:pt idx="96">
                  <c:v>33239</c:v>
                </c:pt>
                <c:pt idx="97">
                  <c:v>33329</c:v>
                </c:pt>
                <c:pt idx="98">
                  <c:v>33420</c:v>
                </c:pt>
                <c:pt idx="99">
                  <c:v>33512</c:v>
                </c:pt>
                <c:pt idx="100">
                  <c:v>33604</c:v>
                </c:pt>
                <c:pt idx="101">
                  <c:v>33695</c:v>
                </c:pt>
                <c:pt idx="102">
                  <c:v>33786</c:v>
                </c:pt>
                <c:pt idx="103">
                  <c:v>33878</c:v>
                </c:pt>
                <c:pt idx="104">
                  <c:v>33970</c:v>
                </c:pt>
                <c:pt idx="105">
                  <c:v>34060</c:v>
                </c:pt>
                <c:pt idx="106">
                  <c:v>34151</c:v>
                </c:pt>
                <c:pt idx="107">
                  <c:v>34243</c:v>
                </c:pt>
                <c:pt idx="108">
                  <c:v>34335</c:v>
                </c:pt>
                <c:pt idx="109">
                  <c:v>34425</c:v>
                </c:pt>
                <c:pt idx="110">
                  <c:v>34516</c:v>
                </c:pt>
                <c:pt idx="111">
                  <c:v>34608</c:v>
                </c:pt>
                <c:pt idx="112">
                  <c:v>34700</c:v>
                </c:pt>
                <c:pt idx="113">
                  <c:v>34790</c:v>
                </c:pt>
                <c:pt idx="114">
                  <c:v>34881</c:v>
                </c:pt>
                <c:pt idx="115">
                  <c:v>34973</c:v>
                </c:pt>
                <c:pt idx="116">
                  <c:v>35065</c:v>
                </c:pt>
                <c:pt idx="117">
                  <c:v>35156</c:v>
                </c:pt>
                <c:pt idx="118">
                  <c:v>35247</c:v>
                </c:pt>
                <c:pt idx="119">
                  <c:v>35339</c:v>
                </c:pt>
                <c:pt idx="120">
                  <c:v>35431</c:v>
                </c:pt>
                <c:pt idx="121">
                  <c:v>35521</c:v>
                </c:pt>
                <c:pt idx="122">
                  <c:v>35612</c:v>
                </c:pt>
                <c:pt idx="123">
                  <c:v>35704</c:v>
                </c:pt>
                <c:pt idx="124">
                  <c:v>35796</c:v>
                </c:pt>
                <c:pt idx="125">
                  <c:v>35886</c:v>
                </c:pt>
                <c:pt idx="126">
                  <c:v>35977</c:v>
                </c:pt>
                <c:pt idx="127">
                  <c:v>36069</c:v>
                </c:pt>
                <c:pt idx="128">
                  <c:v>36161</c:v>
                </c:pt>
                <c:pt idx="129">
                  <c:v>36251</c:v>
                </c:pt>
                <c:pt idx="130">
                  <c:v>36342</c:v>
                </c:pt>
                <c:pt idx="131">
                  <c:v>36434</c:v>
                </c:pt>
                <c:pt idx="132">
                  <c:v>36526</c:v>
                </c:pt>
                <c:pt idx="133">
                  <c:v>36617</c:v>
                </c:pt>
                <c:pt idx="134">
                  <c:v>36708</c:v>
                </c:pt>
                <c:pt idx="135">
                  <c:v>36800</c:v>
                </c:pt>
                <c:pt idx="136">
                  <c:v>36892</c:v>
                </c:pt>
                <c:pt idx="137">
                  <c:v>36982</c:v>
                </c:pt>
                <c:pt idx="138">
                  <c:v>37073</c:v>
                </c:pt>
                <c:pt idx="139">
                  <c:v>37165</c:v>
                </c:pt>
                <c:pt idx="140">
                  <c:v>37257</c:v>
                </c:pt>
                <c:pt idx="141">
                  <c:v>37347</c:v>
                </c:pt>
                <c:pt idx="142">
                  <c:v>37438</c:v>
                </c:pt>
                <c:pt idx="143">
                  <c:v>37530</c:v>
                </c:pt>
                <c:pt idx="144">
                  <c:v>37622</c:v>
                </c:pt>
                <c:pt idx="145">
                  <c:v>37712</c:v>
                </c:pt>
                <c:pt idx="146">
                  <c:v>37803</c:v>
                </c:pt>
                <c:pt idx="147">
                  <c:v>37895</c:v>
                </c:pt>
                <c:pt idx="148">
                  <c:v>37987</c:v>
                </c:pt>
                <c:pt idx="149">
                  <c:v>38078</c:v>
                </c:pt>
                <c:pt idx="150">
                  <c:v>38169</c:v>
                </c:pt>
                <c:pt idx="151">
                  <c:v>38261</c:v>
                </c:pt>
                <c:pt idx="152">
                  <c:v>38353</c:v>
                </c:pt>
                <c:pt idx="153">
                  <c:v>38443</c:v>
                </c:pt>
                <c:pt idx="154">
                  <c:v>38534</c:v>
                </c:pt>
                <c:pt idx="155">
                  <c:v>38626</c:v>
                </c:pt>
                <c:pt idx="156">
                  <c:v>38718</c:v>
                </c:pt>
                <c:pt idx="157">
                  <c:v>38808</c:v>
                </c:pt>
                <c:pt idx="158">
                  <c:v>38899</c:v>
                </c:pt>
                <c:pt idx="159">
                  <c:v>38991</c:v>
                </c:pt>
                <c:pt idx="160">
                  <c:v>39083</c:v>
                </c:pt>
                <c:pt idx="161">
                  <c:v>39173</c:v>
                </c:pt>
                <c:pt idx="162">
                  <c:v>39264</c:v>
                </c:pt>
                <c:pt idx="163">
                  <c:v>39356</c:v>
                </c:pt>
                <c:pt idx="164">
                  <c:v>39448</c:v>
                </c:pt>
                <c:pt idx="165">
                  <c:v>39539</c:v>
                </c:pt>
                <c:pt idx="166">
                  <c:v>39630</c:v>
                </c:pt>
                <c:pt idx="167">
                  <c:v>39722</c:v>
                </c:pt>
                <c:pt idx="168">
                  <c:v>39814</c:v>
                </c:pt>
                <c:pt idx="169">
                  <c:v>39904</c:v>
                </c:pt>
                <c:pt idx="170">
                  <c:v>39995</c:v>
                </c:pt>
                <c:pt idx="171">
                  <c:v>40087</c:v>
                </c:pt>
                <c:pt idx="172">
                  <c:v>40179</c:v>
                </c:pt>
                <c:pt idx="173">
                  <c:v>40269</c:v>
                </c:pt>
                <c:pt idx="174">
                  <c:v>40360</c:v>
                </c:pt>
                <c:pt idx="175">
                  <c:v>40452</c:v>
                </c:pt>
                <c:pt idx="176">
                  <c:v>40544</c:v>
                </c:pt>
                <c:pt idx="177">
                  <c:v>40634</c:v>
                </c:pt>
                <c:pt idx="178">
                  <c:v>40725</c:v>
                </c:pt>
                <c:pt idx="179">
                  <c:v>40817</c:v>
                </c:pt>
                <c:pt idx="180">
                  <c:v>40909</c:v>
                </c:pt>
                <c:pt idx="181">
                  <c:v>41000</c:v>
                </c:pt>
                <c:pt idx="182">
                  <c:v>41091</c:v>
                </c:pt>
                <c:pt idx="183">
                  <c:v>41183</c:v>
                </c:pt>
                <c:pt idx="184">
                  <c:v>41275</c:v>
                </c:pt>
                <c:pt idx="185">
                  <c:v>41365</c:v>
                </c:pt>
                <c:pt idx="186">
                  <c:v>41456</c:v>
                </c:pt>
                <c:pt idx="187">
                  <c:v>41548</c:v>
                </c:pt>
                <c:pt idx="188">
                  <c:v>41640</c:v>
                </c:pt>
                <c:pt idx="189">
                  <c:v>41730</c:v>
                </c:pt>
                <c:pt idx="190">
                  <c:v>41821</c:v>
                </c:pt>
                <c:pt idx="191">
                  <c:v>41913</c:v>
                </c:pt>
                <c:pt idx="192">
                  <c:v>42005</c:v>
                </c:pt>
                <c:pt idx="193">
                  <c:v>42095</c:v>
                </c:pt>
                <c:pt idx="194">
                  <c:v>42186</c:v>
                </c:pt>
                <c:pt idx="195">
                  <c:v>42278</c:v>
                </c:pt>
                <c:pt idx="196">
                  <c:v>42370</c:v>
                </c:pt>
                <c:pt idx="197">
                  <c:v>42461</c:v>
                </c:pt>
                <c:pt idx="198">
                  <c:v>42552</c:v>
                </c:pt>
                <c:pt idx="199">
                  <c:v>42644</c:v>
                </c:pt>
                <c:pt idx="200">
                  <c:v>42736</c:v>
                </c:pt>
                <c:pt idx="201">
                  <c:v>42826</c:v>
                </c:pt>
                <c:pt idx="202">
                  <c:v>42917</c:v>
                </c:pt>
                <c:pt idx="203">
                  <c:v>43009</c:v>
                </c:pt>
                <c:pt idx="204">
                  <c:v>43101</c:v>
                </c:pt>
                <c:pt idx="205">
                  <c:v>43191</c:v>
                </c:pt>
                <c:pt idx="206">
                  <c:v>43282</c:v>
                </c:pt>
                <c:pt idx="207">
                  <c:v>43374</c:v>
                </c:pt>
                <c:pt idx="208">
                  <c:v>43466</c:v>
                </c:pt>
                <c:pt idx="209">
                  <c:v>43556</c:v>
                </c:pt>
                <c:pt idx="210">
                  <c:v>43647</c:v>
                </c:pt>
                <c:pt idx="211">
                  <c:v>43739</c:v>
                </c:pt>
                <c:pt idx="212">
                  <c:v>43831</c:v>
                </c:pt>
                <c:pt idx="213">
                  <c:v>43922</c:v>
                </c:pt>
                <c:pt idx="214">
                  <c:v>44013</c:v>
                </c:pt>
                <c:pt idx="215">
                  <c:v>44105</c:v>
                </c:pt>
                <c:pt idx="216">
                  <c:v>44197</c:v>
                </c:pt>
                <c:pt idx="217">
                  <c:v>44287</c:v>
                </c:pt>
                <c:pt idx="218">
                  <c:v>44378</c:v>
                </c:pt>
                <c:pt idx="219">
                  <c:v>44470</c:v>
                </c:pt>
                <c:pt idx="220">
                  <c:v>44562</c:v>
                </c:pt>
                <c:pt idx="221">
                  <c:v>44652</c:v>
                </c:pt>
                <c:pt idx="222">
                  <c:v>44743</c:v>
                </c:pt>
                <c:pt idx="223">
                  <c:v>44835</c:v>
                </c:pt>
                <c:pt idx="224">
                  <c:v>44927</c:v>
                </c:pt>
                <c:pt idx="225">
                  <c:v>45017</c:v>
                </c:pt>
                <c:pt idx="226">
                  <c:v>45108</c:v>
                </c:pt>
                <c:pt idx="227">
                  <c:v>45200</c:v>
                </c:pt>
                <c:pt idx="228">
                  <c:v>45292</c:v>
                </c:pt>
                <c:pt idx="229">
                  <c:v>45383</c:v>
                </c:pt>
                <c:pt idx="230">
                  <c:v>45474</c:v>
                </c:pt>
                <c:pt idx="231">
                  <c:v>45566</c:v>
                </c:pt>
                <c:pt idx="232">
                  <c:v>45658</c:v>
                </c:pt>
              </c:numCache>
            </c:numRef>
          </c:cat>
          <c:val>
            <c:numRef>
              <c:f>LM_RealRate!$B$3:$B$234</c:f>
              <c:numCache>
                <c:formatCode>General</c:formatCode>
                <c:ptCount val="232"/>
                <c:pt idx="0">
                  <c:v>0.86182569200000003</c:v>
                </c:pt>
                <c:pt idx="1">
                  <c:v>0.82252471699999996</c:v>
                </c:pt>
                <c:pt idx="2">
                  <c:v>0.76494942099999996</c:v>
                </c:pt>
                <c:pt idx="3">
                  <c:v>0.72819344399999997</c:v>
                </c:pt>
                <c:pt idx="4">
                  <c:v>0.71763147999999999</c:v>
                </c:pt>
                <c:pt idx="5">
                  <c:v>0.73451892200000002</c:v>
                </c:pt>
                <c:pt idx="6">
                  <c:v>0.72106791800000003</c:v>
                </c:pt>
                <c:pt idx="7">
                  <c:v>0.77660888100000003</c:v>
                </c:pt>
                <c:pt idx="8">
                  <c:v>0.74845227999999997</c:v>
                </c:pt>
                <c:pt idx="9">
                  <c:v>0.78312271499999997</c:v>
                </c:pt>
                <c:pt idx="10">
                  <c:v>0.77363462900000002</c:v>
                </c:pt>
                <c:pt idx="11">
                  <c:v>0.79856764999999996</c:v>
                </c:pt>
                <c:pt idx="12">
                  <c:v>0.78275166299999999</c:v>
                </c:pt>
                <c:pt idx="13">
                  <c:v>0.76191494400000004</c:v>
                </c:pt>
                <c:pt idx="14">
                  <c:v>0.56911282500000004</c:v>
                </c:pt>
                <c:pt idx="15">
                  <c:v>0.59777358300000005</c:v>
                </c:pt>
                <c:pt idx="16">
                  <c:v>0.67018647799999997</c:v>
                </c:pt>
                <c:pt idx="17">
                  <c:v>0.76875241800000005</c:v>
                </c:pt>
                <c:pt idx="18">
                  <c:v>0.86325716299999999</c:v>
                </c:pt>
                <c:pt idx="19">
                  <c:v>0.78761950999999997</c:v>
                </c:pt>
                <c:pt idx="20">
                  <c:v>0.88742520000000003</c:v>
                </c:pt>
                <c:pt idx="21">
                  <c:v>0.88381957300000002</c:v>
                </c:pt>
                <c:pt idx="22">
                  <c:v>0.92413453899999998</c:v>
                </c:pt>
                <c:pt idx="23">
                  <c:v>0.90378774799999995</c:v>
                </c:pt>
                <c:pt idx="24">
                  <c:v>0.61712407499999999</c:v>
                </c:pt>
                <c:pt idx="25">
                  <c:v>0.47279098600000002</c:v>
                </c:pt>
                <c:pt idx="26">
                  <c:v>0.54758413299999997</c:v>
                </c:pt>
                <c:pt idx="27">
                  <c:v>0.33986770100000002</c:v>
                </c:pt>
                <c:pt idx="28">
                  <c:v>-0.17901070099999999</c:v>
                </c:pt>
                <c:pt idx="29">
                  <c:v>-0.46413780799999999</c:v>
                </c:pt>
                <c:pt idx="30">
                  <c:v>-0.25122377400000001</c:v>
                </c:pt>
                <c:pt idx="31">
                  <c:v>-8.1196762000000006E-2</c:v>
                </c:pt>
                <c:pt idx="32">
                  <c:v>0.234985368</c:v>
                </c:pt>
                <c:pt idx="33">
                  <c:v>0.40074229900000002</c:v>
                </c:pt>
                <c:pt idx="34">
                  <c:v>0.36664130499999997</c:v>
                </c:pt>
                <c:pt idx="35">
                  <c:v>0.42296404599999998</c:v>
                </c:pt>
                <c:pt idx="36">
                  <c:v>0.58486985300000005</c:v>
                </c:pt>
                <c:pt idx="37">
                  <c:v>0.458827916</c:v>
                </c:pt>
                <c:pt idx="38">
                  <c:v>0.405153667</c:v>
                </c:pt>
                <c:pt idx="39">
                  <c:v>0.369481642</c:v>
                </c:pt>
                <c:pt idx="40">
                  <c:v>0.46881410200000001</c:v>
                </c:pt>
                <c:pt idx="41">
                  <c:v>0.47228743299999998</c:v>
                </c:pt>
                <c:pt idx="42">
                  <c:v>0.56813457899999997</c:v>
                </c:pt>
                <c:pt idx="43">
                  <c:v>0.58173773500000003</c:v>
                </c:pt>
                <c:pt idx="44">
                  <c:v>0.591402133</c:v>
                </c:pt>
                <c:pt idx="45">
                  <c:v>0.60277980799999997</c:v>
                </c:pt>
                <c:pt idx="46">
                  <c:v>0.63209369100000001</c:v>
                </c:pt>
                <c:pt idx="47">
                  <c:v>0.82094678700000001</c:v>
                </c:pt>
                <c:pt idx="48">
                  <c:v>0.59791507300000002</c:v>
                </c:pt>
                <c:pt idx="49">
                  <c:v>0.70615370700000002</c:v>
                </c:pt>
                <c:pt idx="50">
                  <c:v>0.73082225599999995</c:v>
                </c:pt>
                <c:pt idx="51">
                  <c:v>0.66717458500000004</c:v>
                </c:pt>
                <c:pt idx="52">
                  <c:v>0.61205296499999995</c:v>
                </c:pt>
                <c:pt idx="53">
                  <c:v>0.60775674000000002</c:v>
                </c:pt>
                <c:pt idx="54">
                  <c:v>0.89543919199999999</c:v>
                </c:pt>
                <c:pt idx="55">
                  <c:v>1.046229595</c:v>
                </c:pt>
                <c:pt idx="56">
                  <c:v>1.196009455</c:v>
                </c:pt>
                <c:pt idx="57">
                  <c:v>1.2758270309999999</c:v>
                </c:pt>
                <c:pt idx="58">
                  <c:v>1.0768294490000001</c:v>
                </c:pt>
                <c:pt idx="59">
                  <c:v>1.3504355029999999</c:v>
                </c:pt>
                <c:pt idx="60">
                  <c:v>1.441220484</c:v>
                </c:pt>
                <c:pt idx="61">
                  <c:v>1.175064992</c:v>
                </c:pt>
                <c:pt idx="62">
                  <c:v>1.2525985260000001</c:v>
                </c:pt>
                <c:pt idx="63">
                  <c:v>1.3698765479999999</c:v>
                </c:pt>
                <c:pt idx="64">
                  <c:v>1.4976595749999999</c:v>
                </c:pt>
                <c:pt idx="65">
                  <c:v>1.5099290059999999</c:v>
                </c:pt>
                <c:pt idx="66">
                  <c:v>1.5580670029999999</c:v>
                </c:pt>
                <c:pt idx="67">
                  <c:v>1.5851657290000001</c:v>
                </c:pt>
                <c:pt idx="68">
                  <c:v>1.628846732</c:v>
                </c:pt>
                <c:pt idx="69">
                  <c:v>1.620701755</c:v>
                </c:pt>
                <c:pt idx="70">
                  <c:v>1.469376126</c:v>
                </c:pt>
                <c:pt idx="71">
                  <c:v>1.476337403</c:v>
                </c:pt>
                <c:pt idx="72">
                  <c:v>1.489407726</c:v>
                </c:pt>
                <c:pt idx="73">
                  <c:v>1.5556748970000001</c:v>
                </c:pt>
                <c:pt idx="74">
                  <c:v>1.5451468399999999</c:v>
                </c:pt>
                <c:pt idx="75">
                  <c:v>1.488577</c:v>
                </c:pt>
                <c:pt idx="76">
                  <c:v>1.452346849</c:v>
                </c:pt>
                <c:pt idx="77">
                  <c:v>1.3935106900000001</c:v>
                </c:pt>
                <c:pt idx="78">
                  <c:v>1.4887700619999999</c:v>
                </c:pt>
                <c:pt idx="79">
                  <c:v>1.4525560850000001</c:v>
                </c:pt>
                <c:pt idx="80">
                  <c:v>1.5725427460000001</c:v>
                </c:pt>
                <c:pt idx="81">
                  <c:v>1.530980198</c:v>
                </c:pt>
                <c:pt idx="82">
                  <c:v>1.5458774239999999</c:v>
                </c:pt>
                <c:pt idx="83">
                  <c:v>1.4750072350000001</c:v>
                </c:pt>
                <c:pt idx="84">
                  <c:v>1.5471510020000001</c:v>
                </c:pt>
                <c:pt idx="85">
                  <c:v>1.6120600860000001</c:v>
                </c:pt>
                <c:pt idx="86">
                  <c:v>1.6220355120000001</c:v>
                </c:pt>
                <c:pt idx="87">
                  <c:v>1.688665332</c:v>
                </c:pt>
                <c:pt idx="88">
                  <c:v>1.641027206</c:v>
                </c:pt>
                <c:pt idx="89">
                  <c:v>1.5677179649999999</c:v>
                </c:pt>
                <c:pt idx="90">
                  <c:v>1.5499914210000001</c:v>
                </c:pt>
                <c:pt idx="91">
                  <c:v>1.578921762</c:v>
                </c:pt>
                <c:pt idx="92">
                  <c:v>1.5809119780000001</c:v>
                </c:pt>
                <c:pt idx="93">
                  <c:v>1.531506061</c:v>
                </c:pt>
                <c:pt idx="94">
                  <c:v>1.3931992310000001</c:v>
                </c:pt>
                <c:pt idx="95">
                  <c:v>1.2062445879999999</c:v>
                </c:pt>
                <c:pt idx="96">
                  <c:v>1.3851424539999999</c:v>
                </c:pt>
                <c:pt idx="97">
                  <c:v>1.4249812770000001</c:v>
                </c:pt>
                <c:pt idx="98">
                  <c:v>1.2657965600000001</c:v>
                </c:pt>
                <c:pt idx="99">
                  <c:v>1.211626026</c:v>
                </c:pt>
                <c:pt idx="100">
                  <c:v>1.2785441580000001</c:v>
                </c:pt>
                <c:pt idx="101">
                  <c:v>1.1380852910000001</c:v>
                </c:pt>
                <c:pt idx="102">
                  <c:v>1.2211278480000001</c:v>
                </c:pt>
                <c:pt idx="103">
                  <c:v>1.1856794980000001</c:v>
                </c:pt>
                <c:pt idx="104">
                  <c:v>1.1956986060000001</c:v>
                </c:pt>
                <c:pt idx="105">
                  <c:v>1.1864181069999999</c:v>
                </c:pt>
                <c:pt idx="106">
                  <c:v>1.1783880040000001</c:v>
                </c:pt>
                <c:pt idx="107">
                  <c:v>1.2818031270000001</c:v>
                </c:pt>
                <c:pt idx="108">
                  <c:v>1.5072812609999999</c:v>
                </c:pt>
                <c:pt idx="109">
                  <c:v>1.5144759649999999</c:v>
                </c:pt>
                <c:pt idx="110">
                  <c:v>1.5794906769999999</c:v>
                </c:pt>
                <c:pt idx="111">
                  <c:v>1.579157412</c:v>
                </c:pt>
                <c:pt idx="112">
                  <c:v>1.5204911750000001</c:v>
                </c:pt>
                <c:pt idx="113">
                  <c:v>1.502428694</c:v>
                </c:pt>
                <c:pt idx="114">
                  <c:v>1.4906356629999999</c:v>
                </c:pt>
                <c:pt idx="115">
                  <c:v>1.3784484340000001</c:v>
                </c:pt>
                <c:pt idx="116">
                  <c:v>1.503896039</c:v>
                </c:pt>
                <c:pt idx="117">
                  <c:v>1.5283489619999999</c:v>
                </c:pt>
                <c:pt idx="118">
                  <c:v>1.504536887</c:v>
                </c:pt>
                <c:pt idx="119">
                  <c:v>1.4593440209999999</c:v>
                </c:pt>
                <c:pt idx="120">
                  <c:v>1.585609673</c:v>
                </c:pt>
                <c:pt idx="121">
                  <c:v>1.4868327990000001</c:v>
                </c:pt>
                <c:pt idx="122">
                  <c:v>1.4355698859999999</c:v>
                </c:pt>
                <c:pt idx="123">
                  <c:v>1.5030615140000001</c:v>
                </c:pt>
                <c:pt idx="124">
                  <c:v>1.467143919</c:v>
                </c:pt>
                <c:pt idx="125">
                  <c:v>1.564195402</c:v>
                </c:pt>
                <c:pt idx="126">
                  <c:v>1.307676305</c:v>
                </c:pt>
                <c:pt idx="127">
                  <c:v>1.3441917539999999</c:v>
                </c:pt>
                <c:pt idx="128">
                  <c:v>1.3668790120000001</c:v>
                </c:pt>
                <c:pt idx="129">
                  <c:v>1.5211412129999999</c:v>
                </c:pt>
                <c:pt idx="130">
                  <c:v>1.577886608</c:v>
                </c:pt>
                <c:pt idx="131">
                  <c:v>1.545251763</c:v>
                </c:pt>
                <c:pt idx="132">
                  <c:v>1.658317525</c:v>
                </c:pt>
                <c:pt idx="133">
                  <c:v>1.53396464</c:v>
                </c:pt>
                <c:pt idx="134">
                  <c:v>1.4935389130000001</c:v>
                </c:pt>
                <c:pt idx="135">
                  <c:v>1.2043809029999999</c:v>
                </c:pt>
                <c:pt idx="136">
                  <c:v>0.97670961199999995</c:v>
                </c:pt>
                <c:pt idx="137">
                  <c:v>0.72436652899999998</c:v>
                </c:pt>
                <c:pt idx="138">
                  <c:v>0.453364508</c:v>
                </c:pt>
                <c:pt idx="139">
                  <c:v>0.74917705300000004</c:v>
                </c:pt>
                <c:pt idx="140">
                  <c:v>0.96174180200000003</c:v>
                </c:pt>
                <c:pt idx="141">
                  <c:v>0.84367892700000002</c:v>
                </c:pt>
                <c:pt idx="142">
                  <c:v>0.54402955600000003</c:v>
                </c:pt>
                <c:pt idx="143">
                  <c:v>0.63883523099999995</c:v>
                </c:pt>
                <c:pt idx="144">
                  <c:v>0.70708032700000001</c:v>
                </c:pt>
                <c:pt idx="145">
                  <c:v>0.82679862900000001</c:v>
                </c:pt>
                <c:pt idx="146">
                  <c:v>0.85029543200000002</c:v>
                </c:pt>
                <c:pt idx="147">
                  <c:v>0.70562518200000002</c:v>
                </c:pt>
                <c:pt idx="148">
                  <c:v>0.66631009100000005</c:v>
                </c:pt>
                <c:pt idx="149">
                  <c:v>0.85867079599999996</c:v>
                </c:pt>
                <c:pt idx="150">
                  <c:v>1.0144062780000001</c:v>
                </c:pt>
                <c:pt idx="151">
                  <c:v>1.1174564339999999</c:v>
                </c:pt>
                <c:pt idx="152">
                  <c:v>1.1229119540000001</c:v>
                </c:pt>
                <c:pt idx="153">
                  <c:v>1.2115188109999999</c:v>
                </c:pt>
                <c:pt idx="154">
                  <c:v>1.225375662</c:v>
                </c:pt>
                <c:pt idx="155">
                  <c:v>1.4028103620000001</c:v>
                </c:pt>
                <c:pt idx="156">
                  <c:v>1.4158384770000001</c:v>
                </c:pt>
                <c:pt idx="157">
                  <c:v>1.327557192</c:v>
                </c:pt>
                <c:pt idx="158">
                  <c:v>1.2268136300000001</c:v>
                </c:pt>
                <c:pt idx="159">
                  <c:v>1.291194755</c:v>
                </c:pt>
                <c:pt idx="160">
                  <c:v>1.2690081280000001</c:v>
                </c:pt>
                <c:pt idx="161">
                  <c:v>1.282091654</c:v>
                </c:pt>
                <c:pt idx="162">
                  <c:v>1.048416075</c:v>
                </c:pt>
                <c:pt idx="163">
                  <c:v>0.28404709700000003</c:v>
                </c:pt>
                <c:pt idx="164">
                  <c:v>0.27580886599999999</c:v>
                </c:pt>
                <c:pt idx="165">
                  <c:v>0.29418370599999999</c:v>
                </c:pt>
                <c:pt idx="166">
                  <c:v>-1.188292108</c:v>
                </c:pt>
                <c:pt idx="167">
                  <c:v>-0.45202794699999999</c:v>
                </c:pt>
                <c:pt idx="168">
                  <c:v>0.11016277200000001</c:v>
                </c:pt>
                <c:pt idx="169">
                  <c:v>0.25935261999999998</c:v>
                </c:pt>
                <c:pt idx="170">
                  <c:v>0.46361721900000002</c:v>
                </c:pt>
                <c:pt idx="171">
                  <c:v>-3.7064474E-2</c:v>
                </c:pt>
                <c:pt idx="172">
                  <c:v>-9.4131212000000006E-2</c:v>
                </c:pt>
                <c:pt idx="173">
                  <c:v>-2.0026900000000001E-3</c:v>
                </c:pt>
                <c:pt idx="174">
                  <c:v>-3.2901113000000003E-2</c:v>
                </c:pt>
                <c:pt idx="175">
                  <c:v>6.5028896000000003E-2</c:v>
                </c:pt>
                <c:pt idx="176">
                  <c:v>4.4132192000000001E-2</c:v>
                </c:pt>
                <c:pt idx="177">
                  <c:v>-0.16772421800000001</c:v>
                </c:pt>
                <c:pt idx="178">
                  <c:v>-0.157638901</c:v>
                </c:pt>
                <c:pt idx="179">
                  <c:v>-0.110004349</c:v>
                </c:pt>
                <c:pt idx="180">
                  <c:v>-0.14219432200000001</c:v>
                </c:pt>
                <c:pt idx="181">
                  <c:v>-0.191623076</c:v>
                </c:pt>
                <c:pt idx="182">
                  <c:v>-0.194259339</c:v>
                </c:pt>
                <c:pt idx="183">
                  <c:v>-5.8155289999999998E-2</c:v>
                </c:pt>
                <c:pt idx="184">
                  <c:v>1.1798806E-2</c:v>
                </c:pt>
                <c:pt idx="185">
                  <c:v>3.4662330999999998E-2</c:v>
                </c:pt>
                <c:pt idx="186">
                  <c:v>1.6024747999999998E-2</c:v>
                </c:pt>
                <c:pt idx="187">
                  <c:v>-0.15387183800000001</c:v>
                </c:pt>
                <c:pt idx="188">
                  <c:v>0.15390307</c:v>
                </c:pt>
                <c:pt idx="189">
                  <c:v>0.10977076500000001</c:v>
                </c:pt>
                <c:pt idx="190">
                  <c:v>-1.2030039999999999E-3</c:v>
                </c:pt>
                <c:pt idx="191">
                  <c:v>7.1295156999999998E-2</c:v>
                </c:pt>
                <c:pt idx="192">
                  <c:v>4.2469595999999998E-2</c:v>
                </c:pt>
                <c:pt idx="193">
                  <c:v>9.4831842999999999E-2</c:v>
                </c:pt>
                <c:pt idx="194">
                  <c:v>3.159781E-3</c:v>
                </c:pt>
                <c:pt idx="195">
                  <c:v>0.212859151</c:v>
                </c:pt>
                <c:pt idx="196">
                  <c:v>4.8841517000000001E-2</c:v>
                </c:pt>
                <c:pt idx="197">
                  <c:v>0.27118080900000002</c:v>
                </c:pt>
                <c:pt idx="198">
                  <c:v>0.18061411599999999</c:v>
                </c:pt>
                <c:pt idx="199">
                  <c:v>0.29084749799999998</c:v>
                </c:pt>
                <c:pt idx="200">
                  <c:v>0.46729542899999998</c:v>
                </c:pt>
                <c:pt idx="201">
                  <c:v>0.63348401399999998</c:v>
                </c:pt>
                <c:pt idx="202">
                  <c:v>0.673885438</c:v>
                </c:pt>
                <c:pt idx="203">
                  <c:v>0.74495658899999995</c:v>
                </c:pt>
                <c:pt idx="204">
                  <c:v>0.80267107299999996</c:v>
                </c:pt>
                <c:pt idx="205">
                  <c:v>0.69589936399999996</c:v>
                </c:pt>
                <c:pt idx="206">
                  <c:v>0.71722671999999998</c:v>
                </c:pt>
                <c:pt idx="207">
                  <c:v>0.84440476799999997</c:v>
                </c:pt>
                <c:pt idx="208">
                  <c:v>0.93722387399999996</c:v>
                </c:pt>
                <c:pt idx="209">
                  <c:v>0.87992200200000004</c:v>
                </c:pt>
                <c:pt idx="210">
                  <c:v>0.49552015199999999</c:v>
                </c:pt>
                <c:pt idx="211">
                  <c:v>0.23702184600000001</c:v>
                </c:pt>
                <c:pt idx="212">
                  <c:v>-1.8155371149999999</c:v>
                </c:pt>
                <c:pt idx="213">
                  <c:v>1.293264639</c:v>
                </c:pt>
                <c:pt idx="214">
                  <c:v>0.71721344600000003</c:v>
                </c:pt>
                <c:pt idx="215">
                  <c:v>0.61490207299999999</c:v>
                </c:pt>
                <c:pt idx="216">
                  <c:v>0.61045281900000004</c:v>
                </c:pt>
                <c:pt idx="217">
                  <c:v>-1.817262E-3</c:v>
                </c:pt>
                <c:pt idx="218">
                  <c:v>0.29375063499999998</c:v>
                </c:pt>
                <c:pt idx="219">
                  <c:v>-0.28068706300000001</c:v>
                </c:pt>
                <c:pt idx="220">
                  <c:v>0.108558824</c:v>
                </c:pt>
                <c:pt idx="221">
                  <c:v>0.95483654900000003</c:v>
                </c:pt>
                <c:pt idx="222">
                  <c:v>1.2099361319999999</c:v>
                </c:pt>
                <c:pt idx="223">
                  <c:v>1.2553181849999999</c:v>
                </c:pt>
                <c:pt idx="224">
                  <c:v>1.341428973</c:v>
                </c:pt>
                <c:pt idx="225">
                  <c:v>1.3294531080000001</c:v>
                </c:pt>
                <c:pt idx="226">
                  <c:v>1.345480405</c:v>
                </c:pt>
                <c:pt idx="227">
                  <c:v>1.3765014879999999</c:v>
                </c:pt>
                <c:pt idx="228">
                  <c:v>1.4500004630000001</c:v>
                </c:pt>
                <c:pt idx="229">
                  <c:v>1.3915887979999999</c:v>
                </c:pt>
                <c:pt idx="230">
                  <c:v>1.095981063</c:v>
                </c:pt>
                <c:pt idx="231">
                  <c:v>1.0222965420000001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71-4E49-B5C9-ACDEFFAD7128}"/>
            </c:ext>
          </c:extLst>
        </c:ser>
        <c:ser>
          <c:idx val="1"/>
          <c:order val="1"/>
          <c:tx>
            <c:strRef>
              <c:f>LM_RealRate!$C$1</c:f>
              <c:strCache>
                <c:ptCount val="1"/>
                <c:pt idx="0">
                  <c:v>Median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LM_RealRate!$A$2:$A$234</c:f>
              <c:numCache>
                <c:formatCode>d\-mmm\-yy</c:formatCode>
                <c:ptCount val="233"/>
                <c:pt idx="0">
                  <c:v>24473</c:v>
                </c:pt>
                <c:pt idx="1">
                  <c:v>24563</c:v>
                </c:pt>
                <c:pt idx="2">
                  <c:v>24654</c:v>
                </c:pt>
                <c:pt idx="3">
                  <c:v>24746</c:v>
                </c:pt>
                <c:pt idx="4">
                  <c:v>24838</c:v>
                </c:pt>
                <c:pt idx="5">
                  <c:v>24929</c:v>
                </c:pt>
                <c:pt idx="6">
                  <c:v>25020</c:v>
                </c:pt>
                <c:pt idx="7">
                  <c:v>25112</c:v>
                </c:pt>
                <c:pt idx="8">
                  <c:v>25204</c:v>
                </c:pt>
                <c:pt idx="9">
                  <c:v>25294</c:v>
                </c:pt>
                <c:pt idx="10">
                  <c:v>25385</c:v>
                </c:pt>
                <c:pt idx="11">
                  <c:v>25477</c:v>
                </c:pt>
                <c:pt idx="12">
                  <c:v>25569</c:v>
                </c:pt>
                <c:pt idx="13">
                  <c:v>25659</c:v>
                </c:pt>
                <c:pt idx="14">
                  <c:v>25750</c:v>
                </c:pt>
                <c:pt idx="15">
                  <c:v>25842</c:v>
                </c:pt>
                <c:pt idx="16">
                  <c:v>25934</c:v>
                </c:pt>
                <c:pt idx="17">
                  <c:v>26024</c:v>
                </c:pt>
                <c:pt idx="18">
                  <c:v>26115</c:v>
                </c:pt>
                <c:pt idx="19">
                  <c:v>26207</c:v>
                </c:pt>
                <c:pt idx="20">
                  <c:v>26299</c:v>
                </c:pt>
                <c:pt idx="21">
                  <c:v>26390</c:v>
                </c:pt>
                <c:pt idx="22">
                  <c:v>26481</c:v>
                </c:pt>
                <c:pt idx="23">
                  <c:v>26573</c:v>
                </c:pt>
                <c:pt idx="24">
                  <c:v>26665</c:v>
                </c:pt>
                <c:pt idx="25">
                  <c:v>26755</c:v>
                </c:pt>
                <c:pt idx="26">
                  <c:v>26846</c:v>
                </c:pt>
                <c:pt idx="27">
                  <c:v>26938</c:v>
                </c:pt>
                <c:pt idx="28">
                  <c:v>27030</c:v>
                </c:pt>
                <c:pt idx="29">
                  <c:v>27120</c:v>
                </c:pt>
                <c:pt idx="30">
                  <c:v>27211</c:v>
                </c:pt>
                <c:pt idx="31">
                  <c:v>27303</c:v>
                </c:pt>
                <c:pt idx="32">
                  <c:v>27395</c:v>
                </c:pt>
                <c:pt idx="33">
                  <c:v>27485</c:v>
                </c:pt>
                <c:pt idx="34">
                  <c:v>27576</c:v>
                </c:pt>
                <c:pt idx="35">
                  <c:v>27668</c:v>
                </c:pt>
                <c:pt idx="36">
                  <c:v>27760</c:v>
                </c:pt>
                <c:pt idx="37">
                  <c:v>27851</c:v>
                </c:pt>
                <c:pt idx="38">
                  <c:v>27942</c:v>
                </c:pt>
                <c:pt idx="39">
                  <c:v>28034</c:v>
                </c:pt>
                <c:pt idx="40">
                  <c:v>28126</c:v>
                </c:pt>
                <c:pt idx="41">
                  <c:v>28216</c:v>
                </c:pt>
                <c:pt idx="42">
                  <c:v>28307</c:v>
                </c:pt>
                <c:pt idx="43">
                  <c:v>28399</c:v>
                </c:pt>
                <c:pt idx="44">
                  <c:v>28491</c:v>
                </c:pt>
                <c:pt idx="45">
                  <c:v>28581</c:v>
                </c:pt>
                <c:pt idx="46">
                  <c:v>28672</c:v>
                </c:pt>
                <c:pt idx="47">
                  <c:v>28764</c:v>
                </c:pt>
                <c:pt idx="48">
                  <c:v>28856</c:v>
                </c:pt>
                <c:pt idx="49">
                  <c:v>28946</c:v>
                </c:pt>
                <c:pt idx="50">
                  <c:v>29037</c:v>
                </c:pt>
                <c:pt idx="51">
                  <c:v>29129</c:v>
                </c:pt>
                <c:pt idx="52">
                  <c:v>29221</c:v>
                </c:pt>
                <c:pt idx="53">
                  <c:v>29312</c:v>
                </c:pt>
                <c:pt idx="54">
                  <c:v>29403</c:v>
                </c:pt>
                <c:pt idx="55">
                  <c:v>29495</c:v>
                </c:pt>
                <c:pt idx="56">
                  <c:v>29587</c:v>
                </c:pt>
                <c:pt idx="57">
                  <c:v>29677</c:v>
                </c:pt>
                <c:pt idx="58">
                  <c:v>29768</c:v>
                </c:pt>
                <c:pt idx="59">
                  <c:v>29860</c:v>
                </c:pt>
                <c:pt idx="60">
                  <c:v>29952</c:v>
                </c:pt>
                <c:pt idx="61">
                  <c:v>30042</c:v>
                </c:pt>
                <c:pt idx="62">
                  <c:v>30133</c:v>
                </c:pt>
                <c:pt idx="63">
                  <c:v>30225</c:v>
                </c:pt>
                <c:pt idx="64">
                  <c:v>30317</c:v>
                </c:pt>
                <c:pt idx="65">
                  <c:v>30407</c:v>
                </c:pt>
                <c:pt idx="66">
                  <c:v>30498</c:v>
                </c:pt>
                <c:pt idx="67">
                  <c:v>30590</c:v>
                </c:pt>
                <c:pt idx="68">
                  <c:v>30682</c:v>
                </c:pt>
                <c:pt idx="69">
                  <c:v>30773</c:v>
                </c:pt>
                <c:pt idx="70">
                  <c:v>30864</c:v>
                </c:pt>
                <c:pt idx="71">
                  <c:v>30956</c:v>
                </c:pt>
                <c:pt idx="72">
                  <c:v>31048</c:v>
                </c:pt>
                <c:pt idx="73">
                  <c:v>31138</c:v>
                </c:pt>
                <c:pt idx="74">
                  <c:v>31229</c:v>
                </c:pt>
                <c:pt idx="75">
                  <c:v>31321</c:v>
                </c:pt>
                <c:pt idx="76">
                  <c:v>31413</c:v>
                </c:pt>
                <c:pt idx="77">
                  <c:v>31503</c:v>
                </c:pt>
                <c:pt idx="78">
                  <c:v>31594</c:v>
                </c:pt>
                <c:pt idx="79">
                  <c:v>31686</c:v>
                </c:pt>
                <c:pt idx="80">
                  <c:v>31778</c:v>
                </c:pt>
                <c:pt idx="81">
                  <c:v>31868</c:v>
                </c:pt>
                <c:pt idx="82">
                  <c:v>31959</c:v>
                </c:pt>
                <c:pt idx="83">
                  <c:v>32051</c:v>
                </c:pt>
                <c:pt idx="84">
                  <c:v>32143</c:v>
                </c:pt>
                <c:pt idx="85">
                  <c:v>32234</c:v>
                </c:pt>
                <c:pt idx="86">
                  <c:v>32325</c:v>
                </c:pt>
                <c:pt idx="87">
                  <c:v>32417</c:v>
                </c:pt>
                <c:pt idx="88">
                  <c:v>32509</c:v>
                </c:pt>
                <c:pt idx="89">
                  <c:v>32599</c:v>
                </c:pt>
                <c:pt idx="90">
                  <c:v>32690</c:v>
                </c:pt>
                <c:pt idx="91">
                  <c:v>32782</c:v>
                </c:pt>
                <c:pt idx="92">
                  <c:v>32874</c:v>
                </c:pt>
                <c:pt idx="93">
                  <c:v>32964</c:v>
                </c:pt>
                <c:pt idx="94">
                  <c:v>33055</c:v>
                </c:pt>
                <c:pt idx="95">
                  <c:v>33147</c:v>
                </c:pt>
                <c:pt idx="96">
                  <c:v>33239</c:v>
                </c:pt>
                <c:pt idx="97">
                  <c:v>33329</c:v>
                </c:pt>
                <c:pt idx="98">
                  <c:v>33420</c:v>
                </c:pt>
                <c:pt idx="99">
                  <c:v>33512</c:v>
                </c:pt>
                <c:pt idx="100">
                  <c:v>33604</c:v>
                </c:pt>
                <c:pt idx="101">
                  <c:v>33695</c:v>
                </c:pt>
                <c:pt idx="102">
                  <c:v>33786</c:v>
                </c:pt>
                <c:pt idx="103">
                  <c:v>33878</c:v>
                </c:pt>
                <c:pt idx="104">
                  <c:v>33970</c:v>
                </c:pt>
                <c:pt idx="105">
                  <c:v>34060</c:v>
                </c:pt>
                <c:pt idx="106">
                  <c:v>34151</c:v>
                </c:pt>
                <c:pt idx="107">
                  <c:v>34243</c:v>
                </c:pt>
                <c:pt idx="108">
                  <c:v>34335</c:v>
                </c:pt>
                <c:pt idx="109">
                  <c:v>34425</c:v>
                </c:pt>
                <c:pt idx="110">
                  <c:v>34516</c:v>
                </c:pt>
                <c:pt idx="111">
                  <c:v>34608</c:v>
                </c:pt>
                <c:pt idx="112">
                  <c:v>34700</c:v>
                </c:pt>
                <c:pt idx="113">
                  <c:v>34790</c:v>
                </c:pt>
                <c:pt idx="114">
                  <c:v>34881</c:v>
                </c:pt>
                <c:pt idx="115">
                  <c:v>34973</c:v>
                </c:pt>
                <c:pt idx="116">
                  <c:v>35065</c:v>
                </c:pt>
                <c:pt idx="117">
                  <c:v>35156</c:v>
                </c:pt>
                <c:pt idx="118">
                  <c:v>35247</c:v>
                </c:pt>
                <c:pt idx="119">
                  <c:v>35339</c:v>
                </c:pt>
                <c:pt idx="120">
                  <c:v>35431</c:v>
                </c:pt>
                <c:pt idx="121">
                  <c:v>35521</c:v>
                </c:pt>
                <c:pt idx="122">
                  <c:v>35612</c:v>
                </c:pt>
                <c:pt idx="123">
                  <c:v>35704</c:v>
                </c:pt>
                <c:pt idx="124">
                  <c:v>35796</c:v>
                </c:pt>
                <c:pt idx="125">
                  <c:v>35886</c:v>
                </c:pt>
                <c:pt idx="126">
                  <c:v>35977</c:v>
                </c:pt>
                <c:pt idx="127">
                  <c:v>36069</c:v>
                </c:pt>
                <c:pt idx="128">
                  <c:v>36161</c:v>
                </c:pt>
                <c:pt idx="129">
                  <c:v>36251</c:v>
                </c:pt>
                <c:pt idx="130">
                  <c:v>36342</c:v>
                </c:pt>
                <c:pt idx="131">
                  <c:v>36434</c:v>
                </c:pt>
                <c:pt idx="132">
                  <c:v>36526</c:v>
                </c:pt>
                <c:pt idx="133">
                  <c:v>36617</c:v>
                </c:pt>
                <c:pt idx="134">
                  <c:v>36708</c:v>
                </c:pt>
                <c:pt idx="135">
                  <c:v>36800</c:v>
                </c:pt>
                <c:pt idx="136">
                  <c:v>36892</c:v>
                </c:pt>
                <c:pt idx="137">
                  <c:v>36982</c:v>
                </c:pt>
                <c:pt idx="138">
                  <c:v>37073</c:v>
                </c:pt>
                <c:pt idx="139">
                  <c:v>37165</c:v>
                </c:pt>
                <c:pt idx="140">
                  <c:v>37257</c:v>
                </c:pt>
                <c:pt idx="141">
                  <c:v>37347</c:v>
                </c:pt>
                <c:pt idx="142">
                  <c:v>37438</c:v>
                </c:pt>
                <c:pt idx="143">
                  <c:v>37530</c:v>
                </c:pt>
                <c:pt idx="144">
                  <c:v>37622</c:v>
                </c:pt>
                <c:pt idx="145">
                  <c:v>37712</c:v>
                </c:pt>
                <c:pt idx="146">
                  <c:v>37803</c:v>
                </c:pt>
                <c:pt idx="147">
                  <c:v>37895</c:v>
                </c:pt>
                <c:pt idx="148">
                  <c:v>37987</c:v>
                </c:pt>
                <c:pt idx="149">
                  <c:v>38078</c:v>
                </c:pt>
                <c:pt idx="150">
                  <c:v>38169</c:v>
                </c:pt>
                <c:pt idx="151">
                  <c:v>38261</c:v>
                </c:pt>
                <c:pt idx="152">
                  <c:v>38353</c:v>
                </c:pt>
                <c:pt idx="153">
                  <c:v>38443</c:v>
                </c:pt>
                <c:pt idx="154">
                  <c:v>38534</c:v>
                </c:pt>
                <c:pt idx="155">
                  <c:v>38626</c:v>
                </c:pt>
                <c:pt idx="156">
                  <c:v>38718</c:v>
                </c:pt>
                <c:pt idx="157">
                  <c:v>38808</c:v>
                </c:pt>
                <c:pt idx="158">
                  <c:v>38899</c:v>
                </c:pt>
                <c:pt idx="159">
                  <c:v>38991</c:v>
                </c:pt>
                <c:pt idx="160">
                  <c:v>39083</c:v>
                </c:pt>
                <c:pt idx="161">
                  <c:v>39173</c:v>
                </c:pt>
                <c:pt idx="162">
                  <c:v>39264</c:v>
                </c:pt>
                <c:pt idx="163">
                  <c:v>39356</c:v>
                </c:pt>
                <c:pt idx="164">
                  <c:v>39448</c:v>
                </c:pt>
                <c:pt idx="165">
                  <c:v>39539</c:v>
                </c:pt>
                <c:pt idx="166">
                  <c:v>39630</c:v>
                </c:pt>
                <c:pt idx="167">
                  <c:v>39722</c:v>
                </c:pt>
                <c:pt idx="168">
                  <c:v>39814</c:v>
                </c:pt>
                <c:pt idx="169">
                  <c:v>39904</c:v>
                </c:pt>
                <c:pt idx="170">
                  <c:v>39995</c:v>
                </c:pt>
                <c:pt idx="171">
                  <c:v>40087</c:v>
                </c:pt>
                <c:pt idx="172">
                  <c:v>40179</c:v>
                </c:pt>
                <c:pt idx="173">
                  <c:v>40269</c:v>
                </c:pt>
                <c:pt idx="174">
                  <c:v>40360</c:v>
                </c:pt>
                <c:pt idx="175">
                  <c:v>40452</c:v>
                </c:pt>
                <c:pt idx="176">
                  <c:v>40544</c:v>
                </c:pt>
                <c:pt idx="177">
                  <c:v>40634</c:v>
                </c:pt>
                <c:pt idx="178">
                  <c:v>40725</c:v>
                </c:pt>
                <c:pt idx="179">
                  <c:v>40817</c:v>
                </c:pt>
                <c:pt idx="180">
                  <c:v>40909</c:v>
                </c:pt>
                <c:pt idx="181">
                  <c:v>41000</c:v>
                </c:pt>
                <c:pt idx="182">
                  <c:v>41091</c:v>
                </c:pt>
                <c:pt idx="183">
                  <c:v>41183</c:v>
                </c:pt>
                <c:pt idx="184">
                  <c:v>41275</c:v>
                </c:pt>
                <c:pt idx="185">
                  <c:v>41365</c:v>
                </c:pt>
                <c:pt idx="186">
                  <c:v>41456</c:v>
                </c:pt>
                <c:pt idx="187">
                  <c:v>41548</c:v>
                </c:pt>
                <c:pt idx="188">
                  <c:v>41640</c:v>
                </c:pt>
                <c:pt idx="189">
                  <c:v>41730</c:v>
                </c:pt>
                <c:pt idx="190">
                  <c:v>41821</c:v>
                </c:pt>
                <c:pt idx="191">
                  <c:v>41913</c:v>
                </c:pt>
                <c:pt idx="192">
                  <c:v>42005</c:v>
                </c:pt>
                <c:pt idx="193">
                  <c:v>42095</c:v>
                </c:pt>
                <c:pt idx="194">
                  <c:v>42186</c:v>
                </c:pt>
                <c:pt idx="195">
                  <c:v>42278</c:v>
                </c:pt>
                <c:pt idx="196">
                  <c:v>42370</c:v>
                </c:pt>
                <c:pt idx="197">
                  <c:v>42461</c:v>
                </c:pt>
                <c:pt idx="198">
                  <c:v>42552</c:v>
                </c:pt>
                <c:pt idx="199">
                  <c:v>42644</c:v>
                </c:pt>
                <c:pt idx="200">
                  <c:v>42736</c:v>
                </c:pt>
                <c:pt idx="201">
                  <c:v>42826</c:v>
                </c:pt>
                <c:pt idx="202">
                  <c:v>42917</c:v>
                </c:pt>
                <c:pt idx="203">
                  <c:v>43009</c:v>
                </c:pt>
                <c:pt idx="204">
                  <c:v>43101</c:v>
                </c:pt>
                <c:pt idx="205">
                  <c:v>43191</c:v>
                </c:pt>
                <c:pt idx="206">
                  <c:v>43282</c:v>
                </c:pt>
                <c:pt idx="207">
                  <c:v>43374</c:v>
                </c:pt>
                <c:pt idx="208">
                  <c:v>43466</c:v>
                </c:pt>
                <c:pt idx="209">
                  <c:v>43556</c:v>
                </c:pt>
                <c:pt idx="210">
                  <c:v>43647</c:v>
                </c:pt>
                <c:pt idx="211">
                  <c:v>43739</c:v>
                </c:pt>
                <c:pt idx="212">
                  <c:v>43831</c:v>
                </c:pt>
                <c:pt idx="213">
                  <c:v>43922</c:v>
                </c:pt>
                <c:pt idx="214">
                  <c:v>44013</c:v>
                </c:pt>
                <c:pt idx="215">
                  <c:v>44105</c:v>
                </c:pt>
                <c:pt idx="216">
                  <c:v>44197</c:v>
                </c:pt>
                <c:pt idx="217">
                  <c:v>44287</c:v>
                </c:pt>
                <c:pt idx="218">
                  <c:v>44378</c:v>
                </c:pt>
                <c:pt idx="219">
                  <c:v>44470</c:v>
                </c:pt>
                <c:pt idx="220">
                  <c:v>44562</c:v>
                </c:pt>
                <c:pt idx="221">
                  <c:v>44652</c:v>
                </c:pt>
                <c:pt idx="222">
                  <c:v>44743</c:v>
                </c:pt>
                <c:pt idx="223">
                  <c:v>44835</c:v>
                </c:pt>
                <c:pt idx="224">
                  <c:v>44927</c:v>
                </c:pt>
                <c:pt idx="225">
                  <c:v>45017</c:v>
                </c:pt>
                <c:pt idx="226">
                  <c:v>45108</c:v>
                </c:pt>
                <c:pt idx="227">
                  <c:v>45200</c:v>
                </c:pt>
                <c:pt idx="228">
                  <c:v>45292</c:v>
                </c:pt>
                <c:pt idx="229">
                  <c:v>45383</c:v>
                </c:pt>
                <c:pt idx="230">
                  <c:v>45474</c:v>
                </c:pt>
                <c:pt idx="231">
                  <c:v>45566</c:v>
                </c:pt>
                <c:pt idx="232">
                  <c:v>45658</c:v>
                </c:pt>
              </c:numCache>
            </c:numRef>
          </c:cat>
          <c:val>
            <c:numRef>
              <c:f>LM_RealRate!$C$2:$C$234</c:f>
              <c:numCache>
                <c:formatCode>General</c:formatCode>
                <c:ptCount val="233"/>
                <c:pt idx="0">
                  <c:v>1.6036490750000001</c:v>
                </c:pt>
                <c:pt idx="1">
                  <c:v>1.5611101140000001</c:v>
                </c:pt>
                <c:pt idx="2">
                  <c:v>1.58227692</c:v>
                </c:pt>
                <c:pt idx="3">
                  <c:v>1.587444533</c:v>
                </c:pt>
                <c:pt idx="4">
                  <c:v>1.6251452179999999</c:v>
                </c:pt>
                <c:pt idx="5">
                  <c:v>1.6449016729999999</c:v>
                </c:pt>
                <c:pt idx="6">
                  <c:v>1.586450181</c:v>
                </c:pt>
                <c:pt idx="7">
                  <c:v>1.5816322169999999</c:v>
                </c:pt>
                <c:pt idx="8">
                  <c:v>1.645340413</c:v>
                </c:pt>
                <c:pt idx="9">
                  <c:v>1.712491024</c:v>
                </c:pt>
                <c:pt idx="10">
                  <c:v>1.700827992</c:v>
                </c:pt>
                <c:pt idx="11">
                  <c:v>1.655724666</c:v>
                </c:pt>
                <c:pt idx="12">
                  <c:v>1.64028051</c:v>
                </c:pt>
                <c:pt idx="13">
                  <c:v>1.6085431349999999</c:v>
                </c:pt>
                <c:pt idx="14">
                  <c:v>1.578160577</c:v>
                </c:pt>
                <c:pt idx="15">
                  <c:v>1.491522257</c:v>
                </c:pt>
                <c:pt idx="16">
                  <c:v>1.4899257050000001</c:v>
                </c:pt>
                <c:pt idx="17">
                  <c:v>1.5498644589999999</c:v>
                </c:pt>
                <c:pt idx="18">
                  <c:v>1.6001364819999999</c:v>
                </c:pt>
                <c:pt idx="19">
                  <c:v>1.5552284489999999</c:v>
                </c:pt>
                <c:pt idx="20">
                  <c:v>1.538975787</c:v>
                </c:pt>
                <c:pt idx="21">
                  <c:v>1.6429280449999999</c:v>
                </c:pt>
                <c:pt idx="22">
                  <c:v>1.629459097</c:v>
                </c:pt>
                <c:pt idx="23">
                  <c:v>1.652185682</c:v>
                </c:pt>
                <c:pt idx="24">
                  <c:v>1.7070035029999999</c:v>
                </c:pt>
                <c:pt idx="25">
                  <c:v>1.675343544</c:v>
                </c:pt>
                <c:pt idx="26">
                  <c:v>1.703700134</c:v>
                </c:pt>
                <c:pt idx="27">
                  <c:v>1.616235375</c:v>
                </c:pt>
                <c:pt idx="28">
                  <c:v>1.5008750280000001</c:v>
                </c:pt>
                <c:pt idx="29">
                  <c:v>1.4904776449999999</c:v>
                </c:pt>
                <c:pt idx="30">
                  <c:v>1.408707025</c:v>
                </c:pt>
                <c:pt idx="31">
                  <c:v>1.305542376</c:v>
                </c:pt>
                <c:pt idx="32">
                  <c:v>1.2997508719999999</c:v>
                </c:pt>
                <c:pt idx="33">
                  <c:v>1.382254163</c:v>
                </c:pt>
                <c:pt idx="34">
                  <c:v>1.4921968080000001</c:v>
                </c:pt>
                <c:pt idx="35">
                  <c:v>1.4750021360000001</c:v>
                </c:pt>
                <c:pt idx="36">
                  <c:v>1.497905236</c:v>
                </c:pt>
                <c:pt idx="37">
                  <c:v>1.544023189</c:v>
                </c:pt>
                <c:pt idx="38">
                  <c:v>1.502325608</c:v>
                </c:pt>
                <c:pt idx="39">
                  <c:v>1.4848289619999999</c:v>
                </c:pt>
                <c:pt idx="40">
                  <c:v>1.492618885</c:v>
                </c:pt>
                <c:pt idx="41">
                  <c:v>1.5452429430000001</c:v>
                </c:pt>
                <c:pt idx="42">
                  <c:v>1.560157335</c:v>
                </c:pt>
                <c:pt idx="43">
                  <c:v>1.5922335919999999</c:v>
                </c:pt>
                <c:pt idx="44">
                  <c:v>1.5995086430000001</c:v>
                </c:pt>
                <c:pt idx="45">
                  <c:v>1.687450723</c:v>
                </c:pt>
                <c:pt idx="46">
                  <c:v>1.692334147</c:v>
                </c:pt>
                <c:pt idx="47">
                  <c:v>1.779378039</c:v>
                </c:pt>
                <c:pt idx="48">
                  <c:v>1.7648001470000001</c:v>
                </c:pt>
                <c:pt idx="49">
                  <c:v>1.741507232</c:v>
                </c:pt>
                <c:pt idx="50">
                  <c:v>1.8351499950000001</c:v>
                </c:pt>
                <c:pt idx="51">
                  <c:v>1.9801985289999999</c:v>
                </c:pt>
                <c:pt idx="52">
                  <c:v>2.0073931759999999</c:v>
                </c:pt>
                <c:pt idx="53">
                  <c:v>1.735673161</c:v>
                </c:pt>
                <c:pt idx="54">
                  <c:v>1.717794472</c:v>
                </c:pt>
                <c:pt idx="55">
                  <c:v>2.3250748739999998</c:v>
                </c:pt>
                <c:pt idx="56">
                  <c:v>2.1994335249999999</c:v>
                </c:pt>
                <c:pt idx="57">
                  <c:v>2.2607540030000002</c:v>
                </c:pt>
                <c:pt idx="58">
                  <c:v>2.2446499150000001</c:v>
                </c:pt>
                <c:pt idx="59">
                  <c:v>1.8961499690000001</c:v>
                </c:pt>
                <c:pt idx="60">
                  <c:v>2.193150374</c:v>
                </c:pt>
                <c:pt idx="61">
                  <c:v>2.2519824389999998</c:v>
                </c:pt>
                <c:pt idx="62">
                  <c:v>1.908948869</c:v>
                </c:pt>
                <c:pt idx="63">
                  <c:v>1.970098535</c:v>
                </c:pt>
                <c:pt idx="64">
                  <c:v>2.0650292590000001</c:v>
                </c:pt>
                <c:pt idx="65">
                  <c:v>2.113413199</c:v>
                </c:pt>
                <c:pt idx="66">
                  <c:v>2.2484816140000001</c:v>
                </c:pt>
                <c:pt idx="67">
                  <c:v>2.214307265</c:v>
                </c:pt>
                <c:pt idx="68">
                  <c:v>2.2521722419999999</c:v>
                </c:pt>
                <c:pt idx="69">
                  <c:v>2.377707526</c:v>
                </c:pt>
                <c:pt idx="70">
                  <c:v>2.3216964089999998</c:v>
                </c:pt>
                <c:pt idx="71">
                  <c:v>2.0354786699999998</c:v>
                </c:pt>
                <c:pt idx="72">
                  <c:v>2.104974881</c:v>
                </c:pt>
                <c:pt idx="73">
                  <c:v>2.0836239619999999</c:v>
                </c:pt>
                <c:pt idx="74">
                  <c:v>2.173488131</c:v>
                </c:pt>
                <c:pt idx="75">
                  <c:v>2.1315517960000001</c:v>
                </c:pt>
                <c:pt idx="76">
                  <c:v>2.0794587369999999</c:v>
                </c:pt>
                <c:pt idx="77">
                  <c:v>2.0121506560000002</c:v>
                </c:pt>
                <c:pt idx="78">
                  <c:v>1.942219329</c:v>
                </c:pt>
                <c:pt idx="79">
                  <c:v>2.055433152</c:v>
                </c:pt>
                <c:pt idx="80">
                  <c:v>2.001618551</c:v>
                </c:pt>
                <c:pt idx="81">
                  <c:v>2.1694340319999998</c:v>
                </c:pt>
                <c:pt idx="82">
                  <c:v>2.1173456079999999</c:v>
                </c:pt>
                <c:pt idx="83">
                  <c:v>2.1405261960000002</c:v>
                </c:pt>
                <c:pt idx="84">
                  <c:v>2.0560685049999998</c:v>
                </c:pt>
                <c:pt idx="85">
                  <c:v>2.1672695000000002</c:v>
                </c:pt>
                <c:pt idx="86">
                  <c:v>2.2565196099999998</c:v>
                </c:pt>
                <c:pt idx="87">
                  <c:v>2.2552328109999999</c:v>
                </c:pt>
                <c:pt idx="88">
                  <c:v>2.3599574090000002</c:v>
                </c:pt>
                <c:pt idx="89">
                  <c:v>2.2634786309999999</c:v>
                </c:pt>
                <c:pt idx="90">
                  <c:v>2.1404238599999998</c:v>
                </c:pt>
                <c:pt idx="91">
                  <c:v>2.1256442830000002</c:v>
                </c:pt>
                <c:pt idx="92">
                  <c:v>2.1879815869999999</c:v>
                </c:pt>
                <c:pt idx="93">
                  <c:v>2.2043061779999999</c:v>
                </c:pt>
                <c:pt idx="94">
                  <c:v>2.1267030550000001</c:v>
                </c:pt>
                <c:pt idx="95">
                  <c:v>1.960731046</c:v>
                </c:pt>
                <c:pt idx="96">
                  <c:v>1.7992045050000001</c:v>
                </c:pt>
                <c:pt idx="97">
                  <c:v>1.9419930830000001</c:v>
                </c:pt>
                <c:pt idx="98">
                  <c:v>1.9910215360000001</c:v>
                </c:pt>
                <c:pt idx="99">
                  <c:v>1.8400206130000001</c:v>
                </c:pt>
                <c:pt idx="100">
                  <c:v>1.7903670599999999</c:v>
                </c:pt>
                <c:pt idx="101">
                  <c:v>1.8452460770000001</c:v>
                </c:pt>
                <c:pt idx="102">
                  <c:v>1.725307792</c:v>
                </c:pt>
                <c:pt idx="103">
                  <c:v>1.8002138569999999</c:v>
                </c:pt>
                <c:pt idx="104">
                  <c:v>1.7792383759999999</c:v>
                </c:pt>
                <c:pt idx="105">
                  <c:v>1.795855456</c:v>
                </c:pt>
                <c:pt idx="106">
                  <c:v>1.778471626</c:v>
                </c:pt>
                <c:pt idx="107">
                  <c:v>1.7678206809999999</c:v>
                </c:pt>
                <c:pt idx="108">
                  <c:v>1.8573172710000001</c:v>
                </c:pt>
                <c:pt idx="109">
                  <c:v>2.0995255149999998</c:v>
                </c:pt>
                <c:pt idx="110">
                  <c:v>2.1246146260000001</c:v>
                </c:pt>
                <c:pt idx="111">
                  <c:v>2.2162291939999998</c:v>
                </c:pt>
                <c:pt idx="112">
                  <c:v>2.2357914449999998</c:v>
                </c:pt>
                <c:pt idx="113">
                  <c:v>2.1665823839999998</c:v>
                </c:pt>
                <c:pt idx="114">
                  <c:v>2.1517242300000001</c:v>
                </c:pt>
                <c:pt idx="115">
                  <c:v>2.147442013</c:v>
                </c:pt>
                <c:pt idx="116">
                  <c:v>2.0271812699999998</c:v>
                </c:pt>
                <c:pt idx="117">
                  <c:v>2.1674720289999998</c:v>
                </c:pt>
                <c:pt idx="118">
                  <c:v>2.2047844240000001</c:v>
                </c:pt>
                <c:pt idx="119">
                  <c:v>2.1813622179999999</c:v>
                </c:pt>
                <c:pt idx="120">
                  <c:v>2.139647353</c:v>
                </c:pt>
                <c:pt idx="121">
                  <c:v>2.3002066829999999</c:v>
                </c:pt>
                <c:pt idx="122">
                  <c:v>2.2081204520000002</c:v>
                </c:pt>
                <c:pt idx="123">
                  <c:v>2.1576310990000001</c:v>
                </c:pt>
                <c:pt idx="124">
                  <c:v>2.2536942280000001</c:v>
                </c:pt>
                <c:pt idx="125">
                  <c:v>2.210681514</c:v>
                </c:pt>
                <c:pt idx="126">
                  <c:v>2.331993395</c:v>
                </c:pt>
                <c:pt idx="127">
                  <c:v>2.0108554569999999</c:v>
                </c:pt>
                <c:pt idx="128">
                  <c:v>2.0565522860000001</c:v>
                </c:pt>
                <c:pt idx="129">
                  <c:v>2.0763832870000001</c:v>
                </c:pt>
                <c:pt idx="130">
                  <c:v>2.2661656099999998</c:v>
                </c:pt>
                <c:pt idx="131">
                  <c:v>2.3315256679999998</c:v>
                </c:pt>
                <c:pt idx="132">
                  <c:v>2.290235966</c:v>
                </c:pt>
                <c:pt idx="133">
                  <c:v>2.4773110229999999</c:v>
                </c:pt>
                <c:pt idx="134">
                  <c:v>2.3024630660000001</c:v>
                </c:pt>
                <c:pt idx="135">
                  <c:v>2.2492191670000001</c:v>
                </c:pt>
                <c:pt idx="136">
                  <c:v>1.8879612100000001</c:v>
                </c:pt>
                <c:pt idx="137">
                  <c:v>1.6390338929999999</c:v>
                </c:pt>
                <c:pt idx="138">
                  <c:v>1.4170151049999999</c:v>
                </c:pt>
                <c:pt idx="139">
                  <c:v>1.2010828499999999</c:v>
                </c:pt>
                <c:pt idx="140">
                  <c:v>1.4254030559999999</c:v>
                </c:pt>
                <c:pt idx="141">
                  <c:v>1.616410919</c:v>
                </c:pt>
                <c:pt idx="142">
                  <c:v>1.5145862999999999</c:v>
                </c:pt>
                <c:pt idx="143">
                  <c:v>1.2561798340000001</c:v>
                </c:pt>
                <c:pt idx="144">
                  <c:v>1.327457152</c:v>
                </c:pt>
                <c:pt idx="145">
                  <c:v>1.3786426460000001</c:v>
                </c:pt>
                <c:pt idx="146">
                  <c:v>1.48014373</c:v>
                </c:pt>
                <c:pt idx="147">
                  <c:v>1.500244181</c:v>
                </c:pt>
                <c:pt idx="148">
                  <c:v>1.3933657749999999</c:v>
                </c:pt>
                <c:pt idx="149">
                  <c:v>1.3667556890000001</c:v>
                </c:pt>
                <c:pt idx="150">
                  <c:v>1.5108706510000001</c:v>
                </c:pt>
                <c:pt idx="151">
                  <c:v>1.6682339230000001</c:v>
                </c:pt>
                <c:pt idx="152">
                  <c:v>1.808406682</c:v>
                </c:pt>
                <c:pt idx="153">
                  <c:v>1.801309517</c:v>
                </c:pt>
                <c:pt idx="154">
                  <c:v>1.8992593790000001</c:v>
                </c:pt>
                <c:pt idx="155">
                  <c:v>1.939332515</c:v>
                </c:pt>
                <c:pt idx="156">
                  <c:v>2.1618827270000001</c:v>
                </c:pt>
                <c:pt idx="157">
                  <c:v>2.2254276900000001</c:v>
                </c:pt>
                <c:pt idx="158">
                  <c:v>2.1087573590000002</c:v>
                </c:pt>
                <c:pt idx="159">
                  <c:v>1.975341536</c:v>
                </c:pt>
                <c:pt idx="160">
                  <c:v>2.082189638</c:v>
                </c:pt>
                <c:pt idx="161">
                  <c:v>2.0539613160000001</c:v>
                </c:pt>
                <c:pt idx="162">
                  <c:v>2.0819227429999998</c:v>
                </c:pt>
                <c:pt idx="163">
                  <c:v>1.8172377989999999</c:v>
                </c:pt>
                <c:pt idx="164">
                  <c:v>1.087589599</c:v>
                </c:pt>
                <c:pt idx="165">
                  <c:v>1.0719575349999999</c:v>
                </c:pt>
                <c:pt idx="166">
                  <c:v>1.103024687</c:v>
                </c:pt>
                <c:pt idx="167">
                  <c:v>4.3477381000000002E-2</c:v>
                </c:pt>
                <c:pt idx="168">
                  <c:v>0.56322379</c:v>
                </c:pt>
                <c:pt idx="169">
                  <c:v>0.95222607699999995</c:v>
                </c:pt>
                <c:pt idx="170">
                  <c:v>1.0564128909999999</c:v>
                </c:pt>
                <c:pt idx="171">
                  <c:v>1.258603248</c:v>
                </c:pt>
                <c:pt idx="172">
                  <c:v>0.82676884799999995</c:v>
                </c:pt>
                <c:pt idx="173">
                  <c:v>0.76940540300000004</c:v>
                </c:pt>
                <c:pt idx="174">
                  <c:v>0.84010362999999999</c:v>
                </c:pt>
                <c:pt idx="175">
                  <c:v>0.82463874699999995</c:v>
                </c:pt>
                <c:pt idx="176">
                  <c:v>0.91831493900000005</c:v>
                </c:pt>
                <c:pt idx="177">
                  <c:v>0.92922866000000004</c:v>
                </c:pt>
                <c:pt idx="178">
                  <c:v>0.75143729800000003</c:v>
                </c:pt>
                <c:pt idx="179">
                  <c:v>0.73198447799999999</c:v>
                </c:pt>
                <c:pt idx="180">
                  <c:v>0.81513660399999999</c:v>
                </c:pt>
                <c:pt idx="181">
                  <c:v>0.767497969</c:v>
                </c:pt>
                <c:pt idx="182">
                  <c:v>0.70172837300000002</c:v>
                </c:pt>
                <c:pt idx="183">
                  <c:v>0.71291970699999996</c:v>
                </c:pt>
                <c:pt idx="184">
                  <c:v>0.80674867500000003</c:v>
                </c:pt>
                <c:pt idx="185">
                  <c:v>0.84124056199999997</c:v>
                </c:pt>
                <c:pt idx="186">
                  <c:v>0.86470211299999999</c:v>
                </c:pt>
                <c:pt idx="187">
                  <c:v>0.85711205499999998</c:v>
                </c:pt>
                <c:pt idx="188">
                  <c:v>0.71387793200000005</c:v>
                </c:pt>
                <c:pt idx="189">
                  <c:v>0.96005541999999999</c:v>
                </c:pt>
                <c:pt idx="190">
                  <c:v>0.91584961300000001</c:v>
                </c:pt>
                <c:pt idx="191">
                  <c:v>0.81559774299999999</c:v>
                </c:pt>
                <c:pt idx="192">
                  <c:v>0.86811960200000005</c:v>
                </c:pt>
                <c:pt idx="193">
                  <c:v>0.86202478400000004</c:v>
                </c:pt>
                <c:pt idx="194">
                  <c:v>0.90258527799999999</c:v>
                </c:pt>
                <c:pt idx="195">
                  <c:v>0.82354680199999997</c:v>
                </c:pt>
                <c:pt idx="196">
                  <c:v>0.99537204199999996</c:v>
                </c:pt>
                <c:pt idx="197">
                  <c:v>0.88079010000000002</c:v>
                </c:pt>
                <c:pt idx="198">
                  <c:v>1.0433641309999999</c:v>
                </c:pt>
                <c:pt idx="199">
                  <c:v>0.94983677</c:v>
                </c:pt>
                <c:pt idx="200">
                  <c:v>1.046792078</c:v>
                </c:pt>
                <c:pt idx="201">
                  <c:v>1.182082203</c:v>
                </c:pt>
                <c:pt idx="202">
                  <c:v>1.3244114709999999</c:v>
                </c:pt>
                <c:pt idx="203">
                  <c:v>1.362211531</c:v>
                </c:pt>
                <c:pt idx="204">
                  <c:v>1.4667494780000001</c:v>
                </c:pt>
                <c:pt idx="205">
                  <c:v>1.522620297</c:v>
                </c:pt>
                <c:pt idx="206">
                  <c:v>1.391108609</c:v>
                </c:pt>
                <c:pt idx="207">
                  <c:v>1.418887856</c:v>
                </c:pt>
                <c:pt idx="208">
                  <c:v>1.537780267</c:v>
                </c:pt>
                <c:pt idx="209">
                  <c:v>1.6274894360000001</c:v>
                </c:pt>
                <c:pt idx="210">
                  <c:v>1.5665210780000001</c:v>
                </c:pt>
                <c:pt idx="211">
                  <c:v>1.224954986</c:v>
                </c:pt>
                <c:pt idx="212">
                  <c:v>1.0433723749999999</c:v>
                </c:pt>
                <c:pt idx="213">
                  <c:v>-0.153535158</c:v>
                </c:pt>
                <c:pt idx="214">
                  <c:v>2.0145488519999999</c:v>
                </c:pt>
                <c:pt idx="215">
                  <c:v>1.4602344460000001</c:v>
                </c:pt>
                <c:pt idx="216">
                  <c:v>1.3831292740000001</c:v>
                </c:pt>
                <c:pt idx="217">
                  <c:v>1.5611057930000001</c:v>
                </c:pt>
                <c:pt idx="218">
                  <c:v>1.140115019</c:v>
                </c:pt>
                <c:pt idx="219">
                  <c:v>1.3671958710000001</c:v>
                </c:pt>
                <c:pt idx="220">
                  <c:v>1.0599502679999999</c:v>
                </c:pt>
                <c:pt idx="221">
                  <c:v>1.2663212210000001</c:v>
                </c:pt>
                <c:pt idx="222">
                  <c:v>1.883324851</c:v>
                </c:pt>
                <c:pt idx="223">
                  <c:v>2.0693930520000001</c:v>
                </c:pt>
                <c:pt idx="224">
                  <c:v>2.0913420839999999</c:v>
                </c:pt>
                <c:pt idx="225">
                  <c:v>2.1319339429999999</c:v>
                </c:pt>
                <c:pt idx="226">
                  <c:v>2.0464214549999999</c:v>
                </c:pt>
                <c:pt idx="227">
                  <c:v>2.0600428900000001</c:v>
                </c:pt>
                <c:pt idx="228">
                  <c:v>2.138634234</c:v>
                </c:pt>
                <c:pt idx="229">
                  <c:v>2.226483918</c:v>
                </c:pt>
                <c:pt idx="230">
                  <c:v>2.1404005119999998</c:v>
                </c:pt>
                <c:pt idx="231">
                  <c:v>1.799336096</c:v>
                </c:pt>
                <c:pt idx="232">
                  <c:v>1.758210601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71-4E49-B5C9-ACDEFFAD7128}"/>
            </c:ext>
          </c:extLst>
        </c:ser>
        <c:ser>
          <c:idx val="2"/>
          <c:order val="2"/>
          <c:tx>
            <c:strRef>
              <c:f>LM_RealRate!$D$1</c:f>
              <c:strCache>
                <c:ptCount val="1"/>
                <c:pt idx="0">
                  <c:v>Upper Bound</c:v>
                </c:pt>
              </c:strCache>
            </c:strRef>
          </c:tx>
          <c:spPr>
            <a:ln>
              <a:solidFill>
                <a:schemeClr val="accent1"/>
              </a:solidFill>
              <a:prstDash val="sysDash"/>
            </a:ln>
          </c:spPr>
          <c:marker>
            <c:symbol val="none"/>
          </c:marker>
          <c:cat>
            <c:numRef>
              <c:f>LM_RealRate!$A$2:$A$234</c:f>
              <c:numCache>
                <c:formatCode>d\-mmm\-yy</c:formatCode>
                <c:ptCount val="233"/>
                <c:pt idx="0">
                  <c:v>24473</c:v>
                </c:pt>
                <c:pt idx="1">
                  <c:v>24563</c:v>
                </c:pt>
                <c:pt idx="2">
                  <c:v>24654</c:v>
                </c:pt>
                <c:pt idx="3">
                  <c:v>24746</c:v>
                </c:pt>
                <c:pt idx="4">
                  <c:v>24838</c:v>
                </c:pt>
                <c:pt idx="5">
                  <c:v>24929</c:v>
                </c:pt>
                <c:pt idx="6">
                  <c:v>25020</c:v>
                </c:pt>
                <c:pt idx="7">
                  <c:v>25112</c:v>
                </c:pt>
                <c:pt idx="8">
                  <c:v>25204</c:v>
                </c:pt>
                <c:pt idx="9">
                  <c:v>25294</c:v>
                </c:pt>
                <c:pt idx="10">
                  <c:v>25385</c:v>
                </c:pt>
                <c:pt idx="11">
                  <c:v>25477</c:v>
                </c:pt>
                <c:pt idx="12">
                  <c:v>25569</c:v>
                </c:pt>
                <c:pt idx="13">
                  <c:v>25659</c:v>
                </c:pt>
                <c:pt idx="14">
                  <c:v>25750</c:v>
                </c:pt>
                <c:pt idx="15">
                  <c:v>25842</c:v>
                </c:pt>
                <c:pt idx="16">
                  <c:v>25934</c:v>
                </c:pt>
                <c:pt idx="17">
                  <c:v>26024</c:v>
                </c:pt>
                <c:pt idx="18">
                  <c:v>26115</c:v>
                </c:pt>
                <c:pt idx="19">
                  <c:v>26207</c:v>
                </c:pt>
                <c:pt idx="20">
                  <c:v>26299</c:v>
                </c:pt>
                <c:pt idx="21">
                  <c:v>26390</c:v>
                </c:pt>
                <c:pt idx="22">
                  <c:v>26481</c:v>
                </c:pt>
                <c:pt idx="23">
                  <c:v>26573</c:v>
                </c:pt>
                <c:pt idx="24">
                  <c:v>26665</c:v>
                </c:pt>
                <c:pt idx="25">
                  <c:v>26755</c:v>
                </c:pt>
                <c:pt idx="26">
                  <c:v>26846</c:v>
                </c:pt>
                <c:pt idx="27">
                  <c:v>26938</c:v>
                </c:pt>
                <c:pt idx="28">
                  <c:v>27030</c:v>
                </c:pt>
                <c:pt idx="29">
                  <c:v>27120</c:v>
                </c:pt>
                <c:pt idx="30">
                  <c:v>27211</c:v>
                </c:pt>
                <c:pt idx="31">
                  <c:v>27303</c:v>
                </c:pt>
                <c:pt idx="32">
                  <c:v>27395</c:v>
                </c:pt>
                <c:pt idx="33">
                  <c:v>27485</c:v>
                </c:pt>
                <c:pt idx="34">
                  <c:v>27576</c:v>
                </c:pt>
                <c:pt idx="35">
                  <c:v>27668</c:v>
                </c:pt>
                <c:pt idx="36">
                  <c:v>27760</c:v>
                </c:pt>
                <c:pt idx="37">
                  <c:v>27851</c:v>
                </c:pt>
                <c:pt idx="38">
                  <c:v>27942</c:v>
                </c:pt>
                <c:pt idx="39">
                  <c:v>28034</c:v>
                </c:pt>
                <c:pt idx="40">
                  <c:v>28126</c:v>
                </c:pt>
                <c:pt idx="41">
                  <c:v>28216</c:v>
                </c:pt>
                <c:pt idx="42">
                  <c:v>28307</c:v>
                </c:pt>
                <c:pt idx="43">
                  <c:v>28399</c:v>
                </c:pt>
                <c:pt idx="44">
                  <c:v>28491</c:v>
                </c:pt>
                <c:pt idx="45">
                  <c:v>28581</c:v>
                </c:pt>
                <c:pt idx="46">
                  <c:v>28672</c:v>
                </c:pt>
                <c:pt idx="47">
                  <c:v>28764</c:v>
                </c:pt>
                <c:pt idx="48">
                  <c:v>28856</c:v>
                </c:pt>
                <c:pt idx="49">
                  <c:v>28946</c:v>
                </c:pt>
                <c:pt idx="50">
                  <c:v>29037</c:v>
                </c:pt>
                <c:pt idx="51">
                  <c:v>29129</c:v>
                </c:pt>
                <c:pt idx="52">
                  <c:v>29221</c:v>
                </c:pt>
                <c:pt idx="53">
                  <c:v>29312</c:v>
                </c:pt>
                <c:pt idx="54">
                  <c:v>29403</c:v>
                </c:pt>
                <c:pt idx="55">
                  <c:v>29495</c:v>
                </c:pt>
                <c:pt idx="56">
                  <c:v>29587</c:v>
                </c:pt>
                <c:pt idx="57">
                  <c:v>29677</c:v>
                </c:pt>
                <c:pt idx="58">
                  <c:v>29768</c:v>
                </c:pt>
                <c:pt idx="59">
                  <c:v>29860</c:v>
                </c:pt>
                <c:pt idx="60">
                  <c:v>29952</c:v>
                </c:pt>
                <c:pt idx="61">
                  <c:v>30042</c:v>
                </c:pt>
                <c:pt idx="62">
                  <c:v>30133</c:v>
                </c:pt>
                <c:pt idx="63">
                  <c:v>30225</c:v>
                </c:pt>
                <c:pt idx="64">
                  <c:v>30317</c:v>
                </c:pt>
                <c:pt idx="65">
                  <c:v>30407</c:v>
                </c:pt>
                <c:pt idx="66">
                  <c:v>30498</c:v>
                </c:pt>
                <c:pt idx="67">
                  <c:v>30590</c:v>
                </c:pt>
                <c:pt idx="68">
                  <c:v>30682</c:v>
                </c:pt>
                <c:pt idx="69">
                  <c:v>30773</c:v>
                </c:pt>
                <c:pt idx="70">
                  <c:v>30864</c:v>
                </c:pt>
                <c:pt idx="71">
                  <c:v>30956</c:v>
                </c:pt>
                <c:pt idx="72">
                  <c:v>31048</c:v>
                </c:pt>
                <c:pt idx="73">
                  <c:v>31138</c:v>
                </c:pt>
                <c:pt idx="74">
                  <c:v>31229</c:v>
                </c:pt>
                <c:pt idx="75">
                  <c:v>31321</c:v>
                </c:pt>
                <c:pt idx="76">
                  <c:v>31413</c:v>
                </c:pt>
                <c:pt idx="77">
                  <c:v>31503</c:v>
                </c:pt>
                <c:pt idx="78">
                  <c:v>31594</c:v>
                </c:pt>
                <c:pt idx="79">
                  <c:v>31686</c:v>
                </c:pt>
                <c:pt idx="80">
                  <c:v>31778</c:v>
                </c:pt>
                <c:pt idx="81">
                  <c:v>31868</c:v>
                </c:pt>
                <c:pt idx="82">
                  <c:v>31959</c:v>
                </c:pt>
                <c:pt idx="83">
                  <c:v>32051</c:v>
                </c:pt>
                <c:pt idx="84">
                  <c:v>32143</c:v>
                </c:pt>
                <c:pt idx="85">
                  <c:v>32234</c:v>
                </c:pt>
                <c:pt idx="86">
                  <c:v>32325</c:v>
                </c:pt>
                <c:pt idx="87">
                  <c:v>32417</c:v>
                </c:pt>
                <c:pt idx="88">
                  <c:v>32509</c:v>
                </c:pt>
                <c:pt idx="89">
                  <c:v>32599</c:v>
                </c:pt>
                <c:pt idx="90">
                  <c:v>32690</c:v>
                </c:pt>
                <c:pt idx="91">
                  <c:v>32782</c:v>
                </c:pt>
                <c:pt idx="92">
                  <c:v>32874</c:v>
                </c:pt>
                <c:pt idx="93">
                  <c:v>32964</c:v>
                </c:pt>
                <c:pt idx="94">
                  <c:v>33055</c:v>
                </c:pt>
                <c:pt idx="95">
                  <c:v>33147</c:v>
                </c:pt>
                <c:pt idx="96">
                  <c:v>33239</c:v>
                </c:pt>
                <c:pt idx="97">
                  <c:v>33329</c:v>
                </c:pt>
                <c:pt idx="98">
                  <c:v>33420</c:v>
                </c:pt>
                <c:pt idx="99">
                  <c:v>33512</c:v>
                </c:pt>
                <c:pt idx="100">
                  <c:v>33604</c:v>
                </c:pt>
                <c:pt idx="101">
                  <c:v>33695</c:v>
                </c:pt>
                <c:pt idx="102">
                  <c:v>33786</c:v>
                </c:pt>
                <c:pt idx="103">
                  <c:v>33878</c:v>
                </c:pt>
                <c:pt idx="104">
                  <c:v>33970</c:v>
                </c:pt>
                <c:pt idx="105">
                  <c:v>34060</c:v>
                </c:pt>
                <c:pt idx="106">
                  <c:v>34151</c:v>
                </c:pt>
                <c:pt idx="107">
                  <c:v>34243</c:v>
                </c:pt>
                <c:pt idx="108">
                  <c:v>34335</c:v>
                </c:pt>
                <c:pt idx="109">
                  <c:v>34425</c:v>
                </c:pt>
                <c:pt idx="110">
                  <c:v>34516</c:v>
                </c:pt>
                <c:pt idx="111">
                  <c:v>34608</c:v>
                </c:pt>
                <c:pt idx="112">
                  <c:v>34700</c:v>
                </c:pt>
                <c:pt idx="113">
                  <c:v>34790</c:v>
                </c:pt>
                <c:pt idx="114">
                  <c:v>34881</c:v>
                </c:pt>
                <c:pt idx="115">
                  <c:v>34973</c:v>
                </c:pt>
                <c:pt idx="116">
                  <c:v>35065</c:v>
                </c:pt>
                <c:pt idx="117">
                  <c:v>35156</c:v>
                </c:pt>
                <c:pt idx="118">
                  <c:v>35247</c:v>
                </c:pt>
                <c:pt idx="119">
                  <c:v>35339</c:v>
                </c:pt>
                <c:pt idx="120">
                  <c:v>35431</c:v>
                </c:pt>
                <c:pt idx="121">
                  <c:v>35521</c:v>
                </c:pt>
                <c:pt idx="122">
                  <c:v>35612</c:v>
                </c:pt>
                <c:pt idx="123">
                  <c:v>35704</c:v>
                </c:pt>
                <c:pt idx="124">
                  <c:v>35796</c:v>
                </c:pt>
                <c:pt idx="125">
                  <c:v>35886</c:v>
                </c:pt>
                <c:pt idx="126">
                  <c:v>35977</c:v>
                </c:pt>
                <c:pt idx="127">
                  <c:v>36069</c:v>
                </c:pt>
                <c:pt idx="128">
                  <c:v>36161</c:v>
                </c:pt>
                <c:pt idx="129">
                  <c:v>36251</c:v>
                </c:pt>
                <c:pt idx="130">
                  <c:v>36342</c:v>
                </c:pt>
                <c:pt idx="131">
                  <c:v>36434</c:v>
                </c:pt>
                <c:pt idx="132">
                  <c:v>36526</c:v>
                </c:pt>
                <c:pt idx="133">
                  <c:v>36617</c:v>
                </c:pt>
                <c:pt idx="134">
                  <c:v>36708</c:v>
                </c:pt>
                <c:pt idx="135">
                  <c:v>36800</c:v>
                </c:pt>
                <c:pt idx="136">
                  <c:v>36892</c:v>
                </c:pt>
                <c:pt idx="137">
                  <c:v>36982</c:v>
                </c:pt>
                <c:pt idx="138">
                  <c:v>37073</c:v>
                </c:pt>
                <c:pt idx="139">
                  <c:v>37165</c:v>
                </c:pt>
                <c:pt idx="140">
                  <c:v>37257</c:v>
                </c:pt>
                <c:pt idx="141">
                  <c:v>37347</c:v>
                </c:pt>
                <c:pt idx="142">
                  <c:v>37438</c:v>
                </c:pt>
                <c:pt idx="143">
                  <c:v>37530</c:v>
                </c:pt>
                <c:pt idx="144">
                  <c:v>37622</c:v>
                </c:pt>
                <c:pt idx="145">
                  <c:v>37712</c:v>
                </c:pt>
                <c:pt idx="146">
                  <c:v>37803</c:v>
                </c:pt>
                <c:pt idx="147">
                  <c:v>37895</c:v>
                </c:pt>
                <c:pt idx="148">
                  <c:v>37987</c:v>
                </c:pt>
                <c:pt idx="149">
                  <c:v>38078</c:v>
                </c:pt>
                <c:pt idx="150">
                  <c:v>38169</c:v>
                </c:pt>
                <c:pt idx="151">
                  <c:v>38261</c:v>
                </c:pt>
                <c:pt idx="152">
                  <c:v>38353</c:v>
                </c:pt>
                <c:pt idx="153">
                  <c:v>38443</c:v>
                </c:pt>
                <c:pt idx="154">
                  <c:v>38534</c:v>
                </c:pt>
                <c:pt idx="155">
                  <c:v>38626</c:v>
                </c:pt>
                <c:pt idx="156">
                  <c:v>38718</c:v>
                </c:pt>
                <c:pt idx="157">
                  <c:v>38808</c:v>
                </c:pt>
                <c:pt idx="158">
                  <c:v>38899</c:v>
                </c:pt>
                <c:pt idx="159">
                  <c:v>38991</c:v>
                </c:pt>
                <c:pt idx="160">
                  <c:v>39083</c:v>
                </c:pt>
                <c:pt idx="161">
                  <c:v>39173</c:v>
                </c:pt>
                <c:pt idx="162">
                  <c:v>39264</c:v>
                </c:pt>
                <c:pt idx="163">
                  <c:v>39356</c:v>
                </c:pt>
                <c:pt idx="164">
                  <c:v>39448</c:v>
                </c:pt>
                <c:pt idx="165">
                  <c:v>39539</c:v>
                </c:pt>
                <c:pt idx="166">
                  <c:v>39630</c:v>
                </c:pt>
                <c:pt idx="167">
                  <c:v>39722</c:v>
                </c:pt>
                <c:pt idx="168">
                  <c:v>39814</c:v>
                </c:pt>
                <c:pt idx="169">
                  <c:v>39904</c:v>
                </c:pt>
                <c:pt idx="170">
                  <c:v>39995</c:v>
                </c:pt>
                <c:pt idx="171">
                  <c:v>40087</c:v>
                </c:pt>
                <c:pt idx="172">
                  <c:v>40179</c:v>
                </c:pt>
                <c:pt idx="173">
                  <c:v>40269</c:v>
                </c:pt>
                <c:pt idx="174">
                  <c:v>40360</c:v>
                </c:pt>
                <c:pt idx="175">
                  <c:v>40452</c:v>
                </c:pt>
                <c:pt idx="176">
                  <c:v>40544</c:v>
                </c:pt>
                <c:pt idx="177">
                  <c:v>40634</c:v>
                </c:pt>
                <c:pt idx="178">
                  <c:v>40725</c:v>
                </c:pt>
                <c:pt idx="179">
                  <c:v>40817</c:v>
                </c:pt>
                <c:pt idx="180">
                  <c:v>40909</c:v>
                </c:pt>
                <c:pt idx="181">
                  <c:v>41000</c:v>
                </c:pt>
                <c:pt idx="182">
                  <c:v>41091</c:v>
                </c:pt>
                <c:pt idx="183">
                  <c:v>41183</c:v>
                </c:pt>
                <c:pt idx="184">
                  <c:v>41275</c:v>
                </c:pt>
                <c:pt idx="185">
                  <c:v>41365</c:v>
                </c:pt>
                <c:pt idx="186">
                  <c:v>41456</c:v>
                </c:pt>
                <c:pt idx="187">
                  <c:v>41548</c:v>
                </c:pt>
                <c:pt idx="188">
                  <c:v>41640</c:v>
                </c:pt>
                <c:pt idx="189">
                  <c:v>41730</c:v>
                </c:pt>
                <c:pt idx="190">
                  <c:v>41821</c:v>
                </c:pt>
                <c:pt idx="191">
                  <c:v>41913</c:v>
                </c:pt>
                <c:pt idx="192">
                  <c:v>42005</c:v>
                </c:pt>
                <c:pt idx="193">
                  <c:v>42095</c:v>
                </c:pt>
                <c:pt idx="194">
                  <c:v>42186</c:v>
                </c:pt>
                <c:pt idx="195">
                  <c:v>42278</c:v>
                </c:pt>
                <c:pt idx="196">
                  <c:v>42370</c:v>
                </c:pt>
                <c:pt idx="197">
                  <c:v>42461</c:v>
                </c:pt>
                <c:pt idx="198">
                  <c:v>42552</c:v>
                </c:pt>
                <c:pt idx="199">
                  <c:v>42644</c:v>
                </c:pt>
                <c:pt idx="200">
                  <c:v>42736</c:v>
                </c:pt>
                <c:pt idx="201">
                  <c:v>42826</c:v>
                </c:pt>
                <c:pt idx="202">
                  <c:v>42917</c:v>
                </c:pt>
                <c:pt idx="203">
                  <c:v>43009</c:v>
                </c:pt>
                <c:pt idx="204">
                  <c:v>43101</c:v>
                </c:pt>
                <c:pt idx="205">
                  <c:v>43191</c:v>
                </c:pt>
                <c:pt idx="206">
                  <c:v>43282</c:v>
                </c:pt>
                <c:pt idx="207">
                  <c:v>43374</c:v>
                </c:pt>
                <c:pt idx="208">
                  <c:v>43466</c:v>
                </c:pt>
                <c:pt idx="209">
                  <c:v>43556</c:v>
                </c:pt>
                <c:pt idx="210">
                  <c:v>43647</c:v>
                </c:pt>
                <c:pt idx="211">
                  <c:v>43739</c:v>
                </c:pt>
                <c:pt idx="212">
                  <c:v>43831</c:v>
                </c:pt>
                <c:pt idx="213">
                  <c:v>43922</c:v>
                </c:pt>
                <c:pt idx="214">
                  <c:v>44013</c:v>
                </c:pt>
                <c:pt idx="215">
                  <c:v>44105</c:v>
                </c:pt>
                <c:pt idx="216">
                  <c:v>44197</c:v>
                </c:pt>
                <c:pt idx="217">
                  <c:v>44287</c:v>
                </c:pt>
                <c:pt idx="218">
                  <c:v>44378</c:v>
                </c:pt>
                <c:pt idx="219">
                  <c:v>44470</c:v>
                </c:pt>
                <c:pt idx="220">
                  <c:v>44562</c:v>
                </c:pt>
                <c:pt idx="221">
                  <c:v>44652</c:v>
                </c:pt>
                <c:pt idx="222">
                  <c:v>44743</c:v>
                </c:pt>
                <c:pt idx="223">
                  <c:v>44835</c:v>
                </c:pt>
                <c:pt idx="224">
                  <c:v>44927</c:v>
                </c:pt>
                <c:pt idx="225">
                  <c:v>45017</c:v>
                </c:pt>
                <c:pt idx="226">
                  <c:v>45108</c:v>
                </c:pt>
                <c:pt idx="227">
                  <c:v>45200</c:v>
                </c:pt>
                <c:pt idx="228">
                  <c:v>45292</c:v>
                </c:pt>
                <c:pt idx="229">
                  <c:v>45383</c:v>
                </c:pt>
                <c:pt idx="230">
                  <c:v>45474</c:v>
                </c:pt>
                <c:pt idx="231">
                  <c:v>45566</c:v>
                </c:pt>
                <c:pt idx="232">
                  <c:v>45658</c:v>
                </c:pt>
              </c:numCache>
            </c:numRef>
          </c:cat>
          <c:val>
            <c:numRef>
              <c:f>LM_RealRate!$D$3:$D$234</c:f>
              <c:numCache>
                <c:formatCode>General</c:formatCode>
                <c:ptCount val="232"/>
                <c:pt idx="0">
                  <c:v>2.2071664100000001</c:v>
                </c:pt>
                <c:pt idx="1">
                  <c:v>2.3488279479999998</c:v>
                </c:pt>
                <c:pt idx="2">
                  <c:v>2.4354279079999999</c:v>
                </c:pt>
                <c:pt idx="3">
                  <c:v>2.5746828229999998</c:v>
                </c:pt>
                <c:pt idx="4">
                  <c:v>2.648747658</c:v>
                </c:pt>
                <c:pt idx="5">
                  <c:v>2.4737189380000002</c:v>
                </c:pt>
                <c:pt idx="6">
                  <c:v>2.4736141169999999</c:v>
                </c:pt>
                <c:pt idx="7">
                  <c:v>2.58354382</c:v>
                </c:pt>
                <c:pt idx="8">
                  <c:v>2.8080515589999999</c:v>
                </c:pt>
                <c:pt idx="9">
                  <c:v>2.740387288</c:v>
                </c:pt>
                <c:pt idx="10">
                  <c:v>2.619784911</c:v>
                </c:pt>
                <c:pt idx="11">
                  <c:v>2.5549999149999998</c:v>
                </c:pt>
                <c:pt idx="12">
                  <c:v>2.485139062</c:v>
                </c:pt>
                <c:pt idx="13">
                  <c:v>2.4258454810000001</c:v>
                </c:pt>
                <c:pt idx="14">
                  <c:v>2.4067714929999999</c:v>
                </c:pt>
                <c:pt idx="15">
                  <c:v>2.3653388</c:v>
                </c:pt>
                <c:pt idx="16">
                  <c:v>2.460957353</c:v>
                </c:pt>
                <c:pt idx="17">
                  <c:v>2.460339437</c:v>
                </c:pt>
                <c:pt idx="18">
                  <c:v>2.2112703909999998</c:v>
                </c:pt>
                <c:pt idx="19">
                  <c:v>2.262538916</c:v>
                </c:pt>
                <c:pt idx="20">
                  <c:v>2.4440560809999998</c:v>
                </c:pt>
                <c:pt idx="21">
                  <c:v>2.4067980389999999</c:v>
                </c:pt>
                <c:pt idx="22">
                  <c:v>2.4230294809999999</c:v>
                </c:pt>
                <c:pt idx="23">
                  <c:v>2.6055923399999998</c:v>
                </c:pt>
                <c:pt idx="24">
                  <c:v>2.8592621469999999</c:v>
                </c:pt>
                <c:pt idx="25">
                  <c:v>3.135470642</c:v>
                </c:pt>
                <c:pt idx="26">
                  <c:v>2.776132343</c:v>
                </c:pt>
                <c:pt idx="27">
                  <c:v>2.723686136</c:v>
                </c:pt>
                <c:pt idx="28">
                  <c:v>3.3820263970000002</c:v>
                </c:pt>
                <c:pt idx="29">
                  <c:v>3.5207440879999998</c:v>
                </c:pt>
                <c:pt idx="30">
                  <c:v>2.8692391239999999</c:v>
                </c:pt>
                <c:pt idx="31">
                  <c:v>2.4824114179999999</c:v>
                </c:pt>
                <c:pt idx="32">
                  <c:v>2.4374445100000002</c:v>
                </c:pt>
                <c:pt idx="33">
                  <c:v>2.652591701</c:v>
                </c:pt>
                <c:pt idx="34">
                  <c:v>2.6348787219999998</c:v>
                </c:pt>
                <c:pt idx="35">
                  <c:v>2.6302544229999998</c:v>
                </c:pt>
                <c:pt idx="36">
                  <c:v>2.551053982</c:v>
                </c:pt>
                <c:pt idx="37">
                  <c:v>2.5878981140000001</c:v>
                </c:pt>
                <c:pt idx="38">
                  <c:v>2.5920959419999998</c:v>
                </c:pt>
                <c:pt idx="39">
                  <c:v>2.668387209</c:v>
                </c:pt>
                <c:pt idx="40">
                  <c:v>2.737130155</c:v>
                </c:pt>
                <c:pt idx="41">
                  <c:v>2.7609235839999999</c:v>
                </c:pt>
                <c:pt idx="42">
                  <c:v>2.7132518559999999</c:v>
                </c:pt>
                <c:pt idx="43">
                  <c:v>2.7134725710000001</c:v>
                </c:pt>
                <c:pt idx="44">
                  <c:v>3.0002497300000002</c:v>
                </c:pt>
                <c:pt idx="45">
                  <c:v>2.974310215</c:v>
                </c:pt>
                <c:pt idx="46">
                  <c:v>3.2005140779999999</c:v>
                </c:pt>
                <c:pt idx="47">
                  <c:v>2.8952206189999998</c:v>
                </c:pt>
                <c:pt idx="48">
                  <c:v>3.1212566559999999</c:v>
                </c:pt>
                <c:pt idx="49">
                  <c:v>3.25974611</c:v>
                </c:pt>
                <c:pt idx="50">
                  <c:v>3.7052776519999999</c:v>
                </c:pt>
                <c:pt idx="51">
                  <c:v>3.838132087</c:v>
                </c:pt>
                <c:pt idx="52">
                  <c:v>2.990505755</c:v>
                </c:pt>
                <c:pt idx="53">
                  <c:v>2.8883341769999999</c:v>
                </c:pt>
                <c:pt idx="54">
                  <c:v>4.5544871740000001</c:v>
                </c:pt>
                <c:pt idx="55">
                  <c:v>3.8907699660000001</c:v>
                </c:pt>
                <c:pt idx="56">
                  <c:v>3.8894322450000001</c:v>
                </c:pt>
                <c:pt idx="57">
                  <c:v>3.7135268039999998</c:v>
                </c:pt>
                <c:pt idx="58">
                  <c:v>2.7950915599999999</c:v>
                </c:pt>
                <c:pt idx="59">
                  <c:v>3.3943882699999999</c:v>
                </c:pt>
                <c:pt idx="60">
                  <c:v>3.4654198570000001</c:v>
                </c:pt>
                <c:pt idx="61">
                  <c:v>2.6933542699999999</c:v>
                </c:pt>
                <c:pt idx="62">
                  <c:v>2.7687919920000001</c:v>
                </c:pt>
                <c:pt idx="63">
                  <c:v>2.9030502999999999</c:v>
                </c:pt>
                <c:pt idx="64">
                  <c:v>2.8925475610000002</c:v>
                </c:pt>
                <c:pt idx="65">
                  <c:v>3.243479351</c:v>
                </c:pt>
                <c:pt idx="66">
                  <c:v>3.0958471319999998</c:v>
                </c:pt>
                <c:pt idx="67">
                  <c:v>3.1673225129999998</c:v>
                </c:pt>
                <c:pt idx="68">
                  <c:v>3.479050075</c:v>
                </c:pt>
                <c:pt idx="69">
                  <c:v>3.3422347299999999</c:v>
                </c:pt>
                <c:pt idx="70">
                  <c:v>2.710280365</c:v>
                </c:pt>
                <c:pt idx="71">
                  <c:v>2.8747208820000001</c:v>
                </c:pt>
                <c:pt idx="72">
                  <c:v>2.7951028619999998</c:v>
                </c:pt>
                <c:pt idx="73">
                  <c:v>2.95268811</c:v>
                </c:pt>
                <c:pt idx="74">
                  <c:v>2.8562244090000002</c:v>
                </c:pt>
                <c:pt idx="75">
                  <c:v>2.7693538260000001</c:v>
                </c:pt>
                <c:pt idx="76">
                  <c:v>2.635267662</c:v>
                </c:pt>
                <c:pt idx="77">
                  <c:v>2.5185036360000002</c:v>
                </c:pt>
                <c:pt idx="78">
                  <c:v>2.7002505569999999</c:v>
                </c:pt>
                <c:pt idx="79">
                  <c:v>2.6075673560000001</c:v>
                </c:pt>
                <c:pt idx="80">
                  <c:v>2.9162958620000001</c:v>
                </c:pt>
                <c:pt idx="81">
                  <c:v>2.817014318</c:v>
                </c:pt>
                <c:pt idx="82">
                  <c:v>2.8534066189999998</c:v>
                </c:pt>
                <c:pt idx="83">
                  <c:v>2.7106913920000002</c:v>
                </c:pt>
                <c:pt idx="84">
                  <c:v>2.925667464</c:v>
                </c:pt>
                <c:pt idx="85">
                  <c:v>3.0965794249999998</c:v>
                </c:pt>
                <c:pt idx="86">
                  <c:v>3.07863307</c:v>
                </c:pt>
                <c:pt idx="87">
                  <c:v>3.2824000029999998</c:v>
                </c:pt>
                <c:pt idx="88">
                  <c:v>3.0791261630000002</c:v>
                </c:pt>
                <c:pt idx="89">
                  <c:v>2.8426613359999999</c:v>
                </c:pt>
                <c:pt idx="90">
                  <c:v>2.822056914</c:v>
                </c:pt>
                <c:pt idx="91">
                  <c:v>2.9521355790000001</c:v>
                </c:pt>
                <c:pt idx="92">
                  <c:v>2.9849012579999998</c:v>
                </c:pt>
                <c:pt idx="93">
                  <c:v>2.845228997</c:v>
                </c:pt>
                <c:pt idx="94">
                  <c:v>2.5678786320000002</c:v>
                </c:pt>
                <c:pt idx="95">
                  <c:v>2.3587028920000002</c:v>
                </c:pt>
                <c:pt idx="96">
                  <c:v>2.5167970089999998</c:v>
                </c:pt>
                <c:pt idx="97">
                  <c:v>2.590444191</c:v>
                </c:pt>
                <c:pt idx="98">
                  <c:v>2.399429992</c:v>
                </c:pt>
                <c:pt idx="99">
                  <c:v>2.342752022</c:v>
                </c:pt>
                <c:pt idx="100">
                  <c:v>2.3988812020000001</c:v>
                </c:pt>
                <c:pt idx="101">
                  <c:v>2.2755423810000002</c:v>
                </c:pt>
                <c:pt idx="102">
                  <c:v>2.363057076</c:v>
                </c:pt>
                <c:pt idx="103">
                  <c:v>2.3482803489999999</c:v>
                </c:pt>
                <c:pt idx="104">
                  <c:v>2.3729304519999999</c:v>
                </c:pt>
                <c:pt idx="105">
                  <c:v>2.34558891</c:v>
                </c:pt>
                <c:pt idx="106">
                  <c:v>2.329887212</c:v>
                </c:pt>
                <c:pt idx="107">
                  <c:v>2.4323683709999999</c:v>
                </c:pt>
                <c:pt idx="108">
                  <c:v>2.7534862640000002</c:v>
                </c:pt>
                <c:pt idx="109">
                  <c:v>2.8039294789999998</c:v>
                </c:pt>
                <c:pt idx="110">
                  <c:v>2.9499433650000002</c:v>
                </c:pt>
                <c:pt idx="111">
                  <c:v>2.9931484130000001</c:v>
                </c:pt>
                <c:pt idx="112">
                  <c:v>2.9040425600000002</c:v>
                </c:pt>
                <c:pt idx="113">
                  <c:v>2.8861037980000002</c:v>
                </c:pt>
                <c:pt idx="114">
                  <c:v>2.8785477519999998</c:v>
                </c:pt>
                <c:pt idx="115">
                  <c:v>2.7183412800000002</c:v>
                </c:pt>
                <c:pt idx="116">
                  <c:v>2.9126627410000001</c:v>
                </c:pt>
                <c:pt idx="117">
                  <c:v>2.9764863639999999</c:v>
                </c:pt>
                <c:pt idx="118">
                  <c:v>2.9501156530000001</c:v>
                </c:pt>
                <c:pt idx="119">
                  <c:v>2.8995611000000001</c:v>
                </c:pt>
                <c:pt idx="120">
                  <c:v>3.1366943030000001</c:v>
                </c:pt>
                <c:pt idx="121">
                  <c:v>3.0198185209999999</c:v>
                </c:pt>
                <c:pt idx="122">
                  <c:v>2.9587399950000002</c:v>
                </c:pt>
                <c:pt idx="123">
                  <c:v>3.1077058640000002</c:v>
                </c:pt>
                <c:pt idx="124">
                  <c:v>3.0542333570000002</c:v>
                </c:pt>
                <c:pt idx="125">
                  <c:v>3.2398128000000002</c:v>
                </c:pt>
                <c:pt idx="126">
                  <c:v>2.7686732479999998</c:v>
                </c:pt>
                <c:pt idx="127">
                  <c:v>2.8360462310000001</c:v>
                </c:pt>
                <c:pt idx="128">
                  <c:v>2.8584605189999999</c:v>
                </c:pt>
                <c:pt idx="129">
                  <c:v>3.13500749</c:v>
                </c:pt>
                <c:pt idx="130">
                  <c:v>3.2308508159999998</c:v>
                </c:pt>
                <c:pt idx="131">
                  <c:v>3.1889463349999998</c:v>
                </c:pt>
                <c:pt idx="132">
                  <c:v>3.4843939640000001</c:v>
                </c:pt>
                <c:pt idx="133">
                  <c:v>3.2249974570000002</c:v>
                </c:pt>
                <c:pt idx="134">
                  <c:v>3.1438327620000002</c:v>
                </c:pt>
                <c:pt idx="135">
                  <c:v>2.6135655959999999</c:v>
                </c:pt>
                <c:pt idx="136">
                  <c:v>2.2908116700000001</c:v>
                </c:pt>
                <c:pt idx="137">
                  <c:v>2.0526959009999999</c:v>
                </c:pt>
                <c:pt idx="138">
                  <c:v>1.849002415</c:v>
                </c:pt>
                <c:pt idx="139">
                  <c:v>2.045952421</c:v>
                </c:pt>
                <c:pt idx="140">
                  <c:v>2.2549964889999998</c:v>
                </c:pt>
                <c:pt idx="141">
                  <c:v>2.1561733699999999</c:v>
                </c:pt>
                <c:pt idx="142">
                  <c:v>1.8990150079999999</c:v>
                </c:pt>
                <c:pt idx="143">
                  <c:v>1.9634068579999999</c:v>
                </c:pt>
                <c:pt idx="144">
                  <c:v>2.009475202</c:v>
                </c:pt>
                <c:pt idx="145">
                  <c:v>2.1109448839999998</c:v>
                </c:pt>
                <c:pt idx="146">
                  <c:v>2.1338304350000001</c:v>
                </c:pt>
                <c:pt idx="147">
                  <c:v>2.0387621920000001</c:v>
                </c:pt>
                <c:pt idx="148">
                  <c:v>2.0246812329999999</c:v>
                </c:pt>
                <c:pt idx="149">
                  <c:v>2.15530848</c:v>
                </c:pt>
                <c:pt idx="150">
                  <c:v>2.340840955</c:v>
                </c:pt>
                <c:pt idx="151">
                  <c:v>2.5338082929999999</c:v>
                </c:pt>
                <c:pt idx="152">
                  <c:v>2.526980816</c:v>
                </c:pt>
                <c:pt idx="153">
                  <c:v>2.658420655</c:v>
                </c:pt>
                <c:pt idx="154">
                  <c:v>2.7346769659999999</c:v>
                </c:pt>
                <c:pt idx="155">
                  <c:v>3.0499415289999998</c:v>
                </c:pt>
                <c:pt idx="156">
                  <c:v>3.1821361330000002</c:v>
                </c:pt>
                <c:pt idx="157">
                  <c:v>3.022086582</c:v>
                </c:pt>
                <c:pt idx="158">
                  <c:v>2.8190247350000002</c:v>
                </c:pt>
                <c:pt idx="159">
                  <c:v>2.9922639790000001</c:v>
                </c:pt>
                <c:pt idx="160">
                  <c:v>2.9539215259999998</c:v>
                </c:pt>
                <c:pt idx="161">
                  <c:v>2.9981998060000001</c:v>
                </c:pt>
                <c:pt idx="162">
                  <c:v>2.6475696040000001</c:v>
                </c:pt>
                <c:pt idx="163">
                  <c:v>1.808543064</c:v>
                </c:pt>
                <c:pt idx="164">
                  <c:v>1.7824359970000001</c:v>
                </c:pt>
                <c:pt idx="165">
                  <c:v>1.8387897040000001</c:v>
                </c:pt>
                <c:pt idx="166">
                  <c:v>0.97755657900000004</c:v>
                </c:pt>
                <c:pt idx="167">
                  <c:v>1.3805027839999999</c:v>
                </c:pt>
                <c:pt idx="168">
                  <c:v>1.700927246</c:v>
                </c:pt>
                <c:pt idx="169">
                  <c:v>1.7903029770000001</c:v>
                </c:pt>
                <c:pt idx="170">
                  <c:v>2.02695508</c:v>
                </c:pt>
                <c:pt idx="171">
                  <c:v>1.5723701329999999</c:v>
                </c:pt>
                <c:pt idx="172">
                  <c:v>1.516701359</c:v>
                </c:pt>
                <c:pt idx="173">
                  <c:v>1.585764102</c:v>
                </c:pt>
                <c:pt idx="174">
                  <c:v>1.581529993</c:v>
                </c:pt>
                <c:pt idx="175">
                  <c:v>1.6929069919999999</c:v>
                </c:pt>
                <c:pt idx="176">
                  <c:v>1.7224034319999999</c:v>
                </c:pt>
                <c:pt idx="177">
                  <c:v>1.548435966</c:v>
                </c:pt>
                <c:pt idx="178">
                  <c:v>1.5064882429999999</c:v>
                </c:pt>
                <c:pt idx="179">
                  <c:v>1.6306436399999999</c:v>
                </c:pt>
                <c:pt idx="180">
                  <c:v>1.5675280869999999</c:v>
                </c:pt>
                <c:pt idx="181">
                  <c:v>1.491546112</c:v>
                </c:pt>
                <c:pt idx="182">
                  <c:v>1.5119846139999999</c:v>
                </c:pt>
                <c:pt idx="183">
                  <c:v>1.5804349040000001</c:v>
                </c:pt>
                <c:pt idx="184">
                  <c:v>1.605602105</c:v>
                </c:pt>
                <c:pt idx="185">
                  <c:v>1.6250523619999999</c:v>
                </c:pt>
                <c:pt idx="186">
                  <c:v>1.6210251470000001</c:v>
                </c:pt>
                <c:pt idx="187">
                  <c:v>1.483570117</c:v>
                </c:pt>
                <c:pt idx="188">
                  <c:v>1.712347013</c:v>
                </c:pt>
                <c:pt idx="189">
                  <c:v>1.6594767720000001</c:v>
                </c:pt>
                <c:pt idx="190">
                  <c:v>1.556709839</c:v>
                </c:pt>
                <c:pt idx="191">
                  <c:v>1.603071028</c:v>
                </c:pt>
                <c:pt idx="192">
                  <c:v>1.6100980760000001</c:v>
                </c:pt>
                <c:pt idx="193">
                  <c:v>1.6518174729999999</c:v>
                </c:pt>
                <c:pt idx="194">
                  <c:v>1.568780096</c:v>
                </c:pt>
                <c:pt idx="195">
                  <c:v>1.7382684749999999</c:v>
                </c:pt>
                <c:pt idx="196">
                  <c:v>1.640965732</c:v>
                </c:pt>
                <c:pt idx="197">
                  <c:v>1.7803225730000001</c:v>
                </c:pt>
                <c:pt idx="198">
                  <c:v>1.668800249</c:v>
                </c:pt>
                <c:pt idx="199">
                  <c:v>1.7695196849999999</c:v>
                </c:pt>
                <c:pt idx="200">
                  <c:v>1.890724906</c:v>
                </c:pt>
                <c:pt idx="201">
                  <c:v>2.0376084940000001</c:v>
                </c:pt>
                <c:pt idx="202">
                  <c:v>2.0717469980000001</c:v>
                </c:pt>
                <c:pt idx="203">
                  <c:v>2.2201234350000001</c:v>
                </c:pt>
                <c:pt idx="204">
                  <c:v>2.283020982</c:v>
                </c:pt>
                <c:pt idx="205">
                  <c:v>2.100209537</c:v>
                </c:pt>
                <c:pt idx="206">
                  <c:v>2.135317541</c:v>
                </c:pt>
                <c:pt idx="207">
                  <c:v>2.2673745740000002</c:v>
                </c:pt>
                <c:pt idx="208">
                  <c:v>2.3660578600000002</c:v>
                </c:pt>
                <c:pt idx="209">
                  <c:v>2.2757334889999998</c:v>
                </c:pt>
                <c:pt idx="210">
                  <c:v>1.898537827</c:v>
                </c:pt>
                <c:pt idx="211">
                  <c:v>1.7483273189999999</c:v>
                </c:pt>
                <c:pt idx="212">
                  <c:v>0.99599081899999997</c:v>
                </c:pt>
                <c:pt idx="213">
                  <c:v>2.860390609</c:v>
                </c:pt>
                <c:pt idx="214">
                  <c:v>2.176656704</c:v>
                </c:pt>
                <c:pt idx="215">
                  <c:v>2.1071304720000001</c:v>
                </c:pt>
                <c:pt idx="216">
                  <c:v>2.5117607980000001</c:v>
                </c:pt>
                <c:pt idx="217">
                  <c:v>2.0684222110000001</c:v>
                </c:pt>
                <c:pt idx="218">
                  <c:v>2.302697416</c:v>
                </c:pt>
                <c:pt idx="219">
                  <c:v>2.0994682830000002</c:v>
                </c:pt>
                <c:pt idx="220">
                  <c:v>2.2199492009999999</c:v>
                </c:pt>
                <c:pt idx="221">
                  <c:v>2.944389031</c:v>
                </c:pt>
                <c:pt idx="222">
                  <c:v>3.151153527</c:v>
                </c:pt>
                <c:pt idx="223">
                  <c:v>3.1521805349999998</c:v>
                </c:pt>
                <c:pt idx="224">
                  <c:v>3.146454409</c:v>
                </c:pt>
                <c:pt idx="225">
                  <c:v>2.8940595770000002</c:v>
                </c:pt>
                <c:pt idx="226">
                  <c:v>2.8961643549999998</c:v>
                </c:pt>
                <c:pt idx="227">
                  <c:v>3.0957949249999999</c:v>
                </c:pt>
                <c:pt idx="228">
                  <c:v>3.2374859030000001</c:v>
                </c:pt>
                <c:pt idx="229">
                  <c:v>3.0596999920000001</c:v>
                </c:pt>
                <c:pt idx="230">
                  <c:v>2.5425942639999999</c:v>
                </c:pt>
                <c:pt idx="231">
                  <c:v>2.5220591589999999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71-4E49-B5C9-ACDEFFAD7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42656"/>
        <c:axId val="164840696"/>
      </c:lineChart>
      <c:dateAx>
        <c:axId val="164842656"/>
        <c:scaling>
          <c:orientation val="minMax"/>
          <c:max val="45717"/>
        </c:scaling>
        <c:delete val="0"/>
        <c:axPos val="b"/>
        <c:numFmt formatCode="yyyy" sourceLinked="0"/>
        <c:majorTickMark val="out"/>
        <c:minorTickMark val="none"/>
        <c:tickLblPos val="low"/>
        <c:crossAx val="164840696"/>
        <c:crosses val="autoZero"/>
        <c:auto val="1"/>
        <c:lblOffset val="100"/>
        <c:baseTimeUnit val="months"/>
        <c:majorUnit val="5"/>
        <c:majorTimeUnit val="years"/>
      </c:dateAx>
      <c:valAx>
        <c:axId val="164840696"/>
        <c:scaling>
          <c:orientation val="minMax"/>
          <c:min val="-1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4842656"/>
        <c:crosses val="autoZero"/>
        <c:crossBetween val="between"/>
      </c:valAx>
    </c:plotArea>
    <c:legend>
      <c:legendPos val="r"/>
      <c:legendEntry>
        <c:idx val="0"/>
        <c:delete val="1"/>
      </c:legendEntry>
      <c:legendEntry>
        <c:idx val="1"/>
        <c:txPr>
          <a:bodyPr/>
          <a:lstStyle/>
          <a:p>
            <a:pPr>
              <a:defRPr sz="1200"/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1200"/>
            </a:pPr>
            <a:endParaRPr lang="en-US"/>
          </a:p>
        </c:txPr>
      </c:legendEntry>
      <c:layout>
        <c:manualLayout>
          <c:xMode val="edge"/>
          <c:yMode val="edge"/>
          <c:x val="0.69396369112904543"/>
          <c:y val="8.6159184469607547E-2"/>
          <c:w val="0.28386028669493235"/>
          <c:h val="0.10745844839799197"/>
        </c:manualLayout>
      </c:layout>
      <c:overlay val="1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hist_ExAnteRealRate_wFG!$B$1</c:f>
              <c:strCache>
                <c:ptCount val="1"/>
                <c:pt idx="0">
                  <c:v>50.0% LB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hist_ExAnteRealRate_wFG!$A$2:$A$260</c:f>
              <c:numCache>
                <c:formatCode>m/d/yyyy</c:formatCode>
                <c:ptCount val="259"/>
                <c:pt idx="0">
                  <c:v>22006</c:v>
                </c:pt>
                <c:pt idx="1">
                  <c:v>22097</c:v>
                </c:pt>
                <c:pt idx="2">
                  <c:v>22189</c:v>
                </c:pt>
                <c:pt idx="3">
                  <c:v>22281</c:v>
                </c:pt>
                <c:pt idx="4">
                  <c:v>22371</c:v>
                </c:pt>
                <c:pt idx="5">
                  <c:v>22462</c:v>
                </c:pt>
                <c:pt idx="6">
                  <c:v>22554</c:v>
                </c:pt>
                <c:pt idx="7">
                  <c:v>22646</c:v>
                </c:pt>
                <c:pt idx="8">
                  <c:v>22736</c:v>
                </c:pt>
                <c:pt idx="9">
                  <c:v>22827</c:v>
                </c:pt>
                <c:pt idx="10">
                  <c:v>22919</c:v>
                </c:pt>
                <c:pt idx="11">
                  <c:v>23011</c:v>
                </c:pt>
                <c:pt idx="12">
                  <c:v>23101</c:v>
                </c:pt>
                <c:pt idx="13">
                  <c:v>23192</c:v>
                </c:pt>
                <c:pt idx="14">
                  <c:v>23284</c:v>
                </c:pt>
                <c:pt idx="15">
                  <c:v>23376</c:v>
                </c:pt>
                <c:pt idx="16">
                  <c:v>23467</c:v>
                </c:pt>
                <c:pt idx="17">
                  <c:v>23558</c:v>
                </c:pt>
                <c:pt idx="18">
                  <c:v>23650</c:v>
                </c:pt>
                <c:pt idx="19">
                  <c:v>23742</c:v>
                </c:pt>
                <c:pt idx="20">
                  <c:v>23832</c:v>
                </c:pt>
                <c:pt idx="21">
                  <c:v>23923</c:v>
                </c:pt>
                <c:pt idx="22">
                  <c:v>24015</c:v>
                </c:pt>
                <c:pt idx="23">
                  <c:v>24107</c:v>
                </c:pt>
                <c:pt idx="24">
                  <c:v>24197</c:v>
                </c:pt>
                <c:pt idx="25">
                  <c:v>24288</c:v>
                </c:pt>
                <c:pt idx="26">
                  <c:v>24380</c:v>
                </c:pt>
                <c:pt idx="27">
                  <c:v>24472</c:v>
                </c:pt>
                <c:pt idx="28">
                  <c:v>24562</c:v>
                </c:pt>
                <c:pt idx="29">
                  <c:v>24653</c:v>
                </c:pt>
                <c:pt idx="30">
                  <c:v>24745</c:v>
                </c:pt>
                <c:pt idx="31">
                  <c:v>24837</c:v>
                </c:pt>
                <c:pt idx="32">
                  <c:v>24928</c:v>
                </c:pt>
                <c:pt idx="33">
                  <c:v>25019</c:v>
                </c:pt>
                <c:pt idx="34">
                  <c:v>25111</c:v>
                </c:pt>
                <c:pt idx="35">
                  <c:v>25203</c:v>
                </c:pt>
                <c:pt idx="36">
                  <c:v>25293</c:v>
                </c:pt>
                <c:pt idx="37">
                  <c:v>25384</c:v>
                </c:pt>
                <c:pt idx="38">
                  <c:v>25476</c:v>
                </c:pt>
                <c:pt idx="39">
                  <c:v>25568</c:v>
                </c:pt>
                <c:pt idx="40">
                  <c:v>25658</c:v>
                </c:pt>
                <c:pt idx="41">
                  <c:v>25749</c:v>
                </c:pt>
                <c:pt idx="42">
                  <c:v>25841</c:v>
                </c:pt>
                <c:pt idx="43">
                  <c:v>25933</c:v>
                </c:pt>
                <c:pt idx="44">
                  <c:v>26023</c:v>
                </c:pt>
                <c:pt idx="45">
                  <c:v>26114</c:v>
                </c:pt>
                <c:pt idx="46">
                  <c:v>26206</c:v>
                </c:pt>
                <c:pt idx="47">
                  <c:v>26298</c:v>
                </c:pt>
                <c:pt idx="48">
                  <c:v>26389</c:v>
                </c:pt>
                <c:pt idx="49">
                  <c:v>26480</c:v>
                </c:pt>
                <c:pt idx="50">
                  <c:v>26572</c:v>
                </c:pt>
                <c:pt idx="51">
                  <c:v>26664</c:v>
                </c:pt>
                <c:pt idx="52">
                  <c:v>26754</c:v>
                </c:pt>
                <c:pt idx="53">
                  <c:v>26845</c:v>
                </c:pt>
                <c:pt idx="54">
                  <c:v>26937</c:v>
                </c:pt>
                <c:pt idx="55">
                  <c:v>27029</c:v>
                </c:pt>
                <c:pt idx="56">
                  <c:v>27119</c:v>
                </c:pt>
                <c:pt idx="57">
                  <c:v>27210</c:v>
                </c:pt>
                <c:pt idx="58">
                  <c:v>27302</c:v>
                </c:pt>
                <c:pt idx="59">
                  <c:v>27394</c:v>
                </c:pt>
                <c:pt idx="60">
                  <c:v>27484</c:v>
                </c:pt>
                <c:pt idx="61">
                  <c:v>27575</c:v>
                </c:pt>
                <c:pt idx="62">
                  <c:v>27667</c:v>
                </c:pt>
                <c:pt idx="63">
                  <c:v>27759</c:v>
                </c:pt>
                <c:pt idx="64">
                  <c:v>27850</c:v>
                </c:pt>
                <c:pt idx="65">
                  <c:v>27941</c:v>
                </c:pt>
                <c:pt idx="66">
                  <c:v>28033</c:v>
                </c:pt>
                <c:pt idx="67">
                  <c:v>28125</c:v>
                </c:pt>
                <c:pt idx="68">
                  <c:v>28215</c:v>
                </c:pt>
                <c:pt idx="69">
                  <c:v>28306</c:v>
                </c:pt>
                <c:pt idx="70">
                  <c:v>28398</c:v>
                </c:pt>
                <c:pt idx="71">
                  <c:v>28490</c:v>
                </c:pt>
                <c:pt idx="72">
                  <c:v>28580</c:v>
                </c:pt>
                <c:pt idx="73">
                  <c:v>28671</c:v>
                </c:pt>
                <c:pt idx="74">
                  <c:v>28763</c:v>
                </c:pt>
                <c:pt idx="75">
                  <c:v>28855</c:v>
                </c:pt>
                <c:pt idx="76">
                  <c:v>28945</c:v>
                </c:pt>
                <c:pt idx="77">
                  <c:v>29036</c:v>
                </c:pt>
                <c:pt idx="78">
                  <c:v>29128</c:v>
                </c:pt>
                <c:pt idx="79">
                  <c:v>29220</c:v>
                </c:pt>
                <c:pt idx="80">
                  <c:v>29311</c:v>
                </c:pt>
                <c:pt idx="81">
                  <c:v>29402</c:v>
                </c:pt>
                <c:pt idx="82">
                  <c:v>29494</c:v>
                </c:pt>
                <c:pt idx="83">
                  <c:v>29586</c:v>
                </c:pt>
                <c:pt idx="84">
                  <c:v>29676</c:v>
                </c:pt>
                <c:pt idx="85">
                  <c:v>29767</c:v>
                </c:pt>
                <c:pt idx="86">
                  <c:v>29859</c:v>
                </c:pt>
                <c:pt idx="87">
                  <c:v>29951</c:v>
                </c:pt>
                <c:pt idx="88">
                  <c:v>30041</c:v>
                </c:pt>
                <c:pt idx="89">
                  <c:v>30132</c:v>
                </c:pt>
                <c:pt idx="90">
                  <c:v>30224</c:v>
                </c:pt>
                <c:pt idx="91">
                  <c:v>30316</c:v>
                </c:pt>
                <c:pt idx="92">
                  <c:v>30406</c:v>
                </c:pt>
                <c:pt idx="93">
                  <c:v>30497</c:v>
                </c:pt>
                <c:pt idx="94">
                  <c:v>30589</c:v>
                </c:pt>
                <c:pt idx="95">
                  <c:v>30681</c:v>
                </c:pt>
                <c:pt idx="96">
                  <c:v>30772</c:v>
                </c:pt>
                <c:pt idx="97">
                  <c:v>30863</c:v>
                </c:pt>
                <c:pt idx="98">
                  <c:v>30955</c:v>
                </c:pt>
                <c:pt idx="99">
                  <c:v>31047</c:v>
                </c:pt>
                <c:pt idx="100">
                  <c:v>31137</c:v>
                </c:pt>
                <c:pt idx="101">
                  <c:v>31228</c:v>
                </c:pt>
                <c:pt idx="102">
                  <c:v>31320</c:v>
                </c:pt>
                <c:pt idx="103">
                  <c:v>31412</c:v>
                </c:pt>
                <c:pt idx="104">
                  <c:v>31502</c:v>
                </c:pt>
                <c:pt idx="105">
                  <c:v>31593</c:v>
                </c:pt>
                <c:pt idx="106">
                  <c:v>31685</c:v>
                </c:pt>
                <c:pt idx="107">
                  <c:v>31777</c:v>
                </c:pt>
                <c:pt idx="108">
                  <c:v>31867</c:v>
                </c:pt>
                <c:pt idx="109">
                  <c:v>31958</c:v>
                </c:pt>
                <c:pt idx="110">
                  <c:v>32050</c:v>
                </c:pt>
                <c:pt idx="111">
                  <c:v>32142</c:v>
                </c:pt>
                <c:pt idx="112">
                  <c:v>32233</c:v>
                </c:pt>
                <c:pt idx="113">
                  <c:v>32324</c:v>
                </c:pt>
                <c:pt idx="114">
                  <c:v>32416</c:v>
                </c:pt>
                <c:pt idx="115">
                  <c:v>32508</c:v>
                </c:pt>
                <c:pt idx="116">
                  <c:v>32598</c:v>
                </c:pt>
                <c:pt idx="117">
                  <c:v>32689</c:v>
                </c:pt>
                <c:pt idx="118">
                  <c:v>32781</c:v>
                </c:pt>
                <c:pt idx="119">
                  <c:v>32873</c:v>
                </c:pt>
                <c:pt idx="120">
                  <c:v>32963</c:v>
                </c:pt>
                <c:pt idx="121">
                  <c:v>33054</c:v>
                </c:pt>
                <c:pt idx="122">
                  <c:v>33146</c:v>
                </c:pt>
                <c:pt idx="123">
                  <c:v>33238</c:v>
                </c:pt>
                <c:pt idx="124">
                  <c:v>33328</c:v>
                </c:pt>
                <c:pt idx="125">
                  <c:v>33419</c:v>
                </c:pt>
                <c:pt idx="126">
                  <c:v>33511</c:v>
                </c:pt>
                <c:pt idx="127">
                  <c:v>33603</c:v>
                </c:pt>
                <c:pt idx="128">
                  <c:v>33694</c:v>
                </c:pt>
                <c:pt idx="129">
                  <c:v>33785</c:v>
                </c:pt>
                <c:pt idx="130">
                  <c:v>33877</c:v>
                </c:pt>
                <c:pt idx="131">
                  <c:v>33969</c:v>
                </c:pt>
                <c:pt idx="132">
                  <c:v>34059</c:v>
                </c:pt>
                <c:pt idx="133">
                  <c:v>34150</c:v>
                </c:pt>
                <c:pt idx="134">
                  <c:v>34242</c:v>
                </c:pt>
                <c:pt idx="135">
                  <c:v>34334</c:v>
                </c:pt>
                <c:pt idx="136">
                  <c:v>34424</c:v>
                </c:pt>
                <c:pt idx="137">
                  <c:v>34515</c:v>
                </c:pt>
                <c:pt idx="138">
                  <c:v>34607</c:v>
                </c:pt>
                <c:pt idx="139">
                  <c:v>34699</c:v>
                </c:pt>
                <c:pt idx="140">
                  <c:v>34789</c:v>
                </c:pt>
                <c:pt idx="141">
                  <c:v>34880</c:v>
                </c:pt>
                <c:pt idx="142">
                  <c:v>34972</c:v>
                </c:pt>
                <c:pt idx="143">
                  <c:v>35064</c:v>
                </c:pt>
                <c:pt idx="144">
                  <c:v>35155</c:v>
                </c:pt>
                <c:pt idx="145">
                  <c:v>35246</c:v>
                </c:pt>
                <c:pt idx="146">
                  <c:v>35338</c:v>
                </c:pt>
                <c:pt idx="147">
                  <c:v>35430</c:v>
                </c:pt>
                <c:pt idx="148">
                  <c:v>35520</c:v>
                </c:pt>
                <c:pt idx="149">
                  <c:v>35611</c:v>
                </c:pt>
                <c:pt idx="150">
                  <c:v>35703</c:v>
                </c:pt>
                <c:pt idx="151">
                  <c:v>35795</c:v>
                </c:pt>
                <c:pt idx="152">
                  <c:v>35885</c:v>
                </c:pt>
                <c:pt idx="153">
                  <c:v>35976</c:v>
                </c:pt>
                <c:pt idx="154">
                  <c:v>36068</c:v>
                </c:pt>
                <c:pt idx="155">
                  <c:v>36160</c:v>
                </c:pt>
                <c:pt idx="156">
                  <c:v>36250</c:v>
                </c:pt>
                <c:pt idx="157">
                  <c:v>36341</c:v>
                </c:pt>
                <c:pt idx="158">
                  <c:v>36433</c:v>
                </c:pt>
                <c:pt idx="159">
                  <c:v>36525</c:v>
                </c:pt>
                <c:pt idx="160">
                  <c:v>36616</c:v>
                </c:pt>
                <c:pt idx="161">
                  <c:v>36707</c:v>
                </c:pt>
                <c:pt idx="162">
                  <c:v>36799</c:v>
                </c:pt>
                <c:pt idx="163">
                  <c:v>36891</c:v>
                </c:pt>
                <c:pt idx="164">
                  <c:v>36981</c:v>
                </c:pt>
                <c:pt idx="165">
                  <c:v>37072</c:v>
                </c:pt>
                <c:pt idx="166">
                  <c:v>37164</c:v>
                </c:pt>
                <c:pt idx="167">
                  <c:v>37256</c:v>
                </c:pt>
                <c:pt idx="168">
                  <c:v>37346</c:v>
                </c:pt>
                <c:pt idx="169">
                  <c:v>37437</c:v>
                </c:pt>
                <c:pt idx="170">
                  <c:v>37529</c:v>
                </c:pt>
                <c:pt idx="171">
                  <c:v>37621</c:v>
                </c:pt>
                <c:pt idx="172">
                  <c:v>37711</c:v>
                </c:pt>
                <c:pt idx="173">
                  <c:v>37802</c:v>
                </c:pt>
                <c:pt idx="174">
                  <c:v>37894</c:v>
                </c:pt>
                <c:pt idx="175">
                  <c:v>37986</c:v>
                </c:pt>
                <c:pt idx="176">
                  <c:v>38077</c:v>
                </c:pt>
                <c:pt idx="177">
                  <c:v>38168</c:v>
                </c:pt>
                <c:pt idx="178">
                  <c:v>38260</c:v>
                </c:pt>
                <c:pt idx="179">
                  <c:v>38352</c:v>
                </c:pt>
                <c:pt idx="180">
                  <c:v>38442</c:v>
                </c:pt>
                <c:pt idx="181">
                  <c:v>38533</c:v>
                </c:pt>
                <c:pt idx="182">
                  <c:v>38625</c:v>
                </c:pt>
                <c:pt idx="183">
                  <c:v>38717</c:v>
                </c:pt>
                <c:pt idx="184">
                  <c:v>38807</c:v>
                </c:pt>
                <c:pt idx="185">
                  <c:v>38898</c:v>
                </c:pt>
                <c:pt idx="186">
                  <c:v>38990</c:v>
                </c:pt>
                <c:pt idx="187">
                  <c:v>39082</c:v>
                </c:pt>
                <c:pt idx="188">
                  <c:v>39172</c:v>
                </c:pt>
                <c:pt idx="189">
                  <c:v>39263</c:v>
                </c:pt>
                <c:pt idx="190">
                  <c:v>39355</c:v>
                </c:pt>
                <c:pt idx="191">
                  <c:v>39447</c:v>
                </c:pt>
                <c:pt idx="192">
                  <c:v>39538</c:v>
                </c:pt>
                <c:pt idx="193">
                  <c:v>39629</c:v>
                </c:pt>
                <c:pt idx="194">
                  <c:v>39721</c:v>
                </c:pt>
                <c:pt idx="195">
                  <c:v>39813</c:v>
                </c:pt>
                <c:pt idx="196">
                  <c:v>39903</c:v>
                </c:pt>
                <c:pt idx="197">
                  <c:v>39994</c:v>
                </c:pt>
                <c:pt idx="198">
                  <c:v>40086</c:v>
                </c:pt>
                <c:pt idx="199">
                  <c:v>40178</c:v>
                </c:pt>
                <c:pt idx="200">
                  <c:v>40268</c:v>
                </c:pt>
                <c:pt idx="201">
                  <c:v>40359</c:v>
                </c:pt>
                <c:pt idx="202">
                  <c:v>40451</c:v>
                </c:pt>
                <c:pt idx="203">
                  <c:v>40543</c:v>
                </c:pt>
                <c:pt idx="204">
                  <c:v>40633</c:v>
                </c:pt>
                <c:pt idx="205">
                  <c:v>40724</c:v>
                </c:pt>
                <c:pt idx="206">
                  <c:v>40816</c:v>
                </c:pt>
                <c:pt idx="207">
                  <c:v>40908</c:v>
                </c:pt>
                <c:pt idx="208">
                  <c:v>40999</c:v>
                </c:pt>
                <c:pt idx="209">
                  <c:v>41090</c:v>
                </c:pt>
                <c:pt idx="210">
                  <c:v>41182</c:v>
                </c:pt>
                <c:pt idx="211">
                  <c:v>41274</c:v>
                </c:pt>
                <c:pt idx="212">
                  <c:v>41364</c:v>
                </c:pt>
                <c:pt idx="213">
                  <c:v>41455</c:v>
                </c:pt>
                <c:pt idx="214">
                  <c:v>41547</c:v>
                </c:pt>
                <c:pt idx="215">
                  <c:v>41639</c:v>
                </c:pt>
                <c:pt idx="216">
                  <c:v>41729</c:v>
                </c:pt>
                <c:pt idx="217">
                  <c:v>41820</c:v>
                </c:pt>
                <c:pt idx="218">
                  <c:v>41912</c:v>
                </c:pt>
                <c:pt idx="219">
                  <c:v>42004</c:v>
                </c:pt>
                <c:pt idx="220">
                  <c:v>42094</c:v>
                </c:pt>
                <c:pt idx="221">
                  <c:v>42185</c:v>
                </c:pt>
                <c:pt idx="222">
                  <c:v>42277</c:v>
                </c:pt>
                <c:pt idx="223">
                  <c:v>42369</c:v>
                </c:pt>
                <c:pt idx="224">
                  <c:v>42460</c:v>
                </c:pt>
                <c:pt idx="225">
                  <c:v>42551</c:v>
                </c:pt>
                <c:pt idx="226">
                  <c:v>42643</c:v>
                </c:pt>
                <c:pt idx="227">
                  <c:v>42735</c:v>
                </c:pt>
                <c:pt idx="228">
                  <c:v>42825</c:v>
                </c:pt>
                <c:pt idx="229">
                  <c:v>42916</c:v>
                </c:pt>
                <c:pt idx="230">
                  <c:v>43008</c:v>
                </c:pt>
                <c:pt idx="231">
                  <c:v>43100</c:v>
                </c:pt>
                <c:pt idx="232">
                  <c:v>43190</c:v>
                </c:pt>
                <c:pt idx="233">
                  <c:v>43281</c:v>
                </c:pt>
                <c:pt idx="234">
                  <c:v>43373</c:v>
                </c:pt>
                <c:pt idx="235">
                  <c:v>43465</c:v>
                </c:pt>
                <c:pt idx="236">
                  <c:v>43555</c:v>
                </c:pt>
                <c:pt idx="237">
                  <c:v>43646</c:v>
                </c:pt>
                <c:pt idx="238">
                  <c:v>43738</c:v>
                </c:pt>
                <c:pt idx="239">
                  <c:v>43830</c:v>
                </c:pt>
                <c:pt idx="240">
                  <c:v>43921</c:v>
                </c:pt>
                <c:pt idx="241">
                  <c:v>44012</c:v>
                </c:pt>
                <c:pt idx="242">
                  <c:v>44104</c:v>
                </c:pt>
                <c:pt idx="243">
                  <c:v>44196</c:v>
                </c:pt>
                <c:pt idx="244">
                  <c:v>44286</c:v>
                </c:pt>
                <c:pt idx="245">
                  <c:v>44377</c:v>
                </c:pt>
                <c:pt idx="246">
                  <c:v>44469</c:v>
                </c:pt>
                <c:pt idx="247">
                  <c:v>44561</c:v>
                </c:pt>
                <c:pt idx="248">
                  <c:v>44651</c:v>
                </c:pt>
                <c:pt idx="249">
                  <c:v>44742</c:v>
                </c:pt>
                <c:pt idx="250">
                  <c:v>44834</c:v>
                </c:pt>
                <c:pt idx="251">
                  <c:v>44926</c:v>
                </c:pt>
                <c:pt idx="252">
                  <c:v>45016</c:v>
                </c:pt>
                <c:pt idx="253">
                  <c:v>45107</c:v>
                </c:pt>
                <c:pt idx="254">
                  <c:v>45199</c:v>
                </c:pt>
                <c:pt idx="255">
                  <c:v>45291</c:v>
                </c:pt>
                <c:pt idx="256">
                  <c:v>45382</c:v>
                </c:pt>
                <c:pt idx="257">
                  <c:v>45473</c:v>
                </c:pt>
                <c:pt idx="258">
                  <c:v>45565</c:v>
                </c:pt>
              </c:numCache>
            </c:numRef>
          </c:cat>
          <c:val>
            <c:numRef>
              <c:f>hist_ExAnteRealRate_wFG!$B$2:$B$260</c:f>
              <c:numCache>
                <c:formatCode>General</c:formatCode>
                <c:ptCount val="259"/>
                <c:pt idx="0">
                  <c:v>2.0130727705556901</c:v>
                </c:pt>
                <c:pt idx="1">
                  <c:v>1.93450293856544</c:v>
                </c:pt>
                <c:pt idx="2">
                  <c:v>1.1489229788061599</c:v>
                </c:pt>
                <c:pt idx="3">
                  <c:v>0.62291178549312098</c:v>
                </c:pt>
                <c:pt idx="4">
                  <c:v>0.58029670297639002</c:v>
                </c:pt>
                <c:pt idx="5">
                  <c:v>0.200946957201799</c:v>
                </c:pt>
                <c:pt idx="6">
                  <c:v>-1.4769714568917999E-2</c:v>
                </c:pt>
                <c:pt idx="7">
                  <c:v>0.92077019987006703</c:v>
                </c:pt>
                <c:pt idx="8">
                  <c:v>0.67014932840974395</c:v>
                </c:pt>
                <c:pt idx="9">
                  <c:v>0.959363292105744</c:v>
                </c:pt>
                <c:pt idx="10">
                  <c:v>1.26061890099296</c:v>
                </c:pt>
                <c:pt idx="11">
                  <c:v>1.5396369374288501</c:v>
                </c:pt>
                <c:pt idx="12">
                  <c:v>1.2052444594176701</c:v>
                </c:pt>
                <c:pt idx="13">
                  <c:v>1.21268115067303</c:v>
                </c:pt>
                <c:pt idx="14">
                  <c:v>1.6540943513697499</c:v>
                </c:pt>
                <c:pt idx="15">
                  <c:v>1.16179749033994</c:v>
                </c:pt>
                <c:pt idx="16">
                  <c:v>1.67678605951663</c:v>
                </c:pt>
                <c:pt idx="17">
                  <c:v>1.92075767610674</c:v>
                </c:pt>
                <c:pt idx="18">
                  <c:v>1.8726774336831999</c:v>
                </c:pt>
                <c:pt idx="19">
                  <c:v>1.9233486145694301</c:v>
                </c:pt>
                <c:pt idx="20">
                  <c:v>2.26374879269187</c:v>
                </c:pt>
                <c:pt idx="21">
                  <c:v>2.4311199119277598</c:v>
                </c:pt>
                <c:pt idx="22">
                  <c:v>2.5058655366740701</c:v>
                </c:pt>
                <c:pt idx="23">
                  <c:v>2.3620505310236899</c:v>
                </c:pt>
                <c:pt idx="24">
                  <c:v>2.4154939747121</c:v>
                </c:pt>
                <c:pt idx="25">
                  <c:v>2.0735621995100399</c:v>
                </c:pt>
                <c:pt idx="26">
                  <c:v>2.3248652400893199</c:v>
                </c:pt>
                <c:pt idx="27">
                  <c:v>2.4334837301472398</c:v>
                </c:pt>
                <c:pt idx="28">
                  <c:v>2.2490788271698601</c:v>
                </c:pt>
                <c:pt idx="29">
                  <c:v>1.1153098579590199</c:v>
                </c:pt>
                <c:pt idx="30">
                  <c:v>0.38522407146475801</c:v>
                </c:pt>
                <c:pt idx="31">
                  <c:v>0.26376679705626599</c:v>
                </c:pt>
                <c:pt idx="32">
                  <c:v>0.71131031752243601</c:v>
                </c:pt>
                <c:pt idx="33">
                  <c:v>1.7833214433979301</c:v>
                </c:pt>
                <c:pt idx="34">
                  <c:v>1.8077278318364201</c:v>
                </c:pt>
                <c:pt idx="35">
                  <c:v>1.2969391254145699</c:v>
                </c:pt>
                <c:pt idx="36">
                  <c:v>2.2318158754762201</c:v>
                </c:pt>
                <c:pt idx="37">
                  <c:v>3.7327961171841801</c:v>
                </c:pt>
                <c:pt idx="38">
                  <c:v>4.2889698204070799</c:v>
                </c:pt>
                <c:pt idx="39">
                  <c:v>4.2970772370034798</c:v>
                </c:pt>
                <c:pt idx="40">
                  <c:v>3.9339706666568501</c:v>
                </c:pt>
                <c:pt idx="41">
                  <c:v>3.2266150713661399</c:v>
                </c:pt>
                <c:pt idx="42">
                  <c:v>2.4314162368295298</c:v>
                </c:pt>
                <c:pt idx="43">
                  <c:v>0.64180824412905502</c:v>
                </c:pt>
                <c:pt idx="44">
                  <c:v>-0.918076519474049</c:v>
                </c:pt>
                <c:pt idx="45">
                  <c:v>4.5834438594522998E-2</c:v>
                </c:pt>
                <c:pt idx="46">
                  <c:v>1.5032265604180499</c:v>
                </c:pt>
                <c:pt idx="47">
                  <c:v>1.4838301007468999</c:v>
                </c:pt>
                <c:pt idx="48">
                  <c:v>-0.55756079244629697</c:v>
                </c:pt>
                <c:pt idx="49">
                  <c:v>1.07541532932932</c:v>
                </c:pt>
                <c:pt idx="50">
                  <c:v>1.2887522689500399</c:v>
                </c:pt>
                <c:pt idx="51">
                  <c:v>1.59651510666679</c:v>
                </c:pt>
                <c:pt idx="52">
                  <c:v>2.6963974439210401</c:v>
                </c:pt>
                <c:pt idx="53">
                  <c:v>2.76191140226193</c:v>
                </c:pt>
                <c:pt idx="54">
                  <c:v>4.9357792672050396</c:v>
                </c:pt>
                <c:pt idx="55">
                  <c:v>4.0414059556262396</c:v>
                </c:pt>
                <c:pt idx="56">
                  <c:v>2.64198933103411</c:v>
                </c:pt>
                <c:pt idx="57">
                  <c:v>3.06010200021234</c:v>
                </c:pt>
                <c:pt idx="58">
                  <c:v>2.8817650778409201</c:v>
                </c:pt>
                <c:pt idx="59">
                  <c:v>0.63833327472325396</c:v>
                </c:pt>
                <c:pt idx="60">
                  <c:v>-1.25049213735913</c:v>
                </c:pt>
                <c:pt idx="61">
                  <c:v>-0.99157225207618105</c:v>
                </c:pt>
                <c:pt idx="62">
                  <c:v>-0.16865292752084299</c:v>
                </c:pt>
                <c:pt idx="63">
                  <c:v>-0.83058457574518596</c:v>
                </c:pt>
                <c:pt idx="64">
                  <c:v>-0.87776972022813804</c:v>
                </c:pt>
                <c:pt idx="65">
                  <c:v>-0.16632901159636601</c:v>
                </c:pt>
                <c:pt idx="66">
                  <c:v>-0.579189176331115</c:v>
                </c:pt>
                <c:pt idx="67">
                  <c:v>-1.3281965298204801</c:v>
                </c:pt>
                <c:pt idx="68">
                  <c:v>-1.6503068785400701</c:v>
                </c:pt>
                <c:pt idx="69">
                  <c:v>-0.97354371008614604</c:v>
                </c:pt>
                <c:pt idx="70">
                  <c:v>-0.23176228354727799</c:v>
                </c:pt>
                <c:pt idx="71">
                  <c:v>6.3922695733738405E-2</c:v>
                </c:pt>
                <c:pt idx="72">
                  <c:v>0.52297690398808305</c:v>
                </c:pt>
                <c:pt idx="73">
                  <c:v>0.61076854867786601</c:v>
                </c:pt>
                <c:pt idx="74">
                  <c:v>1.48940634686842</c:v>
                </c:pt>
                <c:pt idx="75">
                  <c:v>2.6179312935014099</c:v>
                </c:pt>
                <c:pt idx="76">
                  <c:v>3.58366540346656</c:v>
                </c:pt>
                <c:pt idx="77">
                  <c:v>2.4316044395977601</c:v>
                </c:pt>
                <c:pt idx="78">
                  <c:v>3.41989258481071</c:v>
                </c:pt>
                <c:pt idx="79">
                  <c:v>5.8228235040301701</c:v>
                </c:pt>
                <c:pt idx="80">
                  <c:v>6.25139008568945</c:v>
                </c:pt>
                <c:pt idx="81">
                  <c:v>3.77565176301299</c:v>
                </c:pt>
                <c:pt idx="82">
                  <c:v>0.97256186218586405</c:v>
                </c:pt>
                <c:pt idx="83">
                  <c:v>6.5187420107176202</c:v>
                </c:pt>
                <c:pt idx="84">
                  <c:v>7.64789392405517</c:v>
                </c:pt>
                <c:pt idx="85">
                  <c:v>9.6786176395833703</c:v>
                </c:pt>
                <c:pt idx="86">
                  <c:v>9.9825346357160907</c:v>
                </c:pt>
                <c:pt idx="87">
                  <c:v>6.49924559539852</c:v>
                </c:pt>
                <c:pt idx="88">
                  <c:v>8.0378651083382806</c:v>
                </c:pt>
                <c:pt idx="89">
                  <c:v>8.9214466446006799</c:v>
                </c:pt>
                <c:pt idx="90">
                  <c:v>5.0886355557329699</c:v>
                </c:pt>
                <c:pt idx="91">
                  <c:v>3.7308598426520501</c:v>
                </c:pt>
                <c:pt idx="92">
                  <c:v>3.6938229749038101</c:v>
                </c:pt>
                <c:pt idx="93">
                  <c:v>4.5403848324846496</c:v>
                </c:pt>
                <c:pt idx="94">
                  <c:v>4.3096273120884998</c:v>
                </c:pt>
                <c:pt idx="95">
                  <c:v>5.21871665102032</c:v>
                </c:pt>
                <c:pt idx="96">
                  <c:v>4.9738720240258099</c:v>
                </c:pt>
                <c:pt idx="97">
                  <c:v>5.7637049169017898</c:v>
                </c:pt>
                <c:pt idx="98">
                  <c:v>6.9684794123903302</c:v>
                </c:pt>
                <c:pt idx="99">
                  <c:v>5.2756541263334</c:v>
                </c:pt>
                <c:pt idx="100">
                  <c:v>4.4256756018207399</c:v>
                </c:pt>
                <c:pt idx="101">
                  <c:v>4.3237838546710696</c:v>
                </c:pt>
                <c:pt idx="102">
                  <c:v>4.0835558447721398</c:v>
                </c:pt>
                <c:pt idx="103">
                  <c:v>4.4017566809906503</c:v>
                </c:pt>
                <c:pt idx="104">
                  <c:v>4.3002837941075898</c:v>
                </c:pt>
                <c:pt idx="105">
                  <c:v>3.8318819472699199</c:v>
                </c:pt>
                <c:pt idx="106">
                  <c:v>3.1609028152733498</c:v>
                </c:pt>
                <c:pt idx="107">
                  <c:v>2.95174225582242</c:v>
                </c:pt>
                <c:pt idx="108">
                  <c:v>2.8289449723399001</c:v>
                </c:pt>
                <c:pt idx="109">
                  <c:v>2.8371430565223701</c:v>
                </c:pt>
                <c:pt idx="110">
                  <c:v>2.92291705317712</c:v>
                </c:pt>
                <c:pt idx="111">
                  <c:v>2.8608445125976898</c:v>
                </c:pt>
                <c:pt idx="112">
                  <c:v>2.77124734719649</c:v>
                </c:pt>
                <c:pt idx="113">
                  <c:v>2.76170275853783</c:v>
                </c:pt>
                <c:pt idx="114">
                  <c:v>3.5205371165077599</c:v>
                </c:pt>
                <c:pt idx="115">
                  <c:v>4.2743173846149896</c:v>
                </c:pt>
                <c:pt idx="116">
                  <c:v>5.2981471713895596</c:v>
                </c:pt>
                <c:pt idx="117">
                  <c:v>5.9051585321093896</c:v>
                </c:pt>
                <c:pt idx="118">
                  <c:v>5.5938614190760303</c:v>
                </c:pt>
                <c:pt idx="119">
                  <c:v>4.8934265239081096</c:v>
                </c:pt>
                <c:pt idx="120">
                  <c:v>4.32401542414188</c:v>
                </c:pt>
                <c:pt idx="121">
                  <c:v>4.1327585478703099</c:v>
                </c:pt>
                <c:pt idx="122">
                  <c:v>4.1761212408587998</c:v>
                </c:pt>
                <c:pt idx="123">
                  <c:v>4.0326764850674</c:v>
                </c:pt>
                <c:pt idx="124">
                  <c:v>2.7451929283006402</c:v>
                </c:pt>
                <c:pt idx="125">
                  <c:v>2.3930845223613502</c:v>
                </c:pt>
                <c:pt idx="126">
                  <c:v>2.07857808203357</c:v>
                </c:pt>
                <c:pt idx="127">
                  <c:v>1.44189496299992</c:v>
                </c:pt>
                <c:pt idx="128">
                  <c:v>1.0607258788482501</c:v>
                </c:pt>
                <c:pt idx="129">
                  <c:v>0.610495159045917</c:v>
                </c:pt>
                <c:pt idx="130">
                  <c:v>0.40492159964424901</c:v>
                </c:pt>
                <c:pt idx="131">
                  <c:v>0.14336282458302699</c:v>
                </c:pt>
                <c:pt idx="132">
                  <c:v>0.278175183352253</c:v>
                </c:pt>
                <c:pt idx="133">
                  <c:v>1.3181536570303101E-2</c:v>
                </c:pt>
                <c:pt idx="134">
                  <c:v>0.46794190814502401</c:v>
                </c:pt>
                <c:pt idx="135">
                  <c:v>0.58265886115645704</c:v>
                </c:pt>
                <c:pt idx="136">
                  <c:v>0.90219308866396897</c:v>
                </c:pt>
                <c:pt idx="137">
                  <c:v>1.42472587517093</c:v>
                </c:pt>
                <c:pt idx="138">
                  <c:v>2.0116155960295599</c:v>
                </c:pt>
                <c:pt idx="139">
                  <c:v>2.76301768874354</c:v>
                </c:pt>
                <c:pt idx="140">
                  <c:v>3.5374962787315898</c:v>
                </c:pt>
                <c:pt idx="141">
                  <c:v>3.6654779359482101</c:v>
                </c:pt>
                <c:pt idx="142">
                  <c:v>3.6708381742506901</c:v>
                </c:pt>
                <c:pt idx="143">
                  <c:v>3.7427559061821301</c:v>
                </c:pt>
                <c:pt idx="144">
                  <c:v>3.4922615344988901</c:v>
                </c:pt>
                <c:pt idx="145">
                  <c:v>3.3219933851690202</c:v>
                </c:pt>
                <c:pt idx="146">
                  <c:v>3.4178481925963</c:v>
                </c:pt>
                <c:pt idx="147">
                  <c:v>3.1962348762985999</c:v>
                </c:pt>
                <c:pt idx="148">
                  <c:v>3.28550257514663</c:v>
                </c:pt>
                <c:pt idx="149">
                  <c:v>3.7464353378365498</c:v>
                </c:pt>
                <c:pt idx="150">
                  <c:v>3.7865495352707401</c:v>
                </c:pt>
                <c:pt idx="151">
                  <c:v>4.0211372800043002</c:v>
                </c:pt>
                <c:pt idx="152">
                  <c:v>4.1472662103104403</c:v>
                </c:pt>
                <c:pt idx="153">
                  <c:v>4.1478480625688698</c:v>
                </c:pt>
                <c:pt idx="154">
                  <c:v>4.0097019482715597</c:v>
                </c:pt>
                <c:pt idx="155">
                  <c:v>3.4130671696185102</c:v>
                </c:pt>
                <c:pt idx="156">
                  <c:v>3.49075239637616</c:v>
                </c:pt>
                <c:pt idx="157">
                  <c:v>3.2015780931495801</c:v>
                </c:pt>
                <c:pt idx="158">
                  <c:v>3.5220572827371099</c:v>
                </c:pt>
                <c:pt idx="159">
                  <c:v>3.49566648316305</c:v>
                </c:pt>
                <c:pt idx="160">
                  <c:v>3.6740517631537499</c:v>
                </c:pt>
                <c:pt idx="161">
                  <c:v>4.41399042600675</c:v>
                </c:pt>
                <c:pt idx="162">
                  <c:v>4.5461804476424401</c:v>
                </c:pt>
                <c:pt idx="163">
                  <c:v>4.4758080802781404</c:v>
                </c:pt>
                <c:pt idx="164">
                  <c:v>3.38868508121221</c:v>
                </c:pt>
                <c:pt idx="165">
                  <c:v>2.4268839083631</c:v>
                </c:pt>
                <c:pt idx="166">
                  <c:v>1.8492081799045601</c:v>
                </c:pt>
                <c:pt idx="167">
                  <c:v>0.30598124936385601</c:v>
                </c:pt>
                <c:pt idx="168">
                  <c:v>0.13936150548271001</c:v>
                </c:pt>
                <c:pt idx="169">
                  <c:v>-8.3036847849293105E-2</c:v>
                </c:pt>
                <c:pt idx="170">
                  <c:v>-0.183588554816005</c:v>
                </c:pt>
                <c:pt idx="171">
                  <c:v>-0.297342563246834</c:v>
                </c:pt>
                <c:pt idx="172">
                  <c:v>-0.42734999800798301</c:v>
                </c:pt>
                <c:pt idx="173">
                  <c:v>-0.38471273989154398</c:v>
                </c:pt>
                <c:pt idx="174">
                  <c:v>-0.75825358187506398</c:v>
                </c:pt>
                <c:pt idx="175">
                  <c:v>-0.83138467791624504</c:v>
                </c:pt>
                <c:pt idx="176">
                  <c:v>-1.0031761575232201</c:v>
                </c:pt>
                <c:pt idx="177">
                  <c:v>-1.0707109965046999</c:v>
                </c:pt>
                <c:pt idx="178">
                  <c:v>-0.40850827352758101</c:v>
                </c:pt>
                <c:pt idx="179">
                  <c:v>-0.119306340096499</c:v>
                </c:pt>
                <c:pt idx="180">
                  <c:v>0.27769080038696597</c:v>
                </c:pt>
                <c:pt idx="181">
                  <c:v>0.90155759333794605</c:v>
                </c:pt>
                <c:pt idx="182">
                  <c:v>1.44475619192533</c:v>
                </c:pt>
                <c:pt idx="183">
                  <c:v>1.75000818701101</c:v>
                </c:pt>
                <c:pt idx="184">
                  <c:v>2.30396751688667</c:v>
                </c:pt>
                <c:pt idx="185">
                  <c:v>2.46115492150438</c:v>
                </c:pt>
                <c:pt idx="186">
                  <c:v>3.0704542777519301</c:v>
                </c:pt>
                <c:pt idx="187">
                  <c:v>3.3485387793320598</c:v>
                </c:pt>
                <c:pt idx="188">
                  <c:v>3.0103071102288901</c:v>
                </c:pt>
                <c:pt idx="189">
                  <c:v>3.3272122665366899</c:v>
                </c:pt>
                <c:pt idx="190">
                  <c:v>3.1490720000702499</c:v>
                </c:pt>
                <c:pt idx="191">
                  <c:v>2.46618606655161</c:v>
                </c:pt>
                <c:pt idx="192">
                  <c:v>1.24401821347418</c:v>
                </c:pt>
                <c:pt idx="193">
                  <c:v>0.30468852337323199</c:v>
                </c:pt>
                <c:pt idx="194">
                  <c:v>2.3238117924550199E-2</c:v>
                </c:pt>
                <c:pt idx="195">
                  <c:v>-0.69522572417135098</c:v>
                </c:pt>
                <c:pt idx="196">
                  <c:v>-0.74762136935231804</c:v>
                </c:pt>
                <c:pt idx="197">
                  <c:v>-1.1009959130784499</c:v>
                </c:pt>
                <c:pt idx="198">
                  <c:v>-1.2243626343538201</c:v>
                </c:pt>
                <c:pt idx="199">
                  <c:v>-1.39909178987182</c:v>
                </c:pt>
                <c:pt idx="200">
                  <c:v>-1.2557747666094301</c:v>
                </c:pt>
                <c:pt idx="201">
                  <c:v>-1.1416189985237499</c:v>
                </c:pt>
                <c:pt idx="202">
                  <c:v>-0.88840155592085102</c:v>
                </c:pt>
                <c:pt idx="203">
                  <c:v>-1.0853691974263699</c:v>
                </c:pt>
                <c:pt idx="204">
                  <c:v>-1.39936144379488</c:v>
                </c:pt>
                <c:pt idx="205">
                  <c:v>-1.72719987745126</c:v>
                </c:pt>
                <c:pt idx="206">
                  <c:v>-1.6522443930244499</c:v>
                </c:pt>
                <c:pt idx="207">
                  <c:v>-1.4413923925172201</c:v>
                </c:pt>
                <c:pt idx="208">
                  <c:v>-1.6506769796879901</c:v>
                </c:pt>
                <c:pt idx="209">
                  <c:v>-1.53456416318839</c:v>
                </c:pt>
                <c:pt idx="210">
                  <c:v>-1.36599431763702</c:v>
                </c:pt>
                <c:pt idx="211">
                  <c:v>-1.38005062596863</c:v>
                </c:pt>
                <c:pt idx="212">
                  <c:v>-1.30794408419592</c:v>
                </c:pt>
                <c:pt idx="213">
                  <c:v>-1.14349422224075</c:v>
                </c:pt>
                <c:pt idx="214">
                  <c:v>-1.25116992020915</c:v>
                </c:pt>
                <c:pt idx="215">
                  <c:v>-1.3867430858163501</c:v>
                </c:pt>
                <c:pt idx="216">
                  <c:v>-1.27763382514351</c:v>
                </c:pt>
                <c:pt idx="217">
                  <c:v>-1.37629383029393</c:v>
                </c:pt>
                <c:pt idx="218">
                  <c:v>-1.23820164924093</c:v>
                </c:pt>
                <c:pt idx="219">
                  <c:v>-1.0311424808551</c:v>
                </c:pt>
                <c:pt idx="220">
                  <c:v>-0.74056409290364</c:v>
                </c:pt>
                <c:pt idx="221">
                  <c:v>-1.2873590866965701</c:v>
                </c:pt>
                <c:pt idx="222">
                  <c:v>-1.12735946430506</c:v>
                </c:pt>
                <c:pt idx="223">
                  <c:v>-0.94004554079814895</c:v>
                </c:pt>
                <c:pt idx="224">
                  <c:v>-0.81009182006290104</c:v>
                </c:pt>
                <c:pt idx="225">
                  <c:v>-1.3845049845616</c:v>
                </c:pt>
                <c:pt idx="226">
                  <c:v>-1.0391246181895899</c:v>
                </c:pt>
                <c:pt idx="227">
                  <c:v>-1.0328425685276199</c:v>
                </c:pt>
                <c:pt idx="228">
                  <c:v>-0.95021250789345502</c:v>
                </c:pt>
                <c:pt idx="229">
                  <c:v>-0.47362030376077402</c:v>
                </c:pt>
                <c:pt idx="230">
                  <c:v>-0.29497957947713799</c:v>
                </c:pt>
                <c:pt idx="231">
                  <c:v>-0.37475600578009</c:v>
                </c:pt>
                <c:pt idx="232">
                  <c:v>-0.40913138735571303</c:v>
                </c:pt>
                <c:pt idx="233">
                  <c:v>-0.159964604003726</c:v>
                </c:pt>
                <c:pt idx="234">
                  <c:v>0.444994345792534</c:v>
                </c:pt>
                <c:pt idx="235">
                  <c:v>0.59550576939319999</c:v>
                </c:pt>
                <c:pt idx="236">
                  <c:v>0.91100313349682005</c:v>
                </c:pt>
                <c:pt idx="237">
                  <c:v>0.83671229748308695</c:v>
                </c:pt>
                <c:pt idx="238">
                  <c:v>0.77112027775914604</c:v>
                </c:pt>
                <c:pt idx="239">
                  <c:v>0.24840920660541199</c:v>
                </c:pt>
                <c:pt idx="240">
                  <c:v>-0.33597622722126802</c:v>
                </c:pt>
                <c:pt idx="241">
                  <c:v>-0.62506325366552495</c:v>
                </c:pt>
                <c:pt idx="242">
                  <c:v>-1.8719178559374201</c:v>
                </c:pt>
                <c:pt idx="243">
                  <c:v>-1.71763368805426</c:v>
                </c:pt>
                <c:pt idx="244">
                  <c:v>-2.5313535582364901</c:v>
                </c:pt>
                <c:pt idx="245">
                  <c:v>-3.4940029271529802</c:v>
                </c:pt>
                <c:pt idx="246">
                  <c:v>-3.6344885961131901</c:v>
                </c:pt>
                <c:pt idx="247">
                  <c:v>-3.8707506496836501</c:v>
                </c:pt>
                <c:pt idx="248">
                  <c:v>-4.1209819548434998</c:v>
                </c:pt>
                <c:pt idx="249">
                  <c:v>-3.6920911550432098</c:v>
                </c:pt>
                <c:pt idx="250">
                  <c:v>-1.72661698665367</c:v>
                </c:pt>
                <c:pt idx="251">
                  <c:v>-0.17604625460819801</c:v>
                </c:pt>
                <c:pt idx="252">
                  <c:v>1.2418218447953699</c:v>
                </c:pt>
                <c:pt idx="253">
                  <c:v>2.2341149697671301</c:v>
                </c:pt>
                <c:pt idx="254">
                  <c:v>2.7556505360544401</c:v>
                </c:pt>
                <c:pt idx="255">
                  <c:v>3.26326013020434</c:v>
                </c:pt>
                <c:pt idx="256">
                  <c:v>2.9295385393759199</c:v>
                </c:pt>
                <c:pt idx="257">
                  <c:v>3.1552154046038399</c:v>
                </c:pt>
                <c:pt idx="258">
                  <c:v>3.4010540489741898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DD-4708-9E21-1432A5825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7052016"/>
        <c:axId val="1167069296"/>
      </c:lineChart>
      <c:dateAx>
        <c:axId val="11670520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069296"/>
        <c:crosses val="autoZero"/>
        <c:auto val="1"/>
        <c:lblOffset val="100"/>
        <c:baseTimeUnit val="months"/>
      </c:dateAx>
      <c:valAx>
        <c:axId val="116706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0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hist_RealNaturalRate_wFG!$B$1</c:f>
              <c:strCache>
                <c:ptCount val="1"/>
                <c:pt idx="0">
                  <c:v>50.0% LB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hist_RealNaturalRate_wFG!$A$2:$A$260</c:f>
              <c:numCache>
                <c:formatCode>m/d/yyyy</c:formatCode>
                <c:ptCount val="259"/>
                <c:pt idx="0">
                  <c:v>22006</c:v>
                </c:pt>
                <c:pt idx="1">
                  <c:v>22097</c:v>
                </c:pt>
                <c:pt idx="2">
                  <c:v>22189</c:v>
                </c:pt>
                <c:pt idx="3">
                  <c:v>22281</c:v>
                </c:pt>
                <c:pt idx="4">
                  <c:v>22371</c:v>
                </c:pt>
                <c:pt idx="5">
                  <c:v>22462</c:v>
                </c:pt>
                <c:pt idx="6">
                  <c:v>22554</c:v>
                </c:pt>
                <c:pt idx="7">
                  <c:v>22646</c:v>
                </c:pt>
                <c:pt idx="8">
                  <c:v>22736</c:v>
                </c:pt>
                <c:pt idx="9">
                  <c:v>22827</c:v>
                </c:pt>
                <c:pt idx="10">
                  <c:v>22919</c:v>
                </c:pt>
                <c:pt idx="11">
                  <c:v>23011</c:v>
                </c:pt>
                <c:pt idx="12">
                  <c:v>23101</c:v>
                </c:pt>
                <c:pt idx="13">
                  <c:v>23192</c:v>
                </c:pt>
                <c:pt idx="14">
                  <c:v>23284</c:v>
                </c:pt>
                <c:pt idx="15">
                  <c:v>23376</c:v>
                </c:pt>
                <c:pt idx="16">
                  <c:v>23467</c:v>
                </c:pt>
                <c:pt idx="17">
                  <c:v>23558</c:v>
                </c:pt>
                <c:pt idx="18">
                  <c:v>23650</c:v>
                </c:pt>
                <c:pt idx="19">
                  <c:v>23742</c:v>
                </c:pt>
                <c:pt idx="20">
                  <c:v>23832</c:v>
                </c:pt>
                <c:pt idx="21">
                  <c:v>23923</c:v>
                </c:pt>
                <c:pt idx="22">
                  <c:v>24015</c:v>
                </c:pt>
                <c:pt idx="23">
                  <c:v>24107</c:v>
                </c:pt>
                <c:pt idx="24">
                  <c:v>24197</c:v>
                </c:pt>
                <c:pt idx="25">
                  <c:v>24288</c:v>
                </c:pt>
                <c:pt idx="26">
                  <c:v>24380</c:v>
                </c:pt>
                <c:pt idx="27">
                  <c:v>24472</c:v>
                </c:pt>
                <c:pt idx="28">
                  <c:v>24562</c:v>
                </c:pt>
                <c:pt idx="29">
                  <c:v>24653</c:v>
                </c:pt>
                <c:pt idx="30">
                  <c:v>24745</c:v>
                </c:pt>
                <c:pt idx="31">
                  <c:v>24837</c:v>
                </c:pt>
                <c:pt idx="32">
                  <c:v>24928</c:v>
                </c:pt>
                <c:pt idx="33">
                  <c:v>25019</c:v>
                </c:pt>
                <c:pt idx="34">
                  <c:v>25111</c:v>
                </c:pt>
                <c:pt idx="35">
                  <c:v>25203</c:v>
                </c:pt>
                <c:pt idx="36">
                  <c:v>25293</c:v>
                </c:pt>
                <c:pt idx="37">
                  <c:v>25384</c:v>
                </c:pt>
                <c:pt idx="38">
                  <c:v>25476</c:v>
                </c:pt>
                <c:pt idx="39">
                  <c:v>25568</c:v>
                </c:pt>
                <c:pt idx="40">
                  <c:v>25658</c:v>
                </c:pt>
                <c:pt idx="41">
                  <c:v>25749</c:v>
                </c:pt>
                <c:pt idx="42">
                  <c:v>25841</c:v>
                </c:pt>
                <c:pt idx="43">
                  <c:v>25933</c:v>
                </c:pt>
                <c:pt idx="44">
                  <c:v>26023</c:v>
                </c:pt>
                <c:pt idx="45">
                  <c:v>26114</c:v>
                </c:pt>
                <c:pt idx="46">
                  <c:v>26206</c:v>
                </c:pt>
                <c:pt idx="47">
                  <c:v>26298</c:v>
                </c:pt>
                <c:pt idx="48">
                  <c:v>26389</c:v>
                </c:pt>
                <c:pt idx="49">
                  <c:v>26480</c:v>
                </c:pt>
                <c:pt idx="50">
                  <c:v>26572</c:v>
                </c:pt>
                <c:pt idx="51">
                  <c:v>26664</c:v>
                </c:pt>
                <c:pt idx="52">
                  <c:v>26754</c:v>
                </c:pt>
                <c:pt idx="53">
                  <c:v>26845</c:v>
                </c:pt>
                <c:pt idx="54">
                  <c:v>26937</c:v>
                </c:pt>
                <c:pt idx="55">
                  <c:v>27029</c:v>
                </c:pt>
                <c:pt idx="56">
                  <c:v>27119</c:v>
                </c:pt>
                <c:pt idx="57">
                  <c:v>27210</c:v>
                </c:pt>
                <c:pt idx="58">
                  <c:v>27302</c:v>
                </c:pt>
                <c:pt idx="59">
                  <c:v>27394</c:v>
                </c:pt>
                <c:pt idx="60">
                  <c:v>27484</c:v>
                </c:pt>
                <c:pt idx="61">
                  <c:v>27575</c:v>
                </c:pt>
                <c:pt idx="62">
                  <c:v>27667</c:v>
                </c:pt>
                <c:pt idx="63">
                  <c:v>27759</c:v>
                </c:pt>
                <c:pt idx="64">
                  <c:v>27850</c:v>
                </c:pt>
                <c:pt idx="65">
                  <c:v>27941</c:v>
                </c:pt>
                <c:pt idx="66">
                  <c:v>28033</c:v>
                </c:pt>
                <c:pt idx="67">
                  <c:v>28125</c:v>
                </c:pt>
                <c:pt idx="68">
                  <c:v>28215</c:v>
                </c:pt>
                <c:pt idx="69">
                  <c:v>28306</c:v>
                </c:pt>
                <c:pt idx="70">
                  <c:v>28398</c:v>
                </c:pt>
                <c:pt idx="71">
                  <c:v>28490</c:v>
                </c:pt>
                <c:pt idx="72">
                  <c:v>28580</c:v>
                </c:pt>
                <c:pt idx="73">
                  <c:v>28671</c:v>
                </c:pt>
                <c:pt idx="74">
                  <c:v>28763</c:v>
                </c:pt>
                <c:pt idx="75">
                  <c:v>28855</c:v>
                </c:pt>
                <c:pt idx="76">
                  <c:v>28945</c:v>
                </c:pt>
                <c:pt idx="77">
                  <c:v>29036</c:v>
                </c:pt>
                <c:pt idx="78">
                  <c:v>29128</c:v>
                </c:pt>
                <c:pt idx="79">
                  <c:v>29220</c:v>
                </c:pt>
                <c:pt idx="80">
                  <c:v>29311</c:v>
                </c:pt>
                <c:pt idx="81">
                  <c:v>29402</c:v>
                </c:pt>
                <c:pt idx="82">
                  <c:v>29494</c:v>
                </c:pt>
                <c:pt idx="83">
                  <c:v>29586</c:v>
                </c:pt>
                <c:pt idx="84">
                  <c:v>29676</c:v>
                </c:pt>
                <c:pt idx="85">
                  <c:v>29767</c:v>
                </c:pt>
                <c:pt idx="86">
                  <c:v>29859</c:v>
                </c:pt>
                <c:pt idx="87">
                  <c:v>29951</c:v>
                </c:pt>
                <c:pt idx="88">
                  <c:v>30041</c:v>
                </c:pt>
                <c:pt idx="89">
                  <c:v>30132</c:v>
                </c:pt>
                <c:pt idx="90">
                  <c:v>30224</c:v>
                </c:pt>
                <c:pt idx="91">
                  <c:v>30316</c:v>
                </c:pt>
                <c:pt idx="92">
                  <c:v>30406</c:v>
                </c:pt>
                <c:pt idx="93">
                  <c:v>30497</c:v>
                </c:pt>
                <c:pt idx="94">
                  <c:v>30589</c:v>
                </c:pt>
                <c:pt idx="95">
                  <c:v>30681</c:v>
                </c:pt>
                <c:pt idx="96">
                  <c:v>30772</c:v>
                </c:pt>
                <c:pt idx="97">
                  <c:v>30863</c:v>
                </c:pt>
                <c:pt idx="98">
                  <c:v>30955</c:v>
                </c:pt>
                <c:pt idx="99">
                  <c:v>31047</c:v>
                </c:pt>
                <c:pt idx="100">
                  <c:v>31137</c:v>
                </c:pt>
                <c:pt idx="101">
                  <c:v>31228</c:v>
                </c:pt>
                <c:pt idx="102">
                  <c:v>31320</c:v>
                </c:pt>
                <c:pt idx="103">
                  <c:v>31412</c:v>
                </c:pt>
                <c:pt idx="104">
                  <c:v>31502</c:v>
                </c:pt>
                <c:pt idx="105">
                  <c:v>31593</c:v>
                </c:pt>
                <c:pt idx="106">
                  <c:v>31685</c:v>
                </c:pt>
                <c:pt idx="107">
                  <c:v>31777</c:v>
                </c:pt>
                <c:pt idx="108">
                  <c:v>31867</c:v>
                </c:pt>
                <c:pt idx="109">
                  <c:v>31958</c:v>
                </c:pt>
                <c:pt idx="110">
                  <c:v>32050</c:v>
                </c:pt>
                <c:pt idx="111">
                  <c:v>32142</c:v>
                </c:pt>
                <c:pt idx="112">
                  <c:v>32233</c:v>
                </c:pt>
                <c:pt idx="113">
                  <c:v>32324</c:v>
                </c:pt>
                <c:pt idx="114">
                  <c:v>32416</c:v>
                </c:pt>
                <c:pt idx="115">
                  <c:v>32508</c:v>
                </c:pt>
                <c:pt idx="116">
                  <c:v>32598</c:v>
                </c:pt>
                <c:pt idx="117">
                  <c:v>32689</c:v>
                </c:pt>
                <c:pt idx="118">
                  <c:v>32781</c:v>
                </c:pt>
                <c:pt idx="119">
                  <c:v>32873</c:v>
                </c:pt>
                <c:pt idx="120">
                  <c:v>32963</c:v>
                </c:pt>
                <c:pt idx="121">
                  <c:v>33054</c:v>
                </c:pt>
                <c:pt idx="122">
                  <c:v>33146</c:v>
                </c:pt>
                <c:pt idx="123">
                  <c:v>33238</c:v>
                </c:pt>
                <c:pt idx="124">
                  <c:v>33328</c:v>
                </c:pt>
                <c:pt idx="125">
                  <c:v>33419</c:v>
                </c:pt>
                <c:pt idx="126">
                  <c:v>33511</c:v>
                </c:pt>
                <c:pt idx="127">
                  <c:v>33603</c:v>
                </c:pt>
                <c:pt idx="128">
                  <c:v>33694</c:v>
                </c:pt>
                <c:pt idx="129">
                  <c:v>33785</c:v>
                </c:pt>
                <c:pt idx="130">
                  <c:v>33877</c:v>
                </c:pt>
                <c:pt idx="131">
                  <c:v>33969</c:v>
                </c:pt>
                <c:pt idx="132">
                  <c:v>34059</c:v>
                </c:pt>
                <c:pt idx="133">
                  <c:v>34150</c:v>
                </c:pt>
                <c:pt idx="134">
                  <c:v>34242</c:v>
                </c:pt>
                <c:pt idx="135">
                  <c:v>34334</c:v>
                </c:pt>
                <c:pt idx="136">
                  <c:v>34424</c:v>
                </c:pt>
                <c:pt idx="137">
                  <c:v>34515</c:v>
                </c:pt>
                <c:pt idx="138">
                  <c:v>34607</c:v>
                </c:pt>
                <c:pt idx="139">
                  <c:v>34699</c:v>
                </c:pt>
                <c:pt idx="140">
                  <c:v>34789</c:v>
                </c:pt>
                <c:pt idx="141">
                  <c:v>34880</c:v>
                </c:pt>
                <c:pt idx="142">
                  <c:v>34972</c:v>
                </c:pt>
                <c:pt idx="143">
                  <c:v>35064</c:v>
                </c:pt>
                <c:pt idx="144">
                  <c:v>35155</c:v>
                </c:pt>
                <c:pt idx="145">
                  <c:v>35246</c:v>
                </c:pt>
                <c:pt idx="146">
                  <c:v>35338</c:v>
                </c:pt>
                <c:pt idx="147">
                  <c:v>35430</c:v>
                </c:pt>
                <c:pt idx="148">
                  <c:v>35520</c:v>
                </c:pt>
                <c:pt idx="149">
                  <c:v>35611</c:v>
                </c:pt>
                <c:pt idx="150">
                  <c:v>35703</c:v>
                </c:pt>
                <c:pt idx="151">
                  <c:v>35795</c:v>
                </c:pt>
                <c:pt idx="152">
                  <c:v>35885</c:v>
                </c:pt>
                <c:pt idx="153">
                  <c:v>35976</c:v>
                </c:pt>
                <c:pt idx="154">
                  <c:v>36068</c:v>
                </c:pt>
                <c:pt idx="155">
                  <c:v>36160</c:v>
                </c:pt>
                <c:pt idx="156">
                  <c:v>36250</c:v>
                </c:pt>
                <c:pt idx="157">
                  <c:v>36341</c:v>
                </c:pt>
                <c:pt idx="158">
                  <c:v>36433</c:v>
                </c:pt>
                <c:pt idx="159">
                  <c:v>36525</c:v>
                </c:pt>
                <c:pt idx="160">
                  <c:v>36616</c:v>
                </c:pt>
                <c:pt idx="161">
                  <c:v>36707</c:v>
                </c:pt>
                <c:pt idx="162">
                  <c:v>36799</c:v>
                </c:pt>
                <c:pt idx="163">
                  <c:v>36891</c:v>
                </c:pt>
                <c:pt idx="164">
                  <c:v>36981</c:v>
                </c:pt>
                <c:pt idx="165">
                  <c:v>37072</c:v>
                </c:pt>
                <c:pt idx="166">
                  <c:v>37164</c:v>
                </c:pt>
                <c:pt idx="167">
                  <c:v>37256</c:v>
                </c:pt>
                <c:pt idx="168">
                  <c:v>37346</c:v>
                </c:pt>
                <c:pt idx="169">
                  <c:v>37437</c:v>
                </c:pt>
                <c:pt idx="170">
                  <c:v>37529</c:v>
                </c:pt>
                <c:pt idx="171">
                  <c:v>37621</c:v>
                </c:pt>
                <c:pt idx="172">
                  <c:v>37711</c:v>
                </c:pt>
                <c:pt idx="173">
                  <c:v>37802</c:v>
                </c:pt>
                <c:pt idx="174">
                  <c:v>37894</c:v>
                </c:pt>
                <c:pt idx="175">
                  <c:v>37986</c:v>
                </c:pt>
                <c:pt idx="176">
                  <c:v>38077</c:v>
                </c:pt>
                <c:pt idx="177">
                  <c:v>38168</c:v>
                </c:pt>
                <c:pt idx="178">
                  <c:v>38260</c:v>
                </c:pt>
                <c:pt idx="179">
                  <c:v>38352</c:v>
                </c:pt>
                <c:pt idx="180">
                  <c:v>38442</c:v>
                </c:pt>
                <c:pt idx="181">
                  <c:v>38533</c:v>
                </c:pt>
                <c:pt idx="182">
                  <c:v>38625</c:v>
                </c:pt>
                <c:pt idx="183">
                  <c:v>38717</c:v>
                </c:pt>
                <c:pt idx="184">
                  <c:v>38807</c:v>
                </c:pt>
                <c:pt idx="185">
                  <c:v>38898</c:v>
                </c:pt>
                <c:pt idx="186">
                  <c:v>38990</c:v>
                </c:pt>
                <c:pt idx="187">
                  <c:v>39082</c:v>
                </c:pt>
                <c:pt idx="188">
                  <c:v>39172</c:v>
                </c:pt>
                <c:pt idx="189">
                  <c:v>39263</c:v>
                </c:pt>
                <c:pt idx="190">
                  <c:v>39355</c:v>
                </c:pt>
                <c:pt idx="191">
                  <c:v>39447</c:v>
                </c:pt>
                <c:pt idx="192">
                  <c:v>39538</c:v>
                </c:pt>
                <c:pt idx="193">
                  <c:v>39629</c:v>
                </c:pt>
                <c:pt idx="194">
                  <c:v>39721</c:v>
                </c:pt>
                <c:pt idx="195">
                  <c:v>39813</c:v>
                </c:pt>
                <c:pt idx="196">
                  <c:v>39903</c:v>
                </c:pt>
                <c:pt idx="197">
                  <c:v>39994</c:v>
                </c:pt>
                <c:pt idx="198">
                  <c:v>40086</c:v>
                </c:pt>
                <c:pt idx="199">
                  <c:v>40178</c:v>
                </c:pt>
                <c:pt idx="200">
                  <c:v>40268</c:v>
                </c:pt>
                <c:pt idx="201">
                  <c:v>40359</c:v>
                </c:pt>
                <c:pt idx="202">
                  <c:v>40451</c:v>
                </c:pt>
                <c:pt idx="203">
                  <c:v>40543</c:v>
                </c:pt>
                <c:pt idx="204">
                  <c:v>40633</c:v>
                </c:pt>
                <c:pt idx="205">
                  <c:v>40724</c:v>
                </c:pt>
                <c:pt idx="206">
                  <c:v>40816</c:v>
                </c:pt>
                <c:pt idx="207">
                  <c:v>40908</c:v>
                </c:pt>
                <c:pt idx="208">
                  <c:v>40999</c:v>
                </c:pt>
                <c:pt idx="209">
                  <c:v>41090</c:v>
                </c:pt>
                <c:pt idx="210">
                  <c:v>41182</c:v>
                </c:pt>
                <c:pt idx="211">
                  <c:v>41274</c:v>
                </c:pt>
                <c:pt idx="212">
                  <c:v>41364</c:v>
                </c:pt>
                <c:pt idx="213">
                  <c:v>41455</c:v>
                </c:pt>
                <c:pt idx="214">
                  <c:v>41547</c:v>
                </c:pt>
                <c:pt idx="215">
                  <c:v>41639</c:v>
                </c:pt>
                <c:pt idx="216">
                  <c:v>41729</c:v>
                </c:pt>
                <c:pt idx="217">
                  <c:v>41820</c:v>
                </c:pt>
                <c:pt idx="218">
                  <c:v>41912</c:v>
                </c:pt>
                <c:pt idx="219">
                  <c:v>42004</c:v>
                </c:pt>
                <c:pt idx="220">
                  <c:v>42094</c:v>
                </c:pt>
                <c:pt idx="221">
                  <c:v>42185</c:v>
                </c:pt>
                <c:pt idx="222">
                  <c:v>42277</c:v>
                </c:pt>
                <c:pt idx="223">
                  <c:v>42369</c:v>
                </c:pt>
                <c:pt idx="224">
                  <c:v>42460</c:v>
                </c:pt>
                <c:pt idx="225">
                  <c:v>42551</c:v>
                </c:pt>
                <c:pt idx="226">
                  <c:v>42643</c:v>
                </c:pt>
                <c:pt idx="227">
                  <c:v>42735</c:v>
                </c:pt>
                <c:pt idx="228">
                  <c:v>42825</c:v>
                </c:pt>
                <c:pt idx="229">
                  <c:v>42916</c:v>
                </c:pt>
                <c:pt idx="230">
                  <c:v>43008</c:v>
                </c:pt>
                <c:pt idx="231">
                  <c:v>43100</c:v>
                </c:pt>
                <c:pt idx="232">
                  <c:v>43190</c:v>
                </c:pt>
                <c:pt idx="233">
                  <c:v>43281</c:v>
                </c:pt>
                <c:pt idx="234">
                  <c:v>43373</c:v>
                </c:pt>
                <c:pt idx="235">
                  <c:v>43465</c:v>
                </c:pt>
                <c:pt idx="236">
                  <c:v>43555</c:v>
                </c:pt>
                <c:pt idx="237">
                  <c:v>43646</c:v>
                </c:pt>
                <c:pt idx="238">
                  <c:v>43738</c:v>
                </c:pt>
                <c:pt idx="239">
                  <c:v>43830</c:v>
                </c:pt>
                <c:pt idx="240">
                  <c:v>43921</c:v>
                </c:pt>
                <c:pt idx="241">
                  <c:v>44012</c:v>
                </c:pt>
                <c:pt idx="242">
                  <c:v>44104</c:v>
                </c:pt>
                <c:pt idx="243">
                  <c:v>44196</c:v>
                </c:pt>
                <c:pt idx="244">
                  <c:v>44286</c:v>
                </c:pt>
                <c:pt idx="245">
                  <c:v>44377</c:v>
                </c:pt>
                <c:pt idx="246">
                  <c:v>44469</c:v>
                </c:pt>
                <c:pt idx="247">
                  <c:v>44561</c:v>
                </c:pt>
                <c:pt idx="248">
                  <c:v>44651</c:v>
                </c:pt>
                <c:pt idx="249">
                  <c:v>44742</c:v>
                </c:pt>
                <c:pt idx="250">
                  <c:v>44834</c:v>
                </c:pt>
                <c:pt idx="251">
                  <c:v>44926</c:v>
                </c:pt>
                <c:pt idx="252">
                  <c:v>45016</c:v>
                </c:pt>
                <c:pt idx="253">
                  <c:v>45107</c:v>
                </c:pt>
                <c:pt idx="254">
                  <c:v>45199</c:v>
                </c:pt>
                <c:pt idx="255">
                  <c:v>45291</c:v>
                </c:pt>
                <c:pt idx="256">
                  <c:v>45382</c:v>
                </c:pt>
                <c:pt idx="257">
                  <c:v>45473</c:v>
                </c:pt>
                <c:pt idx="258">
                  <c:v>45565</c:v>
                </c:pt>
              </c:numCache>
            </c:numRef>
          </c:cat>
          <c:val>
            <c:numRef>
              <c:f>hist_RealNaturalRate_wFG!$B$2:$B$260</c:f>
              <c:numCache>
                <c:formatCode>General</c:formatCode>
                <c:ptCount val="259"/>
                <c:pt idx="0">
                  <c:v>1.02892803719784</c:v>
                </c:pt>
                <c:pt idx="1">
                  <c:v>4.1142801928509503</c:v>
                </c:pt>
                <c:pt idx="2">
                  <c:v>-0.31946181688256903</c:v>
                </c:pt>
                <c:pt idx="3">
                  <c:v>-0.57032630242874705</c:v>
                </c:pt>
                <c:pt idx="4">
                  <c:v>-1.5392884267820499</c:v>
                </c:pt>
                <c:pt idx="5">
                  <c:v>-2.19426233925474</c:v>
                </c:pt>
                <c:pt idx="6">
                  <c:v>-1.7250622883284801</c:v>
                </c:pt>
                <c:pt idx="7">
                  <c:v>1.85317247327713</c:v>
                </c:pt>
                <c:pt idx="8">
                  <c:v>0.78954994059386396</c:v>
                </c:pt>
                <c:pt idx="9">
                  <c:v>1.8545108081880901</c:v>
                </c:pt>
                <c:pt idx="10">
                  <c:v>0.77841910319394303</c:v>
                </c:pt>
                <c:pt idx="11">
                  <c:v>1.31492132989779</c:v>
                </c:pt>
                <c:pt idx="12">
                  <c:v>0.84360810456989299</c:v>
                </c:pt>
                <c:pt idx="13">
                  <c:v>1.37067805010198</c:v>
                </c:pt>
                <c:pt idx="14">
                  <c:v>2.0819524339859701</c:v>
                </c:pt>
                <c:pt idx="15">
                  <c:v>1.3089507131098099</c:v>
                </c:pt>
                <c:pt idx="16">
                  <c:v>3.4546708314634502</c:v>
                </c:pt>
                <c:pt idx="17">
                  <c:v>5.5672930829191003</c:v>
                </c:pt>
                <c:pt idx="18">
                  <c:v>1.39599786942548</c:v>
                </c:pt>
                <c:pt idx="19">
                  <c:v>1.1445663302833</c:v>
                </c:pt>
                <c:pt idx="20">
                  <c:v>3.1293810918393801</c:v>
                </c:pt>
                <c:pt idx="21">
                  <c:v>3.1517570287107</c:v>
                </c:pt>
                <c:pt idx="22">
                  <c:v>2.13364279676449</c:v>
                </c:pt>
                <c:pt idx="23">
                  <c:v>2.2721376338985499</c:v>
                </c:pt>
                <c:pt idx="24">
                  <c:v>1.9751639254222</c:v>
                </c:pt>
                <c:pt idx="25">
                  <c:v>2.4016691407841599</c:v>
                </c:pt>
                <c:pt idx="26">
                  <c:v>3.9482395587986798</c:v>
                </c:pt>
                <c:pt idx="27">
                  <c:v>4.7236173236042998</c:v>
                </c:pt>
                <c:pt idx="28">
                  <c:v>0.35960630367771501</c:v>
                </c:pt>
                <c:pt idx="29">
                  <c:v>-0.44776151513076101</c:v>
                </c:pt>
                <c:pt idx="30">
                  <c:v>0.95209876591890397</c:v>
                </c:pt>
                <c:pt idx="31">
                  <c:v>0.57933320971810898</c:v>
                </c:pt>
                <c:pt idx="32">
                  <c:v>0.10468349444805899</c:v>
                </c:pt>
                <c:pt idx="33">
                  <c:v>4.2620841264987703</c:v>
                </c:pt>
                <c:pt idx="34">
                  <c:v>3.0249616733738098</c:v>
                </c:pt>
                <c:pt idx="35">
                  <c:v>0.44833238555697902</c:v>
                </c:pt>
                <c:pt idx="36">
                  <c:v>4.2582404666279396</c:v>
                </c:pt>
                <c:pt idx="37">
                  <c:v>7.4374891448065599</c:v>
                </c:pt>
                <c:pt idx="38">
                  <c:v>7.3955801409575797</c:v>
                </c:pt>
                <c:pt idx="39">
                  <c:v>9.4805281618554496</c:v>
                </c:pt>
                <c:pt idx="40">
                  <c:v>6.6848033362171204</c:v>
                </c:pt>
                <c:pt idx="41">
                  <c:v>2.1893808054539998</c:v>
                </c:pt>
                <c:pt idx="42">
                  <c:v>0.97888594277701801</c:v>
                </c:pt>
                <c:pt idx="43">
                  <c:v>-1.2683298661956399</c:v>
                </c:pt>
                <c:pt idx="44">
                  <c:v>-5.0245996866131</c:v>
                </c:pt>
                <c:pt idx="45">
                  <c:v>-2.4194489748883998</c:v>
                </c:pt>
                <c:pt idx="46">
                  <c:v>9.5799265322623797E-2</c:v>
                </c:pt>
                <c:pt idx="47">
                  <c:v>1.39234287166682</c:v>
                </c:pt>
                <c:pt idx="48">
                  <c:v>-0.99651610913247402</c:v>
                </c:pt>
                <c:pt idx="49">
                  <c:v>1.2901494198448</c:v>
                </c:pt>
                <c:pt idx="50">
                  <c:v>4.0686126720052597E-2</c:v>
                </c:pt>
                <c:pt idx="51">
                  <c:v>0.372462064546767</c:v>
                </c:pt>
                <c:pt idx="52">
                  <c:v>2.5170077817588301</c:v>
                </c:pt>
                <c:pt idx="53">
                  <c:v>4.4899104529405998</c:v>
                </c:pt>
                <c:pt idx="54">
                  <c:v>8.5207734475737702</c:v>
                </c:pt>
                <c:pt idx="55">
                  <c:v>7.6163485079523898</c:v>
                </c:pt>
                <c:pt idx="56">
                  <c:v>5.3589893372581203</c:v>
                </c:pt>
                <c:pt idx="57">
                  <c:v>6.8694950090459397</c:v>
                </c:pt>
                <c:pt idx="58">
                  <c:v>7.5171970521722304</c:v>
                </c:pt>
                <c:pt idx="59">
                  <c:v>-1.7225111396319099</c:v>
                </c:pt>
                <c:pt idx="60">
                  <c:v>-7.2678787034616397</c:v>
                </c:pt>
                <c:pt idx="61">
                  <c:v>-6.0279500768347303</c:v>
                </c:pt>
                <c:pt idx="62">
                  <c:v>-2.4512326127389699</c:v>
                </c:pt>
                <c:pt idx="63">
                  <c:v>-4.0425705868458701</c:v>
                </c:pt>
                <c:pt idx="64">
                  <c:v>-2.0931652909170602</c:v>
                </c:pt>
                <c:pt idx="65">
                  <c:v>-2.6215758278702901</c:v>
                </c:pt>
                <c:pt idx="66">
                  <c:v>-1.86346268636128</c:v>
                </c:pt>
                <c:pt idx="67">
                  <c:v>-5.7569427894548797</c:v>
                </c:pt>
                <c:pt idx="68">
                  <c:v>-5.4842820013064504</c:v>
                </c:pt>
                <c:pt idx="69">
                  <c:v>-2.1273179205231698</c:v>
                </c:pt>
                <c:pt idx="70">
                  <c:v>-2.1051835339554699</c:v>
                </c:pt>
                <c:pt idx="71">
                  <c:v>0.581354210197083</c:v>
                </c:pt>
                <c:pt idx="72">
                  <c:v>-1.2857228789227999</c:v>
                </c:pt>
                <c:pt idx="73">
                  <c:v>0.89250714048524804</c:v>
                </c:pt>
                <c:pt idx="74">
                  <c:v>-7.2282686910851199E-2</c:v>
                </c:pt>
                <c:pt idx="75">
                  <c:v>2.9915635338766502</c:v>
                </c:pt>
                <c:pt idx="76">
                  <c:v>4.8468653695899198</c:v>
                </c:pt>
                <c:pt idx="77">
                  <c:v>1.87194614097697</c:v>
                </c:pt>
                <c:pt idx="78">
                  <c:v>5.7760612756620899</c:v>
                </c:pt>
                <c:pt idx="79">
                  <c:v>10.150653433414</c:v>
                </c:pt>
                <c:pt idx="80">
                  <c:v>8.8638778966756906</c:v>
                </c:pt>
                <c:pt idx="81">
                  <c:v>1.2449040701382099</c:v>
                </c:pt>
                <c:pt idx="82">
                  <c:v>-2.0712063090619401</c:v>
                </c:pt>
                <c:pt idx="83">
                  <c:v>11.276082602491099</c:v>
                </c:pt>
                <c:pt idx="84">
                  <c:v>10.345458595516901</c:v>
                </c:pt>
                <c:pt idx="85">
                  <c:v>13.062535557233099</c:v>
                </c:pt>
                <c:pt idx="86">
                  <c:v>8.4835623980696102</c:v>
                </c:pt>
                <c:pt idx="87">
                  <c:v>1.68338536534442</c:v>
                </c:pt>
                <c:pt idx="88">
                  <c:v>5.7540276134389998</c:v>
                </c:pt>
                <c:pt idx="89">
                  <c:v>8.2403697328682401</c:v>
                </c:pt>
                <c:pt idx="90">
                  <c:v>3.11775847654043</c:v>
                </c:pt>
                <c:pt idx="91">
                  <c:v>-0.95797307723755298</c:v>
                </c:pt>
                <c:pt idx="92">
                  <c:v>-1.68477150753705</c:v>
                </c:pt>
                <c:pt idx="93">
                  <c:v>2.3122651866341299</c:v>
                </c:pt>
                <c:pt idx="94">
                  <c:v>3.7701968774389298</c:v>
                </c:pt>
                <c:pt idx="95">
                  <c:v>3.7117545198105</c:v>
                </c:pt>
                <c:pt idx="96">
                  <c:v>3.8594520562543901</c:v>
                </c:pt>
                <c:pt idx="97">
                  <c:v>5.2327650693001901</c:v>
                </c:pt>
                <c:pt idx="98">
                  <c:v>5.7051884670167103</c:v>
                </c:pt>
                <c:pt idx="99">
                  <c:v>2.3366849729691701</c:v>
                </c:pt>
                <c:pt idx="100">
                  <c:v>2.48881544152183</c:v>
                </c:pt>
                <c:pt idx="101">
                  <c:v>1.1641906651306899</c:v>
                </c:pt>
                <c:pt idx="102">
                  <c:v>1.83673650738023</c:v>
                </c:pt>
                <c:pt idx="103">
                  <c:v>2.6362371094857102</c:v>
                </c:pt>
                <c:pt idx="104">
                  <c:v>5.0318997570244601</c:v>
                </c:pt>
                <c:pt idx="105">
                  <c:v>1.9592404128968799</c:v>
                </c:pt>
                <c:pt idx="106">
                  <c:v>3.9930087371992302</c:v>
                </c:pt>
                <c:pt idx="107">
                  <c:v>2.8001090759873399</c:v>
                </c:pt>
                <c:pt idx="108">
                  <c:v>5.3614317795812498</c:v>
                </c:pt>
                <c:pt idx="109">
                  <c:v>4.6285964665301398</c:v>
                </c:pt>
                <c:pt idx="110">
                  <c:v>3.71926790747239</c:v>
                </c:pt>
                <c:pt idx="111">
                  <c:v>3.3511028052646101</c:v>
                </c:pt>
                <c:pt idx="112">
                  <c:v>4.0380898054061696</c:v>
                </c:pt>
                <c:pt idx="113">
                  <c:v>3.3133228353871602</c:v>
                </c:pt>
                <c:pt idx="114">
                  <c:v>5.0329675730096701</c:v>
                </c:pt>
                <c:pt idx="115">
                  <c:v>6.9092710758097304</c:v>
                </c:pt>
                <c:pt idx="116">
                  <c:v>8.4752528400957701</c:v>
                </c:pt>
                <c:pt idx="117">
                  <c:v>8.48926889561886</c:v>
                </c:pt>
                <c:pt idx="118">
                  <c:v>6.9252137580600399</c:v>
                </c:pt>
                <c:pt idx="119">
                  <c:v>6.4668695285882398</c:v>
                </c:pt>
                <c:pt idx="120">
                  <c:v>8.5090610058961893</c:v>
                </c:pt>
                <c:pt idx="121">
                  <c:v>5.7933780814614604</c:v>
                </c:pt>
                <c:pt idx="122">
                  <c:v>5.2296019530009801</c:v>
                </c:pt>
                <c:pt idx="123">
                  <c:v>5.0971959397875501</c:v>
                </c:pt>
                <c:pt idx="124">
                  <c:v>1.1041223754693099</c:v>
                </c:pt>
                <c:pt idx="125">
                  <c:v>1.8351194181247401</c:v>
                </c:pt>
                <c:pt idx="126">
                  <c:v>1.3214560740130701</c:v>
                </c:pt>
                <c:pt idx="127">
                  <c:v>0.23674942259692799</c:v>
                </c:pt>
                <c:pt idx="128">
                  <c:v>0.60318152425446403</c:v>
                </c:pt>
                <c:pt idx="129">
                  <c:v>0.197639260769402</c:v>
                </c:pt>
                <c:pt idx="130">
                  <c:v>-0.395385775667981</c:v>
                </c:pt>
                <c:pt idx="131">
                  <c:v>-1.82251379349668</c:v>
                </c:pt>
                <c:pt idx="132">
                  <c:v>-0.33860416769891499</c:v>
                </c:pt>
                <c:pt idx="133">
                  <c:v>1.15460175571854</c:v>
                </c:pt>
                <c:pt idx="134">
                  <c:v>2.4539656074702498</c:v>
                </c:pt>
                <c:pt idx="135">
                  <c:v>-0.32367771492707398</c:v>
                </c:pt>
                <c:pt idx="136">
                  <c:v>1.26756689619632</c:v>
                </c:pt>
                <c:pt idx="137">
                  <c:v>2.0788878301328402</c:v>
                </c:pt>
                <c:pt idx="138">
                  <c:v>3.0887984148159902</c:v>
                </c:pt>
                <c:pt idx="139">
                  <c:v>4.7370685182929204</c:v>
                </c:pt>
                <c:pt idx="140">
                  <c:v>3.6933676839352501</c:v>
                </c:pt>
                <c:pt idx="141">
                  <c:v>2.8809852531876801</c:v>
                </c:pt>
                <c:pt idx="142">
                  <c:v>3.70273516137711</c:v>
                </c:pt>
                <c:pt idx="143">
                  <c:v>2.9226745637943599</c:v>
                </c:pt>
                <c:pt idx="144">
                  <c:v>1.7165232216666899</c:v>
                </c:pt>
                <c:pt idx="145">
                  <c:v>4.0739252159751498</c:v>
                </c:pt>
                <c:pt idx="146">
                  <c:v>4.7199081773067997</c:v>
                </c:pt>
                <c:pt idx="147">
                  <c:v>4.2428749968115698</c:v>
                </c:pt>
                <c:pt idx="148">
                  <c:v>3.9223389478841599</c:v>
                </c:pt>
                <c:pt idx="149">
                  <c:v>4.9500509985964696</c:v>
                </c:pt>
                <c:pt idx="150">
                  <c:v>5.4059489792886097</c:v>
                </c:pt>
                <c:pt idx="151">
                  <c:v>5.4075848821315704</c:v>
                </c:pt>
                <c:pt idx="152">
                  <c:v>3.44054612194132</c:v>
                </c:pt>
                <c:pt idx="153">
                  <c:v>3.8126319131504598</c:v>
                </c:pt>
                <c:pt idx="154">
                  <c:v>3.96649254222294</c:v>
                </c:pt>
                <c:pt idx="155">
                  <c:v>4.58565837298646</c:v>
                </c:pt>
                <c:pt idx="156">
                  <c:v>3.1153298919927099</c:v>
                </c:pt>
                <c:pt idx="157">
                  <c:v>3.6808874136549101</c:v>
                </c:pt>
                <c:pt idx="158">
                  <c:v>3.62023411058779</c:v>
                </c:pt>
                <c:pt idx="159">
                  <c:v>5.0387436266544903</c:v>
                </c:pt>
                <c:pt idx="160">
                  <c:v>9.5298933684038492</c:v>
                </c:pt>
                <c:pt idx="161">
                  <c:v>7.0170249249467398</c:v>
                </c:pt>
                <c:pt idx="162">
                  <c:v>7.4254696373084101</c:v>
                </c:pt>
                <c:pt idx="163">
                  <c:v>7.4896415475804003</c:v>
                </c:pt>
                <c:pt idx="164">
                  <c:v>7.0862600865439402</c:v>
                </c:pt>
                <c:pt idx="165">
                  <c:v>2.4554637316922001</c:v>
                </c:pt>
                <c:pt idx="166">
                  <c:v>1.4072942450572401</c:v>
                </c:pt>
                <c:pt idx="167">
                  <c:v>8.5576798766808695E-2</c:v>
                </c:pt>
                <c:pt idx="168">
                  <c:v>-2.0311817341856702</c:v>
                </c:pt>
                <c:pt idx="169">
                  <c:v>0.860739801569955</c:v>
                </c:pt>
                <c:pt idx="170">
                  <c:v>1.47363289435482</c:v>
                </c:pt>
                <c:pt idx="171">
                  <c:v>-1.29234929254661</c:v>
                </c:pt>
                <c:pt idx="172">
                  <c:v>-0.504176617196614</c:v>
                </c:pt>
                <c:pt idx="173">
                  <c:v>-1.9651462438595799</c:v>
                </c:pt>
                <c:pt idx="174">
                  <c:v>-3.1537155273487398</c:v>
                </c:pt>
                <c:pt idx="175">
                  <c:v>-1.60295784504077</c:v>
                </c:pt>
                <c:pt idx="176">
                  <c:v>-1.2951871433664099</c:v>
                </c:pt>
                <c:pt idx="177">
                  <c:v>-2.8178679215074101</c:v>
                </c:pt>
                <c:pt idx="178">
                  <c:v>-0.47238980444472201</c:v>
                </c:pt>
                <c:pt idx="179">
                  <c:v>1.0704446227226601</c:v>
                </c:pt>
                <c:pt idx="180">
                  <c:v>-0.71880689690487898</c:v>
                </c:pt>
                <c:pt idx="181">
                  <c:v>2.7808874455602699</c:v>
                </c:pt>
                <c:pt idx="182">
                  <c:v>3.4284329880945701</c:v>
                </c:pt>
                <c:pt idx="183">
                  <c:v>3.52475268627644</c:v>
                </c:pt>
                <c:pt idx="184">
                  <c:v>4.8206784502505204</c:v>
                </c:pt>
                <c:pt idx="185">
                  <c:v>5.6913349332134997</c:v>
                </c:pt>
                <c:pt idx="186">
                  <c:v>6.5654575174474497</c:v>
                </c:pt>
                <c:pt idx="187">
                  <c:v>8.1253381565548306</c:v>
                </c:pt>
                <c:pt idx="188">
                  <c:v>6.8658300315491596</c:v>
                </c:pt>
                <c:pt idx="189">
                  <c:v>4.8367848885085998</c:v>
                </c:pt>
                <c:pt idx="190">
                  <c:v>5.8253229992175699</c:v>
                </c:pt>
                <c:pt idx="191">
                  <c:v>5.6628347090604301</c:v>
                </c:pt>
                <c:pt idx="192">
                  <c:v>2.3342170113932901</c:v>
                </c:pt>
                <c:pt idx="193">
                  <c:v>0.72095601571058099</c:v>
                </c:pt>
                <c:pt idx="194">
                  <c:v>-1.4065867194275601</c:v>
                </c:pt>
                <c:pt idx="195">
                  <c:v>-2.7466955275379199</c:v>
                </c:pt>
                <c:pt idx="196">
                  <c:v>-4.0803659939027597</c:v>
                </c:pt>
                <c:pt idx="197">
                  <c:v>-5.7162047488540901</c:v>
                </c:pt>
                <c:pt idx="198">
                  <c:v>-4.5634976333079296</c:v>
                </c:pt>
                <c:pt idx="199">
                  <c:v>-6.1740569072967002</c:v>
                </c:pt>
                <c:pt idx="200">
                  <c:v>-3.68084505471723</c:v>
                </c:pt>
                <c:pt idx="201">
                  <c:v>-2.09484664567651</c:v>
                </c:pt>
                <c:pt idx="202">
                  <c:v>-1.73192153512459</c:v>
                </c:pt>
                <c:pt idx="203">
                  <c:v>-3.4422843459798198</c:v>
                </c:pt>
                <c:pt idx="204">
                  <c:v>-1.73410072374241</c:v>
                </c:pt>
                <c:pt idx="205">
                  <c:v>-2.9003849113441098</c:v>
                </c:pt>
                <c:pt idx="206">
                  <c:v>-3.0982256378961401</c:v>
                </c:pt>
                <c:pt idx="207">
                  <c:v>-1.77029423122755</c:v>
                </c:pt>
                <c:pt idx="208">
                  <c:v>-1.45684860049033</c:v>
                </c:pt>
                <c:pt idx="209">
                  <c:v>-2.0340497332074499</c:v>
                </c:pt>
                <c:pt idx="210">
                  <c:v>-1.0554026658039799</c:v>
                </c:pt>
                <c:pt idx="211">
                  <c:v>-0.86894124820248797</c:v>
                </c:pt>
                <c:pt idx="212">
                  <c:v>-2.6790350062661399</c:v>
                </c:pt>
                <c:pt idx="213">
                  <c:v>-2.4835959627008499</c:v>
                </c:pt>
                <c:pt idx="214">
                  <c:v>-3.5108679374377498</c:v>
                </c:pt>
                <c:pt idx="215">
                  <c:v>-4.4556243557690802</c:v>
                </c:pt>
                <c:pt idx="216">
                  <c:v>-3.0433654458553301</c:v>
                </c:pt>
                <c:pt idx="217">
                  <c:v>-2.1069652435555599</c:v>
                </c:pt>
                <c:pt idx="218">
                  <c:v>-2.6013881610712399</c:v>
                </c:pt>
                <c:pt idx="219">
                  <c:v>-0.44361509485622602</c:v>
                </c:pt>
                <c:pt idx="220">
                  <c:v>-1.67992917594126</c:v>
                </c:pt>
                <c:pt idx="221">
                  <c:v>-2.0610180123970498</c:v>
                </c:pt>
                <c:pt idx="222">
                  <c:v>-1.41565061788434</c:v>
                </c:pt>
                <c:pt idx="223">
                  <c:v>-1.0299631325754</c:v>
                </c:pt>
                <c:pt idx="224">
                  <c:v>-0.47861987335088202</c:v>
                </c:pt>
                <c:pt idx="225">
                  <c:v>-1.3988731226901501</c:v>
                </c:pt>
                <c:pt idx="226">
                  <c:v>-1.3318975985516499</c:v>
                </c:pt>
                <c:pt idx="227">
                  <c:v>-2.0203759004192299</c:v>
                </c:pt>
                <c:pt idx="228">
                  <c:v>-1.0509128250395601</c:v>
                </c:pt>
                <c:pt idx="229">
                  <c:v>-4.59320605972348E-2</c:v>
                </c:pt>
                <c:pt idx="230">
                  <c:v>-0.81699993545412297</c:v>
                </c:pt>
                <c:pt idx="231">
                  <c:v>-0.97787425219977298</c:v>
                </c:pt>
                <c:pt idx="232">
                  <c:v>0.63189268525473696</c:v>
                </c:pt>
                <c:pt idx="233">
                  <c:v>0.70119583204571101</c:v>
                </c:pt>
                <c:pt idx="234">
                  <c:v>0.846554191893791</c:v>
                </c:pt>
                <c:pt idx="235">
                  <c:v>2.1289635037298802</c:v>
                </c:pt>
                <c:pt idx="236">
                  <c:v>0.79323416191984597</c:v>
                </c:pt>
                <c:pt idx="237">
                  <c:v>-0.23456556790156999</c:v>
                </c:pt>
                <c:pt idx="238">
                  <c:v>1.35332962089431</c:v>
                </c:pt>
                <c:pt idx="239">
                  <c:v>2.3615026054254602</c:v>
                </c:pt>
                <c:pt idx="240">
                  <c:v>-2.7491525139142201</c:v>
                </c:pt>
                <c:pt idx="241">
                  <c:v>-4.1988978860153097</c:v>
                </c:pt>
                <c:pt idx="242">
                  <c:v>-6.2175655021637102</c:v>
                </c:pt>
                <c:pt idx="243">
                  <c:v>-5.9591196262778503</c:v>
                </c:pt>
                <c:pt idx="244">
                  <c:v>-5.5780034050222902</c:v>
                </c:pt>
                <c:pt idx="245">
                  <c:v>-3.96623687374972</c:v>
                </c:pt>
                <c:pt idx="246">
                  <c:v>-3.9606593241719699</c:v>
                </c:pt>
                <c:pt idx="247">
                  <c:v>-1.8558710768803599</c:v>
                </c:pt>
                <c:pt idx="248">
                  <c:v>-1.17762396285702</c:v>
                </c:pt>
                <c:pt idx="249">
                  <c:v>-0.78466173293306696</c:v>
                </c:pt>
                <c:pt idx="250">
                  <c:v>0.32806843140596198</c:v>
                </c:pt>
                <c:pt idx="251">
                  <c:v>1.32176306247014</c:v>
                </c:pt>
                <c:pt idx="252">
                  <c:v>5.8937526216644001</c:v>
                </c:pt>
                <c:pt idx="253">
                  <c:v>2.2305512733866202</c:v>
                </c:pt>
                <c:pt idx="254">
                  <c:v>3.16362180659902</c:v>
                </c:pt>
                <c:pt idx="255">
                  <c:v>2.6133876078529501</c:v>
                </c:pt>
                <c:pt idx="256">
                  <c:v>0.85395527147100003</c:v>
                </c:pt>
                <c:pt idx="257">
                  <c:v>1.21510394394471</c:v>
                </c:pt>
                <c:pt idx="258">
                  <c:v>1.2133255458032699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44-4A58-B39D-6F23221F2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6066080"/>
        <c:axId val="1866082400"/>
      </c:lineChart>
      <c:dateAx>
        <c:axId val="18660660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082400"/>
        <c:crosses val="autoZero"/>
        <c:auto val="1"/>
        <c:lblOffset val="100"/>
        <c:baseTimeUnit val="months"/>
      </c:dateAx>
      <c:valAx>
        <c:axId val="186608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06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hist_Forward5YearRNatR_wFG!$B$1</c:f>
              <c:strCache>
                <c:ptCount val="1"/>
                <c:pt idx="0">
                  <c:v>50.0% LB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hist_Forward5YearRNatR_wFG!$A$2:$A$260</c:f>
              <c:numCache>
                <c:formatCode>m/d/yyyy</c:formatCode>
                <c:ptCount val="259"/>
                <c:pt idx="0">
                  <c:v>22006</c:v>
                </c:pt>
                <c:pt idx="1">
                  <c:v>22097</c:v>
                </c:pt>
                <c:pt idx="2">
                  <c:v>22189</c:v>
                </c:pt>
                <c:pt idx="3">
                  <c:v>22281</c:v>
                </c:pt>
                <c:pt idx="4">
                  <c:v>22371</c:v>
                </c:pt>
                <c:pt idx="5">
                  <c:v>22462</c:v>
                </c:pt>
                <c:pt idx="6">
                  <c:v>22554</c:v>
                </c:pt>
                <c:pt idx="7">
                  <c:v>22646</c:v>
                </c:pt>
                <c:pt idx="8">
                  <c:v>22736</c:v>
                </c:pt>
                <c:pt idx="9">
                  <c:v>22827</c:v>
                </c:pt>
                <c:pt idx="10">
                  <c:v>22919</c:v>
                </c:pt>
                <c:pt idx="11">
                  <c:v>23011</c:v>
                </c:pt>
                <c:pt idx="12">
                  <c:v>23101</c:v>
                </c:pt>
                <c:pt idx="13">
                  <c:v>23192</c:v>
                </c:pt>
                <c:pt idx="14">
                  <c:v>23284</c:v>
                </c:pt>
                <c:pt idx="15">
                  <c:v>23376</c:v>
                </c:pt>
                <c:pt idx="16">
                  <c:v>23467</c:v>
                </c:pt>
                <c:pt idx="17">
                  <c:v>23558</c:v>
                </c:pt>
                <c:pt idx="18">
                  <c:v>23650</c:v>
                </c:pt>
                <c:pt idx="19">
                  <c:v>23742</c:v>
                </c:pt>
                <c:pt idx="20">
                  <c:v>23832</c:v>
                </c:pt>
                <c:pt idx="21">
                  <c:v>23923</c:v>
                </c:pt>
                <c:pt idx="22">
                  <c:v>24015</c:v>
                </c:pt>
                <c:pt idx="23">
                  <c:v>24107</c:v>
                </c:pt>
                <c:pt idx="24">
                  <c:v>24197</c:v>
                </c:pt>
                <c:pt idx="25">
                  <c:v>24288</c:v>
                </c:pt>
                <c:pt idx="26">
                  <c:v>24380</c:v>
                </c:pt>
                <c:pt idx="27">
                  <c:v>24472</c:v>
                </c:pt>
                <c:pt idx="28">
                  <c:v>24562</c:v>
                </c:pt>
                <c:pt idx="29">
                  <c:v>24653</c:v>
                </c:pt>
                <c:pt idx="30">
                  <c:v>24745</c:v>
                </c:pt>
                <c:pt idx="31">
                  <c:v>24837</c:v>
                </c:pt>
                <c:pt idx="32">
                  <c:v>24928</c:v>
                </c:pt>
                <c:pt idx="33">
                  <c:v>25019</c:v>
                </c:pt>
                <c:pt idx="34">
                  <c:v>25111</c:v>
                </c:pt>
                <c:pt idx="35">
                  <c:v>25203</c:v>
                </c:pt>
                <c:pt idx="36">
                  <c:v>25293</c:v>
                </c:pt>
                <c:pt idx="37">
                  <c:v>25384</c:v>
                </c:pt>
                <c:pt idx="38">
                  <c:v>25476</c:v>
                </c:pt>
                <c:pt idx="39">
                  <c:v>25568</c:v>
                </c:pt>
                <c:pt idx="40">
                  <c:v>25658</c:v>
                </c:pt>
                <c:pt idx="41">
                  <c:v>25749</c:v>
                </c:pt>
                <c:pt idx="42">
                  <c:v>25841</c:v>
                </c:pt>
                <c:pt idx="43">
                  <c:v>25933</c:v>
                </c:pt>
                <c:pt idx="44">
                  <c:v>26023</c:v>
                </c:pt>
                <c:pt idx="45">
                  <c:v>26114</c:v>
                </c:pt>
                <c:pt idx="46">
                  <c:v>26206</c:v>
                </c:pt>
                <c:pt idx="47">
                  <c:v>26298</c:v>
                </c:pt>
                <c:pt idx="48">
                  <c:v>26389</c:v>
                </c:pt>
                <c:pt idx="49">
                  <c:v>26480</c:v>
                </c:pt>
                <c:pt idx="50">
                  <c:v>26572</c:v>
                </c:pt>
                <c:pt idx="51">
                  <c:v>26664</c:v>
                </c:pt>
                <c:pt idx="52">
                  <c:v>26754</c:v>
                </c:pt>
                <c:pt idx="53">
                  <c:v>26845</c:v>
                </c:pt>
                <c:pt idx="54">
                  <c:v>26937</c:v>
                </c:pt>
                <c:pt idx="55">
                  <c:v>27029</c:v>
                </c:pt>
                <c:pt idx="56">
                  <c:v>27119</c:v>
                </c:pt>
                <c:pt idx="57">
                  <c:v>27210</c:v>
                </c:pt>
                <c:pt idx="58">
                  <c:v>27302</c:v>
                </c:pt>
                <c:pt idx="59">
                  <c:v>27394</c:v>
                </c:pt>
                <c:pt idx="60">
                  <c:v>27484</c:v>
                </c:pt>
                <c:pt idx="61">
                  <c:v>27575</c:v>
                </c:pt>
                <c:pt idx="62">
                  <c:v>27667</c:v>
                </c:pt>
                <c:pt idx="63">
                  <c:v>27759</c:v>
                </c:pt>
                <c:pt idx="64">
                  <c:v>27850</c:v>
                </c:pt>
                <c:pt idx="65">
                  <c:v>27941</c:v>
                </c:pt>
                <c:pt idx="66">
                  <c:v>28033</c:v>
                </c:pt>
                <c:pt idx="67">
                  <c:v>28125</c:v>
                </c:pt>
                <c:pt idx="68">
                  <c:v>28215</c:v>
                </c:pt>
                <c:pt idx="69">
                  <c:v>28306</c:v>
                </c:pt>
                <c:pt idx="70">
                  <c:v>28398</c:v>
                </c:pt>
                <c:pt idx="71">
                  <c:v>28490</c:v>
                </c:pt>
                <c:pt idx="72">
                  <c:v>28580</c:v>
                </c:pt>
                <c:pt idx="73">
                  <c:v>28671</c:v>
                </c:pt>
                <c:pt idx="74">
                  <c:v>28763</c:v>
                </c:pt>
                <c:pt idx="75">
                  <c:v>28855</c:v>
                </c:pt>
                <c:pt idx="76">
                  <c:v>28945</c:v>
                </c:pt>
                <c:pt idx="77">
                  <c:v>29036</c:v>
                </c:pt>
                <c:pt idx="78">
                  <c:v>29128</c:v>
                </c:pt>
                <c:pt idx="79">
                  <c:v>29220</c:v>
                </c:pt>
                <c:pt idx="80">
                  <c:v>29311</c:v>
                </c:pt>
                <c:pt idx="81">
                  <c:v>29402</c:v>
                </c:pt>
                <c:pt idx="82">
                  <c:v>29494</c:v>
                </c:pt>
                <c:pt idx="83">
                  <c:v>29586</c:v>
                </c:pt>
                <c:pt idx="84">
                  <c:v>29676</c:v>
                </c:pt>
                <c:pt idx="85">
                  <c:v>29767</c:v>
                </c:pt>
                <c:pt idx="86">
                  <c:v>29859</c:v>
                </c:pt>
                <c:pt idx="87">
                  <c:v>29951</c:v>
                </c:pt>
                <c:pt idx="88">
                  <c:v>30041</c:v>
                </c:pt>
                <c:pt idx="89">
                  <c:v>30132</c:v>
                </c:pt>
                <c:pt idx="90">
                  <c:v>30224</c:v>
                </c:pt>
                <c:pt idx="91">
                  <c:v>30316</c:v>
                </c:pt>
                <c:pt idx="92">
                  <c:v>30406</c:v>
                </c:pt>
                <c:pt idx="93">
                  <c:v>30497</c:v>
                </c:pt>
                <c:pt idx="94">
                  <c:v>30589</c:v>
                </c:pt>
                <c:pt idx="95">
                  <c:v>30681</c:v>
                </c:pt>
                <c:pt idx="96">
                  <c:v>30772</c:v>
                </c:pt>
                <c:pt idx="97">
                  <c:v>30863</c:v>
                </c:pt>
                <c:pt idx="98">
                  <c:v>30955</c:v>
                </c:pt>
                <c:pt idx="99">
                  <c:v>31047</c:v>
                </c:pt>
                <c:pt idx="100">
                  <c:v>31137</c:v>
                </c:pt>
                <c:pt idx="101">
                  <c:v>31228</c:v>
                </c:pt>
                <c:pt idx="102">
                  <c:v>31320</c:v>
                </c:pt>
                <c:pt idx="103">
                  <c:v>31412</c:v>
                </c:pt>
                <c:pt idx="104">
                  <c:v>31502</c:v>
                </c:pt>
                <c:pt idx="105">
                  <c:v>31593</c:v>
                </c:pt>
                <c:pt idx="106">
                  <c:v>31685</c:v>
                </c:pt>
                <c:pt idx="107">
                  <c:v>31777</c:v>
                </c:pt>
                <c:pt idx="108">
                  <c:v>31867</c:v>
                </c:pt>
                <c:pt idx="109">
                  <c:v>31958</c:v>
                </c:pt>
                <c:pt idx="110">
                  <c:v>32050</c:v>
                </c:pt>
                <c:pt idx="111">
                  <c:v>32142</c:v>
                </c:pt>
                <c:pt idx="112">
                  <c:v>32233</c:v>
                </c:pt>
                <c:pt idx="113">
                  <c:v>32324</c:v>
                </c:pt>
                <c:pt idx="114">
                  <c:v>32416</c:v>
                </c:pt>
                <c:pt idx="115">
                  <c:v>32508</c:v>
                </c:pt>
                <c:pt idx="116">
                  <c:v>32598</c:v>
                </c:pt>
                <c:pt idx="117">
                  <c:v>32689</c:v>
                </c:pt>
                <c:pt idx="118">
                  <c:v>32781</c:v>
                </c:pt>
                <c:pt idx="119">
                  <c:v>32873</c:v>
                </c:pt>
                <c:pt idx="120">
                  <c:v>32963</c:v>
                </c:pt>
                <c:pt idx="121">
                  <c:v>33054</c:v>
                </c:pt>
                <c:pt idx="122">
                  <c:v>33146</c:v>
                </c:pt>
                <c:pt idx="123">
                  <c:v>33238</c:v>
                </c:pt>
                <c:pt idx="124">
                  <c:v>33328</c:v>
                </c:pt>
                <c:pt idx="125">
                  <c:v>33419</c:v>
                </c:pt>
                <c:pt idx="126">
                  <c:v>33511</c:v>
                </c:pt>
                <c:pt idx="127">
                  <c:v>33603</c:v>
                </c:pt>
                <c:pt idx="128">
                  <c:v>33694</c:v>
                </c:pt>
                <c:pt idx="129">
                  <c:v>33785</c:v>
                </c:pt>
                <c:pt idx="130">
                  <c:v>33877</c:v>
                </c:pt>
                <c:pt idx="131">
                  <c:v>33969</c:v>
                </c:pt>
                <c:pt idx="132">
                  <c:v>34059</c:v>
                </c:pt>
                <c:pt idx="133">
                  <c:v>34150</c:v>
                </c:pt>
                <c:pt idx="134">
                  <c:v>34242</c:v>
                </c:pt>
                <c:pt idx="135">
                  <c:v>34334</c:v>
                </c:pt>
                <c:pt idx="136">
                  <c:v>34424</c:v>
                </c:pt>
                <c:pt idx="137">
                  <c:v>34515</c:v>
                </c:pt>
                <c:pt idx="138">
                  <c:v>34607</c:v>
                </c:pt>
                <c:pt idx="139">
                  <c:v>34699</c:v>
                </c:pt>
                <c:pt idx="140">
                  <c:v>34789</c:v>
                </c:pt>
                <c:pt idx="141">
                  <c:v>34880</c:v>
                </c:pt>
                <c:pt idx="142">
                  <c:v>34972</c:v>
                </c:pt>
                <c:pt idx="143">
                  <c:v>35064</c:v>
                </c:pt>
                <c:pt idx="144">
                  <c:v>35155</c:v>
                </c:pt>
                <c:pt idx="145">
                  <c:v>35246</c:v>
                </c:pt>
                <c:pt idx="146">
                  <c:v>35338</c:v>
                </c:pt>
                <c:pt idx="147">
                  <c:v>35430</c:v>
                </c:pt>
                <c:pt idx="148">
                  <c:v>35520</c:v>
                </c:pt>
                <c:pt idx="149">
                  <c:v>35611</c:v>
                </c:pt>
                <c:pt idx="150">
                  <c:v>35703</c:v>
                </c:pt>
                <c:pt idx="151">
                  <c:v>35795</c:v>
                </c:pt>
                <c:pt idx="152">
                  <c:v>35885</c:v>
                </c:pt>
                <c:pt idx="153">
                  <c:v>35976</c:v>
                </c:pt>
                <c:pt idx="154">
                  <c:v>36068</c:v>
                </c:pt>
                <c:pt idx="155">
                  <c:v>36160</c:v>
                </c:pt>
                <c:pt idx="156">
                  <c:v>36250</c:v>
                </c:pt>
                <c:pt idx="157">
                  <c:v>36341</c:v>
                </c:pt>
                <c:pt idx="158">
                  <c:v>36433</c:v>
                </c:pt>
                <c:pt idx="159">
                  <c:v>36525</c:v>
                </c:pt>
                <c:pt idx="160">
                  <c:v>36616</c:v>
                </c:pt>
                <c:pt idx="161">
                  <c:v>36707</c:v>
                </c:pt>
                <c:pt idx="162">
                  <c:v>36799</c:v>
                </c:pt>
                <c:pt idx="163">
                  <c:v>36891</c:v>
                </c:pt>
                <c:pt idx="164">
                  <c:v>36981</c:v>
                </c:pt>
                <c:pt idx="165">
                  <c:v>37072</c:v>
                </c:pt>
                <c:pt idx="166">
                  <c:v>37164</c:v>
                </c:pt>
                <c:pt idx="167">
                  <c:v>37256</c:v>
                </c:pt>
                <c:pt idx="168">
                  <c:v>37346</c:v>
                </c:pt>
                <c:pt idx="169">
                  <c:v>37437</c:v>
                </c:pt>
                <c:pt idx="170">
                  <c:v>37529</c:v>
                </c:pt>
                <c:pt idx="171">
                  <c:v>37621</c:v>
                </c:pt>
                <c:pt idx="172">
                  <c:v>37711</c:v>
                </c:pt>
                <c:pt idx="173">
                  <c:v>37802</c:v>
                </c:pt>
                <c:pt idx="174">
                  <c:v>37894</c:v>
                </c:pt>
                <c:pt idx="175">
                  <c:v>37986</c:v>
                </c:pt>
                <c:pt idx="176">
                  <c:v>38077</c:v>
                </c:pt>
                <c:pt idx="177">
                  <c:v>38168</c:v>
                </c:pt>
                <c:pt idx="178">
                  <c:v>38260</c:v>
                </c:pt>
                <c:pt idx="179">
                  <c:v>38352</c:v>
                </c:pt>
                <c:pt idx="180">
                  <c:v>38442</c:v>
                </c:pt>
                <c:pt idx="181">
                  <c:v>38533</c:v>
                </c:pt>
                <c:pt idx="182">
                  <c:v>38625</c:v>
                </c:pt>
                <c:pt idx="183">
                  <c:v>38717</c:v>
                </c:pt>
                <c:pt idx="184">
                  <c:v>38807</c:v>
                </c:pt>
                <c:pt idx="185">
                  <c:v>38898</c:v>
                </c:pt>
                <c:pt idx="186">
                  <c:v>38990</c:v>
                </c:pt>
                <c:pt idx="187">
                  <c:v>39082</c:v>
                </c:pt>
                <c:pt idx="188">
                  <c:v>39172</c:v>
                </c:pt>
                <c:pt idx="189">
                  <c:v>39263</c:v>
                </c:pt>
                <c:pt idx="190">
                  <c:v>39355</c:v>
                </c:pt>
                <c:pt idx="191">
                  <c:v>39447</c:v>
                </c:pt>
                <c:pt idx="192">
                  <c:v>39538</c:v>
                </c:pt>
                <c:pt idx="193">
                  <c:v>39629</c:v>
                </c:pt>
                <c:pt idx="194">
                  <c:v>39721</c:v>
                </c:pt>
                <c:pt idx="195">
                  <c:v>39813</c:v>
                </c:pt>
                <c:pt idx="196">
                  <c:v>39903</c:v>
                </c:pt>
                <c:pt idx="197">
                  <c:v>39994</c:v>
                </c:pt>
                <c:pt idx="198">
                  <c:v>40086</c:v>
                </c:pt>
                <c:pt idx="199">
                  <c:v>40178</c:v>
                </c:pt>
                <c:pt idx="200">
                  <c:v>40268</c:v>
                </c:pt>
                <c:pt idx="201">
                  <c:v>40359</c:v>
                </c:pt>
                <c:pt idx="202">
                  <c:v>40451</c:v>
                </c:pt>
                <c:pt idx="203">
                  <c:v>40543</c:v>
                </c:pt>
                <c:pt idx="204">
                  <c:v>40633</c:v>
                </c:pt>
                <c:pt idx="205">
                  <c:v>40724</c:v>
                </c:pt>
                <c:pt idx="206">
                  <c:v>40816</c:v>
                </c:pt>
                <c:pt idx="207">
                  <c:v>40908</c:v>
                </c:pt>
                <c:pt idx="208">
                  <c:v>40999</c:v>
                </c:pt>
                <c:pt idx="209">
                  <c:v>41090</c:v>
                </c:pt>
                <c:pt idx="210">
                  <c:v>41182</c:v>
                </c:pt>
                <c:pt idx="211">
                  <c:v>41274</c:v>
                </c:pt>
                <c:pt idx="212">
                  <c:v>41364</c:v>
                </c:pt>
                <c:pt idx="213">
                  <c:v>41455</c:v>
                </c:pt>
                <c:pt idx="214">
                  <c:v>41547</c:v>
                </c:pt>
                <c:pt idx="215">
                  <c:v>41639</c:v>
                </c:pt>
                <c:pt idx="216">
                  <c:v>41729</c:v>
                </c:pt>
                <c:pt idx="217">
                  <c:v>41820</c:v>
                </c:pt>
                <c:pt idx="218">
                  <c:v>41912</c:v>
                </c:pt>
                <c:pt idx="219">
                  <c:v>42004</c:v>
                </c:pt>
                <c:pt idx="220">
                  <c:v>42094</c:v>
                </c:pt>
                <c:pt idx="221">
                  <c:v>42185</c:v>
                </c:pt>
                <c:pt idx="222">
                  <c:v>42277</c:v>
                </c:pt>
                <c:pt idx="223">
                  <c:v>42369</c:v>
                </c:pt>
                <c:pt idx="224">
                  <c:v>42460</c:v>
                </c:pt>
                <c:pt idx="225">
                  <c:v>42551</c:v>
                </c:pt>
                <c:pt idx="226">
                  <c:v>42643</c:v>
                </c:pt>
                <c:pt idx="227">
                  <c:v>42735</c:v>
                </c:pt>
                <c:pt idx="228">
                  <c:v>42825</c:v>
                </c:pt>
                <c:pt idx="229">
                  <c:v>42916</c:v>
                </c:pt>
                <c:pt idx="230">
                  <c:v>43008</c:v>
                </c:pt>
                <c:pt idx="231">
                  <c:v>43100</c:v>
                </c:pt>
                <c:pt idx="232">
                  <c:v>43190</c:v>
                </c:pt>
                <c:pt idx="233">
                  <c:v>43281</c:v>
                </c:pt>
                <c:pt idx="234">
                  <c:v>43373</c:v>
                </c:pt>
                <c:pt idx="235">
                  <c:v>43465</c:v>
                </c:pt>
                <c:pt idx="236">
                  <c:v>43555</c:v>
                </c:pt>
                <c:pt idx="237">
                  <c:v>43646</c:v>
                </c:pt>
                <c:pt idx="238">
                  <c:v>43738</c:v>
                </c:pt>
                <c:pt idx="239">
                  <c:v>43830</c:v>
                </c:pt>
                <c:pt idx="240">
                  <c:v>43921</c:v>
                </c:pt>
                <c:pt idx="241">
                  <c:v>44012</c:v>
                </c:pt>
                <c:pt idx="242">
                  <c:v>44104</c:v>
                </c:pt>
                <c:pt idx="243">
                  <c:v>44196</c:v>
                </c:pt>
                <c:pt idx="244">
                  <c:v>44286</c:v>
                </c:pt>
                <c:pt idx="245">
                  <c:v>44377</c:v>
                </c:pt>
                <c:pt idx="246">
                  <c:v>44469</c:v>
                </c:pt>
                <c:pt idx="247">
                  <c:v>44561</c:v>
                </c:pt>
                <c:pt idx="248">
                  <c:v>44651</c:v>
                </c:pt>
                <c:pt idx="249">
                  <c:v>44742</c:v>
                </c:pt>
                <c:pt idx="250">
                  <c:v>44834</c:v>
                </c:pt>
                <c:pt idx="251">
                  <c:v>44926</c:v>
                </c:pt>
                <c:pt idx="252">
                  <c:v>45016</c:v>
                </c:pt>
                <c:pt idx="253">
                  <c:v>45107</c:v>
                </c:pt>
                <c:pt idx="254">
                  <c:v>45199</c:v>
                </c:pt>
                <c:pt idx="255">
                  <c:v>45291</c:v>
                </c:pt>
                <c:pt idx="256">
                  <c:v>45382</c:v>
                </c:pt>
                <c:pt idx="257">
                  <c:v>45473</c:v>
                </c:pt>
                <c:pt idx="258">
                  <c:v>45565</c:v>
                </c:pt>
              </c:numCache>
            </c:numRef>
          </c:cat>
          <c:val>
            <c:numRef>
              <c:f>hist_Forward5YearRNatR_wFG!$B$2:$B$260</c:f>
              <c:numCache>
                <c:formatCode>General</c:formatCode>
                <c:ptCount val="259"/>
                <c:pt idx="0">
                  <c:v>2.0631497797010701</c:v>
                </c:pt>
                <c:pt idx="1">
                  <c:v>2.1205647243674699</c:v>
                </c:pt>
                <c:pt idx="2">
                  <c:v>2.0224967137065502</c:v>
                </c:pt>
                <c:pt idx="3">
                  <c:v>2.1038496070322399</c:v>
                </c:pt>
                <c:pt idx="4">
                  <c:v>2.15903858778757</c:v>
                </c:pt>
                <c:pt idx="5">
                  <c:v>2.1723314806018301</c:v>
                </c:pt>
                <c:pt idx="6">
                  <c:v>2.2626478185624399</c:v>
                </c:pt>
                <c:pt idx="7">
                  <c:v>2.3732639950349199</c:v>
                </c:pt>
                <c:pt idx="8">
                  <c:v>2.4914681394176599</c:v>
                </c:pt>
                <c:pt idx="9">
                  <c:v>2.4933496013488399</c:v>
                </c:pt>
                <c:pt idx="10">
                  <c:v>2.5797765958036099</c:v>
                </c:pt>
                <c:pt idx="11">
                  <c:v>2.6508134342099701</c:v>
                </c:pt>
                <c:pt idx="12">
                  <c:v>2.7580187263669398</c:v>
                </c:pt>
                <c:pt idx="13">
                  <c:v>2.8481428368036799</c:v>
                </c:pt>
                <c:pt idx="14">
                  <c:v>2.9207990283499101</c:v>
                </c:pt>
                <c:pt idx="15">
                  <c:v>3.0040084687189799</c:v>
                </c:pt>
                <c:pt idx="16">
                  <c:v>3.0984065795351698</c:v>
                </c:pt>
                <c:pt idx="17">
                  <c:v>3.23175575621207</c:v>
                </c:pt>
                <c:pt idx="18">
                  <c:v>3.2418439196475402</c:v>
                </c:pt>
                <c:pt idx="19">
                  <c:v>3.2727382936071399</c:v>
                </c:pt>
                <c:pt idx="20">
                  <c:v>3.32492913772129</c:v>
                </c:pt>
                <c:pt idx="21">
                  <c:v>3.3600506297747001</c:v>
                </c:pt>
                <c:pt idx="22">
                  <c:v>3.3555295995500001</c:v>
                </c:pt>
                <c:pt idx="23">
                  <c:v>3.3736454455538101</c:v>
                </c:pt>
                <c:pt idx="24">
                  <c:v>3.33108166177484</c:v>
                </c:pt>
                <c:pt idx="25">
                  <c:v>3.1252313299846999</c:v>
                </c:pt>
                <c:pt idx="26">
                  <c:v>3.0121678071418199</c:v>
                </c:pt>
                <c:pt idx="27">
                  <c:v>2.8636971829109901</c:v>
                </c:pt>
                <c:pt idx="28">
                  <c:v>2.8538047540159601</c:v>
                </c:pt>
                <c:pt idx="29">
                  <c:v>2.8936933911051699</c:v>
                </c:pt>
                <c:pt idx="30">
                  <c:v>2.8019767996134499</c:v>
                </c:pt>
                <c:pt idx="31">
                  <c:v>2.7824148485704798</c:v>
                </c:pt>
                <c:pt idx="32">
                  <c:v>2.5812701707402899</c:v>
                </c:pt>
                <c:pt idx="33">
                  <c:v>2.4793345528845401</c:v>
                </c:pt>
                <c:pt idx="34">
                  <c:v>2.3898348343016602</c:v>
                </c:pt>
                <c:pt idx="35">
                  <c:v>2.4169602535876402</c:v>
                </c:pt>
                <c:pt idx="36">
                  <c:v>2.4410873878544099</c:v>
                </c:pt>
                <c:pt idx="37">
                  <c:v>2.2780855835189899</c:v>
                </c:pt>
                <c:pt idx="38">
                  <c:v>2.2026073754892002</c:v>
                </c:pt>
                <c:pt idx="39">
                  <c:v>2.1943031082278699</c:v>
                </c:pt>
                <c:pt idx="40">
                  <c:v>1.8897570615680299</c:v>
                </c:pt>
                <c:pt idx="41">
                  <c:v>1.91780222980216</c:v>
                </c:pt>
                <c:pt idx="42">
                  <c:v>1.5368141318850399</c:v>
                </c:pt>
                <c:pt idx="43">
                  <c:v>1.3422137463766901</c:v>
                </c:pt>
                <c:pt idx="44">
                  <c:v>1.4527321740197701</c:v>
                </c:pt>
                <c:pt idx="45">
                  <c:v>1.36777466036206</c:v>
                </c:pt>
                <c:pt idx="46">
                  <c:v>1.31904768784739</c:v>
                </c:pt>
                <c:pt idx="47">
                  <c:v>1.3456769015172201</c:v>
                </c:pt>
                <c:pt idx="48">
                  <c:v>1.5187459057107899</c:v>
                </c:pt>
                <c:pt idx="49">
                  <c:v>1.6030396240898099</c:v>
                </c:pt>
                <c:pt idx="50">
                  <c:v>1.5917993345608501</c:v>
                </c:pt>
                <c:pt idx="51">
                  <c:v>1.5531729405757</c:v>
                </c:pt>
                <c:pt idx="52">
                  <c:v>2.12030062086458</c:v>
                </c:pt>
                <c:pt idx="53">
                  <c:v>2.03319476743442</c:v>
                </c:pt>
                <c:pt idx="54">
                  <c:v>2.0008364093896902</c:v>
                </c:pt>
                <c:pt idx="55">
                  <c:v>1.9057608126185199</c:v>
                </c:pt>
                <c:pt idx="56">
                  <c:v>1.98029608639398</c:v>
                </c:pt>
                <c:pt idx="57">
                  <c:v>1.87581596610859</c:v>
                </c:pt>
                <c:pt idx="58">
                  <c:v>1.6272735085085801</c:v>
                </c:pt>
                <c:pt idx="59">
                  <c:v>1.1352749423644399</c:v>
                </c:pt>
                <c:pt idx="60">
                  <c:v>1.21514321445979</c:v>
                </c:pt>
                <c:pt idx="61">
                  <c:v>1.4815211758281399</c:v>
                </c:pt>
                <c:pt idx="62">
                  <c:v>1.6890905491485499</c:v>
                </c:pt>
                <c:pt idx="63">
                  <c:v>1.6552998478525101</c:v>
                </c:pt>
                <c:pt idx="64">
                  <c:v>1.72279950516581</c:v>
                </c:pt>
                <c:pt idx="65">
                  <c:v>1.9038416872950501</c:v>
                </c:pt>
                <c:pt idx="66">
                  <c:v>1.9607804508712601</c:v>
                </c:pt>
                <c:pt idx="67">
                  <c:v>1.82835609995514</c:v>
                </c:pt>
                <c:pt idx="68">
                  <c:v>2.0284026557392001</c:v>
                </c:pt>
                <c:pt idx="69">
                  <c:v>2.1332211482005801</c:v>
                </c:pt>
                <c:pt idx="70">
                  <c:v>2.2004958056013302</c:v>
                </c:pt>
                <c:pt idx="71">
                  <c:v>2.3047228878000001</c:v>
                </c:pt>
                <c:pt idx="72">
                  <c:v>2.4359498934461299</c:v>
                </c:pt>
                <c:pt idx="73">
                  <c:v>2.41598767936022</c:v>
                </c:pt>
                <c:pt idx="74">
                  <c:v>2.4173590505868101</c:v>
                </c:pt>
                <c:pt idx="75">
                  <c:v>2.3980451358897499</c:v>
                </c:pt>
                <c:pt idx="76">
                  <c:v>2.3740085454151298</c:v>
                </c:pt>
                <c:pt idx="77">
                  <c:v>2.1752356074753898</c:v>
                </c:pt>
                <c:pt idx="78">
                  <c:v>2.21242152820244</c:v>
                </c:pt>
                <c:pt idx="79">
                  <c:v>2.1342789088307099</c:v>
                </c:pt>
                <c:pt idx="80">
                  <c:v>2.0216596914113101</c:v>
                </c:pt>
                <c:pt idx="81">
                  <c:v>1.3198098419364399</c:v>
                </c:pt>
                <c:pt idx="82">
                  <c:v>1.5786944298440999</c:v>
                </c:pt>
                <c:pt idx="83">
                  <c:v>1.3963570578212201</c:v>
                </c:pt>
                <c:pt idx="84">
                  <c:v>1.6174547599639799</c:v>
                </c:pt>
                <c:pt idx="85">
                  <c:v>1.74447949763003</c:v>
                </c:pt>
                <c:pt idx="86">
                  <c:v>2.1384023375849499</c:v>
                </c:pt>
                <c:pt idx="87">
                  <c:v>1.9617312965210101</c:v>
                </c:pt>
                <c:pt idx="88">
                  <c:v>2.0036008928654598</c:v>
                </c:pt>
                <c:pt idx="89">
                  <c:v>2.1615201254498801</c:v>
                </c:pt>
                <c:pt idx="90">
                  <c:v>1.8913490574652201</c:v>
                </c:pt>
                <c:pt idx="91">
                  <c:v>1.4713971461828701</c:v>
                </c:pt>
                <c:pt idx="92">
                  <c:v>1.90969438248547</c:v>
                </c:pt>
                <c:pt idx="93">
                  <c:v>2.2393876160832402</c:v>
                </c:pt>
                <c:pt idx="94">
                  <c:v>2.53808768500509</c:v>
                </c:pt>
                <c:pt idx="95">
                  <c:v>2.6426809724862199</c:v>
                </c:pt>
                <c:pt idx="96">
                  <c:v>2.74186493536864</c:v>
                </c:pt>
                <c:pt idx="97">
                  <c:v>2.9950518080798401</c:v>
                </c:pt>
                <c:pt idx="98">
                  <c:v>2.7226596927109199</c:v>
                </c:pt>
                <c:pt idx="99">
                  <c:v>2.5622829942415901</c:v>
                </c:pt>
                <c:pt idx="100">
                  <c:v>3.0769425527637999</c:v>
                </c:pt>
                <c:pt idx="101">
                  <c:v>2.8281685345008198</c:v>
                </c:pt>
                <c:pt idx="102">
                  <c:v>2.8901545688041099</c:v>
                </c:pt>
                <c:pt idx="103">
                  <c:v>2.62921115860969</c:v>
                </c:pt>
                <c:pt idx="104">
                  <c:v>2.4502403357471301</c:v>
                </c:pt>
                <c:pt idx="105">
                  <c:v>2.0310795645227202</c:v>
                </c:pt>
                <c:pt idx="106">
                  <c:v>1.9515749794124799</c:v>
                </c:pt>
                <c:pt idx="107">
                  <c:v>1.99407188307553</c:v>
                </c:pt>
                <c:pt idx="108">
                  <c:v>2.1667532939611398</c:v>
                </c:pt>
                <c:pt idx="109">
                  <c:v>2.4469466039297298</c:v>
                </c:pt>
                <c:pt idx="110">
                  <c:v>2.5093008315235399</c:v>
                </c:pt>
                <c:pt idx="111">
                  <c:v>2.2732387045540499</c:v>
                </c:pt>
                <c:pt idx="112">
                  <c:v>2.3529789442048101</c:v>
                </c:pt>
                <c:pt idx="113">
                  <c:v>2.4624854232054099</c:v>
                </c:pt>
                <c:pt idx="114">
                  <c:v>2.5015949860150299</c:v>
                </c:pt>
                <c:pt idx="115">
                  <c:v>2.7652240025683001</c:v>
                </c:pt>
                <c:pt idx="116">
                  <c:v>2.77834088402658</c:v>
                </c:pt>
                <c:pt idx="117">
                  <c:v>2.5525817047650401</c:v>
                </c:pt>
                <c:pt idx="118">
                  <c:v>2.4152584978260299</c:v>
                </c:pt>
                <c:pt idx="119">
                  <c:v>2.2560914442728</c:v>
                </c:pt>
                <c:pt idx="120">
                  <c:v>2.6581820488966201</c:v>
                </c:pt>
                <c:pt idx="121">
                  <c:v>2.6041822970805399</c:v>
                </c:pt>
                <c:pt idx="122">
                  <c:v>2.5822210381194699</c:v>
                </c:pt>
                <c:pt idx="123">
                  <c:v>2.2873132779463199</c:v>
                </c:pt>
                <c:pt idx="124">
                  <c:v>2.32674305698976</c:v>
                </c:pt>
                <c:pt idx="125">
                  <c:v>2.5276834080672899</c:v>
                </c:pt>
                <c:pt idx="126">
                  <c:v>2.4564208555504701</c:v>
                </c:pt>
                <c:pt idx="127">
                  <c:v>2.3198951163088601</c:v>
                </c:pt>
                <c:pt idx="128">
                  <c:v>2.64656336963938</c:v>
                </c:pt>
                <c:pt idx="129">
                  <c:v>2.6228009355648401</c:v>
                </c:pt>
                <c:pt idx="130">
                  <c:v>2.3865379170118302</c:v>
                </c:pt>
                <c:pt idx="131">
                  <c:v>2.39819844295892</c:v>
                </c:pt>
                <c:pt idx="132">
                  <c:v>2.23775948469578</c:v>
                </c:pt>
                <c:pt idx="133">
                  <c:v>2.13433836244702</c:v>
                </c:pt>
                <c:pt idx="134">
                  <c:v>2.2362970509637399</c:v>
                </c:pt>
                <c:pt idx="135">
                  <c:v>2.53189737534978</c:v>
                </c:pt>
                <c:pt idx="136">
                  <c:v>2.65750702124897</c:v>
                </c:pt>
                <c:pt idx="137">
                  <c:v>2.7662245207020599</c:v>
                </c:pt>
                <c:pt idx="138">
                  <c:v>2.7878816037087799</c:v>
                </c:pt>
                <c:pt idx="139">
                  <c:v>2.8079482087873999</c:v>
                </c:pt>
                <c:pt idx="140">
                  <c:v>2.8105502159850602</c:v>
                </c:pt>
                <c:pt idx="141">
                  <c:v>2.5788537508608198</c:v>
                </c:pt>
                <c:pt idx="142">
                  <c:v>2.6209465179898501</c:v>
                </c:pt>
                <c:pt idx="143">
                  <c:v>2.6126774530789398</c:v>
                </c:pt>
                <c:pt idx="144">
                  <c:v>2.7228540084815598</c:v>
                </c:pt>
                <c:pt idx="145">
                  <c:v>2.90661778111087</c:v>
                </c:pt>
                <c:pt idx="146">
                  <c:v>2.9586313953948902</c:v>
                </c:pt>
                <c:pt idx="147">
                  <c:v>2.9384295494981698</c:v>
                </c:pt>
                <c:pt idx="148">
                  <c:v>3.0446013047778502</c:v>
                </c:pt>
                <c:pt idx="149">
                  <c:v>3.09344365031646</c:v>
                </c:pt>
                <c:pt idx="150">
                  <c:v>2.98201627243761</c:v>
                </c:pt>
                <c:pt idx="151">
                  <c:v>3.08780422890365</c:v>
                </c:pt>
                <c:pt idx="152">
                  <c:v>3.0709092021113902</c:v>
                </c:pt>
                <c:pt idx="153">
                  <c:v>3.0723781356962601</c:v>
                </c:pt>
                <c:pt idx="154">
                  <c:v>2.8213527758105901</c:v>
                </c:pt>
                <c:pt idx="155">
                  <c:v>2.6956966457637899</c:v>
                </c:pt>
                <c:pt idx="156">
                  <c:v>2.9523756526154799</c:v>
                </c:pt>
                <c:pt idx="157">
                  <c:v>2.8439298222107499</c:v>
                </c:pt>
                <c:pt idx="158">
                  <c:v>2.7300428283162201</c:v>
                </c:pt>
                <c:pt idx="159">
                  <c:v>2.8052695398336298</c:v>
                </c:pt>
                <c:pt idx="160">
                  <c:v>2.6573187486808401</c:v>
                </c:pt>
                <c:pt idx="161">
                  <c:v>2.21853019817982</c:v>
                </c:pt>
                <c:pt idx="162">
                  <c:v>2.1035106793054101</c:v>
                </c:pt>
                <c:pt idx="163">
                  <c:v>1.89582239826465</c:v>
                </c:pt>
                <c:pt idx="164">
                  <c:v>1.91946642618537</c:v>
                </c:pt>
                <c:pt idx="165">
                  <c:v>1.93943921345477</c:v>
                </c:pt>
                <c:pt idx="166">
                  <c:v>1.67619958814924</c:v>
                </c:pt>
                <c:pt idx="167">
                  <c:v>1.67780286097853</c:v>
                </c:pt>
                <c:pt idx="168">
                  <c:v>1.9958034194687599</c:v>
                </c:pt>
                <c:pt idx="169">
                  <c:v>1.90045982257164</c:v>
                </c:pt>
                <c:pt idx="170">
                  <c:v>1.6021929421679799</c:v>
                </c:pt>
                <c:pt idx="171">
                  <c:v>1.5022748228212801</c:v>
                </c:pt>
                <c:pt idx="172">
                  <c:v>1.65844675302776</c:v>
                </c:pt>
                <c:pt idx="173">
                  <c:v>1.9016502206523</c:v>
                </c:pt>
                <c:pt idx="174">
                  <c:v>2.1049859836549301</c:v>
                </c:pt>
                <c:pt idx="175">
                  <c:v>2.2239368003673601</c:v>
                </c:pt>
                <c:pt idx="176">
                  <c:v>2.1367257781054998</c:v>
                </c:pt>
                <c:pt idx="177">
                  <c:v>2.25748247206326</c:v>
                </c:pt>
                <c:pt idx="178">
                  <c:v>2.1542098020231699</c:v>
                </c:pt>
                <c:pt idx="179">
                  <c:v>2.1289255949522601</c:v>
                </c:pt>
                <c:pt idx="180">
                  <c:v>2.18142161313851</c:v>
                </c:pt>
                <c:pt idx="181">
                  <c:v>1.96893045360543</c:v>
                </c:pt>
                <c:pt idx="182">
                  <c:v>1.99324314272744</c:v>
                </c:pt>
                <c:pt idx="183">
                  <c:v>1.9453445726471199</c:v>
                </c:pt>
                <c:pt idx="184">
                  <c:v>2.0006838431835701</c:v>
                </c:pt>
                <c:pt idx="185">
                  <c:v>2.0707414526199401</c:v>
                </c:pt>
                <c:pt idx="186">
                  <c:v>1.9650235929885</c:v>
                </c:pt>
                <c:pt idx="187">
                  <c:v>2.0622105063585998</c:v>
                </c:pt>
                <c:pt idx="188">
                  <c:v>2.25432150260011</c:v>
                </c:pt>
                <c:pt idx="189">
                  <c:v>2.15471385407215</c:v>
                </c:pt>
                <c:pt idx="190">
                  <c:v>1.9194613303088801</c:v>
                </c:pt>
                <c:pt idx="191">
                  <c:v>1.7429232957994001</c:v>
                </c:pt>
                <c:pt idx="192">
                  <c:v>1.4104184687402199</c:v>
                </c:pt>
                <c:pt idx="193">
                  <c:v>1.4274485622345401</c:v>
                </c:pt>
                <c:pt idx="194">
                  <c:v>1.26365729275307</c:v>
                </c:pt>
                <c:pt idx="195">
                  <c:v>0.232382780269794</c:v>
                </c:pt>
                <c:pt idx="196">
                  <c:v>0.36351286306777802</c:v>
                </c:pt>
                <c:pt idx="197">
                  <c:v>0.69462227446413005</c:v>
                </c:pt>
                <c:pt idx="198">
                  <c:v>0.77104771048857901</c:v>
                </c:pt>
                <c:pt idx="199">
                  <c:v>0.93171182668637698</c:v>
                </c:pt>
                <c:pt idx="200">
                  <c:v>0.67269639468744602</c:v>
                </c:pt>
                <c:pt idx="201">
                  <c:v>0.114036364044819</c:v>
                </c:pt>
                <c:pt idx="202">
                  <c:v>-1.2915192829109299E-2</c:v>
                </c:pt>
                <c:pt idx="203">
                  <c:v>9.4391626671682605E-2</c:v>
                </c:pt>
                <c:pt idx="204">
                  <c:v>0.30283279034257199</c:v>
                </c:pt>
                <c:pt idx="205">
                  <c:v>-0.181166899343292</c:v>
                </c:pt>
                <c:pt idx="206">
                  <c:v>-0.66453390277285695</c:v>
                </c:pt>
                <c:pt idx="207">
                  <c:v>-0.80879276933214805</c:v>
                </c:pt>
                <c:pt idx="208">
                  <c:v>-0.61784815386478298</c:v>
                </c:pt>
                <c:pt idx="209">
                  <c:v>-0.85359209842291495</c:v>
                </c:pt>
                <c:pt idx="210">
                  <c:v>-0.76166214955606604</c:v>
                </c:pt>
                <c:pt idx="211">
                  <c:v>-0.63915558113007498</c:v>
                </c:pt>
                <c:pt idx="212">
                  <c:v>-0.70166586285166999</c:v>
                </c:pt>
                <c:pt idx="213">
                  <c:v>-0.55176257328318501</c:v>
                </c:pt>
                <c:pt idx="214">
                  <c:v>-0.56067386088969395</c:v>
                </c:pt>
                <c:pt idx="215">
                  <c:v>-0.56212313773726397</c:v>
                </c:pt>
                <c:pt idx="216">
                  <c:v>-0.44839914196291503</c:v>
                </c:pt>
                <c:pt idx="217">
                  <c:v>-0.43541422373657401</c:v>
                </c:pt>
                <c:pt idx="218">
                  <c:v>-0.46497289601790098</c:v>
                </c:pt>
                <c:pt idx="219">
                  <c:v>-0.56907879760772895</c:v>
                </c:pt>
                <c:pt idx="220">
                  <c:v>-0.56646257647281495</c:v>
                </c:pt>
                <c:pt idx="221">
                  <c:v>-0.49298481929452198</c:v>
                </c:pt>
                <c:pt idx="222">
                  <c:v>-0.69670888096309302</c:v>
                </c:pt>
                <c:pt idx="223">
                  <c:v>-0.696644551776468</c:v>
                </c:pt>
                <c:pt idx="224">
                  <c:v>-0.85188363090325903</c:v>
                </c:pt>
                <c:pt idx="225">
                  <c:v>-0.65770633742754703</c:v>
                </c:pt>
                <c:pt idx="226">
                  <c:v>-0.55191263002666102</c:v>
                </c:pt>
                <c:pt idx="227">
                  <c:v>-0.29731978780723001</c:v>
                </c:pt>
                <c:pt idx="228">
                  <c:v>-0.16728837228236401</c:v>
                </c:pt>
                <c:pt idx="229">
                  <c:v>-0.120309736335519</c:v>
                </c:pt>
                <c:pt idx="230">
                  <c:v>2.46771748418135E-2</c:v>
                </c:pt>
                <c:pt idx="231">
                  <c:v>0.172283681710277</c:v>
                </c:pt>
                <c:pt idx="232">
                  <c:v>0.273080173308347</c:v>
                </c:pt>
                <c:pt idx="233">
                  <c:v>0.13931854240128899</c:v>
                </c:pt>
                <c:pt idx="234">
                  <c:v>0.17855965376871</c:v>
                </c:pt>
                <c:pt idx="235">
                  <c:v>6.2146867460434602E-2</c:v>
                </c:pt>
                <c:pt idx="236">
                  <c:v>1.2301798385072599E-4</c:v>
                </c:pt>
                <c:pt idx="237">
                  <c:v>-0.115421212967196</c:v>
                </c:pt>
                <c:pt idx="238">
                  <c:v>-0.21912458987954</c:v>
                </c:pt>
                <c:pt idx="239">
                  <c:v>-0.132710818066715</c:v>
                </c:pt>
                <c:pt idx="240">
                  <c:v>-0.54920111121404203</c:v>
                </c:pt>
                <c:pt idx="241">
                  <c:v>-0.60914216374255603</c:v>
                </c:pt>
                <c:pt idx="242">
                  <c:v>-0.34102096001744803</c:v>
                </c:pt>
                <c:pt idx="243">
                  <c:v>-0.31044202760751199</c:v>
                </c:pt>
                <c:pt idx="244">
                  <c:v>-0.16220330231156299</c:v>
                </c:pt>
                <c:pt idx="245">
                  <c:v>-0.16271462465651201</c:v>
                </c:pt>
                <c:pt idx="246">
                  <c:v>0.24166580296944101</c:v>
                </c:pt>
                <c:pt idx="247">
                  <c:v>9.1242578649881598E-2</c:v>
                </c:pt>
                <c:pt idx="248">
                  <c:v>0.20492567997466299</c:v>
                </c:pt>
                <c:pt idx="249">
                  <c:v>0.72813213775357499</c:v>
                </c:pt>
                <c:pt idx="250">
                  <c:v>0.67333423220901201</c:v>
                </c:pt>
                <c:pt idx="251">
                  <c:v>0.96646751173989698</c:v>
                </c:pt>
                <c:pt idx="252">
                  <c:v>1.4271541334190601</c:v>
                </c:pt>
                <c:pt idx="253">
                  <c:v>1.4606055011043899</c:v>
                </c:pt>
                <c:pt idx="254">
                  <c:v>1.9052304847695201</c:v>
                </c:pt>
                <c:pt idx="255">
                  <c:v>1.7729381328454701</c:v>
                </c:pt>
                <c:pt idx="256">
                  <c:v>1.9497223397077399</c:v>
                </c:pt>
                <c:pt idx="257">
                  <c:v>1.5681281766083299</c:v>
                </c:pt>
                <c:pt idx="258">
                  <c:v>1.33058792478292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A5-4C31-A942-C4253F461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6073280"/>
        <c:axId val="1866094880"/>
      </c:lineChart>
      <c:dateAx>
        <c:axId val="1866073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094880"/>
        <c:crosses val="autoZero"/>
        <c:auto val="1"/>
        <c:lblOffset val="100"/>
        <c:baseTimeUnit val="months"/>
      </c:dateAx>
      <c:valAx>
        <c:axId val="186609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07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7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5" Type="http://schemas.openxmlformats.org/officeDocument/2006/relationships/image" Target="../media/image1.emf"/><Relationship Id="rId4" Type="http://schemas.openxmlformats.org/officeDocument/2006/relationships/chart" Target="../charts/chart31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4" Type="http://schemas.openxmlformats.org/officeDocument/2006/relationships/chart" Target="../charts/chart3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image" Target="../media/image1.emf"/><Relationship Id="rId1" Type="http://schemas.openxmlformats.org/officeDocument/2006/relationships/chart" Target="../charts/chart38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Relationship Id="rId4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6" Type="http://schemas.openxmlformats.org/officeDocument/2006/relationships/chart" Target="../charts/chart54.xml"/><Relationship Id="rId5" Type="http://schemas.openxmlformats.org/officeDocument/2006/relationships/chart" Target="../charts/chart53.xml"/><Relationship Id="rId4" Type="http://schemas.openxmlformats.org/officeDocument/2006/relationships/chart" Target="../charts/chart52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7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0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1.xm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2.xml"/><Relationship Id="rId2" Type="http://schemas.openxmlformats.org/officeDocument/2006/relationships/image" Target="../media/image10.png"/><Relationship Id="rId1" Type="http://schemas.openxmlformats.org/officeDocument/2006/relationships/customXml" Target="../ink/ink1.xml"/><Relationship Id="rId4" Type="http://schemas.openxmlformats.org/officeDocument/2006/relationships/chart" Target="../charts/chart63.xm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4.xml"/><Relationship Id="rId2" Type="http://schemas.openxmlformats.org/officeDocument/2006/relationships/image" Target="../media/image1.png"/><Relationship Id="rId1" Type="http://schemas.openxmlformats.org/officeDocument/2006/relationships/customXml" Target="../ink/ink2.xml"/><Relationship Id="rId4" Type="http://schemas.openxmlformats.org/officeDocument/2006/relationships/chart" Target="../charts/chart65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6.xml"/><Relationship Id="rId2" Type="http://schemas.openxmlformats.org/officeDocument/2006/relationships/image" Target="../media/image1.png"/><Relationship Id="rId1" Type="http://schemas.openxmlformats.org/officeDocument/2006/relationships/customXml" Target="../ink/ink3.xml"/><Relationship Id="rId6" Type="http://schemas.openxmlformats.org/officeDocument/2006/relationships/chart" Target="../charts/chart69.xml"/><Relationship Id="rId5" Type="http://schemas.openxmlformats.org/officeDocument/2006/relationships/chart" Target="../charts/chart68.xml"/><Relationship Id="rId4" Type="http://schemas.openxmlformats.org/officeDocument/2006/relationships/chart" Target="../charts/chart67.xm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1.xml"/><Relationship Id="rId1" Type="http://schemas.openxmlformats.org/officeDocument/2006/relationships/chart" Target="../charts/chart70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2.xml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4.xml"/><Relationship Id="rId1" Type="http://schemas.openxmlformats.org/officeDocument/2006/relationships/chart" Target="../charts/chart73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5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6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7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123892</xdr:colOff>
      <xdr:row>22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A079C7-4AFC-4EB2-8055-737AA5637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120462</xdr:colOff>
      <xdr:row>1</xdr:row>
      <xdr:rowOff>177053</xdr:rowOff>
    </xdr:from>
    <xdr:to>
      <xdr:col>24</xdr:col>
      <xdr:colOff>59502</xdr:colOff>
      <xdr:row>22</xdr:row>
      <xdr:rowOff>17033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F4B9E1-23D2-44E7-A26E-A6BE492DF6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266700</xdr:colOff>
      <xdr:row>21</xdr:row>
      <xdr:rowOff>114300</xdr:rowOff>
    </xdr:from>
    <xdr:to>
      <xdr:col>23</xdr:col>
      <xdr:colOff>440352</xdr:colOff>
      <xdr:row>44</xdr:row>
      <xdr:rowOff>32253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19D2C2-AB72-419D-9CE6-1FEC7D5107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27184</xdr:colOff>
      <xdr:row>5</xdr:row>
      <xdr:rowOff>15292</xdr:rowOff>
    </xdr:from>
    <xdr:to>
      <xdr:col>32</xdr:col>
      <xdr:colOff>591943</xdr:colOff>
      <xdr:row>29</xdr:row>
      <xdr:rowOff>42955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6D34BD28-AD9D-A6AB-5648-C5431B8B60E7}"/>
            </a:ext>
          </a:extLst>
        </xdr:cNvPr>
        <xdr:cNvGrpSpPr/>
      </xdr:nvGrpSpPr>
      <xdr:grpSpPr>
        <a:xfrm>
          <a:off x="15834631" y="967792"/>
          <a:ext cx="4212631" cy="4599663"/>
          <a:chOff x="15838684" y="967792"/>
          <a:chExt cx="4213567" cy="4599663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F03147B5-9261-4C53-81D1-8DCEE70B33A7}"/>
              </a:ext>
            </a:extLst>
          </xdr:cNvPr>
          <xdr:cNvGraphicFramePr>
            <a:graphicFrameLocks/>
          </xdr:cNvGraphicFramePr>
        </xdr:nvGraphicFramePr>
        <xdr:xfrm>
          <a:off x="15838684" y="967792"/>
          <a:ext cx="4188188" cy="28346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F8C84E15-5F26-46F7-902D-2601B573AEC2}"/>
              </a:ext>
            </a:extLst>
          </xdr:cNvPr>
          <xdr:cNvGraphicFramePr>
            <a:graphicFrameLocks/>
          </xdr:cNvGraphicFramePr>
        </xdr:nvGraphicFramePr>
        <xdr:xfrm>
          <a:off x="15846011" y="3647215"/>
          <a:ext cx="4206240" cy="19202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242887</xdr:colOff>
      <xdr:row>12</xdr:row>
      <xdr:rowOff>147637</xdr:rowOff>
    </xdr:from>
    <xdr:to>
      <xdr:col>51</xdr:col>
      <xdr:colOff>481012</xdr:colOff>
      <xdr:row>29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FD9D7F-49CF-44D6-B874-A34A5F3BF5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665807</xdr:colOff>
      <xdr:row>147</xdr:row>
      <xdr:rowOff>132595</xdr:rowOff>
    </xdr:from>
    <xdr:to>
      <xdr:col>51</xdr:col>
      <xdr:colOff>371569</xdr:colOff>
      <xdr:row>164</xdr:row>
      <xdr:rowOff>150325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9E72FC-165C-4BE4-8BE5-E63502755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747774</xdr:colOff>
      <xdr:row>7</xdr:row>
      <xdr:rowOff>146833</xdr:rowOff>
    </xdr:from>
    <xdr:to>
      <xdr:col>39</xdr:col>
      <xdr:colOff>507793</xdr:colOff>
      <xdr:row>24</xdr:row>
      <xdr:rowOff>156234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E70AE2-5E56-450C-9408-54E51378D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59</xdr:col>
      <xdr:colOff>546287</xdr:colOff>
      <xdr:row>2</xdr:row>
      <xdr:rowOff>56029</xdr:rowOff>
    </xdr:from>
    <xdr:to>
      <xdr:col>66</xdr:col>
      <xdr:colOff>121528</xdr:colOff>
      <xdr:row>28</xdr:row>
      <xdr:rowOff>74070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D5B37D-E47F-4F6A-84F3-99DCDEF2B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665807</xdr:colOff>
      <xdr:row>147</xdr:row>
      <xdr:rowOff>132595</xdr:rowOff>
    </xdr:from>
    <xdr:to>
      <xdr:col>49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C776F1-E2F0-4A9F-B69F-33F7998B04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278659</xdr:colOff>
      <xdr:row>2</xdr:row>
      <xdr:rowOff>68147</xdr:rowOff>
    </xdr:from>
    <xdr:to>
      <xdr:col>4</xdr:col>
      <xdr:colOff>612394</xdr:colOff>
      <xdr:row>10</xdr:row>
      <xdr:rowOff>38389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691BBD-A5F6-494D-94CA-43040B82E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365802</xdr:colOff>
      <xdr:row>1</xdr:row>
      <xdr:rowOff>110660</xdr:rowOff>
    </xdr:from>
    <xdr:to>
      <xdr:col>63</xdr:col>
      <xdr:colOff>552648</xdr:colOff>
      <xdr:row>28</xdr:row>
      <xdr:rowOff>54017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94F2932F-1C56-4693-B5D4-6866A5DA3079}"/>
            </a:ext>
          </a:extLst>
        </xdr:cNvPr>
        <xdr:cNvGrpSpPr/>
      </xdr:nvGrpSpPr>
      <xdr:grpSpPr>
        <a:xfrm>
          <a:off x="39172496" y="279652"/>
          <a:ext cx="3873942" cy="4920938"/>
          <a:chOff x="39343105" y="259222"/>
          <a:chExt cx="3856477" cy="4286584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35B84159-CA27-22D9-28F1-08CD7E1E50F2}"/>
              </a:ext>
            </a:extLst>
          </xdr:cNvPr>
          <xdr:cNvGraphicFramePr>
            <a:graphicFrameLocks/>
          </xdr:cNvGraphicFramePr>
        </xdr:nvGraphicFramePr>
        <xdr:xfrm>
          <a:off x="39343105" y="356818"/>
          <a:ext cx="3856477" cy="41889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45FB136-A428-7216-4D40-858621A6831C}"/>
              </a:ext>
            </a:extLst>
          </xdr:cNvPr>
          <xdr:cNvSpPr txBox="1"/>
        </xdr:nvSpPr>
        <xdr:spPr>
          <a:xfrm>
            <a:off x="42360613" y="259222"/>
            <a:ext cx="333734" cy="15792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vert="vert270" wrap="none" rtlCol="0" anchor="t">
            <a:noAutofit/>
          </a:bodyPr>
          <a:lstStyle/>
          <a:p>
            <a: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Rising r*- loose policies AIT</a:t>
            </a:r>
          </a:p>
        </xdr:txBody>
      </xdr: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6000BD84-A51F-DF49-8383-470DEDC8C99F}"/>
              </a:ext>
            </a:extLst>
          </xdr:cNvPr>
          <xdr:cNvCxnSpPr/>
        </xdr:nvCxnSpPr>
        <xdr:spPr>
          <a:xfrm>
            <a:off x="40374332" y="792759"/>
            <a:ext cx="27314" cy="3107055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8633380B-32C8-97C0-93F3-B42BA8513EEB}"/>
              </a:ext>
            </a:extLst>
          </xdr:cNvPr>
          <xdr:cNvSpPr txBox="1"/>
        </xdr:nvSpPr>
        <xdr:spPr>
          <a:xfrm>
            <a:off x="40034302" y="318202"/>
            <a:ext cx="325526" cy="13041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vert="vert270" wrap="none" rtlCol="0" anchor="t">
            <a:noAutofit/>
          </a:bodyPr>
          <a:lstStyle/>
          <a:p>
            <a: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Tight suprise Tight FG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1E3B2697-C3DA-B819-AB69-42B92CEF6396}"/>
              </a:ext>
            </a:extLst>
          </xdr:cNvPr>
          <xdr:cNvSpPr txBox="1"/>
        </xdr:nvSpPr>
        <xdr:spPr>
          <a:xfrm>
            <a:off x="40907392" y="738911"/>
            <a:ext cx="946263" cy="39586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vert="horz" wrap="none" rtlCol="0" anchor="t">
            <a:noAutofit/>
          </a:bodyPr>
          <a:lstStyle/>
          <a:p>
            <a: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Loose policies</a:t>
            </a:r>
            <a:b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FG</a:t>
            </a:r>
            <a: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dominates</a:t>
            </a:r>
          </a:p>
        </xdr:txBody>
      </xdr:sp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9402D6E2-E824-D12A-5AEE-78F6EF10D188}"/>
              </a:ext>
            </a:extLst>
          </xdr:cNvPr>
          <xdr:cNvCxnSpPr/>
        </xdr:nvCxnSpPr>
        <xdr:spPr>
          <a:xfrm>
            <a:off x="42104876" y="786027"/>
            <a:ext cx="27402" cy="3106613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520C4DCC-D952-7D15-3D15-0DF4FE0FA9EA}"/>
              </a:ext>
            </a:extLst>
          </xdr:cNvPr>
          <xdr:cNvCxnSpPr/>
        </xdr:nvCxnSpPr>
        <xdr:spPr>
          <a:xfrm>
            <a:off x="42266316" y="787845"/>
            <a:ext cx="25631" cy="3106613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435D8D4D-5672-B422-0568-2967FA795363}"/>
              </a:ext>
            </a:extLst>
          </xdr:cNvPr>
          <xdr:cNvCxnSpPr/>
        </xdr:nvCxnSpPr>
        <xdr:spPr>
          <a:xfrm>
            <a:off x="42691894" y="782936"/>
            <a:ext cx="25631" cy="3106613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370461</xdr:colOff>
      <xdr:row>2</xdr:row>
      <xdr:rowOff>69785</xdr:rowOff>
    </xdr:from>
    <xdr:to>
      <xdr:col>5</xdr:col>
      <xdr:colOff>82839</xdr:colOff>
      <xdr:row>9</xdr:row>
      <xdr:rowOff>101519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5C3479C-CFE5-4E67-81C0-541D0D3A7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0.87692</cdr:x>
      <cdr:y>0.05112</cdr:y>
    </cdr:from>
    <cdr:to>
      <cdr:x>0.95539</cdr:x>
      <cdr:y>0.29635</cdr:y>
    </cdr:to>
    <cdr:sp macro="" textlink="">
      <cdr:nvSpPr>
        <cdr:cNvPr id="4" name="TextBox 11">
          <a:extLst xmlns:a="http://schemas.openxmlformats.org/drawingml/2006/main">
            <a:ext uri="{FF2B5EF4-FFF2-40B4-BE49-F238E27FC236}">
              <a16:creationId xmlns:a16="http://schemas.microsoft.com/office/drawing/2014/main" id="{F866225F-37F6-9BEB-363B-BC24B2E4E399}"/>
            </a:ext>
          </a:extLst>
        </cdr:cNvPr>
        <cdr:cNvSpPr txBox="1"/>
      </cdr:nvSpPr>
      <cdr:spPr>
        <a:xfrm xmlns:a="http://schemas.openxmlformats.org/drawingml/2006/main">
          <a:off x="3358742" y="254134"/>
          <a:ext cx="300553" cy="121904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0" i="0">
              <a:latin typeface="Times New Roman" panose="02020603050405020304" pitchFamily="18" charset="0"/>
              <a:cs typeface="Times New Roman" panose="02020603050405020304" pitchFamily="18" charset="0"/>
            </a:rPr>
            <a:t>Tight suprise,</a:t>
          </a:r>
          <a:r>
            <a:rPr lang="en-US" sz="8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 tight FG</a:t>
          </a:r>
        </a:p>
      </cdr:txBody>
    </cdr:sp>
  </cdr:relSizeAnchor>
  <cdr:relSizeAnchor xmlns:cdr="http://schemas.openxmlformats.org/drawingml/2006/chartDrawing">
    <cdr:from>
      <cdr:x>0.69347</cdr:x>
      <cdr:y>0.04191</cdr:y>
    </cdr:from>
    <cdr:to>
      <cdr:x>0.78226</cdr:x>
      <cdr:y>0.4143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65231242-0BA6-4153-BA94-A95B23FE427B}"/>
            </a:ext>
          </a:extLst>
        </cdr:cNvPr>
        <cdr:cNvSpPr txBox="1"/>
      </cdr:nvSpPr>
      <cdr:spPr>
        <a:xfrm xmlns:a="http://schemas.openxmlformats.org/drawingml/2006/main">
          <a:off x="2656088" y="208359"/>
          <a:ext cx="340080" cy="185116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Tight surpise, loose FG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242887</xdr:colOff>
      <xdr:row>12</xdr:row>
      <xdr:rowOff>147637</xdr:rowOff>
    </xdr:from>
    <xdr:to>
      <xdr:col>51</xdr:col>
      <xdr:colOff>481012</xdr:colOff>
      <xdr:row>29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75B9FE-C6CC-43A6-9315-53AD448FF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534064</xdr:colOff>
      <xdr:row>1</xdr:row>
      <xdr:rowOff>80907</xdr:rowOff>
    </xdr:from>
    <xdr:to>
      <xdr:col>5</xdr:col>
      <xdr:colOff>206271</xdr:colOff>
      <xdr:row>10</xdr:row>
      <xdr:rowOff>105277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497A5A-8FBE-4F26-BFCE-159F7130E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747774</xdr:colOff>
      <xdr:row>7</xdr:row>
      <xdr:rowOff>146833</xdr:rowOff>
    </xdr:from>
    <xdr:to>
      <xdr:col>39</xdr:col>
      <xdr:colOff>507793</xdr:colOff>
      <xdr:row>24</xdr:row>
      <xdr:rowOff>156234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F36A09-8C30-4A03-9E41-1CFF787AD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1063</xdr:colOff>
      <xdr:row>0</xdr:row>
      <xdr:rowOff>0</xdr:rowOff>
    </xdr:from>
    <xdr:to>
      <xdr:col>66</xdr:col>
      <xdr:colOff>561274</xdr:colOff>
      <xdr:row>22</xdr:row>
      <xdr:rowOff>74349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4CDA77F2-15F6-4507-9C5F-CDB2D6CAEEB1}"/>
            </a:ext>
          </a:extLst>
        </xdr:cNvPr>
        <xdr:cNvGrpSpPr/>
      </xdr:nvGrpSpPr>
      <xdr:grpSpPr>
        <a:xfrm>
          <a:off x="41017684" y="0"/>
          <a:ext cx="4225693" cy="4265349"/>
          <a:chOff x="41107380" y="-89064"/>
          <a:chExt cx="3842441" cy="4735134"/>
        </a:xfrm>
      </xdr:grpSpPr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E02F063-71F5-8CD4-B847-354643555FC4}"/>
              </a:ext>
            </a:extLst>
          </xdr:cNvPr>
          <xdr:cNvGrpSpPr/>
        </xdr:nvGrpSpPr>
        <xdr:grpSpPr>
          <a:xfrm>
            <a:off x="41107380" y="-89064"/>
            <a:ext cx="3842441" cy="4735134"/>
            <a:chOff x="41107380" y="-89064"/>
            <a:chExt cx="3842441" cy="4735134"/>
          </a:xfrm>
        </xdr:grpSpPr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BCD8C29B-59BD-2963-0ED4-F42695966886}"/>
                </a:ext>
              </a:extLst>
            </xdr:cNvPr>
            <xdr:cNvGraphicFramePr>
              <a:graphicFrameLocks/>
            </xdr:cNvGraphicFramePr>
          </xdr:nvGraphicFramePr>
          <xdr:xfrm>
            <a:off x="41107380" y="-89064"/>
            <a:ext cx="3842441" cy="47351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cxnSp macro="">
          <xdr:nvCxnSpPr>
            <xdr:cNvPr id="11" name="Straight Connector 10">
              <a:extLst>
                <a:ext uri="{FF2B5EF4-FFF2-40B4-BE49-F238E27FC236}">
                  <a16:creationId xmlns:a16="http://schemas.microsoft.com/office/drawing/2014/main" id="{F93B9ACE-40D9-F14D-43B1-5516FB3E408F}"/>
                </a:ext>
              </a:extLst>
            </xdr:cNvPr>
            <xdr:cNvCxnSpPr/>
          </xdr:nvCxnSpPr>
          <xdr:spPr>
            <a:xfrm>
              <a:off x="43229069" y="828208"/>
              <a:ext cx="27215" cy="3162300"/>
            </a:xfrm>
            <a:prstGeom prst="line">
              <a:avLst/>
            </a:prstGeom>
            <a:ln w="6350"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4CAC912-0D88-FEDC-F090-FD698AB3B2C6}"/>
                </a:ext>
              </a:extLst>
            </xdr:cNvPr>
            <xdr:cNvSpPr txBox="1"/>
          </xdr:nvSpPr>
          <xdr:spPr>
            <a:xfrm>
              <a:off x="42067755" y="825263"/>
              <a:ext cx="856785" cy="4423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rtlCol="0" anchor="t">
              <a:noAutofit/>
            </a:bodyPr>
            <a:lstStyle/>
            <a:p>
              <a:r>
                <a:rPr lang="en-US" sz="80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Tight suprise</a:t>
              </a:r>
              <a:br>
                <a:rPr lang="en-US" sz="80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en-US" sz="80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(ELB)</a:t>
              </a:r>
            </a:p>
          </xdr:txBody>
        </xdr: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DE8259C-F538-8377-3539-4E62D8A12F14}"/>
                </a:ext>
              </a:extLst>
            </xdr:cNvPr>
            <xdr:cNvSpPr txBox="1"/>
          </xdr:nvSpPr>
          <xdr:spPr>
            <a:xfrm>
              <a:off x="44059928" y="808312"/>
              <a:ext cx="341184" cy="18517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none" rtlCol="0" anchor="t">
              <a:spAutoFit/>
            </a:bodyPr>
            <a:lstStyle/>
            <a:p>
              <a:r>
                <a:rPr lang="en-US" sz="1000" baseline="0"/>
                <a:t>Monetar policy is behind the curve </a:t>
              </a:r>
            </a:p>
          </xdr:txBody>
        </xdr:sp>
      </xdr:grp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7CFC4A45-4245-4C18-1738-65AE3E8A4A3E}"/>
              </a:ext>
            </a:extLst>
          </xdr:cNvPr>
          <xdr:cNvCxnSpPr/>
        </xdr:nvCxnSpPr>
        <xdr:spPr>
          <a:xfrm>
            <a:off x="44448373" y="812586"/>
            <a:ext cx="27215" cy="316230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61</xdr:col>
      <xdr:colOff>262949</xdr:colOff>
      <xdr:row>4</xdr:row>
      <xdr:rowOff>67193</xdr:rowOff>
    </xdr:from>
    <xdr:to>
      <xdr:col>61</xdr:col>
      <xdr:colOff>275897</xdr:colOff>
      <xdr:row>18</xdr:row>
      <xdr:rowOff>151086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E5C635BD-7BE9-40C7-9B32-B2D3FD28996A}"/>
            </a:ext>
          </a:extLst>
        </xdr:cNvPr>
        <xdr:cNvCxnSpPr/>
      </xdr:nvCxnSpPr>
      <xdr:spPr>
        <a:xfrm>
          <a:off x="41903621" y="829193"/>
          <a:ext cx="12948" cy="2750893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1063</xdr:colOff>
      <xdr:row>0</xdr:row>
      <xdr:rowOff>0</xdr:rowOff>
    </xdr:from>
    <xdr:to>
      <xdr:col>60</xdr:col>
      <xdr:colOff>30992</xdr:colOff>
      <xdr:row>14</xdr:row>
      <xdr:rowOff>181560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3100B1E5-AADA-4514-83C5-0F030C3F99CA}"/>
            </a:ext>
          </a:extLst>
        </xdr:cNvPr>
        <xdr:cNvCxnSpPr/>
      </xdr:nvCxnSpPr>
      <xdr:spPr>
        <a:xfrm>
          <a:off x="41030822" y="0"/>
          <a:ext cx="29929" cy="284856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580446</xdr:colOff>
      <xdr:row>4</xdr:row>
      <xdr:rowOff>27590</xdr:rowOff>
    </xdr:from>
    <xdr:to>
      <xdr:col>62</xdr:col>
      <xdr:colOff>610375</xdr:colOff>
      <xdr:row>19</xdr:row>
      <xdr:rowOff>18650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99072CA6-0B72-404D-B443-B593623B174C}"/>
            </a:ext>
          </a:extLst>
        </xdr:cNvPr>
        <xdr:cNvCxnSpPr/>
      </xdr:nvCxnSpPr>
      <xdr:spPr>
        <a:xfrm>
          <a:off x="42832032" y="789590"/>
          <a:ext cx="29929" cy="284856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0.88579</cdr:x>
      <cdr:y>0.08698</cdr:y>
    </cdr:from>
    <cdr:to>
      <cdr:x>0.97223</cdr:x>
      <cdr:y>0.36259</cdr:y>
    </cdr:to>
    <cdr:sp macro="" textlink="">
      <cdr:nvSpPr>
        <cdr:cNvPr id="4" name="TextBox 11">
          <a:extLst xmlns:a="http://schemas.openxmlformats.org/drawingml/2006/main">
            <a:ext uri="{FF2B5EF4-FFF2-40B4-BE49-F238E27FC236}">
              <a16:creationId xmlns:a16="http://schemas.microsoft.com/office/drawing/2014/main" id="{F866225F-37F6-9BEB-363B-BC24B2E4E399}"/>
            </a:ext>
          </a:extLst>
        </cdr:cNvPr>
        <cdr:cNvSpPr txBox="1"/>
      </cdr:nvSpPr>
      <cdr:spPr>
        <a:xfrm xmlns:a="http://schemas.openxmlformats.org/drawingml/2006/main">
          <a:off x="3403597" y="370832"/>
          <a:ext cx="332142" cy="117506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="0" i="0">
              <a:latin typeface="Times New Roman" panose="02020603050405020304" pitchFamily="18" charset="0"/>
              <a:cs typeface="Times New Roman" panose="02020603050405020304" pitchFamily="18" charset="0"/>
            </a:rPr>
            <a:t>Tighter policy stance</a:t>
          </a:r>
          <a:endParaRPr lang="en-US" sz="10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0.38352</cdr:x>
      <cdr:y>0.11479</cdr:y>
    </cdr:from>
    <cdr:to>
      <cdr:x>0.7774</cdr:x>
      <cdr:y>0.17126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F63C0F0-25D9-B960-A712-41DA4A23196A}"/>
            </a:ext>
          </a:extLst>
        </cdr:cNvPr>
        <cdr:cNvSpPr txBox="1"/>
      </cdr:nvSpPr>
      <cdr:spPr>
        <a:xfrm xmlns:a="http://schemas.openxmlformats.org/drawingml/2006/main">
          <a:off x="1479029" y="570616"/>
          <a:ext cx="1518987" cy="2807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Anticipated accommodation dominates</a:t>
          </a:r>
          <a:r>
            <a:rPr lang="en-US" sz="1100" kern="1200" baseline="0"/>
            <a:t> </a:t>
          </a:r>
          <a:endParaRPr lang="en-US" sz="1100" kern="12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242887</xdr:colOff>
      <xdr:row>12</xdr:row>
      <xdr:rowOff>147637</xdr:rowOff>
    </xdr:from>
    <xdr:to>
      <xdr:col>51</xdr:col>
      <xdr:colOff>481012</xdr:colOff>
      <xdr:row>29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170A27-6C38-4FBB-BF2D-DDE629536A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665807</xdr:colOff>
      <xdr:row>147</xdr:row>
      <xdr:rowOff>132595</xdr:rowOff>
    </xdr:from>
    <xdr:to>
      <xdr:col>51</xdr:col>
      <xdr:colOff>371569</xdr:colOff>
      <xdr:row>164</xdr:row>
      <xdr:rowOff>150325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0C55CD-5BFC-4113-85CA-3C06B70AB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370461</xdr:colOff>
      <xdr:row>2</xdr:row>
      <xdr:rowOff>69785</xdr:rowOff>
    </xdr:from>
    <xdr:to>
      <xdr:col>5</xdr:col>
      <xdr:colOff>82839</xdr:colOff>
      <xdr:row>9</xdr:row>
      <xdr:rowOff>101519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1946DA-5D19-4F2E-B613-D3F2144445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59</xdr:col>
      <xdr:colOff>546287</xdr:colOff>
      <xdr:row>2</xdr:row>
      <xdr:rowOff>56029</xdr:rowOff>
    </xdr:from>
    <xdr:to>
      <xdr:col>66</xdr:col>
      <xdr:colOff>121528</xdr:colOff>
      <xdr:row>24</xdr:row>
      <xdr:rowOff>71269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2AB413F5-8AEE-4261-9480-132328570E07}"/>
            </a:ext>
          </a:extLst>
        </xdr:cNvPr>
        <xdr:cNvGrpSpPr/>
      </xdr:nvGrpSpPr>
      <xdr:grpSpPr>
        <a:xfrm>
          <a:off x="41078825" y="437029"/>
          <a:ext cx="3832184" cy="4206240"/>
          <a:chOff x="41093479" y="437029"/>
          <a:chExt cx="3832184" cy="4206240"/>
        </a:xfrm>
      </xdr:grpSpPr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5171DE5D-AD2A-CD56-69B1-FF0B3081FF6A}"/>
              </a:ext>
            </a:extLst>
          </xdr:cNvPr>
          <xdr:cNvCxnSpPr/>
        </xdr:nvCxnSpPr>
        <xdr:spPr>
          <a:xfrm>
            <a:off x="44473587" y="914399"/>
            <a:ext cx="27215" cy="3706586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C3FA7FF9-307C-3054-A7BE-40E2490685A4}"/>
              </a:ext>
            </a:extLst>
          </xdr:cNvPr>
          <xdr:cNvGraphicFramePr>
            <a:graphicFrameLocks/>
          </xdr:cNvGraphicFramePr>
        </xdr:nvGraphicFramePr>
        <xdr:xfrm>
          <a:off x="41093479" y="437029"/>
          <a:ext cx="3832184" cy="42062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E252D185-C682-2A42-E866-DB03B652A4AB}"/>
              </a:ext>
            </a:extLst>
          </xdr:cNvPr>
          <xdr:cNvCxnSpPr/>
        </xdr:nvCxnSpPr>
        <xdr:spPr>
          <a:xfrm>
            <a:off x="42068583" y="859664"/>
            <a:ext cx="27142" cy="3119851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FE3E729D-741C-F505-63AB-C666AE22F701}"/>
              </a:ext>
            </a:extLst>
          </xdr:cNvPr>
          <xdr:cNvCxnSpPr/>
        </xdr:nvCxnSpPr>
        <xdr:spPr>
          <a:xfrm>
            <a:off x="42334571" y="859664"/>
            <a:ext cx="27142" cy="3119851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ED19886E-024D-7CE5-26B2-BA40EBBF04B5}"/>
              </a:ext>
            </a:extLst>
          </xdr:cNvPr>
          <xdr:cNvSpPr txBox="1"/>
        </xdr:nvSpPr>
        <xdr:spPr>
          <a:xfrm>
            <a:off x="44166799" y="812339"/>
            <a:ext cx="331632" cy="15857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vert="vert270" wrap="none" rtlCol="0" anchor="t">
            <a:noAutofit/>
          </a:bodyPr>
          <a:lstStyle/>
          <a:p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Rising r*- loose policies AIT</a:t>
            </a:r>
          </a:p>
        </xdr:txBody>
      </xdr:sp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F5C26CCB-3A52-B6BD-77CE-E0C0903C4D32}"/>
              </a:ext>
            </a:extLst>
          </xdr:cNvPr>
          <xdr:cNvCxnSpPr/>
        </xdr:nvCxnSpPr>
        <xdr:spPr>
          <a:xfrm>
            <a:off x="44497041" y="861243"/>
            <a:ext cx="14017" cy="3102622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902B47E-EAD4-D7CC-C066-140F8EFFC986}"/>
              </a:ext>
            </a:extLst>
          </xdr:cNvPr>
          <xdr:cNvSpPr txBox="1"/>
        </xdr:nvSpPr>
        <xdr:spPr>
          <a:xfrm>
            <a:off x="42028683" y="829663"/>
            <a:ext cx="322934" cy="154481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vert="vert270" wrap="none" rtlCol="0" anchor="t">
            <a:noAutofit/>
          </a:bodyPr>
          <a:lstStyle/>
          <a:p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Tight suprise Tight FG</a:t>
            </a: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46F78592-F41C-EB51-C1F5-C836179FCBCC}"/>
              </a:ext>
            </a:extLst>
          </xdr:cNvPr>
          <xdr:cNvSpPr txBox="1"/>
        </xdr:nvSpPr>
        <xdr:spPr>
          <a:xfrm>
            <a:off x="42777351" y="849259"/>
            <a:ext cx="940560" cy="4859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vert="horz" wrap="none" rtlCol="0" anchor="t">
            <a:noAutofit/>
          </a:bodyPr>
          <a:lstStyle/>
          <a:p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Loose policies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FG dominates</a:t>
            </a:r>
          </a:p>
        </xdr:txBody>
      </xdr:sp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07CF099A-7BF0-CD8A-C1EC-CA4E7AA97D20}"/>
              </a:ext>
            </a:extLst>
          </xdr:cNvPr>
          <xdr:cNvCxnSpPr/>
        </xdr:nvCxnSpPr>
        <xdr:spPr>
          <a:xfrm>
            <a:off x="43961538" y="864577"/>
            <a:ext cx="14654" cy="3091961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6CF799B7-7C9C-CC5C-8CC8-063D776ED8D3}"/>
              </a:ext>
            </a:extLst>
          </xdr:cNvPr>
          <xdr:cNvCxnSpPr/>
        </xdr:nvCxnSpPr>
        <xdr:spPr>
          <a:xfrm>
            <a:off x="44181346" y="864577"/>
            <a:ext cx="0" cy="3091961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0.89121</cdr:x>
      <cdr:y>0.08927</cdr:y>
    </cdr:from>
    <cdr:to>
      <cdr:x>0.97775</cdr:x>
      <cdr:y>0.38853</cdr:y>
    </cdr:to>
    <cdr:sp macro="" textlink="">
      <cdr:nvSpPr>
        <cdr:cNvPr id="4" name="TextBox 11">
          <a:extLst xmlns:a="http://schemas.openxmlformats.org/drawingml/2006/main">
            <a:ext uri="{FF2B5EF4-FFF2-40B4-BE49-F238E27FC236}">
              <a16:creationId xmlns:a16="http://schemas.microsoft.com/office/drawing/2014/main" id="{F866225F-37F6-9BEB-363B-BC24B2E4E399}"/>
            </a:ext>
          </a:extLst>
        </cdr:cNvPr>
        <cdr:cNvSpPr txBox="1"/>
      </cdr:nvSpPr>
      <cdr:spPr>
        <a:xfrm xmlns:a="http://schemas.openxmlformats.org/drawingml/2006/main">
          <a:off x="3420543" y="376111"/>
          <a:ext cx="332142" cy="12608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="0" i="0">
              <a:latin typeface="Times New Roman" panose="02020603050405020304" pitchFamily="18" charset="0"/>
              <a:cs typeface="Times New Roman" panose="02020603050405020304" pitchFamily="18" charset="0"/>
            </a:rPr>
            <a:t>Tight suprise,</a:t>
          </a:r>
          <a:r>
            <a:rPr lang="en-US" sz="10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 tight FG</a:t>
          </a:r>
        </a:p>
      </cdr:txBody>
    </cdr:sp>
  </cdr:relSizeAnchor>
  <cdr:relSizeAnchor xmlns:cdr="http://schemas.openxmlformats.org/drawingml/2006/chartDrawing">
    <cdr:from>
      <cdr:x>0.73063</cdr:x>
      <cdr:y>0.12201</cdr:y>
    </cdr:from>
    <cdr:to>
      <cdr:x>0.81942</cdr:x>
      <cdr:y>0.55633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65231242-0BA6-4153-BA94-A95B23FE427B}"/>
            </a:ext>
          </a:extLst>
        </cdr:cNvPr>
        <cdr:cNvSpPr txBox="1"/>
      </cdr:nvSpPr>
      <cdr:spPr>
        <a:xfrm xmlns:a="http://schemas.openxmlformats.org/drawingml/2006/main">
          <a:off x="2804202" y="514038"/>
          <a:ext cx="340796" cy="182989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Tight surpise, loose FG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665807</xdr:colOff>
      <xdr:row>147</xdr:row>
      <xdr:rowOff>132595</xdr:rowOff>
    </xdr:from>
    <xdr:to>
      <xdr:col>51</xdr:col>
      <xdr:colOff>371569</xdr:colOff>
      <xdr:row>164</xdr:row>
      <xdr:rowOff>150325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AF7B2D-BAB4-48A5-95E9-5319309EF7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370461</xdr:colOff>
      <xdr:row>2</xdr:row>
      <xdr:rowOff>69785</xdr:rowOff>
    </xdr:from>
    <xdr:to>
      <xdr:col>5</xdr:col>
      <xdr:colOff>82839</xdr:colOff>
      <xdr:row>9</xdr:row>
      <xdr:rowOff>101519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DCCCE7-8EEE-411D-9BEF-2FE2BACBEA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59</xdr:col>
      <xdr:colOff>546287</xdr:colOff>
      <xdr:row>2</xdr:row>
      <xdr:rowOff>56029</xdr:rowOff>
    </xdr:from>
    <xdr:to>
      <xdr:col>66</xdr:col>
      <xdr:colOff>121528</xdr:colOff>
      <xdr:row>24</xdr:row>
      <xdr:rowOff>71269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27C06C93-FD78-5E5C-EF76-806F25475459}"/>
            </a:ext>
          </a:extLst>
        </xdr:cNvPr>
        <xdr:cNvGrpSpPr/>
      </xdr:nvGrpSpPr>
      <xdr:grpSpPr>
        <a:xfrm>
          <a:off x="41078825" y="437029"/>
          <a:ext cx="3832184" cy="4206240"/>
          <a:chOff x="41093479" y="437029"/>
          <a:chExt cx="3832184" cy="4206240"/>
        </a:xfrm>
      </xdr:grpSpPr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D572E872-74D2-4961-BE8A-DA8E9D3F34DA}"/>
              </a:ext>
            </a:extLst>
          </xdr:cNvPr>
          <xdr:cNvCxnSpPr/>
        </xdr:nvCxnSpPr>
        <xdr:spPr>
          <a:xfrm>
            <a:off x="44473587" y="914399"/>
            <a:ext cx="27215" cy="3706586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AF591540-AD33-5C87-981B-AB5CD93AE163}"/>
              </a:ext>
            </a:extLst>
          </xdr:cNvPr>
          <xdr:cNvGraphicFramePr>
            <a:graphicFrameLocks/>
          </xdr:cNvGraphicFramePr>
        </xdr:nvGraphicFramePr>
        <xdr:xfrm>
          <a:off x="41093479" y="437029"/>
          <a:ext cx="3832184" cy="42062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FBBFB9B1-E0A8-F50E-0319-85E52DA71033}"/>
              </a:ext>
            </a:extLst>
          </xdr:cNvPr>
          <xdr:cNvCxnSpPr/>
        </xdr:nvCxnSpPr>
        <xdr:spPr>
          <a:xfrm>
            <a:off x="42068583" y="859664"/>
            <a:ext cx="27142" cy="3119851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DBCDA7D6-1DF7-60BE-1FB6-02A1B4F94E6A}"/>
              </a:ext>
            </a:extLst>
          </xdr:cNvPr>
          <xdr:cNvCxnSpPr/>
        </xdr:nvCxnSpPr>
        <xdr:spPr>
          <a:xfrm>
            <a:off x="42334571" y="859664"/>
            <a:ext cx="27142" cy="3119851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A72A307-83D5-A077-D66F-FA37B45830A4}"/>
              </a:ext>
            </a:extLst>
          </xdr:cNvPr>
          <xdr:cNvSpPr txBox="1"/>
        </xdr:nvSpPr>
        <xdr:spPr>
          <a:xfrm>
            <a:off x="44166799" y="812339"/>
            <a:ext cx="331632" cy="15857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vert="vert270" wrap="none" rtlCol="0" anchor="t">
            <a:noAutofit/>
          </a:bodyPr>
          <a:lstStyle/>
          <a:p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Rising r*- loose policies AIT</a:t>
            </a:r>
          </a:p>
        </xdr:txBody>
      </xdr: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2EC20BCC-2D1E-E9B6-4BA1-10CD32B8DB49}"/>
              </a:ext>
            </a:extLst>
          </xdr:cNvPr>
          <xdr:cNvCxnSpPr/>
        </xdr:nvCxnSpPr>
        <xdr:spPr>
          <a:xfrm>
            <a:off x="44497041" y="861243"/>
            <a:ext cx="14017" cy="3102622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5D813469-257F-4813-82C5-337C3597214E}"/>
              </a:ext>
            </a:extLst>
          </xdr:cNvPr>
          <xdr:cNvSpPr txBox="1"/>
        </xdr:nvSpPr>
        <xdr:spPr>
          <a:xfrm>
            <a:off x="42028683" y="829663"/>
            <a:ext cx="322934" cy="154481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vert="vert270" wrap="none" rtlCol="0" anchor="t">
            <a:noAutofit/>
          </a:bodyPr>
          <a:lstStyle/>
          <a:p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Tight suprise Tight FG</a:t>
            </a: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7739B28E-7ED6-44F5-B667-11B78CF9FAF6}"/>
              </a:ext>
            </a:extLst>
          </xdr:cNvPr>
          <xdr:cNvSpPr txBox="1"/>
        </xdr:nvSpPr>
        <xdr:spPr>
          <a:xfrm>
            <a:off x="42777351" y="849259"/>
            <a:ext cx="940560" cy="4859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vert="horz" wrap="none" rtlCol="0" anchor="t">
            <a:noAutofit/>
          </a:bodyPr>
          <a:lstStyle/>
          <a:p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Loose policies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FG dominates</a:t>
            </a:r>
          </a:p>
        </xdr:txBody>
      </xdr: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C9C764A4-9175-41BA-9DD7-0C7479B79B2B}"/>
              </a:ext>
            </a:extLst>
          </xdr:cNvPr>
          <xdr:cNvCxnSpPr/>
        </xdr:nvCxnSpPr>
        <xdr:spPr>
          <a:xfrm>
            <a:off x="43961538" y="864577"/>
            <a:ext cx="14654" cy="3091961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Straight Connector 15">
            <a:extLst>
              <a:ext uri="{FF2B5EF4-FFF2-40B4-BE49-F238E27FC236}">
                <a16:creationId xmlns:a16="http://schemas.microsoft.com/office/drawing/2014/main" id="{512690A7-1A59-4AA6-9BCA-9D36AC9D62AC}"/>
              </a:ext>
            </a:extLst>
          </xdr:cNvPr>
          <xdr:cNvCxnSpPr/>
        </xdr:nvCxnSpPr>
        <xdr:spPr>
          <a:xfrm>
            <a:off x="44181346" y="864577"/>
            <a:ext cx="0" cy="3091961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0.89121</cdr:x>
      <cdr:y>0.08927</cdr:y>
    </cdr:from>
    <cdr:to>
      <cdr:x>0.97775</cdr:x>
      <cdr:y>0.38853</cdr:y>
    </cdr:to>
    <cdr:sp macro="" textlink="">
      <cdr:nvSpPr>
        <cdr:cNvPr id="4" name="TextBox 11">
          <a:extLst xmlns:a="http://schemas.openxmlformats.org/drawingml/2006/main">
            <a:ext uri="{FF2B5EF4-FFF2-40B4-BE49-F238E27FC236}">
              <a16:creationId xmlns:a16="http://schemas.microsoft.com/office/drawing/2014/main" id="{F866225F-37F6-9BEB-363B-BC24B2E4E399}"/>
            </a:ext>
          </a:extLst>
        </cdr:cNvPr>
        <cdr:cNvSpPr txBox="1"/>
      </cdr:nvSpPr>
      <cdr:spPr>
        <a:xfrm xmlns:a="http://schemas.openxmlformats.org/drawingml/2006/main">
          <a:off x="3420543" y="376111"/>
          <a:ext cx="332142" cy="12608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="0" i="0">
              <a:latin typeface="Times New Roman" panose="02020603050405020304" pitchFamily="18" charset="0"/>
              <a:cs typeface="Times New Roman" panose="02020603050405020304" pitchFamily="18" charset="0"/>
            </a:rPr>
            <a:t>Tight suprise,</a:t>
          </a:r>
          <a:r>
            <a:rPr lang="en-US" sz="10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 tight FG</a:t>
          </a:r>
        </a:p>
      </cdr:txBody>
    </cdr:sp>
  </cdr:relSizeAnchor>
  <cdr:relSizeAnchor xmlns:cdr="http://schemas.openxmlformats.org/drawingml/2006/chartDrawing">
    <cdr:from>
      <cdr:x>0.73063</cdr:x>
      <cdr:y>0.12201</cdr:y>
    </cdr:from>
    <cdr:to>
      <cdr:x>0.81942</cdr:x>
      <cdr:y>0.55633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65231242-0BA6-4153-BA94-A95B23FE427B}"/>
            </a:ext>
          </a:extLst>
        </cdr:cNvPr>
        <cdr:cNvSpPr txBox="1"/>
      </cdr:nvSpPr>
      <cdr:spPr>
        <a:xfrm xmlns:a="http://schemas.openxmlformats.org/drawingml/2006/main">
          <a:off x="2804202" y="514038"/>
          <a:ext cx="340796" cy="182989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Tight surpise, loose FG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665807</xdr:colOff>
      <xdr:row>147</xdr:row>
      <xdr:rowOff>132595</xdr:rowOff>
    </xdr:from>
    <xdr:to>
      <xdr:col>49</xdr:col>
      <xdr:colOff>371569</xdr:colOff>
      <xdr:row>164</xdr:row>
      <xdr:rowOff>150325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0153C8-8E1C-4EA1-8B43-B32E1DBB3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278659</xdr:colOff>
      <xdr:row>2</xdr:row>
      <xdr:rowOff>68147</xdr:rowOff>
    </xdr:from>
    <xdr:to>
      <xdr:col>4</xdr:col>
      <xdr:colOff>612394</xdr:colOff>
      <xdr:row>10</xdr:row>
      <xdr:rowOff>38389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2B7928-5956-42A9-B991-636684C90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67</xdr:col>
      <xdr:colOff>0</xdr:colOff>
      <xdr:row>6</xdr:row>
      <xdr:rowOff>0</xdr:rowOff>
    </xdr:from>
    <xdr:to>
      <xdr:col>73</xdr:col>
      <xdr:colOff>180974</xdr:colOff>
      <xdr:row>32</xdr:row>
      <xdr:rowOff>38100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266D415-4587-FCFC-82DE-5442A1FA2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85414" y="979714"/>
          <a:ext cx="3838575" cy="4283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57</xdr:col>
      <xdr:colOff>365802</xdr:colOff>
      <xdr:row>2</xdr:row>
      <xdr:rowOff>35976</xdr:rowOff>
    </xdr:from>
    <xdr:to>
      <xdr:col>63</xdr:col>
      <xdr:colOff>552648</xdr:colOff>
      <xdr:row>28</xdr:row>
      <xdr:rowOff>54017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39E6ACC6-98AA-DDF9-D4CF-0E8818F7D884}"/>
            </a:ext>
          </a:extLst>
        </xdr:cNvPr>
        <xdr:cNvGrpSpPr/>
      </xdr:nvGrpSpPr>
      <xdr:grpSpPr>
        <a:xfrm>
          <a:off x="39294400" y="361220"/>
          <a:ext cx="3857455" cy="4246212"/>
          <a:chOff x="39343105" y="356818"/>
          <a:chExt cx="3856477" cy="4188988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AD09F8EA-C4AF-487C-AB38-90F41FD5C92E}"/>
              </a:ext>
            </a:extLst>
          </xdr:cNvPr>
          <xdr:cNvGraphicFramePr>
            <a:graphicFrameLocks/>
          </xdr:cNvGraphicFramePr>
        </xdr:nvGraphicFramePr>
        <xdr:xfrm>
          <a:off x="39343105" y="356818"/>
          <a:ext cx="3856477" cy="41889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65231242-0BA6-4153-BA94-A95B23FE427B}"/>
              </a:ext>
            </a:extLst>
          </xdr:cNvPr>
          <xdr:cNvSpPr txBox="1"/>
        </xdr:nvSpPr>
        <xdr:spPr>
          <a:xfrm>
            <a:off x="42330644" y="449852"/>
            <a:ext cx="333734" cy="15792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vert="vert270" wrap="none" rtlCol="0" anchor="t">
            <a:noAutofit/>
          </a:bodyPr>
          <a:lstStyle/>
          <a:p>
            <a: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Rising r*- loose policies AIT</a:t>
            </a:r>
          </a:p>
        </xdr:txBody>
      </xdr: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AA4A2525-786F-461F-83A7-C09FB9342C4E}"/>
              </a:ext>
            </a:extLst>
          </xdr:cNvPr>
          <xdr:cNvCxnSpPr/>
        </xdr:nvCxnSpPr>
        <xdr:spPr>
          <a:xfrm>
            <a:off x="40326379" y="792759"/>
            <a:ext cx="27314" cy="3107055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F06F873-1002-4F51-9C2C-2822AFE900F8}"/>
              </a:ext>
            </a:extLst>
          </xdr:cNvPr>
          <xdr:cNvSpPr txBox="1"/>
        </xdr:nvSpPr>
        <xdr:spPr>
          <a:xfrm>
            <a:off x="40028308" y="463682"/>
            <a:ext cx="325526" cy="13041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vert="vert270" wrap="none" rtlCol="0" anchor="t">
            <a:noAutofit/>
          </a:bodyPr>
          <a:lstStyle/>
          <a:p>
            <a: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Tight suprise Tight FG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3893CF6F-DA99-4BBA-887D-694CE61A5D3F}"/>
              </a:ext>
            </a:extLst>
          </xdr:cNvPr>
          <xdr:cNvSpPr txBox="1"/>
        </xdr:nvSpPr>
        <xdr:spPr>
          <a:xfrm>
            <a:off x="40907392" y="738911"/>
            <a:ext cx="946263" cy="39586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vert="horz" wrap="none" rtlCol="0" anchor="t">
            <a:noAutofit/>
          </a:bodyPr>
          <a:lstStyle/>
          <a:p>
            <a: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Loose policies</a:t>
            </a:r>
            <a:b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FG</a:t>
            </a:r>
            <a: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dominates</a:t>
            </a:r>
          </a:p>
        </xdr:txBody>
      </xdr:sp>
      <xdr:cxnSp macro="">
        <xdr:nvCxnSpPr>
          <xdr:cNvPr id="16" name="Straight Connector 15">
            <a:extLst>
              <a:ext uri="{FF2B5EF4-FFF2-40B4-BE49-F238E27FC236}">
                <a16:creationId xmlns:a16="http://schemas.microsoft.com/office/drawing/2014/main" id="{DEBD51CE-8A8A-4545-B994-B9BD25E87B81}"/>
              </a:ext>
            </a:extLst>
          </xdr:cNvPr>
          <xdr:cNvCxnSpPr/>
        </xdr:nvCxnSpPr>
        <xdr:spPr>
          <a:xfrm>
            <a:off x="42104876" y="786027"/>
            <a:ext cx="27402" cy="3106613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38CD79F3-3809-407C-8897-CECF6B99405C}"/>
              </a:ext>
            </a:extLst>
          </xdr:cNvPr>
          <xdr:cNvCxnSpPr/>
        </xdr:nvCxnSpPr>
        <xdr:spPr>
          <a:xfrm>
            <a:off x="42266316" y="787845"/>
            <a:ext cx="25631" cy="3106613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D48A4CF1-613C-4ADE-A4EE-1FC8639A721F}"/>
              </a:ext>
            </a:extLst>
          </xdr:cNvPr>
          <xdr:cNvCxnSpPr/>
        </xdr:nvCxnSpPr>
        <xdr:spPr>
          <a:xfrm>
            <a:off x="42691894" y="782936"/>
            <a:ext cx="25631" cy="3106613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0.87692</cdr:x>
      <cdr:y>0.09184</cdr:y>
    </cdr:from>
    <cdr:to>
      <cdr:x>0.95539</cdr:x>
      <cdr:y>0.33707</cdr:y>
    </cdr:to>
    <cdr:sp macro="" textlink="">
      <cdr:nvSpPr>
        <cdr:cNvPr id="4" name="TextBox 11">
          <a:extLst xmlns:a="http://schemas.openxmlformats.org/drawingml/2006/main">
            <a:ext uri="{FF2B5EF4-FFF2-40B4-BE49-F238E27FC236}">
              <a16:creationId xmlns:a16="http://schemas.microsoft.com/office/drawing/2014/main" id="{F866225F-37F6-9BEB-363B-BC24B2E4E399}"/>
            </a:ext>
          </a:extLst>
        </cdr:cNvPr>
        <cdr:cNvSpPr txBox="1"/>
      </cdr:nvSpPr>
      <cdr:spPr>
        <a:xfrm xmlns:a="http://schemas.openxmlformats.org/drawingml/2006/main">
          <a:off x="3381804" y="384725"/>
          <a:ext cx="302647" cy="102726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0" i="0">
              <a:latin typeface="Times New Roman" panose="02020603050405020304" pitchFamily="18" charset="0"/>
              <a:cs typeface="Times New Roman" panose="02020603050405020304" pitchFamily="18" charset="0"/>
            </a:rPr>
            <a:t>Tight suprise,</a:t>
          </a:r>
          <a:r>
            <a:rPr lang="en-US" sz="8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 tight FG</a:t>
          </a:r>
        </a:p>
      </cdr:txBody>
    </cdr:sp>
  </cdr:relSizeAnchor>
  <cdr:relSizeAnchor xmlns:cdr="http://schemas.openxmlformats.org/drawingml/2006/chartDrawing">
    <cdr:from>
      <cdr:x>0.69813</cdr:x>
      <cdr:y>0.03823</cdr:y>
    </cdr:from>
    <cdr:to>
      <cdr:x>0.78692</cdr:x>
      <cdr:y>0.47256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65231242-0BA6-4153-BA94-A95B23FE427B}"/>
            </a:ext>
          </a:extLst>
        </cdr:cNvPr>
        <cdr:cNvSpPr txBox="1"/>
      </cdr:nvSpPr>
      <cdr:spPr>
        <a:xfrm xmlns:a="http://schemas.openxmlformats.org/drawingml/2006/main">
          <a:off x="2692321" y="160161"/>
          <a:ext cx="342431" cy="181937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Tight surpise, loose FG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242887</xdr:colOff>
      <xdr:row>12</xdr:row>
      <xdr:rowOff>147637</xdr:rowOff>
    </xdr:from>
    <xdr:to>
      <xdr:col>51</xdr:col>
      <xdr:colOff>481012</xdr:colOff>
      <xdr:row>29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B51780-221E-4B4B-AAB5-B92E4CC721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665807</xdr:colOff>
      <xdr:row>147</xdr:row>
      <xdr:rowOff>132595</xdr:rowOff>
    </xdr:from>
    <xdr:to>
      <xdr:col>51</xdr:col>
      <xdr:colOff>371569</xdr:colOff>
      <xdr:row>164</xdr:row>
      <xdr:rowOff>150325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282E13-C855-4847-A7F0-57E2D89E3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507089</xdr:colOff>
      <xdr:row>2</xdr:row>
      <xdr:rowOff>151387</xdr:rowOff>
    </xdr:from>
    <xdr:to>
      <xdr:col>5</xdr:col>
      <xdr:colOff>221082</xdr:colOff>
      <xdr:row>10</xdr:row>
      <xdr:rowOff>121146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B6432C-A35A-4FB5-BD0B-20404050CA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59</xdr:col>
      <xdr:colOff>546282</xdr:colOff>
      <xdr:row>2</xdr:row>
      <xdr:rowOff>56029</xdr:rowOff>
    </xdr:from>
    <xdr:to>
      <xdr:col>66</xdr:col>
      <xdr:colOff>121523</xdr:colOff>
      <xdr:row>28</xdr:row>
      <xdr:rowOff>74070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F754063C-7F62-400E-B2D9-41DFBB396F79}"/>
            </a:ext>
          </a:extLst>
        </xdr:cNvPr>
        <xdr:cNvGrpSpPr/>
      </xdr:nvGrpSpPr>
      <xdr:grpSpPr>
        <a:xfrm>
          <a:off x="41047585" y="376871"/>
          <a:ext cx="3856477" cy="4188988"/>
          <a:chOff x="40936928" y="381273"/>
          <a:chExt cx="3835936" cy="4246212"/>
        </a:xfrm>
      </xdr:grpSpPr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41ABD3CB-DF07-0408-DF3A-6FC121BAA9A4}"/>
              </a:ext>
            </a:extLst>
          </xdr:cNvPr>
          <xdr:cNvCxnSpPr/>
        </xdr:nvCxnSpPr>
        <xdr:spPr>
          <a:xfrm>
            <a:off x="44320258" y="802887"/>
            <a:ext cx="27215" cy="3149025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2C1654D7-5EFA-AD82-2233-3DE8457BB05D}"/>
              </a:ext>
            </a:extLst>
          </xdr:cNvPr>
          <xdr:cNvGrpSpPr/>
        </xdr:nvGrpSpPr>
        <xdr:grpSpPr>
          <a:xfrm>
            <a:off x="40936928" y="381273"/>
            <a:ext cx="3835936" cy="4246212"/>
            <a:chOff x="40973954" y="377498"/>
            <a:chExt cx="3825772" cy="4197135"/>
          </a:xfrm>
        </xdr:grpSpPr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374FA3A2-8964-9565-F573-11C145E3D20D}"/>
                </a:ext>
              </a:extLst>
            </xdr:cNvPr>
            <xdr:cNvGraphicFramePr>
              <a:graphicFrameLocks/>
            </xdr:cNvGraphicFramePr>
          </xdr:nvGraphicFramePr>
          <xdr:xfrm>
            <a:off x="40973954" y="377498"/>
            <a:ext cx="3825772" cy="419713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AAA2B55-8CE7-EB43-BF66-577527AA8902}"/>
                </a:ext>
              </a:extLst>
            </xdr:cNvPr>
            <xdr:cNvSpPr txBox="1"/>
          </xdr:nvSpPr>
          <xdr:spPr>
            <a:xfrm>
              <a:off x="44042137" y="751995"/>
              <a:ext cx="331077" cy="15823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none" rtlCol="0" anchor="t">
              <a:noAutofit/>
            </a:bodyPr>
            <a:lstStyle/>
            <a:p>
              <a:r>
                <a:rPr lang="en-US" sz="100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Rising r*- loose policies AIT</a:t>
              </a:r>
            </a:p>
          </xdr:txBody>
        </xdr: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6C7D85B-3D49-99CE-2983-71D603FA7B65}"/>
                </a:ext>
              </a:extLst>
            </xdr:cNvPr>
            <xdr:cNvCxnSpPr/>
          </xdr:nvCxnSpPr>
          <xdr:spPr>
            <a:xfrm>
              <a:off x="41947432" y="799218"/>
              <a:ext cx="27097" cy="3113098"/>
            </a:xfrm>
            <a:prstGeom prst="line">
              <a:avLst/>
            </a:prstGeom>
            <a:ln w="6350"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Straight Connector 10">
              <a:extLst>
                <a:ext uri="{FF2B5EF4-FFF2-40B4-BE49-F238E27FC236}">
                  <a16:creationId xmlns:a16="http://schemas.microsoft.com/office/drawing/2014/main" id="{A224BD76-4E07-EE84-68DE-C9CB4811F058}"/>
                </a:ext>
              </a:extLst>
            </xdr:cNvPr>
            <xdr:cNvCxnSpPr/>
          </xdr:nvCxnSpPr>
          <xdr:spPr>
            <a:xfrm>
              <a:off x="42212975" y="799218"/>
              <a:ext cx="27097" cy="3113098"/>
            </a:xfrm>
            <a:prstGeom prst="line">
              <a:avLst/>
            </a:prstGeom>
            <a:ln w="6350"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A32D6CD-40D7-60FF-12CE-A2E515874D8C}"/>
                </a:ext>
              </a:extLst>
            </xdr:cNvPr>
            <xdr:cNvSpPr txBox="1"/>
          </xdr:nvSpPr>
          <xdr:spPr>
            <a:xfrm>
              <a:off x="41907330" y="710601"/>
              <a:ext cx="322934" cy="13066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none" rtlCol="0" anchor="t">
              <a:noAutofit/>
            </a:bodyPr>
            <a:lstStyle/>
            <a:p>
              <a:r>
                <a:rPr lang="en-US" sz="100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Tight suprise Tight FG</a:t>
              </a:r>
            </a:p>
          </xdr:txBody>
        </xdr: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55AA01C-276E-5F84-4777-3FAEF0AC3EB8}"/>
                </a:ext>
              </a:extLst>
            </xdr:cNvPr>
            <xdr:cNvSpPr txBox="1"/>
          </xdr:nvSpPr>
          <xdr:spPr>
            <a:xfrm>
              <a:off x="42655083" y="730197"/>
              <a:ext cx="938729" cy="3966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rtlCol="0" anchor="t">
              <a:noAutofit/>
            </a:bodyPr>
            <a:lstStyle/>
            <a:p>
              <a:r>
                <a:rPr lang="en-US" sz="80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Loose policies</a:t>
              </a:r>
              <a:br>
                <a:rPr lang="en-US" sz="80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en-US" sz="100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FG</a:t>
              </a:r>
              <a:r>
                <a:rPr lang="en-US" sz="80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dominates</a:t>
              </a:r>
            </a:p>
          </xdr:txBody>
        </xdr:sp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8B0B446D-90B9-76DB-F58D-925907124477}"/>
                </a:ext>
              </a:extLst>
            </xdr:cNvPr>
            <xdr:cNvCxnSpPr/>
          </xdr:nvCxnSpPr>
          <xdr:spPr>
            <a:xfrm>
              <a:off x="43833087" y="787451"/>
              <a:ext cx="27184" cy="3112655"/>
            </a:xfrm>
            <a:prstGeom prst="line">
              <a:avLst/>
            </a:prstGeom>
            <a:ln w="6350"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5AA58CF8-602B-9CA1-FD89-790FF0C498C9}"/>
                </a:ext>
              </a:extLst>
            </xdr:cNvPr>
            <xdr:cNvCxnSpPr/>
          </xdr:nvCxnSpPr>
          <xdr:spPr>
            <a:xfrm>
              <a:off x="44047946" y="799318"/>
              <a:ext cx="25427" cy="3112655"/>
            </a:xfrm>
            <a:prstGeom prst="line">
              <a:avLst/>
            </a:prstGeom>
            <a:ln w="6350"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oneCell">
    <xdr:from>
      <xdr:col>69</xdr:col>
      <xdr:colOff>0</xdr:colOff>
      <xdr:row>6</xdr:row>
      <xdr:rowOff>0</xdr:rowOff>
    </xdr:from>
    <xdr:to>
      <xdr:col>75</xdr:col>
      <xdr:colOff>180975</xdr:colOff>
      <xdr:row>32</xdr:row>
      <xdr:rowOff>38100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98CEF07-F52F-4D72-B1D8-AFF7ECAB1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29625" y="971550"/>
          <a:ext cx="3838575" cy="424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0.89121</cdr:x>
      <cdr:y>0.08927</cdr:y>
    </cdr:from>
    <cdr:to>
      <cdr:x>0.97775</cdr:x>
      <cdr:y>0.38853</cdr:y>
    </cdr:to>
    <cdr:sp macro="" textlink="">
      <cdr:nvSpPr>
        <cdr:cNvPr id="4" name="TextBox 11">
          <a:extLst xmlns:a="http://schemas.openxmlformats.org/drawingml/2006/main">
            <a:ext uri="{FF2B5EF4-FFF2-40B4-BE49-F238E27FC236}">
              <a16:creationId xmlns:a16="http://schemas.microsoft.com/office/drawing/2014/main" id="{F866225F-37F6-9BEB-363B-BC24B2E4E399}"/>
            </a:ext>
          </a:extLst>
        </cdr:cNvPr>
        <cdr:cNvSpPr txBox="1"/>
      </cdr:nvSpPr>
      <cdr:spPr>
        <a:xfrm xmlns:a="http://schemas.openxmlformats.org/drawingml/2006/main">
          <a:off x="3420543" y="376111"/>
          <a:ext cx="332142" cy="12608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="0" i="0">
              <a:latin typeface="Times New Roman" panose="02020603050405020304" pitchFamily="18" charset="0"/>
              <a:cs typeface="Times New Roman" panose="02020603050405020304" pitchFamily="18" charset="0"/>
            </a:rPr>
            <a:t>Tight suprise,</a:t>
          </a:r>
          <a:r>
            <a:rPr lang="en-US" sz="10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 tight FG</a:t>
          </a:r>
        </a:p>
      </cdr:txBody>
    </cdr:sp>
  </cdr:relSizeAnchor>
  <cdr:relSizeAnchor xmlns:cdr="http://schemas.openxmlformats.org/drawingml/2006/chartDrawing">
    <cdr:from>
      <cdr:x>0.73063</cdr:x>
      <cdr:y>0.12201</cdr:y>
    </cdr:from>
    <cdr:to>
      <cdr:x>0.81942</cdr:x>
      <cdr:y>0.55633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65231242-0BA6-4153-BA94-A95B23FE427B}"/>
            </a:ext>
          </a:extLst>
        </cdr:cNvPr>
        <cdr:cNvSpPr txBox="1"/>
      </cdr:nvSpPr>
      <cdr:spPr>
        <a:xfrm xmlns:a="http://schemas.openxmlformats.org/drawingml/2006/main">
          <a:off x="2804202" y="514038"/>
          <a:ext cx="340796" cy="182989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Tight surpise, loose FG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242887</xdr:colOff>
      <xdr:row>12</xdr:row>
      <xdr:rowOff>147637</xdr:rowOff>
    </xdr:from>
    <xdr:to>
      <xdr:col>51</xdr:col>
      <xdr:colOff>481012</xdr:colOff>
      <xdr:row>29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541C9-E6BD-430C-969E-FA35FD7060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665807</xdr:colOff>
      <xdr:row>147</xdr:row>
      <xdr:rowOff>132595</xdr:rowOff>
    </xdr:from>
    <xdr:to>
      <xdr:col>51</xdr:col>
      <xdr:colOff>371569</xdr:colOff>
      <xdr:row>164</xdr:row>
      <xdr:rowOff>150325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D43A33-00CF-4788-88A2-B9AC900D0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747774</xdr:colOff>
      <xdr:row>7</xdr:row>
      <xdr:rowOff>146833</xdr:rowOff>
    </xdr:from>
    <xdr:to>
      <xdr:col>39</xdr:col>
      <xdr:colOff>507793</xdr:colOff>
      <xdr:row>24</xdr:row>
      <xdr:rowOff>156234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E5493E-104A-43BF-A04C-91996C843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59</xdr:col>
      <xdr:colOff>546287</xdr:colOff>
      <xdr:row>2</xdr:row>
      <xdr:rowOff>56029</xdr:rowOff>
    </xdr:from>
    <xdr:to>
      <xdr:col>66</xdr:col>
      <xdr:colOff>121528</xdr:colOff>
      <xdr:row>28</xdr:row>
      <xdr:rowOff>74070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3F0E76-D3CA-4103-9098-CF4D706B2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365786</xdr:colOff>
      <xdr:row>2</xdr:row>
      <xdr:rowOff>35976</xdr:rowOff>
    </xdr:from>
    <xdr:to>
      <xdr:col>63</xdr:col>
      <xdr:colOff>539587</xdr:colOff>
      <xdr:row>29</xdr:row>
      <xdr:rowOff>47649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6857557-50B4-7647-854A-E107D353DF96}"/>
            </a:ext>
          </a:extLst>
        </xdr:cNvPr>
        <xdr:cNvGrpSpPr/>
      </xdr:nvGrpSpPr>
      <xdr:grpSpPr>
        <a:xfrm>
          <a:off x="39212190" y="359046"/>
          <a:ext cx="3816695" cy="4373121"/>
          <a:chOff x="39343104" y="356818"/>
          <a:chExt cx="4379652" cy="4461806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94E97FBC-2570-D82E-02DF-A27B093AD9FB}"/>
              </a:ext>
            </a:extLst>
          </xdr:cNvPr>
          <xdr:cNvGraphicFramePr>
            <a:graphicFrameLocks/>
          </xdr:cNvGraphicFramePr>
        </xdr:nvGraphicFramePr>
        <xdr:xfrm>
          <a:off x="39343104" y="356818"/>
          <a:ext cx="4379652" cy="44618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CCD44515-4B7C-2294-C443-A3CEEFBEFDFE}"/>
              </a:ext>
            </a:extLst>
          </xdr:cNvPr>
          <xdr:cNvSpPr txBox="1"/>
        </xdr:nvSpPr>
        <xdr:spPr>
          <a:xfrm>
            <a:off x="42515256" y="835469"/>
            <a:ext cx="541223" cy="7889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vert="vert270" wrap="none" rtlCol="0" anchor="t">
            <a:noAutofit/>
          </a:bodyPr>
          <a:lstStyle/>
          <a:p>
            <a: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Rising r* </a:t>
            </a:r>
          </a:p>
          <a:p>
            <a: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Loose policies</a:t>
            </a:r>
            <a:b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AIT</a:t>
            </a:r>
          </a:p>
        </xdr:txBody>
      </xdr:sp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3F3C3D44-E7B6-5028-6C7B-D35420196898}"/>
              </a:ext>
            </a:extLst>
          </xdr:cNvPr>
          <xdr:cNvCxnSpPr/>
        </xdr:nvCxnSpPr>
        <xdr:spPr>
          <a:xfrm>
            <a:off x="40413829" y="944458"/>
            <a:ext cx="2114" cy="3271765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7AC4A284-486A-F525-1693-D7EFEE3FA1D8}"/>
              </a:ext>
            </a:extLst>
          </xdr:cNvPr>
          <xdr:cNvSpPr txBox="1"/>
        </xdr:nvSpPr>
        <xdr:spPr>
          <a:xfrm>
            <a:off x="40008783" y="586902"/>
            <a:ext cx="489425" cy="9945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vert="vert270" wrap="none" rtlCol="0" anchor="t">
            <a:noAutofit/>
          </a:bodyPr>
          <a:lstStyle/>
          <a:p>
            <a: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Tight suprise,</a:t>
            </a:r>
          </a:p>
          <a:p>
            <a: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tight FG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12403CB0-2E15-ECC7-3EC5-3845EAD09ADF}"/>
              </a:ext>
            </a:extLst>
          </xdr:cNvPr>
          <xdr:cNvSpPr txBox="1"/>
        </xdr:nvSpPr>
        <xdr:spPr>
          <a:xfrm>
            <a:off x="41093372" y="928218"/>
            <a:ext cx="946263" cy="39586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vert="horz" wrap="none" rtlCol="0" anchor="t">
            <a:noAutofit/>
          </a:bodyPr>
          <a:lstStyle/>
          <a:p>
            <a:pPr algn="ctr"/>
            <a: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FG partially offsets</a:t>
            </a:r>
          </a:p>
        </xdr:txBody>
      </xdr: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1BD9465F-D6BC-52B7-462A-1B4F77B2E7DF}"/>
              </a:ext>
            </a:extLst>
          </xdr:cNvPr>
          <xdr:cNvCxnSpPr/>
        </xdr:nvCxnSpPr>
        <xdr:spPr>
          <a:xfrm flipH="1">
            <a:off x="42565067" y="965061"/>
            <a:ext cx="3567" cy="3270173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FBB9F4E0-B2E8-E58C-884F-922FD1FD50B9}"/>
              </a:ext>
            </a:extLst>
          </xdr:cNvPr>
          <xdr:cNvCxnSpPr/>
        </xdr:nvCxnSpPr>
        <xdr:spPr>
          <a:xfrm flipH="1">
            <a:off x="42992273" y="937164"/>
            <a:ext cx="4475" cy="331408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0.8436</cdr:x>
      <cdr:y>0.12226</cdr:y>
    </cdr:from>
    <cdr:to>
      <cdr:x>0.93802</cdr:x>
      <cdr:y>0.27072</cdr:y>
    </cdr:to>
    <cdr:sp macro="" textlink="">
      <cdr:nvSpPr>
        <cdr:cNvPr id="4" name="TextBox 11">
          <a:extLst xmlns:a="http://schemas.openxmlformats.org/drawingml/2006/main">
            <a:ext uri="{FF2B5EF4-FFF2-40B4-BE49-F238E27FC236}">
              <a16:creationId xmlns:a16="http://schemas.microsoft.com/office/drawing/2014/main" id="{F866225F-37F6-9BEB-363B-BC24B2E4E399}"/>
            </a:ext>
          </a:extLst>
        </cdr:cNvPr>
        <cdr:cNvSpPr txBox="1"/>
      </cdr:nvSpPr>
      <cdr:spPr>
        <a:xfrm xmlns:a="http://schemas.openxmlformats.org/drawingml/2006/main">
          <a:off x="3680280" y="540797"/>
          <a:ext cx="411908" cy="65665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0" i="0">
              <a:latin typeface="Times New Roman" panose="02020603050405020304" pitchFamily="18" charset="0"/>
              <a:cs typeface="Times New Roman" panose="02020603050405020304" pitchFamily="18" charset="0"/>
            </a:rPr>
            <a:t>Tight suprise,</a:t>
          </a:r>
        </a:p>
        <a:p xmlns:a="http://schemas.openxmlformats.org/drawingml/2006/main">
          <a:r>
            <a:rPr lang="en-US" sz="8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 tight FG</a:t>
          </a: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365804</xdr:colOff>
      <xdr:row>2</xdr:row>
      <xdr:rowOff>35976</xdr:rowOff>
    </xdr:from>
    <xdr:to>
      <xdr:col>63</xdr:col>
      <xdr:colOff>567356</xdr:colOff>
      <xdr:row>24</xdr:row>
      <xdr:rowOff>145997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26EF85FC-1247-194E-9FDD-07DB42AE8FB6}"/>
            </a:ext>
          </a:extLst>
        </xdr:cNvPr>
        <xdr:cNvGrpSpPr/>
      </xdr:nvGrpSpPr>
      <xdr:grpSpPr>
        <a:xfrm>
          <a:off x="39380204" y="391576"/>
          <a:ext cx="3859152" cy="4301021"/>
          <a:chOff x="39343105" y="356818"/>
          <a:chExt cx="3853884" cy="3639539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400449B6-FEAC-8166-7630-AE641C902506}"/>
              </a:ext>
            </a:extLst>
          </xdr:cNvPr>
          <xdr:cNvGraphicFramePr>
            <a:graphicFrameLocks/>
          </xdr:cNvGraphicFramePr>
        </xdr:nvGraphicFramePr>
        <xdr:xfrm>
          <a:off x="39343105" y="356818"/>
          <a:ext cx="3853884" cy="363953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EA74B89F-EE6C-BF42-5738-A25E76CD45C5}"/>
              </a:ext>
            </a:extLst>
          </xdr:cNvPr>
          <xdr:cNvSpPr txBox="1"/>
        </xdr:nvSpPr>
        <xdr:spPr>
          <a:xfrm>
            <a:off x="42207465" y="601666"/>
            <a:ext cx="541223" cy="7889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vert="vert270" wrap="none" rtlCol="0" anchor="t">
            <a:noAutofit/>
          </a:bodyPr>
          <a:lstStyle/>
          <a:p>
            <a: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Rising r* </a:t>
            </a:r>
          </a:p>
          <a:p>
            <a: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Loose policies</a:t>
            </a:r>
            <a:b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AIT</a:t>
            </a:r>
          </a:p>
        </xdr:txBody>
      </xdr: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EE42B8FD-2348-FA1F-DDEB-95AC54E5C045}"/>
              </a:ext>
            </a:extLst>
          </xdr:cNvPr>
          <xdr:cNvCxnSpPr/>
        </xdr:nvCxnSpPr>
        <xdr:spPr>
          <a:xfrm>
            <a:off x="40288657" y="834993"/>
            <a:ext cx="22622" cy="2695682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EC5DC8A-3A19-FDCA-910B-9BFE9C830E41}"/>
              </a:ext>
            </a:extLst>
          </xdr:cNvPr>
          <xdr:cNvSpPr txBox="1"/>
        </xdr:nvSpPr>
        <xdr:spPr>
          <a:xfrm>
            <a:off x="39922711" y="370264"/>
            <a:ext cx="489425" cy="9945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vert="vert270" wrap="none" rtlCol="0" anchor="t">
            <a:noAutofit/>
          </a:bodyPr>
          <a:lstStyle/>
          <a:p>
            <a: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Tight suprise,</a:t>
            </a:r>
          </a:p>
          <a:p>
            <a: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tight FG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6E427C37-135A-D469-3B13-1BF81E8B100A}"/>
              </a:ext>
            </a:extLst>
          </xdr:cNvPr>
          <xdr:cNvSpPr txBox="1"/>
        </xdr:nvSpPr>
        <xdr:spPr>
          <a:xfrm>
            <a:off x="40868477" y="844147"/>
            <a:ext cx="946263" cy="39586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vert="horz" wrap="none" rtlCol="0" anchor="t">
            <a:noAutofit/>
          </a:bodyPr>
          <a:lstStyle/>
          <a:p>
            <a:pPr algn="ctr"/>
            <a: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FG partially offsets</a:t>
            </a:r>
          </a:p>
        </xdr:txBody>
      </xdr: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E0B29110-B458-21B4-1A67-C03B725DFFCF}"/>
              </a:ext>
            </a:extLst>
          </xdr:cNvPr>
          <xdr:cNvCxnSpPr/>
        </xdr:nvCxnSpPr>
        <xdr:spPr>
          <a:xfrm>
            <a:off x="42268433" y="831354"/>
            <a:ext cx="33933" cy="2676288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F7CC6B20-5084-FB65-67BD-4ECCD8E20009}"/>
              </a:ext>
            </a:extLst>
          </xdr:cNvPr>
          <xdr:cNvCxnSpPr/>
        </xdr:nvCxnSpPr>
        <xdr:spPr>
          <a:xfrm>
            <a:off x="42573084" y="839236"/>
            <a:ext cx="11311" cy="2690833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0.84793</cdr:x>
      <cdr:y>0.12601</cdr:y>
    </cdr:from>
    <cdr:to>
      <cdr:x>0.94138</cdr:x>
      <cdr:y>0.27673</cdr:y>
    </cdr:to>
    <cdr:sp macro="" textlink="">
      <cdr:nvSpPr>
        <cdr:cNvPr id="4" name="TextBox 11">
          <a:extLst xmlns:a="http://schemas.openxmlformats.org/drawingml/2006/main">
            <a:ext uri="{FF2B5EF4-FFF2-40B4-BE49-F238E27FC236}">
              <a16:creationId xmlns:a16="http://schemas.microsoft.com/office/drawing/2014/main" id="{F866225F-37F6-9BEB-363B-BC24B2E4E399}"/>
            </a:ext>
          </a:extLst>
        </cdr:cNvPr>
        <cdr:cNvSpPr txBox="1"/>
      </cdr:nvSpPr>
      <cdr:spPr>
        <a:xfrm xmlns:a="http://schemas.openxmlformats.org/drawingml/2006/main">
          <a:off x="3737499" y="549021"/>
          <a:ext cx="411908" cy="65665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0" i="0">
              <a:latin typeface="Times New Roman" panose="02020603050405020304" pitchFamily="18" charset="0"/>
              <a:cs typeface="Times New Roman" panose="02020603050405020304" pitchFamily="18" charset="0"/>
            </a:rPr>
            <a:t>Tight suprise,</a:t>
          </a:r>
        </a:p>
        <a:p xmlns:a="http://schemas.openxmlformats.org/drawingml/2006/main">
          <a:r>
            <a:rPr lang="en-US" sz="8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 tight FG</a:t>
          </a: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264077</xdr:colOff>
      <xdr:row>2</xdr:row>
      <xdr:rowOff>116023</xdr:rowOff>
    </xdr:from>
    <xdr:to>
      <xdr:col>3</xdr:col>
      <xdr:colOff>605426</xdr:colOff>
      <xdr:row>14</xdr:row>
      <xdr:rowOff>8347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1A93F4-8533-4C0B-A92E-F213D7D21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350984</xdr:colOff>
      <xdr:row>2</xdr:row>
      <xdr:rowOff>68587</xdr:rowOff>
    </xdr:from>
    <xdr:to>
      <xdr:col>5</xdr:col>
      <xdr:colOff>33145</xdr:colOff>
      <xdr:row>8</xdr:row>
      <xdr:rowOff>116141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A782CE0-F9C4-46FF-BCF1-C259697AE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5441" y="395158"/>
          <a:ext cx="302647" cy="1027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57</xdr:col>
      <xdr:colOff>365797</xdr:colOff>
      <xdr:row>2</xdr:row>
      <xdr:rowOff>35976</xdr:rowOff>
    </xdr:from>
    <xdr:to>
      <xdr:col>63</xdr:col>
      <xdr:colOff>472477</xdr:colOff>
      <xdr:row>27</xdr:row>
      <xdr:rowOff>114716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982F8058-4E38-4376-B9E5-D9F5736E10CB}"/>
            </a:ext>
          </a:extLst>
        </xdr:cNvPr>
        <xdr:cNvGrpSpPr/>
      </xdr:nvGrpSpPr>
      <xdr:grpSpPr>
        <a:xfrm>
          <a:off x="39265897" y="359826"/>
          <a:ext cx="3764280" cy="4126865"/>
          <a:chOff x="39343105" y="356818"/>
          <a:chExt cx="4315582" cy="4188988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2D453730-2282-E06B-3AF4-51AF88214180}"/>
              </a:ext>
            </a:extLst>
          </xdr:cNvPr>
          <xdr:cNvGraphicFramePr>
            <a:graphicFrameLocks/>
          </xdr:cNvGraphicFramePr>
        </xdr:nvGraphicFramePr>
        <xdr:xfrm>
          <a:off x="39343105" y="356818"/>
          <a:ext cx="4315582" cy="41889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7B98DD2-A66B-67A2-14BF-70FDF50BBB80}"/>
              </a:ext>
            </a:extLst>
          </xdr:cNvPr>
          <xdr:cNvSpPr txBox="1"/>
        </xdr:nvSpPr>
        <xdr:spPr>
          <a:xfrm>
            <a:off x="42395281" y="413741"/>
            <a:ext cx="572154" cy="11506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vert="vert270" wrap="none" rtlCol="0" anchor="t">
            <a:noAutofit/>
          </a:bodyPr>
          <a:lstStyle/>
          <a:p>
            <a: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Rising r*</a:t>
            </a:r>
          </a:p>
          <a:p>
            <a: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loose policies</a:t>
            </a:r>
            <a:b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AIT</a:t>
            </a:r>
          </a:p>
        </xdr:txBody>
      </xdr: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5FFB1DE3-4380-D86E-836B-7E340CFA0FD4}"/>
              </a:ext>
            </a:extLst>
          </xdr:cNvPr>
          <xdr:cNvCxnSpPr/>
        </xdr:nvCxnSpPr>
        <xdr:spPr>
          <a:xfrm>
            <a:off x="40367895" y="915537"/>
            <a:ext cx="27314" cy="3107055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BC6C1F37-8838-AEA5-7B92-0D19BFCD81D9}"/>
              </a:ext>
            </a:extLst>
          </xdr:cNvPr>
          <xdr:cNvSpPr txBox="1"/>
        </xdr:nvSpPr>
        <xdr:spPr>
          <a:xfrm>
            <a:off x="40024162" y="524852"/>
            <a:ext cx="489425" cy="9945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vert="vert270" wrap="none" rtlCol="0" anchor="t">
            <a:noAutofit/>
          </a:bodyPr>
          <a:lstStyle/>
          <a:p>
            <a: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Tight suprise,</a:t>
            </a:r>
          </a:p>
          <a:p>
            <a: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tight FG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A3AA23F8-20BC-1BC0-69D9-258D53D6090E}"/>
              </a:ext>
            </a:extLst>
          </xdr:cNvPr>
          <xdr:cNvSpPr txBox="1"/>
        </xdr:nvSpPr>
        <xdr:spPr>
          <a:xfrm>
            <a:off x="40868477" y="895070"/>
            <a:ext cx="946263" cy="39586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vert="horz" wrap="none" rtlCol="0" anchor="t">
            <a:noAutofit/>
          </a:bodyPr>
          <a:lstStyle/>
          <a:p>
            <a:pPr algn="ctr"/>
            <a:r>
              <a:rPr lang="en-US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FG partially offsets</a:t>
            </a:r>
          </a:p>
        </xdr:txBody>
      </xdr: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95B20BB7-0CD6-13D4-4FBD-EC646D38820D}"/>
              </a:ext>
            </a:extLst>
          </xdr:cNvPr>
          <xdr:cNvCxnSpPr/>
        </xdr:nvCxnSpPr>
        <xdr:spPr>
          <a:xfrm>
            <a:off x="42468627" y="906534"/>
            <a:ext cx="25631" cy="3106613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87F6A070-ABA8-3515-6DF9-CCB65E895390}"/>
              </a:ext>
            </a:extLst>
          </xdr:cNvPr>
          <xdr:cNvCxnSpPr/>
        </xdr:nvCxnSpPr>
        <xdr:spPr>
          <a:xfrm>
            <a:off x="42832256" y="943560"/>
            <a:ext cx="25631" cy="3106613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0.84646</cdr:x>
      <cdr:y>0.12627</cdr:y>
    </cdr:from>
    <cdr:to>
      <cdr:x>0.95378</cdr:x>
      <cdr:y>0.28848</cdr:y>
    </cdr:to>
    <cdr:sp macro="" textlink="">
      <cdr:nvSpPr>
        <cdr:cNvPr id="4" name="TextBox 11">
          <a:extLst xmlns:a="http://schemas.openxmlformats.org/drawingml/2006/main">
            <a:ext uri="{FF2B5EF4-FFF2-40B4-BE49-F238E27FC236}">
              <a16:creationId xmlns:a16="http://schemas.microsoft.com/office/drawing/2014/main" id="{F866225F-37F6-9BEB-363B-BC24B2E4E399}"/>
            </a:ext>
          </a:extLst>
        </cdr:cNvPr>
        <cdr:cNvSpPr txBox="1"/>
      </cdr:nvSpPr>
      <cdr:spPr>
        <a:xfrm xmlns:a="http://schemas.openxmlformats.org/drawingml/2006/main">
          <a:off x="3248613" y="531134"/>
          <a:ext cx="411908" cy="68230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0" i="0">
              <a:latin typeface="Times New Roman" panose="02020603050405020304" pitchFamily="18" charset="0"/>
              <a:cs typeface="Times New Roman" panose="02020603050405020304" pitchFamily="18" charset="0"/>
            </a:rPr>
            <a:t>Tight suprise,</a:t>
          </a:r>
          <a:r>
            <a:rPr lang="en-US" sz="8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 xmlns:a="http://schemas.openxmlformats.org/drawingml/2006/main">
          <a:r>
            <a:rPr lang="en-US" sz="8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tight FG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546275</xdr:colOff>
      <xdr:row>6</xdr:row>
      <xdr:rowOff>22713</xdr:rowOff>
    </xdr:from>
    <xdr:to>
      <xdr:col>20</xdr:col>
      <xdr:colOff>272876</xdr:colOff>
      <xdr:row>26</xdr:row>
      <xdr:rowOff>153777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7A47BE-87F0-4E3B-831D-32CBAF362C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139944</xdr:colOff>
      <xdr:row>24</xdr:row>
      <xdr:rowOff>162657</xdr:rowOff>
    </xdr:from>
    <xdr:to>
      <xdr:col>21</xdr:col>
      <xdr:colOff>78984</xdr:colOff>
      <xdr:row>45</xdr:row>
      <xdr:rowOff>2637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F3981B-69A9-4462-8780-CCFF0F546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381553</xdr:colOff>
      <xdr:row>227</xdr:row>
      <xdr:rowOff>32923</xdr:rowOff>
    </xdr:from>
    <xdr:to>
      <xdr:col>20</xdr:col>
      <xdr:colOff>76752</xdr:colOff>
      <xdr:row>244</xdr:row>
      <xdr:rowOff>23398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B7361C-C001-4586-BFF0-206547EDAD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454083</xdr:colOff>
      <xdr:row>211</xdr:row>
      <xdr:rowOff>97484</xdr:rowOff>
    </xdr:from>
    <xdr:to>
      <xdr:col>28</xdr:col>
      <xdr:colOff>487422</xdr:colOff>
      <xdr:row>237</xdr:row>
      <xdr:rowOff>159396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8FE3FC-B7A3-403A-B243-4564BB098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562169</xdr:colOff>
      <xdr:row>190</xdr:row>
      <xdr:rowOff>94344</xdr:rowOff>
    </xdr:from>
    <xdr:to>
      <xdr:col>18</xdr:col>
      <xdr:colOff>137106</xdr:colOff>
      <xdr:row>216</xdr:row>
      <xdr:rowOff>148368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342678-C77D-4BD5-9D0E-7FB7AD2724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519546</xdr:colOff>
      <xdr:row>190</xdr:row>
      <xdr:rowOff>138546</xdr:rowOff>
    </xdr:from>
    <xdr:to>
      <xdr:col>37</xdr:col>
      <xdr:colOff>94483</xdr:colOff>
      <xdr:row>217</xdr:row>
      <xdr:rowOff>36707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983002-87E8-403E-B8AA-C3CF19049F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0</xdr:colOff>
      <xdr:row>11</xdr:row>
      <xdr:rowOff>0</xdr:rowOff>
    </xdr:from>
    <xdr:to>
      <xdr:col>57</xdr:col>
      <xdr:colOff>473026</xdr:colOff>
      <xdr:row>31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23154C-BFBD-46E0-8809-E7B5F04A26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593912</xdr:colOff>
      <xdr:row>32</xdr:row>
      <xdr:rowOff>89647</xdr:rowOff>
    </xdr:from>
    <xdr:to>
      <xdr:col>58</xdr:col>
      <xdr:colOff>108204</xdr:colOff>
      <xdr:row>53</xdr:row>
      <xdr:rowOff>30211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707F09-D053-4969-9A1F-DAE943C8D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609599</xdr:colOff>
      <xdr:row>34</xdr:row>
      <xdr:rowOff>0</xdr:rowOff>
    </xdr:from>
    <xdr:to>
      <xdr:col>65</xdr:col>
      <xdr:colOff>548639</xdr:colOff>
      <xdr:row>54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38AC9D-1933-429B-959B-01AF5DFE5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176645</xdr:colOff>
      <xdr:row>49</xdr:row>
      <xdr:rowOff>69273</xdr:rowOff>
    </xdr:from>
    <xdr:to>
      <xdr:col>66</xdr:col>
      <xdr:colOff>392256</xdr:colOff>
      <xdr:row>89</xdr:row>
      <xdr:rowOff>126423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FB3C8B-558A-432D-BAD2-08E351F9B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59</xdr:row>
      <xdr:rowOff>0</xdr:rowOff>
    </xdr:from>
    <xdr:to>
      <xdr:col>36</xdr:col>
      <xdr:colOff>590550</xdr:colOff>
      <xdr:row>84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A6A72B-6D34-4C08-9FFF-AD7F0F23E4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523875</xdr:colOff>
      <xdr:row>6</xdr:row>
      <xdr:rowOff>19050</xdr:rowOff>
    </xdr:from>
    <xdr:to>
      <xdr:col>26</xdr:col>
      <xdr:colOff>257175</xdr:colOff>
      <xdr:row>26</xdr:row>
      <xdr:rowOff>150114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3501C99-70E2-4668-A077-118018901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0</xdr:colOff>
      <xdr:row>6</xdr:row>
      <xdr:rowOff>0</xdr:rowOff>
    </xdr:from>
    <xdr:to>
      <xdr:col>37</xdr:col>
      <xdr:colOff>487680</xdr:colOff>
      <xdr:row>26</xdr:row>
      <xdr:rowOff>131064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FEF56B1-64EC-4259-8E7A-1D8DB2A187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0</xdr:colOff>
      <xdr:row>8</xdr:row>
      <xdr:rowOff>0</xdr:rowOff>
    </xdr:from>
    <xdr:to>
      <xdr:col>50</xdr:col>
      <xdr:colOff>487680</xdr:colOff>
      <xdr:row>28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4B703-1BF7-4AB7-8DC5-621627E58B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11205</xdr:colOff>
      <xdr:row>29</xdr:row>
      <xdr:rowOff>89647</xdr:rowOff>
    </xdr:from>
    <xdr:to>
      <xdr:col>50</xdr:col>
      <xdr:colOff>498885</xdr:colOff>
      <xdr:row>50</xdr:row>
      <xdr:rowOff>30211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9FB930-392E-4817-918D-226FE91CC5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33337</xdr:colOff>
      <xdr:row>208</xdr:row>
      <xdr:rowOff>14286</xdr:rowOff>
    </xdr:from>
    <xdr:to>
      <xdr:col>22</xdr:col>
      <xdr:colOff>338137</xdr:colOff>
      <xdr:row>228</xdr:row>
      <xdr:rowOff>145350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FBBF87-B8CF-95AD-F568-056F22D7A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304800</xdr:colOff>
      <xdr:row>205</xdr:row>
      <xdr:rowOff>28575</xdr:rowOff>
    </xdr:from>
    <xdr:to>
      <xdr:col>34</xdr:col>
      <xdr:colOff>0</xdr:colOff>
      <xdr:row>225</xdr:row>
      <xdr:rowOff>159639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6D5921-8A88-4B07-A272-479FBFC47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234</xdr:row>
      <xdr:rowOff>0</xdr:rowOff>
    </xdr:from>
    <xdr:to>
      <xdr:col>24</xdr:col>
      <xdr:colOff>532311</xdr:colOff>
      <xdr:row>254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85EC43-218C-46F1-B2B3-4A1E9BD54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9</xdr:row>
      <xdr:rowOff>0</xdr:rowOff>
    </xdr:from>
    <xdr:to>
      <xdr:col>51</xdr:col>
      <xdr:colOff>304800</xdr:colOff>
      <xdr:row>29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DDF69B-9EE1-344E-833B-221639DD48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9</xdr:row>
      <xdr:rowOff>0</xdr:rowOff>
    </xdr:from>
    <xdr:to>
      <xdr:col>51</xdr:col>
      <xdr:colOff>304800</xdr:colOff>
      <xdr:row>29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C8B39-1855-0344-926C-B47B33096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9</xdr:row>
      <xdr:rowOff>0</xdr:rowOff>
    </xdr:from>
    <xdr:to>
      <xdr:col>51</xdr:col>
      <xdr:colOff>304800</xdr:colOff>
      <xdr:row>29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9C3446-9688-8644-92FC-E6B9DED01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510571</xdr:colOff>
      <xdr:row>9</xdr:row>
      <xdr:rowOff>136470</xdr:rowOff>
    </xdr:from>
    <xdr:to>
      <xdr:col>20</xdr:col>
      <xdr:colOff>191319</xdr:colOff>
      <xdr:row>30</xdr:row>
      <xdr:rowOff>77034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DCF8F-CB97-FD0D-D7EC-12A235812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143</xdr:row>
      <xdr:rowOff>9225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3BBD693-AC7E-406E-BCDA-053391C92766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81</xdr:col>
      <xdr:colOff>132782</xdr:colOff>
      <xdr:row>24</xdr:row>
      <xdr:rowOff>104401</xdr:rowOff>
    </xdr:from>
    <xdr:to>
      <xdr:col>91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D2EE8E-CF7D-4F2C-AE52-8BFB760FE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56</xdr:col>
      <xdr:colOff>182217</xdr:colOff>
      <xdr:row>6</xdr:row>
      <xdr:rowOff>0</xdr:rowOff>
    </xdr:from>
    <xdr:to>
      <xdr:col>66</xdr:col>
      <xdr:colOff>480392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7B655D-A7C7-4731-B656-95D78CA947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143</xdr:row>
      <xdr:rowOff>9225</xdr:rowOff>
    </xdr:from>
    <xdr:to>
      <xdr:col>20</xdr:col>
      <xdr:colOff>360</xdr:colOff>
      <xdr:row>143</xdr:row>
      <xdr:rowOff>9585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5C3BFBD-9141-4F76-B2B7-C483A7683E9A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76</xdr:col>
      <xdr:colOff>132782</xdr:colOff>
      <xdr:row>24</xdr:row>
      <xdr:rowOff>104401</xdr:rowOff>
    </xdr:from>
    <xdr:to>
      <xdr:col>86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220659-0B10-4211-AA01-6886962F8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182217</xdr:colOff>
      <xdr:row>6</xdr:row>
      <xdr:rowOff>0</xdr:rowOff>
    </xdr:from>
    <xdr:to>
      <xdr:col>61</xdr:col>
      <xdr:colOff>405848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770A1A-A406-4AD6-BCA1-D5882C50A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143</xdr:row>
      <xdr:rowOff>9225</xdr:rowOff>
    </xdr:from>
    <xdr:to>
      <xdr:col>20</xdr:col>
      <xdr:colOff>360</xdr:colOff>
      <xdr:row>143</xdr:row>
      <xdr:rowOff>9585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CD8DC92-DB83-42E8-8CCA-B70375737EC3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76</xdr:col>
      <xdr:colOff>132782</xdr:colOff>
      <xdr:row>24</xdr:row>
      <xdr:rowOff>104401</xdr:rowOff>
    </xdr:from>
    <xdr:to>
      <xdr:col>86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0ACDE-832E-489B-A34F-98DCF0DA7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182217</xdr:colOff>
      <xdr:row>6</xdr:row>
      <xdr:rowOff>0</xdr:rowOff>
    </xdr:from>
    <xdr:to>
      <xdr:col>61</xdr:col>
      <xdr:colOff>405848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15997E-D7B2-45C2-A826-5B6F4EC1BF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30</xdr:row>
      <xdr:rowOff>0</xdr:rowOff>
    </xdr:from>
    <xdr:to>
      <xdr:col>58</xdr:col>
      <xdr:colOff>561240</xdr:colOff>
      <xdr:row>50</xdr:row>
      <xdr:rowOff>90480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A19B43-0B41-43B9-84DE-19F9B518FA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59</xdr:col>
      <xdr:colOff>187500</xdr:colOff>
      <xdr:row>30</xdr:row>
      <xdr:rowOff>0</xdr:rowOff>
    </xdr:from>
    <xdr:to>
      <xdr:col>66</xdr:col>
      <xdr:colOff>141240</xdr:colOff>
      <xdr:row>50</xdr:row>
      <xdr:rowOff>90480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168BC7A-0986-4656-B6CC-8427D7DEA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361950</xdr:colOff>
      <xdr:row>10</xdr:row>
      <xdr:rowOff>133350</xdr:rowOff>
    </xdr:from>
    <xdr:to>
      <xdr:col>47</xdr:col>
      <xdr:colOff>57150</xdr:colOff>
      <xdr:row>31</xdr:row>
      <xdr:rowOff>73914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E9D242-5510-4173-863F-2E319F0D92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118221</xdr:colOff>
      <xdr:row>31</xdr:row>
      <xdr:rowOff>121584</xdr:rowOff>
    </xdr:from>
    <xdr:to>
      <xdr:col>44</xdr:col>
      <xdr:colOff>88638</xdr:colOff>
      <xdr:row>51</xdr:row>
      <xdr:rowOff>152064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26740B-277A-4388-AF9D-AE379475A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4</xdr:row>
      <xdr:rowOff>0</xdr:rowOff>
    </xdr:from>
    <xdr:to>
      <xdr:col>48</xdr:col>
      <xdr:colOff>304800</xdr:colOff>
      <xdr:row>24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E8FE8A-5BF0-4648-B465-96DC7B3AEC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9</xdr:row>
      <xdr:rowOff>0</xdr:rowOff>
    </xdr:from>
    <xdr:to>
      <xdr:col>51</xdr:col>
      <xdr:colOff>304800</xdr:colOff>
      <xdr:row>29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EFFDC9-C0DA-432F-A97E-2FE07BF27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0</xdr:colOff>
      <xdr:row>36</xdr:row>
      <xdr:rowOff>0</xdr:rowOff>
    </xdr:from>
    <xdr:to>
      <xdr:col>45</xdr:col>
      <xdr:colOff>548640</xdr:colOff>
      <xdr:row>56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6E6661-2F42-4758-BFD1-8FBCA3CABD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6350</xdr:rowOff>
    </xdr:from>
    <xdr:to>
      <xdr:col>20</xdr:col>
      <xdr:colOff>19050</xdr:colOff>
      <xdr:row>27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FC690D-E0DB-4F1C-85FC-DBB882E1E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600074</xdr:colOff>
      <xdr:row>28</xdr:row>
      <xdr:rowOff>180975</xdr:rowOff>
    </xdr:from>
    <xdr:to>
      <xdr:col>19</xdr:col>
      <xdr:colOff>609599</xdr:colOff>
      <xdr:row>37</xdr:row>
      <xdr:rowOff>9524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FE93A13-15C7-4D82-9E94-7E08871E0022}"/>
            </a:ext>
          </a:extLst>
        </xdr:cNvPr>
        <xdr:cNvSpPr txBox="1"/>
      </xdr:nvSpPr>
      <xdr:spPr>
        <a:xfrm>
          <a:off x="3990974" y="5514975"/>
          <a:ext cx="9153525" cy="15430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The  real natural</a:t>
          </a:r>
          <a:r>
            <a:rPr lang="en-US" sz="1200" baseline="0"/>
            <a:t> rate of interest was computated using the procedure described in Thomas A. Lubik and Christian Matthes, "Calculating the Natural Rate of Interest: A Comparison of Two Alternative Approaches", </a:t>
          </a:r>
          <a:r>
            <a:rPr lang="en-US" sz="1200" b="0" i="1" baseline="0"/>
            <a:t>Federal Reserve Bank of Richmond Economic Brief, </a:t>
          </a:r>
          <a:r>
            <a:rPr lang="en-US" sz="1200" baseline="0"/>
            <a:t>15-10, October 2015. Further discussion of this approach based on time-varying parameter VARs can be found in Thomas A. Lubik and Christian Matthes, "Time-Varying Parameter Vector Autoregressions: Specification, Estimation, and an Application", </a:t>
          </a:r>
          <a:r>
            <a:rPr lang="en-US" sz="120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Federal Reserve Bank of Richmond Economic Quarterly </a:t>
          </a:r>
          <a: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101 (4), Fourth Quarter 2015, pp. 323-352.</a:t>
          </a:r>
        </a:p>
        <a:p>
          <a:endParaRPr lang="en-US" sz="12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Please direct any questions to thomas.lubik@rich.frb.org.</a:t>
          </a:r>
        </a:p>
        <a:p>
          <a:endParaRPr lang="en-US" sz="1200" b="0" i="0" baseline="0"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214312</xdr:colOff>
      <xdr:row>17</xdr:row>
      <xdr:rowOff>4762</xdr:rowOff>
    </xdr:from>
    <xdr:to>
      <xdr:col>27</xdr:col>
      <xdr:colOff>519112</xdr:colOff>
      <xdr:row>31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EA60F4-3221-D584-D184-BD2806AAE3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319087</xdr:colOff>
      <xdr:row>17</xdr:row>
      <xdr:rowOff>4762</xdr:rowOff>
    </xdr:from>
    <xdr:to>
      <xdr:col>28</xdr:col>
      <xdr:colOff>14287</xdr:colOff>
      <xdr:row>31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9678E0-674D-F5C4-51D8-8606FED72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319087</xdr:colOff>
      <xdr:row>17</xdr:row>
      <xdr:rowOff>4762</xdr:rowOff>
    </xdr:from>
    <xdr:to>
      <xdr:col>28</xdr:col>
      <xdr:colOff>14287</xdr:colOff>
      <xdr:row>31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295F04-4B12-219C-380B-DE71ACA11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farkas\Downloads\Charts%20EA.xlsx" TargetMode="External"/><Relationship Id="rId1" Type="http://schemas.openxmlformats.org/officeDocument/2006/relationships/externalLinkPath" Target="Charts%20E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 Chart"/>
      <sheetName val="EA_output_obs_with_text"/>
      <sheetName val="EA_output_obs_with_text_backup"/>
      <sheetName val="EA_output_policy"/>
      <sheetName val="EA_core_obs_text"/>
      <sheetName val="EA_rawshocks_with_text2"/>
      <sheetName val="EA_core_obs_with_text"/>
      <sheetName val="EA_rawshocks_with_text"/>
      <sheetName val="EA_raw_policy_shocks"/>
      <sheetName val="EA_core_obs"/>
      <sheetName val="EA_5yExpectedAveRealRateGap"/>
      <sheetName val="EA_5yFWDRealRateGap"/>
      <sheetName val="EA_RealRateGap"/>
      <sheetName val="Chart NA - DSGE Raw Data"/>
      <sheetName val="DSGE HVD wFG - difference"/>
      <sheetName val="YC Chart - Policy rate"/>
      <sheetName val="DSGE HVD wFG"/>
      <sheetName val="Chart 2 - Real rate gaps"/>
      <sheetName val="Decomposition"/>
      <sheetName val="DSGE HVD wFGbackup"/>
      <sheetName val="EA_output_withoutFG"/>
      <sheetName val="EA_policy_rarte_vs_shadow_rate"/>
      <sheetName val="shockdec_obs_nominalrate_cond=n"/>
      <sheetName val="DSGE HVD wo FG"/>
      <sheetName val="Chart 3 - rstar"/>
      <sheetName val="2025Q2"/>
      <sheetName val="hist_ExAnteRealRate_wFG"/>
      <sheetName val="hist_RealNaturalRate_wFG"/>
      <sheetName val="hist_Forward5YearRealR_wFG"/>
      <sheetName val="hist_Forward5YearRNatR_wFG"/>
      <sheetName val="hist_ExAnteRealRate_woFG"/>
      <sheetName val="hist_RealNaturalRate_woFG"/>
      <sheetName val="hist_Forward5YearRealR_woFG"/>
      <sheetName val="hist_Forward5YearRNatR_woF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R1" t="str">
            <v>Government</v>
          </cell>
          <cell r="AS1" t="str">
            <v>Liquidity</v>
          </cell>
          <cell r="AT1" t="str">
            <v>Safety</v>
          </cell>
          <cell r="AU1" t="str">
            <v>Technology</v>
          </cell>
          <cell r="AV1" t="str">
            <v>Financial Frictions</v>
          </cell>
          <cell r="AW1" t="str">
            <v>Investment Specific Technology</v>
          </cell>
          <cell r="AX1" t="str">
            <v>Price Markups</v>
          </cell>
          <cell r="AY1" t="str">
            <v>Wage Markups</v>
          </cell>
          <cell r="AZ1" t="str">
            <v>Others + Trend</v>
          </cell>
          <cell r="BA1" t="str">
            <v>DSGE r* (with FG)</v>
          </cell>
        </row>
        <row r="2">
          <cell r="AQ2">
            <v>39172</v>
          </cell>
          <cell r="AR2">
            <v>-5.9371016289048902E-2</v>
          </cell>
          <cell r="AS2">
            <v>-3.2693507312557322</v>
          </cell>
          <cell r="AT2">
            <v>4.2925966901442898</v>
          </cell>
          <cell r="AU2">
            <v>-7.1492813877229865E-6</v>
          </cell>
          <cell r="AV2">
            <v>-8.2580465552601498E-2</v>
          </cell>
          <cell r="AW2">
            <v>-7.9399230647166405E-2</v>
          </cell>
          <cell r="AX2">
            <v>-1.5880155829413299E-14</v>
          </cell>
          <cell r="AY2">
            <v>4.0555983674083199E-14</v>
          </cell>
          <cell r="AZ2">
            <v>1.2986286202747133</v>
          </cell>
          <cell r="BA2">
            <v>2.1005167173930914</v>
          </cell>
        </row>
        <row r="3">
          <cell r="AQ3">
            <v>39263</v>
          </cell>
          <cell r="AR3">
            <v>-4.9991151351570999E-2</v>
          </cell>
          <cell r="AS3">
            <v>-3.5986994522109503</v>
          </cell>
          <cell r="AT3">
            <v>5.0873983482346796</v>
          </cell>
          <cell r="AU3">
            <v>-5.1716352558804895E-4</v>
          </cell>
          <cell r="AV3">
            <v>-6.9412804203091205E-2</v>
          </cell>
          <cell r="AW3">
            <v>-7.3590528129479499E-2</v>
          </cell>
          <cell r="AX3">
            <v>-1.5958269723168199E-14</v>
          </cell>
          <cell r="AY3">
            <v>4.1241653336877902E-14</v>
          </cell>
          <cell r="AZ3">
            <v>1.2921601382812664</v>
          </cell>
          <cell r="BA3">
            <v>2.5873473870952912</v>
          </cell>
        </row>
        <row r="4">
          <cell r="AQ4">
            <v>39355</v>
          </cell>
          <cell r="AR4">
            <v>-5.2688266458777402E-2</v>
          </cell>
          <cell r="AS4">
            <v>-3.8573143920024138</v>
          </cell>
          <cell r="AT4">
            <v>5.45746081705349</v>
          </cell>
          <cell r="AU4">
            <v>-9.8103946756305399E-4</v>
          </cell>
          <cell r="AV4">
            <v>-5.4034468960829397E-2</v>
          </cell>
          <cell r="AW4">
            <v>-2.9871703081512699E-2</v>
          </cell>
          <cell r="AX4">
            <v>-1.4596946928187499E-14</v>
          </cell>
          <cell r="AY4">
            <v>3.9074771723389903E-14</v>
          </cell>
          <cell r="AZ4">
            <v>1.2857579018942031</v>
          </cell>
          <cell r="BA4">
            <v>2.7483288489766209</v>
          </cell>
        </row>
        <row r="5">
          <cell r="AQ5">
            <v>39447</v>
          </cell>
          <cell r="AR5">
            <v>-4.4536469503773601E-2</v>
          </cell>
          <cell r="AS5">
            <v>-4.0419950064305423</v>
          </cell>
          <cell r="AT5">
            <v>5.7214200202538699</v>
          </cell>
          <cell r="AU5">
            <v>-8.7596326257411903E-4</v>
          </cell>
          <cell r="AV5">
            <v>-6.2533882499586399E-2</v>
          </cell>
          <cell r="AW5">
            <v>-6.9538514723947904E-4</v>
          </cell>
          <cell r="AX5">
            <v>-1.5690320834768899E-14</v>
          </cell>
          <cell r="AY5">
            <v>3.8989034313113998E-14</v>
          </cell>
          <cell r="AZ5">
            <v>1.279421227197584</v>
          </cell>
          <cell r="BA5">
            <v>2.850204540607761</v>
          </cell>
        </row>
        <row r="6">
          <cell r="AQ6">
            <v>39538</v>
          </cell>
          <cell r="AR6">
            <v>-4.56939542978314E-2</v>
          </cell>
          <cell r="AS6">
            <v>-4.103293363136653</v>
          </cell>
          <cell r="AT6">
            <v>5.7097058955986304</v>
          </cell>
          <cell r="AU6">
            <v>-1.5380580586425059E-3</v>
          </cell>
          <cell r="AV6">
            <v>6.1589418104483797E-3</v>
          </cell>
          <cell r="AW6">
            <v>5.3742770860250602E-2</v>
          </cell>
          <cell r="AX6">
            <v>-1.4392201111621099E-14</v>
          </cell>
          <cell r="AY6">
            <v>3.4590532490066603E-14</v>
          </cell>
          <cell r="AZ6">
            <v>1.273149437728208</v>
          </cell>
          <cell r="BA6">
            <v>2.8922316705044313</v>
          </cell>
        </row>
        <row r="7">
          <cell r="AQ7">
            <v>39629</v>
          </cell>
          <cell r="AR7">
            <v>-4.25219122889322E-2</v>
          </cell>
          <cell r="AS7">
            <v>-4.2559757256565787</v>
          </cell>
          <cell r="AT7">
            <v>6.06440008713985</v>
          </cell>
          <cell r="AU7">
            <v>-2.2670843183264771E-3</v>
          </cell>
          <cell r="AV7">
            <v>8.0515085844460703E-3</v>
          </cell>
          <cell r="AW7">
            <v>3.5486764325954302E-2</v>
          </cell>
          <cell r="AX7">
            <v>-1.5442731136722601E-14</v>
          </cell>
          <cell r="AY7">
            <v>3.7608176207888802E-14</v>
          </cell>
          <cell r="AZ7">
            <v>1.2669418643832961</v>
          </cell>
          <cell r="BA7">
            <v>3.0741155021697311</v>
          </cell>
        </row>
        <row r="8">
          <cell r="AQ8">
            <v>39721</v>
          </cell>
          <cell r="AR8">
            <v>-3.21158516797969E-2</v>
          </cell>
          <cell r="AS8">
            <v>-4.3436293428239656</v>
          </cell>
          <cell r="AT8">
            <v>6.2719741845862202</v>
          </cell>
          <cell r="AU8">
            <v>-1.916334701758332E-3</v>
          </cell>
          <cell r="AV8">
            <v>4.1897610763148102E-2</v>
          </cell>
          <cell r="AW8">
            <v>9.7416675715172596E-2</v>
          </cell>
          <cell r="AX8">
            <v>-1.4323895639653701E-14</v>
          </cell>
          <cell r="AY8">
            <v>2.8853372183567103E-14</v>
          </cell>
          <cell r="AZ8">
            <v>1.260797845329876</v>
          </cell>
          <cell r="BA8">
            <v>3.2944247871889107</v>
          </cell>
        </row>
        <row r="9">
          <cell r="AQ9">
            <v>39813</v>
          </cell>
          <cell r="AR9">
            <v>-4.9567835570557002E-2</v>
          </cell>
          <cell r="AS9">
            <v>-4.7059080655553291</v>
          </cell>
          <cell r="AT9">
            <v>5.59125021044491</v>
          </cell>
          <cell r="AU9">
            <v>-4.6935811884495082E-5</v>
          </cell>
          <cell r="AV9">
            <v>0.15355367852691901</v>
          </cell>
          <cell r="AW9">
            <v>0.359322887367371</v>
          </cell>
          <cell r="AX9">
            <v>-1.36071010267043E-14</v>
          </cell>
          <cell r="AY9">
            <v>2.7393117475446099E-14</v>
          </cell>
          <cell r="AZ9">
            <v>1.2547167259152081</v>
          </cell>
          <cell r="BA9">
            <v>2.6033206653166507</v>
          </cell>
        </row>
        <row r="10">
          <cell r="AQ10">
            <v>39903</v>
          </cell>
          <cell r="AR10">
            <v>-5.4284287239734802E-2</v>
          </cell>
          <cell r="AS10">
            <v>-4.4592674336256328</v>
          </cell>
          <cell r="AT10">
            <v>5.3873107358884003</v>
          </cell>
          <cell r="AU10">
            <v>2.9107421850765162E-3</v>
          </cell>
          <cell r="AV10">
            <v>0.202984436394196</v>
          </cell>
          <cell r="AW10">
            <v>0.323505180035073</v>
          </cell>
          <cell r="AX10">
            <v>-1.4511136640454598E-14</v>
          </cell>
          <cell r="AY10">
            <v>2.6602572929189099E-14</v>
          </cell>
          <cell r="AZ10">
            <v>1.248697858578701</v>
          </cell>
          <cell r="BA10">
            <v>2.6518572322160909</v>
          </cell>
        </row>
        <row r="11">
          <cell r="AQ11">
            <v>39994</v>
          </cell>
          <cell r="AR11">
            <v>-5.4791243166352602E-2</v>
          </cell>
          <cell r="AS11">
            <v>-4.0662411530396403</v>
          </cell>
          <cell r="AT11">
            <v>4.81882120740672</v>
          </cell>
          <cell r="AU11">
            <v>3.8348392151263413E-3</v>
          </cell>
          <cell r="AV11">
            <v>0.17157044413353501</v>
          </cell>
          <cell r="AW11">
            <v>0.207493223453841</v>
          </cell>
          <cell r="AX11">
            <v>-1.4506555090860401E-14</v>
          </cell>
          <cell r="AY11">
            <v>2.0474875951598299E-14</v>
          </cell>
          <cell r="AZ11">
            <v>1.2427406027650654</v>
          </cell>
          <cell r="BA11">
            <v>2.3234279207683008</v>
          </cell>
        </row>
        <row r="12">
          <cell r="AQ12">
            <v>40086</v>
          </cell>
          <cell r="AR12">
            <v>-5.4420089371247003E-2</v>
          </cell>
          <cell r="AS12">
            <v>-3.3839116703298218</v>
          </cell>
          <cell r="AT12">
            <v>4.1702879149077301</v>
          </cell>
          <cell r="AU12">
            <v>3.011264571915041E-3</v>
          </cell>
          <cell r="AV12">
            <v>0.12665492057399</v>
          </cell>
          <cell r="AW12">
            <v>3.95666868008588E-2</v>
          </cell>
          <cell r="AX12">
            <v>-1.3261988284083499E-14</v>
          </cell>
          <cell r="AY12">
            <v>1.38601626068525E-14</v>
          </cell>
          <cell r="AZ12">
            <v>1.2368443248384553</v>
          </cell>
          <cell r="BA12">
            <v>2.138033351991881</v>
          </cell>
        </row>
        <row r="13">
          <cell r="AQ13">
            <v>40178</v>
          </cell>
          <cell r="AR13">
            <v>-4.49243280536199E-2</v>
          </cell>
          <cell r="AS13">
            <v>-2.9805278651136566</v>
          </cell>
          <cell r="AT13">
            <v>4.06708820814882</v>
          </cell>
          <cell r="AU13">
            <v>2.9596116508142979E-3</v>
          </cell>
          <cell r="AV13">
            <v>0.10305698858743401</v>
          </cell>
          <cell r="AW13">
            <v>-4.6246240656884201E-2</v>
          </cell>
          <cell r="AX13">
            <v>-1.44488182507051E-14</v>
          </cell>
          <cell r="AY13">
            <v>1.37516259670312E-14</v>
          </cell>
          <cell r="AZ13">
            <v>1.2310083979981341</v>
          </cell>
          <cell r="BA13">
            <v>2.3324147725610409</v>
          </cell>
        </row>
        <row r="14">
          <cell r="AQ14">
            <v>40268</v>
          </cell>
          <cell r="AR14">
            <v>-4.1023139844385499E-2</v>
          </cell>
          <cell r="AS14">
            <v>-2.8190667461349221</v>
          </cell>
          <cell r="AT14">
            <v>3.66200698574244</v>
          </cell>
          <cell r="AU14">
            <v>2.9731371223257639E-3</v>
          </cell>
          <cell r="AV14">
            <v>9.7405427967620806E-2</v>
          </cell>
          <cell r="AW14">
            <v>-8.9188380686021806E-2</v>
          </cell>
          <cell r="AX14">
            <v>-1.4308631097792302E-14</v>
          </cell>
          <cell r="AY14">
            <v>1.6928557614190899E-14</v>
          </cell>
          <cell r="AZ14">
            <v>1.2252322021949513</v>
          </cell>
          <cell r="BA14">
            <v>2.0383394863620108</v>
          </cell>
        </row>
        <row r="15">
          <cell r="AQ15">
            <v>40359</v>
          </cell>
          <cell r="AR15">
            <v>-3.5175039627588403E-2</v>
          </cell>
          <cell r="AS15">
            <v>-2.7127078166657328</v>
          </cell>
          <cell r="AT15">
            <v>3.0245193186557402</v>
          </cell>
          <cell r="AU15">
            <v>3.3289637980166188E-3</v>
          </cell>
          <cell r="AV15">
            <v>6.4516435878370901E-2</v>
          </cell>
          <cell r="AW15">
            <v>-8.7012598007845901E-2</v>
          </cell>
          <cell r="AX15">
            <v>-1.40946920413156E-14</v>
          </cell>
          <cell r="AY15">
            <v>1.54549494217657E-14</v>
          </cell>
          <cell r="AZ15">
            <v>1.2195151240491913</v>
          </cell>
          <cell r="BA15">
            <v>1.4769843880801532</v>
          </cell>
        </row>
        <row r="16">
          <cell r="AQ16">
            <v>40451</v>
          </cell>
          <cell r="AR16">
            <v>-3.4028264142664501E-2</v>
          </cell>
          <cell r="AS16">
            <v>-2.6183549525481484</v>
          </cell>
          <cell r="AT16">
            <v>3.0929890218326501</v>
          </cell>
          <cell r="AU16">
            <v>3.6796562922421202E-3</v>
          </cell>
          <cell r="AV16">
            <v>9.64558647293247E-2</v>
          </cell>
          <cell r="AW16">
            <v>-0.100567206171183</v>
          </cell>
          <cell r="AX16">
            <v>-1.26197986463112E-14</v>
          </cell>
          <cell r="AY16">
            <v>1.8357716396837199E-14</v>
          </cell>
          <cell r="AZ16">
            <v>1.2138565567693951</v>
          </cell>
          <cell r="BA16">
            <v>1.654030676761622</v>
          </cell>
        </row>
        <row r="17">
          <cell r="AQ17">
            <v>40543</v>
          </cell>
          <cell r="AR17">
            <v>-2.6335252918783001E-2</v>
          </cell>
          <cell r="AS17">
            <v>-2.7376155596611818</v>
          </cell>
          <cell r="AT17">
            <v>3.89246798092107</v>
          </cell>
          <cell r="AU17">
            <v>3.4804290834910849E-3</v>
          </cell>
          <cell r="AV17">
            <v>7.7729292974374906E-2</v>
          </cell>
          <cell r="AW17">
            <v>-0.10268411779349999</v>
          </cell>
          <cell r="AX17">
            <v>-1.38610948519045E-14</v>
          </cell>
          <cell r="AY17">
            <v>2.0331344507352601E-14</v>
          </cell>
          <cell r="AZ17">
            <v>1.2082559000723827</v>
          </cell>
          <cell r="BA17">
            <v>2.3152986726778608</v>
          </cell>
        </row>
        <row r="18">
          <cell r="AQ18">
            <v>40633</v>
          </cell>
          <cell r="AR18">
            <v>-4.0395672156355797E-2</v>
          </cell>
          <cell r="AS18">
            <v>-2.9099965826552237</v>
          </cell>
          <cell r="AT18">
            <v>5.12949158513063</v>
          </cell>
          <cell r="AU18">
            <v>2.4661962795159411E-3</v>
          </cell>
          <cell r="AV18">
            <v>5.7382554501855199E-2</v>
          </cell>
          <cell r="AW18">
            <v>-8.4255304709410603E-2</v>
          </cell>
          <cell r="AX18">
            <v>-1.2891326808627501E-14</v>
          </cell>
          <cell r="AY18">
            <v>1.5807010265066699E-14</v>
          </cell>
          <cell r="AZ18">
            <v>1.2027125601043069</v>
          </cell>
          <cell r="BA18">
            <v>3.3574053364953209</v>
          </cell>
        </row>
        <row r="19">
          <cell r="AQ19">
            <v>40724</v>
          </cell>
          <cell r="AR19">
            <v>-2.90147491523991E-2</v>
          </cell>
          <cell r="AS19">
            <v>-2.7129282017480887</v>
          </cell>
          <cell r="AT19">
            <v>5.7071888043705998</v>
          </cell>
          <cell r="AU19">
            <v>2.6684810993252072E-3</v>
          </cell>
          <cell r="AV19">
            <v>8.4535705409241796E-2</v>
          </cell>
          <cell r="AW19">
            <v>-6.8477216719270206E-2</v>
          </cell>
          <cell r="AX19">
            <v>-1.2955990377778101E-14</v>
          </cell>
          <cell r="AY19">
            <v>1.47540137113958E-14</v>
          </cell>
          <cell r="AZ19">
            <v>1.1972259493628403</v>
          </cell>
          <cell r="BA19">
            <v>4.1811987726222508</v>
          </cell>
        </row>
        <row r="20">
          <cell r="AQ20">
            <v>40816</v>
          </cell>
          <cell r="AR20">
            <v>-3.8529068260614897E-2</v>
          </cell>
          <cell r="AS20">
            <v>-2.6150181883339525</v>
          </cell>
          <cell r="AT20">
            <v>3.5156572060435298</v>
          </cell>
          <cell r="AU20">
            <v>2.499701208295776E-3</v>
          </cell>
          <cell r="AV20">
            <v>9.4155792872456096E-2</v>
          </cell>
          <cell r="AW20">
            <v>-4.5235030386360599E-2</v>
          </cell>
          <cell r="AX20">
            <v>-1.20131618601269E-14</v>
          </cell>
          <cell r="AY20">
            <v>1.78483819506536E-14</v>
          </cell>
          <cell r="AZ20">
            <v>1.1917954866203815</v>
          </cell>
          <cell r="BA20">
            <v>2.105325899763741</v>
          </cell>
        </row>
        <row r="21">
          <cell r="AQ21">
            <v>40908</v>
          </cell>
          <cell r="AR21">
            <v>-3.5695434844505401E-2</v>
          </cell>
          <cell r="AS21">
            <v>-2.4921958787507812</v>
          </cell>
          <cell r="AT21">
            <v>2.1137431978121701</v>
          </cell>
          <cell r="AU21">
            <v>2.0785243409973649E-3</v>
          </cell>
          <cell r="AV21">
            <v>0.10642118900929699</v>
          </cell>
          <cell r="AW21">
            <v>-3.24031504316077E-2</v>
          </cell>
          <cell r="AX21">
            <v>-1.13550065615394E-14</v>
          </cell>
          <cell r="AY21">
            <v>1.6332153868194601E-14</v>
          </cell>
          <cell r="AZ21">
            <v>1.1864205968482588</v>
          </cell>
          <cell r="BA21">
            <v>0.84836904398383406</v>
          </cell>
        </row>
        <row r="22">
          <cell r="AQ22">
            <v>40999</v>
          </cell>
          <cell r="AR22">
            <v>-3.7458803510976503E-2</v>
          </cell>
          <cell r="AS22">
            <v>-2.1203707883978571</v>
          </cell>
          <cell r="AT22">
            <v>1.14602891549127</v>
          </cell>
          <cell r="AU22">
            <v>1.9235564315490967E-3</v>
          </cell>
          <cell r="AV22">
            <v>0.107718494259689</v>
          </cell>
          <cell r="AW22">
            <v>-7.5872386001860706E-2</v>
          </cell>
          <cell r="AX22">
            <v>-1.0796930294561001E-14</v>
          </cell>
          <cell r="AY22">
            <v>1.6838782100881598E-14</v>
          </cell>
          <cell r="AZ22">
            <v>1.1811007111422849</v>
          </cell>
          <cell r="BA22">
            <v>0.20306969941410491</v>
          </cell>
        </row>
        <row r="23">
          <cell r="AQ23">
            <v>41090</v>
          </cell>
          <cell r="AR23">
            <v>-3.6316226564124802E-2</v>
          </cell>
          <cell r="AS23">
            <v>-1.6301651921096281</v>
          </cell>
          <cell r="AT23">
            <v>0.28291415930122493</v>
          </cell>
          <cell r="AU23">
            <v>1.5170813109490792E-3</v>
          </cell>
          <cell r="AV23">
            <v>7.9855572658326102E-2</v>
          </cell>
          <cell r="AW23">
            <v>-8.0249158606356397E-2</v>
          </cell>
          <cell r="AX23">
            <v>-1.0347399895867499E-14</v>
          </cell>
          <cell r="AY23">
            <v>1.39996376128449E-14</v>
          </cell>
          <cell r="AZ23">
            <v>1.1758352666490597</v>
          </cell>
          <cell r="BA23">
            <v>-0.20660849736054598</v>
          </cell>
        </row>
        <row r="24">
          <cell r="AQ24">
            <v>41182</v>
          </cell>
          <cell r="AR24">
            <v>-4.1003780792032603E-2</v>
          </cell>
          <cell r="AS24">
            <v>-1.3470345175410097</v>
          </cell>
          <cell r="AT24">
            <v>-0.6161488963839501</v>
          </cell>
          <cell r="AU24">
            <v>1.378223596866038E-3</v>
          </cell>
          <cell r="AV24">
            <v>8.2056143001087406E-2</v>
          </cell>
          <cell r="AW24">
            <v>-0.109204196394303</v>
          </cell>
          <cell r="AX24">
            <v>-9.7911934451681305E-15</v>
          </cell>
          <cell r="AY24">
            <v>1.3592317916459899E-14</v>
          </cell>
          <cell r="AZ24">
            <v>1.170623706493469</v>
          </cell>
          <cell r="BA24">
            <v>-0.85933331801986901</v>
          </cell>
        </row>
        <row r="25">
          <cell r="AQ25">
            <v>41274</v>
          </cell>
          <cell r="AR25">
            <v>-3.5463064336064803E-2</v>
          </cell>
          <cell r="AS25">
            <v>-1.2032241614178067</v>
          </cell>
          <cell r="AT25">
            <v>-0.84220579740009616</v>
          </cell>
          <cell r="AU25">
            <v>1.523977715130246E-3</v>
          </cell>
          <cell r="AV25">
            <v>5.7263372467874302E-2</v>
          </cell>
          <cell r="AW25">
            <v>-0.140792261476888</v>
          </cell>
          <cell r="AX25">
            <v>-9.4353566051414406E-15</v>
          </cell>
          <cell r="AY25">
            <v>1.19577144221475E-14</v>
          </cell>
          <cell r="AZ25">
            <v>1.1654654797071795</v>
          </cell>
          <cell r="BA25">
            <v>-0.99743245474066899</v>
          </cell>
        </row>
        <row r="26">
          <cell r="AQ26">
            <v>41364</v>
          </cell>
          <cell r="AR26">
            <v>-4.3179447939857903E-2</v>
          </cell>
          <cell r="AS26">
            <v>-1.1250552675724781</v>
          </cell>
          <cell r="AT26">
            <v>-0.67543174840159215</v>
          </cell>
          <cell r="AU26">
            <v>1.4307695353980639E-3</v>
          </cell>
          <cell r="AV26">
            <v>5.2362529780695499E-2</v>
          </cell>
          <cell r="AW26">
            <v>-0.15567158227104899</v>
          </cell>
          <cell r="AX26">
            <v>-9.1949270299321905E-15</v>
          </cell>
          <cell r="AY26">
            <v>8.7204381063479397E-15</v>
          </cell>
          <cell r="AZ26">
            <v>1.1603600411581749</v>
          </cell>
          <cell r="BA26">
            <v>-0.78518470571070909</v>
          </cell>
        </row>
        <row r="27">
          <cell r="AQ27">
            <v>41455</v>
          </cell>
          <cell r="AR27">
            <v>-5.2124484334602199E-2</v>
          </cell>
          <cell r="AS27">
            <v>-1.387120665933935</v>
          </cell>
          <cell r="AT27">
            <v>-0.50933561333430011</v>
          </cell>
          <cell r="AU27">
            <v>6.1548280357503116E-4</v>
          </cell>
          <cell r="AV27">
            <v>1.6399519611834999E-3</v>
          </cell>
          <cell r="AW27">
            <v>-0.14580277574498601</v>
          </cell>
          <cell r="AX27">
            <v>-8.9276601850798694E-15</v>
          </cell>
          <cell r="AY27">
            <v>6.7203198894796203E-15</v>
          </cell>
          <cell r="AZ27">
            <v>1.155306851481368</v>
          </cell>
          <cell r="BA27">
            <v>-0.93682125310169884</v>
          </cell>
        </row>
        <row r="28">
          <cell r="AQ28">
            <v>41547</v>
          </cell>
          <cell r="AR28">
            <v>-4.4496298140541402E-2</v>
          </cell>
          <cell r="AS28">
            <v>-1.7278433070548502</v>
          </cell>
          <cell r="AT28">
            <v>0.13787108472195092</v>
          </cell>
          <cell r="AU28">
            <v>3.797723561281E-4</v>
          </cell>
          <cell r="AV28">
            <v>-1.5637055255191101E-3</v>
          </cell>
          <cell r="AW28">
            <v>-0.12989223184861801</v>
          </cell>
          <cell r="AX28">
            <v>-8.7969531228543801E-15</v>
          </cell>
          <cell r="AY28">
            <v>6.00086710841822E-15</v>
          </cell>
          <cell r="AZ28">
            <v>1.1503053770101239</v>
          </cell>
          <cell r="BA28">
            <v>-0.61523930848132879</v>
          </cell>
        </row>
        <row r="29">
          <cell r="AQ29">
            <v>41639</v>
          </cell>
          <cell r="AR29">
            <v>-5.35004087467848E-2</v>
          </cell>
          <cell r="AS29">
            <v>-1.8110075228136802</v>
          </cell>
          <cell r="AT29">
            <v>0.1781349518802979</v>
          </cell>
          <cell r="AU29">
            <v>7.1015578078436931E-4</v>
          </cell>
          <cell r="AV29">
            <v>-2.47646917624317E-2</v>
          </cell>
          <cell r="AW29">
            <v>-0.143749133256102</v>
          </cell>
          <cell r="AX29">
            <v>-9.8054044548168308E-15</v>
          </cell>
          <cell r="AY29">
            <v>7.1324913674300693E-15</v>
          </cell>
          <cell r="AZ29">
            <v>1.14535508970887</v>
          </cell>
          <cell r="BA29">
            <v>-0.70882155920904921</v>
          </cell>
        </row>
        <row r="30">
          <cell r="AQ30">
            <v>41729</v>
          </cell>
          <cell r="AR30">
            <v>-6.53475256794884E-2</v>
          </cell>
          <cell r="AS30">
            <v>-1.6941487209435937</v>
          </cell>
          <cell r="AT30">
            <v>-9.4191876568922972E-2</v>
          </cell>
          <cell r="AU30">
            <v>3.8358023363877294E-4</v>
          </cell>
          <cell r="AV30">
            <v>-2.4178850716978301E-2</v>
          </cell>
          <cell r="AW30">
            <v>-0.16369589527928599</v>
          </cell>
          <cell r="AX30">
            <v>-9.6124759031315793E-15</v>
          </cell>
          <cell r="AY30">
            <v>4.55844380764626E-15</v>
          </cell>
          <cell r="AZ30">
            <v>1.1404554671066469</v>
          </cell>
          <cell r="BA30">
            <v>-0.90072382184798894</v>
          </cell>
        </row>
        <row r="31">
          <cell r="AQ31">
            <v>41820</v>
          </cell>
          <cell r="AR31">
            <v>-6.4280398765514501E-2</v>
          </cell>
          <cell r="AS31">
            <v>-1.4998670197988508</v>
          </cell>
          <cell r="AT31">
            <v>-0.37429049755733906</v>
          </cell>
          <cell r="AU31">
            <v>2.9156309316690469E-4</v>
          </cell>
          <cell r="AV31">
            <v>-3.1453343580228603E-2</v>
          </cell>
          <cell r="AW31">
            <v>-0.16518027188396001</v>
          </cell>
          <cell r="AX31">
            <v>-1.0751271631551299E-14</v>
          </cell>
          <cell r="AY31">
            <v>5.65519645992399E-15</v>
          </cell>
          <cell r="AZ31">
            <v>1.1356059922317523</v>
          </cell>
          <cell r="BA31">
            <v>-0.99917397626097904</v>
          </cell>
        </row>
        <row r="32">
          <cell r="AQ32">
            <v>41912</v>
          </cell>
          <cell r="AR32">
            <v>-6.4418551739887198E-2</v>
          </cell>
          <cell r="AS32">
            <v>-1.2476577272551126</v>
          </cell>
          <cell r="AT32">
            <v>-0.98388491399777611</v>
          </cell>
          <cell r="AU32">
            <v>3.6683600985038802E-4</v>
          </cell>
          <cell r="AV32">
            <v>-5.12342197469009E-2</v>
          </cell>
          <cell r="AW32">
            <v>-0.146583839375135</v>
          </cell>
          <cell r="AX32">
            <v>-9.3411883896159306E-15</v>
          </cell>
          <cell r="AY32">
            <v>4.3587220064916803E-15</v>
          </cell>
          <cell r="AZ32">
            <v>1.1308061535471268</v>
          </cell>
          <cell r="BA32">
            <v>-1.362606262557839</v>
          </cell>
        </row>
        <row r="33">
          <cell r="AQ33">
            <v>42004</v>
          </cell>
          <cell r="AR33">
            <v>-7.1661066032088799E-2</v>
          </cell>
          <cell r="AS33">
            <v>-0.94809578867512523</v>
          </cell>
          <cell r="AT33">
            <v>-1.4522712354502401</v>
          </cell>
          <cell r="AU33">
            <v>3.2160065827260348E-4</v>
          </cell>
          <cell r="AV33">
            <v>-4.8262416005562997E-2</v>
          </cell>
          <cell r="AW33">
            <v>-0.13247595946223301</v>
          </cell>
          <cell r="AX33">
            <v>-1.03589067944494E-14</v>
          </cell>
          <cell r="AY33">
            <v>5.1275641217636801E-15</v>
          </cell>
          <cell r="AZ33">
            <v>1.1260554448869633</v>
          </cell>
          <cell r="BA33">
            <v>-1.5263894200800192</v>
          </cell>
        </row>
        <row r="34">
          <cell r="AQ34">
            <v>42094</v>
          </cell>
          <cell r="AR34">
            <v>-7.3843995223023706E-2</v>
          </cell>
          <cell r="AS34">
            <v>-0.69895172496562985</v>
          </cell>
          <cell r="AT34">
            <v>-1.99433680272125</v>
          </cell>
          <cell r="AU34">
            <v>-2.151045721271281E-4</v>
          </cell>
          <cell r="AV34">
            <v>-5.1226422044831903E-2</v>
          </cell>
          <cell r="AW34">
            <v>-0.134755973806616</v>
          </cell>
          <cell r="AX34">
            <v>-1.0142171808415399E-14</v>
          </cell>
          <cell r="AY34">
            <v>5.1801465050117101E-15</v>
          </cell>
          <cell r="AZ34">
            <v>1.1213533653940542</v>
          </cell>
          <cell r="BA34">
            <v>-1.8319766579394292</v>
          </cell>
        </row>
        <row r="35">
          <cell r="AQ35">
            <v>42185</v>
          </cell>
          <cell r="AR35">
            <v>-6.4997610937049297E-2</v>
          </cell>
          <cell r="AS35">
            <v>-0.88945268165505009</v>
          </cell>
          <cell r="AT35">
            <v>-1.7873684060616799</v>
          </cell>
          <cell r="AU35">
            <v>-7.2586450025231191E-4</v>
          </cell>
          <cell r="AV35">
            <v>-0.17321979330262799</v>
          </cell>
          <cell r="AW35">
            <v>-0.101406253304917</v>
          </cell>
          <cell r="AX35">
            <v>-1.00647170716913E-14</v>
          </cell>
          <cell r="AY35">
            <v>7.0034706617602201E-15</v>
          </cell>
          <cell r="AZ35">
            <v>1.1166994194582003</v>
          </cell>
          <cell r="BA35">
            <v>-1.9004711903033793</v>
          </cell>
        </row>
        <row r="36">
          <cell r="AQ36">
            <v>42277</v>
          </cell>
          <cell r="AR36">
            <v>-8.1892643993877204E-2</v>
          </cell>
          <cell r="AS36">
            <v>-1.0149902969289022</v>
          </cell>
          <cell r="AT36">
            <v>-1.7328177425945701</v>
          </cell>
          <cell r="AU36">
            <v>-8.8386482807245202E-4</v>
          </cell>
          <cell r="AV36">
            <v>1.0436957804224E-2</v>
          </cell>
          <cell r="AW36">
            <v>-0.123039044547779</v>
          </cell>
          <cell r="AX36">
            <v>-8.60997089296316E-15</v>
          </cell>
          <cell r="AY36">
            <v>8.9792108338518501E-15</v>
          </cell>
          <cell r="AZ36">
            <v>1.1120931166554073</v>
          </cell>
          <cell r="BA36">
            <v>-1.831093518433569</v>
          </cell>
        </row>
        <row r="37">
          <cell r="AQ37">
            <v>42369</v>
          </cell>
          <cell r="AR37">
            <v>-8.0221469575652904E-2</v>
          </cell>
          <cell r="AS37">
            <v>-0.96887385524662473</v>
          </cell>
          <cell r="AT37">
            <v>-2.1610308650115302</v>
          </cell>
          <cell r="AU37">
            <v>-1.141411406075503E-3</v>
          </cell>
          <cell r="AV37">
            <v>-0.114383442426124</v>
          </cell>
          <cell r="AW37">
            <v>-8.73243768947157E-2</v>
          </cell>
          <cell r="AX37">
            <v>-8.2652490455041596E-15</v>
          </cell>
          <cell r="AY37">
            <v>6.3597536281554998E-15</v>
          </cell>
          <cell r="AZ37">
            <v>1.1075339716881363</v>
          </cell>
          <cell r="BA37">
            <v>-2.3054414488725889</v>
          </cell>
        </row>
        <row r="38">
          <cell r="AQ38">
            <v>42460</v>
          </cell>
          <cell r="AR38">
            <v>-0.101637314646729</v>
          </cell>
          <cell r="AS38">
            <v>-0.74583080241202127</v>
          </cell>
          <cell r="AT38">
            <v>-2.74949720141097</v>
          </cell>
          <cell r="AU38">
            <v>-1.244486439069455E-3</v>
          </cell>
          <cell r="AV38">
            <v>-5.3264158280995497E-2</v>
          </cell>
          <cell r="AW38">
            <v>-8.5692958708905698E-2</v>
          </cell>
          <cell r="AX38">
            <v>-9.1811279902987895E-15</v>
          </cell>
          <cell r="AY38">
            <v>8.0529934334669097E-15</v>
          </cell>
          <cell r="AZ38">
            <v>1.1030215043262532</v>
          </cell>
          <cell r="BA38">
            <v>-2.634145417572439</v>
          </cell>
        </row>
        <row r="39">
          <cell r="AQ39">
            <v>42551</v>
          </cell>
          <cell r="AR39">
            <v>-9.9128153218900505E-2</v>
          </cell>
          <cell r="AS39">
            <v>-0.47610781228472876</v>
          </cell>
          <cell r="AT39">
            <v>-3.0127716927754502</v>
          </cell>
          <cell r="AU39">
            <v>-1.027726741544189E-3</v>
          </cell>
          <cell r="AV39">
            <v>-7.3807619039384098E-2</v>
          </cell>
          <cell r="AW39">
            <v>-0.109399658712695</v>
          </cell>
          <cell r="AX39">
            <v>-9.0795247202652399E-15</v>
          </cell>
          <cell r="AY39">
            <v>9.7373119980967998E-15</v>
          </cell>
          <cell r="AZ39">
            <v>1.098555239349003</v>
          </cell>
          <cell r="BA39">
            <v>-2.6736874234236989</v>
          </cell>
        </row>
        <row r="40">
          <cell r="AQ40">
            <v>42643</v>
          </cell>
          <cell r="AR40">
            <v>-9.90570674062487E-2</v>
          </cell>
          <cell r="AS40">
            <v>-0.27038938086232278</v>
          </cell>
          <cell r="AT40">
            <v>-3.29227189356132</v>
          </cell>
          <cell r="AU40">
            <v>-8.409859590434069E-4</v>
          </cell>
          <cell r="AV40">
            <v>-9.1791437849766996E-2</v>
          </cell>
          <cell r="AW40">
            <v>-0.120970304899066</v>
          </cell>
          <cell r="AX40">
            <v>-8.9472668495870697E-15</v>
          </cell>
          <cell r="AY40">
            <v>9.1306562248779702E-15</v>
          </cell>
          <cell r="AZ40">
            <v>1.0941347064877682</v>
          </cell>
          <cell r="BA40">
            <v>-2.781186364049999</v>
          </cell>
        </row>
        <row r="41">
          <cell r="AQ41">
            <v>42735</v>
          </cell>
          <cell r="AR41">
            <v>-8.4522600890544294E-2</v>
          </cell>
          <cell r="AS41">
            <v>-0.33990230284573891</v>
          </cell>
          <cell r="AT41">
            <v>-2.9145282938342199</v>
          </cell>
          <cell r="AU41">
            <v>-8.8525440711551104E-4</v>
          </cell>
          <cell r="AV41">
            <v>-9.7691094466999001E-2</v>
          </cell>
          <cell r="AW41">
            <v>-0.116253826646639</v>
          </cell>
          <cell r="AX41">
            <v>-8.9927250155463799E-15</v>
          </cell>
          <cell r="AY41">
            <v>9.8038499443101097E-15</v>
          </cell>
          <cell r="AZ41">
            <v>1.0897594403696367</v>
          </cell>
          <cell r="BA41">
            <v>-2.4640239327216191</v>
          </cell>
        </row>
        <row r="42">
          <cell r="AQ42">
            <v>42825</v>
          </cell>
          <cell r="AR42">
            <v>-9.1188422393902402E-2</v>
          </cell>
          <cell r="AS42">
            <v>-0.43601937830579107</v>
          </cell>
          <cell r="AT42">
            <v>-2.6613162143547102</v>
          </cell>
          <cell r="AU42">
            <v>-9.7191770616812049E-4</v>
          </cell>
          <cell r="AV42">
            <v>-5.7741171676072497E-2</v>
          </cell>
          <cell r="AW42">
            <v>-0.13090638779534799</v>
          </cell>
          <cell r="AX42">
            <v>-8.9170632887385404E-15</v>
          </cell>
          <cell r="AY42">
            <v>1.19965134709345E-14</v>
          </cell>
          <cell r="AZ42">
            <v>1.08542898046182</v>
          </cell>
          <cell r="BA42">
            <v>-2.2927145117701691</v>
          </cell>
        </row>
        <row r="43">
          <cell r="AQ43">
            <v>42916</v>
          </cell>
          <cell r="AR43">
            <v>-8.9242862957473301E-2</v>
          </cell>
          <cell r="AS43">
            <v>-0.47123720490972326</v>
          </cell>
          <cell r="AT43">
            <v>-2.6733711463005498</v>
          </cell>
          <cell r="AU43">
            <v>-1.526044712757348E-3</v>
          </cell>
          <cell r="AV43">
            <v>-0.203176365597178</v>
          </cell>
          <cell r="AW43">
            <v>-0.106329004941679</v>
          </cell>
          <cell r="AX43">
            <v>-8.6926515151857597E-15</v>
          </cell>
          <cell r="AY43">
            <v>1.40361869819862E-14</v>
          </cell>
          <cell r="AZ43">
            <v>1.081142871016906</v>
          </cell>
          <cell r="BA43">
            <v>-2.4637397584024492</v>
          </cell>
        </row>
        <row r="44">
          <cell r="AQ44">
            <v>43008</v>
          </cell>
          <cell r="AR44">
            <v>-9.9186281901432694E-2</v>
          </cell>
          <cell r="AS44">
            <v>-0.47304935094838074</v>
          </cell>
          <cell r="AT44">
            <v>-2.5580660225710501</v>
          </cell>
          <cell r="AU44">
            <v>-1.807988341734659E-3</v>
          </cell>
          <cell r="AV44">
            <v>-2.5035626465012801E-2</v>
          </cell>
          <cell r="AW44">
            <v>-0.15386640951400099</v>
          </cell>
          <cell r="AX44">
            <v>-8.6762388349583704E-15</v>
          </cell>
          <cell r="AY44">
            <v>1.3707049684391201E-14</v>
          </cell>
          <cell r="AZ44">
            <v>1.0769006610188079</v>
          </cell>
          <cell r="BA44">
            <v>-2.2341110187227993</v>
          </cell>
        </row>
        <row r="45">
          <cell r="AQ45">
            <v>43100</v>
          </cell>
          <cell r="AR45">
            <v>-0.10350197364644501</v>
          </cell>
          <cell r="AS45">
            <v>-0.45008307567527317</v>
          </cell>
          <cell r="AT45">
            <v>-2.6214757831378801</v>
          </cell>
          <cell r="AU45">
            <v>-2.5769754780357217E-3</v>
          </cell>
          <cell r="AV45">
            <v>-9.5394619052116797E-2</v>
          </cell>
          <cell r="AW45">
            <v>-0.13706947284243701</v>
          </cell>
          <cell r="AX45">
            <v>-7.2793062588116302E-15</v>
          </cell>
          <cell r="AY45">
            <v>1.2164334673141501E-14</v>
          </cell>
          <cell r="AZ45">
            <v>1.072701904129584</v>
          </cell>
          <cell r="BA45">
            <v>-2.337399995702599</v>
          </cell>
        </row>
        <row r="46">
          <cell r="AQ46">
            <v>43190</v>
          </cell>
          <cell r="AR46">
            <v>-9.1338710921724298E-2</v>
          </cell>
          <cell r="AS46">
            <v>-0.48804879121221867</v>
          </cell>
          <cell r="AT46">
            <v>-2.5047145450709101</v>
          </cell>
          <cell r="AU46">
            <v>-2.6540121156380528E-3</v>
          </cell>
          <cell r="AV46">
            <v>-9.3875707563891297E-2</v>
          </cell>
          <cell r="AW46">
            <v>-0.12748943858658199</v>
          </cell>
          <cell r="AX46">
            <v>-6.9449819960545602E-15</v>
          </cell>
          <cell r="AY46">
            <v>1.6543376382033601E-14</v>
          </cell>
          <cell r="AZ46">
            <v>1.0685461586369458</v>
          </cell>
          <cell r="BA46">
            <v>-2.239575046834009</v>
          </cell>
        </row>
        <row r="47">
          <cell r="AQ47">
            <v>43281</v>
          </cell>
          <cell r="AR47">
            <v>-0.102517576764731</v>
          </cell>
          <cell r="AS47">
            <v>-0.49593346689167939</v>
          </cell>
          <cell r="AT47">
            <v>-2.5251203258056498</v>
          </cell>
          <cell r="AU47">
            <v>-2.450770547199845E-3</v>
          </cell>
          <cell r="AV47">
            <v>-0.111939314219069</v>
          </cell>
          <cell r="AW47">
            <v>-0.106793956879666</v>
          </cell>
          <cell r="AX47">
            <v>-6.7574437751148098E-15</v>
          </cell>
          <cell r="AY47">
            <v>1.4323084648275601E-14</v>
          </cell>
          <cell r="AZ47">
            <v>1.0644329874025282</v>
          </cell>
          <cell r="BA47">
            <v>-2.2803224237054591</v>
          </cell>
        </row>
        <row r="48">
          <cell r="AQ48">
            <v>43373</v>
          </cell>
          <cell r="AR48">
            <v>-0.10601796502991</v>
          </cell>
          <cell r="AS48">
            <v>-0.4388667808519961</v>
          </cell>
          <cell r="AT48">
            <v>-2.6339015941674901</v>
          </cell>
          <cell r="AU48">
            <v>-2.0267401296518999E-3</v>
          </cell>
          <cell r="AV48">
            <v>-9.22988272065631E-2</v>
          </cell>
          <cell r="AW48">
            <v>-0.102346894818431</v>
          </cell>
          <cell r="AX48">
            <v>-6.5242459988272598E-15</v>
          </cell>
          <cell r="AY48">
            <v>1.26146252882798E-14</v>
          </cell>
          <cell r="AZ48">
            <v>1.0603619578108479</v>
          </cell>
          <cell r="BA48">
            <v>-2.3150968443931892</v>
          </cell>
        </row>
        <row r="49">
          <cell r="AQ49">
            <v>43465</v>
          </cell>
          <cell r="AR49">
            <v>-0.103610915477049</v>
          </cell>
          <cell r="AS49">
            <v>-0.45135172940747259</v>
          </cell>
          <cell r="AT49">
            <v>-2.6346796808342399</v>
          </cell>
          <cell r="AU49">
            <v>-1.667264428292792E-3</v>
          </cell>
          <cell r="AV49">
            <v>-0.15071240715843601</v>
          </cell>
          <cell r="AW49">
            <v>-6.59740676670032E-2</v>
          </cell>
          <cell r="AX49">
            <v>-6.2123864637814203E-15</v>
          </cell>
          <cell r="AY49">
            <v>1.52116538384597E-14</v>
          </cell>
          <cell r="AZ49">
            <v>1.0563326417190755</v>
          </cell>
          <cell r="BA49">
            <v>-2.351663423253409</v>
          </cell>
        </row>
        <row r="50">
          <cell r="AQ50">
            <v>43555</v>
          </cell>
          <cell r="AR50">
            <v>-0.12511582760326301</v>
          </cell>
          <cell r="AS50">
            <v>-0.40581125755103747</v>
          </cell>
          <cell r="AT50">
            <v>-2.6717953317866301</v>
          </cell>
          <cell r="AU50">
            <v>-1.1368381127675028E-3</v>
          </cell>
          <cell r="AV50">
            <v>-4.8605742506333302E-2</v>
          </cell>
          <cell r="AW50">
            <v>-9.0371185816880598E-2</v>
          </cell>
          <cell r="AX50">
            <v>-7.28279333956814E-15</v>
          </cell>
          <cell r="AY50">
            <v>1.5645147779247699E-14</v>
          </cell>
          <cell r="AZ50">
            <v>1.0523446154073541</v>
          </cell>
          <cell r="BA50">
            <v>-2.290491567969549</v>
          </cell>
        </row>
        <row r="51">
          <cell r="AQ51">
            <v>43646</v>
          </cell>
          <cell r="AR51">
            <v>-0.101467569534573</v>
          </cell>
          <cell r="AS51">
            <v>-0.22044996369780867</v>
          </cell>
          <cell r="AT51">
            <v>-3.0943486096866302</v>
          </cell>
          <cell r="AU51">
            <v>-1.094959226666861E-3</v>
          </cell>
          <cell r="AV51">
            <v>-0.19823109101589501</v>
          </cell>
          <cell r="AW51">
            <v>-7.6443215572909895E-2</v>
          </cell>
          <cell r="AX51">
            <v>-7.1768324179347005E-15</v>
          </cell>
          <cell r="AY51">
            <v>1.3490665510415E-14</v>
          </cell>
          <cell r="AZ51">
            <v>1.0483974595299586</v>
          </cell>
          <cell r="BA51">
            <v>-2.643637949204519</v>
          </cell>
        </row>
        <row r="52">
          <cell r="AQ52">
            <v>43738</v>
          </cell>
          <cell r="AR52">
            <v>-0.113255906703962</v>
          </cell>
          <cell r="AS52">
            <v>-1.8182675305452894E-2</v>
          </cell>
          <cell r="AT52">
            <v>-3.7260053669297801</v>
          </cell>
          <cell r="AU52">
            <v>-9.2109826876366028E-4</v>
          </cell>
          <cell r="AV52">
            <v>-8.5950949170762493E-3</v>
          </cell>
          <cell r="AW52">
            <v>-0.13634240094979699</v>
          </cell>
          <cell r="AX52">
            <v>-8.2607560494670397E-15</v>
          </cell>
          <cell r="AY52">
            <v>1.47760821592544E-14</v>
          </cell>
          <cell r="AZ52">
            <v>1.0444907590669157</v>
          </cell>
          <cell r="BA52">
            <v>-2.9588117840079091</v>
          </cell>
        </row>
        <row r="53">
          <cell r="AQ53">
            <v>43830</v>
          </cell>
          <cell r="AR53">
            <v>-0.10161781814965599</v>
          </cell>
          <cell r="AS53">
            <v>3.8125946916746298E-2</v>
          </cell>
          <cell r="AT53">
            <v>-3.6679264533826101</v>
          </cell>
          <cell r="AU53">
            <v>-8.9402345794575443E-4</v>
          </cell>
          <cell r="AV53">
            <v>-0.25734834233822401</v>
          </cell>
          <cell r="AW53">
            <v>-7.8752794271483004E-2</v>
          </cell>
          <cell r="AX53">
            <v>-8.1497513036891294E-15</v>
          </cell>
          <cell r="AY53">
            <v>1.6538309328937901E-14</v>
          </cell>
          <cell r="AZ53">
            <v>1.0406241032764743</v>
          </cell>
          <cell r="BA53">
            <v>-3.0277893814066892</v>
          </cell>
        </row>
        <row r="54">
          <cell r="AQ54">
            <v>43921</v>
          </cell>
          <cell r="AR54">
            <v>-9.1775767332946095E-2</v>
          </cell>
          <cell r="AS54">
            <v>3.0974645912737301E-2</v>
          </cell>
          <cell r="AT54">
            <v>-3.9295022295637501</v>
          </cell>
          <cell r="AU54">
            <v>-5.7866771503154628E-4</v>
          </cell>
          <cell r="AV54">
            <v>-0.24607803268512299</v>
          </cell>
          <cell r="AW54">
            <v>-6.6559038572775703E-2</v>
          </cell>
          <cell r="AX54">
            <v>-7.9331207484935696E-15</v>
          </cell>
          <cell r="AY54">
            <v>1.3438436634888601E-14</v>
          </cell>
          <cell r="AZ54">
            <v>1.0367970856481752</v>
          </cell>
          <cell r="BA54">
            <v>-3.2667220043087091</v>
          </cell>
        </row>
        <row r="55">
          <cell r="AQ55">
            <v>44012</v>
          </cell>
          <cell r="AR55">
            <v>-8.2278077927958201E-2</v>
          </cell>
          <cell r="AS55">
            <v>1.7300745124148503E-2</v>
          </cell>
          <cell r="AT55">
            <v>-4.1692774875319696</v>
          </cell>
          <cell r="AU55">
            <v>-3.2215709219542344E-4</v>
          </cell>
          <cell r="AV55">
            <v>-0.24408274905970301</v>
          </cell>
          <cell r="AW55">
            <v>-2.73054598553206E-2</v>
          </cell>
          <cell r="AX55">
            <v>-7.6818698102218099E-15</v>
          </cell>
          <cell r="AY55">
            <v>1.0100421982151399E-14</v>
          </cell>
          <cell r="AZ55">
            <v>1.0330093038564274</v>
          </cell>
          <cell r="BA55">
            <v>-3.4729558824865694</v>
          </cell>
        </row>
        <row r="56">
          <cell r="AQ56">
            <v>44104</v>
          </cell>
          <cell r="AR56">
            <v>-7.3310126104001005E-2</v>
          </cell>
          <cell r="AS56">
            <v>0.34559907717987931</v>
          </cell>
          <cell r="AT56">
            <v>-4.3120625799497896</v>
          </cell>
          <cell r="AU56">
            <v>-2.0472603652276251E-4</v>
          </cell>
          <cell r="AV56">
            <v>-0.27734983037516803</v>
          </cell>
          <cell r="AW56">
            <v>-5.7846977753393897E-2</v>
          </cell>
          <cell r="AX56">
            <v>-9.2246422096700096E-15</v>
          </cell>
          <cell r="AY56">
            <v>3.1849732860602499E-15</v>
          </cell>
          <cell r="AZ56">
            <v>1.0292603597148022</v>
          </cell>
          <cell r="BA56">
            <v>-3.3459148033241992</v>
          </cell>
        </row>
        <row r="57">
          <cell r="AQ57">
            <v>44196</v>
          </cell>
          <cell r="AR57">
            <v>-0.106695545373062</v>
          </cell>
          <cell r="AS57">
            <v>0.41227286517695966</v>
          </cell>
          <cell r="AT57">
            <v>-4.7003516133103496</v>
          </cell>
          <cell r="AU57">
            <v>-4.0052565846345498E-4</v>
          </cell>
          <cell r="AV57">
            <v>-0.322053286976547</v>
          </cell>
          <cell r="AW57">
            <v>-7.7348611446933696E-2</v>
          </cell>
          <cell r="AX57">
            <v>-8.0066373915255497E-15</v>
          </cell>
          <cell r="AY57">
            <v>-1.1907383634152101E-14</v>
          </cell>
          <cell r="AZ57">
            <v>1.0255498591308867</v>
          </cell>
          <cell r="BA57">
            <v>-3.7690268584575288</v>
          </cell>
        </row>
        <row r="58">
          <cell r="AQ58">
            <v>44286</v>
          </cell>
          <cell r="AR58">
            <v>-0.13849514601420401</v>
          </cell>
          <cell r="AS58">
            <v>0.31115358567525103</v>
          </cell>
          <cell r="AT58">
            <v>-4.41357424501388</v>
          </cell>
          <cell r="AU58">
            <v>-5.8114245615934672E-4</v>
          </cell>
          <cell r="AV58">
            <v>-0.23200295043329799</v>
          </cell>
          <cell r="AW58">
            <v>-0.115882499153404</v>
          </cell>
          <cell r="AX58">
            <v>-7.9696548726269403E-15</v>
          </cell>
          <cell r="AY58">
            <v>-1.1094893559492E-14</v>
          </cell>
          <cell r="AZ58">
            <v>1.0218774120618135</v>
          </cell>
          <cell r="BA58">
            <v>-3.5675049853338989</v>
          </cell>
        </row>
        <row r="59">
          <cell r="AQ59">
            <v>44377</v>
          </cell>
          <cell r="AR59">
            <v>-0.13328133948006299</v>
          </cell>
          <cell r="AS59">
            <v>0.19034725835674221</v>
          </cell>
          <cell r="AT59">
            <v>-3.78131174448768</v>
          </cell>
          <cell r="AU59">
            <v>-5.1325394233825102E-4</v>
          </cell>
          <cell r="AV59">
            <v>-0.230309044988354</v>
          </cell>
          <cell r="AW59">
            <v>-0.107490936131726</v>
          </cell>
          <cell r="AX59">
            <v>-8.1954771465669903E-15</v>
          </cell>
          <cell r="AY59">
            <v>2.63748860196998E-16</v>
          </cell>
          <cell r="AZ59">
            <v>1.0182426324702476</v>
          </cell>
          <cell r="BA59">
            <v>-3.0443164282031789</v>
          </cell>
        </row>
        <row r="60">
          <cell r="AQ60">
            <v>44469</v>
          </cell>
          <cell r="AR60">
            <v>-9.7226415359877597E-2</v>
          </cell>
          <cell r="AS60">
            <v>0.13827879622050732</v>
          </cell>
          <cell r="AT60">
            <v>-3.6186864579417302</v>
          </cell>
          <cell r="AU60">
            <v>-6.8825738294773305E-4</v>
          </cell>
          <cell r="AV60">
            <v>-0.159991165370892</v>
          </cell>
          <cell r="AW60">
            <v>-0.11582293650464601</v>
          </cell>
          <cell r="AX60">
            <v>-6.8436639521399301E-15</v>
          </cell>
          <cell r="AY60">
            <v>9.3192514567784899E-15</v>
          </cell>
          <cell r="AZ60">
            <v>1.0146451382808839</v>
          </cell>
          <cell r="BA60">
            <v>-2.8394912980586993</v>
          </cell>
        </row>
        <row r="61">
          <cell r="AQ61">
            <v>44561</v>
          </cell>
          <cell r="AR61">
            <v>-0.10021182634345099</v>
          </cell>
          <cell r="AS61">
            <v>-0.13463199954338781</v>
          </cell>
          <cell r="AT61">
            <v>-3.3816512479676701</v>
          </cell>
          <cell r="AU61">
            <v>-1.4347559566007539E-3</v>
          </cell>
          <cell r="AV61">
            <v>-0.23196321800056099</v>
          </cell>
          <cell r="AW61">
            <v>-8.9136171978471596E-2</v>
          </cell>
          <cell r="AX61">
            <v>-5.0912937469458099E-15</v>
          </cell>
          <cell r="AY61">
            <v>1.3618115257699599E-14</v>
          </cell>
          <cell r="AZ61">
            <v>1.0110845513377944</v>
          </cell>
          <cell r="BA61">
            <v>-2.9279446684523389</v>
          </cell>
        </row>
        <row r="62">
          <cell r="AQ62">
            <v>44651</v>
          </cell>
          <cell r="AR62">
            <v>-0.100500317914542</v>
          </cell>
          <cell r="AS62">
            <v>-0.6283669644150438</v>
          </cell>
          <cell r="AT62">
            <v>-2.5698148100036802</v>
          </cell>
          <cell r="AU62">
            <v>-1.4077459332862776E-3</v>
          </cell>
          <cell r="AV62">
            <v>-0.161727397547311</v>
          </cell>
          <cell r="AW62">
            <v>-7.8561158887044305E-2</v>
          </cell>
          <cell r="AX62">
            <v>-3.37769363849181E-15</v>
          </cell>
          <cell r="AY62">
            <v>2.19585031080632E-14</v>
          </cell>
          <cell r="AZ62">
            <v>1.0075604973620402</v>
          </cell>
          <cell r="BA62">
            <v>-2.5328178973388491</v>
          </cell>
        </row>
        <row r="63">
          <cell r="AQ63">
            <v>44742</v>
          </cell>
          <cell r="AR63">
            <v>-7.4799172562464905E-2</v>
          </cell>
          <cell r="AS63">
            <v>-1.2479183101246676</v>
          </cell>
          <cell r="AT63">
            <v>-1.20362574443698</v>
          </cell>
          <cell r="AU63">
            <v>-1.2455381165248289E-3</v>
          </cell>
          <cell r="AV63">
            <v>-0.177375062353193</v>
          </cell>
          <cell r="AW63">
            <v>-3.11027367221333E-2</v>
          </cell>
          <cell r="AX63">
            <v>-1.69784436097903E-15</v>
          </cell>
          <cell r="AY63">
            <v>2.99155824417581E-14</v>
          </cell>
          <cell r="AZ63">
            <v>1.0040726059098959</v>
          </cell>
          <cell r="BA63">
            <v>-1.7319939584060391</v>
          </cell>
        </row>
        <row r="64">
          <cell r="AQ64">
            <v>44834</v>
          </cell>
          <cell r="AR64">
            <v>-4.7991826703014898E-2</v>
          </cell>
          <cell r="AS64">
            <v>-1.6822999252269173</v>
          </cell>
          <cell r="AT64">
            <v>-0.35059427893813699</v>
          </cell>
          <cell r="AU64">
            <v>-1.7241246837653079E-3</v>
          </cell>
          <cell r="AV64">
            <v>-0.144257056396011</v>
          </cell>
          <cell r="AW64">
            <v>-1.7870818346665601E-3</v>
          </cell>
          <cell r="AX64">
            <v>-1.99397401668986E-17</v>
          </cell>
          <cell r="AY64">
            <v>3.0470354068118399E-14</v>
          </cell>
          <cell r="AZ64">
            <v>1.0006205103316219</v>
          </cell>
          <cell r="BA64">
            <v>-1.2280337834508592</v>
          </cell>
        </row>
        <row r="65">
          <cell r="AQ65">
            <v>44926</v>
          </cell>
          <cell r="AR65">
            <v>-5.9865761891586398E-2</v>
          </cell>
          <cell r="AS65">
            <v>-2.0892402213954493</v>
          </cell>
          <cell r="AT65">
            <v>0.50118337400269997</v>
          </cell>
          <cell r="AU65">
            <v>-2.1405937754625428E-3</v>
          </cell>
          <cell r="AV65">
            <v>-0.12620366152263601</v>
          </cell>
          <cell r="AW65">
            <v>-7.7804620650608596E-3</v>
          </cell>
          <cell r="AX65">
            <v>5.7185405543404002E-16</v>
          </cell>
          <cell r="AY65">
            <v>3.1316829097336098E-14</v>
          </cell>
          <cell r="AZ65">
            <v>0.99720384773074422</v>
          </cell>
          <cell r="BA65">
            <v>-0.78684347891671902</v>
          </cell>
        </row>
        <row r="66">
          <cell r="AQ66">
            <v>45016</v>
          </cell>
          <cell r="AR66">
            <v>-8.1543025495578403E-2</v>
          </cell>
          <cell r="AS66">
            <v>-2.2109645687783512</v>
          </cell>
          <cell r="AT66">
            <v>0.92379220933648698</v>
          </cell>
          <cell r="AU66">
            <v>-1.6041736025497501E-3</v>
          </cell>
          <cell r="AV66">
            <v>-0.12987434289029001</v>
          </cell>
          <cell r="AW66">
            <v>-3.2219791289892899E-2</v>
          </cell>
          <cell r="AX66">
            <v>-1.9576197529301599E-16</v>
          </cell>
          <cell r="AY66">
            <v>3.2941798872337902E-14</v>
          </cell>
          <cell r="AZ66">
            <v>0.99382225892388376</v>
          </cell>
          <cell r="BA66">
            <v>-0.53859143379625907</v>
          </cell>
        </row>
        <row r="67">
          <cell r="AQ67">
            <v>45107</v>
          </cell>
          <cell r="AR67">
            <v>-7.3858732799340798E-2</v>
          </cell>
          <cell r="AS67">
            <v>-2.2906784140459551</v>
          </cell>
          <cell r="AT67">
            <v>1.3463217612274101</v>
          </cell>
          <cell r="AU67">
            <v>-7.4633144158990801E-4</v>
          </cell>
          <cell r="AV67">
            <v>-0.107033038659626</v>
          </cell>
          <cell r="AW67">
            <v>-2.7301755500786E-2</v>
          </cell>
          <cell r="AX67">
            <v>3.3344047404963599E-17</v>
          </cell>
          <cell r="AY67">
            <v>3.3537862416822201E-14</v>
          </cell>
          <cell r="AZ67">
            <v>0.99047538840092908</v>
          </cell>
          <cell r="BA67">
            <v>-0.16282112281892502</v>
          </cell>
        </row>
        <row r="68">
          <cell r="AQ68">
            <v>45199</v>
          </cell>
          <cell r="AR68">
            <v>-7.3734703672027196E-2</v>
          </cell>
          <cell r="AS68">
            <v>-2.293873356091884</v>
          </cell>
          <cell r="AT68">
            <v>1.7143628556991399</v>
          </cell>
          <cell r="AU68">
            <v>1.6459356157707102E-4</v>
          </cell>
          <cell r="AV68">
            <v>-0.100987568163448</v>
          </cell>
          <cell r="AW68">
            <v>-3.01878843181798E-2</v>
          </cell>
          <cell r="AX68">
            <v>1.03445141574407E-16</v>
          </cell>
          <cell r="AY68">
            <v>2.7614031017268101E-14</v>
          </cell>
          <cell r="AZ68">
            <v>0.98716288428592525</v>
          </cell>
          <cell r="BA68">
            <v>0.20290682130113091</v>
          </cell>
        </row>
        <row r="69">
          <cell r="AQ69">
            <v>45291</v>
          </cell>
          <cell r="AR69">
            <v>-8.4819510447395094E-2</v>
          </cell>
          <cell r="AS69">
            <v>-2.2752730256170079</v>
          </cell>
          <cell r="AT69">
            <v>1.7911420070726101</v>
          </cell>
          <cell r="AU69">
            <v>1.2682152254076034E-3</v>
          </cell>
          <cell r="AV69">
            <v>-0.119030897377367</v>
          </cell>
          <cell r="AW69">
            <v>-2.54290106670974E-2</v>
          </cell>
          <cell r="AX69">
            <v>3.4583792567638698E-16</v>
          </cell>
          <cell r="AY69">
            <v>2.23937025313668E-14</v>
          </cell>
          <cell r="AZ69">
            <v>0.98388439829822683</v>
          </cell>
          <cell r="BA69">
            <v>0.27174217648740007</v>
          </cell>
        </row>
        <row r="70">
          <cell r="AQ70">
            <v>45382</v>
          </cell>
          <cell r="AR70">
            <v>-8.3123002403381704E-2</v>
          </cell>
          <cell r="AS70">
            <v>-2.1809776055264507</v>
          </cell>
          <cell r="AT70">
            <v>1.7521884094734499</v>
          </cell>
          <cell r="AU70">
            <v>2.3702663823967109E-3</v>
          </cell>
          <cell r="AV70">
            <v>-5.8108643846573098E-2</v>
          </cell>
          <cell r="AW70">
            <v>-6.4094098414195499E-2</v>
          </cell>
          <cell r="AX70">
            <v>-7.9745490970525502E-16</v>
          </cell>
          <cell r="AY70">
            <v>2.07332757097853E-14</v>
          </cell>
          <cell r="AZ70">
            <v>0.98063958571428533</v>
          </cell>
          <cell r="BA70">
            <v>0.34889491137955098</v>
          </cell>
        </row>
        <row r="71">
          <cell r="AQ71">
            <v>45473</v>
          </cell>
          <cell r="AR71">
            <v>-9.1037417787027203E-2</v>
          </cell>
          <cell r="AS71">
            <v>-2.2724854239242558</v>
          </cell>
          <cell r="AT71">
            <v>1.9270190663167299</v>
          </cell>
          <cell r="AU71">
            <v>3.1359974510600536E-3</v>
          </cell>
          <cell r="AV71">
            <v>-5.4229648645105301E-2</v>
          </cell>
          <cell r="AW71">
            <v>-6.93974235155492E-2</v>
          </cell>
          <cell r="AX71">
            <v>-7.2946001169772602E-16</v>
          </cell>
          <cell r="AY71">
            <v>1.75515604619689E-14</v>
          </cell>
          <cell r="AZ71">
            <v>0.97742810532978175</v>
          </cell>
          <cell r="BA71">
            <v>0.420433255225651</v>
          </cell>
        </row>
        <row r="72">
          <cell r="AQ72">
            <v>45565</v>
          </cell>
          <cell r="AR72">
            <v>-9.0079000520619096E-2</v>
          </cell>
          <cell r="AS72">
            <v>-2.2571825004273607</v>
          </cell>
          <cell r="AT72">
            <v>1.9077488756535601</v>
          </cell>
          <cell r="AU72">
            <v>3.7513413567985218E-3</v>
          </cell>
          <cell r="AV72">
            <v>-4.4299410582452597E-2</v>
          </cell>
          <cell r="AW72">
            <v>-7.2297802141043602E-2</v>
          </cell>
          <cell r="AX72">
            <v>-5.8195584062464595E-16</v>
          </cell>
          <cell r="AY72">
            <v>1.68513919869842E-14</v>
          </cell>
          <cell r="AZ72">
            <v>0.97424961942232091</v>
          </cell>
          <cell r="BA72">
            <v>0.42189112276121998</v>
          </cell>
        </row>
        <row r="73">
          <cell r="AQ73">
            <v>45657</v>
          </cell>
          <cell r="AR73">
            <v>-8.9103282575452594E-2</v>
          </cell>
          <cell r="AS73">
            <v>-2.2409055133849134</v>
          </cell>
          <cell r="AT73">
            <v>1.88867138689703</v>
          </cell>
          <cell r="AU73">
            <v>4.140928717934915E-3</v>
          </cell>
          <cell r="AV73">
            <v>-3.55580142913383E-2</v>
          </cell>
          <cell r="AW73">
            <v>-7.4729562646633704E-2</v>
          </cell>
          <cell r="AX73">
            <v>-4.48970153154124E-16</v>
          </cell>
          <cell r="AY73">
            <v>1.6179694086569399E-14</v>
          </cell>
          <cell r="AZ73">
            <v>0.97110379371445621</v>
          </cell>
          <cell r="BA73">
            <v>0.42361973643109896</v>
          </cell>
        </row>
        <row r="74">
          <cell r="AQ74">
            <v>45747</v>
          </cell>
          <cell r="AR74">
            <v>-8.8115186555896993E-2</v>
          </cell>
          <cell r="AS74">
            <v>-2.2238353634957044</v>
          </cell>
          <cell r="AT74">
            <v>1.8697846730280601</v>
          </cell>
          <cell r="AU74">
            <v>4.3479414681233571E-3</v>
          </cell>
          <cell r="AV74">
            <v>-2.7937991441941201E-2</v>
          </cell>
          <cell r="AW74">
            <v>-7.6744021809887195E-2</v>
          </cell>
          <cell r="AX74">
            <v>-3.2938024298965301E-16</v>
          </cell>
          <cell r="AY74">
            <v>1.5536096968459799E-14</v>
          </cell>
          <cell r="AZ74">
            <v>0.96799029733728226</v>
          </cell>
          <cell r="BA74">
            <v>0.42549034853005097</v>
          </cell>
        </row>
        <row r="75">
          <cell r="AQ75">
            <v>45838</v>
          </cell>
          <cell r="AR75">
            <v>-8.7119155412751004E-2</v>
          </cell>
          <cell r="AS75">
            <v>-2.2061251501217218</v>
          </cell>
          <cell r="AT75">
            <v>1.85108682629779</v>
          </cell>
          <cell r="AU75">
            <v>4.4084503001131847E-3</v>
          </cell>
          <cell r="AV75">
            <v>-2.13657040972683E-2</v>
          </cell>
          <cell r="AW75">
            <v>-7.8389997670388206E-2</v>
          </cell>
          <cell r="AX75">
            <v>-2.22080128966096E-16</v>
          </cell>
          <cell r="AY75">
            <v>1.4919959173815001E-14</v>
          </cell>
          <cell r="AZ75">
            <v>0.96490880279436153</v>
          </cell>
          <cell r="BA75">
            <v>0.42740407209014997</v>
          </cell>
        </row>
        <row r="76">
          <cell r="AQ76">
            <v>45930</v>
          </cell>
          <cell r="AR76">
            <v>-8.6119160428861197E-2</v>
          </cell>
          <cell r="AS76">
            <v>-2.1879043964910374</v>
          </cell>
          <cell r="AT76">
            <v>1.83257595803481</v>
          </cell>
          <cell r="AU76">
            <v>4.3527275113200894E-3</v>
          </cell>
          <cell r="AV76">
            <v>-1.57635063412313E-2</v>
          </cell>
          <cell r="AW76">
            <v>-7.9713476811056505E-2</v>
          </cell>
          <cell r="AX76">
            <v>-1.25994886604622E-16</v>
          </cell>
          <cell r="AY76">
            <v>1.4330424470372199E-14</v>
          </cell>
          <cell r="AZ76">
            <v>0.96185898592613428</v>
          </cell>
          <cell r="BA76">
            <v>0.429287131400092</v>
          </cell>
        </row>
        <row r="77">
          <cell r="AQ77">
            <v>46022</v>
          </cell>
          <cell r="AR77">
            <v>-8.5118715328681094E-2</v>
          </cell>
          <cell r="AS77">
            <v>-2.1692826332293631</v>
          </cell>
          <cell r="AT77">
            <v>1.8142501984544701</v>
          </cell>
          <cell r="AU77">
            <v>4.2062587827433849E-3</v>
          </cell>
          <cell r="AV77">
            <v>-1.10516129616223E-2</v>
          </cell>
          <cell r="AW77">
            <v>-8.0757380112133903E-2</v>
          </cell>
          <cell r="AX77">
            <v>-4.00917760318432E-17</v>
          </cell>
          <cell r="AY77">
            <v>1.37664722453312E-14</v>
          </cell>
          <cell r="AZ77">
            <v>0.95884052587471624</v>
          </cell>
          <cell r="BA77">
            <v>0.43108664148014297</v>
          </cell>
        </row>
        <row r="78">
          <cell r="AQ78">
            <v>46112</v>
          </cell>
          <cell r="AR78">
            <v>-8.4120895265458406E-2</v>
          </cell>
          <cell r="AS78">
            <v>-2.1503524376645706</v>
          </cell>
          <cell r="AT78">
            <v>1.7961076964699301</v>
          </cell>
          <cell r="AU78">
            <v>3.9905312149982582E-3</v>
          </cell>
          <cell r="AV78">
            <v>-7.1496941162783496E-3</v>
          </cell>
          <cell r="AW78">
            <v>-8.1561414470690194E-2</v>
          </cell>
          <cell r="AX78">
            <v>3.6611406754080902E-17</v>
          </cell>
          <cell r="AY78">
            <v>1.3226961693759099E-14</v>
          </cell>
          <cell r="AZ78">
            <v>0.95585310504913878</v>
          </cell>
          <cell r="BA78">
            <v>0.43276689121708301</v>
          </cell>
        </row>
        <row r="79">
          <cell r="AQ79">
            <v>46203</v>
          </cell>
          <cell r="AR79">
            <v>-8.3128359576962102E-2</v>
          </cell>
          <cell r="AS79">
            <v>-2.1311920115508354</v>
          </cell>
          <cell r="AT79">
            <v>1.77814661950523</v>
          </cell>
          <cell r="AU79">
            <v>3.7236549635121922E-3</v>
          </cell>
          <cell r="AV79">
            <v>-3.9782160946001399E-3</v>
          </cell>
          <cell r="AW79">
            <v>-8.2161998680106194E-2</v>
          </cell>
          <cell r="AX79">
            <v>1.05040365936898E-16</v>
          </cell>
          <cell r="AY79">
            <v>1.27106701579021E-14</v>
          </cell>
          <cell r="AZ79">
            <v>0.95289640909098905</v>
          </cell>
          <cell r="BA79">
            <v>0.43430609765724004</v>
          </cell>
        </row>
        <row r="80">
          <cell r="AQ80">
            <v>46295</v>
          </cell>
          <cell r="AR80">
            <v>-8.2143377328175296E-2</v>
          </cell>
          <cell r="AS80">
            <v>-2.1118673673080881</v>
          </cell>
          <cell r="AT80">
            <v>1.7603651533101801</v>
          </cell>
          <cell r="AU80">
            <v>3.420860845432265E-3</v>
          </cell>
          <cell r="AV80">
            <v>-1.4595489590431799E-3</v>
          </cell>
          <cell r="AW80">
            <v>-8.2592252440102404E-2</v>
          </cell>
          <cell r="AX80">
            <v>1.66060375898961E-16</v>
          </cell>
          <cell r="AY80">
            <v>1.2216326013905901E-14</v>
          </cell>
          <cell r="AZ80">
            <v>0.94997012684038629</v>
          </cell>
          <cell r="BA80">
            <v>0.435693594960602</v>
          </cell>
        </row>
        <row r="81">
          <cell r="AQ81">
            <v>46387</v>
          </cell>
          <cell r="AR81">
            <v>-8.1167854779197496E-2</v>
          </cell>
          <cell r="AS81">
            <v>-2.0924341822280517</v>
          </cell>
          <cell r="AT81">
            <v>1.7427615017770901</v>
          </cell>
          <cell r="AU81">
            <v>3.0949051207772261E-3</v>
          </cell>
          <cell r="AV81">
            <v>4.81137913765828E-4</v>
          </cell>
          <cell r="AW81">
            <v>-8.2882038291761398E-2</v>
          </cell>
          <cell r="AX81">
            <v>2.2047406622588999E-16</v>
          </cell>
          <cell r="AY81">
            <v>1.17426365277507E-14</v>
          </cell>
          <cell r="AZ81">
            <v>0.94707395030252428</v>
          </cell>
          <cell r="BA81">
            <v>0.43692741981515892</v>
          </cell>
        </row>
        <row r="82">
          <cell r="AQ82">
            <v>46477</v>
          </cell>
          <cell r="AR82">
            <v>-8.0203364029233601E-2</v>
          </cell>
          <cell r="AS82">
            <v>-2.0729393710694199</v>
          </cell>
          <cell r="AT82">
            <v>1.72533388675932</v>
          </cell>
          <cell r="AU82">
            <v>2.7564043464035014E-3</v>
          </cell>
          <cell r="AV82">
            <v>1.91517150648815E-3</v>
          </cell>
          <cell r="AW82">
            <v>-8.3058047121256001E-2</v>
          </cell>
          <cell r="AX82">
            <v>2.69020635448842E-16</v>
          </cell>
          <cell r="AY82">
            <v>1.12883111143491E-14</v>
          </cell>
          <cell r="AZ82">
            <v>0.94420757461440119</v>
          </cell>
          <cell r="BA82">
            <v>0.43801225500671492</v>
          </cell>
        </row>
        <row r="83">
          <cell r="AQ83">
            <v>46568</v>
          </cell>
          <cell r="AR83">
            <v>-7.9251172192929806E-2</v>
          </cell>
          <cell r="AS83">
            <v>-2.0534224198082054</v>
          </cell>
          <cell r="AT83">
            <v>1.70808054789173</v>
          </cell>
          <cell r="AU83">
            <v>2.414117051265837E-3</v>
          </cell>
          <cell r="AV83">
            <v>2.9098416030936599E-3</v>
          </cell>
          <cell r="AW83">
            <v>-8.3143918732806299E-2</v>
          </cell>
          <cell r="AX83">
            <v>3.1237623824366701E-16</v>
          </cell>
          <cell r="AY83">
            <v>1.08520804351759E-14</v>
          </cell>
          <cell r="AZ83">
            <v>0.94137069801204687</v>
          </cell>
          <cell r="BA83">
            <v>0.43895769382420602</v>
          </cell>
        </row>
        <row r="84">
          <cell r="AQ84">
            <v>46660</v>
          </cell>
          <cell r="AR84">
            <v>-7.8312270563232006E-2</v>
          </cell>
          <cell r="AS84">
            <v>-2.0339165168142048</v>
          </cell>
          <cell r="AT84">
            <v>1.69099974241282</v>
          </cell>
          <cell r="AU84">
            <v>2.0751844450315905E-3</v>
          </cell>
          <cell r="AV84">
            <v>3.5280182417746298E-3</v>
          </cell>
          <cell r="AW84">
            <v>-8.3160389840604199E-2</v>
          </cell>
          <cell r="AX84">
            <v>3.5115531992508802E-16</v>
          </cell>
          <cell r="AY84">
            <v>1.04327117626854E-14</v>
          </cell>
          <cell r="AZ84">
            <v>0.93856302179813522</v>
          </cell>
          <cell r="BA84">
            <v>0.43977678967973099</v>
          </cell>
        </row>
        <row r="85">
          <cell r="AQ85">
            <v>46752</v>
          </cell>
          <cell r="AR85">
            <v>-7.7387403305191005E-2</v>
          </cell>
          <cell r="AS85">
            <v>-2.0144495122168213</v>
          </cell>
          <cell r="AT85">
            <v>1.67408974498869</v>
          </cell>
          <cell r="AU85">
            <v>1.745339041193559E-3</v>
          </cell>
          <cell r="AV85">
            <v>3.8279013062233699E-3</v>
          </cell>
          <cell r="AW85">
            <v>-8.3125462659047605E-2</v>
          </cell>
          <cell r="AX85">
            <v>3.8591269926993699E-16</v>
          </cell>
          <cell r="AY85">
            <v>1.0029021026020401E-14</v>
          </cell>
          <cell r="AZ85">
            <v>0.93578425030989354</v>
          </cell>
          <cell r="BA85">
            <v>0.44048485746495103</v>
          </cell>
        </row>
        <row r="86">
          <cell r="AQ86">
            <v>46843</v>
          </cell>
          <cell r="AR86">
            <v>-7.6477095307622298E-2</v>
          </cell>
          <cell r="AS86">
            <v>-1.9950447315517437</v>
          </cell>
          <cell r="AT86">
            <v>1.6573488475388101</v>
          </cell>
          <cell r="AU86">
            <v>1.4290876428939359E-3</v>
          </cell>
          <cell r="AV86">
            <v>3.8628844183114402E-3</v>
          </cell>
          <cell r="AW86">
            <v>-8.3054588070493499E-2</v>
          </cell>
          <cell r="AX86">
            <v>4.1714622593327498E-16</v>
          </cell>
          <cell r="AY86">
            <v>9.6398819337711208E-15</v>
          </cell>
          <cell r="AZ86">
            <v>0.93303409088744993</v>
          </cell>
          <cell r="BA86">
            <v>0.44109849555761599</v>
          </cell>
        </row>
        <row r="87">
          <cell r="AQ87">
            <v>46934</v>
          </cell>
          <cell r="AR87">
            <v>-7.5581678894253601E-2</v>
          </cell>
          <cell r="AS87">
            <v>-1.9757216658175194</v>
          </cell>
          <cell r="AT87">
            <v>1.64077535906342</v>
          </cell>
          <cell r="AU87">
            <v>1.1298733735105614E-3</v>
          </cell>
          <cell r="AV87">
            <v>3.6815164401670201E-3</v>
          </cell>
          <cell r="AW87">
            <v>-8.2960858112542502E-2</v>
          </cell>
          <cell r="AX87">
            <v>4.4529986197232205E-16</v>
          </cell>
          <cell r="AY87">
            <v>9.2642325471761807E-15</v>
          </cell>
          <cell r="AZ87">
            <v>0.93031225384253102</v>
          </cell>
          <cell r="BA87">
            <v>0.441634799895323</v>
          </cell>
        </row>
        <row r="88">
          <cell r="AQ88">
            <v>47026</v>
          </cell>
          <cell r="AR88">
            <v>-7.4701319163077207E-2</v>
          </cell>
          <cell r="AS88">
            <v>-1.9564965567108155</v>
          </cell>
          <cell r="AT88">
            <v>1.62436760547279</v>
          </cell>
          <cell r="AU88">
            <v>8.5022016115833792E-4</v>
          </cell>
          <cell r="AV88">
            <v>3.3275451119779802E-3</v>
          </cell>
          <cell r="AW88">
            <v>-8.2855203246363002E-2</v>
          </cell>
          <cell r="AX88">
            <v>4.7076705827965203E-16</v>
          </cell>
          <cell r="AY88">
            <v>8.9010796523331807E-15</v>
          </cell>
          <cell r="AZ88">
            <v>0.92761845242747598</v>
          </cell>
          <cell r="BA88">
            <v>0.44211074405315598</v>
          </cell>
        </row>
        <row r="89">
          <cell r="AQ89">
            <v>47118</v>
          </cell>
          <cell r="AR89">
            <v>-7.3836037782280803E-2</v>
          </cell>
          <cell r="AS89">
            <v>-1.9373828929587036</v>
          </cell>
          <cell r="AT89">
            <v>1.60812392941807</v>
          </cell>
          <cell r="AU89">
            <v>5.9186217663851888E-4</v>
          </cell>
          <cell r="AV89">
            <v>2.84002861232888E-3</v>
          </cell>
          <cell r="AW89">
            <v>-8.2746590539893999E-2</v>
          </cell>
          <cell r="AX89">
            <v>4.9389431608874405E-16</v>
          </cell>
          <cell r="AY89">
            <v>8.5495012536682793E-15</v>
          </cell>
          <cell r="AZ89">
            <v>0.92495240280463764</v>
          </cell>
          <cell r="BA89">
            <v>0.44254270173080595</v>
          </cell>
        </row>
        <row r="90">
          <cell r="AQ90">
            <v>47208</v>
          </cell>
          <cell r="AR90">
            <v>-7.2985735123641801E-2</v>
          </cell>
          <cell r="AS90">
            <v>-1.9183918312491157</v>
          </cell>
          <cell r="AT90">
            <v>1.59204269012389</v>
          </cell>
          <cell r="AU90">
            <v>3.5586008084500809E-4</v>
          </cell>
          <cell r="AV90">
            <v>2.2535021037776901E-3</v>
          </cell>
          <cell r="AW90">
            <v>-8.2642219521905105E-2</v>
          </cell>
          <cell r="AX90">
            <v>5.1498484121003202E-16</v>
          </cell>
          <cell r="AY90">
            <v>8.2086474838789705E-15</v>
          </cell>
          <cell r="AZ90">
            <v>0.92231382401612927</v>
          </cell>
          <cell r="BA90">
            <v>0.442946090429988</v>
          </cell>
        </row>
        <row r="91">
          <cell r="AQ91">
            <v>47299</v>
          </cell>
          <cell r="AR91">
            <v>-7.2150210660002101E-2</v>
          </cell>
          <cell r="AS91">
            <v>-1.8995325532102445</v>
          </cell>
          <cell r="AT91">
            <v>1.5761222632226499</v>
          </cell>
          <cell r="AU91">
            <v>1.4270548770610624E-4</v>
          </cell>
          <cell r="AV91">
            <v>1.5981875951086E-3</v>
          </cell>
          <cell r="AW91">
            <v>-8.2547713033513007E-2</v>
          </cell>
          <cell r="AX91">
            <v>5.3430221436022801E-16</v>
          </cell>
          <cell r="AY91">
            <v>7.8777401984543596E-15</v>
          </cell>
          <cell r="AZ91">
            <v>0.9197024379539025</v>
          </cell>
          <cell r="BA91">
            <v>0.44333511735561604</v>
          </cell>
        </row>
        <row r="92">
          <cell r="AQ92">
            <v>47391</v>
          </cell>
          <cell r="AR92">
            <v>-7.1329181592782107E-2</v>
          </cell>
          <cell r="AS92">
            <v>-1.8808125681507577</v>
          </cell>
          <cell r="AT92">
            <v>1.56036104059043</v>
          </cell>
          <cell r="AU92">
            <v>-4.758526153170808E-5</v>
          </cell>
          <cell r="AV92">
            <v>9.0023669453196504E-4</v>
          </cell>
          <cell r="AW92">
            <v>-8.2467300922286393E-2</v>
          </cell>
          <cell r="AX92">
            <v>5.5207401494965498E-16</v>
          </cell>
          <cell r="AY92">
            <v>7.5560714961927493E-15</v>
          </cell>
          <cell r="AZ92">
            <v>0.91711796933014278</v>
          </cell>
          <cell r="BA92">
            <v>0.44372261068775498</v>
          </cell>
        </row>
        <row r="93">
          <cell r="AQ93">
            <v>47483</v>
          </cell>
          <cell r="AR93">
            <v>-7.0522299708886196E-2</v>
          </cell>
          <cell r="AS93">
            <v>-1.8622379697978777</v>
          </cell>
          <cell r="AT93">
            <v>1.5447574301845299</v>
          </cell>
          <cell r="AU93">
            <v>-2.1538712747630861E-4</v>
          </cell>
          <cell r="AV93">
            <v>1.8199702978799001E-4</v>
          </cell>
          <cell r="AW93">
            <v>-8.2403994891019905E-2</v>
          </cell>
          <cell r="AX93">
            <v>5.6849534808898299E-16</v>
          </cell>
          <cell r="AY93">
            <v>7.2430013812729203E-15</v>
          </cell>
          <cell r="AZ93">
            <v>0.91456014564807631</v>
          </cell>
          <cell r="BA93">
            <v>0.44411992133714195</v>
          </cell>
        </row>
        <row r="94">
          <cell r="AQ94">
            <v>47573</v>
          </cell>
          <cell r="AR94">
            <v>-6.9729166494252204E-2</v>
          </cell>
          <cell r="AS94">
            <v>-1.8438136540194248</v>
          </cell>
          <cell r="AT94">
            <v>1.5293098558826901</v>
          </cell>
          <cell r="AU94">
            <v>-3.6139146046772403E-4</v>
          </cell>
          <cell r="AV94">
            <v>-5.377057404349E-4</v>
          </cell>
          <cell r="AW94">
            <v>-8.2359753229734906E-2</v>
          </cell>
          <cell r="AX94">
            <v>5.8373223547211995E-16</v>
          </cell>
          <cell r="AY94">
            <v>6.9379547576895098E-15</v>
          </cell>
          <cell r="AZ94">
            <v>0.91202869717296098</v>
          </cell>
          <cell r="BA94">
            <v>0.44453688211134401</v>
          </cell>
        </row>
        <row r="95">
          <cell r="AQ95">
            <v>47664</v>
          </cell>
          <cell r="AR95">
            <v>-6.8949346554169996E-2</v>
          </cell>
          <cell r="AS95">
            <v>-1.8255435034552314</v>
          </cell>
          <cell r="AT95">
            <v>1.5140167573238601</v>
          </cell>
          <cell r="AU95">
            <v>-4.8653949437436975E-4</v>
          </cell>
          <cell r="AV95">
            <v>-1.2432773133922699E-3</v>
          </cell>
          <cell r="AW95">
            <v>-8.2335634527306301E-2</v>
          </cell>
          <cell r="AX95">
            <v>5.9792484029313803E-16</v>
          </cell>
          <cell r="AY95">
            <v>6.6404179234555503E-15</v>
          </cell>
          <cell r="AZ95">
            <v>0.90952335690359298</v>
          </cell>
          <cell r="BA95">
            <v>0.44498181288298605</v>
          </cell>
        </row>
        <row r="96">
          <cell r="AQ96">
            <v>47756</v>
          </cell>
          <cell r="AR96">
            <v>-6.8182379408811999E-2</v>
          </cell>
          <cell r="AS96">
            <v>-1.8074305440830714</v>
          </cell>
          <cell r="AT96">
            <v>1.49887658975063</v>
          </cell>
          <cell r="AU96">
            <v>-5.919636527810943E-4</v>
          </cell>
          <cell r="AV96">
            <v>-1.9220615003870899E-3</v>
          </cell>
          <cell r="AW96">
            <v>-8.2331939780528204E-2</v>
          </cell>
          <cell r="AX96">
            <v>6.1119050457116899E-16</v>
          </cell>
          <cell r="AY96">
            <v>6.3499347100553601E-15</v>
          </cell>
          <cell r="AZ96">
            <v>0.90704386054390473</v>
          </cell>
          <cell r="BA96">
            <v>0.44546156186896202</v>
          </cell>
        </row>
        <row r="97">
          <cell r="AQ97">
            <v>47848</v>
          </cell>
          <cell r="AR97">
            <v>-6.7427789746640501E-2</v>
          </cell>
          <cell r="AS97">
            <v>-1.7894770779816855</v>
          </cell>
          <cell r="AT97">
            <v>1.4838878238531199</v>
          </cell>
          <cell r="AU97">
            <v>-6.7893611199361218E-4</v>
          </cell>
          <cell r="AV97">
            <v>-2.5640493860553501E-3</v>
          </cell>
          <cell r="AW97">
            <v>-8.2348342596013105E-2</v>
          </cell>
          <cell r="AX97">
            <v>6.2362658429667396E-16</v>
          </cell>
          <cell r="AY97">
            <v>6.0661023922957099E-15</v>
          </cell>
          <cell r="AZ97">
            <v>0.90458994647513746</v>
          </cell>
          <cell r="BA97">
            <v>0.445981574505876</v>
          </cell>
        </row>
        <row r="98">
          <cell r="AQ98">
            <v>47938</v>
          </cell>
          <cell r="AR98">
            <v>-6.6685096228938104E-2</v>
          </cell>
          <cell r="AS98">
            <v>-1.7716847959056372</v>
          </cell>
          <cell r="AT98">
            <v>1.4690489456145901</v>
          </cell>
          <cell r="AU98">
            <v>-7.4882409004530361E-4</v>
          </cell>
          <cell r="AV98">
            <v>-3.1615950523060299E-3</v>
          </cell>
          <cell r="AW98">
            <v>-8.2384007416951802E-2</v>
          </cell>
          <cell r="AX98">
            <v>6.35313073782081E-16</v>
          </cell>
          <cell r="AY98">
            <v>5.7885674750008999E-15</v>
          </cell>
          <cell r="AZ98">
            <v>0.90216135572803879</v>
          </cell>
          <cell r="BA98">
            <v>0.44654598264875695</v>
          </cell>
        </row>
        <row r="99">
          <cell r="AQ99">
            <v>48029</v>
          </cell>
          <cell r="AR99">
            <v>-6.5953818946082696E-2</v>
          </cell>
          <cell r="AS99">
            <v>-1.7540548727381826</v>
          </cell>
          <cell r="AT99">
            <v>1.4543584561584499</v>
          </cell>
          <cell r="AU99">
            <v>-8.0305134815503068E-4</v>
          </cell>
          <cell r="AV99">
            <v>-3.70914124133455E-3</v>
          </cell>
          <cell r="AW99">
            <v>-8.2437695905553901E-2</v>
          </cell>
          <cell r="AX99">
            <v>6.4631501560302296E-16</v>
          </cell>
          <cell r="AY99">
            <v>5.51702144593963E-15</v>
          </cell>
          <cell r="AZ99">
            <v>0.89975783195561565</v>
          </cell>
          <cell r="BA99">
            <v>0.44715770793476306</v>
          </cell>
        </row>
        <row r="100">
          <cell r="AQ100">
            <v>48121</v>
          </cell>
          <cell r="AR100">
            <v>-6.5233485630763199E-2</v>
          </cell>
          <cell r="AS100">
            <v>-1.7365880484225573</v>
          </cell>
          <cell r="AT100">
            <v>1.4398148715968699</v>
          </cell>
          <cell r="AU100">
            <v>-8.4306540474522772E-4</v>
          </cell>
          <cell r="AV100">
            <v>-4.2029576201351899E-3</v>
          </cell>
          <cell r="AW100">
            <v>-8.2507861775803298E-2</v>
          </cell>
          <cell r="AX100">
            <v>6.5668469665280904E-16</v>
          </cell>
          <cell r="AY100">
            <v>5.2511965689395899E-15</v>
          </cell>
          <cell r="AZ100">
            <v>0.89737912140608134</v>
          </cell>
          <cell r="BA100">
            <v>0.44781857414895293</v>
          </cell>
        </row>
        <row r="101">
          <cell r="AQ101">
            <v>48213</v>
          </cell>
          <cell r="AR101">
            <v>-6.4523636735509801E-2</v>
          </cell>
          <cell r="AS101">
            <v>-1.7192846965770305</v>
          </cell>
          <cell r="AT101">
            <v>1.4254167228809</v>
          </cell>
          <cell r="AU101">
            <v>-8.7030997476708247E-4</v>
          </cell>
          <cell r="AV101">
            <v>-4.64089367249494E-3</v>
          </cell>
          <cell r="AW101">
            <v>-8.2592734503575904E-2</v>
          </cell>
          <cell r="AX101">
            <v>6.6646363419683096E-16</v>
          </cell>
          <cell r="AY101">
            <v>4.9908617772963201E-15</v>
          </cell>
          <cell r="AZ101">
            <v>0.89502497289604943</v>
          </cell>
          <cell r="BA101">
            <v>0.44852942431357695</v>
          </cell>
        </row>
        <row r="102">
          <cell r="AQ102">
            <v>48304</v>
          </cell>
          <cell r="AR102">
            <v>-6.3823829482035493E-2</v>
          </cell>
          <cell r="AS102">
            <v>-1.7021448826645427</v>
          </cell>
          <cell r="AT102">
            <v>1.4111625556520899</v>
          </cell>
          <cell r="AU102">
            <v>-8.8620216031554827E-4</v>
          </cell>
          <cell r="AV102">
            <v>-5.0221476810852804E-3</v>
          </cell>
          <cell r="AW102">
            <v>-8.2690392444927999E-2</v>
          </cell>
          <cell r="AX102">
            <v>6.75684358494582E-16</v>
          </cell>
          <cell r="AY102">
            <v>4.7358187152547602E-15</v>
          </cell>
          <cell r="AZ102">
            <v>0.89269513778410259</v>
          </cell>
          <cell r="BA102">
            <v>0.44929023900329096</v>
          </cell>
        </row>
        <row r="103">
          <cell r="AQ103">
            <v>48395</v>
          </cell>
          <cell r="AR103">
            <v>-6.3133640988311104E-2</v>
          </cell>
          <cell r="AS103">
            <v>-1.6851684133033042</v>
          </cell>
          <cell r="AT103">
            <v>1.39705093009558</v>
          </cell>
          <cell r="AU103">
            <v>-8.9211393328467051E-4</v>
          </cell>
          <cell r="AV103">
            <v>-5.3470527687905899E-3</v>
          </cell>
          <cell r="AW103">
            <v>-8.2798825971716297E-2</v>
          </cell>
          <cell r="AX103">
            <v>6.84372000638353E-16</v>
          </cell>
          <cell r="AY103">
            <v>4.4858979644592699E-15</v>
          </cell>
          <cell r="AZ103">
            <v>0.89038936994465079</v>
          </cell>
          <cell r="BA103">
            <v>0.45010025307482898</v>
          </cell>
        </row>
        <row r="104">
          <cell r="AQ104">
            <v>48487</v>
          </cell>
          <cell r="AR104">
            <v>-6.2452670576308399E-2</v>
          </cell>
          <cell r="AS104">
            <v>-1.6683548780638962</v>
          </cell>
          <cell r="AT104">
            <v>1.3830804207946199</v>
          </cell>
          <cell r="AU104">
            <v>-8.8935746755850289E-4</v>
          </cell>
          <cell r="AV104">
            <v>-5.6168805410467502E-3</v>
          </cell>
          <cell r="AW104">
            <v>-8.2915991289706906E-2</v>
          </cell>
          <cell r="AX104">
            <v>6.9254569581674099E-16</v>
          </cell>
          <cell r="AY104">
            <v>4.2409554827455501E-15</v>
          </cell>
          <cell r="AZ104">
            <v>0.88810742574205892</v>
          </cell>
          <cell r="BA104">
            <v>0.45095806859816695</v>
          </cell>
        </row>
        <row r="105">
          <cell r="AQ105">
            <v>48579</v>
          </cell>
          <cell r="AR105">
            <v>-6.1780541359244399E-2</v>
          </cell>
          <cell r="AS105">
            <v>-1.6517036848942319</v>
          </cell>
          <cell r="AT105">
            <v>1.3692496165866801</v>
          </cell>
          <cell r="AU105">
            <v>-8.7917389706447437E-4</v>
          </cell>
          <cell r="AV105">
            <v>-5.8336625055237902E-3</v>
          </cell>
          <cell r="AW105">
            <v>-8.3039855640495402E-2</v>
          </cell>
          <cell r="AX105">
            <v>7.0021981331946003E-16</v>
          </cell>
          <cell r="AY105">
            <v>4.00086927439356E-15</v>
          </cell>
          <cell r="AZ105">
            <v>0.88584906400496222</v>
          </cell>
          <cell r="BA105">
            <v>0.45186176229508696</v>
          </cell>
        </row>
        <row r="106">
          <cell r="AQ106">
            <v>48669</v>
          </cell>
          <cell r="AR106">
            <v>-6.1116901202172703E-2</v>
          </cell>
          <cell r="AS106">
            <v>-1.6352140901402532</v>
          </cell>
          <cell r="AT106">
            <v>1.3555571204208099</v>
          </cell>
          <cell r="AU106">
            <v>-8.6272509681865797E-4</v>
          </cell>
          <cell r="AV106">
            <v>-6.0000291375047303E-3</v>
          </cell>
          <cell r="AW106">
            <v>-8.3168434607935396E-2</v>
          </cell>
          <cell r="AX106">
            <v>7.0740502532272595E-16</v>
          </cell>
          <cell r="AY106">
            <v>3.7655363038778098E-15</v>
          </cell>
          <cell r="AZ106">
            <v>0.88361404600106519</v>
          </cell>
          <cell r="BA106">
            <v>0.45280898623719495</v>
          </cell>
        </row>
        <row r="107">
          <cell r="AQ107">
            <v>48760</v>
          </cell>
          <cell r="AR107">
            <v>-6.0461423144139603E-2</v>
          </cell>
          <cell r="AS107">
            <v>-1.6188852239832612</v>
          </cell>
          <cell r="AT107">
            <v>1.34200154921661</v>
          </cell>
          <cell r="AU107">
            <v>-8.4108810660794137E-4</v>
          </cell>
          <cell r="AV107">
            <v>-6.1190662041550698E-3</v>
          </cell>
          <cell r="AW107">
            <v>-8.3299822254547295E-2</v>
          </cell>
          <cell r="AX107">
            <v>7.1410922689116901E-16</v>
          </cell>
          <cell r="AY107">
            <v>3.5348696591440199E-15</v>
          </cell>
          <cell r="AZ107">
            <v>0.88140213541199686</v>
          </cell>
          <cell r="BA107">
            <v>0.4537970609359</v>
          </cell>
        </row>
        <row r="108">
          <cell r="AQ108">
            <v>48852</v>
          </cell>
          <cell r="AR108">
            <v>-5.9813805364028402E-2</v>
          </cell>
          <cell r="AS108">
            <v>-1.602716111990248</v>
          </cell>
          <cell r="AT108">
            <v>1.32858153372445</v>
          </cell>
          <cell r="AU108">
            <v>-8.1525184084160383E-4</v>
          </cell>
          <cell r="AV108">
            <v>-6.1941877538398598E-3</v>
          </cell>
          <cell r="AW108">
            <v>-8.3432214806020297E-2</v>
          </cell>
          <cell r="AX108">
            <v>7.2033831975639501E-16</v>
          </cell>
          <cell r="AY108">
            <v>3.3087959654101E-15</v>
          </cell>
          <cell r="AZ108">
            <v>0.87921309830864913</v>
          </cell>
          <cell r="BA108">
            <v>0.45482306027812497</v>
          </cell>
        </row>
        <row r="109">
          <cell r="AQ109">
            <v>48944</v>
          </cell>
          <cell r="AR109">
            <v>-5.9173770765842598E-2</v>
          </cell>
          <cell r="AS109">
            <v>-1.5867056933675965</v>
          </cell>
          <cell r="AT109">
            <v>1.3152957183872001</v>
          </cell>
          <cell r="AU109">
            <v>-7.8611575298506177E-4</v>
          </cell>
          <cell r="AV109">
            <v>-6.2290250130529398E-3</v>
          </cell>
          <cell r="AW109">
            <v>-8.3563928584525105E-2</v>
          </cell>
          <cell r="AX109">
            <v>7.2609687233199203E-16</v>
          </cell>
          <cell r="AY109">
            <v>3.0872530463412999E-15</v>
          </cell>
          <cell r="AZ109">
            <v>0.87704670312657629</v>
          </cell>
          <cell r="BA109">
            <v>0.45588388802977797</v>
          </cell>
        </row>
        <row r="110">
          <cell r="AQ110">
            <v>49034</v>
          </cell>
          <cell r="AR110">
            <v>-5.8541066252662602E-2</v>
          </cell>
          <cell r="AS110">
            <v>-1.5708528364192045</v>
          </cell>
          <cell r="AT110">
            <v>1.3021427612033301</v>
          </cell>
          <cell r="AU110">
            <v>-7.5449014847318689E-4</v>
          </cell>
          <cell r="AV110">
            <v>-6.2273303087768302E-3</v>
          </cell>
          <cell r="AW110">
            <v>-8.3693412866028299E-2</v>
          </cell>
          <cell r="AX110">
            <v>7.31388668142746E-16</v>
          </cell>
          <cell r="AY110">
            <v>2.8701878260903101E-15</v>
          </cell>
          <cell r="AZ110">
            <v>0.87490272064179275</v>
          </cell>
          <cell r="BA110">
            <v>0.45697634584998098</v>
          </cell>
        </row>
        <row r="111">
          <cell r="AQ111">
            <v>49125</v>
          </cell>
          <cell r="AR111">
            <v>-5.79154617519873E-2</v>
          </cell>
          <cell r="AS111">
            <v>-1.5551563516336249</v>
          </cell>
          <cell r="AT111">
            <v>1.2891213335913001</v>
          </cell>
          <cell r="AU111">
            <v>-7.210978657149165E-4</v>
          </cell>
          <cell r="AV111">
            <v>-6.1928950437557398E-3</v>
          </cell>
          <cell r="AW111">
            <v>-8.3819258304865904E-2</v>
          </cell>
          <cell r="AX111">
            <v>7.3621715441987601E-16</v>
          </cell>
          <cell r="AY111">
            <v>2.6575544630364498E-15</v>
          </cell>
          <cell r="AZ111">
            <v>0.87278092394679319</v>
          </cell>
          <cell r="BA111">
            <v>0.45809719293814799</v>
          </cell>
        </row>
        <row r="112">
          <cell r="AQ112">
            <v>49217</v>
          </cell>
          <cell r="AR112">
            <v>-5.7296749048730701E-2</v>
          </cell>
          <cell r="AS112">
            <v>-1.5396150027606963</v>
          </cell>
          <cell r="AT112">
            <v>1.2762301202553901</v>
          </cell>
          <cell r="AU112">
            <v>-6.8657707039674535E-4</v>
          </cell>
          <cell r="AV112">
            <v>-6.1294806919768401E-3</v>
          </cell>
          <cell r="AW112">
            <v>-8.3940201532132094E-2</v>
          </cell>
          <cell r="AX112">
            <v>7.4058580207740902E-16</v>
          </cell>
          <cell r="AY112">
            <v>2.4493127040190202E-15</v>
          </cell>
          <cell r="AZ112">
            <v>0.8706810884268783</v>
          </cell>
          <cell r="BA112">
            <v>0.45924319757833892</v>
          </cell>
        </row>
        <row r="113">
          <cell r="AQ113">
            <v>49309</v>
          </cell>
          <cell r="AR113">
            <v>-5.6684740475890498E-2</v>
          </cell>
          <cell r="AS113">
            <v>-1.5242275161829686</v>
          </cell>
          <cell r="AT113">
            <v>1.2634678190528399</v>
          </cell>
          <cell r="AU113">
            <v>-6.5148493345843243E-4</v>
          </cell>
          <cell r="AV113">
            <v>-6.04076174760003E-3</v>
          </cell>
          <cell r="AW113">
            <v>-8.4055126494209903E-2</v>
          </cell>
          <cell r="AX113">
            <v>7.4449838766611001E-16</v>
          </cell>
          <cell r="AY113">
            <v>2.2454264463610499E-15</v>
          </cell>
          <cell r="AZ113">
            <v>0.86860299173661071</v>
          </cell>
          <cell r="BA113">
            <v>0.46041118095532602</v>
          </cell>
        </row>
        <row r="114">
          <cell r="AQ114">
            <v>49399</v>
          </cell>
          <cell r="AR114">
            <v>-5.6079267506891302E-2</v>
          </cell>
          <cell r="AS114">
            <v>-1.5089925888414244</v>
          </cell>
          <cell r="AT114">
            <v>1.2508331408623099</v>
          </cell>
          <cell r="AU114">
            <v>-6.1630198757784956E-4</v>
          </cell>
          <cell r="AV114">
            <v>-5.9302795488757097E-3</v>
          </cell>
          <cell r="AW114">
            <v>-8.4163063055347903E-2</v>
          </cell>
          <cell r="AX114">
            <v>7.4795920722564303E-16</v>
          </cell>
          <cell r="AY114">
            <v>2.04586249394783E-15</v>
          </cell>
          <cell r="AZ114">
            <v>0.86654641377669939</v>
          </cell>
          <cell r="BA114">
            <v>0.46159805369889495</v>
          </cell>
        </row>
        <row r="115">
          <cell r="AQ115">
            <v>49490</v>
          </cell>
          <cell r="AR115">
            <v>-5.5480179287893797E-2</v>
          </cell>
          <cell r="AS115">
            <v>-1.4939088949349097</v>
          </cell>
          <cell r="AT115">
            <v>1.2383248094536901</v>
          </cell>
          <cell r="AU115">
            <v>-5.8143698053525819E-4</v>
          </cell>
          <cell r="AV115">
            <v>-5.8014059057459799E-3</v>
          </cell>
          <cell r="AW115">
            <v>-8.4263183344500198E-2</v>
          </cell>
          <cell r="AX115">
            <v>7.5097323124394605E-16</v>
          </cell>
          <cell r="AY115">
            <v>1.85058949299279E-15</v>
          </cell>
          <cell r="AZ115">
            <v>0.86451113667092838</v>
          </cell>
          <cell r="BA115">
            <v>0.46280084567103602</v>
          </cell>
        </row>
        <row r="116">
          <cell r="AQ116">
            <v>49582</v>
          </cell>
          <cell r="AR116">
            <v>-5.4887341142989703E-2</v>
          </cell>
          <cell r="AS116">
            <v>-1.4789750915800499</v>
          </cell>
          <cell r="AT116">
            <v>1.22594156135916</v>
          </cell>
          <cell r="AU116">
            <v>-5.4723206624338625E-4</v>
          </cell>
          <cell r="AV116">
            <v>-5.6573154826160101E-3</v>
          </cell>
          <cell r="AW116">
            <v>-8.4354796282650399E-2</v>
          </cell>
          <cell r="AX116">
            <v>7.5354620920310305E-16</v>
          </cell>
          <cell r="AY116">
            <v>1.6595770328299401E-15</v>
          </cell>
          <cell r="AZ116">
            <v>0.862496944743536</v>
          </cell>
          <cell r="BA116">
            <v>0.46401672954814893</v>
          </cell>
        </row>
        <row r="117">
          <cell r="AQ117">
            <v>49674</v>
          </cell>
          <cell r="AR117">
            <v>-5.4300633080199397E-2</v>
          </cell>
          <cell r="AS117">
            <v>-1.4641898235895126</v>
          </cell>
          <cell r="AT117">
            <v>1.21368214574557</v>
          </cell>
          <cell r="AU117">
            <v>-5.139681953834444E-4</v>
          </cell>
          <cell r="AV117">
            <v>-5.50096592327477E-3</v>
          </cell>
          <cell r="AW117">
            <v>-8.4437340683253398E-2</v>
          </cell>
          <cell r="AX117">
            <v>7.5568473145824096E-16</v>
          </cell>
          <cell r="AY117">
            <v>1.47279489706171E-15</v>
          </cell>
          <cell r="AZ117">
            <v>0.86050362449671136</v>
          </cell>
          <cell r="BA117">
            <v>0.46524303877066003</v>
          </cell>
        </row>
        <row r="118">
          <cell r="AQ118">
            <v>49765</v>
          </cell>
          <cell r="AR118">
            <v>-5.3719948321574798E-2</v>
          </cell>
          <cell r="AS118">
            <v>-1.4495517275028316</v>
          </cell>
          <cell r="AT118">
            <v>1.20154532428812</v>
          </cell>
          <cell r="AU118">
            <v>-4.818705873711422E-4</v>
          </cell>
          <cell r="AV118">
            <v>-5.3350847504869004E-3</v>
          </cell>
          <cell r="AW118">
            <v>-8.4510377275863496E-2</v>
          </cell>
          <cell r="AX118">
            <v>7.5739625547233404E-16</v>
          </cell>
          <cell r="AY118">
            <v>1.290212450613E-15</v>
          </cell>
          <cell r="AZ118">
            <v>0.85853096458833189</v>
          </cell>
          <cell r="BA118">
            <v>0.46647728043832598</v>
          </cell>
        </row>
        <row r="119">
          <cell r="AQ119">
            <v>49856</v>
          </cell>
          <cell r="AR119">
            <v>-5.31451918764844E-2</v>
          </cell>
          <cell r="AS119">
            <v>-1.4350594349834733</v>
          </cell>
          <cell r="AT119">
            <v>1.18952987104524</v>
          </cell>
          <cell r="AU119">
            <v>-4.5111418371862779E-4</v>
          </cell>
          <cell r="AV119">
            <v>-5.1621621259986504E-3</v>
          </cell>
          <cell r="AW119">
            <v>-8.4573579962017795E-2</v>
          </cell>
          <cell r="AX119">
            <v>7.5868910272518298E-16</v>
          </cell>
          <cell r="AY119">
            <v>1.11179814865213E-15</v>
          </cell>
          <cell r="AZ119">
            <v>0.85657875581001497</v>
          </cell>
          <cell r="BA119">
            <v>0.46771714372356399</v>
          </cell>
        </row>
        <row r="120">
          <cell r="AQ120">
            <v>49948</v>
          </cell>
          <cell r="AR120">
            <v>-5.2576279173338E-2</v>
          </cell>
          <cell r="AS120">
            <v>-1.4207115756786186</v>
          </cell>
          <cell r="AT120">
            <v>1.1776345723347901</v>
          </cell>
          <cell r="AU120">
            <v>-4.2182899971726748E-4</v>
          </cell>
          <cell r="AV120">
            <v>-4.9844486155005497E-3</v>
          </cell>
          <cell r="AW120">
            <v>-8.46267265732559E-2</v>
          </cell>
          <cell r="AX120">
            <v>7.5957243193697596E-16</v>
          </cell>
          <cell r="AY120">
            <v>9.3751915389690193E-16</v>
          </cell>
          <cell r="AZ120">
            <v>0.8546467910653035</v>
          </cell>
          <cell r="BA120">
            <v>0.46896050435966502</v>
          </cell>
        </row>
        <row r="121">
          <cell r="AQ121">
            <v>50040</v>
          </cell>
          <cell r="AR121">
            <v>-5.20131347615699E-2</v>
          </cell>
          <cell r="AS121">
            <v>-1.4065067796234707</v>
          </cell>
          <cell r="AT121">
            <v>1.1658582266114399</v>
          </cell>
          <cell r="AU121">
            <v>-3.9410530672903075E-4</v>
          </cell>
          <cell r="AV121">
            <v>-4.8039571656240199E-3</v>
          </cell>
          <cell r="AW121">
            <v>-8.4669689364363199E-2</v>
          </cell>
          <cell r="AX121">
            <v>7.6005619360175397E-16</v>
          </cell>
          <cell r="AY121">
            <v>7.6734104949410505E-16</v>
          </cell>
          <cell r="AZ121">
            <v>0.85273486534816845</v>
          </cell>
          <cell r="BA121">
            <v>0.47020542573785296</v>
          </cell>
        </row>
        <row r="122">
          <cell r="AQ122">
            <v>50130</v>
          </cell>
          <cell r="AR122">
            <v>-5.1455691092649303E-2</v>
          </cell>
          <cell r="AS122">
            <v>-1.3924436792595043</v>
          </cell>
          <cell r="AT122">
            <v>1.15419964434533</v>
          </cell>
          <cell r="AU122">
            <v>-3.6799859125177011E-4</v>
          </cell>
          <cell r="AV122">
            <v>-4.6224685647213099E-3</v>
          </cell>
          <cell r="AW122">
            <v>-8.4702425440373902E-2</v>
          </cell>
          <cell r="AX122">
            <v>7.6015107021793204E-16</v>
          </cell>
          <cell r="AY122">
            <v>6.0122763541369004E-16</v>
          </cell>
          <cell r="AZ122">
            <v>0.85084277572171119</v>
          </cell>
          <cell r="BA122">
            <v>0.47145015711854193</v>
          </cell>
        </row>
        <row r="123">
          <cell r="AQ123">
            <v>50221</v>
          </cell>
          <cell r="AR123">
            <v>-5.0903887386197597E-2</v>
          </cell>
          <cell r="AS123">
            <v>-1.3785209111253276</v>
          </cell>
          <cell r="AT123">
            <v>1.14265764790188</v>
          </cell>
          <cell r="AU123">
            <v>-3.4353424934675309E-4</v>
          </cell>
          <cell r="AV123">
            <v>-4.4415397246223504E-3</v>
          </cell>
          <cell r="AW123">
            <v>-8.4724967284014796E-2</v>
          </cell>
          <cell r="AX123">
            <v>7.5986840603498201E-16</v>
          </cell>
          <cell r="AY123">
            <v>4.3914079710670499E-16</v>
          </cell>
          <cell r="AZ123">
            <v>0.84897032129703687</v>
          </cell>
          <cell r="BA123">
            <v>0.472693129429409</v>
          </cell>
        </row>
        <row r="124">
          <cell r="AQ124">
            <v>50313</v>
          </cell>
          <cell r="AR124">
            <v>-5.0357668584951602E-2</v>
          </cell>
          <cell r="AS124">
            <v>-1.3647371172703997</v>
          </cell>
          <cell r="AT124">
            <v>1.1312310714228599</v>
          </cell>
          <cell r="AU124">
            <v>-3.2071198603306352E-4</v>
          </cell>
          <cell r="AV124">
            <v>-4.2625141856200898E-3</v>
          </cell>
          <cell r="AW124">
            <v>-8.4737413521031396E-2</v>
          </cell>
          <cell r="AX124">
            <v>7.5922012960904804E-16</v>
          </cell>
          <cell r="AY124">
            <v>2.8104043601789498E-16</v>
          </cell>
          <cell r="AZ124">
            <v>0.8471173032124848</v>
          </cell>
          <cell r="BA124">
            <v>0.47393294908730993</v>
          </cell>
        </row>
        <row r="125">
          <cell r="AQ125">
            <v>50405</v>
          </cell>
          <cell r="AR125">
            <v>-4.9816984400300898E-2</v>
          </cell>
          <cell r="AS125">
            <v>-1.3510909464335086</v>
          </cell>
          <cell r="AT125">
            <v>1.1199187607086301</v>
          </cell>
          <cell r="AU125">
            <v>-2.9950989892422357E-4</v>
          </cell>
          <cell r="AV125">
            <v>-4.0865343106534597E-3</v>
          </cell>
          <cell r="AW125">
            <v>-8.4739920034235097E-2</v>
          </cell>
          <cell r="AX125">
            <v>7.5821867197651798E-16</v>
          </cell>
          <cell r="AY125">
            <v>1.2688445239930199E-16</v>
          </cell>
          <cell r="AZ125">
            <v>0.84528352461289935</v>
          </cell>
          <cell r="BA125">
            <v>0.475168390243908</v>
          </cell>
        </row>
        <row r="126">
          <cell r="AQ126">
            <v>50495</v>
          </cell>
          <cell r="AR126">
            <v>-4.9281788448417102E-2</v>
          </cell>
          <cell r="AS126">
            <v>-1.3375810550222436</v>
          </cell>
          <cell r="AT126">
            <v>1.10871957310155</v>
          </cell>
          <cell r="AU126">
            <v>-2.7988823377911429E-4</v>
          </cell>
          <cell r="AV126">
            <v>-3.91455469625348E-3</v>
          </cell>
          <cell r="AW126">
            <v>-8.4732691513195693E-2</v>
          </cell>
          <cell r="AX126">
            <v>7.568768828134E-16</v>
          </cell>
          <cell r="AY126">
            <v>-2.3371228274784501E-17</v>
          </cell>
          <cell r="AZ126">
            <v>0.84346879062925117</v>
          </cell>
          <cell r="BA126">
            <v>0.47639838581691302</v>
          </cell>
        </row>
        <row r="127">
          <cell r="AQ127">
            <v>50586</v>
          </cell>
          <cell r="AR127">
            <v>-4.87520374755663E-2</v>
          </cell>
          <cell r="AS127">
            <v>-1.3242061079237835</v>
          </cell>
          <cell r="AT127">
            <v>1.0976323773705401</v>
          </cell>
          <cell r="AU127">
            <v>-2.6179280684152377E-4</v>
          </cell>
          <cell r="AV127">
            <v>-3.7473563866743101E-3</v>
          </cell>
          <cell r="AW127">
            <v>-8.4715973505166006E-2</v>
          </cell>
          <cell r="AX127">
            <v>7.5520794654907696E-16</v>
          </cell>
          <cell r="AY127">
            <v>-1.69772593152223E-16</v>
          </cell>
          <cell r="AZ127">
            <v>0.84167290835848396</v>
          </cell>
          <cell r="BA127">
            <v>0.47762201763099305</v>
          </cell>
        </row>
        <row r="128">
          <cell r="AQ128">
            <v>50678</v>
          </cell>
          <cell r="AR128">
            <v>-4.8227690670029598E-2</v>
          </cell>
          <cell r="AS128">
            <v>-1.3109647791727055</v>
          </cell>
          <cell r="AT128">
            <v>1.0866560535968299</v>
          </cell>
          <cell r="AU128">
            <v>-2.4515809493503887E-4</v>
          </cell>
          <cell r="AV128">
            <v>-3.5855615332792499E-3</v>
          </cell>
          <cell r="AW128">
            <v>-8.4690045013951595E-2</v>
          </cell>
          <cell r="AX128">
            <v>7.5322530004436097E-16</v>
          </cell>
          <cell r="AY128">
            <v>-3.12367451153548E-16</v>
          </cell>
          <cell r="AZ128">
            <v>0.83989568684344662</v>
          </cell>
          <cell r="BA128">
            <v>0.47883850595537597</v>
          </cell>
        </row>
        <row r="129">
          <cell r="AQ129">
            <v>50770</v>
          </cell>
          <cell r="AR129">
            <v>-4.7708709057114003E-2</v>
          </cell>
          <cell r="AS129">
            <v>-1.2978557524979475</v>
          </cell>
          <cell r="AT129">
            <v>1.07578949306087</v>
          </cell>
          <cell r="AU129">
            <v>-2.2990999935078879E-4</v>
          </cell>
          <cell r="AV129">
            <v>-3.4296481933412601E-3</v>
          </cell>
          <cell r="AW129">
            <v>-8.4655211677005196E-2</v>
          </cell>
          <cell r="AX129">
            <v>7.5094255312410599E-16</v>
          </cell>
          <cell r="AY129">
            <v>-4.5120531969525903E-16</v>
          </cell>
          <cell r="AZ129">
            <v>0.83813693705313241</v>
          </cell>
          <cell r="BA129">
            <v>0.48004719868924406</v>
          </cell>
        </row>
        <row r="130">
          <cell r="AQ130">
            <v>50860</v>
          </cell>
          <cell r="AR130">
            <v>-4.7195054973017E-2</v>
          </cell>
          <cell r="AS130">
            <v>-1.2848777217672445</v>
          </cell>
          <cell r="AT130">
            <v>1.06503159813026</v>
          </cell>
          <cell r="AU130">
            <v>-2.1596829370366735E-4</v>
          </cell>
          <cell r="AV130">
            <v>-3.2799650107223099E-3</v>
          </cell>
          <cell r="AW130">
            <v>-8.4611799536759305E-2</v>
          </cell>
          <cell r="AX130">
            <v>7.48373412972062E-16</v>
          </cell>
          <cell r="AY130">
            <v>-5.8633729451190195E-16</v>
          </cell>
          <cell r="AZ130">
            <v>0.83639647186315247</v>
          </cell>
          <cell r="BA130">
            <v>0.48124756041196598</v>
          </cell>
        </row>
        <row r="131">
          <cell r="AQ131">
            <v>50951</v>
          </cell>
          <cell r="AR131">
            <v>-4.6686691612762003E-2</v>
          </cell>
          <cell r="AS131">
            <v>-1.272029391344996</v>
          </cell>
          <cell r="AT131">
            <v>1.05438128214896</v>
          </cell>
          <cell r="AU131">
            <v>-2.0324876922768605E-4</v>
          </cell>
          <cell r="AV131">
            <v>-3.13674556527853E-3</v>
          </cell>
          <cell r="AW131">
            <v>-8.4560149410130597E-2</v>
          </cell>
          <cell r="AX131">
            <v>7.4553161314788497E-16</v>
          </cell>
          <cell r="AY131">
            <v>-7.1781590740681802E-16</v>
          </cell>
          <cell r="AZ131">
            <v>0.83467410603633385</v>
          </cell>
          <cell r="BA131">
            <v>0.482439161482899</v>
          </cell>
        </row>
        <row r="132">
          <cell r="AQ132">
            <v>51043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0.68815057914806099</v>
          </cell>
          <cell r="BA132">
            <v>0.68815057914806099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7T03:08:04.9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00:26:24.4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1T19:27:54.3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hyperlink" Target="mailto:A111NGAP@IMFWEO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D6DF5-E6DC-4DF7-B1D1-8902B2BC0AED}">
  <sheetPr codeName="Sheet12"/>
  <dimension ref="Z1:AI31"/>
  <sheetViews>
    <sheetView topLeftCell="Z11" zoomScale="235" zoomScaleNormal="235" workbookViewId="0">
      <selection activeCell="Z24" sqref="Z24"/>
    </sheetView>
  </sheetViews>
  <sheetFormatPr defaultColWidth="9.140625" defaultRowHeight="15"/>
  <cols>
    <col min="1" max="25" width="9.140625" style="17"/>
    <col min="26" max="26" width="9.140625" style="26"/>
    <col min="27" max="33" width="9.140625" style="17"/>
    <col min="34" max="34" width="9.140625" style="26"/>
    <col min="35" max="16384" width="9.140625" style="17"/>
  </cols>
  <sheetData>
    <row r="1" spans="27:35">
      <c r="AA1" s="26"/>
      <c r="AB1" s="26"/>
      <c r="AC1" s="26"/>
      <c r="AD1" s="26"/>
      <c r="AE1" s="26"/>
      <c r="AF1" s="26"/>
      <c r="AG1" s="26"/>
      <c r="AI1" s="26"/>
    </row>
    <row r="2" spans="27:35">
      <c r="AA2" s="26"/>
      <c r="AB2" s="26"/>
      <c r="AC2" s="26"/>
      <c r="AD2" s="26"/>
      <c r="AE2" s="26"/>
      <c r="AF2" s="26"/>
      <c r="AG2" s="26"/>
      <c r="AI2" s="26"/>
    </row>
    <row r="3" spans="27:35">
      <c r="AA3" s="26"/>
      <c r="AB3" s="26"/>
      <c r="AC3" s="26"/>
      <c r="AD3" s="26"/>
      <c r="AE3" s="26"/>
      <c r="AF3" s="26"/>
      <c r="AG3" s="26"/>
      <c r="AI3" s="26"/>
    </row>
    <row r="4" spans="27:35">
      <c r="AA4" s="26"/>
      <c r="AB4" s="26"/>
      <c r="AC4" s="26"/>
      <c r="AD4" s="26"/>
      <c r="AE4" s="26"/>
      <c r="AF4" s="26"/>
      <c r="AG4" s="26"/>
      <c r="AI4" s="26"/>
    </row>
    <row r="5" spans="27:35">
      <c r="AA5" s="26"/>
      <c r="AB5" s="26"/>
      <c r="AC5" s="26"/>
      <c r="AD5" s="26"/>
      <c r="AE5" s="26"/>
      <c r="AF5" s="26"/>
      <c r="AG5" s="26"/>
    </row>
    <row r="30" spans="27:33">
      <c r="AA30" s="26"/>
      <c r="AB30" s="26"/>
      <c r="AC30" s="26"/>
      <c r="AD30" s="26"/>
      <c r="AE30" s="26"/>
      <c r="AF30" s="26"/>
      <c r="AG30" s="26"/>
    </row>
    <row r="31" spans="27:33">
      <c r="AA31" s="26"/>
      <c r="AB31" s="26"/>
      <c r="AC31" s="26"/>
      <c r="AD31" s="26"/>
      <c r="AE31" s="26"/>
      <c r="AF31" s="26"/>
      <c r="AG31" s="2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59DD-C6DA-48F6-BA98-E0DD7419A65B}">
  <sheetPr codeName="Sheet13"/>
  <dimension ref="A1:BS132"/>
  <sheetViews>
    <sheetView topLeftCell="BD1" zoomScale="145" zoomScaleNormal="145" workbookViewId="0">
      <selection sqref="A1:AF132"/>
    </sheetView>
  </sheetViews>
  <sheetFormatPr defaultColWidth="9.140625" defaultRowHeight="12.75"/>
  <cols>
    <col min="1" max="1" width="17.140625" style="30" bestFit="1" customWidth="1"/>
    <col min="2" max="14" width="9.28515625" style="30" bestFit="1" customWidth="1"/>
    <col min="15" max="15" width="9.140625" style="30"/>
    <col min="16" max="26" width="9.28515625" style="30" bestFit="1" customWidth="1"/>
    <col min="27" max="28" width="9.7109375" style="30" bestFit="1" customWidth="1"/>
    <col min="29" max="32" width="9.28515625" style="30" bestFit="1" customWidth="1"/>
    <col min="33" max="33" width="9.140625" style="30"/>
    <col min="34" max="34" width="13.140625" style="30" bestFit="1" customWidth="1"/>
    <col min="35" max="35" width="9.28515625" style="30" bestFit="1" customWidth="1"/>
    <col min="36" max="36" width="13.7109375" style="30" bestFit="1" customWidth="1"/>
    <col min="37" max="37" width="12.7109375" style="30" bestFit="1" customWidth="1"/>
    <col min="38" max="38" width="13.85546875" style="30" bestFit="1" customWidth="1"/>
    <col min="39" max="39" width="9.42578125" style="30" bestFit="1" customWidth="1"/>
    <col min="40" max="40" width="11.85546875" style="30" bestFit="1" customWidth="1"/>
    <col min="41" max="43" width="9.140625" style="30"/>
    <col min="44" max="44" width="10.85546875" style="30" bestFit="1" customWidth="1"/>
    <col min="45" max="45" width="9.42578125" style="30" bestFit="1" customWidth="1"/>
    <col min="46" max="46" width="13.7109375" style="30" bestFit="1" customWidth="1"/>
    <col min="47" max="47" width="13.42578125" style="30" customWidth="1"/>
    <col min="48" max="48" width="9.42578125" style="30" bestFit="1" customWidth="1"/>
    <col min="49" max="49" width="13.85546875" style="30" bestFit="1" customWidth="1"/>
    <col min="50" max="50" width="12.85546875" style="30" bestFit="1" customWidth="1"/>
    <col min="51" max="51" width="14.140625" style="30" bestFit="1" customWidth="1"/>
    <col min="52" max="52" width="9.7109375" style="30" bestFit="1" customWidth="1"/>
    <col min="53" max="53" width="12.140625" style="30" bestFit="1" customWidth="1"/>
    <col min="54" max="54" width="9.140625" style="30"/>
    <col min="55" max="55" width="10.7109375" style="30" bestFit="1" customWidth="1"/>
    <col min="56" max="56" width="12.85546875" style="30" bestFit="1" customWidth="1"/>
    <col min="57" max="57" width="9.42578125" style="30" bestFit="1" customWidth="1"/>
    <col min="58" max="16384" width="9.140625" style="30"/>
  </cols>
  <sheetData>
    <row r="1" spans="1:71" ht="15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44</v>
      </c>
      <c r="X1" t="s">
        <v>45</v>
      </c>
      <c r="Y1" t="s">
        <v>101</v>
      </c>
      <c r="Z1" t="s">
        <v>102</v>
      </c>
      <c r="AA1" t="s">
        <v>103</v>
      </c>
      <c r="AB1" t="s">
        <v>104</v>
      </c>
      <c r="AC1" t="s">
        <v>105</v>
      </c>
      <c r="AD1" t="s">
        <v>106</v>
      </c>
      <c r="AE1" t="s">
        <v>107</v>
      </c>
      <c r="AF1" t="s">
        <v>46</v>
      </c>
      <c r="AH1" s="30" t="s">
        <v>89</v>
      </c>
      <c r="AI1" s="30" t="str">
        <f>Y1</f>
        <v>rm_shl1</v>
      </c>
      <c r="AJ1" s="30" t="str">
        <f t="shared" ref="AJ1:AN16" si="0">Z1</f>
        <v>rm_shl2</v>
      </c>
      <c r="AK1" s="30" t="str">
        <f t="shared" si="0"/>
        <v>rm_shl3</v>
      </c>
      <c r="AL1" s="30" t="str">
        <f t="shared" si="0"/>
        <v>rm_shl4</v>
      </c>
      <c r="AM1" s="30" t="str">
        <f t="shared" si="0"/>
        <v>rm_shl5</v>
      </c>
      <c r="AN1" s="30" t="str">
        <f t="shared" si="0"/>
        <v>rm_shl6</v>
      </c>
      <c r="AQ1" s="30" t="s">
        <v>1229</v>
      </c>
      <c r="AR1" s="30" t="str">
        <f>A1</f>
        <v>date</v>
      </c>
      <c r="AS1" s="30" t="str">
        <f>AF1</f>
        <v>detrendedMean</v>
      </c>
      <c r="AT1" s="30" t="s">
        <v>1222</v>
      </c>
      <c r="AU1" s="30" t="s">
        <v>1230</v>
      </c>
      <c r="AV1" s="30" t="s">
        <v>1223</v>
      </c>
      <c r="AW1" s="30" t="s">
        <v>1224</v>
      </c>
      <c r="AX1" s="30" t="s">
        <v>1225</v>
      </c>
      <c r="AY1" s="30" t="s">
        <v>1226</v>
      </c>
      <c r="AZ1" s="30" t="s">
        <v>1227</v>
      </c>
      <c r="BA1" s="30" t="s">
        <v>1228</v>
      </c>
      <c r="BC1" s="30" t="s">
        <v>0</v>
      </c>
      <c r="BD1" s="30" t="s">
        <v>89</v>
      </c>
      <c r="BE1" s="30" t="s">
        <v>1230</v>
      </c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</row>
    <row r="2" spans="1:71" ht="15">
      <c r="A2" s="1">
        <v>39172</v>
      </c>
      <c r="B2">
        <v>-1.02158770917655</v>
      </c>
      <c r="C2">
        <v>0.14738424115190599</v>
      </c>
      <c r="D2">
        <v>-4.4907453430333602E-2</v>
      </c>
      <c r="E2">
        <v>0.56515568220543599</v>
      </c>
      <c r="F2">
        <v>0.33471876510228599</v>
      </c>
      <c r="G2">
        <v>1.40534357875156</v>
      </c>
      <c r="H2">
        <v>0.54693072392310205</v>
      </c>
      <c r="I2">
        <v>-0.65393335131449204</v>
      </c>
      <c r="J2">
        <v>0.64232717330170297</v>
      </c>
      <c r="K2">
        <v>1.7750614247872201</v>
      </c>
      <c r="L2">
        <v>1.28265247113915</v>
      </c>
      <c r="M2">
        <v>0</v>
      </c>
      <c r="N2">
        <v>0</v>
      </c>
      <c r="O2">
        <v>0.32785550481717701</v>
      </c>
      <c r="P2">
        <v>0</v>
      </c>
      <c r="Q2">
        <v>0.110874543459868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0.130997107521682</v>
      </c>
      <c r="AF2">
        <v>5.5488727022397404</v>
      </c>
      <c r="AH2" s="30">
        <f>K2</f>
        <v>1.7750614247872201</v>
      </c>
      <c r="AI2" s="30">
        <f>Y2</f>
        <v>0</v>
      </c>
      <c r="AJ2" s="30">
        <f t="shared" si="0"/>
        <v>0</v>
      </c>
      <c r="AK2" s="30">
        <f t="shared" si="0"/>
        <v>0</v>
      </c>
      <c r="AL2" s="30">
        <f t="shared" si="0"/>
        <v>0</v>
      </c>
      <c r="AM2" s="30">
        <f t="shared" si="0"/>
        <v>0</v>
      </c>
      <c r="AN2" s="30">
        <f t="shared" si="0"/>
        <v>0</v>
      </c>
      <c r="AR2" s="31">
        <f t="shared" ref="AR2:AR65" si="1">A2</f>
        <v>39172</v>
      </c>
      <c r="AS2" s="30">
        <f>AF2*4+2</f>
        <v>24.195490808958962</v>
      </c>
      <c r="AT2" s="30">
        <f t="shared" ref="AT2:AT65" si="2">AH2</f>
        <v>1.7750614247872201</v>
      </c>
      <c r="AU2" s="30">
        <f>SUM(AV2:BA2)</f>
        <v>0</v>
      </c>
      <c r="AV2" s="30">
        <f t="shared" ref="AV2:BA44" si="3">AI2</f>
        <v>0</v>
      </c>
      <c r="AW2" s="30">
        <f t="shared" si="3"/>
        <v>0</v>
      </c>
      <c r="AX2" s="30">
        <f t="shared" si="3"/>
        <v>0</v>
      </c>
      <c r="AY2" s="30">
        <f t="shared" si="3"/>
        <v>0</v>
      </c>
      <c r="AZ2" s="30">
        <f t="shared" si="3"/>
        <v>0</v>
      </c>
      <c r="BA2" s="30">
        <f t="shared" si="3"/>
        <v>0</v>
      </c>
      <c r="BC2" s="31">
        <f>AR2</f>
        <v>39172</v>
      </c>
      <c r="BD2" s="30">
        <f>AT2</f>
        <v>1.7750614247872201</v>
      </c>
      <c r="BE2" s="30">
        <f>AU2</f>
        <v>0</v>
      </c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</row>
    <row r="3" spans="1:71" ht="15">
      <c r="A3" s="1">
        <v>39263</v>
      </c>
      <c r="B3">
        <v>-0.87702164579703401</v>
      </c>
      <c r="C3">
        <v>0.14867977529833001</v>
      </c>
      <c r="D3">
        <v>-5.0839217445424398E-2</v>
      </c>
      <c r="E3">
        <v>0.59675829898681898</v>
      </c>
      <c r="F3">
        <v>0.35694143211503898</v>
      </c>
      <c r="G3">
        <v>1.4459149027743701</v>
      </c>
      <c r="H3">
        <v>0.106155817096699</v>
      </c>
      <c r="I3">
        <v>-0.67075328838620596</v>
      </c>
      <c r="J3">
        <v>0.60096045622281102</v>
      </c>
      <c r="K3">
        <v>1.5688765346261999</v>
      </c>
      <c r="L3">
        <v>1.24180656912446</v>
      </c>
      <c r="M3">
        <v>0</v>
      </c>
      <c r="N3">
        <v>0</v>
      </c>
      <c r="O3">
        <v>0.33267030586047802</v>
      </c>
      <c r="P3">
        <v>0</v>
      </c>
      <c r="Q3">
        <v>7.0231968347138199E-2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0.13039267229976501</v>
      </c>
      <c r="AF3">
        <v>5.0007745811234798</v>
      </c>
      <c r="AH3" s="30">
        <f>K3</f>
        <v>1.5688765346261999</v>
      </c>
      <c r="AI3" s="30">
        <f t="shared" ref="AI3:AN57" si="4">Y3</f>
        <v>0</v>
      </c>
      <c r="AJ3" s="30">
        <f t="shared" si="0"/>
        <v>0</v>
      </c>
      <c r="AK3" s="30">
        <f t="shared" si="0"/>
        <v>0</v>
      </c>
      <c r="AL3" s="30">
        <f t="shared" si="0"/>
        <v>0</v>
      </c>
      <c r="AM3" s="30">
        <f t="shared" si="0"/>
        <v>0</v>
      </c>
      <c r="AN3" s="30">
        <f t="shared" si="0"/>
        <v>0</v>
      </c>
      <c r="AR3" s="31">
        <f t="shared" si="1"/>
        <v>39263</v>
      </c>
      <c r="AS3" s="30">
        <f t="shared" ref="AS3:AS66" si="5">AF3*4+2</f>
        <v>22.003098324493919</v>
      </c>
      <c r="AT3" s="30">
        <f t="shared" si="2"/>
        <v>1.5688765346261999</v>
      </c>
      <c r="AU3" s="30">
        <f t="shared" ref="AU3:AU66" si="6">SUM(AV3:BA3)</f>
        <v>0</v>
      </c>
      <c r="AV3" s="30">
        <f t="shared" si="3"/>
        <v>0</v>
      </c>
      <c r="AW3" s="30">
        <f t="shared" si="3"/>
        <v>0</v>
      </c>
      <c r="AX3" s="30">
        <f t="shared" si="3"/>
        <v>0</v>
      </c>
      <c r="AY3" s="30">
        <f t="shared" si="3"/>
        <v>0</v>
      </c>
      <c r="AZ3" s="30">
        <f t="shared" si="3"/>
        <v>0</v>
      </c>
      <c r="BA3" s="30">
        <f t="shared" si="3"/>
        <v>0</v>
      </c>
      <c r="BC3" s="31">
        <f t="shared" ref="BC3:BC66" si="7">AR3</f>
        <v>39263</v>
      </c>
      <c r="BD3" s="30">
        <f t="shared" ref="BD3:BE66" si="8">AT3</f>
        <v>1.5688765346261999</v>
      </c>
      <c r="BE3" s="30">
        <f t="shared" si="8"/>
        <v>0</v>
      </c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</row>
    <row r="4" spans="1:71" ht="15">
      <c r="A4" s="1">
        <v>39355</v>
      </c>
      <c r="B4">
        <v>-1.0403550225902001</v>
      </c>
      <c r="C4">
        <v>0.13425109169879701</v>
      </c>
      <c r="D4">
        <v>-0.14587387055659401</v>
      </c>
      <c r="E4">
        <v>0.69031316501079298</v>
      </c>
      <c r="F4">
        <v>0.37191894028932798</v>
      </c>
      <c r="G4">
        <v>1.45036324515746</v>
      </c>
      <c r="H4">
        <v>0.31183502868928697</v>
      </c>
      <c r="I4">
        <v>-0.67985809756135995</v>
      </c>
      <c r="J4">
        <v>0.61019793173009695</v>
      </c>
      <c r="K4">
        <v>1.5086958390215801</v>
      </c>
      <c r="L4">
        <v>1.1510337847102601</v>
      </c>
      <c r="M4">
        <v>0</v>
      </c>
      <c r="N4">
        <v>0</v>
      </c>
      <c r="O4">
        <v>0.37118542600246701</v>
      </c>
      <c r="P4">
        <v>0</v>
      </c>
      <c r="Q4">
        <v>3.7371485307428197E-2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0.129780906669518</v>
      </c>
      <c r="AF4">
        <v>4.9008598535788801</v>
      </c>
      <c r="AH4" s="30">
        <f t="shared" ref="AH4:AH67" si="9">K4</f>
        <v>1.5086958390215801</v>
      </c>
      <c r="AI4" s="30">
        <f t="shared" si="4"/>
        <v>0</v>
      </c>
      <c r="AJ4" s="30">
        <f t="shared" si="0"/>
        <v>0</v>
      </c>
      <c r="AK4" s="30">
        <f t="shared" si="0"/>
        <v>0</v>
      </c>
      <c r="AL4" s="30">
        <f t="shared" si="0"/>
        <v>0</v>
      </c>
      <c r="AM4" s="30">
        <f t="shared" si="0"/>
        <v>0</v>
      </c>
      <c r="AN4" s="30">
        <f t="shared" si="0"/>
        <v>0</v>
      </c>
      <c r="AR4" s="31">
        <f t="shared" si="1"/>
        <v>39355</v>
      </c>
      <c r="AS4" s="30">
        <f t="shared" si="5"/>
        <v>21.60343941431552</v>
      </c>
      <c r="AT4" s="30">
        <f t="shared" si="2"/>
        <v>1.5086958390215801</v>
      </c>
      <c r="AU4" s="30">
        <f t="shared" si="6"/>
        <v>0</v>
      </c>
      <c r="AV4" s="30">
        <f t="shared" si="3"/>
        <v>0</v>
      </c>
      <c r="AW4" s="30">
        <f t="shared" si="3"/>
        <v>0</v>
      </c>
      <c r="AX4" s="30">
        <f t="shared" si="3"/>
        <v>0</v>
      </c>
      <c r="AY4" s="30">
        <f t="shared" si="3"/>
        <v>0</v>
      </c>
      <c r="AZ4" s="30">
        <f t="shared" si="3"/>
        <v>0</v>
      </c>
      <c r="BA4" s="30">
        <f t="shared" si="3"/>
        <v>0</v>
      </c>
      <c r="BC4" s="31">
        <f t="shared" si="7"/>
        <v>39355</v>
      </c>
      <c r="BD4" s="30">
        <f t="shared" si="8"/>
        <v>1.5086958390215801</v>
      </c>
      <c r="BE4" s="30">
        <f t="shared" si="8"/>
        <v>0</v>
      </c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</row>
    <row r="5" spans="1:71" ht="15">
      <c r="A5" s="1">
        <v>39447</v>
      </c>
      <c r="B5">
        <v>-0.99330901260501403</v>
      </c>
      <c r="C5">
        <v>0.14258814711222101</v>
      </c>
      <c r="D5">
        <v>-0.26310355569782601</v>
      </c>
      <c r="E5">
        <v>0.73768742547878696</v>
      </c>
      <c r="F5">
        <v>0.36639611928514798</v>
      </c>
      <c r="G5">
        <v>1.4317095516123799</v>
      </c>
      <c r="H5">
        <v>0.21867959266364301</v>
      </c>
      <c r="I5">
        <v>-0.689200120977981</v>
      </c>
      <c r="J5">
        <v>0.66599437660846295</v>
      </c>
      <c r="K5">
        <v>1.7274198334180799</v>
      </c>
      <c r="L5">
        <v>1.0093211872885499</v>
      </c>
      <c r="M5">
        <v>0</v>
      </c>
      <c r="N5">
        <v>0</v>
      </c>
      <c r="O5">
        <v>0.40724837054958501</v>
      </c>
      <c r="P5">
        <v>0</v>
      </c>
      <c r="Q5">
        <v>1.6106972403132601E-2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0.12916217857415499</v>
      </c>
      <c r="AF5">
        <v>4.9067010657133503</v>
      </c>
      <c r="AH5" s="30">
        <f t="shared" si="9"/>
        <v>1.7274198334180799</v>
      </c>
      <c r="AI5" s="30">
        <f t="shared" si="4"/>
        <v>0</v>
      </c>
      <c r="AJ5" s="30">
        <f t="shared" si="0"/>
        <v>0</v>
      </c>
      <c r="AK5" s="30">
        <f t="shared" si="0"/>
        <v>0</v>
      </c>
      <c r="AL5" s="30">
        <f t="shared" si="0"/>
        <v>0</v>
      </c>
      <c r="AM5" s="30">
        <f t="shared" si="0"/>
        <v>0</v>
      </c>
      <c r="AN5" s="30">
        <f t="shared" si="0"/>
        <v>0</v>
      </c>
      <c r="AR5" s="31">
        <f t="shared" si="1"/>
        <v>39447</v>
      </c>
      <c r="AS5" s="30">
        <f t="shared" si="5"/>
        <v>21.626804262853401</v>
      </c>
      <c r="AT5" s="30">
        <f t="shared" si="2"/>
        <v>1.7274198334180799</v>
      </c>
      <c r="AU5" s="30">
        <f t="shared" si="6"/>
        <v>0</v>
      </c>
      <c r="AV5" s="30">
        <f t="shared" si="3"/>
        <v>0</v>
      </c>
      <c r="AW5" s="30">
        <f t="shared" si="3"/>
        <v>0</v>
      </c>
      <c r="AX5" s="30">
        <f t="shared" si="3"/>
        <v>0</v>
      </c>
      <c r="AY5" s="30">
        <f t="shared" si="3"/>
        <v>0</v>
      </c>
      <c r="AZ5" s="30">
        <f t="shared" si="3"/>
        <v>0</v>
      </c>
      <c r="BA5" s="30">
        <f t="shared" si="3"/>
        <v>0</v>
      </c>
      <c r="BC5" s="31">
        <f t="shared" si="7"/>
        <v>39447</v>
      </c>
      <c r="BD5" s="30">
        <f t="shared" si="8"/>
        <v>1.7274198334180799</v>
      </c>
      <c r="BE5" s="30">
        <f t="shared" si="8"/>
        <v>0</v>
      </c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</row>
    <row r="6" spans="1:71" ht="15">
      <c r="A6" s="1">
        <v>39538</v>
      </c>
      <c r="B6">
        <v>-1.04768418776428</v>
      </c>
      <c r="C6">
        <v>3.06177901978111E-2</v>
      </c>
      <c r="D6">
        <v>-0.40243933541524002</v>
      </c>
      <c r="E6">
        <v>0.39311961576377802</v>
      </c>
      <c r="F6">
        <v>0.33629364144150697</v>
      </c>
      <c r="G6">
        <v>1.42832004151822</v>
      </c>
      <c r="H6">
        <v>0.27379584034368298</v>
      </c>
      <c r="I6">
        <v>-0.67868027578548795</v>
      </c>
      <c r="J6">
        <v>0.70115772495769102</v>
      </c>
      <c r="K6">
        <v>2.00535042824461</v>
      </c>
      <c r="L6">
        <v>0.85487700896486796</v>
      </c>
      <c r="M6">
        <v>0</v>
      </c>
      <c r="N6">
        <v>0</v>
      </c>
      <c r="O6">
        <v>0.44493982121648101</v>
      </c>
      <c r="P6">
        <v>0</v>
      </c>
      <c r="Q6">
        <v>-1.9590160961885001E-2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0.12853684588664599</v>
      </c>
      <c r="AF6">
        <v>4.4486147986084204</v>
      </c>
      <c r="AH6" s="30">
        <f t="shared" si="9"/>
        <v>2.00535042824461</v>
      </c>
      <c r="AI6" s="30">
        <f t="shared" si="4"/>
        <v>0</v>
      </c>
      <c r="AJ6" s="30">
        <f t="shared" si="0"/>
        <v>0</v>
      </c>
      <c r="AK6" s="30">
        <f t="shared" si="0"/>
        <v>0</v>
      </c>
      <c r="AL6" s="30">
        <f t="shared" si="0"/>
        <v>0</v>
      </c>
      <c r="AM6" s="30">
        <f t="shared" si="0"/>
        <v>0</v>
      </c>
      <c r="AN6" s="30">
        <f t="shared" si="0"/>
        <v>0</v>
      </c>
      <c r="AR6" s="31">
        <f t="shared" si="1"/>
        <v>39538</v>
      </c>
      <c r="AS6" s="30">
        <f t="shared" si="5"/>
        <v>19.794459194433681</v>
      </c>
      <c r="AT6" s="30">
        <f t="shared" si="2"/>
        <v>2.00535042824461</v>
      </c>
      <c r="AU6" s="30">
        <f t="shared" si="6"/>
        <v>0</v>
      </c>
      <c r="AV6" s="30">
        <f t="shared" si="3"/>
        <v>0</v>
      </c>
      <c r="AW6" s="30">
        <f t="shared" si="3"/>
        <v>0</v>
      </c>
      <c r="AX6" s="30">
        <f t="shared" si="3"/>
        <v>0</v>
      </c>
      <c r="AY6" s="30">
        <f t="shared" si="3"/>
        <v>0</v>
      </c>
      <c r="AZ6" s="30">
        <f t="shared" si="3"/>
        <v>0</v>
      </c>
      <c r="BA6" s="30">
        <f t="shared" si="3"/>
        <v>0</v>
      </c>
      <c r="BC6" s="31">
        <f t="shared" si="7"/>
        <v>39538</v>
      </c>
      <c r="BD6" s="30">
        <f t="shared" si="8"/>
        <v>2.00535042824461</v>
      </c>
      <c r="BE6" s="30">
        <f t="shared" si="8"/>
        <v>0</v>
      </c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</row>
    <row r="7" spans="1:71" ht="15">
      <c r="A7" s="1">
        <v>39629</v>
      </c>
      <c r="B7">
        <v>-1.10864331381621</v>
      </c>
      <c r="C7">
        <v>-3.3609602056878699E-2</v>
      </c>
      <c r="D7">
        <v>-0.44750788696436</v>
      </c>
      <c r="E7">
        <v>9.3395839744641801E-2</v>
      </c>
      <c r="F7">
        <v>0.34011857345070801</v>
      </c>
      <c r="G7">
        <v>1.4242313167676</v>
      </c>
      <c r="H7">
        <v>9.9730651173868007E-2</v>
      </c>
      <c r="I7">
        <v>-0.64918610627184403</v>
      </c>
      <c r="J7">
        <v>0.69311266008768202</v>
      </c>
      <c r="K7">
        <v>2.3003353322051301</v>
      </c>
      <c r="L7">
        <v>0.71023287865653495</v>
      </c>
      <c r="M7">
        <v>0</v>
      </c>
      <c r="N7">
        <v>0</v>
      </c>
      <c r="O7">
        <v>0.48647301671628601</v>
      </c>
      <c r="P7">
        <v>0</v>
      </c>
      <c r="Q7">
        <v>-4.7607000834356698E-2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0.12790525664193</v>
      </c>
      <c r="AF7">
        <v>3.98898161550074</v>
      </c>
      <c r="AH7" s="30">
        <f t="shared" si="9"/>
        <v>2.3003353322051301</v>
      </c>
      <c r="AI7" s="30">
        <f t="shared" si="4"/>
        <v>0</v>
      </c>
      <c r="AJ7" s="30">
        <f t="shared" si="0"/>
        <v>0</v>
      </c>
      <c r="AK7" s="30">
        <f t="shared" si="0"/>
        <v>0</v>
      </c>
      <c r="AL7" s="30">
        <f t="shared" si="0"/>
        <v>0</v>
      </c>
      <c r="AM7" s="30">
        <f t="shared" si="0"/>
        <v>0</v>
      </c>
      <c r="AN7" s="30">
        <f t="shared" si="0"/>
        <v>0</v>
      </c>
      <c r="AR7" s="31">
        <f t="shared" si="1"/>
        <v>39629</v>
      </c>
      <c r="AS7" s="30">
        <f t="shared" si="5"/>
        <v>17.95592646200296</v>
      </c>
      <c r="AT7" s="30">
        <f t="shared" si="2"/>
        <v>2.3003353322051301</v>
      </c>
      <c r="AU7" s="30">
        <f t="shared" si="6"/>
        <v>0</v>
      </c>
      <c r="AV7" s="30">
        <f t="shared" si="3"/>
        <v>0</v>
      </c>
      <c r="AW7" s="30">
        <f t="shared" si="3"/>
        <v>0</v>
      </c>
      <c r="AX7" s="30">
        <f t="shared" si="3"/>
        <v>0</v>
      </c>
      <c r="AY7" s="30">
        <f t="shared" si="3"/>
        <v>0</v>
      </c>
      <c r="AZ7" s="30">
        <f t="shared" si="3"/>
        <v>0</v>
      </c>
      <c r="BA7" s="30">
        <f t="shared" si="3"/>
        <v>0</v>
      </c>
      <c r="BC7" s="31">
        <f t="shared" si="7"/>
        <v>39629</v>
      </c>
      <c r="BD7" s="30">
        <f t="shared" si="8"/>
        <v>2.3003353322051301</v>
      </c>
      <c r="BE7" s="30">
        <f t="shared" si="8"/>
        <v>0</v>
      </c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</row>
    <row r="8" spans="1:71" ht="15">
      <c r="A8" s="1">
        <v>39721</v>
      </c>
      <c r="B8">
        <v>-0.80373450527832302</v>
      </c>
      <c r="C8">
        <v>-0.20400531728023999</v>
      </c>
      <c r="D8">
        <v>-0.52579160502702205</v>
      </c>
      <c r="E8">
        <v>-0.37809505659713499</v>
      </c>
      <c r="F8">
        <v>0.32715602303582803</v>
      </c>
      <c r="G8">
        <v>1.4371073439911499</v>
      </c>
      <c r="H8">
        <v>4.9769222621003001E-2</v>
      </c>
      <c r="I8">
        <v>-0.624105698069777</v>
      </c>
      <c r="J8">
        <v>0.72601851431458397</v>
      </c>
      <c r="K8">
        <v>1.9637541181679401</v>
      </c>
      <c r="L8">
        <v>0.57993927431411696</v>
      </c>
      <c r="M8">
        <v>0</v>
      </c>
      <c r="N8">
        <v>0</v>
      </c>
      <c r="O8">
        <v>0.49767707042887999</v>
      </c>
      <c r="P8">
        <v>0</v>
      </c>
      <c r="Q8">
        <v>-7.4978682240393099E-2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0.127267749264314</v>
      </c>
      <c r="AF8">
        <v>3.09797845164494</v>
      </c>
      <c r="AH8" s="30">
        <f t="shared" si="9"/>
        <v>1.9637541181679401</v>
      </c>
      <c r="AI8" s="30">
        <f t="shared" si="4"/>
        <v>0</v>
      </c>
      <c r="AJ8" s="30">
        <f t="shared" si="0"/>
        <v>0</v>
      </c>
      <c r="AK8" s="30">
        <f t="shared" si="0"/>
        <v>0</v>
      </c>
      <c r="AL8" s="30">
        <f t="shared" si="0"/>
        <v>0</v>
      </c>
      <c r="AM8" s="30">
        <f t="shared" si="0"/>
        <v>0</v>
      </c>
      <c r="AN8" s="30">
        <f t="shared" si="0"/>
        <v>0</v>
      </c>
      <c r="AR8" s="31">
        <f t="shared" si="1"/>
        <v>39721</v>
      </c>
      <c r="AS8" s="30">
        <f t="shared" si="5"/>
        <v>14.39191380657976</v>
      </c>
      <c r="AT8" s="30">
        <f t="shared" si="2"/>
        <v>1.9637541181679401</v>
      </c>
      <c r="AU8" s="30">
        <f t="shared" si="6"/>
        <v>0</v>
      </c>
      <c r="AV8" s="30">
        <f t="shared" si="3"/>
        <v>0</v>
      </c>
      <c r="AW8" s="30">
        <f t="shared" si="3"/>
        <v>0</v>
      </c>
      <c r="AX8" s="30">
        <f t="shared" si="3"/>
        <v>0</v>
      </c>
      <c r="AY8" s="30">
        <f t="shared" si="3"/>
        <v>0</v>
      </c>
      <c r="AZ8" s="30">
        <f t="shared" si="3"/>
        <v>0</v>
      </c>
      <c r="BA8" s="30">
        <f t="shared" si="3"/>
        <v>0</v>
      </c>
      <c r="BC8" s="31">
        <f t="shared" si="7"/>
        <v>39721</v>
      </c>
      <c r="BD8" s="30">
        <f t="shared" si="8"/>
        <v>1.9637541181679401</v>
      </c>
      <c r="BE8" s="30">
        <f t="shared" si="8"/>
        <v>0</v>
      </c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</row>
    <row r="9" spans="1:71" ht="15">
      <c r="A9" s="1">
        <v>39813</v>
      </c>
      <c r="B9">
        <v>-0.216777273276442</v>
      </c>
      <c r="C9">
        <v>-0.56638657865098696</v>
      </c>
      <c r="D9">
        <v>-0.87656555153336502</v>
      </c>
      <c r="E9">
        <v>-1.07603278268831</v>
      </c>
      <c r="F9">
        <v>0.16313199968477601</v>
      </c>
      <c r="G9">
        <v>1.5674530481625599</v>
      </c>
      <c r="H9">
        <v>0.77708186576453497</v>
      </c>
      <c r="I9">
        <v>-0.527204565959977</v>
      </c>
      <c r="J9">
        <v>0.77689644558590398</v>
      </c>
      <c r="K9">
        <v>1.3356924770691301</v>
      </c>
      <c r="L9">
        <v>0.32530383222439002</v>
      </c>
      <c r="M9">
        <v>0</v>
      </c>
      <c r="N9">
        <v>0</v>
      </c>
      <c r="O9">
        <v>0.56267499031397405</v>
      </c>
      <c r="P9">
        <v>0</v>
      </c>
      <c r="Q9">
        <v>-0.12285995711775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-0.183340849734872</v>
      </c>
      <c r="Z9">
        <v>-8.5809018993941805E-2</v>
      </c>
      <c r="AA9">
        <v>-1.49950513656329E-2</v>
      </c>
      <c r="AB9">
        <v>-2.5678521597525899E-3</v>
      </c>
      <c r="AC9">
        <v>-1.07490675769641E-3</v>
      </c>
      <c r="AD9">
        <v>-1.5146036063373499E-3</v>
      </c>
      <c r="AE9">
        <v>0.12662465279013299</v>
      </c>
      <c r="AF9">
        <v>1.9597303197503499</v>
      </c>
      <c r="AH9" s="30">
        <f t="shared" si="9"/>
        <v>1.3356924770691301</v>
      </c>
      <c r="AI9" s="30">
        <f t="shared" si="4"/>
        <v>-0.183340849734872</v>
      </c>
      <c r="AJ9" s="30">
        <f t="shared" si="0"/>
        <v>-8.5809018993941805E-2</v>
      </c>
      <c r="AK9" s="30">
        <f t="shared" si="0"/>
        <v>-1.49950513656329E-2</v>
      </c>
      <c r="AL9" s="30">
        <f t="shared" si="0"/>
        <v>-2.5678521597525899E-3</v>
      </c>
      <c r="AM9" s="30">
        <f t="shared" si="0"/>
        <v>-1.07490675769641E-3</v>
      </c>
      <c r="AN9" s="30">
        <f t="shared" si="0"/>
        <v>-1.5146036063373499E-3</v>
      </c>
      <c r="AR9" s="31">
        <f t="shared" si="1"/>
        <v>39813</v>
      </c>
      <c r="AS9" s="30">
        <f t="shared" si="5"/>
        <v>9.8389212790014007</v>
      </c>
      <c r="AT9" s="30">
        <f t="shared" si="2"/>
        <v>1.3356924770691301</v>
      </c>
      <c r="AU9" s="30">
        <f t="shared" si="6"/>
        <v>-0.28930228261823304</v>
      </c>
      <c r="AV9" s="30">
        <f t="shared" si="3"/>
        <v>-0.183340849734872</v>
      </c>
      <c r="AW9" s="30">
        <f t="shared" si="3"/>
        <v>-8.5809018993941805E-2</v>
      </c>
      <c r="AX9" s="30">
        <f t="shared" si="3"/>
        <v>-1.49950513656329E-2</v>
      </c>
      <c r="AY9" s="30">
        <f t="shared" si="3"/>
        <v>-2.5678521597525899E-3</v>
      </c>
      <c r="AZ9" s="30">
        <f t="shared" si="3"/>
        <v>-1.07490675769641E-3</v>
      </c>
      <c r="BA9" s="30">
        <f t="shared" si="3"/>
        <v>-1.5146036063373499E-3</v>
      </c>
      <c r="BC9" s="31">
        <f t="shared" si="7"/>
        <v>39813</v>
      </c>
      <c r="BD9" s="30">
        <f t="shared" si="8"/>
        <v>1.3356924770691301</v>
      </c>
      <c r="BE9" s="30">
        <f t="shared" si="8"/>
        <v>-0.28930228261823304</v>
      </c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</row>
    <row r="10" spans="1:71" ht="15">
      <c r="A10" s="1">
        <v>39903</v>
      </c>
      <c r="B10">
        <v>-0.13539003689294299</v>
      </c>
      <c r="C10">
        <v>-0.65246512948933999</v>
      </c>
      <c r="D10">
        <v>-0.91826334533688003</v>
      </c>
      <c r="E10">
        <v>-1.44417778771516</v>
      </c>
      <c r="F10">
        <v>0.115454996943803</v>
      </c>
      <c r="G10">
        <v>1.5230468223250799</v>
      </c>
      <c r="H10">
        <v>0.27896396257823303</v>
      </c>
      <c r="I10">
        <v>-0.40325188254234201</v>
      </c>
      <c r="J10">
        <v>0.66681608933278802</v>
      </c>
      <c r="K10">
        <v>0.398639992233075</v>
      </c>
      <c r="L10">
        <v>1.2907792679480101E-3</v>
      </c>
      <c r="M10">
        <v>0</v>
      </c>
      <c r="N10">
        <v>0</v>
      </c>
      <c r="O10">
        <v>0.65980690961729005</v>
      </c>
      <c r="P10">
        <v>0</v>
      </c>
      <c r="Q10">
        <v>-0.152442549316995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-0.40182322195218101</v>
      </c>
      <c r="Z10">
        <v>-0.211333717860165</v>
      </c>
      <c r="AA10">
        <v>-6.45646581126159E-2</v>
      </c>
      <c r="AB10">
        <v>-7.67464778637584E-3</v>
      </c>
      <c r="AC10">
        <v>-9.7111472461236595E-3</v>
      </c>
      <c r="AD10">
        <v>-1.34632756598113E-2</v>
      </c>
      <c r="AE10">
        <v>0.12597628708577199</v>
      </c>
      <c r="AF10">
        <v>-0.64456556052693603</v>
      </c>
      <c r="AH10" s="30">
        <f t="shared" si="9"/>
        <v>0.398639992233075</v>
      </c>
      <c r="AI10" s="30">
        <f t="shared" si="4"/>
        <v>-0.40182322195218101</v>
      </c>
      <c r="AJ10" s="30">
        <f t="shared" si="0"/>
        <v>-0.211333717860165</v>
      </c>
      <c r="AK10" s="30">
        <f t="shared" si="0"/>
        <v>-6.45646581126159E-2</v>
      </c>
      <c r="AL10" s="30">
        <f t="shared" si="0"/>
        <v>-7.67464778637584E-3</v>
      </c>
      <c r="AM10" s="30">
        <f t="shared" si="0"/>
        <v>-9.7111472461236595E-3</v>
      </c>
      <c r="AN10" s="30">
        <f t="shared" si="0"/>
        <v>-1.34632756598113E-2</v>
      </c>
      <c r="AR10" s="31">
        <f t="shared" si="1"/>
        <v>39903</v>
      </c>
      <c r="AS10" s="30">
        <f t="shared" si="5"/>
        <v>-0.57826224210774413</v>
      </c>
      <c r="AT10" s="30">
        <f t="shared" si="2"/>
        <v>0.398639992233075</v>
      </c>
      <c r="AU10" s="30">
        <f t="shared" si="6"/>
        <v>-0.70857066861727269</v>
      </c>
      <c r="AV10" s="30">
        <f t="shared" si="3"/>
        <v>-0.40182322195218101</v>
      </c>
      <c r="AW10" s="30">
        <f t="shared" si="3"/>
        <v>-0.211333717860165</v>
      </c>
      <c r="AX10" s="30">
        <f t="shared" si="3"/>
        <v>-6.45646581126159E-2</v>
      </c>
      <c r="AY10" s="30">
        <f t="shared" si="3"/>
        <v>-7.67464778637584E-3</v>
      </c>
      <c r="AZ10" s="30">
        <f t="shared" si="3"/>
        <v>-9.7111472461236595E-3</v>
      </c>
      <c r="BA10" s="30">
        <f t="shared" si="3"/>
        <v>-1.34632756598113E-2</v>
      </c>
      <c r="BC10" s="31">
        <f t="shared" si="7"/>
        <v>39903</v>
      </c>
      <c r="BD10" s="30">
        <f t="shared" si="8"/>
        <v>0.398639992233075</v>
      </c>
      <c r="BE10" s="30">
        <f t="shared" si="8"/>
        <v>-0.70857066861727269</v>
      </c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</row>
    <row r="11" spans="1:71" ht="15">
      <c r="A11" s="1">
        <v>39994</v>
      </c>
      <c r="B11">
        <v>-7.3128195431192797E-2</v>
      </c>
      <c r="C11">
        <v>-0.59127453298191801</v>
      </c>
      <c r="D11">
        <v>-0.82556115638129102</v>
      </c>
      <c r="E11">
        <v>-1.5731642295645401</v>
      </c>
      <c r="F11">
        <v>9.9746456306856801E-2</v>
      </c>
      <c r="G11">
        <v>1.4374342292303799</v>
      </c>
      <c r="H11">
        <v>-0.35522692731372701</v>
      </c>
      <c r="I11">
        <v>-0.28293942772370101</v>
      </c>
      <c r="J11">
        <v>0.84351191118310098</v>
      </c>
      <c r="K11">
        <v>-0.30041231791311002</v>
      </c>
      <c r="L11">
        <v>-0.18272965033302399</v>
      </c>
      <c r="M11">
        <v>0</v>
      </c>
      <c r="N11">
        <v>0</v>
      </c>
      <c r="O11">
        <v>0.64584289863393196</v>
      </c>
      <c r="P11">
        <v>0</v>
      </c>
      <c r="Q11">
        <v>-0.167872711464219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-0.51335585975161502</v>
      </c>
      <c r="Z11">
        <v>-0.31584037906461698</v>
      </c>
      <c r="AA11">
        <v>-0.13962107977441901</v>
      </c>
      <c r="AB11">
        <v>-3.4101059823226601E-2</v>
      </c>
      <c r="AC11">
        <v>-1.66073407595204E-2</v>
      </c>
      <c r="AD11">
        <v>-4.1339223173404202E-2</v>
      </c>
      <c r="AE11">
        <v>0.125322963061125</v>
      </c>
      <c r="AF11">
        <v>-2.2613156330381301</v>
      </c>
      <c r="AH11" s="30">
        <f t="shared" si="9"/>
        <v>-0.30041231791311002</v>
      </c>
      <c r="AI11" s="30">
        <f t="shared" si="4"/>
        <v>-0.51335585975161502</v>
      </c>
      <c r="AJ11" s="30">
        <f t="shared" si="0"/>
        <v>-0.31584037906461698</v>
      </c>
      <c r="AK11" s="30">
        <f t="shared" si="0"/>
        <v>-0.13962107977441901</v>
      </c>
      <c r="AL11" s="30">
        <f t="shared" si="0"/>
        <v>-3.4101059823226601E-2</v>
      </c>
      <c r="AM11" s="30">
        <f t="shared" si="0"/>
        <v>-1.66073407595204E-2</v>
      </c>
      <c r="AN11" s="30">
        <f t="shared" si="0"/>
        <v>-4.1339223173404202E-2</v>
      </c>
      <c r="AR11" s="31">
        <f t="shared" si="1"/>
        <v>39994</v>
      </c>
      <c r="AS11" s="30">
        <f t="shared" si="5"/>
        <v>-7.0452625321525204</v>
      </c>
      <c r="AT11" s="30">
        <f t="shared" si="2"/>
        <v>-0.30041231791311002</v>
      </c>
      <c r="AU11" s="30">
        <f t="shared" si="6"/>
        <v>-1.0608649423468022</v>
      </c>
      <c r="AV11" s="30">
        <f t="shared" si="3"/>
        <v>-0.51335585975161502</v>
      </c>
      <c r="AW11" s="30">
        <f t="shared" si="3"/>
        <v>-0.31584037906461698</v>
      </c>
      <c r="AX11" s="30">
        <f t="shared" si="3"/>
        <v>-0.13962107977441901</v>
      </c>
      <c r="AY11" s="30">
        <f t="shared" si="3"/>
        <v>-3.4101059823226601E-2</v>
      </c>
      <c r="AZ11" s="30">
        <f t="shared" si="3"/>
        <v>-1.66073407595204E-2</v>
      </c>
      <c r="BA11" s="30">
        <f t="shared" si="3"/>
        <v>-4.1339223173404202E-2</v>
      </c>
      <c r="BC11" s="31">
        <f t="shared" si="7"/>
        <v>39994</v>
      </c>
      <c r="BD11" s="30">
        <f t="shared" si="8"/>
        <v>-0.30041231791311002</v>
      </c>
      <c r="BE11" s="30">
        <f t="shared" si="8"/>
        <v>-1.0608649423468022</v>
      </c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</row>
    <row r="12" spans="1:71" ht="15">
      <c r="A12" s="1">
        <v>40086</v>
      </c>
      <c r="B12">
        <v>-0.53090931751037296</v>
      </c>
      <c r="C12">
        <v>-0.26450706984595301</v>
      </c>
      <c r="D12">
        <v>-0.67212325819220198</v>
      </c>
      <c r="E12">
        <v>-1.5028277673941199</v>
      </c>
      <c r="F12">
        <v>6.9033869082801499E-2</v>
      </c>
      <c r="G12">
        <v>1.1961043028706599</v>
      </c>
      <c r="H12">
        <v>-0.54411897120719799</v>
      </c>
      <c r="I12">
        <v>-0.18186777072822499</v>
      </c>
      <c r="J12">
        <v>0.89049328602619204</v>
      </c>
      <c r="K12">
        <v>-0.56877654490166796</v>
      </c>
      <c r="L12">
        <v>-0.18360036491500401</v>
      </c>
      <c r="M12">
        <v>0</v>
      </c>
      <c r="N12">
        <v>0</v>
      </c>
      <c r="O12">
        <v>0.48885425921735598</v>
      </c>
      <c r="P12">
        <v>0</v>
      </c>
      <c r="Q12">
        <v>-0.20191989571706501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-0.432252732861793</v>
      </c>
      <c r="Z12">
        <v>-0.32122089117078201</v>
      </c>
      <c r="AA12">
        <v>-0.172458636628642</v>
      </c>
      <c r="AB12">
        <v>-5.0099817255886803E-2</v>
      </c>
      <c r="AC12">
        <v>-2.0433100203038901E-2</v>
      </c>
      <c r="AD12">
        <v>-8.4043020204240496E-2</v>
      </c>
      <c r="AE12">
        <v>0.124664982878588</v>
      </c>
      <c r="AF12">
        <v>-2.9620084586605899</v>
      </c>
      <c r="AH12" s="30">
        <f t="shared" si="9"/>
        <v>-0.56877654490166796</v>
      </c>
      <c r="AI12" s="30">
        <f t="shared" si="4"/>
        <v>-0.432252732861793</v>
      </c>
      <c r="AJ12" s="30">
        <f t="shared" si="0"/>
        <v>-0.32122089117078201</v>
      </c>
      <c r="AK12" s="30">
        <f t="shared" si="0"/>
        <v>-0.172458636628642</v>
      </c>
      <c r="AL12" s="30">
        <f t="shared" si="0"/>
        <v>-5.0099817255886803E-2</v>
      </c>
      <c r="AM12" s="30">
        <f t="shared" si="0"/>
        <v>-2.0433100203038901E-2</v>
      </c>
      <c r="AN12" s="30">
        <f t="shared" si="0"/>
        <v>-8.4043020204240496E-2</v>
      </c>
      <c r="AR12" s="31">
        <f t="shared" si="1"/>
        <v>40086</v>
      </c>
      <c r="AS12" s="30">
        <f t="shared" si="5"/>
        <v>-9.8480338346423597</v>
      </c>
      <c r="AT12" s="30">
        <f t="shared" si="2"/>
        <v>-0.56877654490166796</v>
      </c>
      <c r="AU12" s="30">
        <f t="shared" si="6"/>
        <v>-1.0805081983243834</v>
      </c>
      <c r="AV12" s="30">
        <f t="shared" si="3"/>
        <v>-0.432252732861793</v>
      </c>
      <c r="AW12" s="30">
        <f t="shared" si="3"/>
        <v>-0.32122089117078201</v>
      </c>
      <c r="AX12" s="30">
        <f t="shared" si="3"/>
        <v>-0.172458636628642</v>
      </c>
      <c r="AY12" s="30">
        <f t="shared" si="3"/>
        <v>-5.0099817255886803E-2</v>
      </c>
      <c r="AZ12" s="30">
        <f t="shared" si="3"/>
        <v>-2.0433100203038901E-2</v>
      </c>
      <c r="BA12" s="30">
        <f t="shared" si="3"/>
        <v>-8.4043020204240496E-2</v>
      </c>
      <c r="BC12" s="31">
        <f t="shared" si="7"/>
        <v>40086</v>
      </c>
      <c r="BD12" s="30">
        <f t="shared" si="8"/>
        <v>-0.56877654490166796</v>
      </c>
      <c r="BE12" s="30">
        <f t="shared" si="8"/>
        <v>-1.0805081983243834</v>
      </c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</row>
    <row r="13" spans="1:71" ht="15">
      <c r="A13" s="1">
        <v>40178</v>
      </c>
      <c r="B13">
        <v>-0.25242317358993699</v>
      </c>
      <c r="C13">
        <v>-0.211615381290882</v>
      </c>
      <c r="D13">
        <v>-0.55513346195562696</v>
      </c>
      <c r="E13">
        <v>-1.53198948183378</v>
      </c>
      <c r="F13">
        <v>3.4934348684583401E-2</v>
      </c>
      <c r="G13">
        <v>0.99553620616458705</v>
      </c>
      <c r="H13">
        <v>-1.0349527004782899</v>
      </c>
      <c r="I13">
        <v>-0.140145198598226</v>
      </c>
      <c r="J13">
        <v>0.90746758346461898</v>
      </c>
      <c r="K13">
        <v>-1.1530786080136599</v>
      </c>
      <c r="L13">
        <v>-7.1269525259744407E-2</v>
      </c>
      <c r="M13">
        <v>0</v>
      </c>
      <c r="N13">
        <v>0</v>
      </c>
      <c r="O13">
        <v>0.29361463510215202</v>
      </c>
      <c r="P13">
        <v>0</v>
      </c>
      <c r="Q13">
        <v>-0.22380559875018299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-0.35928238459848399</v>
      </c>
      <c r="Z13">
        <v>-0.28959156875358899</v>
      </c>
      <c r="AA13">
        <v>-0.227625182222117</v>
      </c>
      <c r="AB13">
        <v>-6.9279423941562196E-2</v>
      </c>
      <c r="AC13">
        <v>-2.8449792664761501E-2</v>
      </c>
      <c r="AD13">
        <v>-0.147781063677494</v>
      </c>
      <c r="AE13">
        <v>0.12400264015766101</v>
      </c>
      <c r="AF13">
        <v>-3.9408671320547399</v>
      </c>
      <c r="AH13" s="30">
        <f t="shared" si="9"/>
        <v>-1.1530786080136599</v>
      </c>
      <c r="AI13" s="30">
        <f t="shared" si="4"/>
        <v>-0.35928238459848399</v>
      </c>
      <c r="AJ13" s="30">
        <f t="shared" si="0"/>
        <v>-0.28959156875358899</v>
      </c>
      <c r="AK13" s="30">
        <f t="shared" si="0"/>
        <v>-0.227625182222117</v>
      </c>
      <c r="AL13" s="30">
        <f t="shared" si="0"/>
        <v>-6.9279423941562196E-2</v>
      </c>
      <c r="AM13" s="30">
        <f t="shared" si="0"/>
        <v>-2.8449792664761501E-2</v>
      </c>
      <c r="AN13" s="30">
        <f t="shared" si="0"/>
        <v>-0.147781063677494</v>
      </c>
      <c r="AR13" s="31">
        <f t="shared" si="1"/>
        <v>40178</v>
      </c>
      <c r="AS13" s="30">
        <f t="shared" si="5"/>
        <v>-13.76346852821896</v>
      </c>
      <c r="AT13" s="30">
        <f t="shared" si="2"/>
        <v>-1.1530786080136599</v>
      </c>
      <c r="AU13" s="30">
        <f t="shared" si="6"/>
        <v>-1.1220094158580078</v>
      </c>
      <c r="AV13" s="30">
        <f t="shared" si="3"/>
        <v>-0.35928238459848399</v>
      </c>
      <c r="AW13" s="30">
        <f t="shared" si="3"/>
        <v>-0.28959156875358899</v>
      </c>
      <c r="AX13" s="30">
        <f t="shared" si="3"/>
        <v>-0.227625182222117</v>
      </c>
      <c r="AY13" s="30">
        <f t="shared" si="3"/>
        <v>-6.9279423941562196E-2</v>
      </c>
      <c r="AZ13" s="30">
        <f t="shared" si="3"/>
        <v>-2.8449792664761501E-2</v>
      </c>
      <c r="BA13" s="30">
        <f t="shared" si="3"/>
        <v>-0.147781063677494</v>
      </c>
      <c r="BC13" s="31">
        <f t="shared" si="7"/>
        <v>40178</v>
      </c>
      <c r="BD13" s="30">
        <f t="shared" si="8"/>
        <v>-1.1530786080136599</v>
      </c>
      <c r="BE13" s="30">
        <f t="shared" si="8"/>
        <v>-1.1220094158580078</v>
      </c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</row>
    <row r="14" spans="1:71" ht="15">
      <c r="A14" s="1">
        <v>40268</v>
      </c>
      <c r="B14">
        <v>-0.338747381949348</v>
      </c>
      <c r="C14">
        <v>-0.106322060656398</v>
      </c>
      <c r="D14">
        <v>-0.44967816683822698</v>
      </c>
      <c r="E14">
        <v>-1.49135847327005</v>
      </c>
      <c r="F14">
        <v>-1.0181156250271601E-2</v>
      </c>
      <c r="G14">
        <v>0.69241507744685304</v>
      </c>
      <c r="H14">
        <v>-0.74172809473975698</v>
      </c>
      <c r="I14">
        <v>-0.119588771665655</v>
      </c>
      <c r="J14">
        <v>0.84768892504214899</v>
      </c>
      <c r="K14">
        <v>-1.5087443290271501</v>
      </c>
      <c r="L14">
        <v>-3.8602509165423199E-3</v>
      </c>
      <c r="M14">
        <v>0</v>
      </c>
      <c r="N14">
        <v>0</v>
      </c>
      <c r="O14">
        <v>0.192905413000934</v>
      </c>
      <c r="P14">
        <v>0</v>
      </c>
      <c r="Q14">
        <v>-0.279537998690147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-0.27734524232134999</v>
      </c>
      <c r="Z14">
        <v>-0.19522988273834299</v>
      </c>
      <c r="AA14">
        <v>-0.22127803051273401</v>
      </c>
      <c r="AB14">
        <v>-7.4980745765615794E-2</v>
      </c>
      <c r="AC14">
        <v>-2.6938269327655501E-2</v>
      </c>
      <c r="AD14">
        <v>-0.23611050156621</v>
      </c>
      <c r="AE14">
        <v>0.123336220175244</v>
      </c>
      <c r="AF14">
        <v>-4.22528372057028</v>
      </c>
      <c r="AH14" s="30">
        <f t="shared" si="9"/>
        <v>-1.5087443290271501</v>
      </c>
      <c r="AI14" s="30">
        <f t="shared" si="4"/>
        <v>-0.27734524232134999</v>
      </c>
      <c r="AJ14" s="30">
        <f t="shared" si="0"/>
        <v>-0.19522988273834299</v>
      </c>
      <c r="AK14" s="30">
        <f t="shared" si="0"/>
        <v>-0.22127803051273401</v>
      </c>
      <c r="AL14" s="30">
        <f t="shared" si="0"/>
        <v>-7.4980745765615794E-2</v>
      </c>
      <c r="AM14" s="30">
        <f t="shared" si="0"/>
        <v>-2.6938269327655501E-2</v>
      </c>
      <c r="AN14" s="30">
        <f t="shared" si="0"/>
        <v>-0.23611050156621</v>
      </c>
      <c r="AR14" s="31">
        <f t="shared" si="1"/>
        <v>40268</v>
      </c>
      <c r="AS14" s="30">
        <f t="shared" si="5"/>
        <v>-14.90113488228112</v>
      </c>
      <c r="AT14" s="30">
        <f t="shared" si="2"/>
        <v>-1.5087443290271501</v>
      </c>
      <c r="AU14" s="30">
        <f t="shared" si="6"/>
        <v>-1.0318826722319083</v>
      </c>
      <c r="AV14" s="30">
        <f t="shared" si="3"/>
        <v>-0.27734524232134999</v>
      </c>
      <c r="AW14" s="30">
        <f t="shared" si="3"/>
        <v>-0.19522988273834299</v>
      </c>
      <c r="AX14" s="30">
        <f t="shared" si="3"/>
        <v>-0.22127803051273401</v>
      </c>
      <c r="AY14" s="30">
        <f t="shared" si="3"/>
        <v>-7.4980745765615794E-2</v>
      </c>
      <c r="AZ14" s="30">
        <f t="shared" si="3"/>
        <v>-2.6938269327655501E-2</v>
      </c>
      <c r="BA14" s="30">
        <f t="shared" si="3"/>
        <v>-0.23611050156621</v>
      </c>
      <c r="BC14" s="31">
        <f t="shared" si="7"/>
        <v>40268</v>
      </c>
      <c r="BD14" s="30">
        <f t="shared" si="8"/>
        <v>-1.5087443290271501</v>
      </c>
      <c r="BE14" s="30">
        <f t="shared" si="8"/>
        <v>-1.0318826722319083</v>
      </c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</row>
    <row r="15" spans="1:71" ht="15">
      <c r="A15" s="1">
        <v>40359</v>
      </c>
      <c r="B15">
        <v>-0.35320501602868498</v>
      </c>
      <c r="C15">
        <v>0.128490601718175</v>
      </c>
      <c r="D15">
        <v>-0.48133731393670398</v>
      </c>
      <c r="E15">
        <v>-1.2669877197566599</v>
      </c>
      <c r="F15">
        <v>-0.161050295842115</v>
      </c>
      <c r="G15">
        <v>0.44814343815260199</v>
      </c>
      <c r="H15">
        <v>-0.50176464222690398</v>
      </c>
      <c r="I15">
        <v>-0.103925204174866</v>
      </c>
      <c r="J15">
        <v>0.89953939404026495</v>
      </c>
      <c r="K15">
        <v>-1.47224935497023</v>
      </c>
      <c r="L15">
        <v>0.12890494408405501</v>
      </c>
      <c r="M15">
        <v>0</v>
      </c>
      <c r="N15">
        <v>0</v>
      </c>
      <c r="O15">
        <v>3.1533582242214198E-2</v>
      </c>
      <c r="P15">
        <v>0</v>
      </c>
      <c r="Q15">
        <v>-0.34419420989935401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-0.101099613069047</v>
      </c>
      <c r="Z15">
        <v>-5.9472476618173502E-2</v>
      </c>
      <c r="AA15">
        <v>-0.12320260740061199</v>
      </c>
      <c r="AB15">
        <v>-3.6630312284166799E-2</v>
      </c>
      <c r="AC15">
        <v>1.05590189333314E-2</v>
      </c>
      <c r="AD15">
        <v>-0.33688891662348702</v>
      </c>
      <c r="AE15">
        <v>0.12266600006171299</v>
      </c>
      <c r="AF15">
        <v>-3.5721707035986499</v>
      </c>
      <c r="AH15" s="30">
        <f t="shared" si="9"/>
        <v>-1.47224935497023</v>
      </c>
      <c r="AI15" s="30">
        <f t="shared" si="4"/>
        <v>-0.101099613069047</v>
      </c>
      <c r="AJ15" s="30">
        <f t="shared" si="0"/>
        <v>-5.9472476618173502E-2</v>
      </c>
      <c r="AK15" s="30">
        <f t="shared" si="0"/>
        <v>-0.12320260740061199</v>
      </c>
      <c r="AL15" s="30">
        <f t="shared" si="0"/>
        <v>-3.6630312284166799E-2</v>
      </c>
      <c r="AM15" s="30">
        <f t="shared" si="0"/>
        <v>1.05590189333314E-2</v>
      </c>
      <c r="AN15" s="30">
        <f t="shared" si="0"/>
        <v>-0.33688891662348702</v>
      </c>
      <c r="AR15" s="31">
        <f t="shared" si="1"/>
        <v>40359</v>
      </c>
      <c r="AS15" s="30">
        <f t="shared" si="5"/>
        <v>-12.288682814394599</v>
      </c>
      <c r="AT15" s="30">
        <f t="shared" si="2"/>
        <v>-1.47224935497023</v>
      </c>
      <c r="AU15" s="30">
        <f t="shared" si="6"/>
        <v>-0.64673490706215486</v>
      </c>
      <c r="AV15" s="30">
        <f t="shared" si="3"/>
        <v>-0.101099613069047</v>
      </c>
      <c r="AW15" s="30">
        <f t="shared" si="3"/>
        <v>-5.9472476618173502E-2</v>
      </c>
      <c r="AX15" s="30">
        <f t="shared" si="3"/>
        <v>-0.12320260740061199</v>
      </c>
      <c r="AY15" s="30">
        <f t="shared" si="3"/>
        <v>-3.6630312284166799E-2</v>
      </c>
      <c r="AZ15" s="30">
        <f t="shared" si="3"/>
        <v>1.05590189333314E-2</v>
      </c>
      <c r="BA15" s="30">
        <f t="shared" si="3"/>
        <v>-0.33688891662348702</v>
      </c>
      <c r="BC15" s="31">
        <f t="shared" si="7"/>
        <v>40359</v>
      </c>
      <c r="BD15" s="30">
        <f t="shared" si="8"/>
        <v>-1.47224935497023</v>
      </c>
      <c r="BE15" s="30">
        <f t="shared" si="8"/>
        <v>-0.64673490706215486</v>
      </c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</row>
    <row r="16" spans="1:71" ht="15">
      <c r="A16" s="1">
        <v>40451</v>
      </c>
      <c r="B16">
        <v>-0.18159417685615101</v>
      </c>
      <c r="C16">
        <v>0.13350859415598801</v>
      </c>
      <c r="D16">
        <v>-0.52650157200300596</v>
      </c>
      <c r="E16">
        <v>-1.0309364735141999</v>
      </c>
      <c r="F16">
        <v>-0.24665644328884001</v>
      </c>
      <c r="G16">
        <v>0.167853169669651</v>
      </c>
      <c r="H16">
        <v>-0.67012212415678596</v>
      </c>
      <c r="I16">
        <v>-7.6108513578601697E-2</v>
      </c>
      <c r="J16">
        <v>0.92179269858389901</v>
      </c>
      <c r="K16">
        <v>-1.59297999839541</v>
      </c>
      <c r="L16">
        <v>0.15284787032015901</v>
      </c>
      <c r="M16">
        <v>0</v>
      </c>
      <c r="N16">
        <v>0</v>
      </c>
      <c r="O16">
        <v>-5.2534263293253003E-2</v>
      </c>
      <c r="P16">
        <v>0</v>
      </c>
      <c r="Q16">
        <v>-0.37563281043816898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-1.3065688999362999E-2</v>
      </c>
      <c r="Z16">
        <v>3.3369509246443101E-2</v>
      </c>
      <c r="AA16">
        <v>-3.8560425834637702E-2</v>
      </c>
      <c r="AB16">
        <v>6.02213679970504E-3</v>
      </c>
      <c r="AC16">
        <v>6.1731845502726097E-2</v>
      </c>
      <c r="AD16">
        <v>-0.446967240624014</v>
      </c>
      <c r="AE16">
        <v>0.121992248992854</v>
      </c>
      <c r="AF16">
        <v>-3.6525416577110001</v>
      </c>
      <c r="AH16" s="30">
        <f t="shared" si="9"/>
        <v>-1.59297999839541</v>
      </c>
      <c r="AI16" s="30">
        <f t="shared" si="4"/>
        <v>-1.3065688999362999E-2</v>
      </c>
      <c r="AJ16" s="30">
        <f t="shared" si="0"/>
        <v>3.3369509246443101E-2</v>
      </c>
      <c r="AK16" s="30">
        <f t="shared" si="0"/>
        <v>-3.8560425834637702E-2</v>
      </c>
      <c r="AL16" s="30">
        <f t="shared" si="0"/>
        <v>6.02213679970504E-3</v>
      </c>
      <c r="AM16" s="30">
        <f t="shared" si="0"/>
        <v>6.1731845502726097E-2</v>
      </c>
      <c r="AN16" s="30">
        <f t="shared" si="0"/>
        <v>-0.446967240624014</v>
      </c>
      <c r="AR16" s="31">
        <f t="shared" si="1"/>
        <v>40451</v>
      </c>
      <c r="AS16" s="30">
        <f t="shared" si="5"/>
        <v>-12.610166630844001</v>
      </c>
      <c r="AT16" s="30">
        <f t="shared" si="2"/>
        <v>-1.59297999839541</v>
      </c>
      <c r="AU16" s="30">
        <f t="shared" si="6"/>
        <v>-0.39746986390914046</v>
      </c>
      <c r="AV16" s="30">
        <f t="shared" si="3"/>
        <v>-1.3065688999362999E-2</v>
      </c>
      <c r="AW16" s="30">
        <f t="shared" si="3"/>
        <v>3.3369509246443101E-2</v>
      </c>
      <c r="AX16" s="30">
        <f t="shared" si="3"/>
        <v>-3.8560425834637702E-2</v>
      </c>
      <c r="AY16" s="30">
        <f t="shared" si="3"/>
        <v>6.02213679970504E-3</v>
      </c>
      <c r="AZ16" s="30">
        <f t="shared" si="3"/>
        <v>6.1731845502726097E-2</v>
      </c>
      <c r="BA16" s="30">
        <f t="shared" si="3"/>
        <v>-0.446967240624014</v>
      </c>
      <c r="BC16" s="31">
        <f t="shared" si="7"/>
        <v>40451</v>
      </c>
      <c r="BD16" s="30">
        <f t="shared" si="8"/>
        <v>-1.59297999839541</v>
      </c>
      <c r="BE16" s="30">
        <f t="shared" si="8"/>
        <v>-0.39746986390914046</v>
      </c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</row>
    <row r="17" spans="1:71" ht="15">
      <c r="A17" s="1">
        <v>40543</v>
      </c>
      <c r="B17">
        <v>-0.67462173321774399</v>
      </c>
      <c r="C17">
        <v>7.1741193474383902E-2</v>
      </c>
      <c r="D17">
        <v>-0.53275633519746601</v>
      </c>
      <c r="E17">
        <v>-0.81967090665269304</v>
      </c>
      <c r="F17">
        <v>-0.274348209236629</v>
      </c>
      <c r="G17">
        <v>-3.25829997268854E-2</v>
      </c>
      <c r="H17">
        <v>-0.60380230801002799</v>
      </c>
      <c r="I17">
        <v>-7.3918488988460193E-2</v>
      </c>
      <c r="J17">
        <v>0.92659326028503397</v>
      </c>
      <c r="K17">
        <v>-1.7387402414658399</v>
      </c>
      <c r="L17">
        <v>0.23867936159886599</v>
      </c>
      <c r="M17">
        <v>0</v>
      </c>
      <c r="N17">
        <v>0</v>
      </c>
      <c r="O17">
        <v>-0.13992717532280599</v>
      </c>
      <c r="P17">
        <v>0</v>
      </c>
      <c r="Q17">
        <v>-0.408014084063481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2.9830563732971799E-2</v>
      </c>
      <c r="Z17">
        <v>9.8258456627662305E-2</v>
      </c>
      <c r="AA17">
        <v>4.88968818111905E-2</v>
      </c>
      <c r="AB17">
        <v>5.2191984080692498E-2</v>
      </c>
      <c r="AC17">
        <v>0.108988075876681</v>
      </c>
      <c r="AD17">
        <v>-0.55805790892379104</v>
      </c>
      <c r="AE17">
        <v>0.121315228377723</v>
      </c>
      <c r="AF17">
        <v>-4.1599453849406096</v>
      </c>
      <c r="AH17" s="30">
        <f t="shared" si="9"/>
        <v>-1.7387402414658399</v>
      </c>
      <c r="AI17" s="30">
        <f t="shared" si="4"/>
        <v>2.9830563732971799E-2</v>
      </c>
      <c r="AJ17" s="30">
        <f t="shared" si="4"/>
        <v>9.8258456627662305E-2</v>
      </c>
      <c r="AK17" s="30">
        <f t="shared" si="4"/>
        <v>4.88968818111905E-2</v>
      </c>
      <c r="AL17" s="30">
        <f t="shared" si="4"/>
        <v>5.2191984080692498E-2</v>
      </c>
      <c r="AM17" s="30">
        <f t="shared" si="4"/>
        <v>0.108988075876681</v>
      </c>
      <c r="AN17" s="30">
        <f t="shared" si="4"/>
        <v>-0.55805790892379104</v>
      </c>
      <c r="AR17" s="31">
        <f t="shared" si="1"/>
        <v>40543</v>
      </c>
      <c r="AS17" s="30">
        <f t="shared" si="5"/>
        <v>-14.639781539762438</v>
      </c>
      <c r="AT17" s="30">
        <f t="shared" si="2"/>
        <v>-1.7387402414658399</v>
      </c>
      <c r="AU17" s="30">
        <f t="shared" si="6"/>
        <v>-0.2198919467945929</v>
      </c>
      <c r="AV17" s="30">
        <f t="shared" si="3"/>
        <v>2.9830563732971799E-2</v>
      </c>
      <c r="AW17" s="30">
        <f t="shared" si="3"/>
        <v>9.8258456627662305E-2</v>
      </c>
      <c r="AX17" s="30">
        <f t="shared" si="3"/>
        <v>4.88968818111905E-2</v>
      </c>
      <c r="AY17" s="30">
        <f t="shared" si="3"/>
        <v>5.2191984080692498E-2</v>
      </c>
      <c r="AZ17" s="30">
        <f t="shared" si="3"/>
        <v>0.108988075876681</v>
      </c>
      <c r="BA17" s="30">
        <f t="shared" si="3"/>
        <v>-0.55805790892379104</v>
      </c>
      <c r="BC17" s="31">
        <f t="shared" si="7"/>
        <v>40543</v>
      </c>
      <c r="BD17" s="30">
        <f t="shared" si="8"/>
        <v>-1.7387402414658399</v>
      </c>
      <c r="BE17" s="30">
        <f t="shared" si="8"/>
        <v>-0.2198919467945929</v>
      </c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</row>
    <row r="18" spans="1:71" ht="15">
      <c r="A18" s="1">
        <v>40633</v>
      </c>
      <c r="B18">
        <v>-0.932301967759676</v>
      </c>
      <c r="C18">
        <v>3.9774018284431702E-2</v>
      </c>
      <c r="D18">
        <v>-0.44687427212448799</v>
      </c>
      <c r="E18">
        <v>-0.83190869132103695</v>
      </c>
      <c r="F18">
        <v>-0.282339321354107</v>
      </c>
      <c r="G18">
        <v>-0.292158165532448</v>
      </c>
      <c r="H18">
        <v>-0.18609297249498899</v>
      </c>
      <c r="I18">
        <v>-8.8269937354836597E-2</v>
      </c>
      <c r="J18">
        <v>1.0024034627140901</v>
      </c>
      <c r="K18">
        <v>-1.6968653274234899</v>
      </c>
      <c r="L18">
        <v>0.267095112465491</v>
      </c>
      <c r="M18">
        <v>0</v>
      </c>
      <c r="N18">
        <v>0</v>
      </c>
      <c r="O18">
        <v>-0.21240007504804501</v>
      </c>
      <c r="P18">
        <v>0</v>
      </c>
      <c r="Q18">
        <v>-0.43294471709562499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3.2516825048605903E-2</v>
      </c>
      <c r="Z18">
        <v>0.105904668200118</v>
      </c>
      <c r="AA18">
        <v>9.7443156813944207E-2</v>
      </c>
      <c r="AB18">
        <v>8.7569484193782299E-2</v>
      </c>
      <c r="AC18">
        <v>0.16036277951599201</v>
      </c>
      <c r="AD18">
        <v>-0.65569135662175704</v>
      </c>
      <c r="AE18">
        <v>0.12063519204253199</v>
      </c>
      <c r="AF18">
        <v>-4.1441421048515004</v>
      </c>
      <c r="AH18" s="30">
        <f t="shared" si="9"/>
        <v>-1.6968653274234899</v>
      </c>
      <c r="AI18" s="30">
        <f t="shared" si="4"/>
        <v>3.2516825048605903E-2</v>
      </c>
      <c r="AJ18" s="30">
        <f t="shared" si="4"/>
        <v>0.105904668200118</v>
      </c>
      <c r="AK18" s="30">
        <f t="shared" si="4"/>
        <v>9.7443156813944207E-2</v>
      </c>
      <c r="AL18" s="30">
        <f t="shared" si="4"/>
        <v>8.7569484193782299E-2</v>
      </c>
      <c r="AM18" s="30">
        <f t="shared" si="4"/>
        <v>0.16036277951599201</v>
      </c>
      <c r="AN18" s="30">
        <f t="shared" si="4"/>
        <v>-0.65569135662175704</v>
      </c>
      <c r="AR18" s="31">
        <f t="shared" si="1"/>
        <v>40633</v>
      </c>
      <c r="AS18" s="30">
        <f t="shared" si="5"/>
        <v>-14.576568419406001</v>
      </c>
      <c r="AT18" s="30">
        <f t="shared" si="2"/>
        <v>-1.6968653274234899</v>
      </c>
      <c r="AU18" s="30">
        <f t="shared" si="6"/>
        <v>-0.17189444284931465</v>
      </c>
      <c r="AV18" s="30">
        <f t="shared" si="3"/>
        <v>3.2516825048605903E-2</v>
      </c>
      <c r="AW18" s="30">
        <f t="shared" si="3"/>
        <v>0.105904668200118</v>
      </c>
      <c r="AX18" s="30">
        <f t="shared" si="3"/>
        <v>9.7443156813944207E-2</v>
      </c>
      <c r="AY18" s="30">
        <f t="shared" si="3"/>
        <v>8.7569484193782299E-2</v>
      </c>
      <c r="AZ18" s="30">
        <f t="shared" si="3"/>
        <v>0.16036277951599201</v>
      </c>
      <c r="BA18" s="30">
        <f t="shared" si="3"/>
        <v>-0.65569135662175704</v>
      </c>
      <c r="BC18" s="31">
        <f t="shared" si="7"/>
        <v>40633</v>
      </c>
      <c r="BD18" s="30">
        <f t="shared" si="8"/>
        <v>-1.6968653274234899</v>
      </c>
      <c r="BE18" s="30">
        <f t="shared" si="8"/>
        <v>-0.17189444284931465</v>
      </c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</row>
    <row r="19" spans="1:71" ht="15">
      <c r="A19" s="1">
        <v>40724</v>
      </c>
      <c r="B19">
        <v>-0.90587513219422999</v>
      </c>
      <c r="C19">
        <v>9.8363708628366395E-2</v>
      </c>
      <c r="D19">
        <v>-0.48611674651793502</v>
      </c>
      <c r="E19">
        <v>-0.71317115578277701</v>
      </c>
      <c r="F19">
        <v>-0.33380644244149099</v>
      </c>
      <c r="G19">
        <v>-0.50539638185928104</v>
      </c>
      <c r="H19">
        <v>-0.32718879783312199</v>
      </c>
      <c r="I19">
        <v>-0.14068208058482901</v>
      </c>
      <c r="J19">
        <v>0.93559777434074198</v>
      </c>
      <c r="K19">
        <v>-1.6665225886366899</v>
      </c>
      <c r="L19">
        <v>0.37356818451771501</v>
      </c>
      <c r="M19">
        <v>0</v>
      </c>
      <c r="N19">
        <v>0</v>
      </c>
      <c r="O19">
        <v>-0.286126815574821</v>
      </c>
      <c r="P19">
        <v>0</v>
      </c>
      <c r="Q19">
        <v>-0.50593139867610804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0.101040303939659</v>
      </c>
      <c r="Z19">
        <v>0.143634342575964</v>
      </c>
      <c r="AA19">
        <v>0.15678932412809601</v>
      </c>
      <c r="AB19">
        <v>0.13734152450071299</v>
      </c>
      <c r="AC19">
        <v>0.24024030670702801</v>
      </c>
      <c r="AD19">
        <v>-0.72192532845512603</v>
      </c>
      <c r="AE19">
        <v>0.11995238641061801</v>
      </c>
      <c r="AF19">
        <v>-4.2862150128075003</v>
      </c>
      <c r="AH19" s="30">
        <f t="shared" si="9"/>
        <v>-1.6665225886366899</v>
      </c>
      <c r="AI19" s="30">
        <f t="shared" si="4"/>
        <v>0.101040303939659</v>
      </c>
      <c r="AJ19" s="30">
        <f t="shared" si="4"/>
        <v>0.143634342575964</v>
      </c>
      <c r="AK19" s="30">
        <f t="shared" si="4"/>
        <v>0.15678932412809601</v>
      </c>
      <c r="AL19" s="30">
        <f t="shared" si="4"/>
        <v>0.13734152450071299</v>
      </c>
      <c r="AM19" s="30">
        <f t="shared" si="4"/>
        <v>0.24024030670702801</v>
      </c>
      <c r="AN19" s="30">
        <f t="shared" si="4"/>
        <v>-0.72192532845512603</v>
      </c>
      <c r="AR19" s="31">
        <f t="shared" si="1"/>
        <v>40724</v>
      </c>
      <c r="AS19" s="30">
        <f t="shared" si="5"/>
        <v>-15.144860051230001</v>
      </c>
      <c r="AT19" s="30">
        <f t="shared" si="2"/>
        <v>-1.6665225886366899</v>
      </c>
      <c r="AU19" s="30">
        <f t="shared" si="6"/>
        <v>5.7120473396333971E-2</v>
      </c>
      <c r="AV19" s="30">
        <f t="shared" si="3"/>
        <v>0.101040303939659</v>
      </c>
      <c r="AW19" s="30">
        <f t="shared" si="3"/>
        <v>0.143634342575964</v>
      </c>
      <c r="AX19" s="30">
        <f t="shared" si="3"/>
        <v>0.15678932412809601</v>
      </c>
      <c r="AY19" s="30">
        <f t="shared" si="3"/>
        <v>0.13734152450071299</v>
      </c>
      <c r="AZ19" s="30">
        <f t="shared" si="3"/>
        <v>0.24024030670702801</v>
      </c>
      <c r="BA19" s="30">
        <f t="shared" si="3"/>
        <v>-0.72192532845512603</v>
      </c>
      <c r="BC19" s="31">
        <f t="shared" si="7"/>
        <v>40724</v>
      </c>
      <c r="BD19" s="30">
        <f t="shared" si="8"/>
        <v>-1.6665225886366899</v>
      </c>
      <c r="BE19" s="30">
        <f t="shared" si="8"/>
        <v>5.7120473396333971E-2</v>
      </c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</row>
    <row r="20" spans="1:71" ht="15">
      <c r="A20" s="1">
        <v>40816</v>
      </c>
      <c r="B20">
        <v>-1.27019283432577</v>
      </c>
      <c r="C20">
        <v>0.15543480677650001</v>
      </c>
      <c r="D20">
        <v>-0.60158427294066397</v>
      </c>
      <c r="E20">
        <v>-0.52834502572772701</v>
      </c>
      <c r="F20">
        <v>-0.440779641575131</v>
      </c>
      <c r="G20">
        <v>-0.64095022313517602</v>
      </c>
      <c r="H20">
        <v>-0.159795907716373</v>
      </c>
      <c r="I20">
        <v>-0.20200400475524299</v>
      </c>
      <c r="J20">
        <v>0.95956300666287997</v>
      </c>
      <c r="K20">
        <v>-1.6515130590851801</v>
      </c>
      <c r="L20">
        <v>0.52467108769704696</v>
      </c>
      <c r="M20">
        <v>0</v>
      </c>
      <c r="N20">
        <v>0</v>
      </c>
      <c r="O20">
        <v>-0.37608471267340698</v>
      </c>
      <c r="P20">
        <v>0</v>
      </c>
      <c r="Q20">
        <v>-0.57576895380478899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0.195024411833394</v>
      </c>
      <c r="Z20">
        <v>0.20324391272092901</v>
      </c>
      <c r="AA20">
        <v>0.21110786668051301</v>
      </c>
      <c r="AB20">
        <v>0.169238363899234</v>
      </c>
      <c r="AC20">
        <v>0.32419166901834501</v>
      </c>
      <c r="AD20">
        <v>-0.73711968856920795</v>
      </c>
      <c r="AE20">
        <v>0.119267050678572</v>
      </c>
      <c r="AF20">
        <v>-4.3223961483412499</v>
      </c>
      <c r="AH20" s="30">
        <f t="shared" si="9"/>
        <v>-1.6515130590851801</v>
      </c>
      <c r="AI20" s="30">
        <f t="shared" si="4"/>
        <v>0.195024411833394</v>
      </c>
      <c r="AJ20" s="30">
        <f t="shared" si="4"/>
        <v>0.20324391272092901</v>
      </c>
      <c r="AK20" s="30">
        <f t="shared" si="4"/>
        <v>0.21110786668051301</v>
      </c>
      <c r="AL20" s="30">
        <f t="shared" si="4"/>
        <v>0.169238363899234</v>
      </c>
      <c r="AM20" s="30">
        <f t="shared" si="4"/>
        <v>0.32419166901834501</v>
      </c>
      <c r="AN20" s="30">
        <f t="shared" si="4"/>
        <v>-0.73711968856920795</v>
      </c>
      <c r="AR20" s="31">
        <f t="shared" si="1"/>
        <v>40816</v>
      </c>
      <c r="AS20" s="30">
        <f t="shared" si="5"/>
        <v>-15.289584593364999</v>
      </c>
      <c r="AT20" s="30">
        <f t="shared" si="2"/>
        <v>-1.6515130590851801</v>
      </c>
      <c r="AU20" s="30">
        <f t="shared" si="6"/>
        <v>0.36568653558320707</v>
      </c>
      <c r="AV20" s="30">
        <f t="shared" si="3"/>
        <v>0.195024411833394</v>
      </c>
      <c r="AW20" s="30">
        <f t="shared" si="3"/>
        <v>0.20324391272092901</v>
      </c>
      <c r="AX20" s="30">
        <f t="shared" si="3"/>
        <v>0.21110786668051301</v>
      </c>
      <c r="AY20" s="30">
        <f t="shared" si="3"/>
        <v>0.169238363899234</v>
      </c>
      <c r="AZ20" s="30">
        <f t="shared" si="3"/>
        <v>0.32419166901834501</v>
      </c>
      <c r="BA20" s="30">
        <f t="shared" si="3"/>
        <v>-0.73711968856920795</v>
      </c>
      <c r="BC20" s="31">
        <f t="shared" si="7"/>
        <v>40816</v>
      </c>
      <c r="BD20" s="30">
        <f t="shared" si="8"/>
        <v>-1.6515130590851801</v>
      </c>
      <c r="BE20" s="30">
        <f t="shared" si="8"/>
        <v>0.36568653558320707</v>
      </c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</row>
    <row r="21" spans="1:71" ht="15">
      <c r="A21" s="1">
        <v>40908</v>
      </c>
      <c r="B21">
        <v>-1.0357123537617801</v>
      </c>
      <c r="C21">
        <v>0.109070763022759</v>
      </c>
      <c r="D21">
        <v>-0.65419586264719798</v>
      </c>
      <c r="E21">
        <v>-0.25291558422670102</v>
      </c>
      <c r="F21">
        <v>-0.47411480379833898</v>
      </c>
      <c r="G21">
        <v>-0.742279040209323</v>
      </c>
      <c r="H21">
        <v>-0.24180180895200401</v>
      </c>
      <c r="I21">
        <v>-0.25050283139837398</v>
      </c>
      <c r="J21">
        <v>0.89969774539814995</v>
      </c>
      <c r="K21">
        <v>-1.6169030455409901</v>
      </c>
      <c r="L21">
        <v>0.60036378340055396</v>
      </c>
      <c r="M21">
        <v>0</v>
      </c>
      <c r="N21">
        <v>0</v>
      </c>
      <c r="O21">
        <v>-0.32033676456323401</v>
      </c>
      <c r="P21">
        <v>0</v>
      </c>
      <c r="Q21">
        <v>-0.64068467934062001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0.233627742373611</v>
      </c>
      <c r="Z21">
        <v>0.23668580938241099</v>
      </c>
      <c r="AA21">
        <v>0.235085829730459</v>
      </c>
      <c r="AB21">
        <v>0.18591946697185999</v>
      </c>
      <c r="AC21">
        <v>0.35308989962933801</v>
      </c>
      <c r="AD21">
        <v>-0.70417536167720196</v>
      </c>
      <c r="AE21">
        <v>0.118579416988617</v>
      </c>
      <c r="AF21">
        <v>-3.9615016792179998</v>
      </c>
      <c r="AH21" s="30">
        <f t="shared" si="9"/>
        <v>-1.6169030455409901</v>
      </c>
      <c r="AI21" s="30">
        <f t="shared" si="4"/>
        <v>0.233627742373611</v>
      </c>
      <c r="AJ21" s="30">
        <f t="shared" si="4"/>
        <v>0.23668580938241099</v>
      </c>
      <c r="AK21" s="30">
        <f t="shared" si="4"/>
        <v>0.235085829730459</v>
      </c>
      <c r="AL21" s="30">
        <f t="shared" si="4"/>
        <v>0.18591946697185999</v>
      </c>
      <c r="AM21" s="30">
        <f t="shared" si="4"/>
        <v>0.35308989962933801</v>
      </c>
      <c r="AN21" s="30">
        <f t="shared" si="4"/>
        <v>-0.70417536167720196</v>
      </c>
      <c r="AR21" s="31">
        <f t="shared" si="1"/>
        <v>40908</v>
      </c>
      <c r="AS21" s="30">
        <f t="shared" si="5"/>
        <v>-13.846006716871999</v>
      </c>
      <c r="AT21" s="30">
        <f t="shared" si="2"/>
        <v>-1.6169030455409901</v>
      </c>
      <c r="AU21" s="30">
        <f t="shared" si="6"/>
        <v>0.54023338641047691</v>
      </c>
      <c r="AV21" s="30">
        <f t="shared" si="3"/>
        <v>0.233627742373611</v>
      </c>
      <c r="AW21" s="30">
        <f t="shared" si="3"/>
        <v>0.23668580938241099</v>
      </c>
      <c r="AX21" s="30">
        <f t="shared" si="3"/>
        <v>0.235085829730459</v>
      </c>
      <c r="AY21" s="30">
        <f t="shared" si="3"/>
        <v>0.18591946697185999</v>
      </c>
      <c r="AZ21" s="30">
        <f t="shared" si="3"/>
        <v>0.35308989962933801</v>
      </c>
      <c r="BA21" s="30">
        <f t="shared" si="3"/>
        <v>-0.70417536167720196</v>
      </c>
      <c r="BC21" s="31">
        <f t="shared" si="7"/>
        <v>40908</v>
      </c>
      <c r="BD21" s="30">
        <f t="shared" si="8"/>
        <v>-1.6169030455409901</v>
      </c>
      <c r="BE21" s="30">
        <f t="shared" si="8"/>
        <v>0.54023338641047691</v>
      </c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</row>
    <row r="22" spans="1:71" ht="15">
      <c r="A22" s="1">
        <v>40999</v>
      </c>
      <c r="B22">
        <v>-0.94096317482101599</v>
      </c>
      <c r="C22">
        <v>0.16123398172238401</v>
      </c>
      <c r="D22">
        <v>-0.66523418586124405</v>
      </c>
      <c r="E22">
        <v>-9.2472701404650207E-2</v>
      </c>
      <c r="F22">
        <v>-0.513350151539408</v>
      </c>
      <c r="G22">
        <v>-0.82549523349547604</v>
      </c>
      <c r="H22">
        <v>-0.50788564022009197</v>
      </c>
      <c r="I22">
        <v>-0.31882737160326202</v>
      </c>
      <c r="J22">
        <v>1.02514333678195</v>
      </c>
      <c r="K22">
        <v>-1.3523747295887301</v>
      </c>
      <c r="L22">
        <v>0.67910694846550501</v>
      </c>
      <c r="M22">
        <v>0</v>
      </c>
      <c r="N22">
        <v>0</v>
      </c>
      <c r="O22">
        <v>-0.36918763161715501</v>
      </c>
      <c r="P22">
        <v>0</v>
      </c>
      <c r="Q22">
        <v>-0.661916046335014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0.27353254120849801</v>
      </c>
      <c r="Z22">
        <v>0.26503621780632203</v>
      </c>
      <c r="AA22">
        <v>0.25381063773286699</v>
      </c>
      <c r="AB22">
        <v>0.21212133874720801</v>
      </c>
      <c r="AC22">
        <v>0.34260030268557401</v>
      </c>
      <c r="AD22">
        <v>-0.64694247910262304</v>
      </c>
      <c r="AE22">
        <v>0.11788971059728701</v>
      </c>
      <c r="AF22">
        <v>-3.5641743298410602</v>
      </c>
      <c r="AH22" s="30">
        <f t="shared" si="9"/>
        <v>-1.3523747295887301</v>
      </c>
      <c r="AI22" s="30">
        <f t="shared" si="4"/>
        <v>0.27353254120849801</v>
      </c>
      <c r="AJ22" s="30">
        <f t="shared" si="4"/>
        <v>0.26503621780632203</v>
      </c>
      <c r="AK22" s="30">
        <f t="shared" si="4"/>
        <v>0.25381063773286699</v>
      </c>
      <c r="AL22" s="30">
        <f t="shared" si="4"/>
        <v>0.21212133874720801</v>
      </c>
      <c r="AM22" s="30">
        <f t="shared" si="4"/>
        <v>0.34260030268557401</v>
      </c>
      <c r="AN22" s="30">
        <f t="shared" si="4"/>
        <v>-0.64694247910262304</v>
      </c>
      <c r="AR22" s="31">
        <f t="shared" si="1"/>
        <v>40999</v>
      </c>
      <c r="AS22" s="30">
        <f t="shared" si="5"/>
        <v>-12.256697319364241</v>
      </c>
      <c r="AT22" s="30">
        <f t="shared" si="2"/>
        <v>-1.3523747295887301</v>
      </c>
      <c r="AU22" s="30">
        <f t="shared" si="6"/>
        <v>0.70015855907784608</v>
      </c>
      <c r="AV22" s="30">
        <f t="shared" si="3"/>
        <v>0.27353254120849801</v>
      </c>
      <c r="AW22" s="30">
        <f t="shared" si="3"/>
        <v>0.26503621780632203</v>
      </c>
      <c r="AX22" s="30">
        <f t="shared" si="3"/>
        <v>0.25381063773286699</v>
      </c>
      <c r="AY22" s="30">
        <f t="shared" si="3"/>
        <v>0.21212133874720801</v>
      </c>
      <c r="AZ22" s="30">
        <f t="shared" si="3"/>
        <v>0.34260030268557401</v>
      </c>
      <c r="BA22" s="30">
        <f t="shared" si="3"/>
        <v>-0.64694247910262304</v>
      </c>
      <c r="BC22" s="31">
        <f t="shared" si="7"/>
        <v>40999</v>
      </c>
      <c r="BD22" s="30">
        <f t="shared" si="8"/>
        <v>-1.3523747295887301</v>
      </c>
      <c r="BE22" s="30">
        <f t="shared" si="8"/>
        <v>0.70015855907784608</v>
      </c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</row>
    <row r="23" spans="1:71" ht="15">
      <c r="A23" s="1">
        <v>41090</v>
      </c>
      <c r="B23">
        <v>-1.0377185070617401</v>
      </c>
      <c r="C23">
        <v>8.5418716402663797E-2</v>
      </c>
      <c r="D23">
        <v>-0.71157013544332703</v>
      </c>
      <c r="E23">
        <v>-1.5336992703092E-2</v>
      </c>
      <c r="F23">
        <v>-0.53282793566904896</v>
      </c>
      <c r="G23">
        <v>-0.90495988832034602</v>
      </c>
      <c r="H23">
        <v>-0.31851949757648002</v>
      </c>
      <c r="I23">
        <v>-0.37148163194706302</v>
      </c>
      <c r="J23">
        <v>1.0433022979655</v>
      </c>
      <c r="K23">
        <v>-1.3840023573801301</v>
      </c>
      <c r="L23">
        <v>0.74664552276263796</v>
      </c>
      <c r="M23">
        <v>0</v>
      </c>
      <c r="N23">
        <v>0</v>
      </c>
      <c r="O23">
        <v>-0.36428130942933201</v>
      </c>
      <c r="P23">
        <v>0</v>
      </c>
      <c r="Q23">
        <v>-0.72346804515288599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0.24151041446414201</v>
      </c>
      <c r="Z23">
        <v>0.274712312200249</v>
      </c>
      <c r="AA23">
        <v>0.249423230120323</v>
      </c>
      <c r="AB23">
        <v>0.26039152044068897</v>
      </c>
      <c r="AC23">
        <v>0.33032157145131702</v>
      </c>
      <c r="AD23">
        <v>-0.59184700888736597</v>
      </c>
      <c r="AE23">
        <v>0.117198150040496</v>
      </c>
      <c r="AF23">
        <v>-3.6070895737227899</v>
      </c>
      <c r="AH23" s="30">
        <f t="shared" si="9"/>
        <v>-1.3840023573801301</v>
      </c>
      <c r="AI23" s="30">
        <f t="shared" si="4"/>
        <v>0.24151041446414201</v>
      </c>
      <c r="AJ23" s="30">
        <f t="shared" si="4"/>
        <v>0.274712312200249</v>
      </c>
      <c r="AK23" s="30">
        <f t="shared" si="4"/>
        <v>0.249423230120323</v>
      </c>
      <c r="AL23" s="30">
        <f t="shared" si="4"/>
        <v>0.26039152044068897</v>
      </c>
      <c r="AM23" s="30">
        <f t="shared" si="4"/>
        <v>0.33032157145131702</v>
      </c>
      <c r="AN23" s="30">
        <f t="shared" si="4"/>
        <v>-0.59184700888736597</v>
      </c>
      <c r="AR23" s="31">
        <f t="shared" si="1"/>
        <v>41090</v>
      </c>
      <c r="AS23" s="30">
        <f t="shared" si="5"/>
        <v>-12.42835829489116</v>
      </c>
      <c r="AT23" s="30">
        <f t="shared" si="2"/>
        <v>-1.3840023573801301</v>
      </c>
      <c r="AU23" s="30">
        <f t="shared" si="6"/>
        <v>0.76451203978935411</v>
      </c>
      <c r="AV23" s="30">
        <f t="shared" si="3"/>
        <v>0.24151041446414201</v>
      </c>
      <c r="AW23" s="30">
        <f t="shared" si="3"/>
        <v>0.274712312200249</v>
      </c>
      <c r="AX23" s="30">
        <f t="shared" si="3"/>
        <v>0.249423230120323</v>
      </c>
      <c r="AY23" s="30">
        <f t="shared" si="3"/>
        <v>0.26039152044068897</v>
      </c>
      <c r="AZ23" s="30">
        <f t="shared" si="3"/>
        <v>0.33032157145131702</v>
      </c>
      <c r="BA23" s="30">
        <f t="shared" si="3"/>
        <v>-0.59184700888736597</v>
      </c>
      <c r="BC23" s="31">
        <f t="shared" si="7"/>
        <v>41090</v>
      </c>
      <c r="BD23" s="30">
        <f t="shared" si="8"/>
        <v>-1.3840023573801301</v>
      </c>
      <c r="BE23" s="30">
        <f t="shared" si="8"/>
        <v>0.76451203978935411</v>
      </c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</row>
    <row r="24" spans="1:71" ht="15">
      <c r="A24" s="1">
        <v>41182</v>
      </c>
      <c r="B24">
        <v>-1.1434952276042301</v>
      </c>
      <c r="C24">
        <v>6.1263596057572797E-2</v>
      </c>
      <c r="D24">
        <v>-0.68664084512453805</v>
      </c>
      <c r="E24">
        <v>-0.16039145417865999</v>
      </c>
      <c r="F24">
        <v>-0.560015468943032</v>
      </c>
      <c r="G24">
        <v>-1.0045888413784101</v>
      </c>
      <c r="H24">
        <v>0.13506169629936601</v>
      </c>
      <c r="I24">
        <v>-0.40772278615671798</v>
      </c>
      <c r="J24">
        <v>1.03100390703925</v>
      </c>
      <c r="K24">
        <v>-1.33944467351345</v>
      </c>
      <c r="L24">
        <v>0.78754056024067698</v>
      </c>
      <c r="M24">
        <v>0</v>
      </c>
      <c r="N24">
        <v>0</v>
      </c>
      <c r="O24">
        <v>-0.38768233392837897</v>
      </c>
      <c r="P24">
        <v>0</v>
      </c>
      <c r="Q24">
        <v>-0.77159513890292397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0.18774040399455399</v>
      </c>
      <c r="Z24">
        <v>0.26595770355785697</v>
      </c>
      <c r="AA24">
        <v>0.222001549362211</v>
      </c>
      <c r="AB24">
        <v>0.30755292060275002</v>
      </c>
      <c r="AC24">
        <v>0.334500398414047</v>
      </c>
      <c r="AD24">
        <v>-0.52679683208069406</v>
      </c>
      <c r="AE24">
        <v>0.11650494729505299</v>
      </c>
      <c r="AF24">
        <v>-3.5392459189476901</v>
      </c>
      <c r="AH24" s="30">
        <f t="shared" si="9"/>
        <v>-1.33944467351345</v>
      </c>
      <c r="AI24" s="30">
        <f t="shared" si="4"/>
        <v>0.18774040399455399</v>
      </c>
      <c r="AJ24" s="30">
        <f t="shared" si="4"/>
        <v>0.26595770355785697</v>
      </c>
      <c r="AK24" s="30">
        <f t="shared" si="4"/>
        <v>0.222001549362211</v>
      </c>
      <c r="AL24" s="30">
        <f t="shared" si="4"/>
        <v>0.30755292060275002</v>
      </c>
      <c r="AM24" s="30">
        <f t="shared" si="4"/>
        <v>0.334500398414047</v>
      </c>
      <c r="AN24" s="30">
        <f t="shared" si="4"/>
        <v>-0.52679683208069406</v>
      </c>
      <c r="AR24" s="31">
        <f t="shared" si="1"/>
        <v>41182</v>
      </c>
      <c r="AS24" s="30">
        <f t="shared" si="5"/>
        <v>-12.156983675790761</v>
      </c>
      <c r="AT24" s="30">
        <f t="shared" si="2"/>
        <v>-1.33944467351345</v>
      </c>
      <c r="AU24" s="30">
        <f t="shared" si="6"/>
        <v>0.79095614385072477</v>
      </c>
      <c r="AV24" s="30">
        <f t="shared" si="3"/>
        <v>0.18774040399455399</v>
      </c>
      <c r="AW24" s="30">
        <f t="shared" si="3"/>
        <v>0.26595770355785697</v>
      </c>
      <c r="AX24" s="30">
        <f t="shared" si="3"/>
        <v>0.222001549362211</v>
      </c>
      <c r="AY24" s="30">
        <f t="shared" si="3"/>
        <v>0.30755292060275002</v>
      </c>
      <c r="AZ24" s="30">
        <f t="shared" si="3"/>
        <v>0.334500398414047</v>
      </c>
      <c r="BA24" s="30">
        <f t="shared" si="3"/>
        <v>-0.52679683208069406</v>
      </c>
      <c r="BC24" s="31">
        <f t="shared" si="7"/>
        <v>41182</v>
      </c>
      <c r="BD24" s="30">
        <f t="shared" si="8"/>
        <v>-1.33944467351345</v>
      </c>
      <c r="BE24" s="30">
        <f t="shared" si="8"/>
        <v>0.79095614385072477</v>
      </c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</row>
    <row r="25" spans="1:71" ht="15">
      <c r="A25" s="1">
        <v>41274</v>
      </c>
      <c r="B25">
        <v>-0.98290749584481596</v>
      </c>
      <c r="C25">
        <v>0.14503824101559001</v>
      </c>
      <c r="D25">
        <v>-0.67803503681786903</v>
      </c>
      <c r="E25">
        <v>-0.161779484695068</v>
      </c>
      <c r="F25">
        <v>-0.57454807243331896</v>
      </c>
      <c r="G25">
        <v>-1.1280046326259101</v>
      </c>
      <c r="H25">
        <v>-9.5592470533794105E-2</v>
      </c>
      <c r="I25">
        <v>-0.42565175345401401</v>
      </c>
      <c r="J25">
        <v>1.1426909463375301</v>
      </c>
      <c r="K25">
        <v>-1.0776477056086899</v>
      </c>
      <c r="L25">
        <v>0.86368591768360603</v>
      </c>
      <c r="M25">
        <v>0</v>
      </c>
      <c r="N25">
        <v>0</v>
      </c>
      <c r="O25">
        <v>-0.466106231375288</v>
      </c>
      <c r="P25">
        <v>0</v>
      </c>
      <c r="Q25">
        <v>-0.80661264590992598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0.19846807083380999</v>
      </c>
      <c r="Z25">
        <v>0.267050499762225</v>
      </c>
      <c r="AA25">
        <v>0.19449760602371399</v>
      </c>
      <c r="AB25">
        <v>0.341119234559632</v>
      </c>
      <c r="AC25">
        <v>0.31926928278535299</v>
      </c>
      <c r="AD25">
        <v>-0.44179172916148501</v>
      </c>
      <c r="AE25">
        <v>0.11581030793670399</v>
      </c>
      <c r="AF25">
        <v>-3.2510471515220001</v>
      </c>
      <c r="AH25" s="30">
        <f t="shared" si="9"/>
        <v>-1.0776477056086899</v>
      </c>
      <c r="AI25" s="30">
        <f t="shared" si="4"/>
        <v>0.19846807083380999</v>
      </c>
      <c r="AJ25" s="30">
        <f t="shared" si="4"/>
        <v>0.267050499762225</v>
      </c>
      <c r="AK25" s="30">
        <f t="shared" si="4"/>
        <v>0.19449760602371399</v>
      </c>
      <c r="AL25" s="30">
        <f t="shared" si="4"/>
        <v>0.341119234559632</v>
      </c>
      <c r="AM25" s="30">
        <f t="shared" si="4"/>
        <v>0.31926928278535299</v>
      </c>
      <c r="AN25" s="30">
        <f t="shared" si="4"/>
        <v>-0.44179172916148501</v>
      </c>
      <c r="AR25" s="31">
        <f t="shared" si="1"/>
        <v>41274</v>
      </c>
      <c r="AS25" s="30">
        <f t="shared" si="5"/>
        <v>-11.004188606088</v>
      </c>
      <c r="AT25" s="30">
        <f t="shared" si="2"/>
        <v>-1.0776477056086899</v>
      </c>
      <c r="AU25" s="30">
        <f t="shared" si="6"/>
        <v>0.8786129648032488</v>
      </c>
      <c r="AV25" s="30">
        <f t="shared" si="3"/>
        <v>0.19846807083380999</v>
      </c>
      <c r="AW25" s="30">
        <f t="shared" si="3"/>
        <v>0.267050499762225</v>
      </c>
      <c r="AX25" s="30">
        <f t="shared" si="3"/>
        <v>0.19449760602371399</v>
      </c>
      <c r="AY25" s="30">
        <f t="shared" si="3"/>
        <v>0.341119234559632</v>
      </c>
      <c r="AZ25" s="30">
        <f t="shared" si="3"/>
        <v>0.31926928278535299</v>
      </c>
      <c r="BA25" s="30">
        <f t="shared" si="3"/>
        <v>-0.44179172916148501</v>
      </c>
      <c r="BC25" s="31">
        <f t="shared" si="7"/>
        <v>41274</v>
      </c>
      <c r="BD25" s="30">
        <f t="shared" si="8"/>
        <v>-1.0776477056086899</v>
      </c>
      <c r="BE25" s="30">
        <f t="shared" si="8"/>
        <v>0.8786129648032488</v>
      </c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</row>
    <row r="26" spans="1:71" ht="15">
      <c r="A26" s="1">
        <v>41364</v>
      </c>
      <c r="B26">
        <v>-1.24158328330388</v>
      </c>
      <c r="C26">
        <v>0.16078809214402301</v>
      </c>
      <c r="D26">
        <v>-0.67207853907347403</v>
      </c>
      <c r="E26">
        <v>-8.0306713612914804E-2</v>
      </c>
      <c r="F26">
        <v>-0.54940240944325502</v>
      </c>
      <c r="G26">
        <v>-1.2243923561750301</v>
      </c>
      <c r="H26">
        <v>-0.32930385299001302</v>
      </c>
      <c r="I26">
        <v>-0.441376488856706</v>
      </c>
      <c r="J26">
        <v>1.0483206401223799</v>
      </c>
      <c r="K26">
        <v>-1.1150578559373401</v>
      </c>
      <c r="L26">
        <v>0.96134704087716305</v>
      </c>
      <c r="M26">
        <v>0</v>
      </c>
      <c r="N26">
        <v>0</v>
      </c>
      <c r="O26">
        <v>-0.46642376757140203</v>
      </c>
      <c r="P26">
        <v>0</v>
      </c>
      <c r="Q26">
        <v>-0.86896148450238997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0.23082058508450601</v>
      </c>
      <c r="Z26">
        <v>0.248467690919077</v>
      </c>
      <c r="AA26">
        <v>0.165226738169025</v>
      </c>
      <c r="AB26">
        <v>0.35736951116546101</v>
      </c>
      <c r="AC26">
        <v>0.27678416384854598</v>
      </c>
      <c r="AD26">
        <v>-0.33308148688121703</v>
      </c>
      <c r="AE26">
        <v>0.115114431294759</v>
      </c>
      <c r="AF26">
        <v>-3.7577293447226801</v>
      </c>
      <c r="AH26" s="30">
        <f t="shared" si="9"/>
        <v>-1.1150578559373401</v>
      </c>
      <c r="AI26" s="30">
        <f t="shared" si="4"/>
        <v>0.23082058508450601</v>
      </c>
      <c r="AJ26" s="30">
        <f t="shared" si="4"/>
        <v>0.248467690919077</v>
      </c>
      <c r="AK26" s="30">
        <f t="shared" si="4"/>
        <v>0.165226738169025</v>
      </c>
      <c r="AL26" s="30">
        <f t="shared" si="4"/>
        <v>0.35736951116546101</v>
      </c>
      <c r="AM26" s="30">
        <f t="shared" si="4"/>
        <v>0.27678416384854598</v>
      </c>
      <c r="AN26" s="30">
        <f t="shared" si="4"/>
        <v>-0.33308148688121703</v>
      </c>
      <c r="AR26" s="31">
        <f t="shared" si="1"/>
        <v>41364</v>
      </c>
      <c r="AS26" s="30">
        <f t="shared" si="5"/>
        <v>-13.03091737889072</v>
      </c>
      <c r="AT26" s="30">
        <f t="shared" si="2"/>
        <v>-1.1150578559373401</v>
      </c>
      <c r="AU26" s="30">
        <f t="shared" si="6"/>
        <v>0.94558720230539794</v>
      </c>
      <c r="AV26" s="30">
        <f t="shared" si="3"/>
        <v>0.23082058508450601</v>
      </c>
      <c r="AW26" s="30">
        <f t="shared" si="3"/>
        <v>0.248467690919077</v>
      </c>
      <c r="AX26" s="30">
        <f t="shared" si="3"/>
        <v>0.165226738169025</v>
      </c>
      <c r="AY26" s="30">
        <f t="shared" si="3"/>
        <v>0.35736951116546101</v>
      </c>
      <c r="AZ26" s="30">
        <f t="shared" si="3"/>
        <v>0.27678416384854598</v>
      </c>
      <c r="BA26" s="30">
        <f t="shared" si="3"/>
        <v>-0.33308148688121703</v>
      </c>
      <c r="BC26" s="31">
        <f t="shared" si="7"/>
        <v>41364</v>
      </c>
      <c r="BD26" s="30">
        <f t="shared" si="8"/>
        <v>-1.1150578559373401</v>
      </c>
      <c r="BE26" s="30">
        <f t="shared" si="8"/>
        <v>0.94558720230539794</v>
      </c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</row>
    <row r="27" spans="1:71" ht="15">
      <c r="A27" s="1">
        <v>41455</v>
      </c>
      <c r="B27">
        <v>-1.0696190611357099</v>
      </c>
      <c r="C27">
        <v>7.0521232938594594E-2</v>
      </c>
      <c r="D27">
        <v>-0.65810887285470299</v>
      </c>
      <c r="E27">
        <v>-9.0450170783297895E-2</v>
      </c>
      <c r="F27">
        <v>-0.49730508431671</v>
      </c>
      <c r="G27">
        <v>-1.2816264954351799</v>
      </c>
      <c r="H27">
        <v>-0.30478205654997298</v>
      </c>
      <c r="I27">
        <v>-0.43946668564070501</v>
      </c>
      <c r="J27">
        <v>1.0786206544776</v>
      </c>
      <c r="K27">
        <v>-1.26095371511228</v>
      </c>
      <c r="L27">
        <v>1.0666126611515601</v>
      </c>
      <c r="M27">
        <v>0</v>
      </c>
      <c r="N27">
        <v>0</v>
      </c>
      <c r="O27">
        <v>-0.43654135285773399</v>
      </c>
      <c r="P27">
        <v>0</v>
      </c>
      <c r="Q27">
        <v>-0.91620539178230498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0.22157136808777</v>
      </c>
      <c r="Z27">
        <v>0.19470410126842699</v>
      </c>
      <c r="AA27">
        <v>0.142677608018593</v>
      </c>
      <c r="AB27">
        <v>0.35537162841087</v>
      </c>
      <c r="AC27">
        <v>0.22567660066552001</v>
      </c>
      <c r="AD27">
        <v>-0.23256354546824601</v>
      </c>
      <c r="AE27">
        <v>0.114417510603381</v>
      </c>
      <c r="AF27">
        <v>-3.7174490663145199</v>
      </c>
      <c r="AH27" s="30">
        <f t="shared" si="9"/>
        <v>-1.26095371511228</v>
      </c>
      <c r="AI27" s="30">
        <f t="shared" si="4"/>
        <v>0.22157136808777</v>
      </c>
      <c r="AJ27" s="30">
        <f t="shared" si="4"/>
        <v>0.19470410126842699</v>
      </c>
      <c r="AK27" s="30">
        <f t="shared" si="4"/>
        <v>0.142677608018593</v>
      </c>
      <c r="AL27" s="30">
        <f t="shared" si="4"/>
        <v>0.35537162841087</v>
      </c>
      <c r="AM27" s="30">
        <f t="shared" si="4"/>
        <v>0.22567660066552001</v>
      </c>
      <c r="AN27" s="30">
        <f t="shared" si="4"/>
        <v>-0.23256354546824601</v>
      </c>
      <c r="AR27" s="31">
        <f t="shared" si="1"/>
        <v>41455</v>
      </c>
      <c r="AS27" s="30">
        <f t="shared" si="5"/>
        <v>-12.86979626525808</v>
      </c>
      <c r="AT27" s="30">
        <f t="shared" si="2"/>
        <v>-1.26095371511228</v>
      </c>
      <c r="AU27" s="30">
        <f t="shared" si="6"/>
        <v>0.90743776098293405</v>
      </c>
      <c r="AV27" s="30">
        <f t="shared" si="3"/>
        <v>0.22157136808777</v>
      </c>
      <c r="AW27" s="30">
        <f t="shared" si="3"/>
        <v>0.19470410126842699</v>
      </c>
      <c r="AX27" s="30">
        <f t="shared" si="3"/>
        <v>0.142677608018593</v>
      </c>
      <c r="AY27" s="30">
        <f t="shared" si="3"/>
        <v>0.35537162841087</v>
      </c>
      <c r="AZ27" s="30">
        <f t="shared" si="3"/>
        <v>0.22567660066552001</v>
      </c>
      <c r="BA27" s="30">
        <f t="shared" si="3"/>
        <v>-0.23256354546824601</v>
      </c>
      <c r="BC27" s="31">
        <f t="shared" si="7"/>
        <v>41455</v>
      </c>
      <c r="BD27" s="30">
        <f t="shared" si="8"/>
        <v>-1.26095371511228</v>
      </c>
      <c r="BE27" s="30">
        <f t="shared" si="8"/>
        <v>0.90743776098293405</v>
      </c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</row>
    <row r="28" spans="1:71" ht="15">
      <c r="A28" s="1">
        <v>41547</v>
      </c>
      <c r="B28">
        <v>-1.16002767459805</v>
      </c>
      <c r="C28">
        <v>9.8508761548544294E-2</v>
      </c>
      <c r="D28">
        <v>-0.63008010358181599</v>
      </c>
      <c r="E28">
        <v>-0.20551882888394099</v>
      </c>
      <c r="F28">
        <v>-0.48745722604669101</v>
      </c>
      <c r="G28">
        <v>-1.32556564885979</v>
      </c>
      <c r="H28">
        <v>-0.44505741574580299</v>
      </c>
      <c r="I28">
        <v>-0.45272981037665899</v>
      </c>
      <c r="J28">
        <v>1.0601952634938201</v>
      </c>
      <c r="K28">
        <v>-1.3925321190414599</v>
      </c>
      <c r="L28">
        <v>1.2012443615991399</v>
      </c>
      <c r="M28">
        <v>0</v>
      </c>
      <c r="N28">
        <v>0</v>
      </c>
      <c r="O28">
        <v>-0.446190807904424</v>
      </c>
      <c r="P28">
        <v>0</v>
      </c>
      <c r="Q28">
        <v>-0.96425816328032399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0.25367668561124002</v>
      </c>
      <c r="Z28">
        <v>0.157832298873331</v>
      </c>
      <c r="AA28">
        <v>0.15502823145103301</v>
      </c>
      <c r="AB28">
        <v>0.34416830711111901</v>
      </c>
      <c r="AC28">
        <v>0.20530586751851901</v>
      </c>
      <c r="AD28">
        <v>-0.14948240316518599</v>
      </c>
      <c r="AE28">
        <v>0.113719733149587</v>
      </c>
      <c r="AF28">
        <v>-4.0692206911277999</v>
      </c>
      <c r="AH28" s="30">
        <f t="shared" si="9"/>
        <v>-1.3925321190414599</v>
      </c>
      <c r="AI28" s="30">
        <f t="shared" si="4"/>
        <v>0.25367668561124002</v>
      </c>
      <c r="AJ28" s="30">
        <f t="shared" si="4"/>
        <v>0.157832298873331</v>
      </c>
      <c r="AK28" s="30">
        <f t="shared" si="4"/>
        <v>0.15502823145103301</v>
      </c>
      <c r="AL28" s="30">
        <f t="shared" si="4"/>
        <v>0.34416830711111901</v>
      </c>
      <c r="AM28" s="30">
        <f t="shared" si="4"/>
        <v>0.20530586751851901</v>
      </c>
      <c r="AN28" s="30">
        <f t="shared" si="4"/>
        <v>-0.14948240316518599</v>
      </c>
      <c r="AR28" s="31">
        <f t="shared" si="1"/>
        <v>41547</v>
      </c>
      <c r="AS28" s="30">
        <f t="shared" si="5"/>
        <v>-14.2768827645112</v>
      </c>
      <c r="AT28" s="30">
        <f t="shared" si="2"/>
        <v>-1.3925321190414599</v>
      </c>
      <c r="AU28" s="30">
        <f t="shared" si="6"/>
        <v>0.96652898740005599</v>
      </c>
      <c r="AV28" s="30">
        <f t="shared" si="3"/>
        <v>0.25367668561124002</v>
      </c>
      <c r="AW28" s="30">
        <f t="shared" si="3"/>
        <v>0.157832298873331</v>
      </c>
      <c r="AX28" s="30">
        <f t="shared" si="3"/>
        <v>0.15502823145103301</v>
      </c>
      <c r="AY28" s="30">
        <f t="shared" si="3"/>
        <v>0.34416830711111901</v>
      </c>
      <c r="AZ28" s="30">
        <f t="shared" si="3"/>
        <v>0.20530586751851901</v>
      </c>
      <c r="BA28" s="30">
        <f t="shared" si="3"/>
        <v>-0.14948240316518599</v>
      </c>
      <c r="BC28" s="31">
        <f t="shared" si="7"/>
        <v>41547</v>
      </c>
      <c r="BD28" s="30">
        <f t="shared" si="8"/>
        <v>-1.3925321190414599</v>
      </c>
      <c r="BE28" s="30">
        <f t="shared" si="8"/>
        <v>0.96652898740005599</v>
      </c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</row>
    <row r="29" spans="1:71" ht="15">
      <c r="A29" s="1">
        <v>41639</v>
      </c>
      <c r="B29">
        <v>-1.3586763718589401</v>
      </c>
      <c r="C29">
        <v>9.5831477726827305E-2</v>
      </c>
      <c r="D29">
        <v>-0.60874186503530903</v>
      </c>
      <c r="E29">
        <v>-0.26320893994782102</v>
      </c>
      <c r="F29">
        <v>-0.45493083491110298</v>
      </c>
      <c r="G29">
        <v>-1.38019827419063</v>
      </c>
      <c r="H29">
        <v>-0.66289535790909504</v>
      </c>
      <c r="I29">
        <v>-0.48144944528677902</v>
      </c>
      <c r="J29">
        <v>1.09392140997651</v>
      </c>
      <c r="K29">
        <v>-1.52507870026708</v>
      </c>
      <c r="L29">
        <v>1.32323870771811</v>
      </c>
      <c r="M29">
        <v>0</v>
      </c>
      <c r="N29">
        <v>0</v>
      </c>
      <c r="O29">
        <v>-0.41633450846182501</v>
      </c>
      <c r="P29">
        <v>0</v>
      </c>
      <c r="Q29">
        <v>-1.0088717569702399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0.29898569760476201</v>
      </c>
      <c r="Z29">
        <v>0.13792984093055399</v>
      </c>
      <c r="AA29">
        <v>0.185035718587343</v>
      </c>
      <c r="AB29">
        <v>0.31052848043028902</v>
      </c>
      <c r="AC29">
        <v>0.199407180597377</v>
      </c>
      <c r="AD29">
        <v>-8.5686120335930094E-2</v>
      </c>
      <c r="AE29">
        <v>0.113021280418047</v>
      </c>
      <c r="AF29">
        <v>-4.4881723811849197</v>
      </c>
      <c r="AH29" s="30">
        <f t="shared" si="9"/>
        <v>-1.52507870026708</v>
      </c>
      <c r="AI29" s="30">
        <f t="shared" si="4"/>
        <v>0.29898569760476201</v>
      </c>
      <c r="AJ29" s="30">
        <f t="shared" si="4"/>
        <v>0.13792984093055399</v>
      </c>
      <c r="AK29" s="30">
        <f t="shared" si="4"/>
        <v>0.185035718587343</v>
      </c>
      <c r="AL29" s="30">
        <f t="shared" si="4"/>
        <v>0.31052848043028902</v>
      </c>
      <c r="AM29" s="30">
        <f t="shared" si="4"/>
        <v>0.199407180597377</v>
      </c>
      <c r="AN29" s="30">
        <f t="shared" si="4"/>
        <v>-8.5686120335930094E-2</v>
      </c>
      <c r="AR29" s="31">
        <f t="shared" si="1"/>
        <v>41639</v>
      </c>
      <c r="AS29" s="30">
        <f t="shared" si="5"/>
        <v>-15.952689524739679</v>
      </c>
      <c r="AT29" s="30">
        <f t="shared" si="2"/>
        <v>-1.52507870026708</v>
      </c>
      <c r="AU29" s="30">
        <f t="shared" si="6"/>
        <v>1.046200797814395</v>
      </c>
      <c r="AV29" s="30">
        <f t="shared" si="3"/>
        <v>0.29898569760476201</v>
      </c>
      <c r="AW29" s="30">
        <f t="shared" si="3"/>
        <v>0.13792984093055399</v>
      </c>
      <c r="AX29" s="30">
        <f t="shared" si="3"/>
        <v>0.185035718587343</v>
      </c>
      <c r="AY29" s="30">
        <f t="shared" si="3"/>
        <v>0.31052848043028902</v>
      </c>
      <c r="AZ29" s="30">
        <f t="shared" si="3"/>
        <v>0.199407180597377</v>
      </c>
      <c r="BA29" s="30">
        <f t="shared" si="3"/>
        <v>-8.5686120335930094E-2</v>
      </c>
      <c r="BC29" s="31">
        <f t="shared" si="7"/>
        <v>41639</v>
      </c>
      <c r="BD29" s="30">
        <f t="shared" si="8"/>
        <v>-1.52507870026708</v>
      </c>
      <c r="BE29" s="30">
        <f t="shared" si="8"/>
        <v>1.046200797814395</v>
      </c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</row>
    <row r="30" spans="1:71" ht="15">
      <c r="A30" s="1">
        <v>41729</v>
      </c>
      <c r="B30">
        <v>-1.5643410007640901</v>
      </c>
      <c r="C30">
        <v>8.1884578305849498E-2</v>
      </c>
      <c r="D30">
        <v>-0.57990365806069499</v>
      </c>
      <c r="E30">
        <v>-0.370244614195963</v>
      </c>
      <c r="F30">
        <v>-0.44149601333031202</v>
      </c>
      <c r="G30">
        <v>-1.43103530060485</v>
      </c>
      <c r="H30">
        <v>-0.23172182496403201</v>
      </c>
      <c r="I30">
        <v>-0.49385221543519903</v>
      </c>
      <c r="J30">
        <v>1.1747549383893401</v>
      </c>
      <c r="K30">
        <v>-1.54143437885196</v>
      </c>
      <c r="L30">
        <v>1.4488123449037</v>
      </c>
      <c r="M30">
        <v>0</v>
      </c>
      <c r="N30">
        <v>0</v>
      </c>
      <c r="O30">
        <v>-0.423461457629352</v>
      </c>
      <c r="P30">
        <v>0</v>
      </c>
      <c r="Q30">
        <v>-1.0383525185178899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0.30040917908353498</v>
      </c>
      <c r="Z30">
        <v>0.14082829380105999</v>
      </c>
      <c r="AA30">
        <v>0.23534162377567799</v>
      </c>
      <c r="AB30">
        <v>0.27293732877658</v>
      </c>
      <c r="AC30">
        <v>0.18148959745962401</v>
      </c>
      <c r="AD30">
        <v>-3.7164406286109397E-2</v>
      </c>
      <c r="AE30">
        <v>0.11232232823272199</v>
      </c>
      <c r="AF30">
        <v>-4.20422717591235</v>
      </c>
      <c r="AH30" s="30">
        <f t="shared" si="9"/>
        <v>-1.54143437885196</v>
      </c>
      <c r="AI30" s="30">
        <f t="shared" si="4"/>
        <v>0.30040917908353498</v>
      </c>
      <c r="AJ30" s="30">
        <f t="shared" si="4"/>
        <v>0.14082829380105999</v>
      </c>
      <c r="AK30" s="30">
        <f t="shared" si="4"/>
        <v>0.23534162377567799</v>
      </c>
      <c r="AL30" s="30">
        <f t="shared" si="4"/>
        <v>0.27293732877658</v>
      </c>
      <c r="AM30" s="30">
        <f t="shared" si="4"/>
        <v>0.18148959745962401</v>
      </c>
      <c r="AN30" s="30">
        <f t="shared" si="4"/>
        <v>-3.7164406286109397E-2</v>
      </c>
      <c r="AR30" s="31">
        <f t="shared" si="1"/>
        <v>41729</v>
      </c>
      <c r="AS30" s="30">
        <f t="shared" si="5"/>
        <v>-14.8169087036494</v>
      </c>
      <c r="AT30" s="30">
        <f t="shared" si="2"/>
        <v>-1.54143437885196</v>
      </c>
      <c r="AU30" s="30">
        <f t="shared" si="6"/>
        <v>1.0938416166103675</v>
      </c>
      <c r="AV30" s="30">
        <f t="shared" si="3"/>
        <v>0.30040917908353498</v>
      </c>
      <c r="AW30" s="30">
        <f t="shared" si="3"/>
        <v>0.14082829380105999</v>
      </c>
      <c r="AX30" s="30">
        <f t="shared" si="3"/>
        <v>0.23534162377567799</v>
      </c>
      <c r="AY30" s="30">
        <f t="shared" si="3"/>
        <v>0.27293732877658</v>
      </c>
      <c r="AZ30" s="30">
        <f t="shared" si="3"/>
        <v>0.18148959745962401</v>
      </c>
      <c r="BA30" s="30">
        <f t="shared" si="3"/>
        <v>-3.7164406286109397E-2</v>
      </c>
      <c r="BC30" s="31">
        <f t="shared" si="7"/>
        <v>41729</v>
      </c>
      <c r="BD30" s="30">
        <f t="shared" si="8"/>
        <v>-1.54143437885196</v>
      </c>
      <c r="BE30" s="30">
        <f t="shared" si="8"/>
        <v>1.0938416166103675</v>
      </c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</row>
    <row r="31" spans="1:71" ht="15">
      <c r="A31" s="1">
        <v>41820</v>
      </c>
      <c r="B31">
        <v>-1.33321798563435</v>
      </c>
      <c r="C31">
        <v>0.11451082131411799</v>
      </c>
      <c r="D31">
        <v>-0.57370021456636</v>
      </c>
      <c r="E31">
        <v>-0.249075215256019</v>
      </c>
      <c r="F31">
        <v>-0.42090926857244998</v>
      </c>
      <c r="G31">
        <v>-1.4549982123371299</v>
      </c>
      <c r="H31">
        <v>-0.39539536220022098</v>
      </c>
      <c r="I31">
        <v>-0.51998305293524405</v>
      </c>
      <c r="J31">
        <v>1.1263287055064499</v>
      </c>
      <c r="K31">
        <v>-1.3752764163014799</v>
      </c>
      <c r="L31">
        <v>1.5768502494804599</v>
      </c>
      <c r="M31">
        <v>0</v>
      </c>
      <c r="N31">
        <v>0</v>
      </c>
      <c r="O31">
        <v>-0.39830957042202503</v>
      </c>
      <c r="P31">
        <v>0</v>
      </c>
      <c r="Q31">
        <v>-1.0720956515712701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0.32092376340235401</v>
      </c>
      <c r="Z31">
        <v>0.15312138970526801</v>
      </c>
      <c r="AA31">
        <v>0.28287781138814899</v>
      </c>
      <c r="AB31">
        <v>0.24498833577728199</v>
      </c>
      <c r="AC31">
        <v>0.1541210283427</v>
      </c>
      <c r="AD31">
        <v>-6.0971167706699598E-3</v>
      </c>
      <c r="AE31">
        <v>0.111623046895424</v>
      </c>
      <c r="AF31">
        <v>-3.7137129147550101</v>
      </c>
      <c r="AH31" s="30">
        <f t="shared" si="9"/>
        <v>-1.3752764163014799</v>
      </c>
      <c r="AI31" s="30">
        <f t="shared" si="4"/>
        <v>0.32092376340235401</v>
      </c>
      <c r="AJ31" s="30">
        <f t="shared" si="4"/>
        <v>0.15312138970526801</v>
      </c>
      <c r="AK31" s="30">
        <f t="shared" si="4"/>
        <v>0.28287781138814899</v>
      </c>
      <c r="AL31" s="30">
        <f t="shared" si="4"/>
        <v>0.24498833577728199</v>
      </c>
      <c r="AM31" s="30">
        <f t="shared" si="4"/>
        <v>0.1541210283427</v>
      </c>
      <c r="AN31" s="30">
        <f t="shared" si="4"/>
        <v>-6.0971167706699598E-3</v>
      </c>
      <c r="AR31" s="31">
        <f t="shared" si="1"/>
        <v>41820</v>
      </c>
      <c r="AS31" s="30">
        <f t="shared" si="5"/>
        <v>-12.85485165902004</v>
      </c>
      <c r="AT31" s="30">
        <f t="shared" si="2"/>
        <v>-1.3752764163014799</v>
      </c>
      <c r="AU31" s="30">
        <f t="shared" si="6"/>
        <v>1.149935211845083</v>
      </c>
      <c r="AV31" s="30">
        <f t="shared" si="3"/>
        <v>0.32092376340235401</v>
      </c>
      <c r="AW31" s="30">
        <f t="shared" si="3"/>
        <v>0.15312138970526801</v>
      </c>
      <c r="AX31" s="30">
        <f t="shared" si="3"/>
        <v>0.28287781138814899</v>
      </c>
      <c r="AY31" s="30">
        <f t="shared" si="3"/>
        <v>0.24498833577728199</v>
      </c>
      <c r="AZ31" s="30">
        <f t="shared" si="3"/>
        <v>0.1541210283427</v>
      </c>
      <c r="BA31" s="30">
        <f t="shared" si="3"/>
        <v>-6.0971167706699598E-3</v>
      </c>
      <c r="BC31" s="31">
        <f t="shared" si="7"/>
        <v>41820</v>
      </c>
      <c r="BD31" s="30">
        <f t="shared" si="8"/>
        <v>-1.3752764163014799</v>
      </c>
      <c r="BE31" s="30">
        <f t="shared" si="8"/>
        <v>1.149935211845083</v>
      </c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</row>
    <row r="32" spans="1:71" ht="15">
      <c r="A32" s="1">
        <v>41912</v>
      </c>
      <c r="B32">
        <v>-1.4122964795058901</v>
      </c>
      <c r="C32">
        <v>0.109454179698972</v>
      </c>
      <c r="D32">
        <v>-0.59500091339649996</v>
      </c>
      <c r="E32">
        <v>-0.122082843849992</v>
      </c>
      <c r="F32">
        <v>-0.400024570983601</v>
      </c>
      <c r="G32">
        <v>-1.4598845005304699</v>
      </c>
      <c r="H32">
        <v>-0.55222962997560099</v>
      </c>
      <c r="I32">
        <v>-0.54689657600638397</v>
      </c>
      <c r="J32">
        <v>1.1393697462324901</v>
      </c>
      <c r="K32">
        <v>-1.3341260643397099</v>
      </c>
      <c r="L32">
        <v>1.67940778569085</v>
      </c>
      <c r="M32">
        <v>0</v>
      </c>
      <c r="N32">
        <v>0</v>
      </c>
      <c r="O32">
        <v>-0.35221535477474902</v>
      </c>
      <c r="P32">
        <v>0</v>
      </c>
      <c r="Q32">
        <v>-1.0996702380401899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0.33290257847953297</v>
      </c>
      <c r="Z32">
        <v>0.180943437512954</v>
      </c>
      <c r="AA32">
        <v>0.311674086491878</v>
      </c>
      <c r="AB32">
        <v>0.216657535454613</v>
      </c>
      <c r="AC32">
        <v>0.12652113728543901</v>
      </c>
      <c r="AD32">
        <v>1.14732323897558E-2</v>
      </c>
      <c r="AE32">
        <v>0.110923601321335</v>
      </c>
      <c r="AF32">
        <v>-3.6550998508452599</v>
      </c>
      <c r="AH32" s="30">
        <f t="shared" si="9"/>
        <v>-1.3341260643397099</v>
      </c>
      <c r="AI32" s="30">
        <f t="shared" si="4"/>
        <v>0.33290257847953297</v>
      </c>
      <c r="AJ32" s="30">
        <f t="shared" si="4"/>
        <v>0.180943437512954</v>
      </c>
      <c r="AK32" s="30">
        <f t="shared" si="4"/>
        <v>0.311674086491878</v>
      </c>
      <c r="AL32" s="30">
        <f t="shared" si="4"/>
        <v>0.216657535454613</v>
      </c>
      <c r="AM32" s="30">
        <f t="shared" si="4"/>
        <v>0.12652113728543901</v>
      </c>
      <c r="AN32" s="30">
        <f t="shared" si="4"/>
        <v>1.14732323897558E-2</v>
      </c>
      <c r="AR32" s="31">
        <f t="shared" si="1"/>
        <v>41912</v>
      </c>
      <c r="AS32" s="30">
        <f t="shared" si="5"/>
        <v>-12.62039940338104</v>
      </c>
      <c r="AT32" s="30">
        <f t="shared" si="2"/>
        <v>-1.3341260643397099</v>
      </c>
      <c r="AU32" s="30">
        <f t="shared" si="6"/>
        <v>1.1801720076141728</v>
      </c>
      <c r="AV32" s="30">
        <f t="shared" si="3"/>
        <v>0.33290257847953297</v>
      </c>
      <c r="AW32" s="30">
        <f t="shared" si="3"/>
        <v>0.180943437512954</v>
      </c>
      <c r="AX32" s="30">
        <f t="shared" si="3"/>
        <v>0.311674086491878</v>
      </c>
      <c r="AY32" s="30">
        <f t="shared" si="3"/>
        <v>0.216657535454613</v>
      </c>
      <c r="AZ32" s="30">
        <f t="shared" si="3"/>
        <v>0.12652113728543901</v>
      </c>
      <c r="BA32" s="30">
        <f t="shared" si="3"/>
        <v>1.14732323897558E-2</v>
      </c>
      <c r="BC32" s="31">
        <f t="shared" si="7"/>
        <v>41912</v>
      </c>
      <c r="BD32" s="30">
        <f t="shared" si="8"/>
        <v>-1.3341260643397099</v>
      </c>
      <c r="BE32" s="30">
        <f t="shared" si="8"/>
        <v>1.1801720076141728</v>
      </c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</row>
    <row r="33" spans="1:71" ht="15">
      <c r="A33" s="1">
        <v>42004</v>
      </c>
      <c r="B33">
        <v>-1.47741559904658</v>
      </c>
      <c r="C33">
        <v>0.13230725972233601</v>
      </c>
      <c r="D33">
        <v>-0.65333339498745002</v>
      </c>
      <c r="E33">
        <v>5.1441480595182699E-2</v>
      </c>
      <c r="F33">
        <v>-0.40714345874178698</v>
      </c>
      <c r="G33">
        <v>-1.4546332914725599</v>
      </c>
      <c r="H33">
        <v>-0.26548967080198599</v>
      </c>
      <c r="I33">
        <v>-0.54952244759846702</v>
      </c>
      <c r="J33">
        <v>1.18716668466747</v>
      </c>
      <c r="K33">
        <v>-1.13522569258435</v>
      </c>
      <c r="L33">
        <v>1.7083538465863899</v>
      </c>
      <c r="M33">
        <v>0</v>
      </c>
      <c r="N33">
        <v>0</v>
      </c>
      <c r="O33">
        <v>-0.28625644070404399</v>
      </c>
      <c r="P33">
        <v>0</v>
      </c>
      <c r="Q33">
        <v>-1.11899875337763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0.33084216352061602</v>
      </c>
      <c r="Z33">
        <v>0.195914482662774</v>
      </c>
      <c r="AA33">
        <v>0.32750724561130501</v>
      </c>
      <c r="AB33">
        <v>0.19335454465236901</v>
      </c>
      <c r="AC33">
        <v>0.11138538691882501</v>
      </c>
      <c r="AD33">
        <v>1.5887402168423801E-2</v>
      </c>
      <c r="AE33">
        <v>0.11022415117157899</v>
      </c>
      <c r="AF33">
        <v>-2.98363410103758</v>
      </c>
      <c r="AH33" s="30">
        <f t="shared" si="9"/>
        <v>-1.13522569258435</v>
      </c>
      <c r="AI33" s="30">
        <f t="shared" si="4"/>
        <v>0.33084216352061602</v>
      </c>
      <c r="AJ33" s="30">
        <f t="shared" si="4"/>
        <v>0.195914482662774</v>
      </c>
      <c r="AK33" s="30">
        <f t="shared" si="4"/>
        <v>0.32750724561130501</v>
      </c>
      <c r="AL33" s="30">
        <f t="shared" si="4"/>
        <v>0.19335454465236901</v>
      </c>
      <c r="AM33" s="30">
        <f t="shared" si="4"/>
        <v>0.11138538691882501</v>
      </c>
      <c r="AN33" s="30">
        <f t="shared" si="4"/>
        <v>1.5887402168423801E-2</v>
      </c>
      <c r="AR33" s="31">
        <f t="shared" si="1"/>
        <v>42004</v>
      </c>
      <c r="AS33" s="30">
        <f t="shared" si="5"/>
        <v>-9.9345364041503199</v>
      </c>
      <c r="AT33" s="30">
        <f t="shared" si="2"/>
        <v>-1.13522569258435</v>
      </c>
      <c r="AU33" s="30">
        <f t="shared" si="6"/>
        <v>1.1748912255343129</v>
      </c>
      <c r="AV33" s="30">
        <f t="shared" si="3"/>
        <v>0.33084216352061602</v>
      </c>
      <c r="AW33" s="30">
        <f t="shared" si="3"/>
        <v>0.195914482662774</v>
      </c>
      <c r="AX33" s="30">
        <f t="shared" si="3"/>
        <v>0.32750724561130501</v>
      </c>
      <c r="AY33" s="30">
        <f t="shared" si="3"/>
        <v>0.19335454465236901</v>
      </c>
      <c r="AZ33" s="30">
        <f t="shared" si="3"/>
        <v>0.11138538691882501</v>
      </c>
      <c r="BA33" s="30">
        <f t="shared" si="3"/>
        <v>1.5887402168423801E-2</v>
      </c>
      <c r="BC33" s="31">
        <f t="shared" si="7"/>
        <v>42004</v>
      </c>
      <c r="BD33" s="30">
        <f t="shared" si="8"/>
        <v>-1.13522569258435</v>
      </c>
      <c r="BE33" s="30">
        <f t="shared" si="8"/>
        <v>1.1748912255343129</v>
      </c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</row>
    <row r="34" spans="1:71" ht="15">
      <c r="A34" s="1">
        <v>42094</v>
      </c>
      <c r="B34">
        <v>-1.3679133669735899</v>
      </c>
      <c r="C34">
        <v>9.6953268002727605E-2</v>
      </c>
      <c r="D34">
        <v>-0.71349845060032402</v>
      </c>
      <c r="E34">
        <v>5.6331460691203102E-2</v>
      </c>
      <c r="F34">
        <v>-0.42072703483423801</v>
      </c>
      <c r="G34">
        <v>-1.4310551646143399</v>
      </c>
      <c r="H34">
        <v>-0.40115192312921399</v>
      </c>
      <c r="I34">
        <v>-0.51576254880807504</v>
      </c>
      <c r="J34">
        <v>1.2337636309194899</v>
      </c>
      <c r="K34">
        <v>-1.2017404427103699</v>
      </c>
      <c r="L34">
        <v>1.72528673750839</v>
      </c>
      <c r="M34">
        <v>0</v>
      </c>
      <c r="N34">
        <v>0</v>
      </c>
      <c r="O34">
        <v>-0.26138979093620901</v>
      </c>
      <c r="P34">
        <v>0</v>
      </c>
      <c r="Q34">
        <v>-1.12759664039856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0.30470661969513702</v>
      </c>
      <c r="Z34">
        <v>0.203430369055558</v>
      </c>
      <c r="AA34">
        <v>0.32023608694725703</v>
      </c>
      <c r="AB34">
        <v>0.17695291481908501</v>
      </c>
      <c r="AC34">
        <v>9.3312312551086199E-2</v>
      </c>
      <c r="AD34">
        <v>1.0304545063796499E-2</v>
      </c>
      <c r="AE34">
        <v>0.10952485098286301</v>
      </c>
      <c r="AF34">
        <v>-3.11003256676831</v>
      </c>
      <c r="AH34" s="30">
        <f t="shared" si="9"/>
        <v>-1.2017404427103699</v>
      </c>
      <c r="AI34" s="30">
        <f t="shared" si="4"/>
        <v>0.30470661969513702</v>
      </c>
      <c r="AJ34" s="30">
        <f t="shared" si="4"/>
        <v>0.203430369055558</v>
      </c>
      <c r="AK34" s="30">
        <f t="shared" si="4"/>
        <v>0.32023608694725703</v>
      </c>
      <c r="AL34" s="30">
        <f t="shared" si="4"/>
        <v>0.17695291481908501</v>
      </c>
      <c r="AM34" s="30">
        <f t="shared" si="4"/>
        <v>9.3312312551086199E-2</v>
      </c>
      <c r="AN34" s="30">
        <f t="shared" si="4"/>
        <v>1.0304545063796499E-2</v>
      </c>
      <c r="AR34" s="31">
        <f t="shared" si="1"/>
        <v>42094</v>
      </c>
      <c r="AS34" s="30">
        <f t="shared" si="5"/>
        <v>-10.44013026707324</v>
      </c>
      <c r="AT34" s="30">
        <f t="shared" si="2"/>
        <v>-1.2017404427103699</v>
      </c>
      <c r="AU34" s="30">
        <f t="shared" si="6"/>
        <v>1.1089428481319197</v>
      </c>
      <c r="AV34" s="30">
        <f t="shared" si="3"/>
        <v>0.30470661969513702</v>
      </c>
      <c r="AW34" s="30">
        <f t="shared" si="3"/>
        <v>0.203430369055558</v>
      </c>
      <c r="AX34" s="30">
        <f t="shared" si="3"/>
        <v>0.32023608694725703</v>
      </c>
      <c r="AY34" s="30">
        <f t="shared" si="3"/>
        <v>0.17695291481908501</v>
      </c>
      <c r="AZ34" s="30">
        <f t="shared" si="3"/>
        <v>9.3312312551086199E-2</v>
      </c>
      <c r="BA34" s="30">
        <f t="shared" si="3"/>
        <v>1.0304545063796499E-2</v>
      </c>
      <c r="BC34" s="31">
        <f t="shared" si="7"/>
        <v>42094</v>
      </c>
      <c r="BD34" s="30">
        <f t="shared" si="8"/>
        <v>-1.2017404427103699</v>
      </c>
      <c r="BE34" s="30">
        <f t="shared" si="8"/>
        <v>1.1089428481319197</v>
      </c>
    </row>
    <row r="35" spans="1:71" ht="15">
      <c r="A35" s="1">
        <v>42185</v>
      </c>
      <c r="B35">
        <v>-1.4413807205590601</v>
      </c>
      <c r="C35">
        <v>5.4099645928151599E-2</v>
      </c>
      <c r="D35">
        <v>-0.750030811881923</v>
      </c>
      <c r="E35">
        <v>3.4452472825764399E-2</v>
      </c>
      <c r="F35">
        <v>-0.41258671135073</v>
      </c>
      <c r="G35">
        <v>-1.4065638793970201</v>
      </c>
      <c r="H35">
        <v>-0.40310214492607199</v>
      </c>
      <c r="I35">
        <v>-0.50814214913604805</v>
      </c>
      <c r="J35">
        <v>1.2383751830552101</v>
      </c>
      <c r="K35">
        <v>-1.1453063383317501</v>
      </c>
      <c r="L35">
        <v>1.7248825127990799</v>
      </c>
      <c r="M35">
        <v>0</v>
      </c>
      <c r="N35">
        <v>0</v>
      </c>
      <c r="O35">
        <v>-0.22918301842418801</v>
      </c>
      <c r="P35">
        <v>0</v>
      </c>
      <c r="Q35">
        <v>-1.1307621984996501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0.26556629990708602</v>
      </c>
      <c r="Z35">
        <v>0.194644594464433</v>
      </c>
      <c r="AA35">
        <v>0.29541917042035998</v>
      </c>
      <c r="AB35">
        <v>0.16991248144937199</v>
      </c>
      <c r="AC35">
        <v>6.8234435198540999E-2</v>
      </c>
      <c r="AD35">
        <v>4.4784591529609499E-4</v>
      </c>
      <c r="AE35">
        <v>0.108825850294288</v>
      </c>
      <c r="AF35">
        <v>-3.2721974802488498</v>
      </c>
      <c r="AH35" s="30">
        <f t="shared" si="9"/>
        <v>-1.1453063383317501</v>
      </c>
      <c r="AI35" s="30">
        <f t="shared" si="4"/>
        <v>0.26556629990708602</v>
      </c>
      <c r="AJ35" s="30">
        <f t="shared" si="4"/>
        <v>0.194644594464433</v>
      </c>
      <c r="AK35" s="30">
        <f t="shared" si="4"/>
        <v>0.29541917042035998</v>
      </c>
      <c r="AL35" s="30">
        <f t="shared" si="4"/>
        <v>0.16991248144937199</v>
      </c>
      <c r="AM35" s="30">
        <f t="shared" si="4"/>
        <v>6.8234435198540999E-2</v>
      </c>
      <c r="AN35" s="30">
        <f t="shared" si="4"/>
        <v>4.4784591529609499E-4</v>
      </c>
      <c r="AR35" s="31">
        <f t="shared" si="1"/>
        <v>42185</v>
      </c>
      <c r="AS35" s="30">
        <f t="shared" si="5"/>
        <v>-11.088789920995399</v>
      </c>
      <c r="AT35" s="30">
        <f t="shared" si="2"/>
        <v>-1.1453063383317501</v>
      </c>
      <c r="AU35" s="30">
        <f t="shared" si="6"/>
        <v>0.9942248273550881</v>
      </c>
      <c r="AV35" s="30">
        <f t="shared" si="3"/>
        <v>0.26556629990708602</v>
      </c>
      <c r="AW35" s="30">
        <f t="shared" si="3"/>
        <v>0.194644594464433</v>
      </c>
      <c r="AX35" s="30">
        <f t="shared" si="3"/>
        <v>0.29541917042035998</v>
      </c>
      <c r="AY35" s="30">
        <f t="shared" si="3"/>
        <v>0.16991248144937199</v>
      </c>
      <c r="AZ35" s="30">
        <f t="shared" si="3"/>
        <v>6.8234435198540999E-2</v>
      </c>
      <c r="BA35" s="30">
        <f t="shared" si="3"/>
        <v>4.4784591529609499E-4</v>
      </c>
      <c r="BC35" s="31">
        <f t="shared" si="7"/>
        <v>42185</v>
      </c>
      <c r="BD35" s="30">
        <f t="shared" si="8"/>
        <v>-1.1453063383317501</v>
      </c>
      <c r="BE35" s="30">
        <f t="shared" si="8"/>
        <v>0.9942248273550881</v>
      </c>
    </row>
    <row r="36" spans="1:71" ht="15">
      <c r="A36" s="1">
        <v>42277</v>
      </c>
      <c r="B36">
        <v>-1.58801296447006</v>
      </c>
      <c r="C36">
        <v>3.5932720483533298E-2</v>
      </c>
      <c r="D36">
        <v>-0.84163521923136198</v>
      </c>
      <c r="E36">
        <v>0.107130431382523</v>
      </c>
      <c r="F36">
        <v>-0.42782244570161798</v>
      </c>
      <c r="G36">
        <v>-1.3567756280333201</v>
      </c>
      <c r="H36">
        <v>-0.17338620327924001</v>
      </c>
      <c r="I36">
        <v>-0.49647179260570901</v>
      </c>
      <c r="J36">
        <v>1.2213804064529801</v>
      </c>
      <c r="K36">
        <v>-0.92594052464626697</v>
      </c>
      <c r="L36">
        <v>1.69726634734586</v>
      </c>
      <c r="M36">
        <v>0</v>
      </c>
      <c r="N36">
        <v>0</v>
      </c>
      <c r="O36">
        <v>-0.172433918659682</v>
      </c>
      <c r="P36">
        <v>0</v>
      </c>
      <c r="Q36">
        <v>-1.14174410454711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0.24574978820194601</v>
      </c>
      <c r="Z36">
        <v>0.18389416944155701</v>
      </c>
      <c r="AA36">
        <v>0.28139377302139101</v>
      </c>
      <c r="AB36">
        <v>0.16348633930401901</v>
      </c>
      <c r="AC36">
        <v>5.0717695576909999E-2</v>
      </c>
      <c r="AD36">
        <v>-1.1049867191080099E-2</v>
      </c>
      <c r="AE36">
        <v>0.10812729377135601</v>
      </c>
      <c r="AF36">
        <v>-3.0401937033833599</v>
      </c>
      <c r="AH36" s="30">
        <f t="shared" si="9"/>
        <v>-0.92594052464626697</v>
      </c>
      <c r="AI36" s="30">
        <f t="shared" si="4"/>
        <v>0.24574978820194601</v>
      </c>
      <c r="AJ36" s="30">
        <f t="shared" si="4"/>
        <v>0.18389416944155701</v>
      </c>
      <c r="AK36" s="30">
        <f t="shared" si="4"/>
        <v>0.28139377302139101</v>
      </c>
      <c r="AL36" s="30">
        <f t="shared" si="4"/>
        <v>0.16348633930401901</v>
      </c>
      <c r="AM36" s="30">
        <f t="shared" si="4"/>
        <v>5.0717695576909999E-2</v>
      </c>
      <c r="AN36" s="30">
        <f t="shared" si="4"/>
        <v>-1.1049867191080099E-2</v>
      </c>
      <c r="AR36" s="31">
        <f t="shared" si="1"/>
        <v>42277</v>
      </c>
      <c r="AS36" s="30">
        <f t="shared" si="5"/>
        <v>-10.16077481353344</v>
      </c>
      <c r="AT36" s="30">
        <f t="shared" si="2"/>
        <v>-0.92594052464626697</v>
      </c>
      <c r="AU36" s="30">
        <f t="shared" si="6"/>
        <v>0.9141918983547429</v>
      </c>
      <c r="AV36" s="30">
        <f t="shared" si="3"/>
        <v>0.24574978820194601</v>
      </c>
      <c r="AW36" s="30">
        <f t="shared" si="3"/>
        <v>0.18389416944155701</v>
      </c>
      <c r="AX36" s="30">
        <f t="shared" si="3"/>
        <v>0.28139377302139101</v>
      </c>
      <c r="AY36" s="30">
        <f t="shared" si="3"/>
        <v>0.16348633930401901</v>
      </c>
      <c r="AZ36" s="30">
        <f t="shared" si="3"/>
        <v>5.0717695576909999E-2</v>
      </c>
      <c r="BA36" s="30">
        <f t="shared" si="3"/>
        <v>-1.1049867191080099E-2</v>
      </c>
      <c r="BC36" s="31">
        <f t="shared" si="7"/>
        <v>42277</v>
      </c>
      <c r="BD36" s="30">
        <f t="shared" si="8"/>
        <v>-0.92594052464626697</v>
      </c>
      <c r="BE36" s="30">
        <f t="shared" si="8"/>
        <v>0.9141918983547429</v>
      </c>
    </row>
    <row r="37" spans="1:71" ht="15">
      <c r="A37" s="1">
        <v>42369</v>
      </c>
      <c r="B37">
        <v>-1.5036654437306101</v>
      </c>
      <c r="C37">
        <v>8.6897711517750498E-3</v>
      </c>
      <c r="D37">
        <v>-0.87510191327407905</v>
      </c>
      <c r="E37">
        <v>9.4637203246689602E-3</v>
      </c>
      <c r="F37">
        <v>-0.44006308742635503</v>
      </c>
      <c r="G37">
        <v>-1.30846178218357</v>
      </c>
      <c r="H37">
        <v>7.9302892949102505E-2</v>
      </c>
      <c r="I37">
        <v>-0.47096411810253502</v>
      </c>
      <c r="J37">
        <v>1.17604436825129</v>
      </c>
      <c r="K37">
        <v>-0.80851460214217497</v>
      </c>
      <c r="L37">
        <v>1.6365675987864301</v>
      </c>
      <c r="M37">
        <v>0</v>
      </c>
      <c r="N37">
        <v>0</v>
      </c>
      <c r="O37">
        <v>-0.10368447057810901</v>
      </c>
      <c r="P37">
        <v>0</v>
      </c>
      <c r="Q37">
        <v>-1.14693606826145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0.21546799179663101</v>
      </c>
      <c r="Z37">
        <v>0.174838057717602</v>
      </c>
      <c r="AA37">
        <v>0.263692732610883</v>
      </c>
      <c r="AB37">
        <v>0.159305953108444</v>
      </c>
      <c r="AC37">
        <v>4.43702333136844E-2</v>
      </c>
      <c r="AD37">
        <v>-1.4472610157587801E-2</v>
      </c>
      <c r="AE37">
        <v>0.107429321327245</v>
      </c>
      <c r="AF37">
        <v>-2.7966914545187</v>
      </c>
      <c r="AH37" s="30">
        <f t="shared" si="9"/>
        <v>-0.80851460214217497</v>
      </c>
      <c r="AI37" s="30">
        <f t="shared" si="4"/>
        <v>0.21546799179663101</v>
      </c>
      <c r="AJ37" s="30">
        <f t="shared" si="4"/>
        <v>0.174838057717602</v>
      </c>
      <c r="AK37" s="30">
        <f t="shared" si="4"/>
        <v>0.263692732610883</v>
      </c>
      <c r="AL37" s="30">
        <f t="shared" si="4"/>
        <v>0.159305953108444</v>
      </c>
      <c r="AM37" s="30">
        <f t="shared" si="4"/>
        <v>4.43702333136844E-2</v>
      </c>
      <c r="AN37" s="30">
        <f t="shared" si="4"/>
        <v>-1.4472610157587801E-2</v>
      </c>
      <c r="AR37" s="31">
        <f t="shared" si="1"/>
        <v>42369</v>
      </c>
      <c r="AS37" s="30">
        <f t="shared" si="5"/>
        <v>-9.1867658180748002</v>
      </c>
      <c r="AT37" s="30">
        <f t="shared" si="2"/>
        <v>-0.80851460214217497</v>
      </c>
      <c r="AU37" s="30">
        <f t="shared" si="6"/>
        <v>0.84320235838965651</v>
      </c>
      <c r="AV37" s="30">
        <f t="shared" si="3"/>
        <v>0.21546799179663101</v>
      </c>
      <c r="AW37" s="30">
        <f t="shared" si="3"/>
        <v>0.174838057717602</v>
      </c>
      <c r="AX37" s="30">
        <f t="shared" si="3"/>
        <v>0.263692732610883</v>
      </c>
      <c r="AY37" s="30">
        <f t="shared" si="3"/>
        <v>0.159305953108444</v>
      </c>
      <c r="AZ37" s="30">
        <f t="shared" si="3"/>
        <v>4.43702333136844E-2</v>
      </c>
      <c r="BA37" s="30">
        <f t="shared" si="3"/>
        <v>-1.4472610157587801E-2</v>
      </c>
      <c r="BC37" s="31">
        <f t="shared" si="7"/>
        <v>42369</v>
      </c>
      <c r="BD37" s="30">
        <f t="shared" si="8"/>
        <v>-0.80851460214217497</v>
      </c>
      <c r="BE37" s="30">
        <f t="shared" si="8"/>
        <v>0.84320235838965651</v>
      </c>
    </row>
    <row r="38" spans="1:71" ht="15">
      <c r="A38" s="1">
        <v>42460</v>
      </c>
      <c r="B38">
        <v>-1.47005628736037</v>
      </c>
      <c r="C38">
        <v>1.99351221783532E-2</v>
      </c>
      <c r="D38">
        <v>-0.97157220079833395</v>
      </c>
      <c r="E38">
        <v>0.21210660793979799</v>
      </c>
      <c r="F38">
        <v>-0.44743295016076801</v>
      </c>
      <c r="G38">
        <v>-1.2721434622023999</v>
      </c>
      <c r="H38">
        <v>-3.6537203038778998E-2</v>
      </c>
      <c r="I38">
        <v>-0.44585502816078998</v>
      </c>
      <c r="J38">
        <v>1.15413635964676</v>
      </c>
      <c r="K38">
        <v>-0.59907014954525695</v>
      </c>
      <c r="L38">
        <v>1.5611870696666801</v>
      </c>
      <c r="M38">
        <v>0</v>
      </c>
      <c r="N38">
        <v>0</v>
      </c>
      <c r="O38">
        <v>-2.81830129901764E-2</v>
      </c>
      <c r="P38">
        <v>0</v>
      </c>
      <c r="Q38">
        <v>-1.14332706086046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0.21487999843502201</v>
      </c>
      <c r="Z38">
        <v>0.176216978515501</v>
      </c>
      <c r="AA38">
        <v>0.253663115172645</v>
      </c>
      <c r="AB38">
        <v>0.157401102035296</v>
      </c>
      <c r="AC38">
        <v>4.8788490768438997E-2</v>
      </c>
      <c r="AD38">
        <v>-6.1982743067098304E-3</v>
      </c>
      <c r="AE38">
        <v>0.106732068241398</v>
      </c>
      <c r="AF38">
        <v>-2.5153287168241301</v>
      </c>
      <c r="AH38" s="30">
        <f t="shared" si="9"/>
        <v>-0.59907014954525695</v>
      </c>
      <c r="AI38" s="30">
        <f t="shared" si="4"/>
        <v>0.21487999843502201</v>
      </c>
      <c r="AJ38" s="30">
        <f t="shared" si="4"/>
        <v>0.176216978515501</v>
      </c>
      <c r="AK38" s="30">
        <f t="shared" si="4"/>
        <v>0.253663115172645</v>
      </c>
      <c r="AL38" s="30">
        <f t="shared" si="4"/>
        <v>0.157401102035296</v>
      </c>
      <c r="AM38" s="30">
        <f t="shared" si="4"/>
        <v>4.8788490768438997E-2</v>
      </c>
      <c r="AN38" s="30">
        <f t="shared" si="4"/>
        <v>-6.1982743067098304E-3</v>
      </c>
      <c r="AR38" s="31">
        <f t="shared" si="1"/>
        <v>42460</v>
      </c>
      <c r="AS38" s="30">
        <f t="shared" si="5"/>
        <v>-8.0613148672965202</v>
      </c>
      <c r="AT38" s="30">
        <f t="shared" si="2"/>
        <v>-0.59907014954525695</v>
      </c>
      <c r="AU38" s="30">
        <f t="shared" si="6"/>
        <v>0.8447514106201931</v>
      </c>
      <c r="AV38" s="30">
        <f t="shared" si="3"/>
        <v>0.21487999843502201</v>
      </c>
      <c r="AW38" s="30">
        <f t="shared" si="3"/>
        <v>0.176216978515501</v>
      </c>
      <c r="AX38" s="30">
        <f t="shared" si="3"/>
        <v>0.253663115172645</v>
      </c>
      <c r="AY38" s="30">
        <f t="shared" si="3"/>
        <v>0.157401102035296</v>
      </c>
      <c r="AZ38" s="30">
        <f t="shared" si="3"/>
        <v>4.8788490768438997E-2</v>
      </c>
      <c r="BA38" s="30">
        <f t="shared" si="3"/>
        <v>-6.1982743067098304E-3</v>
      </c>
      <c r="BC38" s="31">
        <f t="shared" si="7"/>
        <v>42460</v>
      </c>
      <c r="BD38" s="30">
        <f t="shared" si="8"/>
        <v>-0.59907014954525695</v>
      </c>
      <c r="BE38" s="30">
        <f t="shared" si="8"/>
        <v>0.8447514106201931</v>
      </c>
    </row>
    <row r="39" spans="1:71" ht="15">
      <c r="A39" s="1">
        <v>42551</v>
      </c>
      <c r="B39">
        <v>-1.73252118887199</v>
      </c>
      <c r="C39">
        <v>7.1070003813676601E-3</v>
      </c>
      <c r="D39">
        <v>-0.94216582688789297</v>
      </c>
      <c r="E39">
        <v>0.160125123059323</v>
      </c>
      <c r="F39">
        <v>-0.42892367746078702</v>
      </c>
      <c r="G39">
        <v>-1.26492115243456</v>
      </c>
      <c r="H39">
        <v>0.17983083103651101</v>
      </c>
      <c r="I39">
        <v>-0.46730052661675803</v>
      </c>
      <c r="J39">
        <v>1.1220731276195</v>
      </c>
      <c r="K39">
        <v>-0.52258102660515704</v>
      </c>
      <c r="L39">
        <v>1.56012978813721</v>
      </c>
      <c r="M39">
        <v>0</v>
      </c>
      <c r="N39">
        <v>0</v>
      </c>
      <c r="O39">
        <v>-2.7624500139468802E-3</v>
      </c>
      <c r="P39">
        <v>0</v>
      </c>
      <c r="Q39">
        <v>-1.13866381142614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0.196001798325978</v>
      </c>
      <c r="Z39">
        <v>0.16794972923200499</v>
      </c>
      <c r="AA39">
        <v>0.23946840169726699</v>
      </c>
      <c r="AB39">
        <v>0.15193368811000699</v>
      </c>
      <c r="AC39">
        <v>5.4212718621717802E-2</v>
      </c>
      <c r="AD39">
        <v>1.07049319328716E-2</v>
      </c>
      <c r="AE39">
        <v>0.10603566527548899</v>
      </c>
      <c r="AF39">
        <v>-2.5442668568879698</v>
      </c>
      <c r="AH39" s="30">
        <f t="shared" si="9"/>
        <v>-0.52258102660515704</v>
      </c>
      <c r="AI39" s="30">
        <f t="shared" si="4"/>
        <v>0.196001798325978</v>
      </c>
      <c r="AJ39" s="30">
        <f t="shared" si="4"/>
        <v>0.16794972923200499</v>
      </c>
      <c r="AK39" s="30">
        <f t="shared" si="4"/>
        <v>0.23946840169726699</v>
      </c>
      <c r="AL39" s="30">
        <f t="shared" si="4"/>
        <v>0.15193368811000699</v>
      </c>
      <c r="AM39" s="30">
        <f t="shared" si="4"/>
        <v>5.4212718621717802E-2</v>
      </c>
      <c r="AN39" s="30">
        <f t="shared" si="4"/>
        <v>1.07049319328716E-2</v>
      </c>
      <c r="AR39" s="31">
        <f t="shared" si="1"/>
        <v>42551</v>
      </c>
      <c r="AS39" s="30">
        <f t="shared" si="5"/>
        <v>-8.1770674275518793</v>
      </c>
      <c r="AT39" s="30">
        <f t="shared" si="2"/>
        <v>-0.52258102660515704</v>
      </c>
      <c r="AU39" s="30">
        <f t="shared" si="6"/>
        <v>0.82027126791984639</v>
      </c>
      <c r="AV39" s="30">
        <f t="shared" si="3"/>
        <v>0.196001798325978</v>
      </c>
      <c r="AW39" s="30">
        <f t="shared" si="3"/>
        <v>0.16794972923200499</v>
      </c>
      <c r="AX39" s="30">
        <f t="shared" si="3"/>
        <v>0.23946840169726699</v>
      </c>
      <c r="AY39" s="30">
        <f t="shared" si="3"/>
        <v>0.15193368811000699</v>
      </c>
      <c r="AZ39" s="30">
        <f t="shared" si="3"/>
        <v>5.4212718621717802E-2</v>
      </c>
      <c r="BA39" s="30">
        <f t="shared" si="3"/>
        <v>1.07049319328716E-2</v>
      </c>
      <c r="BC39" s="31">
        <f t="shared" si="7"/>
        <v>42551</v>
      </c>
      <c r="BD39" s="30">
        <f t="shared" si="8"/>
        <v>-0.52258102660515704</v>
      </c>
      <c r="BE39" s="30">
        <f t="shared" si="8"/>
        <v>0.82027126791984639</v>
      </c>
    </row>
    <row r="40" spans="1:71" ht="15">
      <c r="A40" s="1">
        <v>42643</v>
      </c>
      <c r="B40">
        <v>-1.69379153891111</v>
      </c>
      <c r="C40">
        <v>1.5868036938016802E-2</v>
      </c>
      <c r="D40">
        <v>-0.90535038980246396</v>
      </c>
      <c r="E40">
        <v>0.25257179681028002</v>
      </c>
      <c r="F40">
        <v>-0.39501759845698398</v>
      </c>
      <c r="G40">
        <v>-1.26523025887744</v>
      </c>
      <c r="H40">
        <v>-5.6755930383212E-2</v>
      </c>
      <c r="I40">
        <v>-0.491640481754403</v>
      </c>
      <c r="J40">
        <v>1.0994960767822901</v>
      </c>
      <c r="K40">
        <v>-0.43400529955469602</v>
      </c>
      <c r="L40">
        <v>1.58379445932991</v>
      </c>
      <c r="M40">
        <v>0</v>
      </c>
      <c r="N40">
        <v>0</v>
      </c>
      <c r="O40">
        <v>3.76855223649466E-2</v>
      </c>
      <c r="P40">
        <v>0</v>
      </c>
      <c r="Q40">
        <v>-1.1267311001584801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0.17807571567793901</v>
      </c>
      <c r="Z40">
        <v>0.15878168559324399</v>
      </c>
      <c r="AA40">
        <v>0.22231023006379699</v>
      </c>
      <c r="AB40">
        <v>0.14514911322360399</v>
      </c>
      <c r="AC40">
        <v>6.0178965177839099E-2</v>
      </c>
      <c r="AD40">
        <v>2.8624277375910501E-2</v>
      </c>
      <c r="AE40">
        <v>0.10534023878681301</v>
      </c>
      <c r="AF40">
        <v>-2.4806464797741699</v>
      </c>
      <c r="AH40" s="30">
        <f t="shared" si="9"/>
        <v>-0.43400529955469602</v>
      </c>
      <c r="AI40" s="30">
        <f t="shared" si="4"/>
        <v>0.17807571567793901</v>
      </c>
      <c r="AJ40" s="30">
        <f t="shared" si="4"/>
        <v>0.15878168559324399</v>
      </c>
      <c r="AK40" s="30">
        <f t="shared" si="4"/>
        <v>0.22231023006379699</v>
      </c>
      <c r="AL40" s="30">
        <f t="shared" si="4"/>
        <v>0.14514911322360399</v>
      </c>
      <c r="AM40" s="30">
        <f t="shared" si="4"/>
        <v>6.0178965177839099E-2</v>
      </c>
      <c r="AN40" s="30">
        <f t="shared" si="4"/>
        <v>2.8624277375910501E-2</v>
      </c>
      <c r="AR40" s="31">
        <f t="shared" si="1"/>
        <v>42643</v>
      </c>
      <c r="AS40" s="30">
        <f t="shared" si="5"/>
        <v>-7.9225859190966794</v>
      </c>
      <c r="AT40" s="30">
        <f t="shared" si="2"/>
        <v>-0.43400529955469602</v>
      </c>
      <c r="AU40" s="30">
        <f t="shared" si="6"/>
        <v>0.79311998711233356</v>
      </c>
      <c r="AV40" s="30">
        <f t="shared" si="3"/>
        <v>0.17807571567793901</v>
      </c>
      <c r="AW40" s="30">
        <f t="shared" si="3"/>
        <v>0.15878168559324399</v>
      </c>
      <c r="AX40" s="30">
        <f t="shared" si="3"/>
        <v>0.22231023006379699</v>
      </c>
      <c r="AY40" s="30">
        <f t="shared" si="3"/>
        <v>0.14514911322360399</v>
      </c>
      <c r="AZ40" s="30">
        <f t="shared" si="3"/>
        <v>6.0178965177839099E-2</v>
      </c>
      <c r="BA40" s="30">
        <f t="shared" si="3"/>
        <v>2.8624277375910501E-2</v>
      </c>
      <c r="BC40" s="31">
        <f t="shared" si="7"/>
        <v>42643</v>
      </c>
      <c r="BD40" s="30">
        <f t="shared" si="8"/>
        <v>-0.43400529955469602</v>
      </c>
      <c r="BE40" s="30">
        <f t="shared" si="8"/>
        <v>0.79311998711233356</v>
      </c>
    </row>
    <row r="41" spans="1:71" ht="15">
      <c r="A41" s="1">
        <v>42735</v>
      </c>
      <c r="B41">
        <v>-1.7042943041110199</v>
      </c>
      <c r="C41">
        <v>-2.2021703943336499E-2</v>
      </c>
      <c r="D41">
        <v>-0.80807264814022195</v>
      </c>
      <c r="E41">
        <v>0.188128822113733</v>
      </c>
      <c r="F41">
        <v>-0.34522803919823503</v>
      </c>
      <c r="G41">
        <v>-1.2618139400356601</v>
      </c>
      <c r="H41">
        <v>-0.12541291098600901</v>
      </c>
      <c r="I41">
        <v>-0.514948837325924</v>
      </c>
      <c r="J41">
        <v>1.1059883640335899</v>
      </c>
      <c r="K41">
        <v>-0.46785664046823899</v>
      </c>
      <c r="L41">
        <v>1.6378628188806399</v>
      </c>
      <c r="M41">
        <v>0</v>
      </c>
      <c r="N41">
        <v>0</v>
      </c>
      <c r="O41">
        <v>7.6691811254158498E-2</v>
      </c>
      <c r="P41">
        <v>0</v>
      </c>
      <c r="Q41">
        <v>-1.11008977107079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0.145313905361281</v>
      </c>
      <c r="Z41">
        <v>0.13447781330026301</v>
      </c>
      <c r="AA41">
        <v>0.19693690817394999</v>
      </c>
      <c r="AB41">
        <v>0.13440921369153999</v>
      </c>
      <c r="AC41">
        <v>6.5597004485802995E-2</v>
      </c>
      <c r="AD41">
        <v>4.2464813415130503E-2</v>
      </c>
      <c r="AE41">
        <v>0.104645910839149</v>
      </c>
      <c r="AF41">
        <v>-2.5272214097301902</v>
      </c>
      <c r="AH41" s="30">
        <f t="shared" si="9"/>
        <v>-0.46785664046823899</v>
      </c>
      <c r="AI41" s="30">
        <f t="shared" si="4"/>
        <v>0.145313905361281</v>
      </c>
      <c r="AJ41" s="30">
        <f t="shared" si="4"/>
        <v>0.13447781330026301</v>
      </c>
      <c r="AK41" s="30">
        <f t="shared" si="4"/>
        <v>0.19693690817394999</v>
      </c>
      <c r="AL41" s="30">
        <f t="shared" si="4"/>
        <v>0.13440921369153999</v>
      </c>
      <c r="AM41" s="30">
        <f t="shared" si="4"/>
        <v>6.5597004485802995E-2</v>
      </c>
      <c r="AN41" s="30">
        <f t="shared" si="4"/>
        <v>4.2464813415130503E-2</v>
      </c>
      <c r="AR41" s="31">
        <f t="shared" si="1"/>
        <v>42735</v>
      </c>
      <c r="AS41" s="30">
        <f t="shared" si="5"/>
        <v>-8.1088856389207606</v>
      </c>
      <c r="AT41" s="30">
        <f t="shared" si="2"/>
        <v>-0.46785664046823899</v>
      </c>
      <c r="AU41" s="30">
        <f t="shared" si="6"/>
        <v>0.71919965842796751</v>
      </c>
      <c r="AV41" s="30">
        <f t="shared" si="3"/>
        <v>0.145313905361281</v>
      </c>
      <c r="AW41" s="30">
        <f t="shared" si="3"/>
        <v>0.13447781330026301</v>
      </c>
      <c r="AX41" s="30">
        <f t="shared" si="3"/>
        <v>0.19693690817394999</v>
      </c>
      <c r="AY41" s="30">
        <f t="shared" si="3"/>
        <v>0.13440921369153999</v>
      </c>
      <c r="AZ41" s="30">
        <f t="shared" si="3"/>
        <v>6.5597004485802995E-2</v>
      </c>
      <c r="BA41" s="30">
        <f t="shared" si="3"/>
        <v>4.2464813415130503E-2</v>
      </c>
      <c r="BC41" s="31">
        <f t="shared" si="7"/>
        <v>42735</v>
      </c>
      <c r="BD41" s="30">
        <f t="shared" si="8"/>
        <v>-0.46785664046823899</v>
      </c>
      <c r="BE41" s="30">
        <f t="shared" si="8"/>
        <v>0.71919965842796751</v>
      </c>
    </row>
    <row r="42" spans="1:71" ht="15">
      <c r="A42" s="1">
        <v>42825</v>
      </c>
      <c r="B42">
        <v>-1.8123561031180799</v>
      </c>
      <c r="C42">
        <v>1.1208035163264101E-3</v>
      </c>
      <c r="D42">
        <v>-0.70829270064080196</v>
      </c>
      <c r="E42">
        <v>0.24102886893370501</v>
      </c>
      <c r="F42">
        <v>-0.30871461826277602</v>
      </c>
      <c r="G42">
        <v>-1.28597421359624</v>
      </c>
      <c r="H42">
        <v>-0.12706289952791799</v>
      </c>
      <c r="I42">
        <v>-0.53823475031253898</v>
      </c>
      <c r="J42">
        <v>1.1058978754278601</v>
      </c>
      <c r="K42">
        <v>-0.400169025846557</v>
      </c>
      <c r="L42">
        <v>1.6889262761028201</v>
      </c>
      <c r="M42">
        <v>0</v>
      </c>
      <c r="N42">
        <v>0</v>
      </c>
      <c r="O42">
        <v>0.114390164924218</v>
      </c>
      <c r="P42">
        <v>0</v>
      </c>
      <c r="Q42">
        <v>-1.0914085300402601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0.119803950270086</v>
      </c>
      <c r="Z42">
        <v>0.112192680279228</v>
      </c>
      <c r="AA42">
        <v>0.17147966986340801</v>
      </c>
      <c r="AB42">
        <v>0.124964000437836</v>
      </c>
      <c r="AC42">
        <v>6.6297514224219894E-2</v>
      </c>
      <c r="AD42">
        <v>5.2523303754617202E-2</v>
      </c>
      <c r="AE42">
        <v>0.10395279931116</v>
      </c>
      <c r="AF42">
        <v>-2.3696349342996599</v>
      </c>
      <c r="AH42" s="30">
        <f t="shared" si="9"/>
        <v>-0.400169025846557</v>
      </c>
      <c r="AI42" s="30">
        <f t="shared" si="4"/>
        <v>0.119803950270086</v>
      </c>
      <c r="AJ42" s="30">
        <f t="shared" si="4"/>
        <v>0.112192680279228</v>
      </c>
      <c r="AK42" s="30">
        <f t="shared" si="4"/>
        <v>0.17147966986340801</v>
      </c>
      <c r="AL42" s="30">
        <f t="shared" si="4"/>
        <v>0.124964000437836</v>
      </c>
      <c r="AM42" s="30">
        <f t="shared" si="4"/>
        <v>6.6297514224219894E-2</v>
      </c>
      <c r="AN42" s="30">
        <f t="shared" si="4"/>
        <v>5.2523303754617202E-2</v>
      </c>
      <c r="AR42" s="31">
        <f t="shared" si="1"/>
        <v>42825</v>
      </c>
      <c r="AS42" s="30">
        <f t="shared" si="5"/>
        <v>-7.4785397371986395</v>
      </c>
      <c r="AT42" s="30">
        <f t="shared" si="2"/>
        <v>-0.400169025846557</v>
      </c>
      <c r="AU42" s="30">
        <f t="shared" si="6"/>
        <v>0.64726111882939519</v>
      </c>
      <c r="AV42" s="30">
        <f t="shared" si="3"/>
        <v>0.119803950270086</v>
      </c>
      <c r="AW42" s="30">
        <f t="shared" si="3"/>
        <v>0.112192680279228</v>
      </c>
      <c r="AX42" s="30">
        <f t="shared" si="3"/>
        <v>0.17147966986340801</v>
      </c>
      <c r="AY42" s="30">
        <f t="shared" si="3"/>
        <v>0.124964000437836</v>
      </c>
      <c r="AZ42" s="30">
        <f t="shared" si="3"/>
        <v>6.6297514224219894E-2</v>
      </c>
      <c r="BA42" s="30">
        <f t="shared" si="3"/>
        <v>5.2523303754617202E-2</v>
      </c>
      <c r="BC42" s="31">
        <f t="shared" si="7"/>
        <v>42825</v>
      </c>
      <c r="BD42" s="30">
        <f t="shared" si="8"/>
        <v>-0.400169025846557</v>
      </c>
      <c r="BE42" s="30">
        <f t="shared" si="8"/>
        <v>0.64726111882939519</v>
      </c>
    </row>
    <row r="43" spans="1:71" ht="15">
      <c r="A43" s="1">
        <v>42916</v>
      </c>
      <c r="B43">
        <v>-1.6869041409671599</v>
      </c>
      <c r="C43">
        <v>1.6790080355998801E-3</v>
      </c>
      <c r="D43">
        <v>-0.64352253004058702</v>
      </c>
      <c r="E43">
        <v>0.27418263002104198</v>
      </c>
      <c r="F43">
        <v>-0.295592145317776</v>
      </c>
      <c r="G43">
        <v>-1.29698306671137</v>
      </c>
      <c r="H43">
        <v>4.3623549942225601E-2</v>
      </c>
      <c r="I43">
        <v>-0.53683688565480503</v>
      </c>
      <c r="J43">
        <v>1.08910003577286</v>
      </c>
      <c r="K43">
        <v>-0.309896798668716</v>
      </c>
      <c r="L43">
        <v>1.7469934762508399</v>
      </c>
      <c r="M43">
        <v>0</v>
      </c>
      <c r="N43">
        <v>0</v>
      </c>
      <c r="O43">
        <v>0.143546076112508</v>
      </c>
      <c r="P43">
        <v>0</v>
      </c>
      <c r="Q43">
        <v>-1.07508211730892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0.102565159096664</v>
      </c>
      <c r="Z43">
        <v>9.6488120859227297E-2</v>
      </c>
      <c r="AA43">
        <v>0.153091998683165</v>
      </c>
      <c r="AB43">
        <v>0.110265042710123</v>
      </c>
      <c r="AC43">
        <v>6.2611599724310005E-2</v>
      </c>
      <c r="AD43">
        <v>5.7620202563861002E-2</v>
      </c>
      <c r="AE43">
        <v>0.10326101800236299</v>
      </c>
      <c r="AF43">
        <v>-1.85978976689453</v>
      </c>
      <c r="AH43" s="30">
        <f t="shared" si="9"/>
        <v>-0.309896798668716</v>
      </c>
      <c r="AI43" s="30">
        <f t="shared" si="4"/>
        <v>0.102565159096664</v>
      </c>
      <c r="AJ43" s="30">
        <f t="shared" si="4"/>
        <v>9.6488120859227297E-2</v>
      </c>
      <c r="AK43" s="30">
        <f t="shared" si="4"/>
        <v>0.153091998683165</v>
      </c>
      <c r="AL43" s="30">
        <f t="shared" si="4"/>
        <v>0.110265042710123</v>
      </c>
      <c r="AM43" s="30">
        <f t="shared" si="4"/>
        <v>6.2611599724310005E-2</v>
      </c>
      <c r="AN43" s="30">
        <f t="shared" si="4"/>
        <v>5.7620202563861002E-2</v>
      </c>
      <c r="AR43" s="31">
        <f t="shared" si="1"/>
        <v>42916</v>
      </c>
      <c r="AS43" s="30">
        <f t="shared" si="5"/>
        <v>-5.4391590675781201</v>
      </c>
      <c r="AT43" s="30">
        <f t="shared" si="2"/>
        <v>-0.309896798668716</v>
      </c>
      <c r="AU43" s="30">
        <f t="shared" si="6"/>
        <v>0.58264212363735035</v>
      </c>
      <c r="AV43" s="30">
        <f t="shared" si="3"/>
        <v>0.102565159096664</v>
      </c>
      <c r="AW43" s="30">
        <f t="shared" si="3"/>
        <v>9.6488120859227297E-2</v>
      </c>
      <c r="AX43" s="30">
        <f t="shared" si="3"/>
        <v>0.153091998683165</v>
      </c>
      <c r="AY43" s="30">
        <f t="shared" si="3"/>
        <v>0.110265042710123</v>
      </c>
      <c r="AZ43" s="30">
        <f t="shared" si="3"/>
        <v>6.2611599724310005E-2</v>
      </c>
      <c r="BA43" s="30">
        <f t="shared" si="3"/>
        <v>5.7620202563861002E-2</v>
      </c>
      <c r="BC43" s="31">
        <f t="shared" si="7"/>
        <v>42916</v>
      </c>
      <c r="BD43" s="30">
        <f t="shared" si="8"/>
        <v>-0.309896798668716</v>
      </c>
      <c r="BE43" s="30">
        <f t="shared" si="8"/>
        <v>0.58264212363735035</v>
      </c>
    </row>
    <row r="44" spans="1:71" ht="15">
      <c r="A44" s="1">
        <v>43008</v>
      </c>
      <c r="B44">
        <v>-1.6989589224111601</v>
      </c>
      <c r="C44">
        <v>-7.1657837548290398E-3</v>
      </c>
      <c r="D44">
        <v>-0.56938110162316702</v>
      </c>
      <c r="E44">
        <v>0.238354675609879</v>
      </c>
      <c r="F44">
        <v>-0.293296407172565</v>
      </c>
      <c r="G44">
        <v>-1.32257460257704</v>
      </c>
      <c r="H44">
        <v>-0.121023738023731</v>
      </c>
      <c r="I44">
        <v>-0.52584088291551401</v>
      </c>
      <c r="J44">
        <v>1.0959504765474699</v>
      </c>
      <c r="K44">
        <v>-0.29679323002247399</v>
      </c>
      <c r="L44">
        <v>1.7901136436062699</v>
      </c>
      <c r="M44">
        <v>0</v>
      </c>
      <c r="N44">
        <v>0</v>
      </c>
      <c r="O44">
        <v>0.145382622981097</v>
      </c>
      <c r="P44">
        <v>0</v>
      </c>
      <c r="Q44">
        <v>-1.04542164047424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8.8118452584214496E-2</v>
      </c>
      <c r="Z44">
        <v>8.8896478384115393E-2</v>
      </c>
      <c r="AA44">
        <v>0.132564018563055</v>
      </c>
      <c r="AB44">
        <v>9.4686251748512001E-2</v>
      </c>
      <c r="AC44">
        <v>5.4596700932531002E-2</v>
      </c>
      <c r="AD44">
        <v>5.7450111192448403E-2</v>
      </c>
      <c r="AE44">
        <v>0.10257067673673501</v>
      </c>
      <c r="AF44">
        <v>-1.99177220008837</v>
      </c>
      <c r="AH44" s="30">
        <f t="shared" si="9"/>
        <v>-0.29679323002247399</v>
      </c>
      <c r="AI44" s="30">
        <f t="shared" si="4"/>
        <v>8.8118452584214496E-2</v>
      </c>
      <c r="AJ44" s="30">
        <f t="shared" si="4"/>
        <v>8.8896478384115393E-2</v>
      </c>
      <c r="AK44" s="30">
        <f t="shared" si="4"/>
        <v>0.132564018563055</v>
      </c>
      <c r="AL44" s="30">
        <f t="shared" si="4"/>
        <v>9.4686251748512001E-2</v>
      </c>
      <c r="AM44" s="30">
        <f t="shared" si="4"/>
        <v>5.4596700932531002E-2</v>
      </c>
      <c r="AN44" s="30">
        <f t="shared" si="4"/>
        <v>5.7450111192448403E-2</v>
      </c>
      <c r="AR44" s="31">
        <f t="shared" si="1"/>
        <v>43008</v>
      </c>
      <c r="AS44" s="30">
        <f t="shared" si="5"/>
        <v>-5.9670888003534799</v>
      </c>
      <c r="AT44" s="30">
        <f t="shared" si="2"/>
        <v>-0.29679323002247399</v>
      </c>
      <c r="AU44" s="30">
        <f t="shared" si="6"/>
        <v>0.5163120134048762</v>
      </c>
      <c r="AV44" s="30">
        <f t="shared" si="3"/>
        <v>8.8118452584214496E-2</v>
      </c>
      <c r="AW44" s="30">
        <f t="shared" si="3"/>
        <v>8.8896478384115393E-2</v>
      </c>
      <c r="AX44" s="30">
        <f t="shared" si="3"/>
        <v>0.132564018563055</v>
      </c>
      <c r="AY44" s="30">
        <f t="shared" ref="AY44:BA107" si="10">AL44</f>
        <v>9.4686251748512001E-2</v>
      </c>
      <c r="AZ44" s="30">
        <f t="shared" si="10"/>
        <v>5.4596700932531002E-2</v>
      </c>
      <c r="BA44" s="30">
        <f t="shared" si="10"/>
        <v>5.7450111192448403E-2</v>
      </c>
      <c r="BC44" s="31">
        <f t="shared" si="7"/>
        <v>43008</v>
      </c>
      <c r="BD44" s="30">
        <f t="shared" si="8"/>
        <v>-0.29679323002247399</v>
      </c>
      <c r="BE44" s="30">
        <f t="shared" si="8"/>
        <v>0.5163120134048762</v>
      </c>
    </row>
    <row r="45" spans="1:71" ht="15">
      <c r="A45" s="1">
        <v>43100</v>
      </c>
      <c r="B45">
        <v>-1.8124278538027101</v>
      </c>
      <c r="C45">
        <v>4.9629804453282099E-2</v>
      </c>
      <c r="D45">
        <v>-0.485462843787138</v>
      </c>
      <c r="E45">
        <v>0.34116535002305098</v>
      </c>
      <c r="F45">
        <v>-0.302194511215711</v>
      </c>
      <c r="G45">
        <v>-1.32563532201426</v>
      </c>
      <c r="H45">
        <v>-0.40158435155083699</v>
      </c>
      <c r="I45">
        <v>-0.524938469226648</v>
      </c>
      <c r="J45">
        <v>1.0941836360302799</v>
      </c>
      <c r="K45">
        <v>-0.177070093771619</v>
      </c>
      <c r="L45">
        <v>1.8438666154566601</v>
      </c>
      <c r="M45">
        <v>0</v>
      </c>
      <c r="N45">
        <v>0</v>
      </c>
      <c r="O45">
        <v>0.12611888077543201</v>
      </c>
      <c r="P45">
        <v>0</v>
      </c>
      <c r="Q45">
        <v>-1.0131729934965401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9.2997512256058998E-2</v>
      </c>
      <c r="Z45">
        <v>8.5386361070451999E-2</v>
      </c>
      <c r="AA45">
        <v>0.11804021319624</v>
      </c>
      <c r="AB45">
        <v>8.2018044693809994E-2</v>
      </c>
      <c r="AC45">
        <v>4.5950656013050699E-2</v>
      </c>
      <c r="AD45">
        <v>5.31296509537873E-2</v>
      </c>
      <c r="AE45">
        <v>0.10188188146398899</v>
      </c>
      <c r="AF45">
        <v>-2.0081178324793498</v>
      </c>
      <c r="AH45" s="30">
        <f t="shared" si="9"/>
        <v>-0.177070093771619</v>
      </c>
      <c r="AI45" s="30">
        <f t="shared" si="4"/>
        <v>9.2997512256058998E-2</v>
      </c>
      <c r="AJ45" s="30">
        <f t="shared" si="4"/>
        <v>8.5386361070451999E-2</v>
      </c>
      <c r="AK45" s="30">
        <f t="shared" si="4"/>
        <v>0.11804021319624</v>
      </c>
      <c r="AL45" s="30">
        <f t="shared" si="4"/>
        <v>8.2018044693809994E-2</v>
      </c>
      <c r="AM45" s="30">
        <f t="shared" si="4"/>
        <v>4.5950656013050699E-2</v>
      </c>
      <c r="AN45" s="30">
        <f t="shared" si="4"/>
        <v>5.31296509537873E-2</v>
      </c>
      <c r="AR45" s="31">
        <f t="shared" si="1"/>
        <v>43100</v>
      </c>
      <c r="AS45" s="30">
        <f t="shared" si="5"/>
        <v>-6.0324713299173993</v>
      </c>
      <c r="AT45" s="30">
        <f t="shared" si="2"/>
        <v>-0.177070093771619</v>
      </c>
      <c r="AU45" s="30">
        <f t="shared" si="6"/>
        <v>0.47752243818339901</v>
      </c>
      <c r="AV45" s="30">
        <f t="shared" ref="AV45:BA108" si="11">AI45</f>
        <v>9.2997512256058998E-2</v>
      </c>
      <c r="AW45" s="30">
        <f t="shared" si="11"/>
        <v>8.5386361070451999E-2</v>
      </c>
      <c r="AX45" s="30">
        <f t="shared" si="11"/>
        <v>0.11804021319624</v>
      </c>
      <c r="AY45" s="30">
        <f t="shared" si="10"/>
        <v>8.2018044693809994E-2</v>
      </c>
      <c r="AZ45" s="30">
        <f t="shared" si="10"/>
        <v>4.5950656013050699E-2</v>
      </c>
      <c r="BA45" s="30">
        <f t="shared" si="10"/>
        <v>5.31296509537873E-2</v>
      </c>
      <c r="BC45" s="31">
        <f t="shared" si="7"/>
        <v>43100</v>
      </c>
      <c r="BD45" s="30">
        <f t="shared" si="8"/>
        <v>-0.177070093771619</v>
      </c>
      <c r="BE45" s="30">
        <f t="shared" si="8"/>
        <v>0.47752243818339901</v>
      </c>
    </row>
    <row r="46" spans="1:71" ht="15">
      <c r="A46" s="1">
        <v>43190</v>
      </c>
      <c r="B46">
        <v>-1.79899814254379</v>
      </c>
      <c r="C46">
        <v>9.3084789147177605E-2</v>
      </c>
      <c r="D46">
        <v>-0.39996459051451799</v>
      </c>
      <c r="E46">
        <v>0.42246073563352998</v>
      </c>
      <c r="F46">
        <v>-0.30516838727509299</v>
      </c>
      <c r="G46">
        <v>-1.32550303189893</v>
      </c>
      <c r="H46">
        <v>-0.186711957992164</v>
      </c>
      <c r="I46">
        <v>-0.55162209664063699</v>
      </c>
      <c r="J46">
        <v>1.05201200444293</v>
      </c>
      <c r="K46">
        <v>-4.9574274346561802E-2</v>
      </c>
      <c r="L46">
        <v>1.89543209010236</v>
      </c>
      <c r="M46">
        <v>0</v>
      </c>
      <c r="N46">
        <v>0</v>
      </c>
      <c r="O46">
        <v>0.11718365043614801</v>
      </c>
      <c r="P46">
        <v>0</v>
      </c>
      <c r="Q46">
        <v>-0.98899107180363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8.9762214812550797E-2</v>
      </c>
      <c r="Z46">
        <v>7.7343369739932694E-2</v>
      </c>
      <c r="AA46">
        <v>0.104128610837895</v>
      </c>
      <c r="AB46">
        <v>6.8844458206469603E-2</v>
      </c>
      <c r="AC46">
        <v>3.6700493517128799E-2</v>
      </c>
      <c r="AD46">
        <v>5.0917731610654902E-2</v>
      </c>
      <c r="AE46">
        <v>0.10119473435857999</v>
      </c>
      <c r="AF46">
        <v>-1.49746867016995</v>
      </c>
      <c r="AH46" s="30">
        <f t="shared" si="9"/>
        <v>-4.9574274346561802E-2</v>
      </c>
      <c r="AI46" s="30">
        <f t="shared" si="4"/>
        <v>8.9762214812550797E-2</v>
      </c>
      <c r="AJ46" s="30">
        <f t="shared" si="4"/>
        <v>7.7343369739932694E-2</v>
      </c>
      <c r="AK46" s="30">
        <f t="shared" si="4"/>
        <v>0.104128610837895</v>
      </c>
      <c r="AL46" s="30">
        <f t="shared" si="4"/>
        <v>6.8844458206469603E-2</v>
      </c>
      <c r="AM46" s="30">
        <f t="shared" si="4"/>
        <v>3.6700493517128799E-2</v>
      </c>
      <c r="AN46" s="30">
        <f t="shared" si="4"/>
        <v>5.0917731610654902E-2</v>
      </c>
      <c r="AR46" s="31">
        <f t="shared" si="1"/>
        <v>43190</v>
      </c>
      <c r="AS46" s="30">
        <f t="shared" si="5"/>
        <v>-3.9898746806798</v>
      </c>
      <c r="AT46" s="30">
        <f t="shared" si="2"/>
        <v>-4.9574274346561802E-2</v>
      </c>
      <c r="AU46" s="30">
        <f t="shared" si="6"/>
        <v>0.42769687872463175</v>
      </c>
      <c r="AV46" s="30">
        <f t="shared" si="11"/>
        <v>8.9762214812550797E-2</v>
      </c>
      <c r="AW46" s="30">
        <f t="shared" si="11"/>
        <v>7.7343369739932694E-2</v>
      </c>
      <c r="AX46" s="30">
        <f t="shared" si="11"/>
        <v>0.104128610837895</v>
      </c>
      <c r="AY46" s="30">
        <f t="shared" si="10"/>
        <v>6.8844458206469603E-2</v>
      </c>
      <c r="AZ46" s="30">
        <f t="shared" si="10"/>
        <v>3.6700493517128799E-2</v>
      </c>
      <c r="BA46" s="30">
        <f t="shared" si="10"/>
        <v>5.0917731610654902E-2</v>
      </c>
      <c r="BC46" s="31">
        <f t="shared" si="7"/>
        <v>43190</v>
      </c>
      <c r="BD46" s="30">
        <f t="shared" si="8"/>
        <v>-4.9574274346561802E-2</v>
      </c>
      <c r="BE46" s="30">
        <f t="shared" si="8"/>
        <v>0.42769687872463175</v>
      </c>
    </row>
    <row r="47" spans="1:71" ht="15">
      <c r="A47" s="1">
        <v>43281</v>
      </c>
      <c r="B47">
        <v>-1.6929480354200099</v>
      </c>
      <c r="C47">
        <v>7.1610273631334001E-2</v>
      </c>
      <c r="D47">
        <v>-0.38770042510175601</v>
      </c>
      <c r="E47">
        <v>0.46335599876171202</v>
      </c>
      <c r="F47">
        <v>-0.31569138505163002</v>
      </c>
      <c r="G47">
        <v>-1.3182932396110301</v>
      </c>
      <c r="H47">
        <v>-9.7161149061511604E-2</v>
      </c>
      <c r="I47">
        <v>-0.59390955693064296</v>
      </c>
      <c r="J47">
        <v>1.0016282029424</v>
      </c>
      <c r="K47">
        <v>4.9779994547918798E-3</v>
      </c>
      <c r="L47">
        <v>1.9183135803110101</v>
      </c>
      <c r="M47">
        <v>0</v>
      </c>
      <c r="N47">
        <v>0</v>
      </c>
      <c r="O47">
        <v>0.14003511869141499</v>
      </c>
      <c r="P47">
        <v>0</v>
      </c>
      <c r="Q47">
        <v>-0.97276273112862199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7.8988626900679398E-2</v>
      </c>
      <c r="Z47">
        <v>6.7911069372093805E-2</v>
      </c>
      <c r="AA47">
        <v>8.5342756129050096E-2</v>
      </c>
      <c r="AB47">
        <v>5.4969790001007601E-2</v>
      </c>
      <c r="AC47">
        <v>3.2414152399984901E-2</v>
      </c>
      <c r="AD47">
        <v>5.2595082297606198E-2</v>
      </c>
      <c r="AE47">
        <v>0.100509333916477</v>
      </c>
      <c r="AF47">
        <v>-1.3058145374956101</v>
      </c>
      <c r="AH47" s="30">
        <f t="shared" si="9"/>
        <v>4.9779994547918798E-3</v>
      </c>
      <c r="AI47" s="30">
        <f t="shared" si="4"/>
        <v>7.8988626900679398E-2</v>
      </c>
      <c r="AJ47" s="30">
        <f t="shared" si="4"/>
        <v>6.7911069372093805E-2</v>
      </c>
      <c r="AK47" s="30">
        <f t="shared" si="4"/>
        <v>8.5342756129050096E-2</v>
      </c>
      <c r="AL47" s="30">
        <f t="shared" si="4"/>
        <v>5.4969790001007601E-2</v>
      </c>
      <c r="AM47" s="30">
        <f t="shared" si="4"/>
        <v>3.2414152399984901E-2</v>
      </c>
      <c r="AN47" s="30">
        <f t="shared" si="4"/>
        <v>5.2595082297606198E-2</v>
      </c>
      <c r="AR47" s="31">
        <f t="shared" si="1"/>
        <v>43281</v>
      </c>
      <c r="AS47" s="30">
        <f t="shared" si="5"/>
        <v>-3.2232581499824402</v>
      </c>
      <c r="AT47" s="30">
        <f t="shared" si="2"/>
        <v>4.9779994547918798E-3</v>
      </c>
      <c r="AU47" s="30">
        <f t="shared" si="6"/>
        <v>0.37222147710042203</v>
      </c>
      <c r="AV47" s="30">
        <f t="shared" si="11"/>
        <v>7.8988626900679398E-2</v>
      </c>
      <c r="AW47" s="30">
        <f t="shared" si="11"/>
        <v>6.7911069372093805E-2</v>
      </c>
      <c r="AX47" s="30">
        <f t="shared" si="11"/>
        <v>8.5342756129050096E-2</v>
      </c>
      <c r="AY47" s="30">
        <f t="shared" si="10"/>
        <v>5.4969790001007601E-2</v>
      </c>
      <c r="AZ47" s="30">
        <f t="shared" si="10"/>
        <v>3.2414152399984901E-2</v>
      </c>
      <c r="BA47" s="30">
        <f t="shared" si="10"/>
        <v>5.2595082297606198E-2</v>
      </c>
      <c r="BC47" s="31">
        <f t="shared" si="7"/>
        <v>43281</v>
      </c>
      <c r="BD47" s="30">
        <f t="shared" si="8"/>
        <v>4.9779994547918798E-3</v>
      </c>
      <c r="BE47" s="30">
        <f t="shared" si="8"/>
        <v>0.37222147710042203</v>
      </c>
    </row>
    <row r="48" spans="1:71" ht="15">
      <c r="A48" s="1">
        <v>43373</v>
      </c>
      <c r="B48">
        <v>-1.5443138884132599</v>
      </c>
      <c r="C48">
        <v>6.9179604294740904E-2</v>
      </c>
      <c r="D48">
        <v>-0.36837504718376402</v>
      </c>
      <c r="E48">
        <v>0.50185914144988097</v>
      </c>
      <c r="F48">
        <v>-0.32807099355742703</v>
      </c>
      <c r="G48">
        <v>-1.3200067806073199</v>
      </c>
      <c r="H48">
        <v>-0.188991966332965</v>
      </c>
      <c r="I48">
        <v>-0.61355232503671697</v>
      </c>
      <c r="J48">
        <v>0.98260823512610695</v>
      </c>
      <c r="K48">
        <v>-2.8260588896549099E-2</v>
      </c>
      <c r="L48">
        <v>1.91649489525037</v>
      </c>
      <c r="M48">
        <v>0</v>
      </c>
      <c r="N48">
        <v>0</v>
      </c>
      <c r="O48">
        <v>0.147645157797934</v>
      </c>
      <c r="P48">
        <v>0</v>
      </c>
      <c r="Q48">
        <v>-0.94324542580281001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6.1301171882149702E-2</v>
      </c>
      <c r="Z48">
        <v>4.9506096730071301E-2</v>
      </c>
      <c r="AA48">
        <v>6.5749348761418705E-2</v>
      </c>
      <c r="AB48">
        <v>4.8017415714080199E-2</v>
      </c>
      <c r="AC48">
        <v>3.7602197827025001E-2</v>
      </c>
      <c r="AD48">
        <v>5.1876545662922699E-2</v>
      </c>
      <c r="AE48">
        <v>9.9825775049756399E-2</v>
      </c>
      <c r="AF48">
        <v>-1.3031514302843401</v>
      </c>
      <c r="AH48" s="30">
        <f t="shared" si="9"/>
        <v>-2.8260588896549099E-2</v>
      </c>
      <c r="AI48" s="30">
        <f t="shared" si="4"/>
        <v>6.1301171882149702E-2</v>
      </c>
      <c r="AJ48" s="30">
        <f t="shared" si="4"/>
        <v>4.9506096730071301E-2</v>
      </c>
      <c r="AK48" s="30">
        <f t="shared" si="4"/>
        <v>6.5749348761418705E-2</v>
      </c>
      <c r="AL48" s="30">
        <f t="shared" si="4"/>
        <v>4.8017415714080199E-2</v>
      </c>
      <c r="AM48" s="30">
        <f t="shared" si="4"/>
        <v>3.7602197827025001E-2</v>
      </c>
      <c r="AN48" s="30">
        <f t="shared" si="4"/>
        <v>5.1876545662922699E-2</v>
      </c>
      <c r="AR48" s="31">
        <f t="shared" si="1"/>
        <v>43373</v>
      </c>
      <c r="AS48" s="30">
        <f t="shared" si="5"/>
        <v>-3.2126057211373604</v>
      </c>
      <c r="AT48" s="30">
        <f t="shared" si="2"/>
        <v>-2.8260588896549099E-2</v>
      </c>
      <c r="AU48" s="30">
        <f t="shared" si="6"/>
        <v>0.31405277657766761</v>
      </c>
      <c r="AV48" s="30">
        <f t="shared" si="11"/>
        <v>6.1301171882149702E-2</v>
      </c>
      <c r="AW48" s="30">
        <f t="shared" si="11"/>
        <v>4.9506096730071301E-2</v>
      </c>
      <c r="AX48" s="30">
        <f t="shared" si="11"/>
        <v>6.5749348761418705E-2</v>
      </c>
      <c r="AY48" s="30">
        <f t="shared" si="10"/>
        <v>4.8017415714080199E-2</v>
      </c>
      <c r="AZ48" s="30">
        <f t="shared" si="10"/>
        <v>3.7602197827025001E-2</v>
      </c>
      <c r="BA48" s="30">
        <f t="shared" si="10"/>
        <v>5.1876545662922699E-2</v>
      </c>
      <c r="BC48" s="31">
        <f t="shared" si="7"/>
        <v>43373</v>
      </c>
      <c r="BD48" s="30">
        <f t="shared" si="8"/>
        <v>-2.8260588896549099E-2</v>
      </c>
      <c r="BE48" s="30">
        <f t="shared" si="8"/>
        <v>0.31405277657766761</v>
      </c>
    </row>
    <row r="49" spans="1:57" ht="15">
      <c r="A49" s="1">
        <v>43465</v>
      </c>
      <c r="B49">
        <v>-1.5066998062318799</v>
      </c>
      <c r="C49">
        <v>8.4216588819761504E-2</v>
      </c>
      <c r="D49">
        <v>-0.38611580412997099</v>
      </c>
      <c r="E49">
        <v>0.58175896510830705</v>
      </c>
      <c r="F49">
        <v>-0.35965669153206298</v>
      </c>
      <c r="G49">
        <v>-1.32105864833687</v>
      </c>
      <c r="H49">
        <v>0.108163110647231</v>
      </c>
      <c r="I49">
        <v>-0.628962165704952</v>
      </c>
      <c r="J49">
        <v>0.94538936695064602</v>
      </c>
      <c r="K49">
        <v>-4.2561089732698698E-3</v>
      </c>
      <c r="L49">
        <v>1.8948117879390201</v>
      </c>
      <c r="M49">
        <v>0</v>
      </c>
      <c r="N49">
        <v>0</v>
      </c>
      <c r="O49">
        <v>0.15577177515075499</v>
      </c>
      <c r="P49">
        <v>0</v>
      </c>
      <c r="Q49">
        <v>-0.91954867768073001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4.4490925365550597E-2</v>
      </c>
      <c r="Z49">
        <v>3.6148327435746697E-2</v>
      </c>
      <c r="AA49">
        <v>6.1576690302351501E-2</v>
      </c>
      <c r="AB49">
        <v>5.7476343467450598E-2</v>
      </c>
      <c r="AC49">
        <v>4.0548332173629999E-2</v>
      </c>
      <c r="AD49">
        <v>6.3213214021613104E-2</v>
      </c>
      <c r="AE49">
        <v>9.9144149179049901E-2</v>
      </c>
      <c r="AF49">
        <v>-0.95358832602860799</v>
      </c>
      <c r="AH49" s="30">
        <f t="shared" si="9"/>
        <v>-4.2561089732698698E-3</v>
      </c>
      <c r="AI49" s="30">
        <f t="shared" si="4"/>
        <v>4.4490925365550597E-2</v>
      </c>
      <c r="AJ49" s="30">
        <f t="shared" si="4"/>
        <v>3.6148327435746697E-2</v>
      </c>
      <c r="AK49" s="30">
        <f t="shared" si="4"/>
        <v>6.1576690302351501E-2</v>
      </c>
      <c r="AL49" s="30">
        <f t="shared" si="4"/>
        <v>5.7476343467450598E-2</v>
      </c>
      <c r="AM49" s="30">
        <f t="shared" si="4"/>
        <v>4.0548332173629999E-2</v>
      </c>
      <c r="AN49" s="30">
        <f t="shared" si="4"/>
        <v>6.3213214021613104E-2</v>
      </c>
      <c r="AR49" s="31">
        <f t="shared" si="1"/>
        <v>43465</v>
      </c>
      <c r="AS49" s="30">
        <f t="shared" si="5"/>
        <v>-1.814353304114432</v>
      </c>
      <c r="AT49" s="30">
        <f t="shared" si="2"/>
        <v>-4.2561089732698698E-3</v>
      </c>
      <c r="AU49" s="30">
        <f t="shared" si="6"/>
        <v>0.30345383276634247</v>
      </c>
      <c r="AV49" s="30">
        <f t="shared" si="11"/>
        <v>4.4490925365550597E-2</v>
      </c>
      <c r="AW49" s="30">
        <f t="shared" si="11"/>
        <v>3.6148327435746697E-2</v>
      </c>
      <c r="AX49" s="30">
        <f t="shared" si="11"/>
        <v>6.1576690302351501E-2</v>
      </c>
      <c r="AY49" s="30">
        <f t="shared" si="10"/>
        <v>5.7476343467450598E-2</v>
      </c>
      <c r="AZ49" s="30">
        <f t="shared" si="10"/>
        <v>4.0548332173629999E-2</v>
      </c>
      <c r="BA49" s="30">
        <f t="shared" si="10"/>
        <v>6.3213214021613104E-2</v>
      </c>
      <c r="BC49" s="31">
        <f t="shared" si="7"/>
        <v>43465</v>
      </c>
      <c r="BD49" s="30">
        <f t="shared" si="8"/>
        <v>-4.2561089732698698E-3</v>
      </c>
      <c r="BE49" s="30">
        <f t="shared" si="8"/>
        <v>0.30345383276634247</v>
      </c>
    </row>
    <row r="50" spans="1:57" ht="15">
      <c r="A50" s="1">
        <v>43555</v>
      </c>
      <c r="B50">
        <v>-1.2635194332163999</v>
      </c>
      <c r="C50">
        <v>9.1443038394205506E-2</v>
      </c>
      <c r="D50">
        <v>-0.41801158883990702</v>
      </c>
      <c r="E50">
        <v>0.57983953983000303</v>
      </c>
      <c r="F50">
        <v>-0.41182986871725802</v>
      </c>
      <c r="G50">
        <v>-1.3102723905288001</v>
      </c>
      <c r="H50">
        <v>-0.19334981725468001</v>
      </c>
      <c r="I50">
        <v>-0.61948791281252502</v>
      </c>
      <c r="J50">
        <v>1.0037795200884301</v>
      </c>
      <c r="K50">
        <v>-6.7248627388768606E-2</v>
      </c>
      <c r="L50">
        <v>1.8729278941296701</v>
      </c>
      <c r="M50">
        <v>0</v>
      </c>
      <c r="N50">
        <v>0</v>
      </c>
      <c r="O50">
        <v>0.121630867360908</v>
      </c>
      <c r="P50">
        <v>0</v>
      </c>
      <c r="Q50">
        <v>-0.88672940369156295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2.7606946923515899E-2</v>
      </c>
      <c r="Z50">
        <v>3.77231646328339E-2</v>
      </c>
      <c r="AA50">
        <v>7.8113695322805099E-2</v>
      </c>
      <c r="AB50">
        <v>6.1283356745041997E-2</v>
      </c>
      <c r="AC50">
        <v>5.8627841661496601E-2</v>
      </c>
      <c r="AD50">
        <v>7.5542272687491793E-2</v>
      </c>
      <c r="AE50">
        <v>9.8464544323908804E-2</v>
      </c>
      <c r="AF50">
        <v>-1.06346636034957</v>
      </c>
      <c r="AH50" s="30">
        <f t="shared" si="9"/>
        <v>-6.7248627388768606E-2</v>
      </c>
      <c r="AI50" s="30">
        <f t="shared" si="4"/>
        <v>2.7606946923515899E-2</v>
      </c>
      <c r="AJ50" s="30">
        <f t="shared" si="4"/>
        <v>3.77231646328339E-2</v>
      </c>
      <c r="AK50" s="30">
        <f t="shared" si="4"/>
        <v>7.8113695322805099E-2</v>
      </c>
      <c r="AL50" s="30">
        <f t="shared" si="4"/>
        <v>6.1283356745041997E-2</v>
      </c>
      <c r="AM50" s="30">
        <f t="shared" si="4"/>
        <v>5.8627841661496601E-2</v>
      </c>
      <c r="AN50" s="30">
        <f t="shared" si="4"/>
        <v>7.5542272687491793E-2</v>
      </c>
      <c r="AR50" s="31">
        <f t="shared" si="1"/>
        <v>43555</v>
      </c>
      <c r="AS50" s="30">
        <f t="shared" si="5"/>
        <v>-2.2538654413982799</v>
      </c>
      <c r="AT50" s="30">
        <f t="shared" si="2"/>
        <v>-6.7248627388768606E-2</v>
      </c>
      <c r="AU50" s="30">
        <f t="shared" si="6"/>
        <v>0.33889727797318531</v>
      </c>
      <c r="AV50" s="30">
        <f t="shared" si="11"/>
        <v>2.7606946923515899E-2</v>
      </c>
      <c r="AW50" s="30">
        <f t="shared" si="11"/>
        <v>3.77231646328339E-2</v>
      </c>
      <c r="AX50" s="30">
        <f t="shared" si="11"/>
        <v>7.8113695322805099E-2</v>
      </c>
      <c r="AY50" s="30">
        <f t="shared" si="10"/>
        <v>6.1283356745041997E-2</v>
      </c>
      <c r="AZ50" s="30">
        <f t="shared" si="10"/>
        <v>5.8627841661496601E-2</v>
      </c>
      <c r="BA50" s="30">
        <f t="shared" si="10"/>
        <v>7.5542272687491793E-2</v>
      </c>
      <c r="BC50" s="31">
        <f t="shared" si="7"/>
        <v>43555</v>
      </c>
      <c r="BD50" s="30">
        <f t="shared" si="8"/>
        <v>-6.7248627388768606E-2</v>
      </c>
      <c r="BE50" s="30">
        <f t="shared" si="8"/>
        <v>0.33889727797318531</v>
      </c>
    </row>
    <row r="51" spans="1:57" ht="15">
      <c r="A51" s="1">
        <v>43646</v>
      </c>
      <c r="B51">
        <v>-1.69271005139134</v>
      </c>
      <c r="C51">
        <v>0.144103668788822</v>
      </c>
      <c r="D51">
        <v>-0.44261854617149898</v>
      </c>
      <c r="E51">
        <v>0.75993674463886796</v>
      </c>
      <c r="F51">
        <v>-0.43975517174991102</v>
      </c>
      <c r="G51">
        <v>-1.30929011879601</v>
      </c>
      <c r="H51">
        <v>-0.39998940239890501</v>
      </c>
      <c r="I51">
        <v>-0.613050622987793</v>
      </c>
      <c r="J51">
        <v>0.93353592022512899</v>
      </c>
      <c r="K51">
        <v>-8.8845999191025704E-2</v>
      </c>
      <c r="L51">
        <v>1.8772238613377801</v>
      </c>
      <c r="M51">
        <v>0</v>
      </c>
      <c r="N51">
        <v>0</v>
      </c>
      <c r="O51">
        <v>9.5701005854365306E-2</v>
      </c>
      <c r="P51">
        <v>0</v>
      </c>
      <c r="Q51">
        <v>-0.86663906573744898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3.8373759678482201E-2</v>
      </c>
      <c r="Z51">
        <v>6.9080549913341893E-2</v>
      </c>
      <c r="AA51">
        <v>8.6871760002286594E-2</v>
      </c>
      <c r="AB51">
        <v>8.5845481301695101E-2</v>
      </c>
      <c r="AC51">
        <v>7.7398981076878495E-2</v>
      </c>
      <c r="AD51">
        <v>9.5906840953844802E-2</v>
      </c>
      <c r="AE51">
        <v>9.7787045191108701E-2</v>
      </c>
      <c r="AF51">
        <v>-1.4911333594613201</v>
      </c>
      <c r="AH51" s="30">
        <f t="shared" si="9"/>
        <v>-8.8845999191025704E-2</v>
      </c>
      <c r="AI51" s="30">
        <f t="shared" si="4"/>
        <v>3.8373759678482201E-2</v>
      </c>
      <c r="AJ51" s="30">
        <f t="shared" si="4"/>
        <v>6.9080549913341893E-2</v>
      </c>
      <c r="AK51" s="30">
        <f t="shared" si="4"/>
        <v>8.6871760002286594E-2</v>
      </c>
      <c r="AL51" s="30">
        <f t="shared" si="4"/>
        <v>8.5845481301695101E-2</v>
      </c>
      <c r="AM51" s="30">
        <f t="shared" si="4"/>
        <v>7.7398981076878495E-2</v>
      </c>
      <c r="AN51" s="30">
        <f t="shared" si="4"/>
        <v>9.5906840953844802E-2</v>
      </c>
      <c r="AR51" s="31">
        <f t="shared" si="1"/>
        <v>43646</v>
      </c>
      <c r="AS51" s="30">
        <f t="shared" si="5"/>
        <v>-3.9645334378452803</v>
      </c>
      <c r="AT51" s="30">
        <f t="shared" si="2"/>
        <v>-8.8845999191025704E-2</v>
      </c>
      <c r="AU51" s="30">
        <f t="shared" si="6"/>
        <v>0.45347737292652912</v>
      </c>
      <c r="AV51" s="30">
        <f t="shared" si="11"/>
        <v>3.8373759678482201E-2</v>
      </c>
      <c r="AW51" s="30">
        <f t="shared" si="11"/>
        <v>6.9080549913341893E-2</v>
      </c>
      <c r="AX51" s="30">
        <f t="shared" si="11"/>
        <v>8.6871760002286594E-2</v>
      </c>
      <c r="AY51" s="30">
        <f t="shared" si="10"/>
        <v>8.5845481301695101E-2</v>
      </c>
      <c r="AZ51" s="30">
        <f t="shared" si="10"/>
        <v>7.7398981076878495E-2</v>
      </c>
      <c r="BA51" s="30">
        <f t="shared" si="10"/>
        <v>9.5906840953844802E-2</v>
      </c>
      <c r="BC51" s="31">
        <f t="shared" si="7"/>
        <v>43646</v>
      </c>
      <c r="BD51" s="30">
        <f t="shared" si="8"/>
        <v>-8.8845999191025704E-2</v>
      </c>
      <c r="BE51" s="30">
        <f t="shared" si="8"/>
        <v>0.45347737292652912</v>
      </c>
    </row>
    <row r="52" spans="1:57" ht="15">
      <c r="A52" s="1">
        <v>43738</v>
      </c>
      <c r="B52">
        <v>-1.65396918397413</v>
      </c>
      <c r="C52">
        <v>0.20953423375187599</v>
      </c>
      <c r="D52">
        <v>-0.45485217753767898</v>
      </c>
      <c r="E52">
        <v>0.91262469133786805</v>
      </c>
      <c r="F52">
        <v>-0.45377193580986902</v>
      </c>
      <c r="G52">
        <v>-1.3618854188511</v>
      </c>
      <c r="H52">
        <v>-0.37028066945003002</v>
      </c>
      <c r="I52">
        <v>-0.59964538766477804</v>
      </c>
      <c r="J52">
        <v>0.87788922867091801</v>
      </c>
      <c r="K52">
        <v>-3.4766476541635401E-2</v>
      </c>
      <c r="L52">
        <v>1.8517873332558701</v>
      </c>
      <c r="M52">
        <v>0</v>
      </c>
      <c r="N52">
        <v>0</v>
      </c>
      <c r="O52">
        <v>8.74943563132487E-2</v>
      </c>
      <c r="P52">
        <v>0</v>
      </c>
      <c r="Q52">
        <v>-0.84775554916497897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7.6130617137679601E-2</v>
      </c>
      <c r="Z52">
        <v>7.9583989580028103E-2</v>
      </c>
      <c r="AA52">
        <v>0.12091454118898599</v>
      </c>
      <c r="AB52">
        <v>0.106747000491854</v>
      </c>
      <c r="AC52">
        <v>0.103542482972143</v>
      </c>
      <c r="AD52">
        <v>0.125197499943866</v>
      </c>
      <c r="AE52">
        <v>9.7111733260948699E-2</v>
      </c>
      <c r="AF52">
        <v>-1.1283690910888999</v>
      </c>
      <c r="AH52" s="30">
        <f t="shared" si="9"/>
        <v>-3.4766476541635401E-2</v>
      </c>
      <c r="AI52" s="30">
        <f t="shared" si="4"/>
        <v>7.6130617137679601E-2</v>
      </c>
      <c r="AJ52" s="30">
        <f t="shared" si="4"/>
        <v>7.9583989580028103E-2</v>
      </c>
      <c r="AK52" s="30">
        <f t="shared" si="4"/>
        <v>0.12091454118898599</v>
      </c>
      <c r="AL52" s="30">
        <f t="shared" si="4"/>
        <v>0.106747000491854</v>
      </c>
      <c r="AM52" s="30">
        <f t="shared" si="4"/>
        <v>0.103542482972143</v>
      </c>
      <c r="AN52" s="30">
        <f t="shared" si="4"/>
        <v>0.125197499943866</v>
      </c>
      <c r="AR52" s="31">
        <f t="shared" si="1"/>
        <v>43738</v>
      </c>
      <c r="AS52" s="30">
        <f t="shared" si="5"/>
        <v>-2.5134763643555997</v>
      </c>
      <c r="AT52" s="30">
        <f t="shared" si="2"/>
        <v>-3.4766476541635401E-2</v>
      </c>
      <c r="AU52" s="30">
        <f t="shared" si="6"/>
        <v>0.61211613131455667</v>
      </c>
      <c r="AV52" s="30">
        <f t="shared" si="11"/>
        <v>7.6130617137679601E-2</v>
      </c>
      <c r="AW52" s="30">
        <f t="shared" si="11"/>
        <v>7.9583989580028103E-2</v>
      </c>
      <c r="AX52" s="30">
        <f t="shared" si="11"/>
        <v>0.12091454118898599</v>
      </c>
      <c r="AY52" s="30">
        <f t="shared" si="10"/>
        <v>0.106747000491854</v>
      </c>
      <c r="AZ52" s="30">
        <f t="shared" si="10"/>
        <v>0.103542482972143</v>
      </c>
      <c r="BA52" s="30">
        <f t="shared" si="10"/>
        <v>0.125197499943866</v>
      </c>
      <c r="BC52" s="31">
        <f t="shared" si="7"/>
        <v>43738</v>
      </c>
      <c r="BD52" s="30">
        <f t="shared" si="8"/>
        <v>-3.4766476541635401E-2</v>
      </c>
      <c r="BE52" s="30">
        <f t="shared" si="8"/>
        <v>0.61211613131455667</v>
      </c>
    </row>
    <row r="53" spans="1:57" ht="15">
      <c r="A53" s="1">
        <v>43830</v>
      </c>
      <c r="B53">
        <v>-1.4821783457598501</v>
      </c>
      <c r="C53">
        <v>0.28166321402509298</v>
      </c>
      <c r="D53">
        <v>-0.43011781736127702</v>
      </c>
      <c r="E53">
        <v>0.86046896033627596</v>
      </c>
      <c r="F53">
        <v>-0.46619221458801202</v>
      </c>
      <c r="G53">
        <v>-1.46408329959466</v>
      </c>
      <c r="H53">
        <v>-0.25559044274217801</v>
      </c>
      <c r="I53">
        <v>-0.57447804077167497</v>
      </c>
      <c r="J53">
        <v>0.90727854611855296</v>
      </c>
      <c r="K53">
        <v>3.2442376876548801E-2</v>
      </c>
      <c r="L53">
        <v>1.786584076392</v>
      </c>
      <c r="M53">
        <v>0</v>
      </c>
      <c r="N53">
        <v>0</v>
      </c>
      <c r="O53">
        <v>4.8355547357479101E-2</v>
      </c>
      <c r="P53">
        <v>0</v>
      </c>
      <c r="Q53">
        <v>-0.81400916079704999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5.7226592285122502E-2</v>
      </c>
      <c r="Z53">
        <v>0.103636509145647</v>
      </c>
      <c r="AA53">
        <v>0.13301970958055101</v>
      </c>
      <c r="AB53">
        <v>0.12519228397932999</v>
      </c>
      <c r="AC53">
        <v>0.12991658057040401</v>
      </c>
      <c r="AD53">
        <v>0.15664989453328099</v>
      </c>
      <c r="AE53">
        <v>9.6438686871584994E-2</v>
      </c>
      <c r="AF53">
        <v>-0.76777634354282398</v>
      </c>
      <c r="AH53" s="30">
        <f t="shared" si="9"/>
        <v>3.2442376876548801E-2</v>
      </c>
      <c r="AI53" s="30">
        <f t="shared" si="4"/>
        <v>5.7226592285122502E-2</v>
      </c>
      <c r="AJ53" s="30">
        <f t="shared" si="4"/>
        <v>0.103636509145647</v>
      </c>
      <c r="AK53" s="30">
        <f t="shared" si="4"/>
        <v>0.13301970958055101</v>
      </c>
      <c r="AL53" s="30">
        <f t="shared" si="4"/>
        <v>0.12519228397932999</v>
      </c>
      <c r="AM53" s="30">
        <f t="shared" si="4"/>
        <v>0.12991658057040401</v>
      </c>
      <c r="AN53" s="30">
        <f t="shared" si="4"/>
        <v>0.15664989453328099</v>
      </c>
      <c r="AR53" s="31">
        <f t="shared" si="1"/>
        <v>43830</v>
      </c>
      <c r="AS53" s="30">
        <f t="shared" si="5"/>
        <v>-1.0711053741712959</v>
      </c>
      <c r="AT53" s="30">
        <f t="shared" si="2"/>
        <v>3.2442376876548801E-2</v>
      </c>
      <c r="AU53" s="30">
        <f t="shared" si="6"/>
        <v>0.70564157009433548</v>
      </c>
      <c r="AV53" s="30">
        <f t="shared" si="11"/>
        <v>5.7226592285122502E-2</v>
      </c>
      <c r="AW53" s="30">
        <f t="shared" si="11"/>
        <v>0.103636509145647</v>
      </c>
      <c r="AX53" s="30">
        <f t="shared" si="11"/>
        <v>0.13301970958055101</v>
      </c>
      <c r="AY53" s="30">
        <f t="shared" si="10"/>
        <v>0.12519228397932999</v>
      </c>
      <c r="AZ53" s="30">
        <f t="shared" si="10"/>
        <v>0.12991658057040401</v>
      </c>
      <c r="BA53" s="30">
        <f t="shared" si="10"/>
        <v>0.15664989453328099</v>
      </c>
      <c r="BC53" s="31">
        <f t="shared" si="7"/>
        <v>43830</v>
      </c>
      <c r="BD53" s="30">
        <f t="shared" si="8"/>
        <v>3.2442376876548801E-2</v>
      </c>
      <c r="BE53" s="30">
        <f t="shared" si="8"/>
        <v>0.70564157009433548</v>
      </c>
    </row>
    <row r="54" spans="1:57" ht="15">
      <c r="A54" s="1">
        <v>43921</v>
      </c>
      <c r="B54">
        <v>-1.6094972473212901</v>
      </c>
      <c r="C54">
        <v>0.111355467197992</v>
      </c>
      <c r="D54">
        <v>-0.53180788696628101</v>
      </c>
      <c r="E54">
        <v>0.107828106894733</v>
      </c>
      <c r="F54">
        <v>-0.53512967755014695</v>
      </c>
      <c r="G54">
        <v>-1.5816437606178499</v>
      </c>
      <c r="H54">
        <v>0.102229212265339</v>
      </c>
      <c r="I54">
        <v>-0.55267287492764205</v>
      </c>
      <c r="J54">
        <v>0.89419354375720905</v>
      </c>
      <c r="K54">
        <v>-0.33783435849725701</v>
      </c>
      <c r="L54">
        <v>1.7157672935141399</v>
      </c>
      <c r="M54">
        <v>0</v>
      </c>
      <c r="N54">
        <v>0</v>
      </c>
      <c r="O54">
        <v>-4.7553810112370198E-2</v>
      </c>
      <c r="P54">
        <v>0</v>
      </c>
      <c r="Q54">
        <v>-0.79970979462610403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4.4938017479098903E-2</v>
      </c>
      <c r="Z54">
        <v>8.5157451296833095E-2</v>
      </c>
      <c r="AA54">
        <v>0.12741895876863599</v>
      </c>
      <c r="AB54">
        <v>0.131945543048444</v>
      </c>
      <c r="AC54">
        <v>0.147103457461596</v>
      </c>
      <c r="AD54">
        <v>0.18161167480955601</v>
      </c>
      <c r="AE54">
        <v>9.5767981301438404E-2</v>
      </c>
      <c r="AF54">
        <v>-2.2505327028239099</v>
      </c>
      <c r="AH54" s="30">
        <f t="shared" si="9"/>
        <v>-0.33783435849725701</v>
      </c>
      <c r="AI54" s="30">
        <f t="shared" si="4"/>
        <v>4.4938017479098903E-2</v>
      </c>
      <c r="AJ54" s="30">
        <f t="shared" si="4"/>
        <v>8.5157451296833095E-2</v>
      </c>
      <c r="AK54" s="30">
        <f t="shared" si="4"/>
        <v>0.12741895876863599</v>
      </c>
      <c r="AL54" s="30">
        <f t="shared" si="4"/>
        <v>0.131945543048444</v>
      </c>
      <c r="AM54" s="30">
        <f t="shared" si="4"/>
        <v>0.147103457461596</v>
      </c>
      <c r="AN54" s="30">
        <f t="shared" si="4"/>
        <v>0.18161167480955601</v>
      </c>
      <c r="AR54" s="31">
        <f t="shared" si="1"/>
        <v>43921</v>
      </c>
      <c r="AS54" s="30">
        <f t="shared" si="5"/>
        <v>-7.0021308112956397</v>
      </c>
      <c r="AT54" s="30">
        <f t="shared" si="2"/>
        <v>-0.33783435849725701</v>
      </c>
      <c r="AU54" s="30">
        <f t="shared" si="6"/>
        <v>0.71817510286416397</v>
      </c>
      <c r="AV54" s="30">
        <f t="shared" si="11"/>
        <v>4.4938017479098903E-2</v>
      </c>
      <c r="AW54" s="30">
        <f t="shared" si="11"/>
        <v>8.5157451296833095E-2</v>
      </c>
      <c r="AX54" s="30">
        <f t="shared" si="11"/>
        <v>0.12741895876863599</v>
      </c>
      <c r="AY54" s="30">
        <f t="shared" si="10"/>
        <v>0.131945543048444</v>
      </c>
      <c r="AZ54" s="30">
        <f t="shared" si="10"/>
        <v>0.147103457461596</v>
      </c>
      <c r="BA54" s="30">
        <f t="shared" si="10"/>
        <v>0.18161167480955601</v>
      </c>
      <c r="BC54" s="31">
        <f t="shared" si="7"/>
        <v>43921</v>
      </c>
      <c r="BD54" s="30">
        <f t="shared" si="8"/>
        <v>-0.33783435849725701</v>
      </c>
      <c r="BE54" s="30">
        <f t="shared" si="8"/>
        <v>0.71817510286416397</v>
      </c>
    </row>
    <row r="55" spans="1:57" ht="15">
      <c r="A55" s="1">
        <v>44012</v>
      </c>
      <c r="B55">
        <v>-1.7062330335222</v>
      </c>
      <c r="C55">
        <v>-0.104492832519649</v>
      </c>
      <c r="D55">
        <v>-0.61632524331454197</v>
      </c>
      <c r="E55">
        <v>-0.35252719846948699</v>
      </c>
      <c r="F55">
        <v>-0.59405215110382503</v>
      </c>
      <c r="G55">
        <v>-1.5812273607443901</v>
      </c>
      <c r="H55">
        <v>0.38088385847380801</v>
      </c>
      <c r="I55">
        <v>-0.446422069914307</v>
      </c>
      <c r="J55">
        <v>0.88919541627276499</v>
      </c>
      <c r="K55">
        <v>-1.00339804993459</v>
      </c>
      <c r="L55">
        <v>1.6566528426156399</v>
      </c>
      <c r="M55">
        <v>0</v>
      </c>
      <c r="N55">
        <v>0</v>
      </c>
      <c r="O55">
        <v>-0.10443078566748</v>
      </c>
      <c r="P55">
        <v>0</v>
      </c>
      <c r="Q55">
        <v>-0.78342620021237497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-5.3131939460637302E-2</v>
      </c>
      <c r="Z55">
        <v>6.6584751353018903E-2</v>
      </c>
      <c r="AA55">
        <v>0.12804854476496799</v>
      </c>
      <c r="AB55">
        <v>0.14578648814946099</v>
      </c>
      <c r="AC55">
        <v>0.168025883176704</v>
      </c>
      <c r="AD55">
        <v>0.21362857353703599</v>
      </c>
      <c r="AE55">
        <v>9.5099688849714606E-2</v>
      </c>
      <c r="AF55">
        <v>-3.6017608176703599</v>
      </c>
      <c r="AH55" s="30">
        <f t="shared" si="9"/>
        <v>-1.00339804993459</v>
      </c>
      <c r="AI55" s="30">
        <f t="shared" si="4"/>
        <v>-5.3131939460637302E-2</v>
      </c>
      <c r="AJ55" s="30">
        <f t="shared" si="4"/>
        <v>6.6584751353018903E-2</v>
      </c>
      <c r="AK55" s="30">
        <f t="shared" si="4"/>
        <v>0.12804854476496799</v>
      </c>
      <c r="AL55" s="30">
        <f t="shared" si="4"/>
        <v>0.14578648814946099</v>
      </c>
      <c r="AM55" s="30">
        <f t="shared" si="4"/>
        <v>0.168025883176704</v>
      </c>
      <c r="AN55" s="30">
        <f t="shared" si="4"/>
        <v>0.21362857353703599</v>
      </c>
      <c r="AR55" s="31">
        <f t="shared" si="1"/>
        <v>44012</v>
      </c>
      <c r="AS55" s="30">
        <f t="shared" si="5"/>
        <v>-12.40704327068144</v>
      </c>
      <c r="AT55" s="30">
        <f t="shared" si="2"/>
        <v>-1.00339804993459</v>
      </c>
      <c r="AU55" s="30">
        <f t="shared" si="6"/>
        <v>0.66894230152055056</v>
      </c>
      <c r="AV55" s="30">
        <f t="shared" si="11"/>
        <v>-5.3131939460637302E-2</v>
      </c>
      <c r="AW55" s="30">
        <f t="shared" si="11"/>
        <v>6.6584751353018903E-2</v>
      </c>
      <c r="AX55" s="30">
        <f t="shared" si="11"/>
        <v>0.12804854476496799</v>
      </c>
      <c r="AY55" s="30">
        <f t="shared" si="10"/>
        <v>0.14578648814946099</v>
      </c>
      <c r="AZ55" s="30">
        <f t="shared" si="10"/>
        <v>0.168025883176704</v>
      </c>
      <c r="BA55" s="30">
        <f t="shared" si="10"/>
        <v>0.21362857353703599</v>
      </c>
      <c r="BC55" s="31">
        <f t="shared" si="7"/>
        <v>44012</v>
      </c>
      <c r="BD55" s="30">
        <f t="shared" si="8"/>
        <v>-1.00339804993459</v>
      </c>
      <c r="BE55" s="30">
        <f t="shared" si="8"/>
        <v>0.66894230152055056</v>
      </c>
    </row>
    <row r="56" spans="1:57" ht="15">
      <c r="A56" s="1">
        <v>44104</v>
      </c>
      <c r="B56">
        <v>-1.9006462536211099</v>
      </c>
      <c r="C56">
        <v>-0.16006768155917001</v>
      </c>
      <c r="D56">
        <v>-0.58265785012515203</v>
      </c>
      <c r="E56">
        <v>-0.90906077577034405</v>
      </c>
      <c r="F56">
        <v>-0.64242407709583405</v>
      </c>
      <c r="G56">
        <v>-1.6196276202595301</v>
      </c>
      <c r="H56">
        <v>0.28219264114445303</v>
      </c>
      <c r="I56">
        <v>-0.421957139003105</v>
      </c>
      <c r="J56">
        <v>0.84993045288871805</v>
      </c>
      <c r="K56">
        <v>-1.3075808520579</v>
      </c>
      <c r="L56">
        <v>1.68612205515476</v>
      </c>
      <c r="M56">
        <v>0</v>
      </c>
      <c r="N56">
        <v>0</v>
      </c>
      <c r="O56">
        <v>-0.28009485332269601</v>
      </c>
      <c r="P56">
        <v>0</v>
      </c>
      <c r="Q56">
        <v>-0.74794980639636999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-7.7591558688424905E-2</v>
      </c>
      <c r="Z56">
        <v>8.8003965466751294E-2</v>
      </c>
      <c r="AA56">
        <v>0.149000546553053</v>
      </c>
      <c r="AB56">
        <v>0.16719780672068801</v>
      </c>
      <c r="AC56">
        <v>0.18734049063460201</v>
      </c>
      <c r="AD56">
        <v>0.24743116107526</v>
      </c>
      <c r="AE56">
        <v>9.4433878915081496E-2</v>
      </c>
      <c r="AF56">
        <v>-4.8980054693462698</v>
      </c>
      <c r="AH56" s="30">
        <f t="shared" si="9"/>
        <v>-1.3075808520579</v>
      </c>
      <c r="AI56" s="30">
        <f t="shared" si="4"/>
        <v>-7.7591558688424905E-2</v>
      </c>
      <c r="AJ56" s="30">
        <f t="shared" si="4"/>
        <v>8.8003965466751294E-2</v>
      </c>
      <c r="AK56" s="30">
        <f t="shared" si="4"/>
        <v>0.149000546553053</v>
      </c>
      <c r="AL56" s="30">
        <f t="shared" si="4"/>
        <v>0.16719780672068801</v>
      </c>
      <c r="AM56" s="30">
        <f t="shared" si="4"/>
        <v>0.18734049063460201</v>
      </c>
      <c r="AN56" s="30">
        <f t="shared" si="4"/>
        <v>0.24743116107526</v>
      </c>
      <c r="AR56" s="31">
        <f t="shared" si="1"/>
        <v>44104</v>
      </c>
      <c r="AS56" s="30">
        <f t="shared" si="5"/>
        <v>-17.592021877385079</v>
      </c>
      <c r="AT56" s="30">
        <f t="shared" si="2"/>
        <v>-1.3075808520579</v>
      </c>
      <c r="AU56" s="30">
        <f t="shared" si="6"/>
        <v>0.76138241176192945</v>
      </c>
      <c r="AV56" s="30">
        <f t="shared" si="11"/>
        <v>-7.7591558688424905E-2</v>
      </c>
      <c r="AW56" s="30">
        <f t="shared" si="11"/>
        <v>8.8003965466751294E-2</v>
      </c>
      <c r="AX56" s="30">
        <f t="shared" si="11"/>
        <v>0.149000546553053</v>
      </c>
      <c r="AY56" s="30">
        <f t="shared" si="10"/>
        <v>0.16719780672068801</v>
      </c>
      <c r="AZ56" s="30">
        <f t="shared" si="10"/>
        <v>0.18734049063460201</v>
      </c>
      <c r="BA56" s="30">
        <f t="shared" si="10"/>
        <v>0.24743116107526</v>
      </c>
      <c r="BC56" s="31">
        <f t="shared" si="7"/>
        <v>44104</v>
      </c>
      <c r="BD56" s="30">
        <f t="shared" si="8"/>
        <v>-1.3075808520579</v>
      </c>
      <c r="BE56" s="30">
        <f t="shared" si="8"/>
        <v>0.76138241176192945</v>
      </c>
    </row>
    <row r="57" spans="1:57" ht="15">
      <c r="A57" s="1">
        <v>44196</v>
      </c>
      <c r="B57">
        <v>-1.6626864880113099</v>
      </c>
      <c r="C57">
        <v>2.8115861891927999E-2</v>
      </c>
      <c r="D57">
        <v>-0.522594194760713</v>
      </c>
      <c r="E57">
        <v>-0.88885964585646005</v>
      </c>
      <c r="F57">
        <v>-0.68233917900923902</v>
      </c>
      <c r="G57">
        <v>-1.6194335325659801</v>
      </c>
      <c r="H57">
        <v>-0.57973339175127303</v>
      </c>
      <c r="I57">
        <v>-0.41563571291219098</v>
      </c>
      <c r="J57">
        <v>0.86270025764661995</v>
      </c>
      <c r="K57">
        <v>-1.1605903382714799</v>
      </c>
      <c r="L57">
        <v>1.78435796912413</v>
      </c>
      <c r="M57">
        <v>0</v>
      </c>
      <c r="N57">
        <v>0</v>
      </c>
      <c r="O57">
        <v>-0.42614519723376798</v>
      </c>
      <c r="P57">
        <v>0</v>
      </c>
      <c r="Q57">
        <v>-0.73224959576520099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8.5357147304125205E-2</v>
      </c>
      <c r="Z57">
        <v>0.19556767646196899</v>
      </c>
      <c r="AA57">
        <v>0.211406153642726</v>
      </c>
      <c r="AB57">
        <v>0.20663676671557801</v>
      </c>
      <c r="AC57">
        <v>0.21705214742356199</v>
      </c>
      <c r="AD57">
        <v>0.29790401108917502</v>
      </c>
      <c r="AE57">
        <v>9.3770618072537101E-2</v>
      </c>
      <c r="AF57">
        <v>-4.7073986667652701</v>
      </c>
      <c r="AH57" s="30">
        <f t="shared" si="9"/>
        <v>-1.1605903382714799</v>
      </c>
      <c r="AI57" s="30">
        <f t="shared" si="4"/>
        <v>8.5357147304125205E-2</v>
      </c>
      <c r="AJ57" s="30">
        <f t="shared" ref="AJ57:AN107" si="12">Z57</f>
        <v>0.19556767646196899</v>
      </c>
      <c r="AK57" s="30">
        <f t="shared" si="12"/>
        <v>0.211406153642726</v>
      </c>
      <c r="AL57" s="30">
        <f t="shared" si="12"/>
        <v>0.20663676671557801</v>
      </c>
      <c r="AM57" s="30">
        <f t="shared" si="12"/>
        <v>0.21705214742356199</v>
      </c>
      <c r="AN57" s="30">
        <f t="shared" si="12"/>
        <v>0.29790401108917502</v>
      </c>
      <c r="AR57" s="31">
        <f t="shared" si="1"/>
        <v>44196</v>
      </c>
      <c r="AS57" s="30">
        <f t="shared" si="5"/>
        <v>-16.82959466706108</v>
      </c>
      <c r="AT57" s="30">
        <f t="shared" si="2"/>
        <v>-1.1605903382714799</v>
      </c>
      <c r="AU57" s="30">
        <f t="shared" si="6"/>
        <v>1.2139239026371353</v>
      </c>
      <c r="AV57" s="30">
        <f t="shared" si="11"/>
        <v>8.5357147304125205E-2</v>
      </c>
      <c r="AW57" s="30">
        <f t="shared" si="11"/>
        <v>0.19556767646196899</v>
      </c>
      <c r="AX57" s="30">
        <f t="shared" si="11"/>
        <v>0.211406153642726</v>
      </c>
      <c r="AY57" s="30">
        <f t="shared" si="10"/>
        <v>0.20663676671557801</v>
      </c>
      <c r="AZ57" s="30">
        <f t="shared" si="10"/>
        <v>0.21705214742356199</v>
      </c>
      <c r="BA57" s="30">
        <f t="shared" si="10"/>
        <v>0.29790401108917502</v>
      </c>
      <c r="BC57" s="31">
        <f t="shared" si="7"/>
        <v>44196</v>
      </c>
      <c r="BD57" s="30">
        <f t="shared" si="8"/>
        <v>-1.1605903382714799</v>
      </c>
      <c r="BE57" s="30">
        <f t="shared" si="8"/>
        <v>1.2139239026371353</v>
      </c>
    </row>
    <row r="58" spans="1:57" ht="15">
      <c r="A58" s="1">
        <v>44286</v>
      </c>
      <c r="B58">
        <v>-2.23934562675647</v>
      </c>
      <c r="C58">
        <v>0.108441843302546</v>
      </c>
      <c r="D58">
        <v>-0.42861292301581599</v>
      </c>
      <c r="E58">
        <v>-0.93402081811543902</v>
      </c>
      <c r="F58">
        <v>-0.64626081156503101</v>
      </c>
      <c r="G58">
        <v>-1.7170469248520801</v>
      </c>
      <c r="H58">
        <v>-0.59418155898063296</v>
      </c>
      <c r="I58">
        <v>-0.50097378276395499</v>
      </c>
      <c r="J58">
        <v>0.74227607341426205</v>
      </c>
      <c r="K58">
        <v>-0.91713258037485801</v>
      </c>
      <c r="L58">
        <v>1.80349926467293</v>
      </c>
      <c r="M58">
        <v>0</v>
      </c>
      <c r="N58">
        <v>0</v>
      </c>
      <c r="O58">
        <v>-0.49413951106992698</v>
      </c>
      <c r="P58">
        <v>0</v>
      </c>
      <c r="Q58">
        <v>-0.70998253938864497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0.31127816443883499</v>
      </c>
      <c r="Z58">
        <v>0.32894394080398098</v>
      </c>
      <c r="AA58">
        <v>0.29371191938288299</v>
      </c>
      <c r="AB58">
        <v>0.25120195664898998</v>
      </c>
      <c r="AC58">
        <v>0.249350446091925</v>
      </c>
      <c r="AD58">
        <v>0.36560289320202699</v>
      </c>
      <c r="AE58">
        <v>9.3109970148507706E-2</v>
      </c>
      <c r="AF58">
        <v>-4.6342806047759604</v>
      </c>
      <c r="AH58" s="30">
        <f t="shared" si="9"/>
        <v>-0.91713258037485801</v>
      </c>
      <c r="AI58" s="30">
        <f t="shared" ref="AI58:AN121" si="13">Y58</f>
        <v>0.31127816443883499</v>
      </c>
      <c r="AJ58" s="30">
        <f t="shared" si="12"/>
        <v>0.32894394080398098</v>
      </c>
      <c r="AK58" s="30">
        <f t="shared" si="12"/>
        <v>0.29371191938288299</v>
      </c>
      <c r="AL58" s="30">
        <f t="shared" si="12"/>
        <v>0.25120195664898998</v>
      </c>
      <c r="AM58" s="30">
        <f t="shared" si="12"/>
        <v>0.249350446091925</v>
      </c>
      <c r="AN58" s="30">
        <f t="shared" si="12"/>
        <v>0.36560289320202699</v>
      </c>
      <c r="AR58" s="31">
        <f t="shared" si="1"/>
        <v>44286</v>
      </c>
      <c r="AS58" s="30">
        <f t="shared" si="5"/>
        <v>-16.537122419103842</v>
      </c>
      <c r="AT58" s="30">
        <f t="shared" si="2"/>
        <v>-0.91713258037485801</v>
      </c>
      <c r="AU58" s="30">
        <f t="shared" si="6"/>
        <v>1.8000893205686408</v>
      </c>
      <c r="AV58" s="30">
        <f t="shared" si="11"/>
        <v>0.31127816443883499</v>
      </c>
      <c r="AW58" s="30">
        <f t="shared" si="11"/>
        <v>0.32894394080398098</v>
      </c>
      <c r="AX58" s="30">
        <f t="shared" si="11"/>
        <v>0.29371191938288299</v>
      </c>
      <c r="AY58" s="30">
        <f t="shared" si="10"/>
        <v>0.25120195664898998</v>
      </c>
      <c r="AZ58" s="30">
        <f t="shared" si="10"/>
        <v>0.249350446091925</v>
      </c>
      <c r="BA58" s="30">
        <f t="shared" si="10"/>
        <v>0.36560289320202699</v>
      </c>
      <c r="BC58" s="31">
        <f t="shared" si="7"/>
        <v>44286</v>
      </c>
      <c r="BD58" s="30">
        <f t="shared" si="8"/>
        <v>-0.91713258037485801</v>
      </c>
      <c r="BE58" s="30">
        <f t="shared" si="8"/>
        <v>1.8000893205686408</v>
      </c>
    </row>
    <row r="59" spans="1:57" ht="15">
      <c r="A59" s="1">
        <v>44377</v>
      </c>
      <c r="B59">
        <v>-2.9029934755401601</v>
      </c>
      <c r="C59">
        <v>0.29182904277600502</v>
      </c>
      <c r="D59">
        <v>-0.35736755072780202</v>
      </c>
      <c r="E59">
        <v>-0.81985027750444495</v>
      </c>
      <c r="F59">
        <v>-0.61471387037195002</v>
      </c>
      <c r="G59">
        <v>-1.8940322708514801</v>
      </c>
      <c r="H59">
        <v>-0.642462852783379</v>
      </c>
      <c r="I59">
        <v>-0.70285021329836705</v>
      </c>
      <c r="J59">
        <v>0.68781787005198203</v>
      </c>
      <c r="K59">
        <v>-0.33644733647317299</v>
      </c>
      <c r="L59">
        <v>1.7080296894881</v>
      </c>
      <c r="M59">
        <v>0</v>
      </c>
      <c r="N59">
        <v>0</v>
      </c>
      <c r="O59">
        <v>-0.52311154800514803</v>
      </c>
      <c r="P59">
        <v>0</v>
      </c>
      <c r="Q59">
        <v>-0.68288237581504996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0.57769419020346602</v>
      </c>
      <c r="Z59">
        <v>0.47665028749148203</v>
      </c>
      <c r="AA59">
        <v>0.38702126622125199</v>
      </c>
      <c r="AB59">
        <v>0.30170069313472297</v>
      </c>
      <c r="AC59">
        <v>0.28405595290121599</v>
      </c>
      <c r="AD59">
        <v>0.44766117834194902</v>
      </c>
      <c r="AE59">
        <v>9.2451996294215896E-2</v>
      </c>
      <c r="AF59">
        <v>-4.2217996044665602</v>
      </c>
      <c r="AH59" s="30">
        <f t="shared" si="9"/>
        <v>-0.33644733647317299</v>
      </c>
      <c r="AI59" s="30">
        <f t="shared" si="13"/>
        <v>0.57769419020346602</v>
      </c>
      <c r="AJ59" s="30">
        <f t="shared" si="12"/>
        <v>0.47665028749148203</v>
      </c>
      <c r="AK59" s="30">
        <f t="shared" si="12"/>
        <v>0.38702126622125199</v>
      </c>
      <c r="AL59" s="30">
        <f t="shared" si="12"/>
        <v>0.30170069313472297</v>
      </c>
      <c r="AM59" s="30">
        <f t="shared" si="12"/>
        <v>0.28405595290121599</v>
      </c>
      <c r="AN59" s="30">
        <f t="shared" si="12"/>
        <v>0.44766117834194902</v>
      </c>
      <c r="AR59" s="31">
        <f t="shared" si="1"/>
        <v>44377</v>
      </c>
      <c r="AS59" s="30">
        <f t="shared" si="5"/>
        <v>-14.887198417866241</v>
      </c>
      <c r="AT59" s="30">
        <f t="shared" si="2"/>
        <v>-0.33644733647317299</v>
      </c>
      <c r="AU59" s="30">
        <f t="shared" si="6"/>
        <v>2.4747835682940877</v>
      </c>
      <c r="AV59" s="30">
        <f t="shared" si="11"/>
        <v>0.57769419020346602</v>
      </c>
      <c r="AW59" s="30">
        <f t="shared" si="11"/>
        <v>0.47665028749148203</v>
      </c>
      <c r="AX59" s="30">
        <f t="shared" si="11"/>
        <v>0.38702126622125199</v>
      </c>
      <c r="AY59" s="30">
        <f t="shared" si="10"/>
        <v>0.30170069313472297</v>
      </c>
      <c r="AZ59" s="30">
        <f t="shared" si="10"/>
        <v>0.28405595290121599</v>
      </c>
      <c r="BA59" s="30">
        <f t="shared" si="10"/>
        <v>0.44766117834194902</v>
      </c>
      <c r="BC59" s="31">
        <f t="shared" si="7"/>
        <v>44377</v>
      </c>
      <c r="BD59" s="30">
        <f t="shared" si="8"/>
        <v>-0.33644733647317299</v>
      </c>
      <c r="BE59" s="30">
        <f t="shared" si="8"/>
        <v>2.4747835682940877</v>
      </c>
    </row>
    <row r="60" spans="1:57" ht="15">
      <c r="A60" s="1">
        <v>44469</v>
      </c>
      <c r="B60">
        <v>-2.3476410021426899</v>
      </c>
      <c r="C60">
        <v>6.1191664687253899E-2</v>
      </c>
      <c r="D60">
        <v>-0.25290438362753798</v>
      </c>
      <c r="E60">
        <v>-0.919468209986819</v>
      </c>
      <c r="F60">
        <v>-0.50476670526164902</v>
      </c>
      <c r="G60">
        <v>-1.9390409789463099</v>
      </c>
      <c r="H60">
        <v>-0.31058390390350699</v>
      </c>
      <c r="I60">
        <v>-0.96273916858708197</v>
      </c>
      <c r="J60">
        <v>0.60998316505458305</v>
      </c>
      <c r="K60">
        <v>-0.29968187189842899</v>
      </c>
      <c r="L60">
        <v>1.65148983977746</v>
      </c>
      <c r="M60">
        <v>0</v>
      </c>
      <c r="N60">
        <v>0</v>
      </c>
      <c r="O60">
        <v>-0.483941545393759</v>
      </c>
      <c r="P60">
        <v>0</v>
      </c>
      <c r="Q60">
        <v>-0.667243630226379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0.62663567867018999</v>
      </c>
      <c r="Z60">
        <v>0.46770400216416003</v>
      </c>
      <c r="AA60">
        <v>0.42795946395323198</v>
      </c>
      <c r="AB60">
        <v>0.31858022738787101</v>
      </c>
      <c r="AC60">
        <v>0.304042495697946</v>
      </c>
      <c r="AD60">
        <v>0.53247835356211903</v>
      </c>
      <c r="AE60">
        <v>9.1796755057350701E-2</v>
      </c>
      <c r="AF60">
        <v>-3.5961497539619902</v>
      </c>
      <c r="AH60" s="30">
        <f t="shared" si="9"/>
        <v>-0.29968187189842899</v>
      </c>
      <c r="AI60" s="30">
        <f t="shared" si="13"/>
        <v>0.62663567867018999</v>
      </c>
      <c r="AJ60" s="30">
        <f t="shared" si="12"/>
        <v>0.46770400216416003</v>
      </c>
      <c r="AK60" s="30">
        <f t="shared" si="12"/>
        <v>0.42795946395323198</v>
      </c>
      <c r="AL60" s="30">
        <f t="shared" si="12"/>
        <v>0.31858022738787101</v>
      </c>
      <c r="AM60" s="30">
        <f t="shared" si="12"/>
        <v>0.304042495697946</v>
      </c>
      <c r="AN60" s="30">
        <f t="shared" si="12"/>
        <v>0.53247835356211903</v>
      </c>
      <c r="AR60" s="31">
        <f t="shared" si="1"/>
        <v>44469</v>
      </c>
      <c r="AS60" s="30">
        <f t="shared" si="5"/>
        <v>-12.384599015847961</v>
      </c>
      <c r="AT60" s="30">
        <f t="shared" si="2"/>
        <v>-0.29968187189842899</v>
      </c>
      <c r="AU60" s="30">
        <f t="shared" si="6"/>
        <v>2.6774002214355179</v>
      </c>
      <c r="AV60" s="30">
        <f t="shared" si="11"/>
        <v>0.62663567867018999</v>
      </c>
      <c r="AW60" s="30">
        <f t="shared" si="11"/>
        <v>0.46770400216416003</v>
      </c>
      <c r="AX60" s="30">
        <f t="shared" si="11"/>
        <v>0.42795946395323198</v>
      </c>
      <c r="AY60" s="30">
        <f t="shared" si="10"/>
        <v>0.31858022738787101</v>
      </c>
      <c r="AZ60" s="30">
        <f t="shared" si="10"/>
        <v>0.304042495697946</v>
      </c>
      <c r="BA60" s="30">
        <f t="shared" si="10"/>
        <v>0.53247835356211903</v>
      </c>
      <c r="BC60" s="31">
        <f t="shared" si="7"/>
        <v>44469</v>
      </c>
      <c r="BD60" s="30">
        <f t="shared" si="8"/>
        <v>-0.29968187189842899</v>
      </c>
      <c r="BE60" s="30">
        <f t="shared" si="8"/>
        <v>2.6774002214355179</v>
      </c>
    </row>
    <row r="61" spans="1:57" ht="15">
      <c r="A61" s="1">
        <v>44561</v>
      </c>
      <c r="B61">
        <v>-1.91061113866467</v>
      </c>
      <c r="C61">
        <v>0.14320806781121301</v>
      </c>
      <c r="D61">
        <v>-0.233711044586044</v>
      </c>
      <c r="E61">
        <v>-0.90794079627920998</v>
      </c>
      <c r="F61">
        <v>-0.452153421841065</v>
      </c>
      <c r="G61">
        <v>-1.9958110552195201</v>
      </c>
      <c r="H61">
        <v>-0.31140553008059002</v>
      </c>
      <c r="I61">
        <v>-1.2526596417532401</v>
      </c>
      <c r="J61">
        <v>0.53837770480218805</v>
      </c>
      <c r="K61">
        <v>0.196909294660428</v>
      </c>
      <c r="L61">
        <v>1.5778279717063799</v>
      </c>
      <c r="M61">
        <v>0</v>
      </c>
      <c r="N61">
        <v>0</v>
      </c>
      <c r="O61">
        <v>-0.447020924007836</v>
      </c>
      <c r="P61">
        <v>0</v>
      </c>
      <c r="Q61">
        <v>-0.66262254692721601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0.75759379407946903</v>
      </c>
      <c r="Z61">
        <v>0.45238129308146502</v>
      </c>
      <c r="AA61">
        <v>0.47394203628075499</v>
      </c>
      <c r="AB61">
        <v>0.33570974085121902</v>
      </c>
      <c r="AC61">
        <v>0.32392717450193298</v>
      </c>
      <c r="AD61">
        <v>0.61809925075055405</v>
      </c>
      <c r="AE61">
        <v>9.1144302452078302E-2</v>
      </c>
      <c r="AF61">
        <v>-2.6648154683817098</v>
      </c>
      <c r="AH61" s="30">
        <f t="shared" si="9"/>
        <v>0.196909294660428</v>
      </c>
      <c r="AI61" s="30">
        <f t="shared" si="13"/>
        <v>0.75759379407946903</v>
      </c>
      <c r="AJ61" s="30">
        <f t="shared" si="12"/>
        <v>0.45238129308146502</v>
      </c>
      <c r="AK61" s="30">
        <f t="shared" si="12"/>
        <v>0.47394203628075499</v>
      </c>
      <c r="AL61" s="30">
        <f t="shared" si="12"/>
        <v>0.33570974085121902</v>
      </c>
      <c r="AM61" s="30">
        <f t="shared" si="12"/>
        <v>0.32392717450193298</v>
      </c>
      <c r="AN61" s="30">
        <f t="shared" si="12"/>
        <v>0.61809925075055405</v>
      </c>
      <c r="AR61" s="31">
        <f t="shared" si="1"/>
        <v>44561</v>
      </c>
      <c r="AS61" s="30">
        <f t="shared" si="5"/>
        <v>-8.6592618735268392</v>
      </c>
      <c r="AT61" s="30">
        <f t="shared" si="2"/>
        <v>0.196909294660428</v>
      </c>
      <c r="AU61" s="30">
        <f t="shared" si="6"/>
        <v>2.9616532895453953</v>
      </c>
      <c r="AV61" s="30">
        <f t="shared" si="11"/>
        <v>0.75759379407946903</v>
      </c>
      <c r="AW61" s="30">
        <f t="shared" si="11"/>
        <v>0.45238129308146502</v>
      </c>
      <c r="AX61" s="30">
        <f t="shared" si="11"/>
        <v>0.47394203628075499</v>
      </c>
      <c r="AY61" s="30">
        <f t="shared" si="10"/>
        <v>0.33570974085121902</v>
      </c>
      <c r="AZ61" s="30">
        <f t="shared" si="10"/>
        <v>0.32392717450193298</v>
      </c>
      <c r="BA61" s="30">
        <f t="shared" si="10"/>
        <v>0.61809925075055405</v>
      </c>
      <c r="BC61" s="31">
        <f t="shared" si="7"/>
        <v>44561</v>
      </c>
      <c r="BD61" s="30">
        <f t="shared" si="8"/>
        <v>0.196909294660428</v>
      </c>
      <c r="BE61" s="30">
        <f t="shared" si="8"/>
        <v>2.9616532895453953</v>
      </c>
    </row>
    <row r="62" spans="1:57" ht="15">
      <c r="A62" s="1">
        <v>44651</v>
      </c>
      <c r="B62">
        <v>-1.9456026963624999</v>
      </c>
      <c r="C62">
        <v>6.7009155634369696E-2</v>
      </c>
      <c r="D62">
        <v>-0.27819277418912303</v>
      </c>
      <c r="E62">
        <v>-0.75446769991608198</v>
      </c>
      <c r="F62">
        <v>-0.37223332607051302</v>
      </c>
      <c r="G62">
        <v>-1.8826285296208201</v>
      </c>
      <c r="H62">
        <v>0.27219143801029699</v>
      </c>
      <c r="I62">
        <v>-1.5753476883239901</v>
      </c>
      <c r="J62">
        <v>0.42261213065567999</v>
      </c>
      <c r="K62">
        <v>0.69657505582122403</v>
      </c>
      <c r="L62">
        <v>1.5788444896099301</v>
      </c>
      <c r="M62">
        <v>0</v>
      </c>
      <c r="N62">
        <v>0</v>
      </c>
      <c r="O62">
        <v>-0.37626973989207002</v>
      </c>
      <c r="P62">
        <v>0</v>
      </c>
      <c r="Q62">
        <v>-0.65527918014718101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0.75264106571003597</v>
      </c>
      <c r="Z62">
        <v>0.402341729581837</v>
      </c>
      <c r="AA62">
        <v>0.45914133389592399</v>
      </c>
      <c r="AB62">
        <v>0.31722540858722997</v>
      </c>
      <c r="AC62">
        <v>0.32937473290255098</v>
      </c>
      <c r="AD62">
        <v>0.69305747354463598</v>
      </c>
      <c r="AE62">
        <v>9.0494692027429505E-2</v>
      </c>
      <c r="AF62">
        <v>-1.7585129285411301</v>
      </c>
      <c r="AH62" s="30">
        <f t="shared" si="9"/>
        <v>0.69657505582122403</v>
      </c>
      <c r="AI62" s="30">
        <f t="shared" si="13"/>
        <v>0.75264106571003597</v>
      </c>
      <c r="AJ62" s="30">
        <f t="shared" si="12"/>
        <v>0.402341729581837</v>
      </c>
      <c r="AK62" s="30">
        <f t="shared" si="12"/>
        <v>0.45914133389592399</v>
      </c>
      <c r="AL62" s="30">
        <f t="shared" si="12"/>
        <v>0.31722540858722997</v>
      </c>
      <c r="AM62" s="30">
        <f t="shared" si="12"/>
        <v>0.32937473290255098</v>
      </c>
      <c r="AN62" s="30">
        <f t="shared" si="12"/>
        <v>0.69305747354463598</v>
      </c>
      <c r="AR62" s="31">
        <f t="shared" si="1"/>
        <v>44651</v>
      </c>
      <c r="AS62" s="30">
        <f t="shared" si="5"/>
        <v>-5.0340517141645202</v>
      </c>
      <c r="AT62" s="30">
        <f t="shared" si="2"/>
        <v>0.69657505582122403</v>
      </c>
      <c r="AU62" s="30">
        <f t="shared" si="6"/>
        <v>2.9537817442222138</v>
      </c>
      <c r="AV62" s="30">
        <f t="shared" si="11"/>
        <v>0.75264106571003597</v>
      </c>
      <c r="AW62" s="30">
        <f t="shared" si="11"/>
        <v>0.402341729581837</v>
      </c>
      <c r="AX62" s="30">
        <f t="shared" si="11"/>
        <v>0.45914133389592399</v>
      </c>
      <c r="AY62" s="30">
        <f t="shared" si="10"/>
        <v>0.31722540858722997</v>
      </c>
      <c r="AZ62" s="30">
        <f t="shared" si="10"/>
        <v>0.32937473290255098</v>
      </c>
      <c r="BA62" s="30">
        <f t="shared" si="10"/>
        <v>0.69305747354463598</v>
      </c>
      <c r="BC62" s="31">
        <f t="shared" si="7"/>
        <v>44651</v>
      </c>
      <c r="BD62" s="30">
        <f t="shared" si="8"/>
        <v>0.69657505582122403</v>
      </c>
      <c r="BE62" s="30">
        <f t="shared" si="8"/>
        <v>2.9537817442222138</v>
      </c>
    </row>
    <row r="63" spans="1:57" ht="15">
      <c r="A63" s="1">
        <v>44742</v>
      </c>
      <c r="B63">
        <v>-2.0854604178041498</v>
      </c>
      <c r="C63">
        <v>-0.17396691340098</v>
      </c>
      <c r="D63">
        <v>-0.17912227532111399</v>
      </c>
      <c r="E63">
        <v>-0.41269714817565301</v>
      </c>
      <c r="F63">
        <v>-0.16370653344727801</v>
      </c>
      <c r="G63">
        <v>-1.6808899069889101</v>
      </c>
      <c r="H63">
        <v>0.38692514129599498</v>
      </c>
      <c r="I63">
        <v>-1.9075782188395001</v>
      </c>
      <c r="J63">
        <v>0.306008447839697</v>
      </c>
      <c r="K63">
        <v>0.97347511372930395</v>
      </c>
      <c r="L63">
        <v>1.52119980770025</v>
      </c>
      <c r="M63">
        <v>0</v>
      </c>
      <c r="N63">
        <v>0</v>
      </c>
      <c r="O63">
        <v>-7.9619519366133901E-2</v>
      </c>
      <c r="P63">
        <v>0</v>
      </c>
      <c r="Q63">
        <v>-0.64834632133040804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0.59080764328796698</v>
      </c>
      <c r="Z63">
        <v>0.20544292714815901</v>
      </c>
      <c r="AA63">
        <v>0.32704662116261701</v>
      </c>
      <c r="AB63">
        <v>0.18789509936829801</v>
      </c>
      <c r="AC63">
        <v>0.29875947761432697</v>
      </c>
      <c r="AD63">
        <v>0.73402445217433498</v>
      </c>
      <c r="AE63">
        <v>8.9847974934095007E-2</v>
      </c>
      <c r="AF63">
        <v>-1.7099545484190799</v>
      </c>
      <c r="AH63" s="30">
        <f t="shared" si="9"/>
        <v>0.97347511372930395</v>
      </c>
      <c r="AI63" s="30">
        <f t="shared" si="13"/>
        <v>0.59080764328796698</v>
      </c>
      <c r="AJ63" s="30">
        <f t="shared" si="12"/>
        <v>0.20544292714815901</v>
      </c>
      <c r="AK63" s="30">
        <f t="shared" si="12"/>
        <v>0.32704662116261701</v>
      </c>
      <c r="AL63" s="30">
        <f t="shared" si="12"/>
        <v>0.18789509936829801</v>
      </c>
      <c r="AM63" s="30">
        <f t="shared" si="12"/>
        <v>0.29875947761432697</v>
      </c>
      <c r="AN63" s="30">
        <f t="shared" si="12"/>
        <v>0.73402445217433498</v>
      </c>
      <c r="AR63" s="31">
        <f t="shared" si="1"/>
        <v>44742</v>
      </c>
      <c r="AS63" s="30">
        <f t="shared" si="5"/>
        <v>-4.8398181936763196</v>
      </c>
      <c r="AT63" s="30">
        <f t="shared" si="2"/>
        <v>0.97347511372930395</v>
      </c>
      <c r="AU63" s="30">
        <f t="shared" si="6"/>
        <v>2.3439762207557031</v>
      </c>
      <c r="AV63" s="30">
        <f t="shared" si="11"/>
        <v>0.59080764328796698</v>
      </c>
      <c r="AW63" s="30">
        <f t="shared" si="11"/>
        <v>0.20544292714815901</v>
      </c>
      <c r="AX63" s="30">
        <f t="shared" si="11"/>
        <v>0.32704662116261701</v>
      </c>
      <c r="AY63" s="30">
        <f t="shared" si="10"/>
        <v>0.18789509936829801</v>
      </c>
      <c r="AZ63" s="30">
        <f t="shared" si="10"/>
        <v>0.29875947761432697</v>
      </c>
      <c r="BA63" s="30">
        <f t="shared" si="10"/>
        <v>0.73402445217433498</v>
      </c>
      <c r="BC63" s="31">
        <f t="shared" si="7"/>
        <v>44742</v>
      </c>
      <c r="BD63" s="30">
        <f t="shared" si="8"/>
        <v>0.97347511372930395</v>
      </c>
      <c r="BE63" s="30">
        <f t="shared" si="8"/>
        <v>2.3439762207557031</v>
      </c>
    </row>
    <row r="64" spans="1:57" ht="15">
      <c r="A64" s="1">
        <v>44834</v>
      </c>
      <c r="B64">
        <v>-1.89169322630711</v>
      </c>
      <c r="C64">
        <v>-8.1180702034294297E-2</v>
      </c>
      <c r="D64">
        <v>-0.14013970316886301</v>
      </c>
      <c r="E64">
        <v>-6.4197205053421899E-2</v>
      </c>
      <c r="F64">
        <v>-5.5108154539802702E-2</v>
      </c>
      <c r="G64">
        <v>-1.5040665731238601</v>
      </c>
      <c r="H64">
        <v>-0.101708758806489</v>
      </c>
      <c r="I64">
        <v>-2.1829980865793499</v>
      </c>
      <c r="J64">
        <v>0.34490658207345698</v>
      </c>
      <c r="K64">
        <v>0.78528149952751702</v>
      </c>
      <c r="L64">
        <v>1.43143141046485</v>
      </c>
      <c r="M64">
        <v>0</v>
      </c>
      <c r="N64">
        <v>0</v>
      </c>
      <c r="O64">
        <v>0.14246475449090701</v>
      </c>
      <c r="P64">
        <v>0</v>
      </c>
      <c r="Q64">
        <v>-0.639995091709333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0.529847871210958</v>
      </c>
      <c r="Z64">
        <v>1.1854107642697899E-2</v>
      </c>
      <c r="AA64">
        <v>0.30002077844591402</v>
      </c>
      <c r="AB64">
        <v>6.5714875816168403E-2</v>
      </c>
      <c r="AC64">
        <v>0.260701414226022</v>
      </c>
      <c r="AD64">
        <v>0.73652669143683702</v>
      </c>
      <c r="AE64">
        <v>8.9204199989664806E-2</v>
      </c>
      <c r="AF64">
        <v>-1.9631333159975399</v>
      </c>
      <c r="AH64" s="30">
        <f t="shared" si="9"/>
        <v>0.78528149952751702</v>
      </c>
      <c r="AI64" s="30">
        <f t="shared" si="13"/>
        <v>0.529847871210958</v>
      </c>
      <c r="AJ64" s="30">
        <f t="shared" si="12"/>
        <v>1.1854107642697899E-2</v>
      </c>
      <c r="AK64" s="30">
        <f t="shared" si="12"/>
        <v>0.30002077844591402</v>
      </c>
      <c r="AL64" s="30">
        <f t="shared" si="12"/>
        <v>6.5714875816168403E-2</v>
      </c>
      <c r="AM64" s="30">
        <f t="shared" si="12"/>
        <v>0.260701414226022</v>
      </c>
      <c r="AN64" s="30">
        <f t="shared" si="12"/>
        <v>0.73652669143683702</v>
      </c>
      <c r="AR64" s="31">
        <f t="shared" si="1"/>
        <v>44834</v>
      </c>
      <c r="AS64" s="30">
        <f t="shared" si="5"/>
        <v>-5.8525332639901597</v>
      </c>
      <c r="AT64" s="30">
        <f t="shared" si="2"/>
        <v>0.78528149952751702</v>
      </c>
      <c r="AU64" s="30">
        <f t="shared" si="6"/>
        <v>1.9046657387785975</v>
      </c>
      <c r="AV64" s="30">
        <f t="shared" si="11"/>
        <v>0.529847871210958</v>
      </c>
      <c r="AW64" s="30">
        <f t="shared" si="11"/>
        <v>1.1854107642697899E-2</v>
      </c>
      <c r="AX64" s="30">
        <f t="shared" si="11"/>
        <v>0.30002077844591402</v>
      </c>
      <c r="AY64" s="30">
        <f t="shared" si="10"/>
        <v>6.5714875816168403E-2</v>
      </c>
      <c r="AZ64" s="30">
        <f t="shared" si="10"/>
        <v>0.260701414226022</v>
      </c>
      <c r="BA64" s="30">
        <f t="shared" si="10"/>
        <v>0.73652669143683702</v>
      </c>
      <c r="BC64" s="31">
        <f t="shared" si="7"/>
        <v>44834</v>
      </c>
      <c r="BD64" s="30">
        <f t="shared" si="8"/>
        <v>0.78528149952751702</v>
      </c>
      <c r="BE64" s="30">
        <f t="shared" si="8"/>
        <v>1.9046657387785975</v>
      </c>
    </row>
    <row r="65" spans="1:57" ht="15">
      <c r="A65" s="1">
        <v>44926</v>
      </c>
      <c r="B65">
        <v>-1.9559135132967</v>
      </c>
      <c r="C65">
        <v>-0.151647610779092</v>
      </c>
      <c r="D65">
        <v>-6.1285355206269397E-2</v>
      </c>
      <c r="E65">
        <v>0.43768219505688299</v>
      </c>
      <c r="F65">
        <v>9.4398920136477396E-2</v>
      </c>
      <c r="G65">
        <v>-1.28931489446711</v>
      </c>
      <c r="H65">
        <v>-0.16838827282963201</v>
      </c>
      <c r="I65">
        <v>-2.4017828893821398</v>
      </c>
      <c r="J65">
        <v>0.33325795613474901</v>
      </c>
      <c r="K65">
        <v>0.35472747657762299</v>
      </c>
      <c r="L65">
        <v>1.3311829181708099</v>
      </c>
      <c r="M65">
        <v>0</v>
      </c>
      <c r="N65">
        <v>0</v>
      </c>
      <c r="O65">
        <v>0.42856993345397298</v>
      </c>
      <c r="P65">
        <v>0</v>
      </c>
      <c r="Q65">
        <v>-0.63300976646671503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0.42005782529896102</v>
      </c>
      <c r="Z65">
        <v>-0.255285214582196</v>
      </c>
      <c r="AA65">
        <v>0.17661969400933</v>
      </c>
      <c r="AB65">
        <v>-3.80447614917825E-2</v>
      </c>
      <c r="AC65">
        <v>0.21501686859607999</v>
      </c>
      <c r="AD65">
        <v>0.70398042669868599</v>
      </c>
      <c r="AE65">
        <v>8.8563413742344693E-2</v>
      </c>
      <c r="AF65">
        <v>-2.3706146506257202</v>
      </c>
      <c r="AH65" s="30">
        <f t="shared" si="9"/>
        <v>0.35472747657762299</v>
      </c>
      <c r="AI65" s="30">
        <f t="shared" si="13"/>
        <v>0.42005782529896102</v>
      </c>
      <c r="AJ65" s="30">
        <f t="shared" si="12"/>
        <v>-0.255285214582196</v>
      </c>
      <c r="AK65" s="30">
        <f t="shared" si="12"/>
        <v>0.17661969400933</v>
      </c>
      <c r="AL65" s="30">
        <f t="shared" si="12"/>
        <v>-3.80447614917825E-2</v>
      </c>
      <c r="AM65" s="30">
        <f t="shared" si="12"/>
        <v>0.21501686859607999</v>
      </c>
      <c r="AN65" s="30">
        <f t="shared" si="12"/>
        <v>0.70398042669868599</v>
      </c>
      <c r="AR65" s="31">
        <f t="shared" si="1"/>
        <v>44926</v>
      </c>
      <c r="AS65" s="30">
        <f t="shared" si="5"/>
        <v>-7.4824586025028808</v>
      </c>
      <c r="AT65" s="30">
        <f t="shared" si="2"/>
        <v>0.35472747657762299</v>
      </c>
      <c r="AU65" s="30">
        <f t="shared" si="6"/>
        <v>1.2223448385290785</v>
      </c>
      <c r="AV65" s="30">
        <f t="shared" si="11"/>
        <v>0.42005782529896102</v>
      </c>
      <c r="AW65" s="30">
        <f t="shared" si="11"/>
        <v>-0.255285214582196</v>
      </c>
      <c r="AX65" s="30">
        <f t="shared" si="11"/>
        <v>0.17661969400933</v>
      </c>
      <c r="AY65" s="30">
        <f t="shared" si="10"/>
        <v>-3.80447614917825E-2</v>
      </c>
      <c r="AZ65" s="30">
        <f t="shared" si="10"/>
        <v>0.21501686859607999</v>
      </c>
      <c r="BA65" s="30">
        <f t="shared" si="10"/>
        <v>0.70398042669868599</v>
      </c>
      <c r="BC65" s="31">
        <f t="shared" si="7"/>
        <v>44926</v>
      </c>
      <c r="BD65" s="30">
        <f t="shared" si="8"/>
        <v>0.35472747657762299</v>
      </c>
      <c r="BE65" s="30">
        <f t="shared" si="8"/>
        <v>1.2223448385290785</v>
      </c>
    </row>
    <row r="66" spans="1:57" ht="15">
      <c r="A66" s="1">
        <v>45016</v>
      </c>
      <c r="B66">
        <v>-1.9815293068655899</v>
      </c>
      <c r="C66">
        <v>-4.62868348771261E-2</v>
      </c>
      <c r="D66">
        <v>-1.7959802886139301E-2</v>
      </c>
      <c r="E66">
        <v>0.93267096435673202</v>
      </c>
      <c r="F66">
        <v>0.179243655979171</v>
      </c>
      <c r="G66">
        <v>-1.0593807626579901</v>
      </c>
      <c r="H66">
        <v>0.22316176694015699</v>
      </c>
      <c r="I66">
        <v>-2.5737963241197601</v>
      </c>
      <c r="J66">
        <v>0.373392943456551</v>
      </c>
      <c r="K66">
        <v>0.78594867504717203</v>
      </c>
      <c r="L66">
        <v>1.2621664027314501</v>
      </c>
      <c r="M66">
        <v>0</v>
      </c>
      <c r="N66">
        <v>0</v>
      </c>
      <c r="O66">
        <v>0.57131203119904395</v>
      </c>
      <c r="P66">
        <v>0</v>
      </c>
      <c r="Q66">
        <v>-0.58216566835846295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0.35011252465680598</v>
      </c>
      <c r="Z66">
        <v>-0.44053777156349799</v>
      </c>
      <c r="AA66">
        <v>1.07053053232079E-2</v>
      </c>
      <c r="AB66">
        <v>-0.17018967567086801</v>
      </c>
      <c r="AC66">
        <v>0.17527223128137601</v>
      </c>
      <c r="AD66">
        <v>0.638507080480199</v>
      </c>
      <c r="AE66">
        <v>8.7925660533179906E-2</v>
      </c>
      <c r="AF66">
        <v>-1.2814269050143801</v>
      </c>
      <c r="AH66" s="30">
        <f t="shared" si="9"/>
        <v>0.78594867504717203</v>
      </c>
      <c r="AI66" s="30">
        <f t="shared" si="13"/>
        <v>0.35011252465680598</v>
      </c>
      <c r="AJ66" s="30">
        <f t="shared" si="12"/>
        <v>-0.44053777156349799</v>
      </c>
      <c r="AK66" s="30">
        <f t="shared" si="12"/>
        <v>1.07053053232079E-2</v>
      </c>
      <c r="AL66" s="30">
        <f t="shared" si="12"/>
        <v>-0.17018967567086801</v>
      </c>
      <c r="AM66" s="30">
        <f t="shared" si="12"/>
        <v>0.17527223128137601</v>
      </c>
      <c r="AN66" s="30">
        <f t="shared" si="12"/>
        <v>0.638507080480199</v>
      </c>
      <c r="AR66" s="31">
        <f t="shared" ref="AR66:AR129" si="14">A66</f>
        <v>45016</v>
      </c>
      <c r="AS66" s="30">
        <f t="shared" si="5"/>
        <v>-3.1257076200575202</v>
      </c>
      <c r="AT66" s="30">
        <f t="shared" ref="AT66:AT129" si="15">AH66</f>
        <v>0.78594867504717203</v>
      </c>
      <c r="AU66" s="30">
        <f t="shared" si="6"/>
        <v>0.56386969450722291</v>
      </c>
      <c r="AV66" s="30">
        <f t="shared" si="11"/>
        <v>0.35011252465680598</v>
      </c>
      <c r="AW66" s="30">
        <f t="shared" si="11"/>
        <v>-0.44053777156349799</v>
      </c>
      <c r="AX66" s="30">
        <f t="shared" si="11"/>
        <v>1.07053053232079E-2</v>
      </c>
      <c r="AY66" s="30">
        <f t="shared" si="10"/>
        <v>-0.17018967567086801</v>
      </c>
      <c r="AZ66" s="30">
        <f t="shared" si="10"/>
        <v>0.17527223128137601</v>
      </c>
      <c r="BA66" s="30">
        <f t="shared" si="10"/>
        <v>0.638507080480199</v>
      </c>
      <c r="BC66" s="31">
        <f t="shared" si="7"/>
        <v>45016</v>
      </c>
      <c r="BD66" s="30">
        <f t="shared" si="8"/>
        <v>0.78594867504717203</v>
      </c>
      <c r="BE66" s="30">
        <f t="shared" si="8"/>
        <v>0.56386969450722291</v>
      </c>
    </row>
    <row r="67" spans="1:57" ht="15">
      <c r="A67" s="1">
        <v>45107</v>
      </c>
      <c r="B67">
        <v>-2.10447785959169</v>
      </c>
      <c r="C67">
        <v>-5.3192962341287599E-2</v>
      </c>
      <c r="D67">
        <v>-1.0144888716154399E-2</v>
      </c>
      <c r="E67">
        <v>1.1078495331784599</v>
      </c>
      <c r="F67">
        <v>0.24351428082425999</v>
      </c>
      <c r="G67">
        <v>-0.80430279083091205</v>
      </c>
      <c r="H67">
        <v>-0.21685558282186099</v>
      </c>
      <c r="I67">
        <v>-2.6721835384009198</v>
      </c>
      <c r="J67">
        <v>0.46923449365991299</v>
      </c>
      <c r="K67">
        <v>0.74649229877802903</v>
      </c>
      <c r="L67">
        <v>1.2630851198764601</v>
      </c>
      <c r="M67">
        <v>0</v>
      </c>
      <c r="N67">
        <v>0</v>
      </c>
      <c r="O67">
        <v>0.69234711250616399</v>
      </c>
      <c r="P67">
        <v>0</v>
      </c>
      <c r="Q67">
        <v>-0.571433554265253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0.247935545389596</v>
      </c>
      <c r="Z67">
        <v>-0.57025802215008603</v>
      </c>
      <c r="AA67">
        <v>-9.1884081601727396E-2</v>
      </c>
      <c r="AB67">
        <v>-0.30548099547030699</v>
      </c>
      <c r="AC67">
        <v>0.14419517950566399</v>
      </c>
      <c r="AD67">
        <v>0.57163531015698499</v>
      </c>
      <c r="AE67">
        <v>8.7290982556822494E-2</v>
      </c>
      <c r="AF67">
        <v>-1.8266344197578299</v>
      </c>
      <c r="AH67" s="30">
        <f t="shared" si="9"/>
        <v>0.74649229877802903</v>
      </c>
      <c r="AI67" s="30">
        <f t="shared" si="13"/>
        <v>0.247935545389596</v>
      </c>
      <c r="AJ67" s="30">
        <f t="shared" si="12"/>
        <v>-0.57025802215008603</v>
      </c>
      <c r="AK67" s="30">
        <f t="shared" si="12"/>
        <v>-9.1884081601727396E-2</v>
      </c>
      <c r="AL67" s="30">
        <f t="shared" si="12"/>
        <v>-0.30548099547030699</v>
      </c>
      <c r="AM67" s="30">
        <f t="shared" si="12"/>
        <v>0.14419517950566399</v>
      </c>
      <c r="AN67" s="30">
        <f t="shared" si="12"/>
        <v>0.57163531015698499</v>
      </c>
      <c r="AR67" s="31">
        <f t="shared" si="14"/>
        <v>45107</v>
      </c>
      <c r="AS67" s="30">
        <f t="shared" ref="AS67:AS130" si="16">AF67*4+2</f>
        <v>-5.3065376790313197</v>
      </c>
      <c r="AT67" s="30">
        <f t="shared" si="15"/>
        <v>0.74649229877802903</v>
      </c>
      <c r="AU67" s="30">
        <f t="shared" ref="AU67:AU130" si="17">SUM(AV67:BA67)</f>
        <v>-3.8570641698755237E-3</v>
      </c>
      <c r="AV67" s="30">
        <f t="shared" si="11"/>
        <v>0.247935545389596</v>
      </c>
      <c r="AW67" s="30">
        <f t="shared" si="11"/>
        <v>-0.57025802215008603</v>
      </c>
      <c r="AX67" s="30">
        <f t="shared" si="11"/>
        <v>-9.1884081601727396E-2</v>
      </c>
      <c r="AY67" s="30">
        <f t="shared" si="10"/>
        <v>-0.30548099547030699</v>
      </c>
      <c r="AZ67" s="30">
        <f t="shared" si="10"/>
        <v>0.14419517950566399</v>
      </c>
      <c r="BA67" s="30">
        <f t="shared" si="10"/>
        <v>0.57163531015698499</v>
      </c>
      <c r="BC67" s="31">
        <f t="shared" ref="BC67:BC130" si="18">AR67</f>
        <v>45107</v>
      </c>
      <c r="BD67" s="30">
        <f t="shared" ref="BD67:BE130" si="19">AT67</f>
        <v>0.74649229877802903</v>
      </c>
      <c r="BE67" s="30">
        <f t="shared" si="19"/>
        <v>-3.8570641698755237E-3</v>
      </c>
    </row>
    <row r="68" spans="1:57" ht="15">
      <c r="A68" s="1">
        <v>45199</v>
      </c>
      <c r="B68">
        <v>-1.88773056900512</v>
      </c>
      <c r="C68">
        <v>-0.12760537216158699</v>
      </c>
      <c r="D68">
        <v>9.7388811910946796E-2</v>
      </c>
      <c r="E68">
        <v>1.0707893375025499</v>
      </c>
      <c r="F68">
        <v>0.35090678585215301</v>
      </c>
      <c r="G68">
        <v>-0.60077513666391102</v>
      </c>
      <c r="H68">
        <v>-0.226017404638264</v>
      </c>
      <c r="I68">
        <v>-2.6997533535317499</v>
      </c>
      <c r="J68">
        <v>0.54046360956891404</v>
      </c>
      <c r="K68">
        <v>0.72242022121059002</v>
      </c>
      <c r="L68">
        <v>1.2363121771785399</v>
      </c>
      <c r="M68">
        <v>0</v>
      </c>
      <c r="N68">
        <v>0</v>
      </c>
      <c r="O68">
        <v>0.85080002739517402</v>
      </c>
      <c r="P68">
        <v>0</v>
      </c>
      <c r="Q68">
        <v>-0.54961474319200698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0.104162294694015</v>
      </c>
      <c r="Z68">
        <v>-0.70281431811913497</v>
      </c>
      <c r="AA68">
        <v>-0.246437622782644</v>
      </c>
      <c r="AB68">
        <v>-0.401157046594529</v>
      </c>
      <c r="AC68">
        <v>9.2200086917363699E-2</v>
      </c>
      <c r="AD68">
        <v>0.50619242261933795</v>
      </c>
      <c r="AE68">
        <v>8.6659419920868494E-2</v>
      </c>
      <c r="AF68">
        <v>-1.7836103719184699</v>
      </c>
      <c r="AH68" s="30">
        <f t="shared" ref="AH68:AH131" si="20">K68</f>
        <v>0.72242022121059002</v>
      </c>
      <c r="AI68" s="30">
        <f t="shared" si="13"/>
        <v>0.104162294694015</v>
      </c>
      <c r="AJ68" s="30">
        <f t="shared" si="12"/>
        <v>-0.70281431811913497</v>
      </c>
      <c r="AK68" s="30">
        <f t="shared" si="12"/>
        <v>-0.246437622782644</v>
      </c>
      <c r="AL68" s="30">
        <f t="shared" si="12"/>
        <v>-0.401157046594529</v>
      </c>
      <c r="AM68" s="30">
        <f t="shared" si="12"/>
        <v>9.2200086917363699E-2</v>
      </c>
      <c r="AN68" s="30">
        <f t="shared" si="12"/>
        <v>0.50619242261933795</v>
      </c>
      <c r="AR68" s="31">
        <f t="shared" si="14"/>
        <v>45199</v>
      </c>
      <c r="AS68" s="30">
        <f t="shared" si="16"/>
        <v>-5.1344414876738798</v>
      </c>
      <c r="AT68" s="30">
        <f t="shared" si="15"/>
        <v>0.72242022121059002</v>
      </c>
      <c r="AU68" s="30">
        <f t="shared" si="17"/>
        <v>-0.64785418326559152</v>
      </c>
      <c r="AV68" s="30">
        <f t="shared" si="11"/>
        <v>0.104162294694015</v>
      </c>
      <c r="AW68" s="30">
        <f t="shared" si="11"/>
        <v>-0.70281431811913497</v>
      </c>
      <c r="AX68" s="30">
        <f t="shared" si="11"/>
        <v>-0.246437622782644</v>
      </c>
      <c r="AY68" s="30">
        <f t="shared" si="10"/>
        <v>-0.401157046594529</v>
      </c>
      <c r="AZ68" s="30">
        <f t="shared" si="10"/>
        <v>9.2200086917363699E-2</v>
      </c>
      <c r="BA68" s="30">
        <f t="shared" si="10"/>
        <v>0.50619242261933795</v>
      </c>
      <c r="BC68" s="31">
        <f t="shared" si="18"/>
        <v>45199</v>
      </c>
      <c r="BD68" s="30">
        <f t="shared" si="19"/>
        <v>0.72242022121059002</v>
      </c>
      <c r="BE68" s="30">
        <f t="shared" si="19"/>
        <v>-0.64785418326559152</v>
      </c>
    </row>
    <row r="69" spans="1:57" ht="15">
      <c r="A69" s="1">
        <v>45291</v>
      </c>
      <c r="B69">
        <v>-1.92349767966678</v>
      </c>
      <c r="C69">
        <v>-5.0379634690062798E-2</v>
      </c>
      <c r="D69">
        <v>0.13603648769006901</v>
      </c>
      <c r="E69">
        <v>1.0959034326280299</v>
      </c>
      <c r="F69">
        <v>0.38538451482851999</v>
      </c>
      <c r="G69">
        <v>-0.46263958637157798</v>
      </c>
      <c r="H69">
        <v>-0.51727708728421196</v>
      </c>
      <c r="I69">
        <v>-2.6494046640101798</v>
      </c>
      <c r="J69">
        <v>0.61261519914031803</v>
      </c>
      <c r="K69">
        <v>0.64683569093944904</v>
      </c>
      <c r="L69">
        <v>1.22088533073205</v>
      </c>
      <c r="M69">
        <v>0</v>
      </c>
      <c r="N69">
        <v>0</v>
      </c>
      <c r="O69">
        <v>0.95168384321267496</v>
      </c>
      <c r="P69">
        <v>0</v>
      </c>
      <c r="Q69">
        <v>-0.54417688398134301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7.4553755753381497E-3</v>
      </c>
      <c r="Z69">
        <v>-0.77428504548905797</v>
      </c>
      <c r="AA69">
        <v>-0.36333461847264498</v>
      </c>
      <c r="AB69">
        <v>-0.44155263330451999</v>
      </c>
      <c r="AC69">
        <v>6.5246367953311193E-2</v>
      </c>
      <c r="AD69">
        <v>0.45732513829999899</v>
      </c>
      <c r="AE69">
        <v>8.6031010703798594E-2</v>
      </c>
      <c r="AF69">
        <v>-2.0611454415667998</v>
      </c>
      <c r="AH69" s="30">
        <f t="shared" si="20"/>
        <v>0.64683569093944904</v>
      </c>
      <c r="AI69" s="30">
        <f t="shared" si="13"/>
        <v>7.4553755753381497E-3</v>
      </c>
      <c r="AJ69" s="30">
        <f t="shared" si="12"/>
        <v>-0.77428504548905797</v>
      </c>
      <c r="AK69" s="30">
        <f t="shared" si="12"/>
        <v>-0.36333461847264498</v>
      </c>
      <c r="AL69" s="30">
        <f t="shared" si="12"/>
        <v>-0.44155263330451999</v>
      </c>
      <c r="AM69" s="30">
        <f t="shared" si="12"/>
        <v>6.5246367953311193E-2</v>
      </c>
      <c r="AN69" s="30">
        <f t="shared" si="12"/>
        <v>0.45732513829999899</v>
      </c>
      <c r="AR69" s="31">
        <f t="shared" si="14"/>
        <v>45291</v>
      </c>
      <c r="AS69" s="30">
        <f t="shared" si="16"/>
        <v>-6.2445817662671992</v>
      </c>
      <c r="AT69" s="30">
        <f t="shared" si="15"/>
        <v>0.64683569093944904</v>
      </c>
      <c r="AU69" s="30">
        <f t="shared" si="17"/>
        <v>-1.0491454154375746</v>
      </c>
      <c r="AV69" s="30">
        <f t="shared" si="11"/>
        <v>7.4553755753381497E-3</v>
      </c>
      <c r="AW69" s="30">
        <f t="shared" si="11"/>
        <v>-0.77428504548905797</v>
      </c>
      <c r="AX69" s="30">
        <f t="shared" si="11"/>
        <v>-0.36333461847264498</v>
      </c>
      <c r="AY69" s="30">
        <f t="shared" si="10"/>
        <v>-0.44155263330451999</v>
      </c>
      <c r="AZ69" s="30">
        <f t="shared" si="10"/>
        <v>6.5246367953311193E-2</v>
      </c>
      <c r="BA69" s="30">
        <f t="shared" si="10"/>
        <v>0.45732513829999899</v>
      </c>
      <c r="BC69" s="31">
        <f t="shared" si="18"/>
        <v>45291</v>
      </c>
      <c r="BD69" s="30">
        <f t="shared" si="19"/>
        <v>0.64683569093944904</v>
      </c>
      <c r="BE69" s="30">
        <f t="shared" si="19"/>
        <v>-1.0491454154375746</v>
      </c>
    </row>
    <row r="70" spans="1:57" ht="15">
      <c r="A70" s="1">
        <v>45382</v>
      </c>
      <c r="B70">
        <v>-2.1302559913886898</v>
      </c>
      <c r="C70">
        <v>-8.5696971940490405E-2</v>
      </c>
      <c r="D70">
        <v>0.132436009689094</v>
      </c>
      <c r="E70">
        <v>0.92815222498759298</v>
      </c>
      <c r="F70">
        <v>0.40830593355341899</v>
      </c>
      <c r="G70">
        <v>-0.33197546953368201</v>
      </c>
      <c r="H70">
        <v>-0.57666149772533903</v>
      </c>
      <c r="I70">
        <v>-2.5975808345439599</v>
      </c>
      <c r="J70">
        <v>0.73311788187682803</v>
      </c>
      <c r="K70">
        <v>0.46704265945307599</v>
      </c>
      <c r="L70">
        <v>1.2606358110082601</v>
      </c>
      <c r="M70">
        <v>0</v>
      </c>
      <c r="N70">
        <v>0</v>
      </c>
      <c r="O70">
        <v>0.95193492913163502</v>
      </c>
      <c r="P70">
        <v>0</v>
      </c>
      <c r="Q70">
        <v>-0.509183059462746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-6.6081084373752097E-2</v>
      </c>
      <c r="Z70">
        <v>-0.81939764841162499</v>
      </c>
      <c r="AA70">
        <v>-0.45553857975566597</v>
      </c>
      <c r="AB70">
        <v>-0.491861085404314</v>
      </c>
      <c r="AC70">
        <v>2.32724551671777E-2</v>
      </c>
      <c r="AD70">
        <v>0.42837147435649903</v>
      </c>
      <c r="AE70">
        <v>8.5405791011551505E-2</v>
      </c>
      <c r="AF70">
        <v>-2.6455570523051199</v>
      </c>
      <c r="AH70" s="30">
        <f t="shared" si="20"/>
        <v>0.46704265945307599</v>
      </c>
      <c r="AI70" s="30">
        <f t="shared" si="13"/>
        <v>-6.6081084373752097E-2</v>
      </c>
      <c r="AJ70" s="30">
        <f t="shared" si="12"/>
        <v>-0.81939764841162499</v>
      </c>
      <c r="AK70" s="30">
        <f t="shared" si="12"/>
        <v>-0.45553857975566597</v>
      </c>
      <c r="AL70" s="30">
        <f t="shared" si="12"/>
        <v>-0.491861085404314</v>
      </c>
      <c r="AM70" s="30">
        <f t="shared" si="12"/>
        <v>2.32724551671777E-2</v>
      </c>
      <c r="AN70" s="30">
        <f t="shared" si="12"/>
        <v>0.42837147435649903</v>
      </c>
      <c r="AR70" s="31">
        <f t="shared" si="14"/>
        <v>45382</v>
      </c>
      <c r="AS70" s="30">
        <f t="shared" si="16"/>
        <v>-8.5822282092204798</v>
      </c>
      <c r="AT70" s="30">
        <f t="shared" si="15"/>
        <v>0.46704265945307599</v>
      </c>
      <c r="AU70" s="30">
        <f t="shared" si="17"/>
        <v>-1.3812344684216802</v>
      </c>
      <c r="AV70" s="30">
        <f t="shared" si="11"/>
        <v>-6.6081084373752097E-2</v>
      </c>
      <c r="AW70" s="30">
        <f t="shared" si="11"/>
        <v>-0.81939764841162499</v>
      </c>
      <c r="AX70" s="30">
        <f t="shared" si="11"/>
        <v>-0.45553857975566597</v>
      </c>
      <c r="AY70" s="30">
        <f t="shared" si="10"/>
        <v>-0.491861085404314</v>
      </c>
      <c r="AZ70" s="30">
        <f t="shared" si="10"/>
        <v>2.32724551671777E-2</v>
      </c>
      <c r="BA70" s="30">
        <f t="shared" si="10"/>
        <v>0.42837147435649903</v>
      </c>
      <c r="BC70" s="31">
        <f t="shared" si="18"/>
        <v>45382</v>
      </c>
      <c r="BD70" s="30">
        <f t="shared" si="19"/>
        <v>0.46704265945307599</v>
      </c>
      <c r="BE70" s="30">
        <f t="shared" si="19"/>
        <v>-1.3812344684216802</v>
      </c>
    </row>
    <row r="71" spans="1:57" ht="15">
      <c r="A71" s="1">
        <v>45473</v>
      </c>
      <c r="B71">
        <v>-2.1223408371596499</v>
      </c>
      <c r="C71">
        <v>5.0281804706860103E-3</v>
      </c>
      <c r="D71">
        <v>9.0126458512767002E-2</v>
      </c>
      <c r="E71">
        <v>0.71695289538156903</v>
      </c>
      <c r="F71">
        <v>0.38758913540580597</v>
      </c>
      <c r="G71">
        <v>-0.306991465397634</v>
      </c>
      <c r="H71">
        <v>-0.538357871729371</v>
      </c>
      <c r="I71">
        <v>-2.5255303226372798</v>
      </c>
      <c r="J71">
        <v>0.72693652167279099</v>
      </c>
      <c r="K71">
        <v>0.22914224459892399</v>
      </c>
      <c r="L71">
        <v>1.27453443493815</v>
      </c>
      <c r="M71">
        <v>0</v>
      </c>
      <c r="N71">
        <v>0</v>
      </c>
      <c r="O71">
        <v>0.96124649002117601</v>
      </c>
      <c r="P71">
        <v>0</v>
      </c>
      <c r="Q71">
        <v>-0.51033063433095704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-7.5173375268742598E-2</v>
      </c>
      <c r="Z71">
        <v>-0.74175039409773602</v>
      </c>
      <c r="AA71">
        <v>-0.46334511606377399</v>
      </c>
      <c r="AB71">
        <v>-0.49283008354091501</v>
      </c>
      <c r="AC71">
        <v>-1.26517364279838E-2</v>
      </c>
      <c r="AD71">
        <v>0.41428029050181803</v>
      </c>
      <c r="AE71">
        <v>8.4783795032760206E-2</v>
      </c>
      <c r="AF71">
        <v>-2.8986813901175901</v>
      </c>
      <c r="AH71" s="30">
        <f t="shared" si="20"/>
        <v>0.22914224459892399</v>
      </c>
      <c r="AI71" s="30">
        <f t="shared" si="13"/>
        <v>-7.5173375268742598E-2</v>
      </c>
      <c r="AJ71" s="30">
        <f t="shared" si="12"/>
        <v>-0.74175039409773602</v>
      </c>
      <c r="AK71" s="30">
        <f t="shared" si="12"/>
        <v>-0.46334511606377399</v>
      </c>
      <c r="AL71" s="30">
        <f t="shared" si="12"/>
        <v>-0.49283008354091501</v>
      </c>
      <c r="AM71" s="30">
        <f t="shared" si="12"/>
        <v>-1.26517364279838E-2</v>
      </c>
      <c r="AN71" s="30">
        <f t="shared" si="12"/>
        <v>0.41428029050181803</v>
      </c>
      <c r="AR71" s="31">
        <f t="shared" si="14"/>
        <v>45473</v>
      </c>
      <c r="AS71" s="30">
        <f t="shared" si="16"/>
        <v>-9.5947255604703603</v>
      </c>
      <c r="AT71" s="30">
        <f t="shared" si="15"/>
        <v>0.22914224459892399</v>
      </c>
      <c r="AU71" s="30">
        <f t="shared" si="17"/>
        <v>-1.3714704148973333</v>
      </c>
      <c r="AV71" s="30">
        <f t="shared" si="11"/>
        <v>-7.5173375268742598E-2</v>
      </c>
      <c r="AW71" s="30">
        <f t="shared" si="11"/>
        <v>-0.74175039409773602</v>
      </c>
      <c r="AX71" s="30">
        <f t="shared" si="11"/>
        <v>-0.46334511606377399</v>
      </c>
      <c r="AY71" s="30">
        <f t="shared" si="10"/>
        <v>-0.49283008354091501</v>
      </c>
      <c r="AZ71" s="30">
        <f t="shared" si="10"/>
        <v>-1.26517364279838E-2</v>
      </c>
      <c r="BA71" s="30">
        <f t="shared" si="10"/>
        <v>0.41428029050181803</v>
      </c>
      <c r="BC71" s="31">
        <f t="shared" si="18"/>
        <v>45473</v>
      </c>
      <c r="BD71" s="30">
        <f t="shared" si="19"/>
        <v>0.22914224459892399</v>
      </c>
      <c r="BE71" s="30">
        <f t="shared" si="19"/>
        <v>-1.3714704148973333</v>
      </c>
    </row>
    <row r="72" spans="1:57" ht="15">
      <c r="A72" s="1">
        <v>45565</v>
      </c>
      <c r="B72">
        <v>-2.26054404686082</v>
      </c>
      <c r="C72">
        <v>7.2822828455911204E-2</v>
      </c>
      <c r="D72">
        <v>3.6295027192828802E-2</v>
      </c>
      <c r="E72">
        <v>0.62557305850285905</v>
      </c>
      <c r="F72">
        <v>0.35108722524095298</v>
      </c>
      <c r="G72">
        <v>-0.30734480240572798</v>
      </c>
      <c r="H72">
        <v>-0.43761614987098901</v>
      </c>
      <c r="I72">
        <v>-2.4285385280472802</v>
      </c>
      <c r="J72">
        <v>0.73594645653384405</v>
      </c>
      <c r="K72">
        <v>-5.4714142185396997E-2</v>
      </c>
      <c r="L72">
        <v>1.2824407826447</v>
      </c>
      <c r="M72">
        <v>0</v>
      </c>
      <c r="N72">
        <v>0</v>
      </c>
      <c r="O72">
        <v>0.96883981175264899</v>
      </c>
      <c r="P72">
        <v>0</v>
      </c>
      <c r="Q72">
        <v>-0.50661246163167395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-5.3487484602808097E-2</v>
      </c>
      <c r="Z72">
        <v>-0.63223086221257796</v>
      </c>
      <c r="AA72">
        <v>-0.401766752336155</v>
      </c>
      <c r="AB72">
        <v>-0.459617701217095</v>
      </c>
      <c r="AC72">
        <v>-3.9148401107703297E-2</v>
      </c>
      <c r="AD72">
        <v>0.39773919493402099</v>
      </c>
      <c r="AE72">
        <v>8.4165055092677396E-2</v>
      </c>
      <c r="AF72">
        <v>-3.02671189212777</v>
      </c>
      <c r="AH72" s="30">
        <f t="shared" si="20"/>
        <v>-5.4714142185396997E-2</v>
      </c>
      <c r="AI72" s="30">
        <f t="shared" si="13"/>
        <v>-5.3487484602808097E-2</v>
      </c>
      <c r="AJ72" s="30">
        <f t="shared" si="12"/>
        <v>-0.63223086221257796</v>
      </c>
      <c r="AK72" s="30">
        <f t="shared" si="12"/>
        <v>-0.401766752336155</v>
      </c>
      <c r="AL72" s="30">
        <f t="shared" si="12"/>
        <v>-0.459617701217095</v>
      </c>
      <c r="AM72" s="30">
        <f t="shared" si="12"/>
        <v>-3.9148401107703297E-2</v>
      </c>
      <c r="AN72" s="30">
        <f t="shared" si="12"/>
        <v>0.39773919493402099</v>
      </c>
      <c r="AR72" s="31">
        <f t="shared" si="14"/>
        <v>45565</v>
      </c>
      <c r="AS72" s="30">
        <f t="shared" si="16"/>
        <v>-10.10684756851108</v>
      </c>
      <c r="AT72" s="30">
        <f t="shared" si="15"/>
        <v>-5.4714142185396997E-2</v>
      </c>
      <c r="AU72" s="30">
        <f t="shared" si="17"/>
        <v>-1.1885120065423183</v>
      </c>
      <c r="AV72" s="30">
        <f t="shared" si="11"/>
        <v>-5.3487484602808097E-2</v>
      </c>
      <c r="AW72" s="30">
        <f t="shared" si="11"/>
        <v>-0.63223086221257796</v>
      </c>
      <c r="AX72" s="30">
        <f t="shared" si="11"/>
        <v>-0.401766752336155</v>
      </c>
      <c r="AY72" s="30">
        <f t="shared" si="10"/>
        <v>-0.459617701217095</v>
      </c>
      <c r="AZ72" s="30">
        <f t="shared" si="10"/>
        <v>-3.9148401107703297E-2</v>
      </c>
      <c r="BA72" s="30">
        <f t="shared" si="10"/>
        <v>0.39773919493402099</v>
      </c>
      <c r="BC72" s="31">
        <f t="shared" si="18"/>
        <v>45565</v>
      </c>
      <c r="BD72" s="30">
        <f t="shared" si="19"/>
        <v>-5.4714142185396997E-2</v>
      </c>
      <c r="BE72" s="30">
        <f t="shared" si="19"/>
        <v>-1.1885120065423183</v>
      </c>
    </row>
    <row r="73" spans="1:57" ht="15">
      <c r="A73" s="1">
        <v>45657</v>
      </c>
      <c r="B73">
        <v>-2.1628703888571299</v>
      </c>
      <c r="C73">
        <v>7.14147995637779E-2</v>
      </c>
      <c r="D73">
        <v>9.9448593086127104E-3</v>
      </c>
      <c r="E73">
        <v>0.52054786184248303</v>
      </c>
      <c r="F73">
        <v>0.33016375278714499</v>
      </c>
      <c r="G73">
        <v>-0.31007691322102798</v>
      </c>
      <c r="H73">
        <v>-0.20340332253365401</v>
      </c>
      <c r="I73">
        <v>-2.3018491010565301</v>
      </c>
      <c r="J73">
        <v>0.78915501633528495</v>
      </c>
      <c r="K73">
        <v>-0.18437242522904099</v>
      </c>
      <c r="L73">
        <v>1.2804474110342701</v>
      </c>
      <c r="M73">
        <v>0</v>
      </c>
      <c r="N73">
        <v>0</v>
      </c>
      <c r="O73">
        <v>0.98152581279661</v>
      </c>
      <c r="P73">
        <v>0</v>
      </c>
      <c r="Q73">
        <v>-0.487638258885284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-3.6718617340139398E-2</v>
      </c>
      <c r="Z73">
        <v>-0.51331524744794099</v>
      </c>
      <c r="AA73">
        <v>-0.32687174572740701</v>
      </c>
      <c r="AB73">
        <v>-0.40013323938644202</v>
      </c>
      <c r="AC73">
        <v>-6.52149849723902E-2</v>
      </c>
      <c r="AD73">
        <v>0.376287701213876</v>
      </c>
      <c r="AE73">
        <v>8.3549601705822096E-2</v>
      </c>
      <c r="AF73">
        <v>-2.5494274280690901</v>
      </c>
      <c r="AH73" s="30">
        <f t="shared" si="20"/>
        <v>-0.18437242522904099</v>
      </c>
      <c r="AI73" s="30">
        <f t="shared" si="13"/>
        <v>-3.6718617340139398E-2</v>
      </c>
      <c r="AJ73" s="30">
        <f t="shared" si="12"/>
        <v>-0.51331524744794099</v>
      </c>
      <c r="AK73" s="30">
        <f t="shared" si="12"/>
        <v>-0.32687174572740701</v>
      </c>
      <c r="AL73" s="30">
        <f t="shared" si="12"/>
        <v>-0.40013323938644202</v>
      </c>
      <c r="AM73" s="30">
        <f t="shared" si="12"/>
        <v>-6.52149849723902E-2</v>
      </c>
      <c r="AN73" s="30">
        <f t="shared" si="12"/>
        <v>0.376287701213876</v>
      </c>
      <c r="AR73" s="31">
        <f t="shared" si="14"/>
        <v>45657</v>
      </c>
      <c r="AS73" s="30">
        <f t="shared" si="16"/>
        <v>-8.1977097122763602</v>
      </c>
      <c r="AT73" s="30">
        <f t="shared" si="15"/>
        <v>-0.18437242522904099</v>
      </c>
      <c r="AU73" s="30">
        <f t="shared" si="17"/>
        <v>-0.96596613366044359</v>
      </c>
      <c r="AV73" s="30">
        <f t="shared" si="11"/>
        <v>-3.6718617340139398E-2</v>
      </c>
      <c r="AW73" s="30">
        <f t="shared" si="11"/>
        <v>-0.51331524744794099</v>
      </c>
      <c r="AX73" s="30">
        <f t="shared" si="11"/>
        <v>-0.32687174572740701</v>
      </c>
      <c r="AY73" s="30">
        <f t="shared" si="10"/>
        <v>-0.40013323938644202</v>
      </c>
      <c r="AZ73" s="30">
        <f t="shared" si="10"/>
        <v>-6.52149849723902E-2</v>
      </c>
      <c r="BA73" s="30">
        <f t="shared" si="10"/>
        <v>0.376287701213876</v>
      </c>
      <c r="BC73" s="31">
        <f t="shared" si="18"/>
        <v>45657</v>
      </c>
      <c r="BD73" s="30">
        <f t="shared" si="19"/>
        <v>-0.18437242522904099</v>
      </c>
      <c r="BE73" s="30">
        <f t="shared" si="19"/>
        <v>-0.96596613366044359</v>
      </c>
    </row>
    <row r="74" spans="1:57" ht="15">
      <c r="A74" s="1">
        <v>45747</v>
      </c>
      <c r="B74">
        <v>-2.1068639152117199</v>
      </c>
      <c r="C74">
        <v>5.4209244210464698E-2</v>
      </c>
      <c r="D74">
        <v>-3.9096520658681204E-3</v>
      </c>
      <c r="E74">
        <v>0.424261469687162</v>
      </c>
      <c r="F74">
        <v>0.31621466122018399</v>
      </c>
      <c r="G74">
        <v>-0.31442836484632097</v>
      </c>
      <c r="H74">
        <v>-6.5722992257659402E-2</v>
      </c>
      <c r="I74">
        <v>-2.1504009594500002</v>
      </c>
      <c r="J74">
        <v>0.83100620602837105</v>
      </c>
      <c r="K74">
        <v>-0.233525708586453</v>
      </c>
      <c r="L74">
        <v>1.27042915042644</v>
      </c>
      <c r="M74">
        <v>0</v>
      </c>
      <c r="N74">
        <v>0</v>
      </c>
      <c r="O74">
        <v>0.99415743151945302</v>
      </c>
      <c r="P74">
        <v>0</v>
      </c>
      <c r="Q74">
        <v>-0.46606909959041798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-2.8318646855608601E-2</v>
      </c>
      <c r="Z74">
        <v>-0.41862026557294701</v>
      </c>
      <c r="AA74">
        <v>-0.231285403268531</v>
      </c>
      <c r="AB74">
        <v>-0.333642624898354</v>
      </c>
      <c r="AC74">
        <v>-6.7883440685506197E-2</v>
      </c>
      <c r="AD74">
        <v>0.34535212531461601</v>
      </c>
      <c r="AE74">
        <v>8.2937463627372393E-2</v>
      </c>
      <c r="AF74">
        <v>-2.10210332125531</v>
      </c>
      <c r="AH74" s="30">
        <f t="shared" si="20"/>
        <v>-0.233525708586453</v>
      </c>
      <c r="AI74" s="30">
        <f t="shared" si="13"/>
        <v>-2.8318646855608601E-2</v>
      </c>
      <c r="AJ74" s="30">
        <f t="shared" si="12"/>
        <v>-0.41862026557294701</v>
      </c>
      <c r="AK74" s="30">
        <f t="shared" si="12"/>
        <v>-0.231285403268531</v>
      </c>
      <c r="AL74" s="30">
        <f t="shared" si="12"/>
        <v>-0.333642624898354</v>
      </c>
      <c r="AM74" s="30">
        <f t="shared" si="12"/>
        <v>-6.7883440685506197E-2</v>
      </c>
      <c r="AN74" s="30">
        <f t="shared" si="12"/>
        <v>0.34535212531461601</v>
      </c>
      <c r="AR74" s="31">
        <f t="shared" si="14"/>
        <v>45747</v>
      </c>
      <c r="AS74" s="30">
        <f t="shared" si="16"/>
        <v>-6.4084132850212399</v>
      </c>
      <c r="AT74" s="30">
        <f t="shared" si="15"/>
        <v>-0.233525708586453</v>
      </c>
      <c r="AU74" s="30">
        <f t="shared" si="17"/>
        <v>-0.73439825596633079</v>
      </c>
      <c r="AV74" s="30">
        <f t="shared" si="11"/>
        <v>-2.8318646855608601E-2</v>
      </c>
      <c r="AW74" s="30">
        <f t="shared" si="11"/>
        <v>-0.41862026557294701</v>
      </c>
      <c r="AX74" s="30">
        <f t="shared" si="11"/>
        <v>-0.231285403268531</v>
      </c>
      <c r="AY74" s="30">
        <f t="shared" si="10"/>
        <v>-0.333642624898354</v>
      </c>
      <c r="AZ74" s="30">
        <f t="shared" si="10"/>
        <v>-6.7883440685506197E-2</v>
      </c>
      <c r="BA74" s="30">
        <f t="shared" si="10"/>
        <v>0.34535212531461601</v>
      </c>
      <c r="BC74" s="31">
        <f t="shared" si="18"/>
        <v>45747</v>
      </c>
      <c r="BD74" s="30">
        <f t="shared" si="19"/>
        <v>-0.233525708586453</v>
      </c>
      <c r="BE74" s="30">
        <f t="shared" si="19"/>
        <v>-0.73439825596633079</v>
      </c>
    </row>
    <row r="75" spans="1:57" ht="15">
      <c r="A75" s="1">
        <v>45838</v>
      </c>
      <c r="B75">
        <v>-2.0705874635074202</v>
      </c>
      <c r="C75">
        <v>3.7717107867544702E-2</v>
      </c>
      <c r="D75">
        <v>-1.2016513956269299E-2</v>
      </c>
      <c r="E75">
        <v>0.34283661915939201</v>
      </c>
      <c r="F75">
        <v>0.30541950613547503</v>
      </c>
      <c r="G75">
        <v>-0.31969880099290598</v>
      </c>
      <c r="H75">
        <v>1.9169916374041598E-2</v>
      </c>
      <c r="I75">
        <v>-1.9816390535094499</v>
      </c>
      <c r="J75">
        <v>0.865603930778308</v>
      </c>
      <c r="K75">
        <v>-0.24411527403220401</v>
      </c>
      <c r="L75">
        <v>1.2542096999202901</v>
      </c>
      <c r="M75">
        <v>0</v>
      </c>
      <c r="N75">
        <v>0</v>
      </c>
      <c r="O75">
        <v>1.0046708950408401</v>
      </c>
      <c r="P75">
        <v>0</v>
      </c>
      <c r="Q75">
        <v>-0.44569195042714499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-2.4717061324958701E-2</v>
      </c>
      <c r="Z75">
        <v>-0.34899941976195697</v>
      </c>
      <c r="AA75">
        <v>-0.15004306082581201</v>
      </c>
      <c r="AB75">
        <v>-0.25207363544498201</v>
      </c>
      <c r="AC75">
        <v>-6.4657709218698095E-2</v>
      </c>
      <c r="AD75">
        <v>0.31815544230818998</v>
      </c>
      <c r="AE75">
        <v>8.2328667903332195E-2</v>
      </c>
      <c r="AF75">
        <v>-1.6841281575143601</v>
      </c>
      <c r="AH75" s="30">
        <f t="shared" si="20"/>
        <v>-0.24411527403220401</v>
      </c>
      <c r="AI75" s="30">
        <f t="shared" si="13"/>
        <v>-2.4717061324958701E-2</v>
      </c>
      <c r="AJ75" s="30">
        <f t="shared" si="12"/>
        <v>-0.34899941976195697</v>
      </c>
      <c r="AK75" s="30">
        <f t="shared" si="12"/>
        <v>-0.15004306082581201</v>
      </c>
      <c r="AL75" s="30">
        <f t="shared" si="12"/>
        <v>-0.25207363544498201</v>
      </c>
      <c r="AM75" s="30">
        <f t="shared" si="12"/>
        <v>-6.4657709218698095E-2</v>
      </c>
      <c r="AN75" s="30">
        <f t="shared" si="12"/>
        <v>0.31815544230818998</v>
      </c>
      <c r="AR75" s="31">
        <f t="shared" si="14"/>
        <v>45838</v>
      </c>
      <c r="AS75" s="30">
        <f t="shared" si="16"/>
        <v>-4.7365126300574403</v>
      </c>
      <c r="AT75" s="30">
        <f t="shared" si="15"/>
        <v>-0.24411527403220401</v>
      </c>
      <c r="AU75" s="30">
        <f t="shared" si="17"/>
        <v>-0.52233544426821776</v>
      </c>
      <c r="AV75" s="30">
        <f t="shared" si="11"/>
        <v>-2.4717061324958701E-2</v>
      </c>
      <c r="AW75" s="30">
        <f t="shared" si="11"/>
        <v>-0.34899941976195697</v>
      </c>
      <c r="AX75" s="30">
        <f t="shared" si="11"/>
        <v>-0.15004306082581201</v>
      </c>
      <c r="AY75" s="30">
        <f t="shared" si="10"/>
        <v>-0.25207363544498201</v>
      </c>
      <c r="AZ75" s="30">
        <f t="shared" si="10"/>
        <v>-6.4657709218698095E-2</v>
      </c>
      <c r="BA75" s="30">
        <f t="shared" si="10"/>
        <v>0.31815544230818998</v>
      </c>
      <c r="BC75" s="31">
        <f t="shared" si="18"/>
        <v>45838</v>
      </c>
      <c r="BD75" s="30">
        <f t="shared" si="19"/>
        <v>-0.24411527403220401</v>
      </c>
      <c r="BE75" s="30">
        <f t="shared" si="19"/>
        <v>-0.52233544426821776</v>
      </c>
    </row>
    <row r="76" spans="1:57" ht="15">
      <c r="A76" s="1">
        <v>45930</v>
      </c>
      <c r="B76">
        <v>-2.0433579520770402</v>
      </c>
      <c r="C76">
        <v>2.5562232632202302E-2</v>
      </c>
      <c r="D76">
        <v>-1.7392683575418101E-2</v>
      </c>
      <c r="E76">
        <v>0.27626148324942101</v>
      </c>
      <c r="F76">
        <v>0.29611841347144602</v>
      </c>
      <c r="G76">
        <v>-0.32544831091172399</v>
      </c>
      <c r="H76">
        <v>7.3766471229557096E-2</v>
      </c>
      <c r="I76">
        <v>-1.80287036233141</v>
      </c>
      <c r="J76">
        <v>0.89414328705589596</v>
      </c>
      <c r="K76">
        <v>-0.23701787066280899</v>
      </c>
      <c r="L76">
        <v>1.23334093631066</v>
      </c>
      <c r="M76">
        <v>0</v>
      </c>
      <c r="N76">
        <v>0</v>
      </c>
      <c r="O76">
        <v>1.01240664232834</v>
      </c>
      <c r="P76">
        <v>0</v>
      </c>
      <c r="Q76">
        <v>-0.42752260831099897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-2.3270435758387099E-2</v>
      </c>
      <c r="Z76">
        <v>-0.29567087226739802</v>
      </c>
      <c r="AA76">
        <v>-0.100812685573076</v>
      </c>
      <c r="AB76">
        <v>-0.18203365032653901</v>
      </c>
      <c r="AC76">
        <v>-4.6430442238505301E-2</v>
      </c>
      <c r="AD76">
        <v>0.28990165442661803</v>
      </c>
      <c r="AE76">
        <v>8.1723239919499105E-2</v>
      </c>
      <c r="AF76">
        <v>-1.3186035134096401</v>
      </c>
      <c r="AH76" s="30">
        <f t="shared" si="20"/>
        <v>-0.23701787066280899</v>
      </c>
      <c r="AI76" s="30">
        <f t="shared" si="13"/>
        <v>-2.3270435758387099E-2</v>
      </c>
      <c r="AJ76" s="30">
        <f t="shared" si="12"/>
        <v>-0.29567087226739802</v>
      </c>
      <c r="AK76" s="30">
        <f t="shared" si="12"/>
        <v>-0.100812685573076</v>
      </c>
      <c r="AL76" s="30">
        <f t="shared" si="12"/>
        <v>-0.18203365032653901</v>
      </c>
      <c r="AM76" s="30">
        <f t="shared" si="12"/>
        <v>-4.6430442238505301E-2</v>
      </c>
      <c r="AN76" s="30">
        <f t="shared" si="12"/>
        <v>0.28990165442661803</v>
      </c>
      <c r="AR76" s="31">
        <f t="shared" si="14"/>
        <v>45930</v>
      </c>
      <c r="AS76" s="30">
        <f t="shared" si="16"/>
        <v>-3.2744140536385604</v>
      </c>
      <c r="AT76" s="30">
        <f t="shared" si="15"/>
        <v>-0.23701787066280899</v>
      </c>
      <c r="AU76" s="30">
        <f t="shared" si="17"/>
        <v>-0.3583164317372875</v>
      </c>
      <c r="AV76" s="30">
        <f t="shared" si="11"/>
        <v>-2.3270435758387099E-2</v>
      </c>
      <c r="AW76" s="30">
        <f t="shared" si="11"/>
        <v>-0.29567087226739802</v>
      </c>
      <c r="AX76" s="30">
        <f t="shared" si="11"/>
        <v>-0.100812685573076</v>
      </c>
      <c r="AY76" s="30">
        <f t="shared" si="10"/>
        <v>-0.18203365032653901</v>
      </c>
      <c r="AZ76" s="30">
        <f t="shared" si="10"/>
        <v>-4.6430442238505301E-2</v>
      </c>
      <c r="BA76" s="30">
        <f t="shared" si="10"/>
        <v>0.28990165442661803</v>
      </c>
      <c r="BC76" s="31">
        <f t="shared" si="18"/>
        <v>45930</v>
      </c>
      <c r="BD76" s="30">
        <f t="shared" si="19"/>
        <v>-0.23701787066280899</v>
      </c>
      <c r="BE76" s="30">
        <f t="shared" si="19"/>
        <v>-0.3583164317372875</v>
      </c>
    </row>
    <row r="77" spans="1:57" ht="15">
      <c r="A77" s="1">
        <v>46022</v>
      </c>
      <c r="B77">
        <v>-2.02021716416212</v>
      </c>
      <c r="C77">
        <v>1.74406042613868E-2</v>
      </c>
      <c r="D77">
        <v>-2.1388996976354799E-2</v>
      </c>
      <c r="E77">
        <v>0.222553922618937</v>
      </c>
      <c r="F77">
        <v>0.287605860756387</v>
      </c>
      <c r="G77">
        <v>-0.33133880743160699</v>
      </c>
      <c r="H77">
        <v>0.109699800985033</v>
      </c>
      <c r="I77">
        <v>-1.62026905916001</v>
      </c>
      <c r="J77">
        <v>0.91710133793057602</v>
      </c>
      <c r="K77">
        <v>-0.22218007230460901</v>
      </c>
      <c r="L77">
        <v>1.2090915783603</v>
      </c>
      <c r="M77">
        <v>0</v>
      </c>
      <c r="N77">
        <v>0</v>
      </c>
      <c r="O77">
        <v>1.01731271038656</v>
      </c>
      <c r="P77">
        <v>0</v>
      </c>
      <c r="Q77">
        <v>-0.41166317062376701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-2.2623592956749101E-2</v>
      </c>
      <c r="Z77">
        <v>-0.25256259610600001</v>
      </c>
      <c r="AA77">
        <v>-7.2117511208061105E-2</v>
      </c>
      <c r="AB77">
        <v>-0.13613570588898799</v>
      </c>
      <c r="AC77">
        <v>-2.7906190835355501E-2</v>
      </c>
      <c r="AD77">
        <v>0.265425699383319</v>
      </c>
      <c r="AE77">
        <v>8.1121203449259202E-2</v>
      </c>
      <c r="AF77">
        <v>-1.01105014952183</v>
      </c>
      <c r="AH77" s="30">
        <f t="shared" si="20"/>
        <v>-0.22218007230460901</v>
      </c>
      <c r="AI77" s="30">
        <f t="shared" si="13"/>
        <v>-2.2623592956749101E-2</v>
      </c>
      <c r="AJ77" s="30">
        <f t="shared" si="12"/>
        <v>-0.25256259610600001</v>
      </c>
      <c r="AK77" s="30">
        <f t="shared" si="12"/>
        <v>-7.2117511208061105E-2</v>
      </c>
      <c r="AL77" s="30">
        <f t="shared" si="12"/>
        <v>-0.13613570588898799</v>
      </c>
      <c r="AM77" s="30">
        <f t="shared" si="12"/>
        <v>-2.7906190835355501E-2</v>
      </c>
      <c r="AN77" s="30">
        <f t="shared" si="12"/>
        <v>0.265425699383319</v>
      </c>
      <c r="AR77" s="31">
        <f t="shared" si="14"/>
        <v>46022</v>
      </c>
      <c r="AS77" s="30">
        <f t="shared" si="16"/>
        <v>-2.0442005980873201</v>
      </c>
      <c r="AT77" s="30">
        <f t="shared" si="15"/>
        <v>-0.22218007230460901</v>
      </c>
      <c r="AU77" s="30">
        <f t="shared" si="17"/>
        <v>-0.24591989761183469</v>
      </c>
      <c r="AV77" s="30">
        <f t="shared" si="11"/>
        <v>-2.2623592956749101E-2</v>
      </c>
      <c r="AW77" s="30">
        <f t="shared" si="11"/>
        <v>-0.25256259610600001</v>
      </c>
      <c r="AX77" s="30">
        <f t="shared" si="11"/>
        <v>-7.2117511208061105E-2</v>
      </c>
      <c r="AY77" s="30">
        <f t="shared" si="10"/>
        <v>-0.13613570588898799</v>
      </c>
      <c r="AZ77" s="30">
        <f t="shared" si="10"/>
        <v>-2.7906190835355501E-2</v>
      </c>
      <c r="BA77" s="30">
        <f t="shared" si="10"/>
        <v>0.265425699383319</v>
      </c>
      <c r="BC77" s="31">
        <f t="shared" si="18"/>
        <v>46022</v>
      </c>
      <c r="BD77" s="30">
        <f t="shared" si="19"/>
        <v>-0.22218007230460901</v>
      </c>
      <c r="BE77" s="30">
        <f t="shared" si="19"/>
        <v>-0.24591989761183469</v>
      </c>
    </row>
    <row r="78" spans="1:57" ht="15">
      <c r="A78" s="1">
        <v>46112</v>
      </c>
      <c r="B78">
        <v>-1.99893162935349</v>
      </c>
      <c r="C78">
        <v>1.2227187721734501E-2</v>
      </c>
      <c r="D78">
        <v>-2.4616661277395001E-2</v>
      </c>
      <c r="E78">
        <v>0.17938641856277701</v>
      </c>
      <c r="F78">
        <v>0.27959044263503102</v>
      </c>
      <c r="G78">
        <v>-0.33710248787352998</v>
      </c>
      <c r="H78">
        <v>0.13326646467175801</v>
      </c>
      <c r="I78">
        <v>-1.4387353001507199</v>
      </c>
      <c r="J78">
        <v>0.93482570620462002</v>
      </c>
      <c r="K78">
        <v>-0.20430280287729599</v>
      </c>
      <c r="L78">
        <v>1.18248272659527</v>
      </c>
      <c r="M78">
        <v>0</v>
      </c>
      <c r="N78">
        <v>0</v>
      </c>
      <c r="O78">
        <v>1.0195831750295401</v>
      </c>
      <c r="P78">
        <v>0</v>
      </c>
      <c r="Q78">
        <v>-0.39791810044533099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-2.2175238980298301E-2</v>
      </c>
      <c r="Z78">
        <v>-0.21634123910817801</v>
      </c>
      <c r="AA78">
        <v>-5.45265429277468E-2</v>
      </c>
      <c r="AB78">
        <v>-0.106136465979164</v>
      </c>
      <c r="AC78">
        <v>-1.7429326418700899E-2</v>
      </c>
      <c r="AD78">
        <v>0.24120821127681</v>
      </c>
      <c r="AE78">
        <v>8.0522580700233895E-2</v>
      </c>
      <c r="AF78">
        <v>-0.75512288199405397</v>
      </c>
      <c r="AH78" s="30">
        <f t="shared" si="20"/>
        <v>-0.20430280287729599</v>
      </c>
      <c r="AI78" s="30">
        <f t="shared" si="13"/>
        <v>-2.2175238980298301E-2</v>
      </c>
      <c r="AJ78" s="30">
        <f t="shared" si="12"/>
        <v>-0.21634123910817801</v>
      </c>
      <c r="AK78" s="30">
        <f t="shared" si="12"/>
        <v>-5.45265429277468E-2</v>
      </c>
      <c r="AL78" s="30">
        <f t="shared" si="12"/>
        <v>-0.106136465979164</v>
      </c>
      <c r="AM78" s="30">
        <f t="shared" si="12"/>
        <v>-1.7429326418700899E-2</v>
      </c>
      <c r="AN78" s="30">
        <f t="shared" si="12"/>
        <v>0.24120821127681</v>
      </c>
      <c r="AR78" s="31">
        <f t="shared" si="14"/>
        <v>46112</v>
      </c>
      <c r="AS78" s="30">
        <f t="shared" si="16"/>
        <v>-1.0204915279762159</v>
      </c>
      <c r="AT78" s="30">
        <f t="shared" si="15"/>
        <v>-0.20430280287729599</v>
      </c>
      <c r="AU78" s="30">
        <f t="shared" si="17"/>
        <v>-0.17540060213727796</v>
      </c>
      <c r="AV78" s="30">
        <f t="shared" si="11"/>
        <v>-2.2175238980298301E-2</v>
      </c>
      <c r="AW78" s="30">
        <f t="shared" si="11"/>
        <v>-0.21634123910817801</v>
      </c>
      <c r="AX78" s="30">
        <f t="shared" si="11"/>
        <v>-5.45265429277468E-2</v>
      </c>
      <c r="AY78" s="30">
        <f t="shared" si="10"/>
        <v>-0.106136465979164</v>
      </c>
      <c r="AZ78" s="30">
        <f t="shared" si="10"/>
        <v>-1.7429326418700899E-2</v>
      </c>
      <c r="BA78" s="30">
        <f t="shared" si="10"/>
        <v>0.24120821127681</v>
      </c>
      <c r="BC78" s="31">
        <f t="shared" si="18"/>
        <v>46112</v>
      </c>
      <c r="BD78" s="30">
        <f t="shared" si="19"/>
        <v>-0.20430280287729599</v>
      </c>
      <c r="BE78" s="30">
        <f t="shared" si="19"/>
        <v>-0.17540060213727796</v>
      </c>
    </row>
    <row r="79" spans="1:57" ht="15">
      <c r="A79" s="1">
        <v>46203</v>
      </c>
      <c r="B79">
        <v>-1.9785187828865101</v>
      </c>
      <c r="C79">
        <v>8.9080889650993995E-3</v>
      </c>
      <c r="D79">
        <v>-2.73590307216637E-2</v>
      </c>
      <c r="E79">
        <v>0.14465398102482199</v>
      </c>
      <c r="F79">
        <v>0.27195646431001103</v>
      </c>
      <c r="G79">
        <v>-0.34253295517370203</v>
      </c>
      <c r="H79">
        <v>0.14813924882549001</v>
      </c>
      <c r="I79">
        <v>-1.26199935584722</v>
      </c>
      <c r="J79">
        <v>0.94767371404678802</v>
      </c>
      <c r="K79">
        <v>-0.18563049723019201</v>
      </c>
      <c r="L79">
        <v>1.15432872732945</v>
      </c>
      <c r="M79">
        <v>0</v>
      </c>
      <c r="N79">
        <v>0</v>
      </c>
      <c r="O79">
        <v>1.01949800043429</v>
      </c>
      <c r="P79">
        <v>0</v>
      </c>
      <c r="Q79">
        <v>-0.38601207714595998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-2.1690416322024599E-2</v>
      </c>
      <c r="Z79">
        <v>-0.18522973186285799</v>
      </c>
      <c r="AA79">
        <v>-4.2821286190683698E-2</v>
      </c>
      <c r="AB79">
        <v>-8.5216327965379507E-2</v>
      </c>
      <c r="AC79">
        <v>-1.22973699768012E-2</v>
      </c>
      <c r="AD79">
        <v>0.214235320833153</v>
      </c>
      <c r="AE79">
        <v>7.9927392359804894E-2</v>
      </c>
      <c r="AF79">
        <v>-0.53998689319405901</v>
      </c>
      <c r="AH79" s="30">
        <f t="shared" si="20"/>
        <v>-0.18563049723019201</v>
      </c>
      <c r="AI79" s="30">
        <f t="shared" si="13"/>
        <v>-2.1690416322024599E-2</v>
      </c>
      <c r="AJ79" s="30">
        <f t="shared" si="12"/>
        <v>-0.18522973186285799</v>
      </c>
      <c r="AK79" s="30">
        <f t="shared" si="12"/>
        <v>-4.2821286190683698E-2</v>
      </c>
      <c r="AL79" s="30">
        <f t="shared" si="12"/>
        <v>-8.5216327965379507E-2</v>
      </c>
      <c r="AM79" s="30">
        <f t="shared" si="12"/>
        <v>-1.22973699768012E-2</v>
      </c>
      <c r="AN79" s="30">
        <f t="shared" si="12"/>
        <v>0.214235320833153</v>
      </c>
      <c r="AR79" s="31">
        <f t="shared" si="14"/>
        <v>46203</v>
      </c>
      <c r="AS79" s="30">
        <f t="shared" si="16"/>
        <v>-0.15994757277623606</v>
      </c>
      <c r="AT79" s="30">
        <f t="shared" si="15"/>
        <v>-0.18563049723019201</v>
      </c>
      <c r="AU79" s="30">
        <f t="shared" si="17"/>
        <v>-0.13301981148459396</v>
      </c>
      <c r="AV79" s="30">
        <f t="shared" si="11"/>
        <v>-2.1690416322024599E-2</v>
      </c>
      <c r="AW79" s="30">
        <f t="shared" si="11"/>
        <v>-0.18522973186285799</v>
      </c>
      <c r="AX79" s="30">
        <f t="shared" si="11"/>
        <v>-4.2821286190683698E-2</v>
      </c>
      <c r="AY79" s="30">
        <f t="shared" si="10"/>
        <v>-8.5216327965379507E-2</v>
      </c>
      <c r="AZ79" s="30">
        <f t="shared" si="10"/>
        <v>-1.22973699768012E-2</v>
      </c>
      <c r="BA79" s="30">
        <f t="shared" si="10"/>
        <v>0.214235320833153</v>
      </c>
      <c r="BC79" s="31">
        <f t="shared" si="18"/>
        <v>46203</v>
      </c>
      <c r="BD79" s="30">
        <f t="shared" si="19"/>
        <v>-0.18563049723019201</v>
      </c>
      <c r="BE79" s="30">
        <f t="shared" si="19"/>
        <v>-0.13301981148459396</v>
      </c>
    </row>
    <row r="80" spans="1:57" ht="15">
      <c r="A80" s="1">
        <v>46295</v>
      </c>
      <c r="B80">
        <v>-1.9585572258616699</v>
      </c>
      <c r="C80">
        <v>6.7643752985651496E-3</v>
      </c>
      <c r="D80">
        <v>-2.97538270170414E-2</v>
      </c>
      <c r="E80">
        <v>0.116619757661358</v>
      </c>
      <c r="F80">
        <v>0.264660015850888</v>
      </c>
      <c r="G80">
        <v>-0.34747793001690702</v>
      </c>
      <c r="H80">
        <v>0.15665819988663701</v>
      </c>
      <c r="I80">
        <v>-1.0927902093087201</v>
      </c>
      <c r="J80">
        <v>0.95603028896223696</v>
      </c>
      <c r="K80">
        <v>-0.16725458670478699</v>
      </c>
      <c r="L80">
        <v>1.1252737902938399</v>
      </c>
      <c r="M80">
        <v>0</v>
      </c>
      <c r="N80">
        <v>0</v>
      </c>
      <c r="O80">
        <v>1.01735369823</v>
      </c>
      <c r="P80">
        <v>0</v>
      </c>
      <c r="Q80">
        <v>-0.37566874750670898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-2.1097250430190999E-2</v>
      </c>
      <c r="Z80">
        <v>-0.15822324055821099</v>
      </c>
      <c r="AA80">
        <v>-3.4386267743748901E-2</v>
      </c>
      <c r="AB80">
        <v>-6.9547606355090094E-2</v>
      </c>
      <c r="AC80">
        <v>-9.9068527992624295E-3</v>
      </c>
      <c r="AD80">
        <v>0.18691274005359501</v>
      </c>
      <c r="AE80">
        <v>7.9335657639540397E-2</v>
      </c>
      <c r="AF80">
        <v>-0.35505522042565302</v>
      </c>
      <c r="AH80" s="30">
        <f t="shared" si="20"/>
        <v>-0.16725458670478699</v>
      </c>
      <c r="AI80" s="30">
        <f t="shared" si="13"/>
        <v>-2.1097250430190999E-2</v>
      </c>
      <c r="AJ80" s="30">
        <f t="shared" si="12"/>
        <v>-0.15822324055821099</v>
      </c>
      <c r="AK80" s="30">
        <f t="shared" si="12"/>
        <v>-3.4386267743748901E-2</v>
      </c>
      <c r="AL80" s="30">
        <f t="shared" si="12"/>
        <v>-6.9547606355090094E-2</v>
      </c>
      <c r="AM80" s="30">
        <f t="shared" si="12"/>
        <v>-9.9068527992624295E-3</v>
      </c>
      <c r="AN80" s="30">
        <f t="shared" si="12"/>
        <v>0.18691274005359501</v>
      </c>
      <c r="AR80" s="31">
        <f t="shared" si="14"/>
        <v>46295</v>
      </c>
      <c r="AS80" s="30">
        <f t="shared" si="16"/>
        <v>0.57977911829738793</v>
      </c>
      <c r="AT80" s="30">
        <f t="shared" si="15"/>
        <v>-0.16725458670478699</v>
      </c>
      <c r="AU80" s="30">
        <f t="shared" si="17"/>
        <v>-0.10624847783290844</v>
      </c>
      <c r="AV80" s="30">
        <f t="shared" si="11"/>
        <v>-2.1097250430190999E-2</v>
      </c>
      <c r="AW80" s="30">
        <f t="shared" si="11"/>
        <v>-0.15822324055821099</v>
      </c>
      <c r="AX80" s="30">
        <f t="shared" si="11"/>
        <v>-3.4386267743748901E-2</v>
      </c>
      <c r="AY80" s="30">
        <f t="shared" si="10"/>
        <v>-6.9547606355090094E-2</v>
      </c>
      <c r="AZ80" s="30">
        <f t="shared" si="10"/>
        <v>-9.9068527992624295E-3</v>
      </c>
      <c r="BA80" s="30">
        <f t="shared" si="10"/>
        <v>0.18691274005359501</v>
      </c>
      <c r="BC80" s="31">
        <f t="shared" si="18"/>
        <v>46295</v>
      </c>
      <c r="BD80" s="30">
        <f t="shared" si="19"/>
        <v>-0.16725458670478699</v>
      </c>
      <c r="BE80" s="30">
        <f t="shared" si="19"/>
        <v>-0.10624847783290844</v>
      </c>
    </row>
    <row r="81" spans="1:57" ht="15">
      <c r="A81" s="1">
        <v>46387</v>
      </c>
      <c r="B81">
        <v>-1.93887260443613</v>
      </c>
      <c r="C81">
        <v>5.3351779049945099E-3</v>
      </c>
      <c r="D81">
        <v>-3.1873624840505502E-2</v>
      </c>
      <c r="E81">
        <v>9.3905081504047305E-2</v>
      </c>
      <c r="F81">
        <v>0.25768439229809098</v>
      </c>
      <c r="G81">
        <v>-0.35183116947494902</v>
      </c>
      <c r="H81">
        <v>0.16044196478057299</v>
      </c>
      <c r="I81">
        <v>-0.93300915598001599</v>
      </c>
      <c r="J81">
        <v>0.96029758137990195</v>
      </c>
      <c r="K81">
        <v>-0.149713499942916</v>
      </c>
      <c r="L81">
        <v>1.09582293061758</v>
      </c>
      <c r="M81">
        <v>0</v>
      </c>
      <c r="N81">
        <v>0</v>
      </c>
      <c r="O81">
        <v>1.0134344264874899</v>
      </c>
      <c r="P81">
        <v>0</v>
      </c>
      <c r="Q81">
        <v>-0.36663769366016202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-2.0391193433073499E-2</v>
      </c>
      <c r="Z81">
        <v>-0.134686347207118</v>
      </c>
      <c r="AA81">
        <v>-2.7930204847406999E-2</v>
      </c>
      <c r="AB81">
        <v>-5.71583792280339E-2</v>
      </c>
      <c r="AC81">
        <v>-8.7978871776305707E-3</v>
      </c>
      <c r="AD81">
        <v>0.16100382263708701</v>
      </c>
      <c r="AE81">
        <v>7.8747394318548297E-2</v>
      </c>
      <c r="AF81">
        <v>-0.19422898829959101</v>
      </c>
      <c r="AH81" s="30">
        <f t="shared" si="20"/>
        <v>-0.149713499942916</v>
      </c>
      <c r="AI81" s="30">
        <f t="shared" si="13"/>
        <v>-2.0391193433073499E-2</v>
      </c>
      <c r="AJ81" s="30">
        <f t="shared" si="12"/>
        <v>-0.134686347207118</v>
      </c>
      <c r="AK81" s="30">
        <f t="shared" si="12"/>
        <v>-2.7930204847406999E-2</v>
      </c>
      <c r="AL81" s="30">
        <f t="shared" si="12"/>
        <v>-5.71583792280339E-2</v>
      </c>
      <c r="AM81" s="30">
        <f t="shared" si="12"/>
        <v>-8.7978871776305707E-3</v>
      </c>
      <c r="AN81" s="30">
        <f t="shared" si="12"/>
        <v>0.16100382263708701</v>
      </c>
      <c r="AR81" s="31">
        <f t="shared" si="14"/>
        <v>46387</v>
      </c>
      <c r="AS81" s="30">
        <f t="shared" si="16"/>
        <v>1.223084046801636</v>
      </c>
      <c r="AT81" s="30">
        <f t="shared" si="15"/>
        <v>-0.149713499942916</v>
      </c>
      <c r="AU81" s="30">
        <f t="shared" si="17"/>
        <v>-8.7960189256175964E-2</v>
      </c>
      <c r="AV81" s="30">
        <f t="shared" si="11"/>
        <v>-2.0391193433073499E-2</v>
      </c>
      <c r="AW81" s="30">
        <f t="shared" si="11"/>
        <v>-0.134686347207118</v>
      </c>
      <c r="AX81" s="30">
        <f t="shared" si="11"/>
        <v>-2.7930204847406999E-2</v>
      </c>
      <c r="AY81" s="30">
        <f t="shared" si="10"/>
        <v>-5.71583792280339E-2</v>
      </c>
      <c r="AZ81" s="30">
        <f t="shared" si="10"/>
        <v>-8.7978871776305707E-3</v>
      </c>
      <c r="BA81" s="30">
        <f t="shared" si="10"/>
        <v>0.16100382263708701</v>
      </c>
      <c r="BC81" s="31">
        <f t="shared" si="18"/>
        <v>46387</v>
      </c>
      <c r="BD81" s="30">
        <f t="shared" si="19"/>
        <v>-0.149713499942916</v>
      </c>
      <c r="BE81" s="30">
        <f t="shared" si="19"/>
        <v>-8.7960189256175964E-2</v>
      </c>
    </row>
    <row r="82" spans="1:57" ht="15">
      <c r="A82" s="1">
        <v>46477</v>
      </c>
      <c r="B82">
        <v>-1.9193970402935401</v>
      </c>
      <c r="C82">
        <v>4.3401704285209002E-3</v>
      </c>
      <c r="D82">
        <v>-3.3761385747853603E-2</v>
      </c>
      <c r="E82">
        <v>7.5432413706395293E-2</v>
      </c>
      <c r="F82">
        <v>0.251021496361643</v>
      </c>
      <c r="G82">
        <v>-0.35552433154518098</v>
      </c>
      <c r="H82">
        <v>0.16068264747524399</v>
      </c>
      <c r="I82">
        <v>-0.78388836407437901</v>
      </c>
      <c r="J82">
        <v>0.96088135497149696</v>
      </c>
      <c r="K82">
        <v>-0.13326997476775601</v>
      </c>
      <c r="L82">
        <v>1.06636769701644</v>
      </c>
      <c r="M82">
        <v>0</v>
      </c>
      <c r="N82">
        <v>0</v>
      </c>
      <c r="O82">
        <v>1.00800096182509</v>
      </c>
      <c r="P82">
        <v>0</v>
      </c>
      <c r="Q82">
        <v>-0.35870148831711701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-1.95922995641436E-2</v>
      </c>
      <c r="Z82">
        <v>-0.114163305654204</v>
      </c>
      <c r="AA82">
        <v>-2.2794622472091401E-2</v>
      </c>
      <c r="AB82">
        <v>-4.70258730381347E-2</v>
      </c>
      <c r="AC82">
        <v>-8.2585520960873696E-3</v>
      </c>
      <c r="AD82">
        <v>0.13731967385497101</v>
      </c>
      <c r="AE82">
        <v>7.8162618785778404E-2</v>
      </c>
      <c r="AF82">
        <v>-5.4168203144871099E-2</v>
      </c>
      <c r="AH82" s="30">
        <f t="shared" si="20"/>
        <v>-0.13326997476775601</v>
      </c>
      <c r="AI82" s="30">
        <f t="shared" si="13"/>
        <v>-1.95922995641436E-2</v>
      </c>
      <c r="AJ82" s="30">
        <f t="shared" si="12"/>
        <v>-0.114163305654204</v>
      </c>
      <c r="AK82" s="30">
        <f t="shared" si="12"/>
        <v>-2.2794622472091401E-2</v>
      </c>
      <c r="AL82" s="30">
        <f t="shared" si="12"/>
        <v>-4.70258730381347E-2</v>
      </c>
      <c r="AM82" s="30">
        <f t="shared" si="12"/>
        <v>-8.2585520960873696E-3</v>
      </c>
      <c r="AN82" s="30">
        <f t="shared" si="12"/>
        <v>0.13731967385497101</v>
      </c>
      <c r="AR82" s="31">
        <f t="shared" si="14"/>
        <v>46477</v>
      </c>
      <c r="AS82" s="30">
        <f t="shared" si="16"/>
        <v>1.7833271874205157</v>
      </c>
      <c r="AT82" s="30">
        <f t="shared" si="15"/>
        <v>-0.13326997476775601</v>
      </c>
      <c r="AU82" s="30">
        <f t="shared" si="17"/>
        <v>-7.4514978969690088E-2</v>
      </c>
      <c r="AV82" s="30">
        <f t="shared" si="11"/>
        <v>-1.95922995641436E-2</v>
      </c>
      <c r="AW82" s="30">
        <f t="shared" si="11"/>
        <v>-0.114163305654204</v>
      </c>
      <c r="AX82" s="30">
        <f t="shared" si="11"/>
        <v>-2.2794622472091401E-2</v>
      </c>
      <c r="AY82" s="30">
        <f t="shared" si="10"/>
        <v>-4.70258730381347E-2</v>
      </c>
      <c r="AZ82" s="30">
        <f t="shared" si="10"/>
        <v>-8.2585520960873696E-3</v>
      </c>
      <c r="BA82" s="30">
        <f t="shared" si="10"/>
        <v>0.13731967385497101</v>
      </c>
      <c r="BC82" s="31">
        <f t="shared" si="18"/>
        <v>46477</v>
      </c>
      <c r="BD82" s="30">
        <f t="shared" si="19"/>
        <v>-0.13326997476775601</v>
      </c>
      <c r="BE82" s="30">
        <f t="shared" si="19"/>
        <v>-7.4514978969690088E-2</v>
      </c>
    </row>
    <row r="83" spans="1:57" ht="15">
      <c r="A83" s="1">
        <v>46568</v>
      </c>
      <c r="B83">
        <v>-1.90010710406633</v>
      </c>
      <c r="C83">
        <v>3.6135632048865398E-3</v>
      </c>
      <c r="D83">
        <v>-3.54461606170485E-2</v>
      </c>
      <c r="E83">
        <v>6.0362611386673801E-2</v>
      </c>
      <c r="F83">
        <v>0.244664500417652</v>
      </c>
      <c r="G83">
        <v>-0.35851948941308598</v>
      </c>
      <c r="H83">
        <v>0.158294470587308</v>
      </c>
      <c r="I83">
        <v>-0.646128603268177</v>
      </c>
      <c r="J83">
        <v>0.95817993014950498</v>
      </c>
      <c r="K83">
        <v>-0.11804185312937999</v>
      </c>
      <c r="L83">
        <v>1.0372074642931499</v>
      </c>
      <c r="M83">
        <v>0</v>
      </c>
      <c r="N83">
        <v>0</v>
      </c>
      <c r="O83">
        <v>1.00128750201175</v>
      </c>
      <c r="P83">
        <v>0</v>
      </c>
      <c r="Q83">
        <v>-0.35167516729449499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-1.87269888128519E-2</v>
      </c>
      <c r="Z83">
        <v>-9.6291833969278803E-2</v>
      </c>
      <c r="AA83">
        <v>-1.8619395010245701E-2</v>
      </c>
      <c r="AB83">
        <v>-3.85856814532059E-2</v>
      </c>
      <c r="AC83">
        <v>-7.9609237360459498E-3</v>
      </c>
      <c r="AD83">
        <v>0.116107498174174</v>
      </c>
      <c r="AE83">
        <v>7.7581346081297894E-2</v>
      </c>
      <c r="AF83">
        <v>6.7195685536291197E-2</v>
      </c>
      <c r="AH83" s="30">
        <f t="shared" si="20"/>
        <v>-0.11804185312937999</v>
      </c>
      <c r="AI83" s="30">
        <f t="shared" si="13"/>
        <v>-1.87269888128519E-2</v>
      </c>
      <c r="AJ83" s="30">
        <f t="shared" si="12"/>
        <v>-9.6291833969278803E-2</v>
      </c>
      <c r="AK83" s="30">
        <f t="shared" si="12"/>
        <v>-1.8619395010245701E-2</v>
      </c>
      <c r="AL83" s="30">
        <f t="shared" si="12"/>
        <v>-3.85856814532059E-2</v>
      </c>
      <c r="AM83" s="30">
        <f t="shared" si="12"/>
        <v>-7.9609237360459498E-3</v>
      </c>
      <c r="AN83" s="30">
        <f t="shared" si="12"/>
        <v>0.116107498174174</v>
      </c>
      <c r="AR83" s="31">
        <f t="shared" si="14"/>
        <v>46568</v>
      </c>
      <c r="AS83" s="30">
        <f t="shared" si="16"/>
        <v>2.2687827421451647</v>
      </c>
      <c r="AT83" s="30">
        <f t="shared" si="15"/>
        <v>-0.11804185312937999</v>
      </c>
      <c r="AU83" s="30">
        <f t="shared" si="17"/>
        <v>-6.4077324807454247E-2</v>
      </c>
      <c r="AV83" s="30">
        <f t="shared" si="11"/>
        <v>-1.87269888128519E-2</v>
      </c>
      <c r="AW83" s="30">
        <f t="shared" si="11"/>
        <v>-9.6291833969278803E-2</v>
      </c>
      <c r="AX83" s="30">
        <f t="shared" si="11"/>
        <v>-1.8619395010245701E-2</v>
      </c>
      <c r="AY83" s="30">
        <f t="shared" si="10"/>
        <v>-3.85856814532059E-2</v>
      </c>
      <c r="AZ83" s="30">
        <f t="shared" si="10"/>
        <v>-7.9609237360459498E-3</v>
      </c>
      <c r="BA83" s="30">
        <f t="shared" si="10"/>
        <v>0.116107498174174</v>
      </c>
      <c r="BC83" s="31">
        <f t="shared" si="18"/>
        <v>46568</v>
      </c>
      <c r="BD83" s="30">
        <f t="shared" si="19"/>
        <v>-0.11804185312937999</v>
      </c>
      <c r="BE83" s="30">
        <f t="shared" si="19"/>
        <v>-6.4077324807454247E-2</v>
      </c>
    </row>
    <row r="84" spans="1:57" ht="15">
      <c r="A84" s="1">
        <v>46660</v>
      </c>
      <c r="B84">
        <v>-1.8809968652561999</v>
      </c>
      <c r="C84">
        <v>3.0584514034201998E-3</v>
      </c>
      <c r="D84">
        <v>-3.6950050926312199E-2</v>
      </c>
      <c r="E84">
        <v>4.8040321277705397E-2</v>
      </c>
      <c r="F84">
        <v>0.238605302435141</v>
      </c>
      <c r="G84">
        <v>-0.36080260999959202</v>
      </c>
      <c r="H84">
        <v>0.15399438022637199</v>
      </c>
      <c r="I84">
        <v>-0.52001578192482201</v>
      </c>
      <c r="J84">
        <v>0.95257630788264003</v>
      </c>
      <c r="K84">
        <v>-0.10406614121218</v>
      </c>
      <c r="L84">
        <v>1.0085670218409</v>
      </c>
      <c r="M84">
        <v>0</v>
      </c>
      <c r="N84">
        <v>0</v>
      </c>
      <c r="O84">
        <v>0.99350183946220705</v>
      </c>
      <c r="P84">
        <v>0</v>
      </c>
      <c r="Q84">
        <v>-0.34540305021059298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-1.7820735042240101E-2</v>
      </c>
      <c r="Z84">
        <v>-8.0764412669799807E-2</v>
      </c>
      <c r="AA84">
        <v>-1.5187513774968599E-2</v>
      </c>
      <c r="AB84">
        <v>-3.14940371074807E-2</v>
      </c>
      <c r="AC84">
        <v>-7.7585487223576898E-3</v>
      </c>
      <c r="AD84">
        <v>9.7339553127517395E-2</v>
      </c>
      <c r="AE84">
        <v>7.70035899365622E-2</v>
      </c>
      <c r="AF84">
        <v>0.17142702074595101</v>
      </c>
      <c r="AH84" s="30">
        <f t="shared" si="20"/>
        <v>-0.10406614121218</v>
      </c>
      <c r="AI84" s="30">
        <f t="shared" si="13"/>
        <v>-1.7820735042240101E-2</v>
      </c>
      <c r="AJ84" s="30">
        <f t="shared" si="12"/>
        <v>-8.0764412669799807E-2</v>
      </c>
      <c r="AK84" s="30">
        <f t="shared" si="12"/>
        <v>-1.5187513774968599E-2</v>
      </c>
      <c r="AL84" s="30">
        <f t="shared" si="12"/>
        <v>-3.14940371074807E-2</v>
      </c>
      <c r="AM84" s="30">
        <f t="shared" si="12"/>
        <v>-7.7585487223576898E-3</v>
      </c>
      <c r="AN84" s="30">
        <f t="shared" si="12"/>
        <v>9.7339553127517395E-2</v>
      </c>
      <c r="AR84" s="31">
        <f t="shared" si="14"/>
        <v>46660</v>
      </c>
      <c r="AS84" s="30">
        <f t="shared" si="16"/>
        <v>2.6857080829838038</v>
      </c>
      <c r="AT84" s="30">
        <f t="shared" si="15"/>
        <v>-0.10406614121218</v>
      </c>
      <c r="AU84" s="30">
        <f t="shared" si="17"/>
        <v>-5.568569418932949E-2</v>
      </c>
      <c r="AV84" s="30">
        <f t="shared" si="11"/>
        <v>-1.7820735042240101E-2</v>
      </c>
      <c r="AW84" s="30">
        <f t="shared" si="11"/>
        <v>-8.0764412669799807E-2</v>
      </c>
      <c r="AX84" s="30">
        <f t="shared" si="11"/>
        <v>-1.5187513774968599E-2</v>
      </c>
      <c r="AY84" s="30">
        <f t="shared" si="10"/>
        <v>-3.14940371074807E-2</v>
      </c>
      <c r="AZ84" s="30">
        <f t="shared" si="10"/>
        <v>-7.7585487223576898E-3</v>
      </c>
      <c r="BA84" s="30">
        <f t="shared" si="10"/>
        <v>9.7339553127517395E-2</v>
      </c>
      <c r="BC84" s="31">
        <f t="shared" si="18"/>
        <v>46660</v>
      </c>
      <c r="BD84" s="30">
        <f t="shared" si="19"/>
        <v>-0.10406614121218</v>
      </c>
      <c r="BE84" s="30">
        <f t="shared" si="19"/>
        <v>-5.568569418932949E-2</v>
      </c>
    </row>
    <row r="85" spans="1:57" ht="15">
      <c r="A85" s="1">
        <v>46752</v>
      </c>
      <c r="B85">
        <v>-1.86206644661204</v>
      </c>
      <c r="C85">
        <v>2.61806945232335E-3</v>
      </c>
      <c r="D85">
        <v>-3.8291319805811297E-2</v>
      </c>
      <c r="E85">
        <v>3.7950458777719499E-2</v>
      </c>
      <c r="F85">
        <v>0.23283395439376001</v>
      </c>
      <c r="G85">
        <v>-0.36237805280054602</v>
      </c>
      <c r="H85">
        <v>0.148350134261787</v>
      </c>
      <c r="I85">
        <v>-0.40551796348546798</v>
      </c>
      <c r="J85">
        <v>0.94443294403441003</v>
      </c>
      <c r="K85">
        <v>-9.1332205074394907E-2</v>
      </c>
      <c r="L85">
        <v>0.98061108118021001</v>
      </c>
      <c r="M85">
        <v>0</v>
      </c>
      <c r="N85">
        <v>0</v>
      </c>
      <c r="O85">
        <v>0.98482692501609403</v>
      </c>
      <c r="P85">
        <v>0</v>
      </c>
      <c r="Q85">
        <v>-0.33975489283939198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-1.68955007247098E-2</v>
      </c>
      <c r="Z85">
        <v>-6.7310748688614905E-2</v>
      </c>
      <c r="AA85">
        <v>-1.23538830524875E-2</v>
      </c>
      <c r="AB85">
        <v>-2.5517188334070101E-2</v>
      </c>
      <c r="AC85">
        <v>-7.5877521896061499E-3</v>
      </c>
      <c r="AD85">
        <v>8.0867639910806005E-2</v>
      </c>
      <c r="AE85">
        <v>7.6429362813702703E-2</v>
      </c>
      <c r="AF85">
        <v>0.25991461623369999</v>
      </c>
      <c r="AH85" s="30">
        <f t="shared" si="20"/>
        <v>-9.1332205074394907E-2</v>
      </c>
      <c r="AI85" s="30">
        <f t="shared" si="13"/>
        <v>-1.68955007247098E-2</v>
      </c>
      <c r="AJ85" s="30">
        <f t="shared" si="12"/>
        <v>-6.7310748688614905E-2</v>
      </c>
      <c r="AK85" s="30">
        <f t="shared" si="12"/>
        <v>-1.23538830524875E-2</v>
      </c>
      <c r="AL85" s="30">
        <f t="shared" si="12"/>
        <v>-2.5517188334070101E-2</v>
      </c>
      <c r="AM85" s="30">
        <f t="shared" si="12"/>
        <v>-7.5877521896061499E-3</v>
      </c>
      <c r="AN85" s="30">
        <f t="shared" si="12"/>
        <v>8.0867639910806005E-2</v>
      </c>
      <c r="AR85" s="31">
        <f t="shared" si="14"/>
        <v>46752</v>
      </c>
      <c r="AS85" s="30">
        <f t="shared" si="16"/>
        <v>3.0396584649348002</v>
      </c>
      <c r="AT85" s="30">
        <f t="shared" si="15"/>
        <v>-9.1332205074394907E-2</v>
      </c>
      <c r="AU85" s="30">
        <f t="shared" si="17"/>
        <v>-4.8797433078682451E-2</v>
      </c>
      <c r="AV85" s="30">
        <f t="shared" si="11"/>
        <v>-1.68955007247098E-2</v>
      </c>
      <c r="AW85" s="30">
        <f t="shared" si="11"/>
        <v>-6.7310748688614905E-2</v>
      </c>
      <c r="AX85" s="30">
        <f t="shared" si="11"/>
        <v>-1.23538830524875E-2</v>
      </c>
      <c r="AY85" s="30">
        <f t="shared" si="10"/>
        <v>-2.5517188334070101E-2</v>
      </c>
      <c r="AZ85" s="30">
        <f t="shared" si="10"/>
        <v>-7.5877521896061499E-3</v>
      </c>
      <c r="BA85" s="30">
        <f t="shared" si="10"/>
        <v>8.0867639910806005E-2</v>
      </c>
      <c r="BC85" s="31">
        <f t="shared" si="18"/>
        <v>46752</v>
      </c>
      <c r="BD85" s="30">
        <f t="shared" si="19"/>
        <v>-9.1332205074394907E-2</v>
      </c>
      <c r="BE85" s="30">
        <f t="shared" si="19"/>
        <v>-4.8797433078682451E-2</v>
      </c>
    </row>
    <row r="86" spans="1:57" ht="15">
      <c r="A86" s="1">
        <v>46843</v>
      </c>
      <c r="B86">
        <v>-1.8433173587365299</v>
      </c>
      <c r="C86">
        <v>2.25861942366265E-3</v>
      </c>
      <c r="D86">
        <v>-3.9485808174507003E-2</v>
      </c>
      <c r="E86">
        <v>2.9684887631250299E-2</v>
      </c>
      <c r="F86">
        <v>0.22733884477819299</v>
      </c>
      <c r="G86">
        <v>-0.36326402079924902</v>
      </c>
      <c r="H86">
        <v>0.14181206264135399</v>
      </c>
      <c r="I86">
        <v>-0.30236517808833102</v>
      </c>
      <c r="J86">
        <v>0.93408853485341603</v>
      </c>
      <c r="K86">
        <v>-7.9800257935656496E-2</v>
      </c>
      <c r="L86">
        <v>0.95345622204606595</v>
      </c>
      <c r="M86">
        <v>0</v>
      </c>
      <c r="N86">
        <v>0</v>
      </c>
      <c r="O86">
        <v>0.97542294171941302</v>
      </c>
      <c r="P86">
        <v>0</v>
      </c>
      <c r="Q86">
        <v>-0.33462214478200702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-1.59691665450588E-2</v>
      </c>
      <c r="Z86">
        <v>-5.5689487906751003E-2</v>
      </c>
      <c r="AA86">
        <v>-1.0012421288862001E-2</v>
      </c>
      <c r="AB86">
        <v>-2.04803604137327E-2</v>
      </c>
      <c r="AC86">
        <v>-7.4219752568967902E-3</v>
      </c>
      <c r="AD86">
        <v>6.6497828487978694E-2</v>
      </c>
      <c r="AE86">
        <v>7.5858675943855397E-2</v>
      </c>
      <c r="AF86">
        <v>0.33399043759763603</v>
      </c>
      <c r="AH86" s="30">
        <f t="shared" si="20"/>
        <v>-7.9800257935656496E-2</v>
      </c>
      <c r="AI86" s="30">
        <f t="shared" si="13"/>
        <v>-1.59691665450588E-2</v>
      </c>
      <c r="AJ86" s="30">
        <f t="shared" si="12"/>
        <v>-5.5689487906751003E-2</v>
      </c>
      <c r="AK86" s="30">
        <f t="shared" si="12"/>
        <v>-1.0012421288862001E-2</v>
      </c>
      <c r="AL86" s="30">
        <f t="shared" si="12"/>
        <v>-2.04803604137327E-2</v>
      </c>
      <c r="AM86" s="30">
        <f t="shared" si="12"/>
        <v>-7.4219752568967902E-3</v>
      </c>
      <c r="AN86" s="30">
        <f t="shared" si="12"/>
        <v>6.6497828487978694E-2</v>
      </c>
      <c r="AR86" s="31">
        <f t="shared" si="14"/>
        <v>46843</v>
      </c>
      <c r="AS86" s="30">
        <f t="shared" si="16"/>
        <v>3.3359617503905441</v>
      </c>
      <c r="AT86" s="30">
        <f t="shared" si="15"/>
        <v>-7.9800257935656496E-2</v>
      </c>
      <c r="AU86" s="30">
        <f t="shared" si="17"/>
        <v>-4.30755829233226E-2</v>
      </c>
      <c r="AV86" s="30">
        <f t="shared" si="11"/>
        <v>-1.59691665450588E-2</v>
      </c>
      <c r="AW86" s="30">
        <f t="shared" si="11"/>
        <v>-5.5689487906751003E-2</v>
      </c>
      <c r="AX86" s="30">
        <f t="shared" si="11"/>
        <v>-1.0012421288862001E-2</v>
      </c>
      <c r="AY86" s="30">
        <f t="shared" si="10"/>
        <v>-2.04803604137327E-2</v>
      </c>
      <c r="AZ86" s="30">
        <f t="shared" si="10"/>
        <v>-7.4219752568967902E-3</v>
      </c>
      <c r="BA86" s="30">
        <f t="shared" si="10"/>
        <v>6.6497828487978694E-2</v>
      </c>
      <c r="BC86" s="31">
        <f t="shared" si="18"/>
        <v>46843</v>
      </c>
      <c r="BD86" s="30">
        <f t="shared" si="19"/>
        <v>-7.9800257935656496E-2</v>
      </c>
      <c r="BE86" s="30">
        <f t="shared" si="19"/>
        <v>-4.30755829233226E-2</v>
      </c>
    </row>
    <row r="87" spans="1:57" ht="15">
      <c r="A87" s="1">
        <v>46934</v>
      </c>
      <c r="B87">
        <v>-1.8247507552156801</v>
      </c>
      <c r="C87">
        <v>1.9593433729319099E-3</v>
      </c>
      <c r="D87">
        <v>-4.0547604984977399E-2</v>
      </c>
      <c r="E87">
        <v>2.2917373711165302E-2</v>
      </c>
      <c r="F87">
        <v>0.222107119325652</v>
      </c>
      <c r="G87">
        <v>-0.36348884914081098</v>
      </c>
      <c r="H87">
        <v>0.13473597050382199</v>
      </c>
      <c r="I87">
        <v>-0.21011441958986901</v>
      </c>
      <c r="J87">
        <v>0.92185628732288305</v>
      </c>
      <c r="K87">
        <v>-6.9412490885755906E-2</v>
      </c>
      <c r="L87">
        <v>0.92718070921676499</v>
      </c>
      <c r="M87">
        <v>0</v>
      </c>
      <c r="N87">
        <v>0</v>
      </c>
      <c r="O87">
        <v>0.96542949781727005</v>
      </c>
      <c r="P87">
        <v>0</v>
      </c>
      <c r="Q87">
        <v>-0.32991458406103802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-1.5055749639243001E-2</v>
      </c>
      <c r="Z87">
        <v>-4.5683899812752303E-2</v>
      </c>
      <c r="AA87">
        <v>-8.0804569775462694E-3</v>
      </c>
      <c r="AB87">
        <v>-1.62438715966037E-2</v>
      </c>
      <c r="AC87">
        <v>-7.2511172987992601E-3</v>
      </c>
      <c r="AD87">
        <v>5.4025155247458802E-2</v>
      </c>
      <c r="AE87">
        <v>7.5291539364547994E-2</v>
      </c>
      <c r="AF87">
        <v>0.39495919667944801</v>
      </c>
      <c r="AH87" s="30">
        <f t="shared" si="20"/>
        <v>-6.9412490885755906E-2</v>
      </c>
      <c r="AI87" s="30">
        <f t="shared" si="13"/>
        <v>-1.5055749639243001E-2</v>
      </c>
      <c r="AJ87" s="30">
        <f t="shared" si="12"/>
        <v>-4.5683899812752303E-2</v>
      </c>
      <c r="AK87" s="30">
        <f t="shared" si="12"/>
        <v>-8.0804569775462694E-3</v>
      </c>
      <c r="AL87" s="30">
        <f t="shared" si="12"/>
        <v>-1.62438715966037E-2</v>
      </c>
      <c r="AM87" s="30">
        <f t="shared" si="12"/>
        <v>-7.2511172987992601E-3</v>
      </c>
      <c r="AN87" s="30">
        <f t="shared" si="12"/>
        <v>5.4025155247458802E-2</v>
      </c>
      <c r="AR87" s="31">
        <f t="shared" si="14"/>
        <v>46934</v>
      </c>
      <c r="AS87" s="30">
        <f t="shared" si="16"/>
        <v>3.579836786717792</v>
      </c>
      <c r="AT87" s="30">
        <f t="shared" si="15"/>
        <v>-6.9412490885755906E-2</v>
      </c>
      <c r="AU87" s="30">
        <f t="shared" si="17"/>
        <v>-3.8289940077485742E-2</v>
      </c>
      <c r="AV87" s="30">
        <f t="shared" si="11"/>
        <v>-1.5055749639243001E-2</v>
      </c>
      <c r="AW87" s="30">
        <f t="shared" si="11"/>
        <v>-4.5683899812752303E-2</v>
      </c>
      <c r="AX87" s="30">
        <f t="shared" si="11"/>
        <v>-8.0804569775462694E-3</v>
      </c>
      <c r="AY87" s="30">
        <f t="shared" si="10"/>
        <v>-1.62438715966037E-2</v>
      </c>
      <c r="AZ87" s="30">
        <f t="shared" si="10"/>
        <v>-7.2511172987992601E-3</v>
      </c>
      <c r="BA87" s="30">
        <f t="shared" si="10"/>
        <v>5.4025155247458802E-2</v>
      </c>
      <c r="BC87" s="31">
        <f t="shared" si="18"/>
        <v>46934</v>
      </c>
      <c r="BD87" s="30">
        <f t="shared" si="19"/>
        <v>-6.9412490885755906E-2</v>
      </c>
      <c r="BE87" s="30">
        <f t="shared" si="19"/>
        <v>-3.8289940077485742E-2</v>
      </c>
    </row>
    <row r="88" spans="1:57" ht="15">
      <c r="A88" s="1">
        <v>47026</v>
      </c>
      <c r="B88">
        <v>-1.80636691313806</v>
      </c>
      <c r="C88">
        <v>1.70690310626317E-3</v>
      </c>
      <c r="D88">
        <v>-4.14893889569172E-2</v>
      </c>
      <c r="E88">
        <v>1.7384883525191099E-2</v>
      </c>
      <c r="F88">
        <v>0.21712513027566999</v>
      </c>
      <c r="G88">
        <v>-0.363088008955335</v>
      </c>
      <c r="H88">
        <v>0.12740073364421101</v>
      </c>
      <c r="I88">
        <v>-0.12820206431070799</v>
      </c>
      <c r="J88">
        <v>0.90802327473190803</v>
      </c>
      <c r="K88">
        <v>-6.0100263889259299E-2</v>
      </c>
      <c r="L88">
        <v>0.90183254012608705</v>
      </c>
      <c r="M88">
        <v>0</v>
      </c>
      <c r="N88">
        <v>0</v>
      </c>
      <c r="O88">
        <v>0.95496776700192398</v>
      </c>
      <c r="P88">
        <v>0</v>
      </c>
      <c r="Q88">
        <v>-0.32555739401341799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-1.4165891271213401E-2</v>
      </c>
      <c r="Z88">
        <v>-3.7099237728688797E-2</v>
      </c>
      <c r="AA88">
        <v>-6.4909490032466202E-3</v>
      </c>
      <c r="AB88">
        <v>-1.26915089335011E-2</v>
      </c>
      <c r="AC88">
        <v>-7.0722784454546397E-3</v>
      </c>
      <c r="AD88">
        <v>4.3249351636455997E-2</v>
      </c>
      <c r="AE88">
        <v>7.4727961956170597E-2</v>
      </c>
      <c r="AF88">
        <v>0.444094647358106</v>
      </c>
      <c r="AH88" s="30">
        <f t="shared" si="20"/>
        <v>-6.0100263889259299E-2</v>
      </c>
      <c r="AI88" s="30">
        <f t="shared" si="13"/>
        <v>-1.4165891271213401E-2</v>
      </c>
      <c r="AJ88" s="30">
        <f t="shared" si="12"/>
        <v>-3.7099237728688797E-2</v>
      </c>
      <c r="AK88" s="30">
        <f t="shared" si="12"/>
        <v>-6.4909490032466202E-3</v>
      </c>
      <c r="AL88" s="30">
        <f t="shared" si="12"/>
        <v>-1.26915089335011E-2</v>
      </c>
      <c r="AM88" s="30">
        <f t="shared" si="12"/>
        <v>-7.0722784454546397E-3</v>
      </c>
      <c r="AN88" s="30">
        <f t="shared" si="12"/>
        <v>4.3249351636455997E-2</v>
      </c>
      <c r="AR88" s="31">
        <f t="shared" si="14"/>
        <v>47026</v>
      </c>
      <c r="AS88" s="30">
        <f t="shared" si="16"/>
        <v>3.776378589432424</v>
      </c>
      <c r="AT88" s="30">
        <f t="shared" si="15"/>
        <v>-6.0100263889259299E-2</v>
      </c>
      <c r="AU88" s="30">
        <f t="shared" si="17"/>
        <v>-3.4270513745648566E-2</v>
      </c>
      <c r="AV88" s="30">
        <f t="shared" si="11"/>
        <v>-1.4165891271213401E-2</v>
      </c>
      <c r="AW88" s="30">
        <f t="shared" si="11"/>
        <v>-3.7099237728688797E-2</v>
      </c>
      <c r="AX88" s="30">
        <f t="shared" si="11"/>
        <v>-6.4909490032466202E-3</v>
      </c>
      <c r="AY88" s="30">
        <f t="shared" si="10"/>
        <v>-1.26915089335011E-2</v>
      </c>
      <c r="AZ88" s="30">
        <f t="shared" si="10"/>
        <v>-7.0722784454546397E-3</v>
      </c>
      <c r="BA88" s="30">
        <f t="shared" si="10"/>
        <v>4.3249351636455997E-2</v>
      </c>
      <c r="BC88" s="31">
        <f t="shared" si="18"/>
        <v>47026</v>
      </c>
      <c r="BD88" s="30">
        <f t="shared" si="19"/>
        <v>-6.0100263889259299E-2</v>
      </c>
      <c r="BE88" s="30">
        <f t="shared" si="19"/>
        <v>-3.4270513745648566E-2</v>
      </c>
    </row>
    <row r="89" spans="1:57" ht="15">
      <c r="A89" s="1">
        <v>47118</v>
      </c>
      <c r="B89">
        <v>-1.7881652017274701</v>
      </c>
      <c r="C89">
        <v>1.49223915300209E-3</v>
      </c>
      <c r="D89">
        <v>-4.2322625008550198E-2</v>
      </c>
      <c r="E89">
        <v>1.28736160492281E-2</v>
      </c>
      <c r="F89">
        <v>0.21237883621279299</v>
      </c>
      <c r="G89">
        <v>-0.36210171144339898</v>
      </c>
      <c r="H89">
        <v>0.12002236256495701</v>
      </c>
      <c r="I89">
        <v>-5.5985713875858302E-2</v>
      </c>
      <c r="J89">
        <v>0.89285057777920995</v>
      </c>
      <c r="K89">
        <v>-5.1789004092674402E-2</v>
      </c>
      <c r="L89">
        <v>0.87743602360813799</v>
      </c>
      <c r="M89">
        <v>0</v>
      </c>
      <c r="N89">
        <v>0</v>
      </c>
      <c r="O89">
        <v>0.94414250260725896</v>
      </c>
      <c r="P89">
        <v>0</v>
      </c>
      <c r="Q89">
        <v>-0.32148866672188797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-1.3307397145467499E-2</v>
      </c>
      <c r="Z89">
        <v>-2.9760795147424898E-2</v>
      </c>
      <c r="AA89">
        <v>-5.1882943877962504E-3</v>
      </c>
      <c r="AB89">
        <v>-9.7244565628659303E-3</v>
      </c>
      <c r="AC89">
        <v>-6.8856241105437399E-3</v>
      </c>
      <c r="AD89">
        <v>3.3981736718281197E-2</v>
      </c>
      <c r="AE89">
        <v>7.4167951477546998E-2</v>
      </c>
      <c r="AF89">
        <v>0.48262635594650599</v>
      </c>
      <c r="AH89" s="30">
        <f t="shared" si="20"/>
        <v>-5.1789004092674402E-2</v>
      </c>
      <c r="AI89" s="30">
        <f t="shared" si="13"/>
        <v>-1.3307397145467499E-2</v>
      </c>
      <c r="AJ89" s="30">
        <f t="shared" si="12"/>
        <v>-2.9760795147424898E-2</v>
      </c>
      <c r="AK89" s="30">
        <f t="shared" si="12"/>
        <v>-5.1882943877962504E-3</v>
      </c>
      <c r="AL89" s="30">
        <f t="shared" si="12"/>
        <v>-9.7244565628659303E-3</v>
      </c>
      <c r="AM89" s="30">
        <f t="shared" si="12"/>
        <v>-6.8856241105437399E-3</v>
      </c>
      <c r="AN89" s="30">
        <f t="shared" si="12"/>
        <v>3.3981736718281197E-2</v>
      </c>
      <c r="AR89" s="31">
        <f t="shared" si="14"/>
        <v>47118</v>
      </c>
      <c r="AS89" s="30">
        <f t="shared" si="16"/>
        <v>3.9305054237860242</v>
      </c>
      <c r="AT89" s="30">
        <f t="shared" si="15"/>
        <v>-5.1789004092674402E-2</v>
      </c>
      <c r="AU89" s="30">
        <f t="shared" si="17"/>
        <v>-3.0884830635817109E-2</v>
      </c>
      <c r="AV89" s="30">
        <f t="shared" si="11"/>
        <v>-1.3307397145467499E-2</v>
      </c>
      <c r="AW89" s="30">
        <f t="shared" si="11"/>
        <v>-2.9760795147424898E-2</v>
      </c>
      <c r="AX89" s="30">
        <f t="shared" si="11"/>
        <v>-5.1882943877962504E-3</v>
      </c>
      <c r="AY89" s="30">
        <f t="shared" si="10"/>
        <v>-9.7244565628659303E-3</v>
      </c>
      <c r="AZ89" s="30">
        <f t="shared" si="10"/>
        <v>-6.8856241105437399E-3</v>
      </c>
      <c r="BA89" s="30">
        <f t="shared" si="10"/>
        <v>3.3981736718281197E-2</v>
      </c>
      <c r="BC89" s="31">
        <f t="shared" si="18"/>
        <v>47118</v>
      </c>
      <c r="BD89" s="30">
        <f t="shared" si="19"/>
        <v>-5.1789004092674402E-2</v>
      </c>
      <c r="BE89" s="30">
        <f t="shared" si="19"/>
        <v>-3.0884830635817109E-2</v>
      </c>
    </row>
    <row r="90" spans="1:57" ht="15">
      <c r="A90" s="1">
        <v>47208</v>
      </c>
      <c r="B90">
        <v>-1.7701442235616101</v>
      </c>
      <c r="C90">
        <v>1.3088257622012301E-3</v>
      </c>
      <c r="D90">
        <v>-4.3057695543940101E-2</v>
      </c>
      <c r="E90">
        <v>9.2085201649159901E-3</v>
      </c>
      <c r="F90">
        <v>0.20785413014268</v>
      </c>
      <c r="G90">
        <v>-0.36057301065795</v>
      </c>
      <c r="H90">
        <v>0.11276549714470201</v>
      </c>
      <c r="I90">
        <v>7.2227858107287704E-3</v>
      </c>
      <c r="J90">
        <v>0.87657398514168805</v>
      </c>
      <c r="K90">
        <v>-4.4401651291058102E-2</v>
      </c>
      <c r="L90">
        <v>0.85399714050455799</v>
      </c>
      <c r="M90">
        <v>0</v>
      </c>
      <c r="N90">
        <v>0</v>
      </c>
      <c r="O90">
        <v>0.93304389746148597</v>
      </c>
      <c r="P90">
        <v>0</v>
      </c>
      <c r="Q90">
        <v>-0.31765728890210099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-1.24857452926516E-2</v>
      </c>
      <c r="Z90">
        <v>-2.3512253618685398E-2</v>
      </c>
      <c r="AA90">
        <v>-4.1258281293647002E-3</v>
      </c>
      <c r="AB90">
        <v>-7.2577804123617803E-3</v>
      </c>
      <c r="AC90">
        <v>-6.6925384492850298E-3</v>
      </c>
      <c r="AD90">
        <v>2.6047980840069901E-2</v>
      </c>
      <c r="AE90">
        <v>7.3611514600627606E-2</v>
      </c>
      <c r="AF90">
        <v>0.51172626171468105</v>
      </c>
      <c r="AH90" s="30">
        <f t="shared" si="20"/>
        <v>-4.4401651291058102E-2</v>
      </c>
      <c r="AI90" s="30">
        <f t="shared" si="13"/>
        <v>-1.24857452926516E-2</v>
      </c>
      <c r="AJ90" s="30">
        <f t="shared" si="12"/>
        <v>-2.3512253618685398E-2</v>
      </c>
      <c r="AK90" s="30">
        <f t="shared" si="12"/>
        <v>-4.1258281293647002E-3</v>
      </c>
      <c r="AL90" s="30">
        <f t="shared" si="12"/>
        <v>-7.2577804123617803E-3</v>
      </c>
      <c r="AM90" s="30">
        <f t="shared" si="12"/>
        <v>-6.6925384492850298E-3</v>
      </c>
      <c r="AN90" s="30">
        <f t="shared" si="12"/>
        <v>2.6047980840069901E-2</v>
      </c>
      <c r="AR90" s="31">
        <f t="shared" si="14"/>
        <v>47208</v>
      </c>
      <c r="AS90" s="30">
        <f t="shared" si="16"/>
        <v>4.0469050468587238</v>
      </c>
      <c r="AT90" s="30">
        <f t="shared" si="15"/>
        <v>-4.4401651291058102E-2</v>
      </c>
      <c r="AU90" s="30">
        <f t="shared" si="17"/>
        <v>-2.8026165062278605E-2</v>
      </c>
      <c r="AV90" s="30">
        <f t="shared" si="11"/>
        <v>-1.24857452926516E-2</v>
      </c>
      <c r="AW90" s="30">
        <f t="shared" si="11"/>
        <v>-2.3512253618685398E-2</v>
      </c>
      <c r="AX90" s="30">
        <f t="shared" si="11"/>
        <v>-4.1258281293647002E-3</v>
      </c>
      <c r="AY90" s="30">
        <f t="shared" si="10"/>
        <v>-7.2577804123617803E-3</v>
      </c>
      <c r="AZ90" s="30">
        <f t="shared" si="10"/>
        <v>-6.6925384492850298E-3</v>
      </c>
      <c r="BA90" s="30">
        <f t="shared" si="10"/>
        <v>2.6047980840069901E-2</v>
      </c>
      <c r="BC90" s="31">
        <f t="shared" si="18"/>
        <v>47208</v>
      </c>
      <c r="BD90" s="30">
        <f t="shared" si="19"/>
        <v>-4.4401651291058102E-2</v>
      </c>
      <c r="BE90" s="30">
        <f t="shared" si="19"/>
        <v>-2.8026165062278605E-2</v>
      </c>
    </row>
    <row r="91" spans="1:57" ht="15">
      <c r="A91" s="1">
        <v>47299</v>
      </c>
      <c r="B91">
        <v>-1.7523019974020799</v>
      </c>
      <c r="C91">
        <v>1.1517003285179499E-3</v>
      </c>
      <c r="D91">
        <v>-4.3704001477931499E-2</v>
      </c>
      <c r="E91">
        <v>6.2453669505801402E-3</v>
      </c>
      <c r="F91">
        <v>0.20353709579749499</v>
      </c>
      <c r="G91">
        <v>-0.35854631770994</v>
      </c>
      <c r="H91">
        <v>0.10575290871581999</v>
      </c>
      <c r="I91">
        <v>6.2131637310409001E-2</v>
      </c>
      <c r="J91">
        <v>0.85940508166646801</v>
      </c>
      <c r="K91">
        <v>-3.7861112967164101E-2</v>
      </c>
      <c r="L91">
        <v>0.83150789546432502</v>
      </c>
      <c r="M91">
        <v>0</v>
      </c>
      <c r="N91">
        <v>0</v>
      </c>
      <c r="O91">
        <v>0.921749281994932</v>
      </c>
      <c r="P91">
        <v>0</v>
      </c>
      <c r="Q91">
        <v>-0.31402115971629402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-1.17045329633367E-2</v>
      </c>
      <c r="Z91">
        <v>-1.82141646081285E-2</v>
      </c>
      <c r="AA91">
        <v>-3.2641619349692E-3</v>
      </c>
      <c r="AB91">
        <v>-5.2181325430770203E-3</v>
      </c>
      <c r="AC91">
        <v>-6.4948007481156799E-3</v>
      </c>
      <c r="AD91">
        <v>1.92889094947866E-2</v>
      </c>
      <c r="AE91">
        <v>7.3058656944325395E-2</v>
      </c>
      <c r="AF91">
        <v>0.53249815259665101</v>
      </c>
      <c r="AH91" s="30">
        <f t="shared" si="20"/>
        <v>-3.7861112967164101E-2</v>
      </c>
      <c r="AI91" s="30">
        <f t="shared" si="13"/>
        <v>-1.17045329633367E-2</v>
      </c>
      <c r="AJ91" s="30">
        <f t="shared" si="12"/>
        <v>-1.82141646081285E-2</v>
      </c>
      <c r="AK91" s="30">
        <f t="shared" si="12"/>
        <v>-3.2641619349692E-3</v>
      </c>
      <c r="AL91" s="30">
        <f t="shared" si="12"/>
        <v>-5.2181325430770203E-3</v>
      </c>
      <c r="AM91" s="30">
        <f t="shared" si="12"/>
        <v>-6.4948007481156799E-3</v>
      </c>
      <c r="AN91" s="30">
        <f t="shared" si="12"/>
        <v>1.92889094947866E-2</v>
      </c>
      <c r="AR91" s="31">
        <f t="shared" si="14"/>
        <v>47299</v>
      </c>
      <c r="AS91" s="30">
        <f t="shared" si="16"/>
        <v>4.129992610386604</v>
      </c>
      <c r="AT91" s="30">
        <f t="shared" si="15"/>
        <v>-3.7861112967164101E-2</v>
      </c>
      <c r="AU91" s="30">
        <f t="shared" si="17"/>
        <v>-2.5606883302840507E-2</v>
      </c>
      <c r="AV91" s="30">
        <f t="shared" si="11"/>
        <v>-1.17045329633367E-2</v>
      </c>
      <c r="AW91" s="30">
        <f t="shared" si="11"/>
        <v>-1.82141646081285E-2</v>
      </c>
      <c r="AX91" s="30">
        <f t="shared" si="11"/>
        <v>-3.2641619349692E-3</v>
      </c>
      <c r="AY91" s="30">
        <f t="shared" si="10"/>
        <v>-5.2181325430770203E-3</v>
      </c>
      <c r="AZ91" s="30">
        <f t="shared" si="10"/>
        <v>-6.4948007481156799E-3</v>
      </c>
      <c r="BA91" s="30">
        <f t="shared" si="10"/>
        <v>1.92889094947866E-2</v>
      </c>
      <c r="BC91" s="31">
        <f t="shared" si="18"/>
        <v>47299</v>
      </c>
      <c r="BD91" s="30">
        <f t="shared" si="19"/>
        <v>-3.7861112967164101E-2</v>
      </c>
      <c r="BE91" s="30">
        <f t="shared" si="19"/>
        <v>-2.5606883302840507E-2</v>
      </c>
    </row>
    <row r="92" spans="1:57" ht="15">
      <c r="A92" s="1">
        <v>47391</v>
      </c>
      <c r="B92">
        <v>-1.73463613163231</v>
      </c>
      <c r="C92">
        <v>1.0169182689925701E-3</v>
      </c>
      <c r="D92">
        <v>-4.4270048047134497E-2</v>
      </c>
      <c r="E92">
        <v>3.86469575750696E-3</v>
      </c>
      <c r="F92">
        <v>0.19941420025389101</v>
      </c>
      <c r="G92">
        <v>-0.356066252521481</v>
      </c>
      <c r="H92">
        <v>9.9073394308495294E-2</v>
      </c>
      <c r="I92">
        <v>0.109449402984428</v>
      </c>
      <c r="J92">
        <v>0.84153259305306505</v>
      </c>
      <c r="K92">
        <v>-3.2092007326887502E-2</v>
      </c>
      <c r="L92">
        <v>0.80994983464848702</v>
      </c>
      <c r="M92">
        <v>0</v>
      </c>
      <c r="N92">
        <v>0</v>
      </c>
      <c r="O92">
        <v>0.910324663061996</v>
      </c>
      <c r="P92">
        <v>0</v>
      </c>
      <c r="Q92">
        <v>-0.31054569215111499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-1.09658574848944E-2</v>
      </c>
      <c r="Z92">
        <v>-1.37425111048837E-2</v>
      </c>
      <c r="AA92">
        <v>-2.5699719632367298E-3</v>
      </c>
      <c r="AB92">
        <v>-3.5420755637194002E-3</v>
      </c>
      <c r="AC92">
        <v>-6.2942208638139801E-3</v>
      </c>
      <c r="AD92">
        <v>1.35603560355565E-2</v>
      </c>
      <c r="AE92">
        <v>7.2509383107510303E-2</v>
      </c>
      <c r="AF92">
        <v>0.54597067282047795</v>
      </c>
      <c r="AH92" s="30">
        <f t="shared" si="20"/>
        <v>-3.2092007326887502E-2</v>
      </c>
      <c r="AI92" s="30">
        <f t="shared" si="13"/>
        <v>-1.09658574848944E-2</v>
      </c>
      <c r="AJ92" s="30">
        <f t="shared" si="12"/>
        <v>-1.37425111048837E-2</v>
      </c>
      <c r="AK92" s="30">
        <f t="shared" si="12"/>
        <v>-2.5699719632367298E-3</v>
      </c>
      <c r="AL92" s="30">
        <f t="shared" si="12"/>
        <v>-3.5420755637194002E-3</v>
      </c>
      <c r="AM92" s="30">
        <f t="shared" si="12"/>
        <v>-6.2942208638139801E-3</v>
      </c>
      <c r="AN92" s="30">
        <f t="shared" si="12"/>
        <v>1.35603560355565E-2</v>
      </c>
      <c r="AR92" s="31">
        <f t="shared" si="14"/>
        <v>47391</v>
      </c>
      <c r="AS92" s="30">
        <f t="shared" si="16"/>
        <v>4.1838826912819123</v>
      </c>
      <c r="AT92" s="30">
        <f t="shared" si="15"/>
        <v>-3.2092007326887502E-2</v>
      </c>
      <c r="AU92" s="30">
        <f t="shared" si="17"/>
        <v>-2.3554280944991714E-2</v>
      </c>
      <c r="AV92" s="30">
        <f t="shared" si="11"/>
        <v>-1.09658574848944E-2</v>
      </c>
      <c r="AW92" s="30">
        <f t="shared" si="11"/>
        <v>-1.37425111048837E-2</v>
      </c>
      <c r="AX92" s="30">
        <f t="shared" si="11"/>
        <v>-2.5699719632367298E-3</v>
      </c>
      <c r="AY92" s="30">
        <f t="shared" si="10"/>
        <v>-3.5420755637194002E-3</v>
      </c>
      <c r="AZ92" s="30">
        <f t="shared" si="10"/>
        <v>-6.2942208638139801E-3</v>
      </c>
      <c r="BA92" s="30">
        <f t="shared" si="10"/>
        <v>1.35603560355565E-2</v>
      </c>
      <c r="BC92" s="31">
        <f t="shared" si="18"/>
        <v>47391</v>
      </c>
      <c r="BD92" s="30">
        <f t="shared" si="19"/>
        <v>-3.2092007326887502E-2</v>
      </c>
      <c r="BE92" s="30">
        <f t="shared" si="19"/>
        <v>-2.3554280944991714E-2</v>
      </c>
    </row>
    <row r="93" spans="1:57" ht="15">
      <c r="A93" s="1">
        <v>47483</v>
      </c>
      <c r="B93">
        <v>-1.71714397134258</v>
      </c>
      <c r="C93">
        <v>9.0124045165604599E-4</v>
      </c>
      <c r="D93">
        <v>-4.4763521815223001E-2</v>
      </c>
      <c r="E93">
        <v>1.9671403780501099E-3</v>
      </c>
      <c r="F93">
        <v>0.195472433048199</v>
      </c>
      <c r="G93">
        <v>-0.35317677111749801</v>
      </c>
      <c r="H93">
        <v>9.2788344183971694E-2</v>
      </c>
      <c r="I93">
        <v>0.14987023679011399</v>
      </c>
      <c r="J93">
        <v>0.82312388706365203</v>
      </c>
      <c r="K93">
        <v>-2.70218772791317E-2</v>
      </c>
      <c r="L93">
        <v>0.78929687507282298</v>
      </c>
      <c r="M93">
        <v>0</v>
      </c>
      <c r="N93">
        <v>0</v>
      </c>
      <c r="O93">
        <v>0.89882611064504303</v>
      </c>
      <c r="P93">
        <v>0</v>
      </c>
      <c r="Q93">
        <v>-0.307202554735724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-1.0270635223326901E-2</v>
      </c>
      <c r="Z93">
        <v>-9.9873358595609692E-3</v>
      </c>
      <c r="AA93">
        <v>-2.0150522814652398E-3</v>
      </c>
      <c r="AB93">
        <v>-2.1747543620132702E-3</v>
      </c>
      <c r="AC93">
        <v>-6.0924823057753198E-3</v>
      </c>
      <c r="AD93">
        <v>8.7325437849014292E-3</v>
      </c>
      <c r="AE93">
        <v>7.1963696701185006E-2</v>
      </c>
      <c r="AF93">
        <v>0.553093551797325</v>
      </c>
      <c r="AH93" s="30">
        <f t="shared" si="20"/>
        <v>-2.70218772791317E-2</v>
      </c>
      <c r="AI93" s="30">
        <f t="shared" si="13"/>
        <v>-1.0270635223326901E-2</v>
      </c>
      <c r="AJ93" s="30">
        <f t="shared" si="12"/>
        <v>-9.9873358595609692E-3</v>
      </c>
      <c r="AK93" s="30">
        <f t="shared" si="12"/>
        <v>-2.0150522814652398E-3</v>
      </c>
      <c r="AL93" s="30">
        <f t="shared" si="12"/>
        <v>-2.1747543620132702E-3</v>
      </c>
      <c r="AM93" s="30">
        <f t="shared" si="12"/>
        <v>-6.0924823057753198E-3</v>
      </c>
      <c r="AN93" s="30">
        <f t="shared" si="12"/>
        <v>8.7325437849014292E-3</v>
      </c>
      <c r="AR93" s="31">
        <f t="shared" si="14"/>
        <v>47483</v>
      </c>
      <c r="AS93" s="30">
        <f t="shared" si="16"/>
        <v>4.2123742071893</v>
      </c>
      <c r="AT93" s="30">
        <f t="shared" si="15"/>
        <v>-2.70218772791317E-2</v>
      </c>
      <c r="AU93" s="30">
        <f t="shared" si="17"/>
        <v>-2.1807716247240268E-2</v>
      </c>
      <c r="AV93" s="30">
        <f t="shared" si="11"/>
        <v>-1.0270635223326901E-2</v>
      </c>
      <c r="AW93" s="30">
        <f t="shared" si="11"/>
        <v>-9.9873358595609692E-3</v>
      </c>
      <c r="AX93" s="30">
        <f t="shared" si="11"/>
        <v>-2.0150522814652398E-3</v>
      </c>
      <c r="AY93" s="30">
        <f t="shared" si="10"/>
        <v>-2.1747543620132702E-3</v>
      </c>
      <c r="AZ93" s="30">
        <f t="shared" si="10"/>
        <v>-6.0924823057753198E-3</v>
      </c>
      <c r="BA93" s="30">
        <f t="shared" si="10"/>
        <v>8.7325437849014292E-3</v>
      </c>
      <c r="BC93" s="31">
        <f t="shared" si="18"/>
        <v>47483</v>
      </c>
      <c r="BD93" s="30">
        <f t="shared" si="19"/>
        <v>-2.70218772791317E-2</v>
      </c>
      <c r="BE93" s="30">
        <f t="shared" si="19"/>
        <v>-2.1807716247240268E-2</v>
      </c>
    </row>
    <row r="94" spans="1:57" ht="15">
      <c r="A94" s="1">
        <v>47573</v>
      </c>
      <c r="B94">
        <v>-1.6998227160925701</v>
      </c>
      <c r="C94">
        <v>8.0194773125147605E-4</v>
      </c>
      <c r="D94">
        <v>-4.5191361555474902E-2</v>
      </c>
      <c r="E94">
        <v>4.6977868198815498E-4</v>
      </c>
      <c r="F94">
        <v>0.19169940168836599</v>
      </c>
      <c r="G94">
        <v>-0.349920516681057</v>
      </c>
      <c r="H94">
        <v>8.6937201813074294E-2</v>
      </c>
      <c r="I94">
        <v>0.184063109478077</v>
      </c>
      <c r="J94">
        <v>0.80432655551613796</v>
      </c>
      <c r="K94">
        <v>-2.25820044905433E-2</v>
      </c>
      <c r="L94">
        <v>0.769517567052318</v>
      </c>
      <c r="M94">
        <v>0</v>
      </c>
      <c r="N94">
        <v>0</v>
      </c>
      <c r="O94">
        <v>0.887301001821312</v>
      </c>
      <c r="P94">
        <v>0</v>
      </c>
      <c r="Q94">
        <v>-0.303968616144974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-9.6188658424753801E-3</v>
      </c>
      <c r="Z94">
        <v>-6.8514377449751303E-3</v>
      </c>
      <c r="AA94">
        <v>-1.57554357046391E-3</v>
      </c>
      <c r="AB94">
        <v>-1.06878741170663E-3</v>
      </c>
      <c r="AC94">
        <v>-5.89108032636931E-3</v>
      </c>
      <c r="AD94">
        <v>4.6892357180619701E-3</v>
      </c>
      <c r="AE94">
        <v>7.1421600379857106E-2</v>
      </c>
      <c r="AF94">
        <v>0.55473647001986504</v>
      </c>
      <c r="AH94" s="30">
        <f t="shared" si="20"/>
        <v>-2.25820044905433E-2</v>
      </c>
      <c r="AI94" s="30">
        <f t="shared" si="13"/>
        <v>-9.6188658424753801E-3</v>
      </c>
      <c r="AJ94" s="30">
        <f t="shared" si="12"/>
        <v>-6.8514377449751303E-3</v>
      </c>
      <c r="AK94" s="30">
        <f t="shared" si="12"/>
        <v>-1.57554357046391E-3</v>
      </c>
      <c r="AL94" s="30">
        <f t="shared" si="12"/>
        <v>-1.06878741170663E-3</v>
      </c>
      <c r="AM94" s="30">
        <f t="shared" si="12"/>
        <v>-5.89108032636931E-3</v>
      </c>
      <c r="AN94" s="30">
        <f t="shared" si="12"/>
        <v>4.6892357180619701E-3</v>
      </c>
      <c r="AR94" s="31">
        <f t="shared" si="14"/>
        <v>47573</v>
      </c>
      <c r="AS94" s="30">
        <f t="shared" si="16"/>
        <v>4.2189458800794597</v>
      </c>
      <c r="AT94" s="30">
        <f t="shared" si="15"/>
        <v>-2.25820044905433E-2</v>
      </c>
      <c r="AU94" s="30">
        <f t="shared" si="17"/>
        <v>-2.0316479177928389E-2</v>
      </c>
      <c r="AV94" s="30">
        <f t="shared" si="11"/>
        <v>-9.6188658424753801E-3</v>
      </c>
      <c r="AW94" s="30">
        <f t="shared" si="11"/>
        <v>-6.8514377449751303E-3</v>
      </c>
      <c r="AX94" s="30">
        <f t="shared" si="11"/>
        <v>-1.57554357046391E-3</v>
      </c>
      <c r="AY94" s="30">
        <f t="shared" si="10"/>
        <v>-1.06878741170663E-3</v>
      </c>
      <c r="AZ94" s="30">
        <f t="shared" si="10"/>
        <v>-5.89108032636931E-3</v>
      </c>
      <c r="BA94" s="30">
        <f t="shared" si="10"/>
        <v>4.6892357180619701E-3</v>
      </c>
      <c r="BC94" s="31">
        <f t="shared" si="18"/>
        <v>47573</v>
      </c>
      <c r="BD94" s="30">
        <f t="shared" si="19"/>
        <v>-2.25820044905433E-2</v>
      </c>
      <c r="BE94" s="30">
        <f t="shared" si="19"/>
        <v>-2.0316479177928389E-2</v>
      </c>
    </row>
    <row r="95" spans="1:57" ht="15">
      <c r="A95" s="1">
        <v>47664</v>
      </c>
      <c r="B95">
        <v>-1.68266951070863</v>
      </c>
      <c r="C95">
        <v>7.1672539282583499E-4</v>
      </c>
      <c r="D95">
        <v>-4.5559824118241499E-2</v>
      </c>
      <c r="E95">
        <v>-6.9675199909998797E-4</v>
      </c>
      <c r="F95">
        <v>0.188083392334844</v>
      </c>
      <c r="G95">
        <v>-0.346338351303633</v>
      </c>
      <c r="H95">
        <v>8.1541994165919604E-2</v>
      </c>
      <c r="I95">
        <v>0.212664248741678</v>
      </c>
      <c r="J95">
        <v>0.78527002028591997</v>
      </c>
      <c r="K95">
        <v>-1.8707919354192401E-2</v>
      </c>
      <c r="L95">
        <v>0.750576890886966</v>
      </c>
      <c r="M95">
        <v>0</v>
      </c>
      <c r="N95">
        <v>0</v>
      </c>
      <c r="O95">
        <v>0.87578913232010502</v>
      </c>
      <c r="P95">
        <v>0</v>
      </c>
      <c r="Q95">
        <v>-0.30082506071270099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-9.0098495537782198E-3</v>
      </c>
      <c r="Z95">
        <v>-4.2491414395400499E-3</v>
      </c>
      <c r="AA95">
        <v>-1.23128896898567E-3</v>
      </c>
      <c r="AB95">
        <v>-1.83314542993875E-4</v>
      </c>
      <c r="AC95">
        <v>-5.6913040745912797E-3</v>
      </c>
      <c r="AD95">
        <v>1.3267762590325001E-3</v>
      </c>
      <c r="AE95">
        <v>7.0883095872128293E-2</v>
      </c>
      <c r="AF95">
        <v>0.55168995948305499</v>
      </c>
      <c r="AH95" s="30">
        <f t="shared" si="20"/>
        <v>-1.8707919354192401E-2</v>
      </c>
      <c r="AI95" s="30">
        <f t="shared" si="13"/>
        <v>-9.0098495537782198E-3</v>
      </c>
      <c r="AJ95" s="30">
        <f t="shared" si="12"/>
        <v>-4.2491414395400499E-3</v>
      </c>
      <c r="AK95" s="30">
        <f t="shared" si="12"/>
        <v>-1.23128896898567E-3</v>
      </c>
      <c r="AL95" s="30">
        <f t="shared" si="12"/>
        <v>-1.83314542993875E-4</v>
      </c>
      <c r="AM95" s="30">
        <f t="shared" si="12"/>
        <v>-5.6913040745912797E-3</v>
      </c>
      <c r="AN95" s="30">
        <f t="shared" si="12"/>
        <v>1.3267762590325001E-3</v>
      </c>
      <c r="AR95" s="31">
        <f t="shared" si="14"/>
        <v>47664</v>
      </c>
      <c r="AS95" s="30">
        <f t="shared" si="16"/>
        <v>4.2067598379322195</v>
      </c>
      <c r="AT95" s="30">
        <f t="shared" si="15"/>
        <v>-1.8707919354192401E-2</v>
      </c>
      <c r="AU95" s="30">
        <f t="shared" si="17"/>
        <v>-1.9038122320856596E-2</v>
      </c>
      <c r="AV95" s="30">
        <f t="shared" si="11"/>
        <v>-9.0098495537782198E-3</v>
      </c>
      <c r="AW95" s="30">
        <f t="shared" si="11"/>
        <v>-4.2491414395400499E-3</v>
      </c>
      <c r="AX95" s="30">
        <f t="shared" si="11"/>
        <v>-1.23128896898567E-3</v>
      </c>
      <c r="AY95" s="30">
        <f t="shared" si="10"/>
        <v>-1.83314542993875E-4</v>
      </c>
      <c r="AZ95" s="30">
        <f t="shared" si="10"/>
        <v>-5.6913040745912797E-3</v>
      </c>
      <c r="BA95" s="30">
        <f t="shared" si="10"/>
        <v>1.3267762590325001E-3</v>
      </c>
      <c r="BC95" s="31">
        <f t="shared" si="18"/>
        <v>47664</v>
      </c>
      <c r="BD95" s="30">
        <f t="shared" si="19"/>
        <v>-1.8707919354192401E-2</v>
      </c>
      <c r="BE95" s="30">
        <f t="shared" si="19"/>
        <v>-1.9038122320856596E-2</v>
      </c>
    </row>
    <row r="96" spans="1:57" ht="15">
      <c r="A96" s="1">
        <v>47756</v>
      </c>
      <c r="B96">
        <v>-1.6656815131292599</v>
      </c>
      <c r="C96">
        <v>6.4358661448345102E-4</v>
      </c>
      <c r="D96">
        <v>-4.5874545749793001E-2</v>
      </c>
      <c r="E96">
        <v>-1.59056059085985E-3</v>
      </c>
      <c r="F96">
        <v>0.18461340309812299</v>
      </c>
      <c r="G96">
        <v>-0.34246903271349799</v>
      </c>
      <c r="H96">
        <v>7.6611079987812802E-2</v>
      </c>
      <c r="I96">
        <v>0.23627214404230601</v>
      </c>
      <c r="J96">
        <v>0.76606712145198597</v>
      </c>
      <c r="K96">
        <v>-1.53396802420391E-2</v>
      </c>
      <c r="L96">
        <v>0.73243767191206799</v>
      </c>
      <c r="M96">
        <v>0</v>
      </c>
      <c r="N96">
        <v>0</v>
      </c>
      <c r="O96">
        <v>0.86432370626293298</v>
      </c>
      <c r="P96">
        <v>0</v>
      </c>
      <c r="Q96">
        <v>-0.29775664776002603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-8.4423645576853605E-3</v>
      </c>
      <c r="Z96">
        <v>-2.1051451647650702E-3</v>
      </c>
      <c r="AA96">
        <v>-9.65288825279188E-4</v>
      </c>
      <c r="AB96">
        <v>5.1683282764346803E-4</v>
      </c>
      <c r="AC96">
        <v>-5.4942394047564199E-3</v>
      </c>
      <c r="AD96">
        <v>-1.44690558239744E-3</v>
      </c>
      <c r="AE96">
        <v>7.0348184010515902E-2</v>
      </c>
      <c r="AF96">
        <v>0.54466780648753799</v>
      </c>
      <c r="AH96" s="30">
        <f t="shared" si="20"/>
        <v>-1.53396802420391E-2</v>
      </c>
      <c r="AI96" s="30">
        <f t="shared" si="13"/>
        <v>-8.4423645576853605E-3</v>
      </c>
      <c r="AJ96" s="30">
        <f t="shared" si="12"/>
        <v>-2.1051451647650702E-3</v>
      </c>
      <c r="AK96" s="30">
        <f t="shared" si="12"/>
        <v>-9.65288825279188E-4</v>
      </c>
      <c r="AL96" s="30">
        <f t="shared" si="12"/>
        <v>5.1683282764346803E-4</v>
      </c>
      <c r="AM96" s="30">
        <f t="shared" si="12"/>
        <v>-5.4942394047564199E-3</v>
      </c>
      <c r="AN96" s="30">
        <f t="shared" si="12"/>
        <v>-1.44690558239744E-3</v>
      </c>
      <c r="AR96" s="31">
        <f t="shared" si="14"/>
        <v>47756</v>
      </c>
      <c r="AS96" s="30">
        <f t="shared" si="16"/>
        <v>4.1786712259501524</v>
      </c>
      <c r="AT96" s="30">
        <f t="shared" si="15"/>
        <v>-1.53396802420391E-2</v>
      </c>
      <c r="AU96" s="30">
        <f t="shared" si="17"/>
        <v>-1.7937110707240012E-2</v>
      </c>
      <c r="AV96" s="30">
        <f t="shared" si="11"/>
        <v>-8.4423645576853605E-3</v>
      </c>
      <c r="AW96" s="30">
        <f t="shared" si="11"/>
        <v>-2.1051451647650702E-3</v>
      </c>
      <c r="AX96" s="30">
        <f t="shared" si="11"/>
        <v>-9.65288825279188E-4</v>
      </c>
      <c r="AY96" s="30">
        <f t="shared" si="10"/>
        <v>5.1683282764346803E-4</v>
      </c>
      <c r="AZ96" s="30">
        <f t="shared" si="10"/>
        <v>-5.4942394047564199E-3</v>
      </c>
      <c r="BA96" s="30">
        <f t="shared" si="10"/>
        <v>-1.44690558239744E-3</v>
      </c>
      <c r="BC96" s="31">
        <f t="shared" si="18"/>
        <v>47756</v>
      </c>
      <c r="BD96" s="30">
        <f t="shared" si="19"/>
        <v>-1.53396802420391E-2</v>
      </c>
      <c r="BE96" s="30">
        <f t="shared" si="19"/>
        <v>-1.7937110707240012E-2</v>
      </c>
    </row>
    <row r="97" spans="1:57" ht="15">
      <c r="A97" s="1">
        <v>47848</v>
      </c>
      <c r="B97">
        <v>-1.6488559434741199</v>
      </c>
      <c r="C97">
        <v>5.8081828659038704E-4</v>
      </c>
      <c r="D97">
        <v>-4.6140599087885502E-2</v>
      </c>
      <c r="E97">
        <v>-2.2603653086189402E-3</v>
      </c>
      <c r="F97">
        <v>0.18127915613404899</v>
      </c>
      <c r="G97">
        <v>-0.3383490064477</v>
      </c>
      <c r="H97">
        <v>7.2142240147000103E-2</v>
      </c>
      <c r="I97">
        <v>0.25544457572951301</v>
      </c>
      <c r="J97">
        <v>0.746815657433895</v>
      </c>
      <c r="K97">
        <v>-1.24219791669251E-2</v>
      </c>
      <c r="L97">
        <v>0.71506168379559298</v>
      </c>
      <c r="M97">
        <v>0</v>
      </c>
      <c r="N97">
        <v>0</v>
      </c>
      <c r="O97">
        <v>0.85293221455790302</v>
      </c>
      <c r="P97">
        <v>0</v>
      </c>
      <c r="Q97">
        <v>-0.29475109186301401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-7.9148110587917205E-3</v>
      </c>
      <c r="Z97">
        <v>-3.53449404980382E-4</v>
      </c>
      <c r="AA97">
        <v>-7.6323590103580296E-4</v>
      </c>
      <c r="AB97">
        <v>1.0618596151257E-3</v>
      </c>
      <c r="AC97">
        <v>-5.30078132435259E-3</v>
      </c>
      <c r="AD97">
        <v>-3.71329096051542E-3</v>
      </c>
      <c r="AE97">
        <v>6.9816864760525996E-2</v>
      </c>
      <c r="AF97">
        <v>0.53431051646228001</v>
      </c>
      <c r="AH97" s="30">
        <f t="shared" si="20"/>
        <v>-1.24219791669251E-2</v>
      </c>
      <c r="AI97" s="30">
        <f t="shared" si="13"/>
        <v>-7.9148110587917205E-3</v>
      </c>
      <c r="AJ97" s="30">
        <f t="shared" si="12"/>
        <v>-3.53449404980382E-4</v>
      </c>
      <c r="AK97" s="30">
        <f t="shared" si="12"/>
        <v>-7.6323590103580296E-4</v>
      </c>
      <c r="AL97" s="30">
        <f t="shared" si="12"/>
        <v>1.0618596151257E-3</v>
      </c>
      <c r="AM97" s="30">
        <f t="shared" si="12"/>
        <v>-5.30078132435259E-3</v>
      </c>
      <c r="AN97" s="30">
        <f t="shared" si="12"/>
        <v>-3.71329096051542E-3</v>
      </c>
      <c r="AR97" s="31">
        <f t="shared" si="14"/>
        <v>47848</v>
      </c>
      <c r="AS97" s="30">
        <f t="shared" si="16"/>
        <v>4.1372420658491205</v>
      </c>
      <c r="AT97" s="30">
        <f t="shared" si="15"/>
        <v>-1.24219791669251E-2</v>
      </c>
      <c r="AU97" s="30">
        <f t="shared" si="17"/>
        <v>-1.6983709034550216E-2</v>
      </c>
      <c r="AV97" s="30">
        <f t="shared" si="11"/>
        <v>-7.9148110587917205E-3</v>
      </c>
      <c r="AW97" s="30">
        <f t="shared" si="11"/>
        <v>-3.53449404980382E-4</v>
      </c>
      <c r="AX97" s="30">
        <f t="shared" si="11"/>
        <v>-7.6323590103580296E-4</v>
      </c>
      <c r="AY97" s="30">
        <f t="shared" si="10"/>
        <v>1.0618596151257E-3</v>
      </c>
      <c r="AZ97" s="30">
        <f t="shared" si="10"/>
        <v>-5.30078132435259E-3</v>
      </c>
      <c r="BA97" s="30">
        <f t="shared" si="10"/>
        <v>-3.71329096051542E-3</v>
      </c>
      <c r="BC97" s="31">
        <f t="shared" si="18"/>
        <v>47848</v>
      </c>
      <c r="BD97" s="30">
        <f t="shared" si="19"/>
        <v>-1.24219791669251E-2</v>
      </c>
      <c r="BE97" s="30">
        <f t="shared" si="19"/>
        <v>-1.6983709034550216E-2</v>
      </c>
    </row>
    <row r="98" spans="1:57" ht="15">
      <c r="A98" s="1">
        <v>47938</v>
      </c>
      <c r="B98">
        <v>-1.63219011811788</v>
      </c>
      <c r="C98">
        <v>5.2694016907805998E-4</v>
      </c>
      <c r="D98">
        <v>-4.6362545985060302E-2</v>
      </c>
      <c r="E98">
        <v>-2.7470140222521002E-3</v>
      </c>
      <c r="F98">
        <v>0.17807109359701601</v>
      </c>
      <c r="G98">
        <v>-0.33401228911779801</v>
      </c>
      <c r="H98">
        <v>6.8125214932107797E-2</v>
      </c>
      <c r="I98">
        <v>0.27069722181681499</v>
      </c>
      <c r="J98">
        <v>0.72759985613209699</v>
      </c>
      <c r="K98">
        <v>-9.9041186721184893E-3</v>
      </c>
      <c r="L98">
        <v>0.69841049805379996</v>
      </c>
      <c r="M98">
        <v>0</v>
      </c>
      <c r="N98">
        <v>0</v>
      </c>
      <c r="O98">
        <v>0.84163721206882003</v>
      </c>
      <c r="P98">
        <v>0</v>
      </c>
      <c r="Q98">
        <v>-0.29179854478068601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-7.4253273669572196E-3</v>
      </c>
      <c r="Z98">
        <v>1.0636324496236401E-3</v>
      </c>
      <c r="AA98">
        <v>-6.1311774457766996E-4</v>
      </c>
      <c r="AB98">
        <v>1.4776473102873001E-3</v>
      </c>
      <c r="AC98">
        <v>-5.1116507223993198E-3</v>
      </c>
      <c r="AD98">
        <v>-5.5442387867055097E-3</v>
      </c>
      <c r="AE98">
        <v>6.9289137248994007E-2</v>
      </c>
      <c r="AF98">
        <v>0.52118948846223001</v>
      </c>
      <c r="AH98" s="30">
        <f t="shared" si="20"/>
        <v>-9.9041186721184893E-3</v>
      </c>
      <c r="AI98" s="30">
        <f t="shared" si="13"/>
        <v>-7.4253273669572196E-3</v>
      </c>
      <c r="AJ98" s="30">
        <f t="shared" si="12"/>
        <v>1.0636324496236401E-3</v>
      </c>
      <c r="AK98" s="30">
        <f t="shared" si="12"/>
        <v>-6.1311774457766996E-4</v>
      </c>
      <c r="AL98" s="30">
        <f t="shared" si="12"/>
        <v>1.4776473102873001E-3</v>
      </c>
      <c r="AM98" s="30">
        <f t="shared" si="12"/>
        <v>-5.1116507223993198E-3</v>
      </c>
      <c r="AN98" s="30">
        <f t="shared" si="12"/>
        <v>-5.5442387867055097E-3</v>
      </c>
      <c r="AR98" s="31">
        <f t="shared" si="14"/>
        <v>47938</v>
      </c>
      <c r="AS98" s="30">
        <f t="shared" si="16"/>
        <v>4.0847579538489196</v>
      </c>
      <c r="AT98" s="30">
        <f t="shared" si="15"/>
        <v>-9.9041186721184893E-3</v>
      </c>
      <c r="AU98" s="30">
        <f t="shared" si="17"/>
        <v>-1.615305486072878E-2</v>
      </c>
      <c r="AV98" s="30">
        <f t="shared" si="11"/>
        <v>-7.4253273669572196E-3</v>
      </c>
      <c r="AW98" s="30">
        <f t="shared" si="11"/>
        <v>1.0636324496236401E-3</v>
      </c>
      <c r="AX98" s="30">
        <f t="shared" si="11"/>
        <v>-6.1311774457766996E-4</v>
      </c>
      <c r="AY98" s="30">
        <f t="shared" si="10"/>
        <v>1.4776473102873001E-3</v>
      </c>
      <c r="AZ98" s="30">
        <f t="shared" si="10"/>
        <v>-5.1116507223993198E-3</v>
      </c>
      <c r="BA98" s="30">
        <f t="shared" si="10"/>
        <v>-5.5442387867055097E-3</v>
      </c>
      <c r="BC98" s="31">
        <f t="shared" si="18"/>
        <v>47938</v>
      </c>
      <c r="BD98" s="30">
        <f t="shared" si="19"/>
        <v>-9.9041186721184893E-3</v>
      </c>
      <c r="BE98" s="30">
        <f t="shared" si="19"/>
        <v>-1.615305486072878E-2</v>
      </c>
    </row>
    <row r="99" spans="1:57" ht="15">
      <c r="A99" s="1">
        <v>48029</v>
      </c>
      <c r="B99">
        <v>-1.6156814719952499</v>
      </c>
      <c r="C99">
        <v>4.8067245956712098E-4</v>
      </c>
      <c r="D99">
        <v>-4.6544486301889502E-2</v>
      </c>
      <c r="E99">
        <v>-3.0847360509465701E-3</v>
      </c>
      <c r="F99">
        <v>0.17498036155420599</v>
      </c>
      <c r="G99">
        <v>-0.32949042275898199</v>
      </c>
      <c r="H99">
        <v>6.4543777166945995E-2</v>
      </c>
      <c r="I99">
        <v>0.28250347535888798</v>
      </c>
      <c r="J99">
        <v>0.70849176321569396</v>
      </c>
      <c r="K99">
        <v>-7.7398951705009399E-3</v>
      </c>
      <c r="L99">
        <v>0.68244612779979896</v>
      </c>
      <c r="M99">
        <v>0</v>
      </c>
      <c r="N99">
        <v>0</v>
      </c>
      <c r="O99">
        <v>0.83045700319036897</v>
      </c>
      <c r="P99">
        <v>0</v>
      </c>
      <c r="Q99">
        <v>-0.28889116280890598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-6.9718827833402802E-3</v>
      </c>
      <c r="Z99">
        <v>2.19638234177448E-3</v>
      </c>
      <c r="AA99">
        <v>-5.04875961809518E-4</v>
      </c>
      <c r="AB99">
        <v>1.7863174152519901E-3</v>
      </c>
      <c r="AC99">
        <v>-4.9274126632003401E-3</v>
      </c>
      <c r="AD99">
        <v>-7.0029105291496297E-3</v>
      </c>
      <c r="AE99">
        <v>6.8764999791708997E-2</v>
      </c>
      <c r="AF99">
        <v>0.50581162327025497</v>
      </c>
      <c r="AH99" s="30">
        <f t="shared" si="20"/>
        <v>-7.7398951705009399E-3</v>
      </c>
      <c r="AI99" s="30">
        <f t="shared" si="13"/>
        <v>-6.9718827833402802E-3</v>
      </c>
      <c r="AJ99" s="30">
        <f t="shared" si="12"/>
        <v>2.19638234177448E-3</v>
      </c>
      <c r="AK99" s="30">
        <f t="shared" si="12"/>
        <v>-5.04875961809518E-4</v>
      </c>
      <c r="AL99" s="30">
        <f t="shared" si="12"/>
        <v>1.7863174152519901E-3</v>
      </c>
      <c r="AM99" s="30">
        <f t="shared" si="12"/>
        <v>-4.9274126632003401E-3</v>
      </c>
      <c r="AN99" s="30">
        <f t="shared" si="12"/>
        <v>-7.0029105291496297E-3</v>
      </c>
      <c r="AR99" s="31">
        <f t="shared" si="14"/>
        <v>48029</v>
      </c>
      <c r="AS99" s="30">
        <f t="shared" si="16"/>
        <v>4.0232464930810199</v>
      </c>
      <c r="AT99" s="30">
        <f t="shared" si="15"/>
        <v>-7.7398951705009399E-3</v>
      </c>
      <c r="AU99" s="30">
        <f t="shared" si="17"/>
        <v>-1.5424382180473298E-2</v>
      </c>
      <c r="AV99" s="30">
        <f t="shared" si="11"/>
        <v>-6.9718827833402802E-3</v>
      </c>
      <c r="AW99" s="30">
        <f t="shared" si="11"/>
        <v>2.19638234177448E-3</v>
      </c>
      <c r="AX99" s="30">
        <f t="shared" si="11"/>
        <v>-5.04875961809518E-4</v>
      </c>
      <c r="AY99" s="30">
        <f t="shared" si="10"/>
        <v>1.7863174152519901E-3</v>
      </c>
      <c r="AZ99" s="30">
        <f t="shared" si="10"/>
        <v>-4.9274126632003401E-3</v>
      </c>
      <c r="BA99" s="30">
        <f t="shared" si="10"/>
        <v>-7.0029105291496297E-3</v>
      </c>
      <c r="BC99" s="31">
        <f t="shared" si="18"/>
        <v>48029</v>
      </c>
      <c r="BD99" s="30">
        <f t="shared" si="19"/>
        <v>-7.7398951705009399E-3</v>
      </c>
      <c r="BE99" s="30">
        <f t="shared" si="19"/>
        <v>-1.5424382180473298E-2</v>
      </c>
    </row>
    <row r="100" spans="1:57" ht="15">
      <c r="A100" s="1">
        <v>48121</v>
      </c>
      <c r="B100">
        <v>-1.59932757180801</v>
      </c>
      <c r="C100">
        <v>4.4090903062574002E-4</v>
      </c>
      <c r="D100">
        <v>-4.6690102825910101E-2</v>
      </c>
      <c r="E100">
        <v>-3.30218084612995E-3</v>
      </c>
      <c r="F100">
        <v>0.17199878516203801</v>
      </c>
      <c r="G100">
        <v>-0.32481248387800299</v>
      </c>
      <c r="H100">
        <v>6.1377416498806403E-2</v>
      </c>
      <c r="I100">
        <v>0.291295172636786</v>
      </c>
      <c r="J100">
        <v>0.68955253920501003</v>
      </c>
      <c r="K100">
        <v>-5.8874163541920198E-3</v>
      </c>
      <c r="L100">
        <v>0.66713150542306998</v>
      </c>
      <c r="M100">
        <v>0</v>
      </c>
      <c r="N100">
        <v>0</v>
      </c>
      <c r="O100">
        <v>0.819406244890175</v>
      </c>
      <c r="P100">
        <v>0</v>
      </c>
      <c r="Q100">
        <v>-0.28602274589397603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-6.5523512484200004E-3</v>
      </c>
      <c r="Z100">
        <v>3.0885068584533401E-3</v>
      </c>
      <c r="AA100">
        <v>-4.3011406433374498E-4</v>
      </c>
      <c r="AB100">
        <v>2.0067270283653598E-3</v>
      </c>
      <c r="AC100">
        <v>-4.7484948104600903E-3</v>
      </c>
      <c r="AD100">
        <v>-8.1446426344255595E-3</v>
      </c>
      <c r="AE100">
        <v>6.8244449920339706E-2</v>
      </c>
      <c r="AF100">
        <v>0.48862415228982797</v>
      </c>
      <c r="AH100" s="30">
        <f t="shared" si="20"/>
        <v>-5.8874163541920198E-3</v>
      </c>
      <c r="AI100" s="30">
        <f t="shared" si="13"/>
        <v>-6.5523512484200004E-3</v>
      </c>
      <c r="AJ100" s="30">
        <f t="shared" si="12"/>
        <v>3.0885068584533401E-3</v>
      </c>
      <c r="AK100" s="30">
        <f t="shared" si="12"/>
        <v>-4.3011406433374498E-4</v>
      </c>
      <c r="AL100" s="30">
        <f t="shared" si="12"/>
        <v>2.0067270283653598E-3</v>
      </c>
      <c r="AM100" s="30">
        <f t="shared" si="12"/>
        <v>-4.7484948104600903E-3</v>
      </c>
      <c r="AN100" s="30">
        <f t="shared" si="12"/>
        <v>-8.1446426344255595E-3</v>
      </c>
      <c r="AR100" s="31">
        <f t="shared" si="14"/>
        <v>48121</v>
      </c>
      <c r="AS100" s="30">
        <f t="shared" si="16"/>
        <v>3.9544966091593121</v>
      </c>
      <c r="AT100" s="30">
        <f t="shared" si="15"/>
        <v>-5.8874163541920198E-3</v>
      </c>
      <c r="AU100" s="30">
        <f t="shared" si="17"/>
        <v>-1.4780368870820695E-2</v>
      </c>
      <c r="AV100" s="30">
        <f t="shared" si="11"/>
        <v>-6.5523512484200004E-3</v>
      </c>
      <c r="AW100" s="30">
        <f t="shared" si="11"/>
        <v>3.0885068584533401E-3</v>
      </c>
      <c r="AX100" s="30">
        <f t="shared" si="11"/>
        <v>-4.3011406433374498E-4</v>
      </c>
      <c r="AY100" s="30">
        <f t="shared" si="10"/>
        <v>2.0067270283653598E-3</v>
      </c>
      <c r="AZ100" s="30">
        <f t="shared" si="10"/>
        <v>-4.7484948104600903E-3</v>
      </c>
      <c r="BA100" s="30">
        <f t="shared" si="10"/>
        <v>-8.1446426344255595E-3</v>
      </c>
      <c r="BC100" s="31">
        <f t="shared" si="18"/>
        <v>48121</v>
      </c>
      <c r="BD100" s="30">
        <f t="shared" si="19"/>
        <v>-5.8874163541920198E-3</v>
      </c>
      <c r="BE100" s="30">
        <f t="shared" si="19"/>
        <v>-1.4780368870820695E-2</v>
      </c>
    </row>
    <row r="101" spans="1:57" ht="15">
      <c r="A101" s="1">
        <v>48213</v>
      </c>
      <c r="B101">
        <v>-1.5831261223064099</v>
      </c>
      <c r="C101">
        <v>4.0669476342731998E-4</v>
      </c>
      <c r="D101">
        <v>-4.6802702489995102E-2</v>
      </c>
      <c r="E101">
        <v>-3.4232855446674698E-3</v>
      </c>
      <c r="F101">
        <v>0.16911883774113401</v>
      </c>
      <c r="G101">
        <v>-0.320005133839809</v>
      </c>
      <c r="H101">
        <v>5.8602698742327097E-2</v>
      </c>
      <c r="I101">
        <v>0.29746398895102699</v>
      </c>
      <c r="J101">
        <v>0.67083366119738796</v>
      </c>
      <c r="K101">
        <v>-4.3088742268444303E-3</v>
      </c>
      <c r="L101">
        <v>0.65243082695704802</v>
      </c>
      <c r="M101">
        <v>0</v>
      </c>
      <c r="N101">
        <v>0</v>
      </c>
      <c r="O101">
        <v>0.80849647566432903</v>
      </c>
      <c r="P101">
        <v>0</v>
      </c>
      <c r="Q101">
        <v>-0.28318843700297103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-6.1645691038599397E-3</v>
      </c>
      <c r="Z101">
        <v>3.7778908323861499E-3</v>
      </c>
      <c r="AA101">
        <v>-3.8184696585666101E-4</v>
      </c>
      <c r="AB101">
        <v>2.1549042894247901E-3</v>
      </c>
      <c r="AC101">
        <v>-4.5752051982138296E-3</v>
      </c>
      <c r="AD101">
        <v>-9.0177611032040295E-3</v>
      </c>
      <c r="AE101">
        <v>6.7727484408675098E-2</v>
      </c>
      <c r="AF101">
        <v>0.470019525765348</v>
      </c>
      <c r="AH101" s="30">
        <f t="shared" si="20"/>
        <v>-4.3088742268444303E-3</v>
      </c>
      <c r="AI101" s="30">
        <f t="shared" si="13"/>
        <v>-6.1645691038599397E-3</v>
      </c>
      <c r="AJ101" s="30">
        <f t="shared" si="12"/>
        <v>3.7778908323861499E-3</v>
      </c>
      <c r="AK101" s="30">
        <f t="shared" si="12"/>
        <v>-3.8184696585666101E-4</v>
      </c>
      <c r="AL101" s="30">
        <f t="shared" si="12"/>
        <v>2.1549042894247901E-3</v>
      </c>
      <c r="AM101" s="30">
        <f t="shared" si="12"/>
        <v>-4.5752051982138296E-3</v>
      </c>
      <c r="AN101" s="30">
        <f t="shared" si="12"/>
        <v>-9.0177611032040295E-3</v>
      </c>
      <c r="AR101" s="31">
        <f t="shared" si="14"/>
        <v>48213</v>
      </c>
      <c r="AS101" s="30">
        <f t="shared" si="16"/>
        <v>3.880078103061392</v>
      </c>
      <c r="AT101" s="30">
        <f t="shared" si="15"/>
        <v>-4.3088742268444303E-3</v>
      </c>
      <c r="AU101" s="30">
        <f t="shared" si="17"/>
        <v>-1.420658724932352E-2</v>
      </c>
      <c r="AV101" s="30">
        <f t="shared" si="11"/>
        <v>-6.1645691038599397E-3</v>
      </c>
      <c r="AW101" s="30">
        <f t="shared" si="11"/>
        <v>3.7778908323861499E-3</v>
      </c>
      <c r="AX101" s="30">
        <f t="shared" si="11"/>
        <v>-3.8184696585666101E-4</v>
      </c>
      <c r="AY101" s="30">
        <f t="shared" si="10"/>
        <v>2.1549042894247901E-3</v>
      </c>
      <c r="AZ101" s="30">
        <f t="shared" si="10"/>
        <v>-4.5752051982138296E-3</v>
      </c>
      <c r="BA101" s="30">
        <f t="shared" si="10"/>
        <v>-9.0177611032040295E-3</v>
      </c>
      <c r="BC101" s="31">
        <f t="shared" si="18"/>
        <v>48213</v>
      </c>
      <c r="BD101" s="30">
        <f t="shared" si="19"/>
        <v>-4.3088742268444303E-3</v>
      </c>
      <c r="BE101" s="30">
        <f t="shared" si="19"/>
        <v>-1.420658724932352E-2</v>
      </c>
    </row>
    <row r="102" spans="1:57" ht="15">
      <c r="A102" s="1">
        <v>48304</v>
      </c>
      <c r="B102">
        <v>-1.56707496739108</v>
      </c>
      <c r="C102">
        <v>3.7720603357232102E-4</v>
      </c>
      <c r="D102">
        <v>-4.6885254079542402E-2</v>
      </c>
      <c r="E102">
        <v>-3.4680035638843601E-3</v>
      </c>
      <c r="F102">
        <v>0.16633360583839699</v>
      </c>
      <c r="G102">
        <v>-0.31509269975118098</v>
      </c>
      <c r="H102">
        <v>5.6194354389203602E-2</v>
      </c>
      <c r="I102">
        <v>0.30136330622768298</v>
      </c>
      <c r="J102">
        <v>0.65237802824678404</v>
      </c>
      <c r="K102">
        <v>-2.9702904516455001E-3</v>
      </c>
      <c r="L102">
        <v>0.63830979010421995</v>
      </c>
      <c r="M102">
        <v>0</v>
      </c>
      <c r="N102">
        <v>0</v>
      </c>
      <c r="O102">
        <v>0.79773657822127397</v>
      </c>
      <c r="P102">
        <v>0</v>
      </c>
      <c r="Q102">
        <v>-0.28038447206875999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-5.8063797850636603E-3</v>
      </c>
      <c r="Z102">
        <v>4.2972791644258898E-3</v>
      </c>
      <c r="AA102">
        <v>-3.5428626598455701E-4</v>
      </c>
      <c r="AB102">
        <v>2.2444304716538401E-3</v>
      </c>
      <c r="AC102">
        <v>-4.40774891768363E-3</v>
      </c>
      <c r="AD102">
        <v>-9.6643356531784502E-3</v>
      </c>
      <c r="AE102">
        <v>6.7214099298198507E-2</v>
      </c>
      <c r="AF102">
        <v>0.45034024006742601</v>
      </c>
      <c r="AH102" s="30">
        <f t="shared" si="20"/>
        <v>-2.9702904516455001E-3</v>
      </c>
      <c r="AI102" s="30">
        <f t="shared" si="13"/>
        <v>-5.8063797850636603E-3</v>
      </c>
      <c r="AJ102" s="30">
        <f t="shared" si="12"/>
        <v>4.2972791644258898E-3</v>
      </c>
      <c r="AK102" s="30">
        <f t="shared" si="12"/>
        <v>-3.5428626598455701E-4</v>
      </c>
      <c r="AL102" s="30">
        <f t="shared" si="12"/>
        <v>2.2444304716538401E-3</v>
      </c>
      <c r="AM102" s="30">
        <f t="shared" si="12"/>
        <v>-4.40774891768363E-3</v>
      </c>
      <c r="AN102" s="30">
        <f t="shared" si="12"/>
        <v>-9.6643356531784502E-3</v>
      </c>
      <c r="AR102" s="31">
        <f t="shared" si="14"/>
        <v>48304</v>
      </c>
      <c r="AS102" s="30">
        <f t="shared" si="16"/>
        <v>3.801360960269704</v>
      </c>
      <c r="AT102" s="30">
        <f t="shared" si="15"/>
        <v>-2.9702904516455001E-3</v>
      </c>
      <c r="AU102" s="30">
        <f t="shared" si="17"/>
        <v>-1.3691040985830568E-2</v>
      </c>
      <c r="AV102" s="30">
        <f t="shared" si="11"/>
        <v>-5.8063797850636603E-3</v>
      </c>
      <c r="AW102" s="30">
        <f t="shared" si="11"/>
        <v>4.2972791644258898E-3</v>
      </c>
      <c r="AX102" s="30">
        <f t="shared" si="11"/>
        <v>-3.5428626598455701E-4</v>
      </c>
      <c r="AY102" s="30">
        <f t="shared" si="10"/>
        <v>2.2444304716538401E-3</v>
      </c>
      <c r="AZ102" s="30">
        <f t="shared" si="10"/>
        <v>-4.40774891768363E-3</v>
      </c>
      <c r="BA102" s="30">
        <f t="shared" si="10"/>
        <v>-9.6643356531784502E-3</v>
      </c>
      <c r="BC102" s="31">
        <f t="shared" si="18"/>
        <v>48304</v>
      </c>
      <c r="BD102" s="30">
        <f t="shared" si="19"/>
        <v>-2.9702904516455001E-3</v>
      </c>
      <c r="BE102" s="30">
        <f t="shared" si="19"/>
        <v>-1.3691040985830568E-2</v>
      </c>
    </row>
    <row r="103" spans="1:57" ht="15">
      <c r="A103" s="1">
        <v>48395</v>
      </c>
      <c r="B103">
        <v>-1.5511720874266599</v>
      </c>
      <c r="C103">
        <v>3.5173374664136903E-4</v>
      </c>
      <c r="D103">
        <v>-4.6940422628947397E-2</v>
      </c>
      <c r="E103">
        <v>-3.4529192087540501E-3</v>
      </c>
      <c r="F103">
        <v>0.163636751916031</v>
      </c>
      <c r="G103">
        <v>-0.31009727709261098</v>
      </c>
      <c r="H103">
        <v>5.4126142062935603E-2</v>
      </c>
      <c r="I103">
        <v>0.30331039617084798</v>
      </c>
      <c r="J103">
        <v>0.63422097174423797</v>
      </c>
      <c r="K103">
        <v>-1.84124681725257E-3</v>
      </c>
      <c r="L103">
        <v>0.62473574806744903</v>
      </c>
      <c r="M103">
        <v>0</v>
      </c>
      <c r="N103">
        <v>0</v>
      </c>
      <c r="O103">
        <v>0.78713318307834301</v>
      </c>
      <c r="P103">
        <v>0</v>
      </c>
      <c r="Q103">
        <v>-0.27760797236017698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-5.47566780634344E-3</v>
      </c>
      <c r="Z103">
        <v>4.6748912524980802E-3</v>
      </c>
      <c r="AA103">
        <v>-3.4265632037451099E-4</v>
      </c>
      <c r="AB103">
        <v>2.2867747571182202E-3</v>
      </c>
      <c r="AC103">
        <v>-4.24624349306588E-3</v>
      </c>
      <c r="AD103">
        <v>-1.0120872978906501E-2</v>
      </c>
      <c r="AE103">
        <v>6.6704289923007296E-2</v>
      </c>
      <c r="AF103">
        <v>0.42988351658603002</v>
      </c>
      <c r="AH103" s="30">
        <f t="shared" si="20"/>
        <v>-1.84124681725257E-3</v>
      </c>
      <c r="AI103" s="30">
        <f t="shared" si="13"/>
        <v>-5.47566780634344E-3</v>
      </c>
      <c r="AJ103" s="30">
        <f t="shared" si="12"/>
        <v>4.6748912524980802E-3</v>
      </c>
      <c r="AK103" s="30">
        <f t="shared" si="12"/>
        <v>-3.4265632037451099E-4</v>
      </c>
      <c r="AL103" s="30">
        <f t="shared" si="12"/>
        <v>2.2867747571182202E-3</v>
      </c>
      <c r="AM103" s="30">
        <f t="shared" si="12"/>
        <v>-4.24624349306588E-3</v>
      </c>
      <c r="AN103" s="30">
        <f t="shared" si="12"/>
        <v>-1.0120872978906501E-2</v>
      </c>
      <c r="AR103" s="31">
        <f t="shared" si="14"/>
        <v>48395</v>
      </c>
      <c r="AS103" s="30">
        <f t="shared" si="16"/>
        <v>3.7195340663441199</v>
      </c>
      <c r="AT103" s="30">
        <f t="shared" si="15"/>
        <v>-1.84124681725257E-3</v>
      </c>
      <c r="AU103" s="30">
        <f t="shared" si="17"/>
        <v>-1.3223774589074032E-2</v>
      </c>
      <c r="AV103" s="30">
        <f t="shared" si="11"/>
        <v>-5.47566780634344E-3</v>
      </c>
      <c r="AW103" s="30">
        <f t="shared" si="11"/>
        <v>4.6748912524980802E-3</v>
      </c>
      <c r="AX103" s="30">
        <f t="shared" si="11"/>
        <v>-3.4265632037451099E-4</v>
      </c>
      <c r="AY103" s="30">
        <f t="shared" si="10"/>
        <v>2.2867747571182202E-3</v>
      </c>
      <c r="AZ103" s="30">
        <f t="shared" si="10"/>
        <v>-4.24624349306588E-3</v>
      </c>
      <c r="BA103" s="30">
        <f t="shared" si="10"/>
        <v>-1.0120872978906501E-2</v>
      </c>
      <c r="BC103" s="31">
        <f t="shared" si="18"/>
        <v>48395</v>
      </c>
      <c r="BD103" s="30">
        <f t="shared" si="19"/>
        <v>-1.84124681725257E-3</v>
      </c>
      <c r="BE103" s="30">
        <f t="shared" si="19"/>
        <v>-1.3223774589074032E-2</v>
      </c>
    </row>
    <row r="104" spans="1:57" ht="15">
      <c r="A104" s="1">
        <v>48487</v>
      </c>
      <c r="B104">
        <v>-1.5354155938662699</v>
      </c>
      <c r="C104">
        <v>3.2966851080786798E-4</v>
      </c>
      <c r="D104">
        <v>-4.6970600714132102E-2</v>
      </c>
      <c r="E104">
        <v>-3.3917679248857101E-3</v>
      </c>
      <c r="F104">
        <v>0.16102247594097599</v>
      </c>
      <c r="G104">
        <v>-0.30503884708525503</v>
      </c>
      <c r="H104">
        <v>5.2371525594122698E-2</v>
      </c>
      <c r="I104">
        <v>0.30358879549896001</v>
      </c>
      <c r="J104">
        <v>0.61639117382974995</v>
      </c>
      <c r="K104">
        <v>-8.94610514467852E-4</v>
      </c>
      <c r="L104">
        <v>0.61167779732521799</v>
      </c>
      <c r="M104">
        <v>0</v>
      </c>
      <c r="N104">
        <v>0</v>
      </c>
      <c r="O104">
        <v>0.77669101963881404</v>
      </c>
      <c r="P104">
        <v>0</v>
      </c>
      <c r="Q104">
        <v>-0.27485677241781498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-5.1703840151166996E-3</v>
      </c>
      <c r="Z104">
        <v>4.9349726626530602E-3</v>
      </c>
      <c r="AA104">
        <v>-3.4303680888582601E-4</v>
      </c>
      <c r="AB104">
        <v>2.2915870893364899E-3</v>
      </c>
      <c r="AC104">
        <v>-4.0907328442584797E-3</v>
      </c>
      <c r="AD104">
        <v>-1.04189501037574E-2</v>
      </c>
      <c r="AE104">
        <v>6.6198050934096905E-2</v>
      </c>
      <c r="AF104">
        <v>0.40890577072990297</v>
      </c>
      <c r="AH104" s="30">
        <f t="shared" si="20"/>
        <v>-8.94610514467852E-4</v>
      </c>
      <c r="AI104" s="30">
        <f t="shared" si="13"/>
        <v>-5.1703840151166996E-3</v>
      </c>
      <c r="AJ104" s="30">
        <f t="shared" si="12"/>
        <v>4.9349726626530602E-3</v>
      </c>
      <c r="AK104" s="30">
        <f t="shared" si="12"/>
        <v>-3.4303680888582601E-4</v>
      </c>
      <c r="AL104" s="30">
        <f t="shared" si="12"/>
        <v>2.2915870893364899E-3</v>
      </c>
      <c r="AM104" s="30">
        <f t="shared" si="12"/>
        <v>-4.0907328442584797E-3</v>
      </c>
      <c r="AN104" s="30">
        <f t="shared" si="12"/>
        <v>-1.04189501037574E-2</v>
      </c>
      <c r="AR104" s="31">
        <f t="shared" si="14"/>
        <v>48487</v>
      </c>
      <c r="AS104" s="30">
        <f t="shared" si="16"/>
        <v>3.6356230829196119</v>
      </c>
      <c r="AT104" s="30">
        <f t="shared" si="15"/>
        <v>-8.94610514467852E-4</v>
      </c>
      <c r="AU104" s="30">
        <f t="shared" si="17"/>
        <v>-1.2796544020028855E-2</v>
      </c>
      <c r="AV104" s="30">
        <f t="shared" si="11"/>
        <v>-5.1703840151166996E-3</v>
      </c>
      <c r="AW104" s="30">
        <f t="shared" si="11"/>
        <v>4.9349726626530602E-3</v>
      </c>
      <c r="AX104" s="30">
        <f t="shared" si="11"/>
        <v>-3.4303680888582601E-4</v>
      </c>
      <c r="AY104" s="30">
        <f t="shared" si="10"/>
        <v>2.2915870893364899E-3</v>
      </c>
      <c r="AZ104" s="30">
        <f t="shared" si="10"/>
        <v>-4.0907328442584797E-3</v>
      </c>
      <c r="BA104" s="30">
        <f t="shared" si="10"/>
        <v>-1.04189501037574E-2</v>
      </c>
      <c r="BC104" s="31">
        <f t="shared" si="18"/>
        <v>48487</v>
      </c>
      <c r="BD104" s="30">
        <f t="shared" si="19"/>
        <v>-8.94610514467852E-4</v>
      </c>
      <c r="BE104" s="30">
        <f t="shared" si="19"/>
        <v>-1.2796544020028855E-2</v>
      </c>
    </row>
    <row r="105" spans="1:57" ht="15">
      <c r="A105" s="1">
        <v>48579</v>
      </c>
      <c r="B105">
        <v>-1.51980372204782</v>
      </c>
      <c r="C105">
        <v>3.1048764278536798E-4</v>
      </c>
      <c r="D105">
        <v>-4.6977936849927002E-2</v>
      </c>
      <c r="E105">
        <v>-3.2958778331213701E-3</v>
      </c>
      <c r="F105">
        <v>0.158485476850526</v>
      </c>
      <c r="G105">
        <v>-0.29993540321544299</v>
      </c>
      <c r="H105">
        <v>5.0904197337133E-2</v>
      </c>
      <c r="I105">
        <v>0.30245077689023497</v>
      </c>
      <c r="J105">
        <v>0.59891149803617905</v>
      </c>
      <c r="K105">
        <v>-1.06261439677414E-4</v>
      </c>
      <c r="L105">
        <v>0.59910681415589795</v>
      </c>
      <c r="M105">
        <v>0</v>
      </c>
      <c r="N105">
        <v>0</v>
      </c>
      <c r="O105">
        <v>0.76641322072435103</v>
      </c>
      <c r="P105">
        <v>0</v>
      </c>
      <c r="Q105">
        <v>-0.27212927778197898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-4.8885637655409703E-3</v>
      </c>
      <c r="Z105">
        <v>5.0982887689456002E-3</v>
      </c>
      <c r="AA105">
        <v>-3.5222811405439099E-4</v>
      </c>
      <c r="AB105">
        <v>2.26695392886759E-3</v>
      </c>
      <c r="AC105">
        <v>-3.9411998144361898E-3</v>
      </c>
      <c r="AD105">
        <v>-1.05857898656091E-2</v>
      </c>
      <c r="AE105">
        <v>6.5695376323017696E-2</v>
      </c>
      <c r="AF105">
        <v>0.38762682993033798</v>
      </c>
      <c r="AH105" s="30">
        <f t="shared" si="20"/>
        <v>-1.06261439677414E-4</v>
      </c>
      <c r="AI105" s="30">
        <f t="shared" si="13"/>
        <v>-4.8885637655409703E-3</v>
      </c>
      <c r="AJ105" s="30">
        <f t="shared" si="12"/>
        <v>5.0982887689456002E-3</v>
      </c>
      <c r="AK105" s="30">
        <f t="shared" si="12"/>
        <v>-3.5222811405439099E-4</v>
      </c>
      <c r="AL105" s="30">
        <f t="shared" si="12"/>
        <v>2.26695392886759E-3</v>
      </c>
      <c r="AM105" s="30">
        <f t="shared" si="12"/>
        <v>-3.9411998144361898E-3</v>
      </c>
      <c r="AN105" s="30">
        <f t="shared" si="12"/>
        <v>-1.05857898656091E-2</v>
      </c>
      <c r="AR105" s="31">
        <f t="shared" si="14"/>
        <v>48579</v>
      </c>
      <c r="AS105" s="30">
        <f t="shared" si="16"/>
        <v>3.5505073197213521</v>
      </c>
      <c r="AT105" s="30">
        <f t="shared" si="15"/>
        <v>-1.06261439677414E-4</v>
      </c>
      <c r="AU105" s="30">
        <f t="shared" si="17"/>
        <v>-1.2402538861827461E-2</v>
      </c>
      <c r="AV105" s="30">
        <f t="shared" si="11"/>
        <v>-4.8885637655409703E-3</v>
      </c>
      <c r="AW105" s="30">
        <f t="shared" si="11"/>
        <v>5.0982887689456002E-3</v>
      </c>
      <c r="AX105" s="30">
        <f t="shared" si="11"/>
        <v>-3.5222811405439099E-4</v>
      </c>
      <c r="AY105" s="30">
        <f t="shared" si="10"/>
        <v>2.26695392886759E-3</v>
      </c>
      <c r="AZ105" s="30">
        <f t="shared" si="10"/>
        <v>-3.9411998144361898E-3</v>
      </c>
      <c r="BA105" s="30">
        <f t="shared" si="10"/>
        <v>-1.05857898656091E-2</v>
      </c>
      <c r="BC105" s="31">
        <f t="shared" si="18"/>
        <v>48579</v>
      </c>
      <c r="BD105" s="30">
        <f t="shared" si="19"/>
        <v>-1.06261439677414E-4</v>
      </c>
      <c r="BE105" s="30">
        <f t="shared" si="19"/>
        <v>-1.2402538861827461E-2</v>
      </c>
    </row>
    <row r="106" spans="1:57" ht="15">
      <c r="A106" s="1">
        <v>48669</v>
      </c>
      <c r="B106">
        <v>-1.5043348228306299</v>
      </c>
      <c r="C106">
        <v>2.9374376911153201E-4</v>
      </c>
      <c r="D106">
        <v>-4.69643611995555E-2</v>
      </c>
      <c r="E106">
        <v>-3.1745451510606501E-3</v>
      </c>
      <c r="F106">
        <v>0.15602091462888201</v>
      </c>
      <c r="G106">
        <v>-0.29480308252347598</v>
      </c>
      <c r="H106">
        <v>4.96984751919902E-2</v>
      </c>
      <c r="I106">
        <v>0.300119841510392</v>
      </c>
      <c r="J106">
        <v>0.58179973713521704</v>
      </c>
      <c r="K106">
        <v>5.4517322300506703E-4</v>
      </c>
      <c r="L106">
        <v>0.58699545195084801</v>
      </c>
      <c r="M106">
        <v>0</v>
      </c>
      <c r="N106">
        <v>0</v>
      </c>
      <c r="O106">
        <v>0.756301585974269</v>
      </c>
      <c r="P106">
        <v>0</v>
      </c>
      <c r="Q106">
        <v>-0.26942434765400702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-4.6283393867062204E-3</v>
      </c>
      <c r="Z106">
        <v>5.1825650600699803E-3</v>
      </c>
      <c r="AA106">
        <v>-3.67636333383492E-4</v>
      </c>
      <c r="AB106">
        <v>2.2196212286883601E-3</v>
      </c>
      <c r="AC106">
        <v>-3.7975772924494799E-3</v>
      </c>
      <c r="AD106">
        <v>-1.0644781291934999E-2</v>
      </c>
      <c r="AE106">
        <v>6.5196259444926893E-2</v>
      </c>
      <c r="AF106">
        <v>0.36623387545420699</v>
      </c>
      <c r="AH106" s="30">
        <f t="shared" si="20"/>
        <v>5.4517322300506703E-4</v>
      </c>
      <c r="AI106" s="30">
        <f t="shared" si="13"/>
        <v>-4.6283393867062204E-3</v>
      </c>
      <c r="AJ106" s="30">
        <f t="shared" si="12"/>
        <v>5.1825650600699803E-3</v>
      </c>
      <c r="AK106" s="30">
        <f t="shared" si="12"/>
        <v>-3.67636333383492E-4</v>
      </c>
      <c r="AL106" s="30">
        <f t="shared" si="12"/>
        <v>2.2196212286883601E-3</v>
      </c>
      <c r="AM106" s="30">
        <f t="shared" si="12"/>
        <v>-3.7975772924494799E-3</v>
      </c>
      <c r="AN106" s="30">
        <f t="shared" si="12"/>
        <v>-1.0644781291934999E-2</v>
      </c>
      <c r="AR106" s="31">
        <f t="shared" si="14"/>
        <v>48669</v>
      </c>
      <c r="AS106" s="30">
        <f t="shared" si="16"/>
        <v>3.4649355018168277</v>
      </c>
      <c r="AT106" s="30">
        <f t="shared" si="15"/>
        <v>5.4517322300506703E-4</v>
      </c>
      <c r="AU106" s="30">
        <f t="shared" si="17"/>
        <v>-1.2036148015715852E-2</v>
      </c>
      <c r="AV106" s="30">
        <f t="shared" si="11"/>
        <v>-4.6283393867062204E-3</v>
      </c>
      <c r="AW106" s="30">
        <f t="shared" si="11"/>
        <v>5.1825650600699803E-3</v>
      </c>
      <c r="AX106" s="30">
        <f t="shared" si="11"/>
        <v>-3.67636333383492E-4</v>
      </c>
      <c r="AY106" s="30">
        <f t="shared" si="10"/>
        <v>2.2196212286883601E-3</v>
      </c>
      <c r="AZ106" s="30">
        <f t="shared" si="10"/>
        <v>-3.7975772924494799E-3</v>
      </c>
      <c r="BA106" s="30">
        <f t="shared" si="10"/>
        <v>-1.0644781291934999E-2</v>
      </c>
      <c r="BC106" s="31">
        <f t="shared" si="18"/>
        <v>48669</v>
      </c>
      <c r="BD106" s="30">
        <f t="shared" si="19"/>
        <v>5.4517322300506703E-4</v>
      </c>
      <c r="BE106" s="30">
        <f t="shared" si="19"/>
        <v>-1.2036148015715852E-2</v>
      </c>
    </row>
    <row r="107" spans="1:57" ht="15">
      <c r="A107" s="1">
        <v>48760</v>
      </c>
      <c r="B107">
        <v>-1.4890073535853099</v>
      </c>
      <c r="C107">
        <v>2.7905482709592001E-4</v>
      </c>
      <c r="D107">
        <v>-4.6931608799093298E-2</v>
      </c>
      <c r="E107">
        <v>-3.0353537803659699E-3</v>
      </c>
      <c r="F107">
        <v>0.153624373535378</v>
      </c>
      <c r="G107">
        <v>-0.28965629823708999</v>
      </c>
      <c r="H107">
        <v>4.8729596406913801E-2</v>
      </c>
      <c r="I107">
        <v>0.29679317716220799</v>
      </c>
      <c r="J107">
        <v>0.56506928361518205</v>
      </c>
      <c r="K107">
        <v>1.0785734377627401E-3</v>
      </c>
      <c r="L107">
        <v>0.575318109065729</v>
      </c>
      <c r="M107">
        <v>0</v>
      </c>
      <c r="N107">
        <v>0</v>
      </c>
      <c r="O107">
        <v>0.74635680899316403</v>
      </c>
      <c r="P107">
        <v>0</v>
      </c>
      <c r="Q107">
        <v>-0.266741198402621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-4.3879480883078801E-3</v>
      </c>
      <c r="Z107">
        <v>5.2028786934677001E-3</v>
      </c>
      <c r="AA107">
        <v>-3.8717518641446001E-4</v>
      </c>
      <c r="AB107">
        <v>2.1551884872889498E-3</v>
      </c>
      <c r="AC107">
        <v>-3.65975799375644E-3</v>
      </c>
      <c r="AD107">
        <v>-1.06159480803208E-2</v>
      </c>
      <c r="AE107">
        <v>6.4700693041041799E-2</v>
      </c>
      <c r="AF107">
        <v>0.34488509511196602</v>
      </c>
      <c r="AH107" s="30">
        <f t="shared" si="20"/>
        <v>1.0785734377627401E-3</v>
      </c>
      <c r="AI107" s="30">
        <f t="shared" si="13"/>
        <v>-4.3879480883078801E-3</v>
      </c>
      <c r="AJ107" s="30">
        <f t="shared" si="12"/>
        <v>5.2028786934677001E-3</v>
      </c>
      <c r="AK107" s="30">
        <f t="shared" si="12"/>
        <v>-3.8717518641446001E-4</v>
      </c>
      <c r="AL107" s="30">
        <f t="shared" si="12"/>
        <v>2.1551884872889498E-3</v>
      </c>
      <c r="AM107" s="30">
        <f t="shared" si="12"/>
        <v>-3.65975799375644E-3</v>
      </c>
      <c r="AN107" s="30">
        <f t="shared" si="12"/>
        <v>-1.06159480803208E-2</v>
      </c>
      <c r="AR107" s="31">
        <f t="shared" si="14"/>
        <v>48760</v>
      </c>
      <c r="AS107" s="30">
        <f t="shared" si="16"/>
        <v>3.3795403804478639</v>
      </c>
      <c r="AT107" s="30">
        <f t="shared" si="15"/>
        <v>1.0785734377627401E-3</v>
      </c>
      <c r="AU107" s="30">
        <f t="shared" si="17"/>
        <v>-1.1692762168042931E-2</v>
      </c>
      <c r="AV107" s="30">
        <f t="shared" si="11"/>
        <v>-4.3879480883078801E-3</v>
      </c>
      <c r="AW107" s="30">
        <f t="shared" si="11"/>
        <v>5.2028786934677001E-3</v>
      </c>
      <c r="AX107" s="30">
        <f t="shared" si="11"/>
        <v>-3.8717518641446001E-4</v>
      </c>
      <c r="AY107" s="30">
        <f t="shared" si="10"/>
        <v>2.1551884872889498E-3</v>
      </c>
      <c r="AZ107" s="30">
        <f t="shared" si="10"/>
        <v>-3.65975799375644E-3</v>
      </c>
      <c r="BA107" s="30">
        <f t="shared" si="10"/>
        <v>-1.06159480803208E-2</v>
      </c>
      <c r="BC107" s="31">
        <f t="shared" si="18"/>
        <v>48760</v>
      </c>
      <c r="BD107" s="30">
        <f t="shared" si="19"/>
        <v>1.0785734377627401E-3</v>
      </c>
      <c r="BE107" s="30">
        <f t="shared" si="19"/>
        <v>-1.1692762168042931E-2</v>
      </c>
    </row>
    <row r="108" spans="1:57" ht="15">
      <c r="A108" s="1">
        <v>48852</v>
      </c>
      <c r="B108">
        <v>-1.4738198689254101</v>
      </c>
      <c r="C108">
        <v>2.66095299135386E-4</v>
      </c>
      <c r="D108">
        <v>-4.6881240493224702E-2</v>
      </c>
      <c r="E108">
        <v>-2.8844475290477202E-3</v>
      </c>
      <c r="F108">
        <v>0.15129182686960299</v>
      </c>
      <c r="G108">
        <v>-0.28450787112753301</v>
      </c>
      <c r="H108">
        <v>4.7973927506431799E-2</v>
      </c>
      <c r="I108">
        <v>0.29264404083471601</v>
      </c>
      <c r="J108">
        <v>0.54872972844316803</v>
      </c>
      <c r="K108">
        <v>1.5105672811107701E-3</v>
      </c>
      <c r="L108">
        <v>0.56405087506552298</v>
      </c>
      <c r="M108">
        <v>0</v>
      </c>
      <c r="N108">
        <v>0</v>
      </c>
      <c r="O108">
        <v>0.73657867263426902</v>
      </c>
      <c r="P108">
        <v>0</v>
      </c>
      <c r="Q108">
        <v>-0.26407932447621202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-4.1657362510981004E-3</v>
      </c>
      <c r="Z108">
        <v>5.1720056973058801E-3</v>
      </c>
      <c r="AA108">
        <v>-4.0918245323982199E-4</v>
      </c>
      <c r="AB108">
        <v>2.0782773228672298E-3</v>
      </c>
      <c r="AC108">
        <v>-3.5276029846765399E-3</v>
      </c>
      <c r="AD108">
        <v>-1.0516368667592001E-2</v>
      </c>
      <c r="AE108">
        <v>6.4208669260513995E-2</v>
      </c>
      <c r="AF108">
        <v>0.32371304330662598</v>
      </c>
      <c r="AH108" s="30">
        <f t="shared" si="20"/>
        <v>1.5105672811107701E-3</v>
      </c>
      <c r="AI108" s="30">
        <f t="shared" si="13"/>
        <v>-4.1657362510981004E-3</v>
      </c>
      <c r="AJ108" s="30">
        <f t="shared" si="13"/>
        <v>5.1720056973058801E-3</v>
      </c>
      <c r="AK108" s="30">
        <f t="shared" si="13"/>
        <v>-4.0918245323982199E-4</v>
      </c>
      <c r="AL108" s="30">
        <f t="shared" si="13"/>
        <v>2.0782773228672298E-3</v>
      </c>
      <c r="AM108" s="30">
        <f t="shared" si="13"/>
        <v>-3.5276029846765399E-3</v>
      </c>
      <c r="AN108" s="30">
        <f t="shared" si="13"/>
        <v>-1.0516368667592001E-2</v>
      </c>
      <c r="AR108" s="31">
        <f t="shared" si="14"/>
        <v>48852</v>
      </c>
      <c r="AS108" s="30">
        <f t="shared" si="16"/>
        <v>3.2948521732265039</v>
      </c>
      <c r="AT108" s="30">
        <f t="shared" si="15"/>
        <v>1.5105672811107701E-3</v>
      </c>
      <c r="AU108" s="30">
        <f t="shared" si="17"/>
        <v>-1.1368607336433353E-2</v>
      </c>
      <c r="AV108" s="30">
        <f t="shared" si="11"/>
        <v>-4.1657362510981004E-3</v>
      </c>
      <c r="AW108" s="30">
        <f t="shared" si="11"/>
        <v>5.1720056973058801E-3</v>
      </c>
      <c r="AX108" s="30">
        <f t="shared" si="11"/>
        <v>-4.0918245323982199E-4</v>
      </c>
      <c r="AY108" s="30">
        <f t="shared" si="11"/>
        <v>2.0782773228672298E-3</v>
      </c>
      <c r="AZ108" s="30">
        <f t="shared" si="11"/>
        <v>-3.5276029846765399E-3</v>
      </c>
      <c r="BA108" s="30">
        <f t="shared" si="11"/>
        <v>-1.0516368667592001E-2</v>
      </c>
      <c r="BC108" s="31">
        <f t="shared" si="18"/>
        <v>48852</v>
      </c>
      <c r="BD108" s="30">
        <f t="shared" si="19"/>
        <v>1.5105672811107701E-3</v>
      </c>
      <c r="BE108" s="30">
        <f t="shared" si="19"/>
        <v>-1.1368607336433353E-2</v>
      </c>
    </row>
    <row r="109" spans="1:57" ht="15">
      <c r="A109" s="1">
        <v>48944</v>
      </c>
      <c r="B109">
        <v>-1.4587710114699599</v>
      </c>
      <c r="C109">
        <v>2.54588536055249E-4</v>
      </c>
      <c r="D109">
        <v>-4.6814661770467399E-2</v>
      </c>
      <c r="E109">
        <v>-2.7267620114095098E-3</v>
      </c>
      <c r="F109">
        <v>0.14901960353502</v>
      </c>
      <c r="G109">
        <v>-0.279369157616705</v>
      </c>
      <c r="H109">
        <v>4.7409106522460297E-2</v>
      </c>
      <c r="I109">
        <v>0.287824036300522</v>
      </c>
      <c r="J109">
        <v>0.53278739380847295</v>
      </c>
      <c r="K109">
        <v>1.85575688574868E-3</v>
      </c>
      <c r="L109">
        <v>0.55317146165613595</v>
      </c>
      <c r="M109">
        <v>0</v>
      </c>
      <c r="N109">
        <v>0</v>
      </c>
      <c r="O109">
        <v>0.72696621634834502</v>
      </c>
      <c r="P109">
        <v>0</v>
      </c>
      <c r="Q109">
        <v>-0.261438433829074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-3.9601608847927303E-3</v>
      </c>
      <c r="Z109">
        <v>5.1007279973479197E-3</v>
      </c>
      <c r="AA109">
        <v>-4.3234890450834798E-4</v>
      </c>
      <c r="AB109">
        <v>1.9926776375254799E-3</v>
      </c>
      <c r="AC109">
        <v>-3.40094904685818E-3</v>
      </c>
      <c r="AD109">
        <v>-1.0360551491588099E-2</v>
      </c>
      <c r="AE109">
        <v>6.3720179681733394E-2</v>
      </c>
      <c r="AF109">
        <v>0.30282771188401802</v>
      </c>
      <c r="AH109" s="30">
        <f t="shared" si="20"/>
        <v>1.85575688574868E-3</v>
      </c>
      <c r="AI109" s="30">
        <f t="shared" si="13"/>
        <v>-3.9601608847927303E-3</v>
      </c>
      <c r="AJ109" s="30">
        <f t="shared" si="13"/>
        <v>5.1007279973479197E-3</v>
      </c>
      <c r="AK109" s="30">
        <f t="shared" si="13"/>
        <v>-4.3234890450834798E-4</v>
      </c>
      <c r="AL109" s="30">
        <f t="shared" si="13"/>
        <v>1.9926776375254799E-3</v>
      </c>
      <c r="AM109" s="30">
        <f t="shared" si="13"/>
        <v>-3.40094904685818E-3</v>
      </c>
      <c r="AN109" s="30">
        <f t="shared" si="13"/>
        <v>-1.0360551491588099E-2</v>
      </c>
      <c r="AR109" s="31">
        <f t="shared" si="14"/>
        <v>48944</v>
      </c>
      <c r="AS109" s="30">
        <f t="shared" si="16"/>
        <v>3.2113108475360721</v>
      </c>
      <c r="AT109" s="30">
        <f t="shared" si="15"/>
        <v>1.85575688574868E-3</v>
      </c>
      <c r="AU109" s="30">
        <f t="shared" si="17"/>
        <v>-1.1060604692873958E-2</v>
      </c>
      <c r="AV109" s="30">
        <f t="shared" ref="AV109:BA132" si="21">AI109</f>
        <v>-3.9601608847927303E-3</v>
      </c>
      <c r="AW109" s="30">
        <f t="shared" si="21"/>
        <v>5.1007279973479197E-3</v>
      </c>
      <c r="AX109" s="30">
        <f t="shared" si="21"/>
        <v>-4.3234890450834798E-4</v>
      </c>
      <c r="AY109" s="30">
        <f t="shared" si="21"/>
        <v>1.9926776375254799E-3</v>
      </c>
      <c r="AZ109" s="30">
        <f t="shared" si="21"/>
        <v>-3.40094904685818E-3</v>
      </c>
      <c r="BA109" s="30">
        <f t="shared" si="21"/>
        <v>-1.0360551491588099E-2</v>
      </c>
      <c r="BC109" s="31">
        <f t="shared" si="18"/>
        <v>48944</v>
      </c>
      <c r="BD109" s="30">
        <f t="shared" si="19"/>
        <v>1.85575688574868E-3</v>
      </c>
      <c r="BE109" s="30">
        <f t="shared" si="19"/>
        <v>-1.1060604692873958E-2</v>
      </c>
    </row>
    <row r="110" spans="1:57" ht="15">
      <c r="A110" s="1">
        <v>49034</v>
      </c>
      <c r="B110">
        <v>-1.4438595028471699</v>
      </c>
      <c r="C110">
        <v>2.4430004260655601E-4</v>
      </c>
      <c r="D110">
        <v>-4.6733139676763701E-2</v>
      </c>
      <c r="E110">
        <v>-2.5662221289992999E-3</v>
      </c>
      <c r="F110">
        <v>0.14680435656501301</v>
      </c>
      <c r="G110">
        <v>-0.27425017319171602</v>
      </c>
      <c r="H110">
        <v>4.7014131019692401E-2</v>
      </c>
      <c r="I110">
        <v>0.28246526689187701</v>
      </c>
      <c r="J110">
        <v>0.517245805456512</v>
      </c>
      <c r="K110">
        <v>2.12692853993964E-3</v>
      </c>
      <c r="L110">
        <v>0.542659123309158</v>
      </c>
      <c r="M110">
        <v>0</v>
      </c>
      <c r="N110">
        <v>0</v>
      </c>
      <c r="O110">
        <v>0.71751787910686304</v>
      </c>
      <c r="P110">
        <v>0</v>
      </c>
      <c r="Q110">
        <v>-0.25881839543080598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-3.7697888977652801E-3</v>
      </c>
      <c r="Z110">
        <v>4.99810419502151E-3</v>
      </c>
      <c r="AA110">
        <v>-4.5565796177291499E-4</v>
      </c>
      <c r="AB110">
        <v>1.90147410242643E-3</v>
      </c>
      <c r="AC110">
        <v>-3.2796149845194301E-3</v>
      </c>
      <c r="AD110">
        <v>-1.0160769061148401E-2</v>
      </c>
      <c r="AE110">
        <v>6.3235215333079298E-2</v>
      </c>
      <c r="AF110">
        <v>0.282319320381542</v>
      </c>
      <c r="AH110" s="30">
        <f t="shared" si="20"/>
        <v>2.12692853993964E-3</v>
      </c>
      <c r="AI110" s="30">
        <f t="shared" si="13"/>
        <v>-3.7697888977652801E-3</v>
      </c>
      <c r="AJ110" s="30">
        <f t="shared" si="13"/>
        <v>4.99810419502151E-3</v>
      </c>
      <c r="AK110" s="30">
        <f t="shared" si="13"/>
        <v>-4.5565796177291499E-4</v>
      </c>
      <c r="AL110" s="30">
        <f t="shared" si="13"/>
        <v>1.90147410242643E-3</v>
      </c>
      <c r="AM110" s="30">
        <f t="shared" si="13"/>
        <v>-3.2796149845194301E-3</v>
      </c>
      <c r="AN110" s="30">
        <f t="shared" si="13"/>
        <v>-1.0160769061148401E-2</v>
      </c>
      <c r="AR110" s="31">
        <f t="shared" si="14"/>
        <v>49034</v>
      </c>
      <c r="AS110" s="30">
        <f t="shared" si="16"/>
        <v>3.1292772815261678</v>
      </c>
      <c r="AT110" s="30">
        <f t="shared" si="15"/>
        <v>2.12692853993964E-3</v>
      </c>
      <c r="AU110" s="30">
        <f t="shared" si="17"/>
        <v>-1.0766252607758086E-2</v>
      </c>
      <c r="AV110" s="30">
        <f t="shared" si="21"/>
        <v>-3.7697888977652801E-3</v>
      </c>
      <c r="AW110" s="30">
        <f t="shared" si="21"/>
        <v>4.99810419502151E-3</v>
      </c>
      <c r="AX110" s="30">
        <f t="shared" si="21"/>
        <v>-4.5565796177291499E-4</v>
      </c>
      <c r="AY110" s="30">
        <f t="shared" si="21"/>
        <v>1.90147410242643E-3</v>
      </c>
      <c r="AZ110" s="30">
        <f t="shared" si="21"/>
        <v>-3.2796149845194301E-3</v>
      </c>
      <c r="BA110" s="30">
        <f t="shared" si="21"/>
        <v>-1.0160769061148401E-2</v>
      </c>
      <c r="BC110" s="31">
        <f t="shared" si="18"/>
        <v>49034</v>
      </c>
      <c r="BD110" s="30">
        <f t="shared" si="19"/>
        <v>2.12692853993964E-3</v>
      </c>
      <c r="BE110" s="30">
        <f t="shared" si="19"/>
        <v>-1.0766252607758086E-2</v>
      </c>
    </row>
    <row r="111" spans="1:57" ht="15">
      <c r="A111" s="1">
        <v>49125</v>
      </c>
      <c r="B111">
        <v>-1.4290841350874099</v>
      </c>
      <c r="C111">
        <v>2.3503161282247101E-4</v>
      </c>
      <c r="D111">
        <v>-4.6637817976340201E-2</v>
      </c>
      <c r="E111">
        <v>-2.4059101144640899E-3</v>
      </c>
      <c r="F111">
        <v>0.14464303369896001</v>
      </c>
      <c r="G111">
        <v>-0.26915971010911499</v>
      </c>
      <c r="H111">
        <v>4.6769403132085399E-2</v>
      </c>
      <c r="I111">
        <v>0.276682351087645</v>
      </c>
      <c r="J111">
        <v>0.50210611003966799</v>
      </c>
      <c r="K111">
        <v>2.3352466671739602E-3</v>
      </c>
      <c r="L111">
        <v>0.53249457153030999</v>
      </c>
      <c r="M111">
        <v>0</v>
      </c>
      <c r="N111">
        <v>0</v>
      </c>
      <c r="O111">
        <v>0.70823162102291204</v>
      </c>
      <c r="P111">
        <v>0</v>
      </c>
      <c r="Q111">
        <v>-0.25621919681689198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-3.5932947067663298E-3</v>
      </c>
      <c r="Z111">
        <v>4.8717077571085203E-3</v>
      </c>
      <c r="AA111">
        <v>-4.7833456767801399E-4</v>
      </c>
      <c r="AB111">
        <v>1.80715539032616E-3</v>
      </c>
      <c r="AC111">
        <v>-3.1634069780886302E-3</v>
      </c>
      <c r="AD111">
        <v>-9.9273543811581304E-3</v>
      </c>
      <c r="AE111">
        <v>6.2753766713127407E-2</v>
      </c>
      <c r="AF111">
        <v>0.26226083791423799</v>
      </c>
      <c r="AH111" s="30">
        <f t="shared" si="20"/>
        <v>2.3352466671739602E-3</v>
      </c>
      <c r="AI111" s="30">
        <f t="shared" si="13"/>
        <v>-3.5932947067663298E-3</v>
      </c>
      <c r="AJ111" s="30">
        <f t="shared" si="13"/>
        <v>4.8717077571085203E-3</v>
      </c>
      <c r="AK111" s="30">
        <f t="shared" si="13"/>
        <v>-4.7833456767801399E-4</v>
      </c>
      <c r="AL111" s="30">
        <f t="shared" si="13"/>
        <v>1.80715539032616E-3</v>
      </c>
      <c r="AM111" s="30">
        <f t="shared" si="13"/>
        <v>-3.1634069780886302E-3</v>
      </c>
      <c r="AN111" s="30">
        <f t="shared" si="13"/>
        <v>-9.9273543811581304E-3</v>
      </c>
      <c r="AR111" s="31">
        <f t="shared" si="14"/>
        <v>49125</v>
      </c>
      <c r="AS111" s="30">
        <f t="shared" si="16"/>
        <v>3.0490433516569517</v>
      </c>
      <c r="AT111" s="30">
        <f t="shared" si="15"/>
        <v>2.3352466671739602E-3</v>
      </c>
      <c r="AU111" s="30">
        <f t="shared" si="17"/>
        <v>-1.0483527486256423E-2</v>
      </c>
      <c r="AV111" s="30">
        <f t="shared" si="21"/>
        <v>-3.5932947067663298E-3</v>
      </c>
      <c r="AW111" s="30">
        <f t="shared" si="21"/>
        <v>4.8717077571085203E-3</v>
      </c>
      <c r="AX111" s="30">
        <f t="shared" si="21"/>
        <v>-4.7833456767801399E-4</v>
      </c>
      <c r="AY111" s="30">
        <f t="shared" si="21"/>
        <v>1.80715539032616E-3</v>
      </c>
      <c r="AZ111" s="30">
        <f t="shared" si="21"/>
        <v>-3.1634069780886302E-3</v>
      </c>
      <c r="BA111" s="30">
        <f t="shared" si="21"/>
        <v>-9.9273543811581304E-3</v>
      </c>
      <c r="BC111" s="31">
        <f t="shared" si="18"/>
        <v>49125</v>
      </c>
      <c r="BD111" s="30">
        <f t="shared" si="19"/>
        <v>2.3352466671739602E-3</v>
      </c>
      <c r="BE111" s="30">
        <f t="shared" si="19"/>
        <v>-1.0483527486256423E-2</v>
      </c>
    </row>
    <row r="112" spans="1:57" ht="15">
      <c r="A112" s="1">
        <v>49217</v>
      </c>
      <c r="B112">
        <v>-1.4144437625050501</v>
      </c>
      <c r="C112">
        <v>2.26616215480353E-4</v>
      </c>
      <c r="D112">
        <v>-4.65297307183253E-2</v>
      </c>
      <c r="E112">
        <v>-2.2482083662168002E-3</v>
      </c>
      <c r="F112">
        <v>0.142532850036969</v>
      </c>
      <c r="G112">
        <v>-0.26410544871228397</v>
      </c>
      <c r="H112">
        <v>4.6656740904114501E-2</v>
      </c>
      <c r="I112">
        <v>0.27057429441005898</v>
      </c>
      <c r="J112">
        <v>0.487367442662484</v>
      </c>
      <c r="K112">
        <v>2.4904318202857599E-3</v>
      </c>
      <c r="L112">
        <v>0.52265988585772305</v>
      </c>
      <c r="M112">
        <v>0</v>
      </c>
      <c r="N112">
        <v>0</v>
      </c>
      <c r="O112">
        <v>0.69910502644231198</v>
      </c>
      <c r="P112">
        <v>0</v>
      </c>
      <c r="Q112">
        <v>-0.25364090996625499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-3.4294566176528902E-3</v>
      </c>
      <c r="Z112">
        <v>4.7278360057483801E-3</v>
      </c>
      <c r="AA112">
        <v>-4.9980195338222399E-4</v>
      </c>
      <c r="AB112">
        <v>1.71170830791178E-3</v>
      </c>
      <c r="AC112">
        <v>-3.0521230857018301E-3</v>
      </c>
      <c r="AD112">
        <v>-9.6689631534540108E-3</v>
      </c>
      <c r="AE112">
        <v>6.2275823810327903E-2</v>
      </c>
      <c r="AF112">
        <v>0.24271025139510499</v>
      </c>
      <c r="AH112" s="30">
        <f t="shared" si="20"/>
        <v>2.4904318202857599E-3</v>
      </c>
      <c r="AI112" s="30">
        <f t="shared" si="13"/>
        <v>-3.4294566176528902E-3</v>
      </c>
      <c r="AJ112" s="30">
        <f t="shared" si="13"/>
        <v>4.7278360057483801E-3</v>
      </c>
      <c r="AK112" s="30">
        <f t="shared" si="13"/>
        <v>-4.9980195338222399E-4</v>
      </c>
      <c r="AL112" s="30">
        <f t="shared" si="13"/>
        <v>1.71170830791178E-3</v>
      </c>
      <c r="AM112" s="30">
        <f t="shared" si="13"/>
        <v>-3.0521230857018301E-3</v>
      </c>
      <c r="AN112" s="30">
        <f t="shared" si="13"/>
        <v>-9.6689631534540108E-3</v>
      </c>
      <c r="AR112" s="31">
        <f t="shared" si="14"/>
        <v>49217</v>
      </c>
      <c r="AS112" s="30">
        <f t="shared" si="16"/>
        <v>2.9708410055804197</v>
      </c>
      <c r="AT112" s="30">
        <f t="shared" si="15"/>
        <v>2.4904318202857599E-3</v>
      </c>
      <c r="AU112" s="30">
        <f t="shared" si="17"/>
        <v>-1.0210800496530795E-2</v>
      </c>
      <c r="AV112" s="30">
        <f t="shared" si="21"/>
        <v>-3.4294566176528902E-3</v>
      </c>
      <c r="AW112" s="30">
        <f t="shared" si="21"/>
        <v>4.7278360057483801E-3</v>
      </c>
      <c r="AX112" s="30">
        <f t="shared" si="21"/>
        <v>-4.9980195338222399E-4</v>
      </c>
      <c r="AY112" s="30">
        <f t="shared" si="21"/>
        <v>1.71170830791178E-3</v>
      </c>
      <c r="AZ112" s="30">
        <f t="shared" si="21"/>
        <v>-3.0521230857018301E-3</v>
      </c>
      <c r="BA112" s="30">
        <f t="shared" si="21"/>
        <v>-9.6689631534540108E-3</v>
      </c>
      <c r="BC112" s="31">
        <f t="shared" si="18"/>
        <v>49217</v>
      </c>
      <c r="BD112" s="30">
        <f t="shared" si="19"/>
        <v>2.4904318202857599E-3</v>
      </c>
      <c r="BE112" s="30">
        <f t="shared" si="19"/>
        <v>-1.0210800496530795E-2</v>
      </c>
    </row>
    <row r="113" spans="1:57" ht="15">
      <c r="A113" s="1">
        <v>49309</v>
      </c>
      <c r="B113">
        <v>-1.3999372941309201</v>
      </c>
      <c r="C113">
        <v>2.1891354092616901E-4</v>
      </c>
      <c r="D113">
        <v>-4.6409814357052603E-2</v>
      </c>
      <c r="E113">
        <v>-2.0949206782836099E-3</v>
      </c>
      <c r="F113">
        <v>0.14047126275699801</v>
      </c>
      <c r="G113">
        <v>-0.25909406195658702</v>
      </c>
      <c r="H113">
        <v>4.6659363607226098E-2</v>
      </c>
      <c r="I113">
        <v>0.26422621565454701</v>
      </c>
      <c r="J113">
        <v>0.473027249506209</v>
      </c>
      <c r="K113">
        <v>2.6009231226361402E-3</v>
      </c>
      <c r="L113">
        <v>0.51313842397112597</v>
      </c>
      <c r="M113">
        <v>0</v>
      </c>
      <c r="N113">
        <v>0</v>
      </c>
      <c r="O113">
        <v>0.69013539095917897</v>
      </c>
      <c r="P113">
        <v>0</v>
      </c>
      <c r="Q113">
        <v>-0.25108366406788002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-3.27715232679743E-3</v>
      </c>
      <c r="Z113">
        <v>4.5716930268649503E-3</v>
      </c>
      <c r="AA113">
        <v>-5.1964517034266099E-4</v>
      </c>
      <c r="AB113">
        <v>1.6166987342875699E-3</v>
      </c>
      <c r="AC113">
        <v>-2.9455569896301901E-3</v>
      </c>
      <c r="AD113">
        <v>-9.3928050089304906E-3</v>
      </c>
      <c r="AE113">
        <v>6.1801376122167198E-2</v>
      </c>
      <c r="AF113">
        <v>0.22371259631575399</v>
      </c>
      <c r="AH113" s="30">
        <f t="shared" si="20"/>
        <v>2.6009231226361402E-3</v>
      </c>
      <c r="AI113" s="30">
        <f t="shared" si="13"/>
        <v>-3.27715232679743E-3</v>
      </c>
      <c r="AJ113" s="30">
        <f t="shared" si="13"/>
        <v>4.5716930268649503E-3</v>
      </c>
      <c r="AK113" s="30">
        <f t="shared" si="13"/>
        <v>-5.1964517034266099E-4</v>
      </c>
      <c r="AL113" s="30">
        <f t="shared" si="13"/>
        <v>1.6166987342875699E-3</v>
      </c>
      <c r="AM113" s="30">
        <f t="shared" si="13"/>
        <v>-2.9455569896301901E-3</v>
      </c>
      <c r="AN113" s="30">
        <f t="shared" si="13"/>
        <v>-9.3928050089304906E-3</v>
      </c>
      <c r="AR113" s="31">
        <f t="shared" si="14"/>
        <v>49309</v>
      </c>
      <c r="AS113" s="30">
        <f t="shared" si="16"/>
        <v>2.8948503852630161</v>
      </c>
      <c r="AT113" s="30">
        <f t="shared" si="15"/>
        <v>2.6009231226361402E-3</v>
      </c>
      <c r="AU113" s="30">
        <f t="shared" si="17"/>
        <v>-9.9467677345482508E-3</v>
      </c>
      <c r="AV113" s="30">
        <f t="shared" si="21"/>
        <v>-3.27715232679743E-3</v>
      </c>
      <c r="AW113" s="30">
        <f t="shared" si="21"/>
        <v>4.5716930268649503E-3</v>
      </c>
      <c r="AX113" s="30">
        <f t="shared" si="21"/>
        <v>-5.1964517034266099E-4</v>
      </c>
      <c r="AY113" s="30">
        <f t="shared" si="21"/>
        <v>1.6166987342875699E-3</v>
      </c>
      <c r="AZ113" s="30">
        <f t="shared" si="21"/>
        <v>-2.9455569896301901E-3</v>
      </c>
      <c r="BA113" s="30">
        <f t="shared" si="21"/>
        <v>-9.3928050089304906E-3</v>
      </c>
      <c r="BC113" s="31">
        <f t="shared" si="18"/>
        <v>49309</v>
      </c>
      <c r="BD113" s="30">
        <f t="shared" si="19"/>
        <v>2.6009231226361402E-3</v>
      </c>
      <c r="BE113" s="30">
        <f t="shared" si="19"/>
        <v>-9.9467677345482508E-3</v>
      </c>
    </row>
    <row r="114" spans="1:57" ht="15">
      <c r="A114" s="1">
        <v>49399</v>
      </c>
      <c r="B114">
        <v>-1.3855636867283501</v>
      </c>
      <c r="C114">
        <v>2.1180613029204E-4</v>
      </c>
      <c r="D114">
        <v>-4.6278918563457797E-2</v>
      </c>
      <c r="E114">
        <v>-1.94737494916997E-3</v>
      </c>
      <c r="F114">
        <v>0.138455947844637</v>
      </c>
      <c r="G114">
        <v>-0.25413131295011898</v>
      </c>
      <c r="H114">
        <v>4.6761857334344702E-2</v>
      </c>
      <c r="I114">
        <v>0.25771092890408898</v>
      </c>
      <c r="J114">
        <v>0.45908157009927603</v>
      </c>
      <c r="K114">
        <v>2.6740257997419801E-3</v>
      </c>
      <c r="L114">
        <v>0.50391473272019904</v>
      </c>
      <c r="M114">
        <v>0</v>
      </c>
      <c r="N114">
        <v>0</v>
      </c>
      <c r="O114">
        <v>0.68131979452270297</v>
      </c>
      <c r="P114">
        <v>0</v>
      </c>
      <c r="Q114">
        <v>-0.24854762397157201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-3.1353538250071802E-3</v>
      </c>
      <c r="Z114">
        <v>4.4075493508585698E-3</v>
      </c>
      <c r="AA114">
        <v>-5.3758040905089002E-4</v>
      </c>
      <c r="AB114">
        <v>1.5233410513135299E-3</v>
      </c>
      <c r="AC114">
        <v>-2.8435010788857001E-3</v>
      </c>
      <c r="AD114">
        <v>-9.1048468352791703E-3</v>
      </c>
      <c r="AE114">
        <v>6.1330412673821798E-2</v>
      </c>
      <c r="AF114">
        <v>0.20530176712039599</v>
      </c>
      <c r="AH114" s="30">
        <f t="shared" si="20"/>
        <v>2.6740257997419801E-3</v>
      </c>
      <c r="AI114" s="30">
        <f t="shared" si="13"/>
        <v>-3.1353538250071802E-3</v>
      </c>
      <c r="AJ114" s="30">
        <f t="shared" si="13"/>
        <v>4.4075493508585698E-3</v>
      </c>
      <c r="AK114" s="30">
        <f t="shared" si="13"/>
        <v>-5.3758040905089002E-4</v>
      </c>
      <c r="AL114" s="30">
        <f t="shared" si="13"/>
        <v>1.5233410513135299E-3</v>
      </c>
      <c r="AM114" s="30">
        <f t="shared" si="13"/>
        <v>-2.8435010788857001E-3</v>
      </c>
      <c r="AN114" s="30">
        <f t="shared" si="13"/>
        <v>-9.1048468352791703E-3</v>
      </c>
      <c r="AR114" s="31">
        <f t="shared" si="14"/>
        <v>49399</v>
      </c>
      <c r="AS114" s="30">
        <f t="shared" si="16"/>
        <v>2.8212070684815842</v>
      </c>
      <c r="AT114" s="30">
        <f t="shared" si="15"/>
        <v>2.6740257997419801E-3</v>
      </c>
      <c r="AU114" s="30">
        <f t="shared" si="17"/>
        <v>-9.6903917460508405E-3</v>
      </c>
      <c r="AV114" s="30">
        <f t="shared" si="21"/>
        <v>-3.1353538250071802E-3</v>
      </c>
      <c r="AW114" s="30">
        <f t="shared" si="21"/>
        <v>4.4075493508585698E-3</v>
      </c>
      <c r="AX114" s="30">
        <f t="shared" si="21"/>
        <v>-5.3758040905089002E-4</v>
      </c>
      <c r="AY114" s="30">
        <f t="shared" si="21"/>
        <v>1.5233410513135299E-3</v>
      </c>
      <c r="AZ114" s="30">
        <f t="shared" si="21"/>
        <v>-2.8435010788857001E-3</v>
      </c>
      <c r="BA114" s="30">
        <f t="shared" si="21"/>
        <v>-9.1048468352791703E-3</v>
      </c>
      <c r="BC114" s="31">
        <f t="shared" si="18"/>
        <v>49399</v>
      </c>
      <c r="BD114" s="30">
        <f t="shared" si="19"/>
        <v>2.6740257997419801E-3</v>
      </c>
      <c r="BE114" s="30">
        <f t="shared" si="19"/>
        <v>-9.6903917460508405E-3</v>
      </c>
    </row>
    <row r="115" spans="1:57" ht="15">
      <c r="A115" s="1">
        <v>49490</v>
      </c>
      <c r="B115">
        <v>-1.3713219384038</v>
      </c>
      <c r="C115">
        <v>2.05196016867656E-4</v>
      </c>
      <c r="D115">
        <v>-4.6137815854659897E-2</v>
      </c>
      <c r="E115">
        <v>-1.8065100154977601E-3</v>
      </c>
      <c r="F115">
        <v>0.136484778761499</v>
      </c>
      <c r="G115">
        <v>-0.24922214548347699</v>
      </c>
      <c r="H115">
        <v>4.6950126025458699E-2</v>
      </c>
      <c r="I115">
        <v>0.25109038531802103</v>
      </c>
      <c r="J115">
        <v>0.44552528346946602</v>
      </c>
      <c r="K115">
        <v>2.7160445867007799E-3</v>
      </c>
      <c r="L115">
        <v>0.49497446141705398</v>
      </c>
      <c r="M115">
        <v>0</v>
      </c>
      <c r="N115">
        <v>0</v>
      </c>
      <c r="O115">
        <v>0.67265516254322999</v>
      </c>
      <c r="P115">
        <v>0</v>
      </c>
      <c r="Q115">
        <v>-0.246032973314182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-3.0031219293300401E-3</v>
      </c>
      <c r="Z115">
        <v>4.2388810051436198E-3</v>
      </c>
      <c r="AA115">
        <v>-5.5342926183116095E-4</v>
      </c>
      <c r="AB115">
        <v>1.432557554012E-3</v>
      </c>
      <c r="AC115">
        <v>-2.74574895256744E-3</v>
      </c>
      <c r="AD115">
        <v>-8.8099910592039192E-3</v>
      </c>
      <c r="AE115">
        <v>6.0862922036320898E-2</v>
      </c>
      <c r="AF115">
        <v>0.18750212445922801</v>
      </c>
      <c r="AH115" s="30">
        <f t="shared" si="20"/>
        <v>2.7160445867007799E-3</v>
      </c>
      <c r="AI115" s="30">
        <f t="shared" si="13"/>
        <v>-3.0031219293300401E-3</v>
      </c>
      <c r="AJ115" s="30">
        <f t="shared" si="13"/>
        <v>4.2388810051436198E-3</v>
      </c>
      <c r="AK115" s="30">
        <f t="shared" si="13"/>
        <v>-5.5342926183116095E-4</v>
      </c>
      <c r="AL115" s="30">
        <f t="shared" si="13"/>
        <v>1.432557554012E-3</v>
      </c>
      <c r="AM115" s="30">
        <f t="shared" si="13"/>
        <v>-2.74574895256744E-3</v>
      </c>
      <c r="AN115" s="30">
        <f t="shared" si="13"/>
        <v>-8.8099910592039192E-3</v>
      </c>
      <c r="AR115" s="31">
        <f t="shared" si="14"/>
        <v>49490</v>
      </c>
      <c r="AS115" s="30">
        <f t="shared" si="16"/>
        <v>2.7500084978369119</v>
      </c>
      <c r="AT115" s="30">
        <f t="shared" si="15"/>
        <v>2.7160445867007799E-3</v>
      </c>
      <c r="AU115" s="30">
        <f t="shared" si="17"/>
        <v>-9.4408526437769411E-3</v>
      </c>
      <c r="AV115" s="30">
        <f t="shared" si="21"/>
        <v>-3.0031219293300401E-3</v>
      </c>
      <c r="AW115" s="30">
        <f t="shared" si="21"/>
        <v>4.2388810051436198E-3</v>
      </c>
      <c r="AX115" s="30">
        <f t="shared" si="21"/>
        <v>-5.5342926183116095E-4</v>
      </c>
      <c r="AY115" s="30">
        <f t="shared" si="21"/>
        <v>1.432557554012E-3</v>
      </c>
      <c r="AZ115" s="30">
        <f t="shared" si="21"/>
        <v>-2.74574895256744E-3</v>
      </c>
      <c r="BA115" s="30">
        <f t="shared" si="21"/>
        <v>-8.8099910592039192E-3</v>
      </c>
      <c r="BC115" s="31">
        <f t="shared" si="18"/>
        <v>49490</v>
      </c>
      <c r="BD115" s="30">
        <f t="shared" si="19"/>
        <v>2.7160445867007799E-3</v>
      </c>
      <c r="BE115" s="30">
        <f t="shared" si="19"/>
        <v>-9.4408526437769411E-3</v>
      </c>
    </row>
    <row r="116" spans="1:57" ht="15">
      <c r="A116" s="1">
        <v>49582</v>
      </c>
      <c r="B116">
        <v>-1.3572110828069199</v>
      </c>
      <c r="C116">
        <v>1.9900181720648399E-4</v>
      </c>
      <c r="D116">
        <v>-4.5987210158817203E-2</v>
      </c>
      <c r="E116">
        <v>-1.67294888491717E-3</v>
      </c>
      <c r="F116">
        <v>0.13455580696119199</v>
      </c>
      <c r="G116">
        <v>-0.24437076764858801</v>
      </c>
      <c r="H116">
        <v>4.7211332112733699E-2</v>
      </c>
      <c r="I116">
        <v>0.24441698050656499</v>
      </c>
      <c r="J116">
        <v>0.43235232208033803</v>
      </c>
      <c r="K116">
        <v>2.7324038852030801E-3</v>
      </c>
      <c r="L116">
        <v>0.486304278365145</v>
      </c>
      <c r="M116">
        <v>0</v>
      </c>
      <c r="N116">
        <v>0</v>
      </c>
      <c r="O116">
        <v>0.66413831667366596</v>
      </c>
      <c r="P116">
        <v>0</v>
      </c>
      <c r="Q116">
        <v>-0.243539901478105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-2.8796006212761E-3</v>
      </c>
      <c r="Z116">
        <v>4.0684902963932998E-3</v>
      </c>
      <c r="AA116">
        <v>-5.6709720324100803E-4</v>
      </c>
      <c r="AB116">
        <v>1.34502915279504E-3</v>
      </c>
      <c r="AC116">
        <v>-2.65209742139534E-3</v>
      </c>
      <c r="AD116">
        <v>-8.5122315298787193E-3</v>
      </c>
      <c r="AE116">
        <v>6.03988923442264E-2</v>
      </c>
      <c r="AF116">
        <v>0.170329916442334</v>
      </c>
      <c r="AH116" s="30">
        <f t="shared" si="20"/>
        <v>2.7324038852030801E-3</v>
      </c>
      <c r="AI116" s="30">
        <f t="shared" si="13"/>
        <v>-2.8796006212761E-3</v>
      </c>
      <c r="AJ116" s="30">
        <f t="shared" si="13"/>
        <v>4.0684902963932998E-3</v>
      </c>
      <c r="AK116" s="30">
        <f t="shared" si="13"/>
        <v>-5.6709720324100803E-4</v>
      </c>
      <c r="AL116" s="30">
        <f t="shared" si="13"/>
        <v>1.34502915279504E-3</v>
      </c>
      <c r="AM116" s="30">
        <f t="shared" si="13"/>
        <v>-2.65209742139534E-3</v>
      </c>
      <c r="AN116" s="30">
        <f t="shared" si="13"/>
        <v>-8.5122315298787193E-3</v>
      </c>
      <c r="AR116" s="31">
        <f t="shared" si="14"/>
        <v>49582</v>
      </c>
      <c r="AS116" s="30">
        <f t="shared" si="16"/>
        <v>2.6813196657693359</v>
      </c>
      <c r="AT116" s="30">
        <f t="shared" si="15"/>
        <v>2.7324038852030801E-3</v>
      </c>
      <c r="AU116" s="30">
        <f t="shared" si="17"/>
        <v>-9.197507326602827E-3</v>
      </c>
      <c r="AV116" s="30">
        <f t="shared" si="21"/>
        <v>-2.8796006212761E-3</v>
      </c>
      <c r="AW116" s="30">
        <f t="shared" si="21"/>
        <v>4.0684902963932998E-3</v>
      </c>
      <c r="AX116" s="30">
        <f t="shared" si="21"/>
        <v>-5.6709720324100803E-4</v>
      </c>
      <c r="AY116" s="30">
        <f t="shared" si="21"/>
        <v>1.34502915279504E-3</v>
      </c>
      <c r="AZ116" s="30">
        <f t="shared" si="21"/>
        <v>-2.65209742139534E-3</v>
      </c>
      <c r="BA116" s="30">
        <f t="shared" si="21"/>
        <v>-8.5122315298787193E-3</v>
      </c>
      <c r="BC116" s="31">
        <f t="shared" si="18"/>
        <v>49582</v>
      </c>
      <c r="BD116" s="30">
        <f t="shared" si="19"/>
        <v>2.7324038852030801E-3</v>
      </c>
      <c r="BE116" s="30">
        <f t="shared" si="19"/>
        <v>-9.197507326602827E-3</v>
      </c>
    </row>
    <row r="117" spans="1:57" ht="15">
      <c r="A117" s="1">
        <v>49674</v>
      </c>
      <c r="B117">
        <v>-1.3432301839029499</v>
      </c>
      <c r="C117">
        <v>1.9315621656013101E-4</v>
      </c>
      <c r="D117">
        <v>-4.5827744422746501E-2</v>
      </c>
      <c r="E117">
        <v>-1.5470603263850701E-3</v>
      </c>
      <c r="F117">
        <v>0.13266724415072501</v>
      </c>
      <c r="G117">
        <v>-0.23958072874129899</v>
      </c>
      <c r="H117">
        <v>4.7533830166445801E-2</v>
      </c>
      <c r="I117">
        <v>0.23773473455020899</v>
      </c>
      <c r="J117">
        <v>0.41955585712652599</v>
      </c>
      <c r="K117">
        <v>2.7277555911455302E-3</v>
      </c>
      <c r="L117">
        <v>0.477891791298998</v>
      </c>
      <c r="M117">
        <v>0</v>
      </c>
      <c r="N117">
        <v>0</v>
      </c>
      <c r="O117">
        <v>0.655766016734735</v>
      </c>
      <c r="P117">
        <v>0</v>
      </c>
      <c r="Q117">
        <v>-0.24106859367809899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-2.7640113312359499E-3</v>
      </c>
      <c r="Z117">
        <v>3.8986104528081801E-3</v>
      </c>
      <c r="AA117">
        <v>-5.78555662396405E-4</v>
      </c>
      <c r="AB117">
        <v>1.2612385218521999E-3</v>
      </c>
      <c r="AC117">
        <v>-2.5623480776506202E-3</v>
      </c>
      <c r="AD117">
        <v>-8.2147894380239801E-3</v>
      </c>
      <c r="AE117">
        <v>5.99383113128404E-2</v>
      </c>
      <c r="AF117">
        <v>0.15379453054206499</v>
      </c>
      <c r="AH117" s="30">
        <f t="shared" si="20"/>
        <v>2.7277555911455302E-3</v>
      </c>
      <c r="AI117" s="30">
        <f t="shared" si="13"/>
        <v>-2.7640113312359499E-3</v>
      </c>
      <c r="AJ117" s="30">
        <f t="shared" si="13"/>
        <v>3.8986104528081801E-3</v>
      </c>
      <c r="AK117" s="30">
        <f t="shared" si="13"/>
        <v>-5.78555662396405E-4</v>
      </c>
      <c r="AL117" s="30">
        <f t="shared" si="13"/>
        <v>1.2612385218521999E-3</v>
      </c>
      <c r="AM117" s="30">
        <f t="shared" si="13"/>
        <v>-2.5623480776506202E-3</v>
      </c>
      <c r="AN117" s="30">
        <f t="shared" si="13"/>
        <v>-8.2147894380239801E-3</v>
      </c>
      <c r="AR117" s="31">
        <f t="shared" si="14"/>
        <v>49674</v>
      </c>
      <c r="AS117" s="30">
        <f t="shared" si="16"/>
        <v>2.6151781221682597</v>
      </c>
      <c r="AT117" s="30">
        <f t="shared" si="15"/>
        <v>2.7277555911455302E-3</v>
      </c>
      <c r="AU117" s="30">
        <f t="shared" si="17"/>
        <v>-8.9598555346465745E-3</v>
      </c>
      <c r="AV117" s="30">
        <f t="shared" si="21"/>
        <v>-2.7640113312359499E-3</v>
      </c>
      <c r="AW117" s="30">
        <f t="shared" si="21"/>
        <v>3.8986104528081801E-3</v>
      </c>
      <c r="AX117" s="30">
        <f t="shared" si="21"/>
        <v>-5.78555662396405E-4</v>
      </c>
      <c r="AY117" s="30">
        <f t="shared" si="21"/>
        <v>1.2612385218521999E-3</v>
      </c>
      <c r="AZ117" s="30">
        <f t="shared" si="21"/>
        <v>-2.5623480776506202E-3</v>
      </c>
      <c r="BA117" s="30">
        <f t="shared" si="21"/>
        <v>-8.2147894380239801E-3</v>
      </c>
      <c r="BC117" s="31">
        <f t="shared" si="18"/>
        <v>49674</v>
      </c>
      <c r="BD117" s="30">
        <f t="shared" si="19"/>
        <v>2.7277555911455302E-3</v>
      </c>
      <c r="BE117" s="30">
        <f t="shared" si="19"/>
        <v>-8.9598555346465745E-3</v>
      </c>
    </row>
    <row r="118" spans="1:57" ht="15">
      <c r="A118" s="1">
        <v>49765</v>
      </c>
      <c r="B118">
        <v>-1.3293783312923699</v>
      </c>
      <c r="C118">
        <v>1.8760379952185001E-4</v>
      </c>
      <c r="D118">
        <v>-4.5660007360667103E-2</v>
      </c>
      <c r="E118">
        <v>-1.42901050497374E-3</v>
      </c>
      <c r="F118">
        <v>0.130817446188605</v>
      </c>
      <c r="G118">
        <v>-0.23485498971135901</v>
      </c>
      <c r="H118">
        <v>4.7907096249474701E-2</v>
      </c>
      <c r="I118">
        <v>0.23108035251655401</v>
      </c>
      <c r="J118">
        <v>0.40712845844517098</v>
      </c>
      <c r="K118">
        <v>2.7060755297444502E-3</v>
      </c>
      <c r="L118">
        <v>0.469725472172773</v>
      </c>
      <c r="M118">
        <v>0</v>
      </c>
      <c r="N118">
        <v>0</v>
      </c>
      <c r="O118">
        <v>0.64753499506763701</v>
      </c>
      <c r="P118">
        <v>0</v>
      </c>
      <c r="Q118">
        <v>-0.23861922358982901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-2.6556472769464299E-3</v>
      </c>
      <c r="Z118">
        <v>3.73099604427782E-3</v>
      </c>
      <c r="AA118">
        <v>-5.87827148780927E-4</v>
      </c>
      <c r="AB118">
        <v>1.1815067078548901E-3</v>
      </c>
      <c r="AC118">
        <v>-2.47630849662938E-3</v>
      </c>
      <c r="AD118">
        <v>-7.9202314968004894E-3</v>
      </c>
      <c r="AE118">
        <v>5.9481166254955101E-2</v>
      </c>
      <c r="AF118">
        <v>0.137899592098224</v>
      </c>
      <c r="AH118" s="30">
        <f t="shared" si="20"/>
        <v>2.7060755297444502E-3</v>
      </c>
      <c r="AI118" s="30">
        <f t="shared" si="13"/>
        <v>-2.6556472769464299E-3</v>
      </c>
      <c r="AJ118" s="30">
        <f t="shared" si="13"/>
        <v>3.73099604427782E-3</v>
      </c>
      <c r="AK118" s="30">
        <f t="shared" si="13"/>
        <v>-5.87827148780927E-4</v>
      </c>
      <c r="AL118" s="30">
        <f t="shared" si="13"/>
        <v>1.1815067078548901E-3</v>
      </c>
      <c r="AM118" s="30">
        <f t="shared" si="13"/>
        <v>-2.47630849662938E-3</v>
      </c>
      <c r="AN118" s="30">
        <f t="shared" si="13"/>
        <v>-7.9202314968004894E-3</v>
      </c>
      <c r="AR118" s="31">
        <f t="shared" si="14"/>
        <v>49765</v>
      </c>
      <c r="AS118" s="30">
        <f t="shared" si="16"/>
        <v>2.551598368392896</v>
      </c>
      <c r="AT118" s="30">
        <f t="shared" si="15"/>
        <v>2.7060755297444502E-3</v>
      </c>
      <c r="AU118" s="30">
        <f t="shared" si="17"/>
        <v>-8.7275116670245158E-3</v>
      </c>
      <c r="AV118" s="30">
        <f t="shared" si="21"/>
        <v>-2.6556472769464299E-3</v>
      </c>
      <c r="AW118" s="30">
        <f t="shared" si="21"/>
        <v>3.73099604427782E-3</v>
      </c>
      <c r="AX118" s="30">
        <f t="shared" si="21"/>
        <v>-5.87827148780927E-4</v>
      </c>
      <c r="AY118" s="30">
        <f t="shared" si="21"/>
        <v>1.1815067078548901E-3</v>
      </c>
      <c r="AZ118" s="30">
        <f t="shared" si="21"/>
        <v>-2.47630849662938E-3</v>
      </c>
      <c r="BA118" s="30">
        <f t="shared" si="21"/>
        <v>-7.9202314968004894E-3</v>
      </c>
      <c r="BC118" s="31">
        <f t="shared" si="18"/>
        <v>49765</v>
      </c>
      <c r="BD118" s="30">
        <f t="shared" si="19"/>
        <v>2.7060755297444502E-3</v>
      </c>
      <c r="BE118" s="30">
        <f t="shared" si="19"/>
        <v>-8.7275116670245158E-3</v>
      </c>
    </row>
    <row r="119" spans="1:57" ht="15">
      <c r="A119" s="1">
        <v>49856</v>
      </c>
      <c r="B119">
        <v>-1.3156546360468</v>
      </c>
      <c r="C119">
        <v>1.82299182394162E-4</v>
      </c>
      <c r="D119">
        <v>-4.5484539433792097E-2</v>
      </c>
      <c r="E119">
        <v>-1.3188061155371301E-3</v>
      </c>
      <c r="F119">
        <v>0.12900489850792199</v>
      </c>
      <c r="G119">
        <v>-0.230195987471388</v>
      </c>
      <c r="H119">
        <v>4.8321655127765401E-2</v>
      </c>
      <c r="I119">
        <v>0.224484173764494</v>
      </c>
      <c r="J119">
        <v>0.39506223199788698</v>
      </c>
      <c r="K119">
        <v>2.6707494275147801E-3</v>
      </c>
      <c r="L119">
        <v>0.46179458654981898</v>
      </c>
      <c r="M119">
        <v>0</v>
      </c>
      <c r="N119">
        <v>0</v>
      </c>
      <c r="O119">
        <v>0.63944198443320699</v>
      </c>
      <c r="P119">
        <v>0</v>
      </c>
      <c r="Q119">
        <v>-0.236191948032168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-2.5538679376547599E-3</v>
      </c>
      <c r="Z119">
        <v>3.5670009013427399E-3</v>
      </c>
      <c r="AA119">
        <v>-5.9497296860166397E-4</v>
      </c>
      <c r="AB119">
        <v>1.10602408849814E-3</v>
      </c>
      <c r="AC119">
        <v>-2.3937931258768402E-3</v>
      </c>
      <c r="AD119">
        <v>-7.6305724100100602E-3</v>
      </c>
      <c r="AE119">
        <v>5.9027444097152097E-2</v>
      </c>
      <c r="AF119">
        <v>0.122643924536173</v>
      </c>
      <c r="AH119" s="30">
        <f t="shared" si="20"/>
        <v>2.6707494275147801E-3</v>
      </c>
      <c r="AI119" s="30">
        <f t="shared" si="13"/>
        <v>-2.5538679376547599E-3</v>
      </c>
      <c r="AJ119" s="30">
        <f t="shared" si="13"/>
        <v>3.5670009013427399E-3</v>
      </c>
      <c r="AK119" s="30">
        <f t="shared" si="13"/>
        <v>-5.9497296860166397E-4</v>
      </c>
      <c r="AL119" s="30">
        <f t="shared" si="13"/>
        <v>1.10602408849814E-3</v>
      </c>
      <c r="AM119" s="30">
        <f t="shared" si="13"/>
        <v>-2.3937931258768402E-3</v>
      </c>
      <c r="AN119" s="30">
        <f t="shared" si="13"/>
        <v>-7.6305724100100602E-3</v>
      </c>
      <c r="AR119" s="31">
        <f t="shared" si="14"/>
        <v>49856</v>
      </c>
      <c r="AS119" s="30">
        <f t="shared" si="16"/>
        <v>2.490575698144692</v>
      </c>
      <c r="AT119" s="30">
        <f t="shared" si="15"/>
        <v>2.6707494275147801E-3</v>
      </c>
      <c r="AU119" s="30">
        <f t="shared" si="17"/>
        <v>-8.5001814523024445E-3</v>
      </c>
      <c r="AV119" s="30">
        <f t="shared" si="21"/>
        <v>-2.5538679376547599E-3</v>
      </c>
      <c r="AW119" s="30">
        <f t="shared" si="21"/>
        <v>3.5670009013427399E-3</v>
      </c>
      <c r="AX119" s="30">
        <f t="shared" si="21"/>
        <v>-5.9497296860166397E-4</v>
      </c>
      <c r="AY119" s="30">
        <f t="shared" si="21"/>
        <v>1.10602408849814E-3</v>
      </c>
      <c r="AZ119" s="30">
        <f t="shared" si="21"/>
        <v>-2.3937931258768402E-3</v>
      </c>
      <c r="BA119" s="30">
        <f t="shared" si="21"/>
        <v>-7.6305724100100602E-3</v>
      </c>
      <c r="BC119" s="31">
        <f t="shared" si="18"/>
        <v>49856</v>
      </c>
      <c r="BD119" s="30">
        <f t="shared" si="19"/>
        <v>2.6707494275147801E-3</v>
      </c>
      <c r="BE119" s="30">
        <f t="shared" si="19"/>
        <v>-8.5001814523024445E-3</v>
      </c>
    </row>
    <row r="120" spans="1:57" ht="15">
      <c r="A120" s="1">
        <v>49948</v>
      </c>
      <c r="B120">
        <v>-1.30205822702725</v>
      </c>
      <c r="C120">
        <v>1.77205408838275E-4</v>
      </c>
      <c r="D120">
        <v>-4.5301838142390298E-2</v>
      </c>
      <c r="E120">
        <v>-1.2163302688928601E-3</v>
      </c>
      <c r="F120">
        <v>0.12722820295247</v>
      </c>
      <c r="G120">
        <v>-0.22560569340778899</v>
      </c>
      <c r="H120">
        <v>4.87690070196398E-2</v>
      </c>
      <c r="I120">
        <v>0.21797101848752601</v>
      </c>
      <c r="J120">
        <v>0.38334893759164201</v>
      </c>
      <c r="K120">
        <v>2.6246493258197702E-3</v>
      </c>
      <c r="L120">
        <v>0.45408912770086302</v>
      </c>
      <c r="M120">
        <v>0</v>
      </c>
      <c r="N120">
        <v>0</v>
      </c>
      <c r="O120">
        <v>0.63148374043083899</v>
      </c>
      <c r="P120">
        <v>0</v>
      </c>
      <c r="Q120">
        <v>-0.23378690329826801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-2.45809372424042E-3</v>
      </c>
      <c r="Z120">
        <v>3.4076450723639199E-3</v>
      </c>
      <c r="AA120">
        <v>-6.0008313408661796E-4</v>
      </c>
      <c r="AB120">
        <v>1.03487645977213E-3</v>
      </c>
      <c r="AC120">
        <v>-2.3146239120094198E-3</v>
      </c>
      <c r="AD120">
        <v>-7.34736346208295E-3</v>
      </c>
      <c r="AE120">
        <v>5.8577131395663999E-2</v>
      </c>
      <c r="AF120">
        <v>0.108022385468438</v>
      </c>
      <c r="AH120" s="30">
        <f t="shared" si="20"/>
        <v>2.6246493258197702E-3</v>
      </c>
      <c r="AI120" s="30">
        <f t="shared" si="13"/>
        <v>-2.45809372424042E-3</v>
      </c>
      <c r="AJ120" s="30">
        <f t="shared" si="13"/>
        <v>3.4076450723639199E-3</v>
      </c>
      <c r="AK120" s="30">
        <f t="shared" si="13"/>
        <v>-6.0008313408661796E-4</v>
      </c>
      <c r="AL120" s="30">
        <f t="shared" si="13"/>
        <v>1.03487645977213E-3</v>
      </c>
      <c r="AM120" s="30">
        <f t="shared" si="13"/>
        <v>-2.3146239120094198E-3</v>
      </c>
      <c r="AN120" s="30">
        <f t="shared" si="13"/>
        <v>-7.34736346208295E-3</v>
      </c>
      <c r="AR120" s="31">
        <f t="shared" si="14"/>
        <v>49948</v>
      </c>
      <c r="AS120" s="30">
        <f t="shared" si="16"/>
        <v>2.432089541873752</v>
      </c>
      <c r="AT120" s="30">
        <f t="shared" si="15"/>
        <v>2.6246493258197702E-3</v>
      </c>
      <c r="AU120" s="30">
        <f t="shared" si="17"/>
        <v>-8.2776427002833573E-3</v>
      </c>
      <c r="AV120" s="30">
        <f t="shared" si="21"/>
        <v>-2.45809372424042E-3</v>
      </c>
      <c r="AW120" s="30">
        <f t="shared" si="21"/>
        <v>3.4076450723639199E-3</v>
      </c>
      <c r="AX120" s="30">
        <f t="shared" si="21"/>
        <v>-6.0008313408661796E-4</v>
      </c>
      <c r="AY120" s="30">
        <f t="shared" si="21"/>
        <v>1.03487645977213E-3</v>
      </c>
      <c r="AZ120" s="30">
        <f t="shared" si="21"/>
        <v>-2.3146239120094198E-3</v>
      </c>
      <c r="BA120" s="30">
        <f t="shared" si="21"/>
        <v>-7.34736346208295E-3</v>
      </c>
      <c r="BC120" s="31">
        <f t="shared" si="18"/>
        <v>49948</v>
      </c>
      <c r="BD120" s="30">
        <f t="shared" si="19"/>
        <v>2.6246493258197702E-3</v>
      </c>
      <c r="BE120" s="30">
        <f t="shared" si="19"/>
        <v>-8.2776427002833573E-3</v>
      </c>
    </row>
    <row r="121" spans="1:57" ht="15">
      <c r="A121" s="1">
        <v>50040</v>
      </c>
      <c r="B121">
        <v>-1.2885882476485</v>
      </c>
      <c r="C121">
        <v>1.7229257487095701E-4</v>
      </c>
      <c r="D121">
        <v>-4.51123627043701E-2</v>
      </c>
      <c r="E121">
        <v>-1.12137221086637E-3</v>
      </c>
      <c r="F121">
        <v>0.12548606591578901</v>
      </c>
      <c r="G121">
        <v>-0.22108566645455399</v>
      </c>
      <c r="H121">
        <v>4.9241555183247701E-2</v>
      </c>
      <c r="I121">
        <v>0.21156093990024399</v>
      </c>
      <c r="J121">
        <v>0.37198008923940701</v>
      </c>
      <c r="K121">
        <v>2.57020130390088E-3</v>
      </c>
      <c r="L121">
        <v>0.44659975540761099</v>
      </c>
      <c r="M121">
        <v>0</v>
      </c>
      <c r="N121">
        <v>0</v>
      </c>
      <c r="O121">
        <v>0.62365705928149495</v>
      </c>
      <c r="P121">
        <v>0</v>
      </c>
      <c r="Q121">
        <v>-0.23140420280011401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-2.3678008881886799E-3</v>
      </c>
      <c r="Z121">
        <v>3.2536721919488899E-3</v>
      </c>
      <c r="AA121">
        <v>-6.0326812462903204E-4</v>
      </c>
      <c r="AB121">
        <v>9.68066932819083E-4</v>
      </c>
      <c r="AC121">
        <v>-2.23863070891612E-3</v>
      </c>
      <c r="AD121">
        <v>-7.0717688844707397E-3</v>
      </c>
      <c r="AE121">
        <v>5.8130214351807097E-2</v>
      </c>
      <c r="AF121">
        <v>9.4026591858546602E-2</v>
      </c>
      <c r="AH121" s="30">
        <f t="shared" si="20"/>
        <v>2.57020130390088E-3</v>
      </c>
      <c r="AI121" s="30">
        <f t="shared" si="13"/>
        <v>-2.3678008881886799E-3</v>
      </c>
      <c r="AJ121" s="30">
        <f t="shared" si="13"/>
        <v>3.2536721919488899E-3</v>
      </c>
      <c r="AK121" s="30">
        <f t="shared" si="13"/>
        <v>-6.0326812462903204E-4</v>
      </c>
      <c r="AL121" s="30">
        <f t="shared" si="13"/>
        <v>9.68066932819083E-4</v>
      </c>
      <c r="AM121" s="30">
        <f t="shared" si="13"/>
        <v>-2.23863070891612E-3</v>
      </c>
      <c r="AN121" s="30">
        <f t="shared" si="13"/>
        <v>-7.0717688844707397E-3</v>
      </c>
      <c r="AR121" s="31">
        <f t="shared" si="14"/>
        <v>50040</v>
      </c>
      <c r="AS121" s="30">
        <f t="shared" si="16"/>
        <v>2.3761063674341862</v>
      </c>
      <c r="AT121" s="30">
        <f t="shared" si="15"/>
        <v>2.57020130390088E-3</v>
      </c>
      <c r="AU121" s="30">
        <f t="shared" si="17"/>
        <v>-8.0597294814365988E-3</v>
      </c>
      <c r="AV121" s="30">
        <f t="shared" si="21"/>
        <v>-2.3678008881886799E-3</v>
      </c>
      <c r="AW121" s="30">
        <f t="shared" si="21"/>
        <v>3.2536721919488899E-3</v>
      </c>
      <c r="AX121" s="30">
        <f t="shared" si="21"/>
        <v>-6.0326812462903204E-4</v>
      </c>
      <c r="AY121" s="30">
        <f t="shared" si="21"/>
        <v>9.68066932819083E-4</v>
      </c>
      <c r="AZ121" s="30">
        <f t="shared" si="21"/>
        <v>-2.23863070891612E-3</v>
      </c>
      <c r="BA121" s="30">
        <f t="shared" si="21"/>
        <v>-7.0717688844707397E-3</v>
      </c>
      <c r="BC121" s="31">
        <f t="shared" si="18"/>
        <v>50040</v>
      </c>
      <c r="BD121" s="30">
        <f t="shared" si="19"/>
        <v>2.57020130390088E-3</v>
      </c>
      <c r="BE121" s="30">
        <f t="shared" si="19"/>
        <v>-8.0597294814365988E-3</v>
      </c>
    </row>
    <row r="122" spans="1:57" ht="15">
      <c r="A122" s="1">
        <v>50130</v>
      </c>
      <c r="B122">
        <v>-1.27524385305349</v>
      </c>
      <c r="C122">
        <v>1.6753665329876101E-4</v>
      </c>
      <c r="D122">
        <v>-4.4916538187399602E-2</v>
      </c>
      <c r="E122">
        <v>-1.03365180463692E-3</v>
      </c>
      <c r="F122">
        <v>0.12377728767637999</v>
      </c>
      <c r="G122">
        <v>-0.21663710109861001</v>
      </c>
      <c r="H122">
        <v>4.9732535326085001E-2</v>
      </c>
      <c r="I122">
        <v>0.20526989026843501</v>
      </c>
      <c r="J122">
        <v>0.36094704031305302</v>
      </c>
      <c r="K122">
        <v>2.5094453342853601E-3</v>
      </c>
      <c r="L122">
        <v>0.439317739385092</v>
      </c>
      <c r="M122">
        <v>0</v>
      </c>
      <c r="N122">
        <v>0</v>
      </c>
      <c r="O122">
        <v>0.61595879170535905</v>
      </c>
      <c r="P122">
        <v>0</v>
      </c>
      <c r="Q122">
        <v>-0.229043935749732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-2.2825166983079098E-3</v>
      </c>
      <c r="Z122">
        <v>3.1055984819223E-3</v>
      </c>
      <c r="AA122">
        <v>-6.0465220754197103E-4</v>
      </c>
      <c r="AB122">
        <v>9.0553423449532999E-4</v>
      </c>
      <c r="AC122">
        <v>-2.1656515055935902E-3</v>
      </c>
      <c r="AD122">
        <v>-6.8046314851847997E-3</v>
      </c>
      <c r="AE122">
        <v>5.7686678826996199E-2</v>
      </c>
      <c r="AF122">
        <v>8.0645546414919098E-2</v>
      </c>
      <c r="AH122" s="30">
        <f t="shared" si="20"/>
        <v>2.5094453342853601E-3</v>
      </c>
      <c r="AI122" s="30">
        <f t="shared" ref="AI122:AN132" si="22">Y122</f>
        <v>-2.2825166983079098E-3</v>
      </c>
      <c r="AJ122" s="30">
        <f t="shared" si="22"/>
        <v>3.1055984819223E-3</v>
      </c>
      <c r="AK122" s="30">
        <f t="shared" si="22"/>
        <v>-6.0465220754197103E-4</v>
      </c>
      <c r="AL122" s="30">
        <f t="shared" si="22"/>
        <v>9.0553423449532999E-4</v>
      </c>
      <c r="AM122" s="30">
        <f t="shared" si="22"/>
        <v>-2.1656515055935902E-3</v>
      </c>
      <c r="AN122" s="30">
        <f t="shared" si="22"/>
        <v>-6.8046314851847997E-3</v>
      </c>
      <c r="AR122" s="31">
        <f t="shared" si="14"/>
        <v>50130</v>
      </c>
      <c r="AS122" s="30">
        <f t="shared" si="16"/>
        <v>2.3225821856596762</v>
      </c>
      <c r="AT122" s="30">
        <f t="shared" si="15"/>
        <v>2.5094453342853601E-3</v>
      </c>
      <c r="AU122" s="30">
        <f t="shared" si="17"/>
        <v>-7.8463191802106407E-3</v>
      </c>
      <c r="AV122" s="30">
        <f t="shared" si="21"/>
        <v>-2.2825166983079098E-3</v>
      </c>
      <c r="AW122" s="30">
        <f t="shared" si="21"/>
        <v>3.1055984819223E-3</v>
      </c>
      <c r="AX122" s="30">
        <f t="shared" si="21"/>
        <v>-6.0465220754197103E-4</v>
      </c>
      <c r="AY122" s="30">
        <f t="shared" si="21"/>
        <v>9.0553423449532999E-4</v>
      </c>
      <c r="AZ122" s="30">
        <f t="shared" si="21"/>
        <v>-2.1656515055935902E-3</v>
      </c>
      <c r="BA122" s="30">
        <f t="shared" si="21"/>
        <v>-6.8046314851847997E-3</v>
      </c>
      <c r="BC122" s="31">
        <f t="shared" si="18"/>
        <v>50130</v>
      </c>
      <c r="BD122" s="30">
        <f t="shared" si="19"/>
        <v>2.5094453342853601E-3</v>
      </c>
      <c r="BE122" s="30">
        <f t="shared" si="19"/>
        <v>-7.8463191802106407E-3</v>
      </c>
    </row>
    <row r="123" spans="1:57" ht="15">
      <c r="A123" s="1">
        <v>50221</v>
      </c>
      <c r="B123">
        <v>-1.26202420766154</v>
      </c>
      <c r="C123">
        <v>1.62918491266785E-4</v>
      </c>
      <c r="D123">
        <v>-4.4714759155069901E-2</v>
      </c>
      <c r="E123">
        <v>-9.5283957703496801E-4</v>
      </c>
      <c r="F123">
        <v>0.122100752826816</v>
      </c>
      <c r="G123">
        <v>-0.21226087068486199</v>
      </c>
      <c r="H123">
        <v>5.0235947562568398E-2</v>
      </c>
      <c r="I123">
        <v>0.19911030866671001</v>
      </c>
      <c r="J123">
        <v>0.35024105541182299</v>
      </c>
      <c r="K123">
        <v>2.44408804330083E-3</v>
      </c>
      <c r="L123">
        <v>0.43223490717464702</v>
      </c>
      <c r="M123">
        <v>0</v>
      </c>
      <c r="N123">
        <v>0</v>
      </c>
      <c r="O123">
        <v>0.60838585352459096</v>
      </c>
      <c r="P123">
        <v>0</v>
      </c>
      <c r="Q123">
        <v>-0.22670616664927601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-2.2018149028836401E-3</v>
      </c>
      <c r="Z123">
        <v>2.9637544682776899E-3</v>
      </c>
      <c r="AA123">
        <v>-6.0436806840350496E-4</v>
      </c>
      <c r="AB123">
        <v>8.4716792914499696E-4</v>
      </c>
      <c r="AC123">
        <v>-2.0955325068232901E-3</v>
      </c>
      <c r="AD123">
        <v>-6.5465288726929798E-3</v>
      </c>
      <c r="AE123">
        <v>5.7246510357351399E-2</v>
      </c>
      <c r="AF123">
        <v>6.7866176377920598E-2</v>
      </c>
      <c r="AH123" s="30">
        <f t="shared" si="20"/>
        <v>2.44408804330083E-3</v>
      </c>
      <c r="AI123" s="30">
        <f t="shared" si="22"/>
        <v>-2.2018149028836401E-3</v>
      </c>
      <c r="AJ123" s="30">
        <f t="shared" si="22"/>
        <v>2.9637544682776899E-3</v>
      </c>
      <c r="AK123" s="30">
        <f t="shared" si="22"/>
        <v>-6.0436806840350496E-4</v>
      </c>
      <c r="AL123" s="30">
        <f t="shared" si="22"/>
        <v>8.4716792914499696E-4</v>
      </c>
      <c r="AM123" s="30">
        <f t="shared" si="22"/>
        <v>-2.0955325068232901E-3</v>
      </c>
      <c r="AN123" s="30">
        <f t="shared" si="22"/>
        <v>-6.5465288726929798E-3</v>
      </c>
      <c r="AR123" s="31">
        <f t="shared" si="14"/>
        <v>50221</v>
      </c>
      <c r="AS123" s="30">
        <f t="shared" si="16"/>
        <v>2.2714647055116823</v>
      </c>
      <c r="AT123" s="30">
        <f t="shared" si="15"/>
        <v>2.44408804330083E-3</v>
      </c>
      <c r="AU123" s="30">
        <f t="shared" si="17"/>
        <v>-7.6373219533807275E-3</v>
      </c>
      <c r="AV123" s="30">
        <f t="shared" si="21"/>
        <v>-2.2018149028836401E-3</v>
      </c>
      <c r="AW123" s="30">
        <f t="shared" si="21"/>
        <v>2.9637544682776899E-3</v>
      </c>
      <c r="AX123" s="30">
        <f t="shared" si="21"/>
        <v>-6.0436806840350496E-4</v>
      </c>
      <c r="AY123" s="30">
        <f t="shared" si="21"/>
        <v>8.4716792914499696E-4</v>
      </c>
      <c r="AZ123" s="30">
        <f t="shared" si="21"/>
        <v>-2.0955325068232901E-3</v>
      </c>
      <c r="BA123" s="30">
        <f t="shared" si="21"/>
        <v>-6.5465288726929798E-3</v>
      </c>
      <c r="BC123" s="31">
        <f t="shared" si="18"/>
        <v>50221</v>
      </c>
      <c r="BD123" s="30">
        <f t="shared" si="19"/>
        <v>2.44408804330083E-3</v>
      </c>
      <c r="BE123" s="30">
        <f t="shared" si="19"/>
        <v>-7.6373219533807275E-3</v>
      </c>
    </row>
    <row r="124" spans="1:57" ht="15">
      <c r="A124" s="1">
        <v>50313</v>
      </c>
      <c r="B124">
        <v>-1.2489284830555401</v>
      </c>
      <c r="C124">
        <v>1.5842295779212401E-4</v>
      </c>
      <c r="D124">
        <v>-4.4507392881605802E-2</v>
      </c>
      <c r="E124">
        <v>-8.7857301700977695E-4</v>
      </c>
      <c r="F124">
        <v>0.120455421699682</v>
      </c>
      <c r="G124">
        <v>-0.207957566382513</v>
      </c>
      <c r="H124">
        <v>5.0746491435910202E-2</v>
      </c>
      <c r="I124">
        <v>0.193091637952929</v>
      </c>
      <c r="J124">
        <v>0.33985337065968402</v>
      </c>
      <c r="K124">
        <v>2.37554909646239E-3</v>
      </c>
      <c r="L124">
        <v>0.425343596315849</v>
      </c>
      <c r="M124">
        <v>0</v>
      </c>
      <c r="N124">
        <v>0</v>
      </c>
      <c r="O124">
        <v>0.60093523353372902</v>
      </c>
      <c r="P124">
        <v>0</v>
      </c>
      <c r="Q124">
        <v>-0.22439093540321101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-2.12531148609214E-3</v>
      </c>
      <c r="Z124">
        <v>2.8283203728114402E-3</v>
      </c>
      <c r="AA124">
        <v>-6.0255253742669897E-4</v>
      </c>
      <c r="AB124">
        <v>7.9282101153032301E-4</v>
      </c>
      <c r="AC124">
        <v>-2.0281280953405199E-3</v>
      </c>
      <c r="AD124">
        <v>-6.2978214622264397E-3</v>
      </c>
      <c r="AE124">
        <v>5.6809694167906197E-2</v>
      </c>
      <c r="AF124">
        <v>5.5673794883331802E-2</v>
      </c>
      <c r="AH124" s="30">
        <f t="shared" si="20"/>
        <v>2.37554909646239E-3</v>
      </c>
      <c r="AI124" s="30">
        <f t="shared" si="22"/>
        <v>-2.12531148609214E-3</v>
      </c>
      <c r="AJ124" s="30">
        <f t="shared" si="22"/>
        <v>2.8283203728114402E-3</v>
      </c>
      <c r="AK124" s="30">
        <f t="shared" si="22"/>
        <v>-6.0255253742669897E-4</v>
      </c>
      <c r="AL124" s="30">
        <f t="shared" si="22"/>
        <v>7.9282101153032301E-4</v>
      </c>
      <c r="AM124" s="30">
        <f t="shared" si="22"/>
        <v>-2.0281280953405199E-3</v>
      </c>
      <c r="AN124" s="30">
        <f t="shared" si="22"/>
        <v>-6.2978214622264397E-3</v>
      </c>
      <c r="AR124" s="31">
        <f t="shared" si="14"/>
        <v>50313</v>
      </c>
      <c r="AS124" s="30">
        <f t="shared" si="16"/>
        <v>2.2226951795333272</v>
      </c>
      <c r="AT124" s="30">
        <f t="shared" si="15"/>
        <v>2.37554909646239E-3</v>
      </c>
      <c r="AU124" s="30">
        <f t="shared" si="17"/>
        <v>-7.4326721967440355E-3</v>
      </c>
      <c r="AV124" s="30">
        <f t="shared" si="21"/>
        <v>-2.12531148609214E-3</v>
      </c>
      <c r="AW124" s="30">
        <f t="shared" si="21"/>
        <v>2.8283203728114402E-3</v>
      </c>
      <c r="AX124" s="30">
        <f t="shared" si="21"/>
        <v>-6.0255253742669897E-4</v>
      </c>
      <c r="AY124" s="30">
        <f t="shared" si="21"/>
        <v>7.9282101153032301E-4</v>
      </c>
      <c r="AZ124" s="30">
        <f t="shared" si="21"/>
        <v>-2.0281280953405199E-3</v>
      </c>
      <c r="BA124" s="30">
        <f t="shared" si="21"/>
        <v>-6.2978214622264397E-3</v>
      </c>
      <c r="BC124" s="31">
        <f t="shared" si="18"/>
        <v>50313</v>
      </c>
      <c r="BD124" s="30">
        <f t="shared" si="19"/>
        <v>2.37554909646239E-3</v>
      </c>
      <c r="BE124" s="30">
        <f t="shared" si="19"/>
        <v>-7.4326721967440355E-3</v>
      </c>
    </row>
    <row r="125" spans="1:57" ht="15">
      <c r="A125" s="1">
        <v>50405</v>
      </c>
      <c r="B125">
        <v>-1.2359558561746899</v>
      </c>
      <c r="C125">
        <v>1.5403822098998199E-4</v>
      </c>
      <c r="D125">
        <v>-4.4294782184117101E-2</v>
      </c>
      <c r="E125">
        <v>-8.1046971707684796E-4</v>
      </c>
      <c r="F125">
        <v>0.118840322698972</v>
      </c>
      <c r="G125">
        <v>-0.20372753216307399</v>
      </c>
      <c r="H125">
        <v>5.1259504351165899E-2</v>
      </c>
      <c r="I125">
        <v>0.18722077800326001</v>
      </c>
      <c r="J125">
        <v>0.32977524395316998</v>
      </c>
      <c r="K125">
        <v>2.30500187453913E-3</v>
      </c>
      <c r="L125">
        <v>0.41863661057611601</v>
      </c>
      <c r="M125">
        <v>0</v>
      </c>
      <c r="N125">
        <v>0</v>
      </c>
      <c r="O125">
        <v>0.59360399910336004</v>
      </c>
      <c r="P125">
        <v>0</v>
      </c>
      <c r="Q125">
        <v>-0.222098257900153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-2.0526607205539299E-3</v>
      </c>
      <c r="Z125">
        <v>2.6993560256755502E-3</v>
      </c>
      <c r="AA125">
        <v>-5.9934322974107101E-4</v>
      </c>
      <c r="AB125">
        <v>7.4232026138207796E-4</v>
      </c>
      <c r="AC125">
        <v>-1.9633007000577399E-3</v>
      </c>
      <c r="AD125">
        <v>-6.0586933215131498E-3</v>
      </c>
      <c r="AE125">
        <v>5.6376215186425903E-2</v>
      </c>
      <c r="AF125">
        <v>4.4052494144084998E-2</v>
      </c>
      <c r="AH125" s="30">
        <f t="shared" si="20"/>
        <v>2.30500187453913E-3</v>
      </c>
      <c r="AI125" s="30">
        <f t="shared" si="22"/>
        <v>-2.0526607205539299E-3</v>
      </c>
      <c r="AJ125" s="30">
        <f t="shared" si="22"/>
        <v>2.6993560256755502E-3</v>
      </c>
      <c r="AK125" s="30">
        <f t="shared" si="22"/>
        <v>-5.9934322974107101E-4</v>
      </c>
      <c r="AL125" s="30">
        <f t="shared" si="22"/>
        <v>7.4232026138207796E-4</v>
      </c>
      <c r="AM125" s="30">
        <f t="shared" si="22"/>
        <v>-1.9633007000577399E-3</v>
      </c>
      <c r="AN125" s="30">
        <f t="shared" si="22"/>
        <v>-6.0586933215131498E-3</v>
      </c>
      <c r="AR125" s="31">
        <f t="shared" si="14"/>
        <v>50405</v>
      </c>
      <c r="AS125" s="30">
        <f t="shared" si="16"/>
        <v>2.1762099765763399</v>
      </c>
      <c r="AT125" s="30">
        <f t="shared" si="15"/>
        <v>2.30500187453913E-3</v>
      </c>
      <c r="AU125" s="30">
        <f t="shared" si="17"/>
        <v>-7.2323216848082621E-3</v>
      </c>
      <c r="AV125" s="30">
        <f t="shared" si="21"/>
        <v>-2.0526607205539299E-3</v>
      </c>
      <c r="AW125" s="30">
        <f t="shared" si="21"/>
        <v>2.6993560256755502E-3</v>
      </c>
      <c r="AX125" s="30">
        <f t="shared" si="21"/>
        <v>-5.9934322974107101E-4</v>
      </c>
      <c r="AY125" s="30">
        <f t="shared" si="21"/>
        <v>7.4232026138207796E-4</v>
      </c>
      <c r="AZ125" s="30">
        <f t="shared" si="21"/>
        <v>-1.9633007000577399E-3</v>
      </c>
      <c r="BA125" s="30">
        <f t="shared" si="21"/>
        <v>-6.0586933215131498E-3</v>
      </c>
      <c r="BC125" s="31">
        <f t="shared" si="18"/>
        <v>50405</v>
      </c>
      <c r="BD125" s="30">
        <f t="shared" si="19"/>
        <v>2.30500187453913E-3</v>
      </c>
      <c r="BE125" s="30">
        <f t="shared" si="19"/>
        <v>-7.2323216848082621E-3</v>
      </c>
    </row>
    <row r="126" spans="1:57" ht="15">
      <c r="A126" s="1">
        <v>50495</v>
      </c>
      <c r="B126">
        <v>-1.2231055077813899</v>
      </c>
      <c r="C126">
        <v>1.4975513721866301E-4</v>
      </c>
      <c r="D126">
        <v>-4.40772479163411E-2</v>
      </c>
      <c r="E126">
        <v>-7.4813786417404001E-4</v>
      </c>
      <c r="F126">
        <v>0.117254545451503</v>
      </c>
      <c r="G126">
        <v>-0.19957089612596601</v>
      </c>
      <c r="H126">
        <v>5.1770903630654702E-2</v>
      </c>
      <c r="I126">
        <v>0.181502481777091</v>
      </c>
      <c r="J126">
        <v>0.31999799650726002</v>
      </c>
      <c r="K126">
        <v>2.23340905250427E-3</v>
      </c>
      <c r="L126">
        <v>0.41210717999851498</v>
      </c>
      <c r="M126">
        <v>0</v>
      </c>
      <c r="N126">
        <v>0</v>
      </c>
      <c r="O126">
        <v>0.58638929991538202</v>
      </c>
      <c r="P126">
        <v>0</v>
      </c>
      <c r="Q126">
        <v>-0.219828126940489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-1.9835515125563399E-3</v>
      </c>
      <c r="Z126">
        <v>2.5768260440161002E-3</v>
      </c>
      <c r="AA126">
        <v>-5.9487594458491303E-4</v>
      </c>
      <c r="AB126">
        <v>6.9547469775219203E-4</v>
      </c>
      <c r="AC126">
        <v>-1.90092059126476E-3</v>
      </c>
      <c r="AD126">
        <v>-5.8291867936148996E-3</v>
      </c>
      <c r="AE126">
        <v>5.5946058056846902E-2</v>
      </c>
      <c r="AF126">
        <v>3.2985478798378598E-2</v>
      </c>
      <c r="AH126" s="30">
        <f t="shared" si="20"/>
        <v>2.23340905250427E-3</v>
      </c>
      <c r="AI126" s="30">
        <f t="shared" si="22"/>
        <v>-1.9835515125563399E-3</v>
      </c>
      <c r="AJ126" s="30">
        <f t="shared" si="22"/>
        <v>2.5768260440161002E-3</v>
      </c>
      <c r="AK126" s="30">
        <f t="shared" si="22"/>
        <v>-5.9487594458491303E-4</v>
      </c>
      <c r="AL126" s="30">
        <f t="shared" si="22"/>
        <v>6.9547469775219203E-4</v>
      </c>
      <c r="AM126" s="30">
        <f t="shared" si="22"/>
        <v>-1.90092059126476E-3</v>
      </c>
      <c r="AN126" s="30">
        <f t="shared" si="22"/>
        <v>-5.8291867936148996E-3</v>
      </c>
      <c r="AR126" s="31">
        <f t="shared" si="14"/>
        <v>50495</v>
      </c>
      <c r="AS126" s="30">
        <f t="shared" si="16"/>
        <v>2.1319419151935142</v>
      </c>
      <c r="AT126" s="30">
        <f t="shared" si="15"/>
        <v>2.23340905250427E-3</v>
      </c>
      <c r="AU126" s="30">
        <f t="shared" si="17"/>
        <v>-7.0362341002526202E-3</v>
      </c>
      <c r="AV126" s="30">
        <f t="shared" si="21"/>
        <v>-1.9835515125563399E-3</v>
      </c>
      <c r="AW126" s="30">
        <f t="shared" si="21"/>
        <v>2.5768260440161002E-3</v>
      </c>
      <c r="AX126" s="30">
        <f t="shared" si="21"/>
        <v>-5.9487594458491303E-4</v>
      </c>
      <c r="AY126" s="30">
        <f t="shared" si="21"/>
        <v>6.9547469775219203E-4</v>
      </c>
      <c r="AZ126" s="30">
        <f t="shared" si="21"/>
        <v>-1.90092059126476E-3</v>
      </c>
      <c r="BA126" s="30">
        <f t="shared" si="21"/>
        <v>-5.8291867936148996E-3</v>
      </c>
      <c r="BC126" s="31">
        <f t="shared" si="18"/>
        <v>50495</v>
      </c>
      <c r="BD126" s="30">
        <f t="shared" si="19"/>
        <v>2.23340905250427E-3</v>
      </c>
      <c r="BE126" s="30">
        <f t="shared" si="19"/>
        <v>-7.0362341002526202E-3</v>
      </c>
    </row>
    <row r="127" spans="1:57" ht="15">
      <c r="A127" s="1">
        <v>50586</v>
      </c>
      <c r="B127">
        <v>-1.2103766211726299</v>
      </c>
      <c r="C127">
        <v>1.4556673660093199E-4</v>
      </c>
      <c r="D127">
        <v>-4.3855091163220297E-2</v>
      </c>
      <c r="E127">
        <v>-6.9118451329290998E-4</v>
      </c>
      <c r="F127">
        <v>0.11569723469895001</v>
      </c>
      <c r="G127">
        <v>-0.195487598490835</v>
      </c>
      <c r="H127">
        <v>5.2277132295348E-2</v>
      </c>
      <c r="I127">
        <v>0.17593970029400499</v>
      </c>
      <c r="J127">
        <v>0.310513046889422</v>
      </c>
      <c r="K127">
        <v>2.16155364131768E-3</v>
      </c>
      <c r="L127">
        <v>0.40574892451873101</v>
      </c>
      <c r="M127">
        <v>0</v>
      </c>
      <c r="N127">
        <v>0</v>
      </c>
      <c r="O127">
        <v>0.57928837016961798</v>
      </c>
      <c r="P127">
        <v>0</v>
      </c>
      <c r="Q127">
        <v>-0.217580513409772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-1.9177040324286001E-3</v>
      </c>
      <c r="Z127">
        <v>2.4606209313139701E-3</v>
      </c>
      <c r="AA127">
        <v>-5.8928269175595102E-4</v>
      </c>
      <c r="AB127">
        <v>6.5208242547460098E-4</v>
      </c>
      <c r="AC127">
        <v>-1.8408656205087901E-3</v>
      </c>
      <c r="AD127">
        <v>-5.6092317263421098E-3</v>
      </c>
      <c r="AE127">
        <v>5.5519207152344097E-2</v>
      </c>
      <c r="AF127">
        <v>2.24553469323511E-2</v>
      </c>
      <c r="AH127" s="30">
        <f t="shared" si="20"/>
        <v>2.16155364131768E-3</v>
      </c>
      <c r="AI127" s="30">
        <f t="shared" si="22"/>
        <v>-1.9177040324286001E-3</v>
      </c>
      <c r="AJ127" s="30">
        <f t="shared" si="22"/>
        <v>2.4606209313139701E-3</v>
      </c>
      <c r="AK127" s="30">
        <f t="shared" si="22"/>
        <v>-5.8928269175595102E-4</v>
      </c>
      <c r="AL127" s="30">
        <f t="shared" si="22"/>
        <v>6.5208242547460098E-4</v>
      </c>
      <c r="AM127" s="30">
        <f t="shared" si="22"/>
        <v>-1.8408656205087901E-3</v>
      </c>
      <c r="AN127" s="30">
        <f t="shared" si="22"/>
        <v>-5.6092317263421098E-3</v>
      </c>
      <c r="AR127" s="31">
        <f t="shared" si="14"/>
        <v>50586</v>
      </c>
      <c r="AS127" s="30">
        <f t="shared" si="16"/>
        <v>2.0898213877294043</v>
      </c>
      <c r="AT127" s="30">
        <f t="shared" si="15"/>
        <v>2.16155364131768E-3</v>
      </c>
      <c r="AU127" s="30">
        <f t="shared" si="17"/>
        <v>-6.8443807142468801E-3</v>
      </c>
      <c r="AV127" s="30">
        <f t="shared" si="21"/>
        <v>-1.9177040324286001E-3</v>
      </c>
      <c r="AW127" s="30">
        <f t="shared" si="21"/>
        <v>2.4606209313139701E-3</v>
      </c>
      <c r="AX127" s="30">
        <f t="shared" si="21"/>
        <v>-5.8928269175595102E-4</v>
      </c>
      <c r="AY127" s="30">
        <f t="shared" si="21"/>
        <v>6.5208242547460098E-4</v>
      </c>
      <c r="AZ127" s="30">
        <f t="shared" si="21"/>
        <v>-1.8408656205087901E-3</v>
      </c>
      <c r="BA127" s="30">
        <f t="shared" si="21"/>
        <v>-5.6092317263421098E-3</v>
      </c>
      <c r="BC127" s="31">
        <f t="shared" si="18"/>
        <v>50586</v>
      </c>
      <c r="BD127" s="30">
        <f t="shared" si="19"/>
        <v>2.16155364131768E-3</v>
      </c>
      <c r="BE127" s="30">
        <f t="shared" si="19"/>
        <v>-6.8443807142468801E-3</v>
      </c>
    </row>
    <row r="128" spans="1:57" ht="15">
      <c r="A128" s="1">
        <v>50678</v>
      </c>
      <c r="B128">
        <v>-1.19776838110881</v>
      </c>
      <c r="C128">
        <v>1.4146779135327601E-4</v>
      </c>
      <c r="D128">
        <v>-4.3628595171475798E-2</v>
      </c>
      <c r="E128">
        <v>-6.3922201403141595E-4</v>
      </c>
      <c r="F128">
        <v>0.11416758485707799</v>
      </c>
      <c r="G128">
        <v>-0.19147741655748399</v>
      </c>
      <c r="H128">
        <v>5.2775108591485299E-2</v>
      </c>
      <c r="I128">
        <v>0.170533882118305</v>
      </c>
      <c r="J128">
        <v>0.30131193859007499</v>
      </c>
      <c r="K128">
        <v>2.0900660022884301E-3</v>
      </c>
      <c r="L128">
        <v>0.39955582089942898</v>
      </c>
      <c r="M128">
        <v>0</v>
      </c>
      <c r="N128">
        <v>0</v>
      </c>
      <c r="O128">
        <v>0.57229852955052796</v>
      </c>
      <c r="P128">
        <v>0</v>
      </c>
      <c r="Q128">
        <v>-0.21535536761764901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-1.85486661957534E-3</v>
      </c>
      <c r="Z128">
        <v>2.3505746711520699E-3</v>
      </c>
      <c r="AA128">
        <v>-5.8269023375130701E-4</v>
      </c>
      <c r="AB128">
        <v>6.1193612585290198E-4</v>
      </c>
      <c r="AC128">
        <v>-1.7830209200249999E-3</v>
      </c>
      <c r="AD128">
        <v>-5.3986700400154098E-3</v>
      </c>
      <c r="AE128">
        <v>5.5095646588037298E-2</v>
      </c>
      <c r="AF128">
        <v>1.2444325502775799E-2</v>
      </c>
      <c r="AH128" s="30">
        <f t="shared" si="20"/>
        <v>2.0900660022884301E-3</v>
      </c>
      <c r="AI128" s="30">
        <f t="shared" si="22"/>
        <v>-1.85486661957534E-3</v>
      </c>
      <c r="AJ128" s="30">
        <f t="shared" si="22"/>
        <v>2.3505746711520699E-3</v>
      </c>
      <c r="AK128" s="30">
        <f t="shared" si="22"/>
        <v>-5.8269023375130701E-4</v>
      </c>
      <c r="AL128" s="30">
        <f t="shared" si="22"/>
        <v>6.1193612585290198E-4</v>
      </c>
      <c r="AM128" s="30">
        <f t="shared" si="22"/>
        <v>-1.7830209200249999E-3</v>
      </c>
      <c r="AN128" s="30">
        <f t="shared" si="22"/>
        <v>-5.3986700400154098E-3</v>
      </c>
      <c r="AR128" s="31">
        <f t="shared" si="14"/>
        <v>50678</v>
      </c>
      <c r="AS128" s="30">
        <f t="shared" si="16"/>
        <v>2.049777302011103</v>
      </c>
      <c r="AT128" s="30">
        <f t="shared" si="15"/>
        <v>2.0900660022884301E-3</v>
      </c>
      <c r="AU128" s="30">
        <f t="shared" si="17"/>
        <v>-6.6567370163620847E-3</v>
      </c>
      <c r="AV128" s="30">
        <f t="shared" si="21"/>
        <v>-1.85486661957534E-3</v>
      </c>
      <c r="AW128" s="30">
        <f t="shared" si="21"/>
        <v>2.3505746711520699E-3</v>
      </c>
      <c r="AX128" s="30">
        <f t="shared" si="21"/>
        <v>-5.8269023375130701E-4</v>
      </c>
      <c r="AY128" s="30">
        <f t="shared" si="21"/>
        <v>6.1193612585290198E-4</v>
      </c>
      <c r="AZ128" s="30">
        <f t="shared" si="21"/>
        <v>-1.7830209200249999E-3</v>
      </c>
      <c r="BA128" s="30">
        <f t="shared" si="21"/>
        <v>-5.3986700400154098E-3</v>
      </c>
      <c r="BC128" s="31">
        <f t="shared" si="18"/>
        <v>50678</v>
      </c>
      <c r="BD128" s="30">
        <f t="shared" si="19"/>
        <v>2.0900660022884301E-3</v>
      </c>
      <c r="BE128" s="30">
        <f t="shared" si="19"/>
        <v>-6.6567370163620847E-3</v>
      </c>
    </row>
    <row r="129" spans="1:57" ht="15">
      <c r="A129" s="1">
        <v>50770</v>
      </c>
      <c r="B129">
        <v>-1.18527997293459</v>
      </c>
      <c r="C129">
        <v>1.3745445509826299E-4</v>
      </c>
      <c r="D129">
        <v>-4.3398027047530298E-2</v>
      </c>
      <c r="E129">
        <v>-5.9187290555842795E-4</v>
      </c>
      <c r="F129">
        <v>0.112664835174627</v>
      </c>
      <c r="G129">
        <v>-0.187539986915252</v>
      </c>
      <c r="H129">
        <v>5.3262179216585402E-2</v>
      </c>
      <c r="I129">
        <v>0.16528523246982299</v>
      </c>
      <c r="J129">
        <v>0.29238636205039098</v>
      </c>
      <c r="K129">
        <v>2.0194472961003202E-3</v>
      </c>
      <c r="L129">
        <v>0.393522172732723</v>
      </c>
      <c r="M129">
        <v>0</v>
      </c>
      <c r="N129">
        <v>0</v>
      </c>
      <c r="O129">
        <v>0.56541718319857304</v>
      </c>
      <c r="P129">
        <v>0</v>
      </c>
      <c r="Q129">
        <v>-0.21315262073847599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-1.7948129495632501E-3</v>
      </c>
      <c r="Z129">
        <v>2.2464793170656801E-3</v>
      </c>
      <c r="AA129">
        <v>-5.7521904928161695E-4</v>
      </c>
      <c r="AB129">
        <v>5.7482740854971704E-4</v>
      </c>
      <c r="AC129">
        <v>-1.72727857411166E-3</v>
      </c>
      <c r="AD129">
        <v>-5.1972762774432297E-3</v>
      </c>
      <c r="AE129">
        <v>5.4675360233343198E-2</v>
      </c>
      <c r="AF129">
        <v>2.9344661610828399E-3</v>
      </c>
      <c r="AH129" s="30">
        <f t="shared" si="20"/>
        <v>2.0194472961003202E-3</v>
      </c>
      <c r="AI129" s="30">
        <f t="shared" si="22"/>
        <v>-1.7948129495632501E-3</v>
      </c>
      <c r="AJ129" s="30">
        <f t="shared" si="22"/>
        <v>2.2464793170656801E-3</v>
      </c>
      <c r="AK129" s="30">
        <f t="shared" si="22"/>
        <v>-5.7521904928161695E-4</v>
      </c>
      <c r="AL129" s="30">
        <f t="shared" si="22"/>
        <v>5.7482740854971704E-4</v>
      </c>
      <c r="AM129" s="30">
        <f t="shared" si="22"/>
        <v>-1.72727857411166E-3</v>
      </c>
      <c r="AN129" s="30">
        <f t="shared" si="22"/>
        <v>-5.1972762774432297E-3</v>
      </c>
      <c r="AR129" s="31">
        <f t="shared" si="14"/>
        <v>50770</v>
      </c>
      <c r="AS129" s="30">
        <f t="shared" si="16"/>
        <v>2.0117378646443314</v>
      </c>
      <c r="AT129" s="30">
        <f t="shared" si="15"/>
        <v>2.0194472961003202E-3</v>
      </c>
      <c r="AU129" s="30">
        <f t="shared" si="17"/>
        <v>-6.4732801247843596E-3</v>
      </c>
      <c r="AV129" s="30">
        <f t="shared" si="21"/>
        <v>-1.7948129495632501E-3</v>
      </c>
      <c r="AW129" s="30">
        <f t="shared" si="21"/>
        <v>2.2464793170656801E-3</v>
      </c>
      <c r="AX129" s="30">
        <f t="shared" si="21"/>
        <v>-5.7521904928161695E-4</v>
      </c>
      <c r="AY129" s="30">
        <f t="shared" si="21"/>
        <v>5.7482740854971704E-4</v>
      </c>
      <c r="AZ129" s="30">
        <f t="shared" si="21"/>
        <v>-1.72727857411166E-3</v>
      </c>
      <c r="BA129" s="30">
        <f t="shared" si="21"/>
        <v>-5.1972762774432297E-3</v>
      </c>
      <c r="BC129" s="31">
        <f t="shared" si="18"/>
        <v>50770</v>
      </c>
      <c r="BD129" s="30">
        <f t="shared" si="19"/>
        <v>2.0194472961003202E-3</v>
      </c>
      <c r="BE129" s="30">
        <f t="shared" si="19"/>
        <v>-6.4732801247843596E-3</v>
      </c>
    </row>
    <row r="130" spans="1:57" ht="15">
      <c r="A130" s="1">
        <v>50860</v>
      </c>
      <c r="B130">
        <v>-1.17291058186893</v>
      </c>
      <c r="C130">
        <v>1.33523962873018E-4</v>
      </c>
      <c r="D130">
        <v>-4.31636392507002E-2</v>
      </c>
      <c r="E130">
        <v>-5.4877354827947305E-4</v>
      </c>
      <c r="F130">
        <v>0.11118826542990699</v>
      </c>
      <c r="G130">
        <v>-0.18367482516432501</v>
      </c>
      <c r="H130">
        <v>5.3736076149739999E-2</v>
      </c>
      <c r="I130">
        <v>0.16019293661985501</v>
      </c>
      <c r="J130">
        <v>0.283728171954305</v>
      </c>
      <c r="K130">
        <v>1.9500897837613101E-3</v>
      </c>
      <c r="L130">
        <v>0.38764258326776402</v>
      </c>
      <c r="M130">
        <v>0</v>
      </c>
      <c r="N130">
        <v>0</v>
      </c>
      <c r="O130">
        <v>0.55864182089254999</v>
      </c>
      <c r="P130">
        <v>0</v>
      </c>
      <c r="Q130">
        <v>-0.21097218630336401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-1.7373394492445501E-3</v>
      </c>
      <c r="Z130">
        <v>2.1480970160946502E-3</v>
      </c>
      <c r="AA130">
        <v>-5.6698263864683198E-4</v>
      </c>
      <c r="AB130">
        <v>5.4055021097358105E-4</v>
      </c>
      <c r="AC130">
        <v>-1.67353727269061E-3</v>
      </c>
      <c r="AD130">
        <v>-5.00477470117861E-3</v>
      </c>
      <c r="AE130">
        <v>5.4258331723983103E-2</v>
      </c>
      <c r="AF130">
        <v>-6.0921931855379098E-3</v>
      </c>
      <c r="AH130" s="30">
        <f t="shared" si="20"/>
        <v>1.9500897837613101E-3</v>
      </c>
      <c r="AI130" s="30">
        <f t="shared" si="22"/>
        <v>-1.7373394492445501E-3</v>
      </c>
      <c r="AJ130" s="30">
        <f t="shared" si="22"/>
        <v>2.1480970160946502E-3</v>
      </c>
      <c r="AK130" s="30">
        <f t="shared" si="22"/>
        <v>-5.6698263864683198E-4</v>
      </c>
      <c r="AL130" s="30">
        <f t="shared" si="22"/>
        <v>5.4055021097358105E-4</v>
      </c>
      <c r="AM130" s="30">
        <f t="shared" si="22"/>
        <v>-1.67353727269061E-3</v>
      </c>
      <c r="AN130" s="30">
        <f t="shared" si="22"/>
        <v>-5.00477470117861E-3</v>
      </c>
      <c r="AR130" s="31">
        <f t="shared" ref="AR130:AR132" si="23">A130</f>
        <v>50860</v>
      </c>
      <c r="AS130" s="30">
        <f t="shared" si="16"/>
        <v>1.9756312272578485</v>
      </c>
      <c r="AT130" s="30">
        <f t="shared" ref="AT130:AT132" si="24">AH130</f>
        <v>1.9500897837613101E-3</v>
      </c>
      <c r="AU130" s="30">
        <f t="shared" si="17"/>
        <v>-6.2939868346923705E-3</v>
      </c>
      <c r="AV130" s="30">
        <f t="shared" si="21"/>
        <v>-1.7373394492445501E-3</v>
      </c>
      <c r="AW130" s="30">
        <f t="shared" si="21"/>
        <v>2.1480970160946502E-3</v>
      </c>
      <c r="AX130" s="30">
        <f t="shared" si="21"/>
        <v>-5.6698263864683198E-4</v>
      </c>
      <c r="AY130" s="30">
        <f t="shared" si="21"/>
        <v>5.4055021097358105E-4</v>
      </c>
      <c r="AZ130" s="30">
        <f t="shared" si="21"/>
        <v>-1.67353727269061E-3</v>
      </c>
      <c r="BA130" s="30">
        <f t="shared" si="21"/>
        <v>-5.00477470117861E-3</v>
      </c>
      <c r="BC130" s="31">
        <f t="shared" si="18"/>
        <v>50860</v>
      </c>
      <c r="BD130" s="30">
        <f t="shared" si="19"/>
        <v>1.9500897837613101E-3</v>
      </c>
      <c r="BE130" s="30">
        <f t="shared" si="19"/>
        <v>-6.2939868346923705E-3</v>
      </c>
    </row>
    <row r="131" spans="1:57" ht="15">
      <c r="A131" s="1">
        <v>50951</v>
      </c>
      <c r="B131">
        <v>-1.1606593924433299</v>
      </c>
      <c r="C131">
        <v>1.2967438290103201E-4</v>
      </c>
      <c r="D131">
        <v>-4.2925670906464097E-2</v>
      </c>
      <c r="E131">
        <v>-5.0957671978022303E-4</v>
      </c>
      <c r="F131">
        <v>0.10973719210859</v>
      </c>
      <c r="G131">
        <v>-0.179881343392221</v>
      </c>
      <c r="H131">
        <v>5.4194876954751801E-2</v>
      </c>
      <c r="I131">
        <v>0.15525535179295499</v>
      </c>
      <c r="J131">
        <v>0.27532940048996801</v>
      </c>
      <c r="K131">
        <v>1.8822943549293399E-3</v>
      </c>
      <c r="L131">
        <v>0.38191193082957298</v>
      </c>
      <c r="M131">
        <v>0</v>
      </c>
      <c r="N131">
        <v>0</v>
      </c>
      <c r="O131">
        <v>0.551970015616153</v>
      </c>
      <c r="P131">
        <v>0</v>
      </c>
      <c r="Q131">
        <v>-0.20881396170449801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-1.6822629450489999E-3</v>
      </c>
      <c r="Z131">
        <v>2.0551698468952999E-3</v>
      </c>
      <c r="AA131">
        <v>-5.5808710414194699E-4</v>
      </c>
      <c r="AB131">
        <v>5.0890340472551602E-4</v>
      </c>
      <c r="AC131">
        <v>-1.6217019554304699E-3</v>
      </c>
      <c r="AD131">
        <v>-4.8208534326922101E-3</v>
      </c>
      <c r="AE131">
        <v>5.3844544473653597E-2</v>
      </c>
      <c r="AF131">
        <v>-1.46534963484977E-2</v>
      </c>
      <c r="AH131" s="30">
        <f t="shared" si="20"/>
        <v>1.8822943549293399E-3</v>
      </c>
      <c r="AI131" s="30">
        <f t="shared" si="22"/>
        <v>-1.6822629450489999E-3</v>
      </c>
      <c r="AJ131" s="30">
        <f t="shared" si="22"/>
        <v>2.0551698468952999E-3</v>
      </c>
      <c r="AK131" s="30">
        <f t="shared" si="22"/>
        <v>-5.5808710414194699E-4</v>
      </c>
      <c r="AL131" s="30">
        <f t="shared" si="22"/>
        <v>5.0890340472551602E-4</v>
      </c>
      <c r="AM131" s="30">
        <f t="shared" si="22"/>
        <v>-1.6217019554304699E-3</v>
      </c>
      <c r="AN131" s="30">
        <f t="shared" si="22"/>
        <v>-4.8208534326922101E-3</v>
      </c>
      <c r="AR131" s="31">
        <f t="shared" si="23"/>
        <v>50951</v>
      </c>
      <c r="AS131" s="30">
        <f t="shared" ref="AS131:AS132" si="25">AF131*4+2</f>
        <v>1.9413860146060091</v>
      </c>
      <c r="AT131" s="30">
        <f t="shared" si="24"/>
        <v>1.8822943549293399E-3</v>
      </c>
      <c r="AU131" s="30">
        <f t="shared" ref="AU131:AU132" si="26">SUM(AV131:BA131)</f>
        <v>-6.1188321856928112E-3</v>
      </c>
      <c r="AV131" s="30">
        <f t="shared" si="21"/>
        <v>-1.6822629450489999E-3</v>
      </c>
      <c r="AW131" s="30">
        <f t="shared" si="21"/>
        <v>2.0551698468952999E-3</v>
      </c>
      <c r="AX131" s="30">
        <f t="shared" si="21"/>
        <v>-5.5808710414194699E-4</v>
      </c>
      <c r="AY131" s="30">
        <f t="shared" si="21"/>
        <v>5.0890340472551602E-4</v>
      </c>
      <c r="AZ131" s="30">
        <f t="shared" si="21"/>
        <v>-1.6217019554304699E-3</v>
      </c>
      <c r="BA131" s="30">
        <f t="shared" si="21"/>
        <v>-4.8208534326922101E-3</v>
      </c>
      <c r="BC131" s="31">
        <f t="shared" ref="BC131:BC132" si="27">AR131</f>
        <v>50951</v>
      </c>
      <c r="BD131" s="30">
        <f t="shared" ref="BD131:BE132" si="28">AT131</f>
        <v>1.8822943549293399E-3</v>
      </c>
      <c r="BE131" s="30">
        <f t="shared" si="28"/>
        <v>-6.1188321856928112E-3</v>
      </c>
    </row>
    <row r="132" spans="1:57" ht="15">
      <c r="A132" s="1">
        <v>51043</v>
      </c>
      <c r="B132">
        <v>-1.1485255880694201</v>
      </c>
      <c r="C132">
        <v>1.25904412385023E-4</v>
      </c>
      <c r="D132">
        <v>-4.2684348961820502E-2</v>
      </c>
      <c r="E132">
        <v>-4.7395336755675E-4</v>
      </c>
      <c r="F132">
        <v>0.10831096501123499</v>
      </c>
      <c r="G132">
        <v>-0.17615886562982599</v>
      </c>
      <c r="H132">
        <v>5.4636968398885398E-2</v>
      </c>
      <c r="I132">
        <v>0.15047017138226901</v>
      </c>
      <c r="J132">
        <v>0.26718226719530103</v>
      </c>
      <c r="K132">
        <v>1.8162856203378301E-3</v>
      </c>
      <c r="L132">
        <v>0.37632534660635097</v>
      </c>
      <c r="M132">
        <v>0</v>
      </c>
      <c r="N132">
        <v>0</v>
      </c>
      <c r="O132">
        <v>0.54539942165366995</v>
      </c>
      <c r="P132">
        <v>0</v>
      </c>
      <c r="Q132">
        <v>-0.20667782968176701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-1.6294185291678E-3</v>
      </c>
      <c r="Z132">
        <v>1.9674278030811401E-3</v>
      </c>
      <c r="AA132">
        <v>-5.4863094950620298E-4</v>
      </c>
      <c r="AB132">
        <v>4.79692745414633E-4</v>
      </c>
      <c r="AC132">
        <v>-1.57168345320824E-3</v>
      </c>
      <c r="AD132">
        <v>-4.6451760653510397E-3</v>
      </c>
      <c r="AE132">
        <v>5.3433981685368302E-2</v>
      </c>
      <c r="AF132">
        <v>-2.27670621933138E-2</v>
      </c>
      <c r="AH132" s="30">
        <f t="shared" ref="AH132" si="29">K132</f>
        <v>1.8162856203378301E-3</v>
      </c>
      <c r="AI132" s="30">
        <f t="shared" si="22"/>
        <v>-1.6294185291678E-3</v>
      </c>
      <c r="AJ132" s="30">
        <f t="shared" si="22"/>
        <v>1.9674278030811401E-3</v>
      </c>
      <c r="AK132" s="30">
        <f t="shared" si="22"/>
        <v>-5.4863094950620298E-4</v>
      </c>
      <c r="AL132" s="30">
        <f t="shared" si="22"/>
        <v>4.79692745414633E-4</v>
      </c>
      <c r="AM132" s="30">
        <f t="shared" si="22"/>
        <v>-1.57168345320824E-3</v>
      </c>
      <c r="AN132" s="30">
        <f t="shared" si="22"/>
        <v>-4.6451760653510397E-3</v>
      </c>
      <c r="AR132" s="31">
        <f t="shared" si="23"/>
        <v>51043</v>
      </c>
      <c r="AS132" s="30">
        <f t="shared" si="25"/>
        <v>1.9089317512267447</v>
      </c>
      <c r="AT132" s="30">
        <f t="shared" si="24"/>
        <v>1.8162856203378301E-3</v>
      </c>
      <c r="AU132" s="30">
        <f t="shared" si="26"/>
        <v>-5.9477884487375097E-3</v>
      </c>
      <c r="AV132" s="30">
        <f t="shared" si="21"/>
        <v>-1.6294185291678E-3</v>
      </c>
      <c r="AW132" s="30">
        <f t="shared" si="21"/>
        <v>1.9674278030811401E-3</v>
      </c>
      <c r="AX132" s="30">
        <f t="shared" si="21"/>
        <v>-5.4863094950620298E-4</v>
      </c>
      <c r="AY132" s="30">
        <f t="shared" si="21"/>
        <v>4.79692745414633E-4</v>
      </c>
      <c r="AZ132" s="30">
        <f t="shared" si="21"/>
        <v>-1.57168345320824E-3</v>
      </c>
      <c r="BA132" s="30">
        <f t="shared" si="21"/>
        <v>-4.6451760653510397E-3</v>
      </c>
      <c r="BC132" s="31">
        <f t="shared" si="27"/>
        <v>51043</v>
      </c>
      <c r="BD132" s="30">
        <f t="shared" si="28"/>
        <v>1.8162856203378301E-3</v>
      </c>
      <c r="BE132" s="30">
        <f t="shared" si="28"/>
        <v>-5.9477884487375097E-3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750EB-93DF-43C5-9D35-9A50D4F03B21}">
  <sheetPr codeName="Sheet32"/>
  <dimension ref="A1:BQ132"/>
  <sheetViews>
    <sheetView topLeftCell="AX1" zoomScale="62" zoomScaleNormal="130" workbookViewId="0">
      <selection activeCell="B2" sqref="B2:AF132"/>
    </sheetView>
  </sheetViews>
  <sheetFormatPr defaultColWidth="9.140625" defaultRowHeight="12.75"/>
  <cols>
    <col min="1" max="1" width="17.140625" style="30" bestFit="1" customWidth="1"/>
    <col min="2" max="14" width="9.28515625" style="30" bestFit="1" customWidth="1"/>
    <col min="15" max="15" width="9.140625" style="30"/>
    <col min="16" max="26" width="9.28515625" style="30" bestFit="1" customWidth="1"/>
    <col min="27" max="28" width="9.7109375" style="30" bestFit="1" customWidth="1"/>
    <col min="29" max="32" width="9.28515625" style="30" bestFit="1" customWidth="1"/>
    <col min="33" max="33" width="9.140625" style="30"/>
    <col min="34" max="34" width="13.140625" style="30" bestFit="1" customWidth="1"/>
    <col min="35" max="35" width="9.28515625" style="30" bestFit="1" customWidth="1"/>
    <col min="36" max="36" width="13.7109375" style="30" bestFit="1" customWidth="1"/>
    <col min="37" max="37" width="12.7109375" style="30" bestFit="1" customWidth="1"/>
    <col min="38" max="38" width="13.85546875" style="30" bestFit="1" customWidth="1"/>
    <col min="39" max="39" width="9.42578125" style="30" bestFit="1" customWidth="1"/>
    <col min="40" max="40" width="11.85546875" style="30" bestFit="1" customWidth="1"/>
    <col min="41" max="43" width="9.140625" style="30"/>
    <col min="44" max="44" width="10.85546875" style="30" bestFit="1" customWidth="1"/>
    <col min="45" max="45" width="13.7109375" style="30" bestFit="1" customWidth="1"/>
    <col min="46" max="46" width="9.42578125" style="30" bestFit="1" customWidth="1"/>
    <col min="47" max="47" width="13.85546875" style="30" bestFit="1" customWidth="1"/>
    <col min="48" max="48" width="12.85546875" style="30" bestFit="1" customWidth="1"/>
    <col min="49" max="49" width="14.140625" style="30" bestFit="1" customWidth="1"/>
    <col min="50" max="50" width="9.7109375" style="30" bestFit="1" customWidth="1"/>
    <col min="51" max="51" width="12.140625" style="30" bestFit="1" customWidth="1"/>
    <col min="52" max="52" width="9.140625" style="30"/>
    <col min="53" max="53" width="10.7109375" style="30" bestFit="1" customWidth="1"/>
    <col min="54" max="54" width="12.85546875" style="30" bestFit="1" customWidth="1"/>
    <col min="55" max="55" width="9.42578125" style="30" bestFit="1" customWidth="1"/>
    <col min="56" max="16384" width="9.140625" style="30"/>
  </cols>
  <sheetData>
    <row r="1" spans="1:69">
      <c r="A1" s="30" t="s">
        <v>0</v>
      </c>
      <c r="B1" s="30" t="s">
        <v>80</v>
      </c>
      <c r="C1" s="30" t="s">
        <v>81</v>
      </c>
      <c r="D1" s="30" t="s">
        <v>82</v>
      </c>
      <c r="E1" s="30" t="s">
        <v>83</v>
      </c>
      <c r="F1" s="30" t="s">
        <v>84</v>
      </c>
      <c r="G1" s="30" t="s">
        <v>85</v>
      </c>
      <c r="H1" s="30" t="s">
        <v>86</v>
      </c>
      <c r="I1" s="30" t="s">
        <v>87</v>
      </c>
      <c r="J1" s="30" t="s">
        <v>88</v>
      </c>
      <c r="K1" s="30" t="s">
        <v>89</v>
      </c>
      <c r="L1" s="30" t="s">
        <v>90</v>
      </c>
      <c r="M1" s="30" t="s">
        <v>91</v>
      </c>
      <c r="N1" s="30" t="s">
        <v>92</v>
      </c>
      <c r="O1" s="30" t="s">
        <v>93</v>
      </c>
      <c r="P1" s="30" t="s">
        <v>94</v>
      </c>
      <c r="Q1" s="30" t="s">
        <v>95</v>
      </c>
      <c r="R1" s="30" t="s">
        <v>96</v>
      </c>
      <c r="S1" s="30" t="s">
        <v>97</v>
      </c>
      <c r="T1" s="30" t="s">
        <v>98</v>
      </c>
      <c r="U1" s="30" t="s">
        <v>99</v>
      </c>
      <c r="V1" s="30" t="s">
        <v>100</v>
      </c>
      <c r="W1" s="30" t="s">
        <v>44</v>
      </c>
      <c r="X1" s="30" t="s">
        <v>45</v>
      </c>
      <c r="Y1" s="30" t="s">
        <v>101</v>
      </c>
      <c r="Z1" s="30" t="s">
        <v>102</v>
      </c>
      <c r="AA1" s="30" t="s">
        <v>103</v>
      </c>
      <c r="AB1" s="30" t="s">
        <v>104</v>
      </c>
      <c r="AC1" s="30" t="s">
        <v>105</v>
      </c>
      <c r="AD1" s="30" t="s">
        <v>106</v>
      </c>
      <c r="AE1" s="30" t="s">
        <v>107</v>
      </c>
      <c r="AF1" s="30" t="s">
        <v>46</v>
      </c>
      <c r="AH1" s="30" t="s">
        <v>89</v>
      </c>
      <c r="AI1" s="30" t="str">
        <f>Y1</f>
        <v>rm_shl1</v>
      </c>
      <c r="AJ1" s="30" t="str">
        <f t="shared" ref="AJ1:AN16" si="0">Z1</f>
        <v>rm_shl2</v>
      </c>
      <c r="AK1" s="30" t="str">
        <f t="shared" si="0"/>
        <v>rm_shl3</v>
      </c>
      <c r="AL1" s="30" t="str">
        <f t="shared" si="0"/>
        <v>rm_shl4</v>
      </c>
      <c r="AM1" s="30" t="str">
        <f t="shared" si="0"/>
        <v>rm_shl5</v>
      </c>
      <c r="AN1" s="30" t="str">
        <f t="shared" si="0"/>
        <v>rm_shl6</v>
      </c>
      <c r="AQ1" s="30" t="s">
        <v>1229</v>
      </c>
      <c r="AR1" s="30" t="str">
        <f>A1</f>
        <v>date</v>
      </c>
      <c r="AS1" s="30" t="s">
        <v>1222</v>
      </c>
      <c r="AT1" s="30" t="s">
        <v>1223</v>
      </c>
      <c r="AU1" s="30" t="s">
        <v>1224</v>
      </c>
      <c r="AV1" s="30" t="s">
        <v>1225</v>
      </c>
      <c r="AW1" s="30" t="s">
        <v>1226</v>
      </c>
      <c r="AX1" s="30" t="s">
        <v>1227</v>
      </c>
      <c r="AY1" s="30" t="s">
        <v>1228</v>
      </c>
      <c r="BA1" s="30" t="s">
        <v>0</v>
      </c>
      <c r="BB1" s="30" t="s">
        <v>89</v>
      </c>
      <c r="BC1" s="30" t="s">
        <v>1230</v>
      </c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</row>
    <row r="2" spans="1:69" ht="15">
      <c r="A2" s="1">
        <v>39172</v>
      </c>
      <c r="B2">
        <v>-1.02158770917655</v>
      </c>
      <c r="C2">
        <v>0.14738424115190599</v>
      </c>
      <c r="D2">
        <v>-4.4907453430333602E-2</v>
      </c>
      <c r="E2">
        <v>0.56515568220543599</v>
      </c>
      <c r="F2">
        <v>0.33471876510228599</v>
      </c>
      <c r="G2">
        <v>1.40534357875156</v>
      </c>
      <c r="H2">
        <v>0.54693072392310205</v>
      </c>
      <c r="I2">
        <v>-0.65393335131449204</v>
      </c>
      <c r="J2">
        <v>0.64232717330170297</v>
      </c>
      <c r="K2">
        <v>1.7750614247872201</v>
      </c>
      <c r="L2">
        <v>1.28265247113915</v>
      </c>
      <c r="M2">
        <v>0</v>
      </c>
      <c r="N2">
        <v>0</v>
      </c>
      <c r="O2">
        <v>0.32785550481717701</v>
      </c>
      <c r="P2">
        <v>0</v>
      </c>
      <c r="Q2">
        <v>0.110874543459868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0.130997107521682</v>
      </c>
      <c r="AF2">
        <v>5.5488727022397404</v>
      </c>
      <c r="AH2" s="30">
        <f>K2</f>
        <v>1.7750614247872201</v>
      </c>
      <c r="AI2" s="30">
        <f>Y2</f>
        <v>0</v>
      </c>
      <c r="AJ2" s="30">
        <f t="shared" si="0"/>
        <v>0</v>
      </c>
      <c r="AK2" s="30">
        <f t="shared" si="0"/>
        <v>0</v>
      </c>
      <c r="AL2" s="30">
        <f t="shared" si="0"/>
        <v>0</v>
      </c>
      <c r="AM2" s="30">
        <f t="shared" si="0"/>
        <v>0</v>
      </c>
      <c r="AN2" s="30">
        <f t="shared" si="0"/>
        <v>0</v>
      </c>
      <c r="AR2" s="31">
        <f t="shared" ref="AR2:AR65" si="1">A2</f>
        <v>39172</v>
      </c>
      <c r="AS2" s="35">
        <v>0</v>
      </c>
      <c r="AT2" s="30">
        <f t="shared" ref="AT2:AT33" si="2">AI2</f>
        <v>0</v>
      </c>
      <c r="AU2" s="30">
        <f t="shared" ref="AU2:AU33" si="3">AJ2</f>
        <v>0</v>
      </c>
      <c r="AV2" s="30">
        <f t="shared" ref="AV2:AV33" si="4">AK2</f>
        <v>0</v>
      </c>
      <c r="AW2" s="30">
        <f t="shared" ref="AW2:AW33" si="5">AL2</f>
        <v>0</v>
      </c>
      <c r="AX2" s="30">
        <f t="shared" ref="AX2:AX33" si="6">AM2</f>
        <v>0</v>
      </c>
      <c r="AY2" s="30">
        <f t="shared" ref="AY2:AY33" si="7">AN2</f>
        <v>0</v>
      </c>
      <c r="BA2" s="31">
        <f t="shared" ref="BA2:BA33" si="8">AR2</f>
        <v>39172</v>
      </c>
      <c r="BB2" s="30">
        <f t="shared" ref="BB2:BB33" si="9">AS2</f>
        <v>0</v>
      </c>
      <c r="BC2" s="30" t="e">
        <f>#REF!</f>
        <v>#REF!</v>
      </c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</row>
    <row r="3" spans="1:69" ht="15">
      <c r="A3" s="1">
        <v>39263</v>
      </c>
      <c r="B3">
        <v>-0.87702164579703401</v>
      </c>
      <c r="C3">
        <v>0.14867977529833001</v>
      </c>
      <c r="D3">
        <v>-5.0839217445424398E-2</v>
      </c>
      <c r="E3">
        <v>0.59675829898681898</v>
      </c>
      <c r="F3">
        <v>0.35694143211503898</v>
      </c>
      <c r="G3">
        <v>1.4459149027743701</v>
      </c>
      <c r="H3">
        <v>0.106155817096699</v>
      </c>
      <c r="I3">
        <v>-0.67075328838620596</v>
      </c>
      <c r="J3">
        <v>0.60096045622281102</v>
      </c>
      <c r="K3">
        <v>1.5688765346261999</v>
      </c>
      <c r="L3">
        <v>1.24180656912446</v>
      </c>
      <c r="M3">
        <v>0</v>
      </c>
      <c r="N3">
        <v>0</v>
      </c>
      <c r="O3">
        <v>0.33267030586047802</v>
      </c>
      <c r="P3">
        <v>0</v>
      </c>
      <c r="Q3">
        <v>7.0231968347138199E-2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0.13039267229976501</v>
      </c>
      <c r="AF3">
        <v>5.0007745811234798</v>
      </c>
      <c r="AH3" s="30">
        <f>K3</f>
        <v>1.5688765346261999</v>
      </c>
      <c r="AI3" s="30">
        <f t="shared" ref="AI3:AN57" si="10">Y3</f>
        <v>0</v>
      </c>
      <c r="AJ3" s="30">
        <f t="shared" si="0"/>
        <v>0</v>
      </c>
      <c r="AK3" s="30">
        <f t="shared" si="0"/>
        <v>0</v>
      </c>
      <c r="AL3" s="30">
        <f t="shared" si="0"/>
        <v>0</v>
      </c>
      <c r="AM3" s="30">
        <f t="shared" si="0"/>
        <v>0</v>
      </c>
      <c r="AN3" s="30">
        <f t="shared" si="0"/>
        <v>0</v>
      </c>
      <c r="AR3" s="31">
        <f t="shared" si="1"/>
        <v>39263</v>
      </c>
      <c r="AS3" s="35">
        <v>0</v>
      </c>
      <c r="AT3" s="30">
        <f t="shared" si="2"/>
        <v>0</v>
      </c>
      <c r="AU3" s="30">
        <f t="shared" si="3"/>
        <v>0</v>
      </c>
      <c r="AV3" s="30">
        <f t="shared" si="4"/>
        <v>0</v>
      </c>
      <c r="AW3" s="30">
        <f t="shared" si="5"/>
        <v>0</v>
      </c>
      <c r="AX3" s="30">
        <f t="shared" si="6"/>
        <v>0</v>
      </c>
      <c r="AY3" s="30">
        <f t="shared" si="7"/>
        <v>0</v>
      </c>
      <c r="BA3" s="31">
        <f t="shared" si="8"/>
        <v>39263</v>
      </c>
      <c r="BB3" s="30">
        <f t="shared" si="9"/>
        <v>0</v>
      </c>
      <c r="BC3" s="30" t="e">
        <f>#REF!</f>
        <v>#REF!</v>
      </c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</row>
    <row r="4" spans="1:69" ht="15">
      <c r="A4" s="1">
        <v>39355</v>
      </c>
      <c r="B4">
        <v>-1.0403550225902001</v>
      </c>
      <c r="C4">
        <v>0.13425109169879701</v>
      </c>
      <c r="D4">
        <v>-0.14587387055659401</v>
      </c>
      <c r="E4">
        <v>0.69031316501079298</v>
      </c>
      <c r="F4">
        <v>0.37191894028932798</v>
      </c>
      <c r="G4">
        <v>1.45036324515746</v>
      </c>
      <c r="H4">
        <v>0.31183502868928697</v>
      </c>
      <c r="I4">
        <v>-0.67985809756135995</v>
      </c>
      <c r="J4">
        <v>0.61019793173009695</v>
      </c>
      <c r="K4">
        <v>1.5086958390215801</v>
      </c>
      <c r="L4">
        <v>1.1510337847102601</v>
      </c>
      <c r="M4">
        <v>0</v>
      </c>
      <c r="N4">
        <v>0</v>
      </c>
      <c r="O4">
        <v>0.37118542600246701</v>
      </c>
      <c r="P4">
        <v>0</v>
      </c>
      <c r="Q4">
        <v>3.7371485307428197E-2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0.129780906669518</v>
      </c>
      <c r="AF4">
        <v>4.9008598535788801</v>
      </c>
      <c r="AH4" s="30">
        <f t="shared" ref="AH4:AH67" si="11">K4</f>
        <v>1.5086958390215801</v>
      </c>
      <c r="AI4" s="30">
        <f t="shared" si="10"/>
        <v>0</v>
      </c>
      <c r="AJ4" s="30">
        <f t="shared" si="0"/>
        <v>0</v>
      </c>
      <c r="AK4" s="30">
        <f t="shared" si="0"/>
        <v>0</v>
      </c>
      <c r="AL4" s="30">
        <f t="shared" si="0"/>
        <v>0</v>
      </c>
      <c r="AM4" s="30">
        <f t="shared" si="0"/>
        <v>0</v>
      </c>
      <c r="AN4" s="30">
        <f t="shared" si="0"/>
        <v>0</v>
      </c>
      <c r="AR4" s="31">
        <f t="shared" si="1"/>
        <v>39355</v>
      </c>
      <c r="AS4" s="35">
        <v>0</v>
      </c>
      <c r="AT4" s="30">
        <f t="shared" si="2"/>
        <v>0</v>
      </c>
      <c r="AU4" s="30">
        <f t="shared" si="3"/>
        <v>0</v>
      </c>
      <c r="AV4" s="30">
        <f t="shared" si="4"/>
        <v>0</v>
      </c>
      <c r="AW4" s="30">
        <f t="shared" si="5"/>
        <v>0</v>
      </c>
      <c r="AX4" s="30">
        <f t="shared" si="6"/>
        <v>0</v>
      </c>
      <c r="AY4" s="30">
        <f t="shared" si="7"/>
        <v>0</v>
      </c>
      <c r="BA4" s="31">
        <f t="shared" si="8"/>
        <v>39355</v>
      </c>
      <c r="BB4" s="30">
        <f t="shared" si="9"/>
        <v>0</v>
      </c>
      <c r="BC4" s="30" t="e">
        <f>#REF!</f>
        <v>#REF!</v>
      </c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</row>
    <row r="5" spans="1:69" ht="15">
      <c r="A5" s="1">
        <v>39447</v>
      </c>
      <c r="B5">
        <v>-0.99330901260501403</v>
      </c>
      <c r="C5">
        <v>0.14258814711222101</v>
      </c>
      <c r="D5">
        <v>-0.26310355569782601</v>
      </c>
      <c r="E5">
        <v>0.73768742547878696</v>
      </c>
      <c r="F5">
        <v>0.36639611928514798</v>
      </c>
      <c r="G5">
        <v>1.4317095516123799</v>
      </c>
      <c r="H5">
        <v>0.21867959266364301</v>
      </c>
      <c r="I5">
        <v>-0.689200120977981</v>
      </c>
      <c r="J5">
        <v>0.66599437660846295</v>
      </c>
      <c r="K5">
        <v>1.7274198334180799</v>
      </c>
      <c r="L5">
        <v>1.0093211872885499</v>
      </c>
      <c r="M5">
        <v>0</v>
      </c>
      <c r="N5">
        <v>0</v>
      </c>
      <c r="O5">
        <v>0.40724837054958501</v>
      </c>
      <c r="P5">
        <v>0</v>
      </c>
      <c r="Q5">
        <v>1.6106972403132601E-2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0.12916217857415499</v>
      </c>
      <c r="AF5">
        <v>4.9067010657133503</v>
      </c>
      <c r="AH5" s="30">
        <f t="shared" si="11"/>
        <v>1.7274198334180799</v>
      </c>
      <c r="AI5" s="30">
        <f t="shared" si="10"/>
        <v>0</v>
      </c>
      <c r="AJ5" s="30">
        <f t="shared" si="0"/>
        <v>0</v>
      </c>
      <c r="AK5" s="30">
        <f t="shared" si="0"/>
        <v>0</v>
      </c>
      <c r="AL5" s="30">
        <f t="shared" si="0"/>
        <v>0</v>
      </c>
      <c r="AM5" s="30">
        <f t="shared" si="0"/>
        <v>0</v>
      </c>
      <c r="AN5" s="30">
        <f t="shared" si="0"/>
        <v>0</v>
      </c>
      <c r="AR5" s="31">
        <f t="shared" si="1"/>
        <v>39447</v>
      </c>
      <c r="AS5" s="35">
        <v>0</v>
      </c>
      <c r="AT5" s="30">
        <f t="shared" si="2"/>
        <v>0</v>
      </c>
      <c r="AU5" s="30">
        <f t="shared" si="3"/>
        <v>0</v>
      </c>
      <c r="AV5" s="30">
        <f t="shared" si="4"/>
        <v>0</v>
      </c>
      <c r="AW5" s="30">
        <f t="shared" si="5"/>
        <v>0</v>
      </c>
      <c r="AX5" s="30">
        <f t="shared" si="6"/>
        <v>0</v>
      </c>
      <c r="AY5" s="30">
        <f t="shared" si="7"/>
        <v>0</v>
      </c>
      <c r="BA5" s="31">
        <f t="shared" si="8"/>
        <v>39447</v>
      </c>
      <c r="BB5" s="30">
        <f t="shared" si="9"/>
        <v>0</v>
      </c>
      <c r="BC5" s="30" t="e">
        <f>#REF!</f>
        <v>#REF!</v>
      </c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</row>
    <row r="6" spans="1:69" ht="15">
      <c r="A6" s="1">
        <v>39538</v>
      </c>
      <c r="B6">
        <v>-1.04768418776428</v>
      </c>
      <c r="C6">
        <v>3.06177901978111E-2</v>
      </c>
      <c r="D6">
        <v>-0.40243933541524002</v>
      </c>
      <c r="E6">
        <v>0.39311961576377802</v>
      </c>
      <c r="F6">
        <v>0.33629364144150697</v>
      </c>
      <c r="G6">
        <v>1.42832004151822</v>
      </c>
      <c r="H6">
        <v>0.27379584034368298</v>
      </c>
      <c r="I6">
        <v>-0.67868027578548795</v>
      </c>
      <c r="J6">
        <v>0.70115772495769102</v>
      </c>
      <c r="K6">
        <v>2.00535042824461</v>
      </c>
      <c r="L6">
        <v>0.85487700896486796</v>
      </c>
      <c r="M6">
        <v>0</v>
      </c>
      <c r="N6">
        <v>0</v>
      </c>
      <c r="O6">
        <v>0.44493982121648101</v>
      </c>
      <c r="P6">
        <v>0</v>
      </c>
      <c r="Q6">
        <v>-1.9590160961885001E-2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0.12853684588664599</v>
      </c>
      <c r="AF6">
        <v>4.4486147986084204</v>
      </c>
      <c r="AH6" s="30">
        <f t="shared" si="11"/>
        <v>2.00535042824461</v>
      </c>
      <c r="AI6" s="30">
        <f t="shared" si="10"/>
        <v>0</v>
      </c>
      <c r="AJ6" s="30">
        <f t="shared" si="0"/>
        <v>0</v>
      </c>
      <c r="AK6" s="30">
        <f t="shared" si="0"/>
        <v>0</v>
      </c>
      <c r="AL6" s="30">
        <f t="shared" si="0"/>
        <v>0</v>
      </c>
      <c r="AM6" s="30">
        <f t="shared" si="0"/>
        <v>0</v>
      </c>
      <c r="AN6" s="30">
        <f t="shared" si="0"/>
        <v>0</v>
      </c>
      <c r="AR6" s="31">
        <f t="shared" si="1"/>
        <v>39538</v>
      </c>
      <c r="AS6" s="35">
        <v>0</v>
      </c>
      <c r="AT6" s="30">
        <f t="shared" si="2"/>
        <v>0</v>
      </c>
      <c r="AU6" s="30">
        <f t="shared" si="3"/>
        <v>0</v>
      </c>
      <c r="AV6" s="30">
        <f t="shared" si="4"/>
        <v>0</v>
      </c>
      <c r="AW6" s="30">
        <f t="shared" si="5"/>
        <v>0</v>
      </c>
      <c r="AX6" s="30">
        <f t="shared" si="6"/>
        <v>0</v>
      </c>
      <c r="AY6" s="30">
        <f t="shared" si="7"/>
        <v>0</v>
      </c>
      <c r="BA6" s="31">
        <f t="shared" si="8"/>
        <v>39538</v>
      </c>
      <c r="BB6" s="30">
        <f t="shared" si="9"/>
        <v>0</v>
      </c>
      <c r="BC6" s="30" t="e">
        <f>#REF!</f>
        <v>#REF!</v>
      </c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</row>
    <row r="7" spans="1:69" ht="15">
      <c r="A7" s="1">
        <v>39629</v>
      </c>
      <c r="B7">
        <v>-1.10864331381621</v>
      </c>
      <c r="C7">
        <v>-3.3609602056878699E-2</v>
      </c>
      <c r="D7">
        <v>-0.44750788696436</v>
      </c>
      <c r="E7">
        <v>9.3395839744641801E-2</v>
      </c>
      <c r="F7">
        <v>0.34011857345070801</v>
      </c>
      <c r="G7">
        <v>1.4242313167676</v>
      </c>
      <c r="H7">
        <v>9.9730651173868007E-2</v>
      </c>
      <c r="I7">
        <v>-0.64918610627184403</v>
      </c>
      <c r="J7">
        <v>0.69311266008768202</v>
      </c>
      <c r="K7">
        <v>2.3003353322051301</v>
      </c>
      <c r="L7">
        <v>0.71023287865653495</v>
      </c>
      <c r="M7">
        <v>0</v>
      </c>
      <c r="N7">
        <v>0</v>
      </c>
      <c r="O7">
        <v>0.48647301671628601</v>
      </c>
      <c r="P7">
        <v>0</v>
      </c>
      <c r="Q7">
        <v>-4.7607000834356698E-2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0.12790525664193</v>
      </c>
      <c r="AF7">
        <v>3.98898161550074</v>
      </c>
      <c r="AH7" s="30">
        <f t="shared" si="11"/>
        <v>2.3003353322051301</v>
      </c>
      <c r="AI7" s="30">
        <f t="shared" si="10"/>
        <v>0</v>
      </c>
      <c r="AJ7" s="30">
        <f t="shared" si="0"/>
        <v>0</v>
      </c>
      <c r="AK7" s="30">
        <f t="shared" si="0"/>
        <v>0</v>
      </c>
      <c r="AL7" s="30">
        <f t="shared" si="0"/>
        <v>0</v>
      </c>
      <c r="AM7" s="30">
        <f t="shared" si="0"/>
        <v>0</v>
      </c>
      <c r="AN7" s="30">
        <f t="shared" si="0"/>
        <v>0</v>
      </c>
      <c r="AR7" s="31">
        <f t="shared" si="1"/>
        <v>39629</v>
      </c>
      <c r="AS7" s="35">
        <v>0</v>
      </c>
      <c r="AT7" s="30">
        <f t="shared" si="2"/>
        <v>0</v>
      </c>
      <c r="AU7" s="30">
        <f t="shared" si="3"/>
        <v>0</v>
      </c>
      <c r="AV7" s="30">
        <f t="shared" si="4"/>
        <v>0</v>
      </c>
      <c r="AW7" s="30">
        <f t="shared" si="5"/>
        <v>0</v>
      </c>
      <c r="AX7" s="30">
        <f t="shared" si="6"/>
        <v>0</v>
      </c>
      <c r="AY7" s="30">
        <f t="shared" si="7"/>
        <v>0</v>
      </c>
      <c r="BA7" s="31">
        <f t="shared" si="8"/>
        <v>39629</v>
      </c>
      <c r="BB7" s="30">
        <f t="shared" si="9"/>
        <v>0</v>
      </c>
      <c r="BC7" s="30" t="e">
        <f>#REF!</f>
        <v>#REF!</v>
      </c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</row>
    <row r="8" spans="1:69" ht="15">
      <c r="A8" s="1">
        <v>39721</v>
      </c>
      <c r="B8">
        <v>-0.80373450527832302</v>
      </c>
      <c r="C8">
        <v>-0.20400531728023999</v>
      </c>
      <c r="D8">
        <v>-0.52579160502702205</v>
      </c>
      <c r="E8">
        <v>-0.37809505659713499</v>
      </c>
      <c r="F8">
        <v>0.32715602303582803</v>
      </c>
      <c r="G8">
        <v>1.4371073439911499</v>
      </c>
      <c r="H8">
        <v>4.9769222621003001E-2</v>
      </c>
      <c r="I8">
        <v>-0.624105698069777</v>
      </c>
      <c r="J8">
        <v>0.72601851431458397</v>
      </c>
      <c r="K8">
        <v>1.9637541181679401</v>
      </c>
      <c r="L8">
        <v>0.57993927431411696</v>
      </c>
      <c r="M8">
        <v>0</v>
      </c>
      <c r="N8">
        <v>0</v>
      </c>
      <c r="O8">
        <v>0.49767707042887999</v>
      </c>
      <c r="P8">
        <v>0</v>
      </c>
      <c r="Q8">
        <v>-7.4978682240393099E-2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0.127267749264314</v>
      </c>
      <c r="AF8">
        <v>3.09797845164494</v>
      </c>
      <c r="AH8" s="30">
        <f t="shared" si="11"/>
        <v>1.9637541181679401</v>
      </c>
      <c r="AI8" s="30">
        <f t="shared" si="10"/>
        <v>0</v>
      </c>
      <c r="AJ8" s="30">
        <f t="shared" si="0"/>
        <v>0</v>
      </c>
      <c r="AK8" s="30">
        <f t="shared" si="0"/>
        <v>0</v>
      </c>
      <c r="AL8" s="30">
        <f t="shared" si="0"/>
        <v>0</v>
      </c>
      <c r="AM8" s="30">
        <f t="shared" si="0"/>
        <v>0</v>
      </c>
      <c r="AN8" s="30">
        <f t="shared" si="0"/>
        <v>0</v>
      </c>
      <c r="AR8" s="31">
        <f t="shared" si="1"/>
        <v>39721</v>
      </c>
      <c r="AS8" s="30">
        <f>AH8-$AH$8</f>
        <v>0</v>
      </c>
      <c r="AT8" s="30">
        <f t="shared" si="2"/>
        <v>0</v>
      </c>
      <c r="AU8" s="30">
        <f t="shared" si="3"/>
        <v>0</v>
      </c>
      <c r="AV8" s="30">
        <f t="shared" si="4"/>
        <v>0</v>
      </c>
      <c r="AW8" s="30">
        <f t="shared" si="5"/>
        <v>0</v>
      </c>
      <c r="AX8" s="30">
        <f t="shared" si="6"/>
        <v>0</v>
      </c>
      <c r="AY8" s="30">
        <f t="shared" si="7"/>
        <v>0</v>
      </c>
      <c r="BA8" s="31">
        <f t="shared" si="8"/>
        <v>39721</v>
      </c>
      <c r="BB8" s="30">
        <f t="shared" si="9"/>
        <v>0</v>
      </c>
      <c r="BC8" s="30" t="e">
        <f>#REF!</f>
        <v>#REF!</v>
      </c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</row>
    <row r="9" spans="1:69" ht="15">
      <c r="A9" s="1">
        <v>39813</v>
      </c>
      <c r="B9">
        <v>-0.216777273276442</v>
      </c>
      <c r="C9">
        <v>-0.56638657865098696</v>
      </c>
      <c r="D9">
        <v>-0.87656555153336502</v>
      </c>
      <c r="E9">
        <v>-1.07603278268831</v>
      </c>
      <c r="F9">
        <v>0.16313199968477601</v>
      </c>
      <c r="G9">
        <v>1.5674530481625599</v>
      </c>
      <c r="H9">
        <v>0.77708186576453497</v>
      </c>
      <c r="I9">
        <v>-0.527204565959977</v>
      </c>
      <c r="J9">
        <v>0.77689644558590398</v>
      </c>
      <c r="K9">
        <v>1.3356924770691301</v>
      </c>
      <c r="L9">
        <v>0.32530383222439002</v>
      </c>
      <c r="M9">
        <v>0</v>
      </c>
      <c r="N9">
        <v>0</v>
      </c>
      <c r="O9">
        <v>0.56267499031397405</v>
      </c>
      <c r="P9">
        <v>0</v>
      </c>
      <c r="Q9">
        <v>-0.12285995711775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-0.183340849734872</v>
      </c>
      <c r="Z9">
        <v>-8.5809018993941805E-2</v>
      </c>
      <c r="AA9">
        <v>-1.49950513656329E-2</v>
      </c>
      <c r="AB9">
        <v>-2.5678521597525899E-3</v>
      </c>
      <c r="AC9">
        <v>-1.07490675769641E-3</v>
      </c>
      <c r="AD9">
        <v>-1.5146036063373499E-3</v>
      </c>
      <c r="AE9">
        <v>0.12662465279013299</v>
      </c>
      <c r="AF9">
        <v>1.9597303197503499</v>
      </c>
      <c r="AH9" s="30">
        <f t="shared" si="11"/>
        <v>1.3356924770691301</v>
      </c>
      <c r="AI9" s="30">
        <f t="shared" si="10"/>
        <v>-0.183340849734872</v>
      </c>
      <c r="AJ9" s="30">
        <f t="shared" si="0"/>
        <v>-8.5809018993941805E-2</v>
      </c>
      <c r="AK9" s="30">
        <f t="shared" si="0"/>
        <v>-1.49950513656329E-2</v>
      </c>
      <c r="AL9" s="30">
        <f t="shared" si="0"/>
        <v>-2.5678521597525899E-3</v>
      </c>
      <c r="AM9" s="30">
        <f t="shared" si="0"/>
        <v>-1.07490675769641E-3</v>
      </c>
      <c r="AN9" s="30">
        <f t="shared" si="0"/>
        <v>-1.5146036063373499E-3</v>
      </c>
      <c r="AR9" s="31">
        <f t="shared" si="1"/>
        <v>39813</v>
      </c>
      <c r="AS9" s="30">
        <f t="shared" ref="AS9:AS72" si="12">AH9-$AH$8</f>
        <v>-0.62806164109881002</v>
      </c>
      <c r="AT9" s="30">
        <f t="shared" si="2"/>
        <v>-0.183340849734872</v>
      </c>
      <c r="AU9" s="30">
        <f t="shared" si="3"/>
        <v>-8.5809018993941805E-2</v>
      </c>
      <c r="AV9" s="30">
        <f t="shared" si="4"/>
        <v>-1.49950513656329E-2</v>
      </c>
      <c r="AW9" s="30">
        <f t="shared" si="5"/>
        <v>-2.5678521597525899E-3</v>
      </c>
      <c r="AX9" s="30">
        <f t="shared" si="6"/>
        <v>-1.07490675769641E-3</v>
      </c>
      <c r="AY9" s="30">
        <f t="shared" si="7"/>
        <v>-1.5146036063373499E-3</v>
      </c>
      <c r="BA9" s="31">
        <f t="shared" si="8"/>
        <v>39813</v>
      </c>
      <c r="BB9" s="30">
        <f t="shared" si="9"/>
        <v>-0.62806164109881002</v>
      </c>
      <c r="BC9" s="30" t="e">
        <f>#REF!</f>
        <v>#REF!</v>
      </c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</row>
    <row r="10" spans="1:69" ht="15">
      <c r="A10" s="1">
        <v>39903</v>
      </c>
      <c r="B10">
        <v>-0.13539003689294299</v>
      </c>
      <c r="C10">
        <v>-0.65246512948933999</v>
      </c>
      <c r="D10">
        <v>-0.91826334533688003</v>
      </c>
      <c r="E10">
        <v>-1.44417778771516</v>
      </c>
      <c r="F10">
        <v>0.115454996943803</v>
      </c>
      <c r="G10">
        <v>1.5230468223250799</v>
      </c>
      <c r="H10">
        <v>0.27896396257823303</v>
      </c>
      <c r="I10">
        <v>-0.40325188254234201</v>
      </c>
      <c r="J10">
        <v>0.66681608933278802</v>
      </c>
      <c r="K10">
        <v>0.398639992233075</v>
      </c>
      <c r="L10">
        <v>1.2907792679480101E-3</v>
      </c>
      <c r="M10">
        <v>0</v>
      </c>
      <c r="N10">
        <v>0</v>
      </c>
      <c r="O10">
        <v>0.65980690961729005</v>
      </c>
      <c r="P10">
        <v>0</v>
      </c>
      <c r="Q10">
        <v>-0.152442549316995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-0.40182322195218101</v>
      </c>
      <c r="Z10">
        <v>-0.211333717860165</v>
      </c>
      <c r="AA10">
        <v>-6.45646581126159E-2</v>
      </c>
      <c r="AB10">
        <v>-7.67464778637584E-3</v>
      </c>
      <c r="AC10">
        <v>-9.7111472461236595E-3</v>
      </c>
      <c r="AD10">
        <v>-1.34632756598113E-2</v>
      </c>
      <c r="AE10">
        <v>0.12597628708577199</v>
      </c>
      <c r="AF10">
        <v>-0.64456556052693603</v>
      </c>
      <c r="AH10" s="30">
        <f t="shared" si="11"/>
        <v>0.398639992233075</v>
      </c>
      <c r="AI10" s="30">
        <f t="shared" si="10"/>
        <v>-0.40182322195218101</v>
      </c>
      <c r="AJ10" s="30">
        <f t="shared" si="0"/>
        <v>-0.211333717860165</v>
      </c>
      <c r="AK10" s="30">
        <f t="shared" si="0"/>
        <v>-6.45646581126159E-2</v>
      </c>
      <c r="AL10" s="30">
        <f t="shared" si="0"/>
        <v>-7.67464778637584E-3</v>
      </c>
      <c r="AM10" s="30">
        <f t="shared" si="0"/>
        <v>-9.7111472461236595E-3</v>
      </c>
      <c r="AN10" s="30">
        <f t="shared" si="0"/>
        <v>-1.34632756598113E-2</v>
      </c>
      <c r="AR10" s="31">
        <f t="shared" si="1"/>
        <v>39903</v>
      </c>
      <c r="AS10" s="30">
        <f t="shared" si="12"/>
        <v>-1.5651141259348651</v>
      </c>
      <c r="AT10" s="30">
        <f t="shared" si="2"/>
        <v>-0.40182322195218101</v>
      </c>
      <c r="AU10" s="30">
        <f t="shared" si="3"/>
        <v>-0.211333717860165</v>
      </c>
      <c r="AV10" s="30">
        <f t="shared" si="4"/>
        <v>-6.45646581126159E-2</v>
      </c>
      <c r="AW10" s="30">
        <f t="shared" si="5"/>
        <v>-7.67464778637584E-3</v>
      </c>
      <c r="AX10" s="30">
        <f t="shared" si="6"/>
        <v>-9.7111472461236595E-3</v>
      </c>
      <c r="AY10" s="30">
        <f t="shared" si="7"/>
        <v>-1.34632756598113E-2</v>
      </c>
      <c r="BA10" s="31">
        <f t="shared" si="8"/>
        <v>39903</v>
      </c>
      <c r="BB10" s="30">
        <f t="shared" si="9"/>
        <v>-1.5651141259348651</v>
      </c>
      <c r="BC10" s="30" t="e">
        <f>#REF!</f>
        <v>#REF!</v>
      </c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</row>
    <row r="11" spans="1:69" ht="15">
      <c r="A11" s="1">
        <v>39994</v>
      </c>
      <c r="B11">
        <v>-7.3128195431192797E-2</v>
      </c>
      <c r="C11">
        <v>-0.59127453298191801</v>
      </c>
      <c r="D11">
        <v>-0.82556115638129102</v>
      </c>
      <c r="E11">
        <v>-1.5731642295645401</v>
      </c>
      <c r="F11">
        <v>9.9746456306856801E-2</v>
      </c>
      <c r="G11">
        <v>1.4374342292303799</v>
      </c>
      <c r="H11">
        <v>-0.35522692731372701</v>
      </c>
      <c r="I11">
        <v>-0.28293942772370101</v>
      </c>
      <c r="J11">
        <v>0.84351191118310098</v>
      </c>
      <c r="K11">
        <v>-0.30041231791311002</v>
      </c>
      <c r="L11">
        <v>-0.18272965033302399</v>
      </c>
      <c r="M11">
        <v>0</v>
      </c>
      <c r="N11">
        <v>0</v>
      </c>
      <c r="O11">
        <v>0.64584289863393196</v>
      </c>
      <c r="P11">
        <v>0</v>
      </c>
      <c r="Q11">
        <v>-0.167872711464219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-0.51335585975161502</v>
      </c>
      <c r="Z11">
        <v>-0.31584037906461698</v>
      </c>
      <c r="AA11">
        <v>-0.13962107977441901</v>
      </c>
      <c r="AB11">
        <v>-3.4101059823226601E-2</v>
      </c>
      <c r="AC11">
        <v>-1.66073407595204E-2</v>
      </c>
      <c r="AD11">
        <v>-4.1339223173404202E-2</v>
      </c>
      <c r="AE11">
        <v>0.125322963061125</v>
      </c>
      <c r="AF11">
        <v>-2.2613156330381301</v>
      </c>
      <c r="AH11" s="30">
        <f t="shared" si="11"/>
        <v>-0.30041231791311002</v>
      </c>
      <c r="AI11" s="30">
        <f t="shared" si="10"/>
        <v>-0.51335585975161502</v>
      </c>
      <c r="AJ11" s="30">
        <f t="shared" si="0"/>
        <v>-0.31584037906461698</v>
      </c>
      <c r="AK11" s="30">
        <f t="shared" si="0"/>
        <v>-0.13962107977441901</v>
      </c>
      <c r="AL11" s="30">
        <f t="shared" si="0"/>
        <v>-3.4101059823226601E-2</v>
      </c>
      <c r="AM11" s="30">
        <f t="shared" si="0"/>
        <v>-1.66073407595204E-2</v>
      </c>
      <c r="AN11" s="30">
        <f t="shared" si="0"/>
        <v>-4.1339223173404202E-2</v>
      </c>
      <c r="AR11" s="31">
        <f t="shared" si="1"/>
        <v>39994</v>
      </c>
      <c r="AS11" s="30">
        <f t="shared" si="12"/>
        <v>-2.2641664360810503</v>
      </c>
      <c r="AT11" s="30">
        <f t="shared" si="2"/>
        <v>-0.51335585975161502</v>
      </c>
      <c r="AU11" s="30">
        <f t="shared" si="3"/>
        <v>-0.31584037906461698</v>
      </c>
      <c r="AV11" s="30">
        <f t="shared" si="4"/>
        <v>-0.13962107977441901</v>
      </c>
      <c r="AW11" s="30">
        <f t="shared" si="5"/>
        <v>-3.4101059823226601E-2</v>
      </c>
      <c r="AX11" s="30">
        <f t="shared" si="6"/>
        <v>-1.66073407595204E-2</v>
      </c>
      <c r="AY11" s="30">
        <f t="shared" si="7"/>
        <v>-4.1339223173404202E-2</v>
      </c>
      <c r="BA11" s="31">
        <f t="shared" si="8"/>
        <v>39994</v>
      </c>
      <c r="BB11" s="30">
        <f t="shared" si="9"/>
        <v>-2.2641664360810503</v>
      </c>
      <c r="BC11" s="30" t="e">
        <f>#REF!</f>
        <v>#REF!</v>
      </c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</row>
    <row r="12" spans="1:69" ht="15">
      <c r="A12" s="1">
        <v>40086</v>
      </c>
      <c r="B12">
        <v>-0.53090931751037296</v>
      </c>
      <c r="C12">
        <v>-0.26450706984595301</v>
      </c>
      <c r="D12">
        <v>-0.67212325819220198</v>
      </c>
      <c r="E12">
        <v>-1.5028277673941199</v>
      </c>
      <c r="F12">
        <v>6.9033869082801499E-2</v>
      </c>
      <c r="G12">
        <v>1.1961043028706599</v>
      </c>
      <c r="H12">
        <v>-0.54411897120719799</v>
      </c>
      <c r="I12">
        <v>-0.18186777072822499</v>
      </c>
      <c r="J12">
        <v>0.89049328602619204</v>
      </c>
      <c r="K12">
        <v>-0.56877654490166796</v>
      </c>
      <c r="L12">
        <v>-0.18360036491500401</v>
      </c>
      <c r="M12">
        <v>0</v>
      </c>
      <c r="N12">
        <v>0</v>
      </c>
      <c r="O12">
        <v>0.48885425921735598</v>
      </c>
      <c r="P12">
        <v>0</v>
      </c>
      <c r="Q12">
        <v>-0.20191989571706501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-0.432252732861793</v>
      </c>
      <c r="Z12">
        <v>-0.32122089117078201</v>
      </c>
      <c r="AA12">
        <v>-0.172458636628642</v>
      </c>
      <c r="AB12">
        <v>-5.0099817255886803E-2</v>
      </c>
      <c r="AC12">
        <v>-2.0433100203038901E-2</v>
      </c>
      <c r="AD12">
        <v>-8.4043020204240496E-2</v>
      </c>
      <c r="AE12">
        <v>0.124664982878588</v>
      </c>
      <c r="AF12">
        <v>-2.9620084586605899</v>
      </c>
      <c r="AH12" s="30">
        <f t="shared" si="11"/>
        <v>-0.56877654490166796</v>
      </c>
      <c r="AI12" s="30">
        <f t="shared" si="10"/>
        <v>-0.432252732861793</v>
      </c>
      <c r="AJ12" s="30">
        <f t="shared" si="0"/>
        <v>-0.32122089117078201</v>
      </c>
      <c r="AK12" s="30">
        <f t="shared" si="0"/>
        <v>-0.172458636628642</v>
      </c>
      <c r="AL12" s="30">
        <f t="shared" si="0"/>
        <v>-5.0099817255886803E-2</v>
      </c>
      <c r="AM12" s="30">
        <f t="shared" si="0"/>
        <v>-2.0433100203038901E-2</v>
      </c>
      <c r="AN12" s="30">
        <f t="shared" si="0"/>
        <v>-8.4043020204240496E-2</v>
      </c>
      <c r="AR12" s="31">
        <f t="shared" si="1"/>
        <v>40086</v>
      </c>
      <c r="AS12" s="30">
        <f t="shared" si="12"/>
        <v>-2.5325306630696081</v>
      </c>
      <c r="AT12" s="30">
        <f t="shared" si="2"/>
        <v>-0.432252732861793</v>
      </c>
      <c r="AU12" s="30">
        <f t="shared" si="3"/>
        <v>-0.32122089117078201</v>
      </c>
      <c r="AV12" s="30">
        <f t="shared" si="4"/>
        <v>-0.172458636628642</v>
      </c>
      <c r="AW12" s="30">
        <f t="shared" si="5"/>
        <v>-5.0099817255886803E-2</v>
      </c>
      <c r="AX12" s="30">
        <f t="shared" si="6"/>
        <v>-2.0433100203038901E-2</v>
      </c>
      <c r="AY12" s="30">
        <f t="shared" si="7"/>
        <v>-8.4043020204240496E-2</v>
      </c>
      <c r="BA12" s="31">
        <f t="shared" si="8"/>
        <v>40086</v>
      </c>
      <c r="BB12" s="30">
        <f t="shared" si="9"/>
        <v>-2.5325306630696081</v>
      </c>
      <c r="BC12" s="30" t="e">
        <f>#REF!</f>
        <v>#REF!</v>
      </c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</row>
    <row r="13" spans="1:69" ht="15">
      <c r="A13" s="1">
        <v>40178</v>
      </c>
      <c r="B13">
        <v>-0.25242317358993699</v>
      </c>
      <c r="C13">
        <v>-0.211615381290882</v>
      </c>
      <c r="D13">
        <v>-0.55513346195562696</v>
      </c>
      <c r="E13">
        <v>-1.53198948183378</v>
      </c>
      <c r="F13">
        <v>3.4934348684583401E-2</v>
      </c>
      <c r="G13">
        <v>0.99553620616458705</v>
      </c>
      <c r="H13">
        <v>-1.0349527004782899</v>
      </c>
      <c r="I13">
        <v>-0.140145198598226</v>
      </c>
      <c r="J13">
        <v>0.90746758346461898</v>
      </c>
      <c r="K13">
        <v>-1.1530786080136599</v>
      </c>
      <c r="L13">
        <v>-7.1269525259744407E-2</v>
      </c>
      <c r="M13">
        <v>0</v>
      </c>
      <c r="N13">
        <v>0</v>
      </c>
      <c r="O13">
        <v>0.29361463510215202</v>
      </c>
      <c r="P13">
        <v>0</v>
      </c>
      <c r="Q13">
        <v>-0.22380559875018299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-0.35928238459848399</v>
      </c>
      <c r="Z13">
        <v>-0.28959156875358899</v>
      </c>
      <c r="AA13">
        <v>-0.227625182222117</v>
      </c>
      <c r="AB13">
        <v>-6.9279423941562196E-2</v>
      </c>
      <c r="AC13">
        <v>-2.8449792664761501E-2</v>
      </c>
      <c r="AD13">
        <v>-0.147781063677494</v>
      </c>
      <c r="AE13">
        <v>0.12400264015766101</v>
      </c>
      <c r="AF13">
        <v>-3.9408671320547399</v>
      </c>
      <c r="AH13" s="30">
        <f t="shared" si="11"/>
        <v>-1.1530786080136599</v>
      </c>
      <c r="AI13" s="30">
        <f t="shared" si="10"/>
        <v>-0.35928238459848399</v>
      </c>
      <c r="AJ13" s="30">
        <f t="shared" si="0"/>
        <v>-0.28959156875358899</v>
      </c>
      <c r="AK13" s="30">
        <f t="shared" si="0"/>
        <v>-0.227625182222117</v>
      </c>
      <c r="AL13" s="30">
        <f t="shared" si="0"/>
        <v>-6.9279423941562196E-2</v>
      </c>
      <c r="AM13" s="30">
        <f t="shared" si="0"/>
        <v>-2.8449792664761501E-2</v>
      </c>
      <c r="AN13" s="30">
        <f t="shared" si="0"/>
        <v>-0.147781063677494</v>
      </c>
      <c r="AR13" s="31">
        <f t="shared" si="1"/>
        <v>40178</v>
      </c>
      <c r="AS13" s="30">
        <f t="shared" si="12"/>
        <v>-3.1168327261815998</v>
      </c>
      <c r="AT13" s="30">
        <f t="shared" si="2"/>
        <v>-0.35928238459848399</v>
      </c>
      <c r="AU13" s="30">
        <f t="shared" si="3"/>
        <v>-0.28959156875358899</v>
      </c>
      <c r="AV13" s="30">
        <f t="shared" si="4"/>
        <v>-0.227625182222117</v>
      </c>
      <c r="AW13" s="30">
        <f t="shared" si="5"/>
        <v>-6.9279423941562196E-2</v>
      </c>
      <c r="AX13" s="30">
        <f t="shared" si="6"/>
        <v>-2.8449792664761501E-2</v>
      </c>
      <c r="AY13" s="30">
        <f t="shared" si="7"/>
        <v>-0.147781063677494</v>
      </c>
      <c r="BA13" s="31">
        <f t="shared" si="8"/>
        <v>40178</v>
      </c>
      <c r="BB13" s="30">
        <f t="shared" si="9"/>
        <v>-3.1168327261815998</v>
      </c>
      <c r="BC13" s="30" t="e">
        <f>#REF!</f>
        <v>#REF!</v>
      </c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</row>
    <row r="14" spans="1:69" ht="15">
      <c r="A14" s="1">
        <v>40268</v>
      </c>
      <c r="B14">
        <v>-0.338747381949348</v>
      </c>
      <c r="C14">
        <v>-0.106322060656398</v>
      </c>
      <c r="D14">
        <v>-0.44967816683822698</v>
      </c>
      <c r="E14">
        <v>-1.49135847327005</v>
      </c>
      <c r="F14">
        <v>-1.0181156250271601E-2</v>
      </c>
      <c r="G14">
        <v>0.69241507744685304</v>
      </c>
      <c r="H14">
        <v>-0.74172809473975698</v>
      </c>
      <c r="I14">
        <v>-0.119588771665655</v>
      </c>
      <c r="J14">
        <v>0.84768892504214899</v>
      </c>
      <c r="K14">
        <v>-1.5087443290271501</v>
      </c>
      <c r="L14">
        <v>-3.8602509165423199E-3</v>
      </c>
      <c r="M14">
        <v>0</v>
      </c>
      <c r="N14">
        <v>0</v>
      </c>
      <c r="O14">
        <v>0.192905413000934</v>
      </c>
      <c r="P14">
        <v>0</v>
      </c>
      <c r="Q14">
        <v>-0.279537998690147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-0.27734524232134999</v>
      </c>
      <c r="Z14">
        <v>-0.19522988273834299</v>
      </c>
      <c r="AA14">
        <v>-0.22127803051273401</v>
      </c>
      <c r="AB14">
        <v>-7.4980745765615794E-2</v>
      </c>
      <c r="AC14">
        <v>-2.6938269327655501E-2</v>
      </c>
      <c r="AD14">
        <v>-0.23611050156621</v>
      </c>
      <c r="AE14">
        <v>0.123336220175244</v>
      </c>
      <c r="AF14">
        <v>-4.22528372057028</v>
      </c>
      <c r="AH14" s="30">
        <f t="shared" si="11"/>
        <v>-1.5087443290271501</v>
      </c>
      <c r="AI14" s="30">
        <f t="shared" si="10"/>
        <v>-0.27734524232134999</v>
      </c>
      <c r="AJ14" s="30">
        <f t="shared" si="0"/>
        <v>-0.19522988273834299</v>
      </c>
      <c r="AK14" s="30">
        <f t="shared" si="0"/>
        <v>-0.22127803051273401</v>
      </c>
      <c r="AL14" s="30">
        <f t="shared" si="0"/>
        <v>-7.4980745765615794E-2</v>
      </c>
      <c r="AM14" s="30">
        <f t="shared" si="0"/>
        <v>-2.6938269327655501E-2</v>
      </c>
      <c r="AN14" s="30">
        <f t="shared" si="0"/>
        <v>-0.23611050156621</v>
      </c>
      <c r="AR14" s="31">
        <f t="shared" si="1"/>
        <v>40268</v>
      </c>
      <c r="AS14" s="30">
        <f t="shared" si="12"/>
        <v>-3.4724984471950902</v>
      </c>
      <c r="AT14" s="30">
        <f t="shared" si="2"/>
        <v>-0.27734524232134999</v>
      </c>
      <c r="AU14" s="30">
        <f t="shared" si="3"/>
        <v>-0.19522988273834299</v>
      </c>
      <c r="AV14" s="30">
        <f t="shared" si="4"/>
        <v>-0.22127803051273401</v>
      </c>
      <c r="AW14" s="30">
        <f t="shared" si="5"/>
        <v>-7.4980745765615794E-2</v>
      </c>
      <c r="AX14" s="30">
        <f t="shared" si="6"/>
        <v>-2.6938269327655501E-2</v>
      </c>
      <c r="AY14" s="30">
        <f t="shared" si="7"/>
        <v>-0.23611050156621</v>
      </c>
      <c r="BA14" s="31">
        <f t="shared" si="8"/>
        <v>40268</v>
      </c>
      <c r="BB14" s="30">
        <f t="shared" si="9"/>
        <v>-3.4724984471950902</v>
      </c>
      <c r="BC14" s="30" t="e">
        <f>#REF!</f>
        <v>#REF!</v>
      </c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</row>
    <row r="15" spans="1:69" ht="15">
      <c r="A15" s="1">
        <v>40359</v>
      </c>
      <c r="B15">
        <v>-0.35320501602868498</v>
      </c>
      <c r="C15">
        <v>0.128490601718175</v>
      </c>
      <c r="D15">
        <v>-0.48133731393670398</v>
      </c>
      <c r="E15">
        <v>-1.2669877197566599</v>
      </c>
      <c r="F15">
        <v>-0.161050295842115</v>
      </c>
      <c r="G15">
        <v>0.44814343815260199</v>
      </c>
      <c r="H15">
        <v>-0.50176464222690398</v>
      </c>
      <c r="I15">
        <v>-0.103925204174866</v>
      </c>
      <c r="J15">
        <v>0.89953939404026495</v>
      </c>
      <c r="K15">
        <v>-1.47224935497023</v>
      </c>
      <c r="L15">
        <v>0.12890494408405501</v>
      </c>
      <c r="M15">
        <v>0</v>
      </c>
      <c r="N15">
        <v>0</v>
      </c>
      <c r="O15">
        <v>3.1533582242214198E-2</v>
      </c>
      <c r="P15">
        <v>0</v>
      </c>
      <c r="Q15">
        <v>-0.34419420989935401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-0.101099613069047</v>
      </c>
      <c r="Z15">
        <v>-5.9472476618173502E-2</v>
      </c>
      <c r="AA15">
        <v>-0.12320260740061199</v>
      </c>
      <c r="AB15">
        <v>-3.6630312284166799E-2</v>
      </c>
      <c r="AC15">
        <v>1.05590189333314E-2</v>
      </c>
      <c r="AD15">
        <v>-0.33688891662348702</v>
      </c>
      <c r="AE15">
        <v>0.12266600006171299</v>
      </c>
      <c r="AF15">
        <v>-3.5721707035986499</v>
      </c>
      <c r="AH15" s="30">
        <f t="shared" si="11"/>
        <v>-1.47224935497023</v>
      </c>
      <c r="AI15" s="30">
        <f t="shared" si="10"/>
        <v>-0.101099613069047</v>
      </c>
      <c r="AJ15" s="30">
        <f t="shared" si="0"/>
        <v>-5.9472476618173502E-2</v>
      </c>
      <c r="AK15" s="30">
        <f t="shared" si="0"/>
        <v>-0.12320260740061199</v>
      </c>
      <c r="AL15" s="30">
        <f t="shared" si="0"/>
        <v>-3.6630312284166799E-2</v>
      </c>
      <c r="AM15" s="30">
        <f t="shared" si="0"/>
        <v>1.05590189333314E-2</v>
      </c>
      <c r="AN15" s="30">
        <f t="shared" si="0"/>
        <v>-0.33688891662348702</v>
      </c>
      <c r="AR15" s="31">
        <f t="shared" si="1"/>
        <v>40359</v>
      </c>
      <c r="AS15" s="30">
        <f t="shared" si="12"/>
        <v>-3.4360034731381699</v>
      </c>
      <c r="AT15" s="30">
        <f t="shared" si="2"/>
        <v>-0.101099613069047</v>
      </c>
      <c r="AU15" s="30">
        <f t="shared" si="3"/>
        <v>-5.9472476618173502E-2</v>
      </c>
      <c r="AV15" s="30">
        <f t="shared" si="4"/>
        <v>-0.12320260740061199</v>
      </c>
      <c r="AW15" s="30">
        <f t="shared" si="5"/>
        <v>-3.6630312284166799E-2</v>
      </c>
      <c r="AX15" s="30">
        <f t="shared" si="6"/>
        <v>1.05590189333314E-2</v>
      </c>
      <c r="AY15" s="30">
        <f t="shared" si="7"/>
        <v>-0.33688891662348702</v>
      </c>
      <c r="BA15" s="31">
        <f t="shared" si="8"/>
        <v>40359</v>
      </c>
      <c r="BB15" s="30">
        <f t="shared" si="9"/>
        <v>-3.4360034731381699</v>
      </c>
      <c r="BC15" s="30" t="e">
        <f>#REF!</f>
        <v>#REF!</v>
      </c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</row>
    <row r="16" spans="1:69" ht="15">
      <c r="A16" s="1">
        <v>40451</v>
      </c>
      <c r="B16">
        <v>-0.18159417685615101</v>
      </c>
      <c r="C16">
        <v>0.13350859415598801</v>
      </c>
      <c r="D16">
        <v>-0.52650157200300596</v>
      </c>
      <c r="E16">
        <v>-1.0309364735141999</v>
      </c>
      <c r="F16">
        <v>-0.24665644328884001</v>
      </c>
      <c r="G16">
        <v>0.167853169669651</v>
      </c>
      <c r="H16">
        <v>-0.67012212415678596</v>
      </c>
      <c r="I16">
        <v>-7.6108513578601697E-2</v>
      </c>
      <c r="J16">
        <v>0.92179269858389901</v>
      </c>
      <c r="K16">
        <v>-1.59297999839541</v>
      </c>
      <c r="L16">
        <v>0.15284787032015901</v>
      </c>
      <c r="M16">
        <v>0</v>
      </c>
      <c r="N16">
        <v>0</v>
      </c>
      <c r="O16">
        <v>-5.2534263293253003E-2</v>
      </c>
      <c r="P16">
        <v>0</v>
      </c>
      <c r="Q16">
        <v>-0.37563281043816898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-1.3065688999362999E-2</v>
      </c>
      <c r="Z16">
        <v>3.3369509246443101E-2</v>
      </c>
      <c r="AA16">
        <v>-3.8560425834637702E-2</v>
      </c>
      <c r="AB16">
        <v>6.02213679970504E-3</v>
      </c>
      <c r="AC16">
        <v>6.1731845502726097E-2</v>
      </c>
      <c r="AD16">
        <v>-0.446967240624014</v>
      </c>
      <c r="AE16">
        <v>0.121992248992854</v>
      </c>
      <c r="AF16">
        <v>-3.6525416577110001</v>
      </c>
      <c r="AH16" s="30">
        <f t="shared" si="11"/>
        <v>-1.59297999839541</v>
      </c>
      <c r="AI16" s="30">
        <f t="shared" si="10"/>
        <v>-1.3065688999362999E-2</v>
      </c>
      <c r="AJ16" s="30">
        <f t="shared" si="0"/>
        <v>3.3369509246443101E-2</v>
      </c>
      <c r="AK16" s="30">
        <f t="shared" si="0"/>
        <v>-3.8560425834637702E-2</v>
      </c>
      <c r="AL16" s="30">
        <f t="shared" si="0"/>
        <v>6.02213679970504E-3</v>
      </c>
      <c r="AM16" s="30">
        <f t="shared" si="0"/>
        <v>6.1731845502726097E-2</v>
      </c>
      <c r="AN16" s="30">
        <f t="shared" si="0"/>
        <v>-0.446967240624014</v>
      </c>
      <c r="AR16" s="31">
        <f t="shared" si="1"/>
        <v>40451</v>
      </c>
      <c r="AS16" s="30">
        <f t="shared" si="12"/>
        <v>-3.5567341165633501</v>
      </c>
      <c r="AT16" s="30">
        <f t="shared" si="2"/>
        <v>-1.3065688999362999E-2</v>
      </c>
      <c r="AU16" s="30">
        <f t="shared" si="3"/>
        <v>3.3369509246443101E-2</v>
      </c>
      <c r="AV16" s="30">
        <f t="shared" si="4"/>
        <v>-3.8560425834637702E-2</v>
      </c>
      <c r="AW16" s="30">
        <f t="shared" si="5"/>
        <v>6.02213679970504E-3</v>
      </c>
      <c r="AX16" s="30">
        <f t="shared" si="6"/>
        <v>6.1731845502726097E-2</v>
      </c>
      <c r="AY16" s="30">
        <f t="shared" si="7"/>
        <v>-0.446967240624014</v>
      </c>
      <c r="BA16" s="31">
        <f t="shared" si="8"/>
        <v>40451</v>
      </c>
      <c r="BB16" s="30">
        <f t="shared" si="9"/>
        <v>-3.5567341165633501</v>
      </c>
      <c r="BC16" s="30" t="e">
        <f>#REF!</f>
        <v>#REF!</v>
      </c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</row>
    <row r="17" spans="1:69" ht="15">
      <c r="A17" s="1">
        <v>40543</v>
      </c>
      <c r="B17">
        <v>-0.67462173321774399</v>
      </c>
      <c r="C17">
        <v>7.1741193474383902E-2</v>
      </c>
      <c r="D17">
        <v>-0.53275633519746601</v>
      </c>
      <c r="E17">
        <v>-0.81967090665269304</v>
      </c>
      <c r="F17">
        <v>-0.274348209236629</v>
      </c>
      <c r="G17">
        <v>-3.25829997268854E-2</v>
      </c>
      <c r="H17">
        <v>-0.60380230801002799</v>
      </c>
      <c r="I17">
        <v>-7.3918488988460193E-2</v>
      </c>
      <c r="J17">
        <v>0.92659326028503397</v>
      </c>
      <c r="K17">
        <v>-1.7387402414658399</v>
      </c>
      <c r="L17">
        <v>0.23867936159886599</v>
      </c>
      <c r="M17">
        <v>0</v>
      </c>
      <c r="N17">
        <v>0</v>
      </c>
      <c r="O17">
        <v>-0.13992717532280599</v>
      </c>
      <c r="P17">
        <v>0</v>
      </c>
      <c r="Q17">
        <v>-0.408014084063481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2.9830563732971799E-2</v>
      </c>
      <c r="Z17">
        <v>9.8258456627662305E-2</v>
      </c>
      <c r="AA17">
        <v>4.88968818111905E-2</v>
      </c>
      <c r="AB17">
        <v>5.2191984080692498E-2</v>
      </c>
      <c r="AC17">
        <v>0.108988075876681</v>
      </c>
      <c r="AD17">
        <v>-0.55805790892379104</v>
      </c>
      <c r="AE17">
        <v>0.121315228377723</v>
      </c>
      <c r="AF17">
        <v>-4.1599453849406096</v>
      </c>
      <c r="AH17" s="30">
        <f t="shared" si="11"/>
        <v>-1.7387402414658399</v>
      </c>
      <c r="AI17" s="30">
        <f t="shared" si="10"/>
        <v>2.9830563732971799E-2</v>
      </c>
      <c r="AJ17" s="30">
        <f t="shared" si="10"/>
        <v>9.8258456627662305E-2</v>
      </c>
      <c r="AK17" s="30">
        <f t="shared" si="10"/>
        <v>4.88968818111905E-2</v>
      </c>
      <c r="AL17" s="30">
        <f t="shared" si="10"/>
        <v>5.2191984080692498E-2</v>
      </c>
      <c r="AM17" s="30">
        <f t="shared" si="10"/>
        <v>0.108988075876681</v>
      </c>
      <c r="AN17" s="30">
        <f t="shared" si="10"/>
        <v>-0.55805790892379104</v>
      </c>
      <c r="AR17" s="31">
        <f t="shared" si="1"/>
        <v>40543</v>
      </c>
      <c r="AS17" s="30">
        <f t="shared" si="12"/>
        <v>-3.7024943596337803</v>
      </c>
      <c r="AT17" s="30">
        <f t="shared" si="2"/>
        <v>2.9830563732971799E-2</v>
      </c>
      <c r="AU17" s="30">
        <f t="shared" si="3"/>
        <v>9.8258456627662305E-2</v>
      </c>
      <c r="AV17" s="30">
        <f t="shared" si="4"/>
        <v>4.88968818111905E-2</v>
      </c>
      <c r="AW17" s="30">
        <f t="shared" si="5"/>
        <v>5.2191984080692498E-2</v>
      </c>
      <c r="AX17" s="30">
        <f t="shared" si="6"/>
        <v>0.108988075876681</v>
      </c>
      <c r="AY17" s="30">
        <f t="shared" si="7"/>
        <v>-0.55805790892379104</v>
      </c>
      <c r="BA17" s="31">
        <f t="shared" si="8"/>
        <v>40543</v>
      </c>
      <c r="BB17" s="30">
        <f t="shared" si="9"/>
        <v>-3.7024943596337803</v>
      </c>
      <c r="BC17" s="30" t="e">
        <f>#REF!</f>
        <v>#REF!</v>
      </c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</row>
    <row r="18" spans="1:69" ht="15">
      <c r="A18" s="1">
        <v>40633</v>
      </c>
      <c r="B18">
        <v>-0.932301967759676</v>
      </c>
      <c r="C18">
        <v>3.9774018284431702E-2</v>
      </c>
      <c r="D18">
        <v>-0.44687427212448799</v>
      </c>
      <c r="E18">
        <v>-0.83190869132103695</v>
      </c>
      <c r="F18">
        <v>-0.282339321354107</v>
      </c>
      <c r="G18">
        <v>-0.292158165532448</v>
      </c>
      <c r="H18">
        <v>-0.18609297249498899</v>
      </c>
      <c r="I18">
        <v>-8.8269937354836597E-2</v>
      </c>
      <c r="J18">
        <v>1.0024034627140901</v>
      </c>
      <c r="K18">
        <v>-1.6968653274234899</v>
      </c>
      <c r="L18">
        <v>0.267095112465491</v>
      </c>
      <c r="M18">
        <v>0</v>
      </c>
      <c r="N18">
        <v>0</v>
      </c>
      <c r="O18">
        <v>-0.21240007504804501</v>
      </c>
      <c r="P18">
        <v>0</v>
      </c>
      <c r="Q18">
        <v>-0.43294471709562499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3.2516825048605903E-2</v>
      </c>
      <c r="Z18">
        <v>0.105904668200118</v>
      </c>
      <c r="AA18">
        <v>9.7443156813944207E-2</v>
      </c>
      <c r="AB18">
        <v>8.7569484193782299E-2</v>
      </c>
      <c r="AC18">
        <v>0.16036277951599201</v>
      </c>
      <c r="AD18">
        <v>-0.65569135662175704</v>
      </c>
      <c r="AE18">
        <v>0.12063519204253199</v>
      </c>
      <c r="AF18">
        <v>-4.1441421048515004</v>
      </c>
      <c r="AH18" s="30">
        <f t="shared" si="11"/>
        <v>-1.6968653274234899</v>
      </c>
      <c r="AI18" s="30">
        <f t="shared" si="10"/>
        <v>3.2516825048605903E-2</v>
      </c>
      <c r="AJ18" s="30">
        <f t="shared" si="10"/>
        <v>0.105904668200118</v>
      </c>
      <c r="AK18" s="30">
        <f t="shared" si="10"/>
        <v>9.7443156813944207E-2</v>
      </c>
      <c r="AL18" s="30">
        <f t="shared" si="10"/>
        <v>8.7569484193782299E-2</v>
      </c>
      <c r="AM18" s="30">
        <f t="shared" si="10"/>
        <v>0.16036277951599201</v>
      </c>
      <c r="AN18" s="30">
        <f t="shared" si="10"/>
        <v>-0.65569135662175704</v>
      </c>
      <c r="AR18" s="31">
        <f t="shared" si="1"/>
        <v>40633</v>
      </c>
      <c r="AS18" s="30">
        <f t="shared" si="12"/>
        <v>-3.66061944559143</v>
      </c>
      <c r="AT18" s="30">
        <f t="shared" si="2"/>
        <v>3.2516825048605903E-2</v>
      </c>
      <c r="AU18" s="30">
        <f t="shared" si="3"/>
        <v>0.105904668200118</v>
      </c>
      <c r="AV18" s="30">
        <f t="shared" si="4"/>
        <v>9.7443156813944207E-2</v>
      </c>
      <c r="AW18" s="30">
        <f t="shared" si="5"/>
        <v>8.7569484193782299E-2</v>
      </c>
      <c r="AX18" s="30">
        <f t="shared" si="6"/>
        <v>0.16036277951599201</v>
      </c>
      <c r="AY18" s="30">
        <f t="shared" si="7"/>
        <v>-0.65569135662175704</v>
      </c>
      <c r="BA18" s="31">
        <f t="shared" si="8"/>
        <v>40633</v>
      </c>
      <c r="BB18" s="30">
        <f t="shared" si="9"/>
        <v>-3.66061944559143</v>
      </c>
      <c r="BC18" s="30" t="e">
        <f>#REF!</f>
        <v>#REF!</v>
      </c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</row>
    <row r="19" spans="1:69" ht="15">
      <c r="A19" s="1">
        <v>40724</v>
      </c>
      <c r="B19">
        <v>-0.90587513219422999</v>
      </c>
      <c r="C19">
        <v>9.8363708628366395E-2</v>
      </c>
      <c r="D19">
        <v>-0.48611674651793502</v>
      </c>
      <c r="E19">
        <v>-0.71317115578277701</v>
      </c>
      <c r="F19">
        <v>-0.33380644244149099</v>
      </c>
      <c r="G19">
        <v>-0.50539638185928104</v>
      </c>
      <c r="H19">
        <v>-0.32718879783312199</v>
      </c>
      <c r="I19">
        <v>-0.14068208058482901</v>
      </c>
      <c r="J19">
        <v>0.93559777434074198</v>
      </c>
      <c r="K19">
        <v>-1.6665225886366899</v>
      </c>
      <c r="L19">
        <v>0.37356818451771501</v>
      </c>
      <c r="M19">
        <v>0</v>
      </c>
      <c r="N19">
        <v>0</v>
      </c>
      <c r="O19">
        <v>-0.286126815574821</v>
      </c>
      <c r="P19">
        <v>0</v>
      </c>
      <c r="Q19">
        <v>-0.50593139867610804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0.101040303939659</v>
      </c>
      <c r="Z19">
        <v>0.143634342575964</v>
      </c>
      <c r="AA19">
        <v>0.15678932412809601</v>
      </c>
      <c r="AB19">
        <v>0.13734152450071299</v>
      </c>
      <c r="AC19">
        <v>0.24024030670702801</v>
      </c>
      <c r="AD19">
        <v>-0.72192532845512603</v>
      </c>
      <c r="AE19">
        <v>0.11995238641061801</v>
      </c>
      <c r="AF19">
        <v>-4.2862150128075003</v>
      </c>
      <c r="AH19" s="30">
        <f t="shared" si="11"/>
        <v>-1.6665225886366899</v>
      </c>
      <c r="AI19" s="30">
        <f t="shared" si="10"/>
        <v>0.101040303939659</v>
      </c>
      <c r="AJ19" s="30">
        <f t="shared" si="10"/>
        <v>0.143634342575964</v>
      </c>
      <c r="AK19" s="30">
        <f t="shared" si="10"/>
        <v>0.15678932412809601</v>
      </c>
      <c r="AL19" s="30">
        <f t="shared" si="10"/>
        <v>0.13734152450071299</v>
      </c>
      <c r="AM19" s="30">
        <f t="shared" si="10"/>
        <v>0.24024030670702801</v>
      </c>
      <c r="AN19" s="30">
        <f t="shared" si="10"/>
        <v>-0.72192532845512603</v>
      </c>
      <c r="AR19" s="31">
        <f t="shared" si="1"/>
        <v>40724</v>
      </c>
      <c r="AS19" s="30">
        <f t="shared" si="12"/>
        <v>-3.6302767068046302</v>
      </c>
      <c r="AT19" s="30">
        <f t="shared" si="2"/>
        <v>0.101040303939659</v>
      </c>
      <c r="AU19" s="30">
        <f t="shared" si="3"/>
        <v>0.143634342575964</v>
      </c>
      <c r="AV19" s="30">
        <f t="shared" si="4"/>
        <v>0.15678932412809601</v>
      </c>
      <c r="AW19" s="30">
        <f t="shared" si="5"/>
        <v>0.13734152450071299</v>
      </c>
      <c r="AX19" s="30">
        <f t="shared" si="6"/>
        <v>0.24024030670702801</v>
      </c>
      <c r="AY19" s="30">
        <f t="shared" si="7"/>
        <v>-0.72192532845512603</v>
      </c>
      <c r="BA19" s="31">
        <f t="shared" si="8"/>
        <v>40724</v>
      </c>
      <c r="BB19" s="30">
        <f t="shared" si="9"/>
        <v>-3.6302767068046302</v>
      </c>
      <c r="BC19" s="30" t="e">
        <f>#REF!</f>
        <v>#REF!</v>
      </c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</row>
    <row r="20" spans="1:69" ht="15">
      <c r="A20" s="1">
        <v>40816</v>
      </c>
      <c r="B20">
        <v>-1.27019283432577</v>
      </c>
      <c r="C20">
        <v>0.15543480677650001</v>
      </c>
      <c r="D20">
        <v>-0.60158427294066397</v>
      </c>
      <c r="E20">
        <v>-0.52834502572772701</v>
      </c>
      <c r="F20">
        <v>-0.440779641575131</v>
      </c>
      <c r="G20">
        <v>-0.64095022313517602</v>
      </c>
      <c r="H20">
        <v>-0.159795907716373</v>
      </c>
      <c r="I20">
        <v>-0.20200400475524299</v>
      </c>
      <c r="J20">
        <v>0.95956300666287997</v>
      </c>
      <c r="K20">
        <v>-1.6515130590851801</v>
      </c>
      <c r="L20">
        <v>0.52467108769704696</v>
      </c>
      <c r="M20">
        <v>0</v>
      </c>
      <c r="N20">
        <v>0</v>
      </c>
      <c r="O20">
        <v>-0.37608471267340698</v>
      </c>
      <c r="P20">
        <v>0</v>
      </c>
      <c r="Q20">
        <v>-0.57576895380478899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0.195024411833394</v>
      </c>
      <c r="Z20">
        <v>0.20324391272092901</v>
      </c>
      <c r="AA20">
        <v>0.21110786668051301</v>
      </c>
      <c r="AB20">
        <v>0.169238363899234</v>
      </c>
      <c r="AC20">
        <v>0.32419166901834501</v>
      </c>
      <c r="AD20">
        <v>-0.73711968856920795</v>
      </c>
      <c r="AE20">
        <v>0.119267050678572</v>
      </c>
      <c r="AF20">
        <v>-4.3223961483412499</v>
      </c>
      <c r="AH20" s="30">
        <f t="shared" si="11"/>
        <v>-1.6515130590851801</v>
      </c>
      <c r="AI20" s="30">
        <f t="shared" si="10"/>
        <v>0.195024411833394</v>
      </c>
      <c r="AJ20" s="30">
        <f t="shared" si="10"/>
        <v>0.20324391272092901</v>
      </c>
      <c r="AK20" s="30">
        <f t="shared" si="10"/>
        <v>0.21110786668051301</v>
      </c>
      <c r="AL20" s="30">
        <f t="shared" si="10"/>
        <v>0.169238363899234</v>
      </c>
      <c r="AM20" s="30">
        <f t="shared" si="10"/>
        <v>0.32419166901834501</v>
      </c>
      <c r="AN20" s="30">
        <f t="shared" si="10"/>
        <v>-0.73711968856920795</v>
      </c>
      <c r="AR20" s="31">
        <f t="shared" si="1"/>
        <v>40816</v>
      </c>
      <c r="AS20" s="30">
        <f t="shared" si="12"/>
        <v>-3.61526717725312</v>
      </c>
      <c r="AT20" s="30">
        <f t="shared" si="2"/>
        <v>0.195024411833394</v>
      </c>
      <c r="AU20" s="30">
        <f t="shared" si="3"/>
        <v>0.20324391272092901</v>
      </c>
      <c r="AV20" s="30">
        <f t="shared" si="4"/>
        <v>0.21110786668051301</v>
      </c>
      <c r="AW20" s="30">
        <f t="shared" si="5"/>
        <v>0.169238363899234</v>
      </c>
      <c r="AX20" s="30">
        <f t="shared" si="6"/>
        <v>0.32419166901834501</v>
      </c>
      <c r="AY20" s="30">
        <f t="shared" si="7"/>
        <v>-0.73711968856920795</v>
      </c>
      <c r="BA20" s="31">
        <f t="shared" si="8"/>
        <v>40816</v>
      </c>
      <c r="BB20" s="30">
        <f t="shared" si="9"/>
        <v>-3.61526717725312</v>
      </c>
      <c r="BC20" s="30" t="e">
        <f>#REF!</f>
        <v>#REF!</v>
      </c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</row>
    <row r="21" spans="1:69" ht="15">
      <c r="A21" s="1">
        <v>40908</v>
      </c>
      <c r="B21">
        <v>-1.0357123537617801</v>
      </c>
      <c r="C21">
        <v>0.109070763022759</v>
      </c>
      <c r="D21">
        <v>-0.65419586264719798</v>
      </c>
      <c r="E21">
        <v>-0.25291558422670102</v>
      </c>
      <c r="F21">
        <v>-0.47411480379833898</v>
      </c>
      <c r="G21">
        <v>-0.742279040209323</v>
      </c>
      <c r="H21">
        <v>-0.24180180895200401</v>
      </c>
      <c r="I21">
        <v>-0.25050283139837398</v>
      </c>
      <c r="J21">
        <v>0.89969774539814995</v>
      </c>
      <c r="K21">
        <v>-1.6169030455409901</v>
      </c>
      <c r="L21">
        <v>0.60036378340055396</v>
      </c>
      <c r="M21">
        <v>0</v>
      </c>
      <c r="N21">
        <v>0</v>
      </c>
      <c r="O21">
        <v>-0.32033676456323401</v>
      </c>
      <c r="P21">
        <v>0</v>
      </c>
      <c r="Q21">
        <v>-0.64068467934062001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0.233627742373611</v>
      </c>
      <c r="Z21">
        <v>0.23668580938241099</v>
      </c>
      <c r="AA21">
        <v>0.235085829730459</v>
      </c>
      <c r="AB21">
        <v>0.18591946697185999</v>
      </c>
      <c r="AC21">
        <v>0.35308989962933801</v>
      </c>
      <c r="AD21">
        <v>-0.70417536167720196</v>
      </c>
      <c r="AE21">
        <v>0.118579416988617</v>
      </c>
      <c r="AF21">
        <v>-3.9615016792179998</v>
      </c>
      <c r="AH21" s="30">
        <f t="shared" si="11"/>
        <v>-1.6169030455409901</v>
      </c>
      <c r="AI21" s="30">
        <f t="shared" si="10"/>
        <v>0.233627742373611</v>
      </c>
      <c r="AJ21" s="30">
        <f t="shared" si="10"/>
        <v>0.23668580938241099</v>
      </c>
      <c r="AK21" s="30">
        <f t="shared" si="10"/>
        <v>0.235085829730459</v>
      </c>
      <c r="AL21" s="30">
        <f t="shared" si="10"/>
        <v>0.18591946697185999</v>
      </c>
      <c r="AM21" s="30">
        <f t="shared" si="10"/>
        <v>0.35308989962933801</v>
      </c>
      <c r="AN21" s="30">
        <f t="shared" si="10"/>
        <v>-0.70417536167720196</v>
      </c>
      <c r="AR21" s="31">
        <f t="shared" si="1"/>
        <v>40908</v>
      </c>
      <c r="AS21" s="30">
        <f t="shared" si="12"/>
        <v>-3.5806571637089304</v>
      </c>
      <c r="AT21" s="30">
        <f t="shared" si="2"/>
        <v>0.233627742373611</v>
      </c>
      <c r="AU21" s="30">
        <f t="shared" si="3"/>
        <v>0.23668580938241099</v>
      </c>
      <c r="AV21" s="30">
        <f t="shared" si="4"/>
        <v>0.235085829730459</v>
      </c>
      <c r="AW21" s="30">
        <f t="shared" si="5"/>
        <v>0.18591946697185999</v>
      </c>
      <c r="AX21" s="30">
        <f t="shared" si="6"/>
        <v>0.35308989962933801</v>
      </c>
      <c r="AY21" s="30">
        <f t="shared" si="7"/>
        <v>-0.70417536167720196</v>
      </c>
      <c r="BA21" s="31">
        <f t="shared" si="8"/>
        <v>40908</v>
      </c>
      <c r="BB21" s="30">
        <f t="shared" si="9"/>
        <v>-3.5806571637089304</v>
      </c>
      <c r="BC21" s="30" t="e">
        <f>#REF!</f>
        <v>#REF!</v>
      </c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</row>
    <row r="22" spans="1:69" ht="15">
      <c r="A22" s="1">
        <v>40999</v>
      </c>
      <c r="B22">
        <v>-0.94096317482101599</v>
      </c>
      <c r="C22">
        <v>0.16123398172238401</v>
      </c>
      <c r="D22">
        <v>-0.66523418586124405</v>
      </c>
      <c r="E22">
        <v>-9.2472701404650207E-2</v>
      </c>
      <c r="F22">
        <v>-0.513350151539408</v>
      </c>
      <c r="G22">
        <v>-0.82549523349547604</v>
      </c>
      <c r="H22">
        <v>-0.50788564022009197</v>
      </c>
      <c r="I22">
        <v>-0.31882737160326202</v>
      </c>
      <c r="J22">
        <v>1.02514333678195</v>
      </c>
      <c r="K22">
        <v>-1.3523747295887301</v>
      </c>
      <c r="L22">
        <v>0.67910694846550501</v>
      </c>
      <c r="M22">
        <v>0</v>
      </c>
      <c r="N22">
        <v>0</v>
      </c>
      <c r="O22">
        <v>-0.36918763161715501</v>
      </c>
      <c r="P22">
        <v>0</v>
      </c>
      <c r="Q22">
        <v>-0.661916046335014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0.27353254120849801</v>
      </c>
      <c r="Z22">
        <v>0.26503621780632203</v>
      </c>
      <c r="AA22">
        <v>0.25381063773286699</v>
      </c>
      <c r="AB22">
        <v>0.21212133874720801</v>
      </c>
      <c r="AC22">
        <v>0.34260030268557401</v>
      </c>
      <c r="AD22">
        <v>-0.64694247910262304</v>
      </c>
      <c r="AE22">
        <v>0.11788971059728701</v>
      </c>
      <c r="AF22">
        <v>-3.5641743298410602</v>
      </c>
      <c r="AH22" s="30">
        <f t="shared" si="11"/>
        <v>-1.3523747295887301</v>
      </c>
      <c r="AI22" s="30">
        <f t="shared" si="10"/>
        <v>0.27353254120849801</v>
      </c>
      <c r="AJ22" s="30">
        <f t="shared" si="10"/>
        <v>0.26503621780632203</v>
      </c>
      <c r="AK22" s="30">
        <f t="shared" si="10"/>
        <v>0.25381063773286699</v>
      </c>
      <c r="AL22" s="30">
        <f t="shared" si="10"/>
        <v>0.21212133874720801</v>
      </c>
      <c r="AM22" s="30">
        <f t="shared" si="10"/>
        <v>0.34260030268557401</v>
      </c>
      <c r="AN22" s="30">
        <f t="shared" si="10"/>
        <v>-0.64694247910262304</v>
      </c>
      <c r="AR22" s="31">
        <f t="shared" si="1"/>
        <v>40999</v>
      </c>
      <c r="AS22" s="30">
        <f t="shared" si="12"/>
        <v>-3.3161288477566702</v>
      </c>
      <c r="AT22" s="30">
        <f t="shared" si="2"/>
        <v>0.27353254120849801</v>
      </c>
      <c r="AU22" s="30">
        <f t="shared" si="3"/>
        <v>0.26503621780632203</v>
      </c>
      <c r="AV22" s="30">
        <f t="shared" si="4"/>
        <v>0.25381063773286699</v>
      </c>
      <c r="AW22" s="30">
        <f t="shared" si="5"/>
        <v>0.21212133874720801</v>
      </c>
      <c r="AX22" s="30">
        <f t="shared" si="6"/>
        <v>0.34260030268557401</v>
      </c>
      <c r="AY22" s="30">
        <f t="shared" si="7"/>
        <v>-0.64694247910262304</v>
      </c>
      <c r="BA22" s="31">
        <f t="shared" si="8"/>
        <v>40999</v>
      </c>
      <c r="BB22" s="30">
        <f t="shared" si="9"/>
        <v>-3.3161288477566702</v>
      </c>
      <c r="BC22" s="30" t="e">
        <f>#REF!</f>
        <v>#REF!</v>
      </c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</row>
    <row r="23" spans="1:69" ht="15">
      <c r="A23" s="1">
        <v>41090</v>
      </c>
      <c r="B23">
        <v>-1.0377185070617401</v>
      </c>
      <c r="C23">
        <v>8.5418716402663797E-2</v>
      </c>
      <c r="D23">
        <v>-0.71157013544332703</v>
      </c>
      <c r="E23">
        <v>-1.5336992703092E-2</v>
      </c>
      <c r="F23">
        <v>-0.53282793566904896</v>
      </c>
      <c r="G23">
        <v>-0.90495988832034602</v>
      </c>
      <c r="H23">
        <v>-0.31851949757648002</v>
      </c>
      <c r="I23">
        <v>-0.37148163194706302</v>
      </c>
      <c r="J23">
        <v>1.0433022979655</v>
      </c>
      <c r="K23">
        <v>-1.3840023573801301</v>
      </c>
      <c r="L23">
        <v>0.74664552276263796</v>
      </c>
      <c r="M23">
        <v>0</v>
      </c>
      <c r="N23">
        <v>0</v>
      </c>
      <c r="O23">
        <v>-0.36428130942933201</v>
      </c>
      <c r="P23">
        <v>0</v>
      </c>
      <c r="Q23">
        <v>-0.72346804515288599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0.24151041446414201</v>
      </c>
      <c r="Z23">
        <v>0.274712312200249</v>
      </c>
      <c r="AA23">
        <v>0.249423230120323</v>
      </c>
      <c r="AB23">
        <v>0.26039152044068897</v>
      </c>
      <c r="AC23">
        <v>0.33032157145131702</v>
      </c>
      <c r="AD23">
        <v>-0.59184700888736597</v>
      </c>
      <c r="AE23">
        <v>0.117198150040496</v>
      </c>
      <c r="AF23">
        <v>-3.6070895737227899</v>
      </c>
      <c r="AH23" s="30">
        <f t="shared" si="11"/>
        <v>-1.3840023573801301</v>
      </c>
      <c r="AI23" s="30">
        <f t="shared" si="10"/>
        <v>0.24151041446414201</v>
      </c>
      <c r="AJ23" s="30">
        <f t="shared" si="10"/>
        <v>0.274712312200249</v>
      </c>
      <c r="AK23" s="30">
        <f t="shared" si="10"/>
        <v>0.249423230120323</v>
      </c>
      <c r="AL23" s="30">
        <f t="shared" si="10"/>
        <v>0.26039152044068897</v>
      </c>
      <c r="AM23" s="30">
        <f t="shared" si="10"/>
        <v>0.33032157145131702</v>
      </c>
      <c r="AN23" s="30">
        <f t="shared" si="10"/>
        <v>-0.59184700888736597</v>
      </c>
      <c r="AR23" s="31">
        <f t="shared" si="1"/>
        <v>41090</v>
      </c>
      <c r="AS23" s="30">
        <f t="shared" si="12"/>
        <v>-3.3477564755480702</v>
      </c>
      <c r="AT23" s="30">
        <f t="shared" si="2"/>
        <v>0.24151041446414201</v>
      </c>
      <c r="AU23" s="30">
        <f t="shared" si="3"/>
        <v>0.274712312200249</v>
      </c>
      <c r="AV23" s="30">
        <f t="shared" si="4"/>
        <v>0.249423230120323</v>
      </c>
      <c r="AW23" s="30">
        <f t="shared" si="5"/>
        <v>0.26039152044068897</v>
      </c>
      <c r="AX23" s="30">
        <f t="shared" si="6"/>
        <v>0.33032157145131702</v>
      </c>
      <c r="AY23" s="30">
        <f t="shared" si="7"/>
        <v>-0.59184700888736597</v>
      </c>
      <c r="BA23" s="31">
        <f t="shared" si="8"/>
        <v>41090</v>
      </c>
      <c r="BB23" s="30">
        <f t="shared" si="9"/>
        <v>-3.3477564755480702</v>
      </c>
      <c r="BC23" s="30" t="e">
        <f>#REF!</f>
        <v>#REF!</v>
      </c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</row>
    <row r="24" spans="1:69" ht="15">
      <c r="A24" s="1">
        <v>41182</v>
      </c>
      <c r="B24">
        <v>-1.1434952276042301</v>
      </c>
      <c r="C24">
        <v>6.1263596057572797E-2</v>
      </c>
      <c r="D24">
        <v>-0.68664084512453805</v>
      </c>
      <c r="E24">
        <v>-0.16039145417865999</v>
      </c>
      <c r="F24">
        <v>-0.560015468943032</v>
      </c>
      <c r="G24">
        <v>-1.0045888413784101</v>
      </c>
      <c r="H24">
        <v>0.13506169629936601</v>
      </c>
      <c r="I24">
        <v>-0.40772278615671798</v>
      </c>
      <c r="J24">
        <v>1.03100390703925</v>
      </c>
      <c r="K24">
        <v>-1.33944467351345</v>
      </c>
      <c r="L24">
        <v>0.78754056024067698</v>
      </c>
      <c r="M24">
        <v>0</v>
      </c>
      <c r="N24">
        <v>0</v>
      </c>
      <c r="O24">
        <v>-0.38768233392837897</v>
      </c>
      <c r="P24">
        <v>0</v>
      </c>
      <c r="Q24">
        <v>-0.77159513890292397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0.18774040399455399</v>
      </c>
      <c r="Z24">
        <v>0.26595770355785697</v>
      </c>
      <c r="AA24">
        <v>0.222001549362211</v>
      </c>
      <c r="AB24">
        <v>0.30755292060275002</v>
      </c>
      <c r="AC24">
        <v>0.334500398414047</v>
      </c>
      <c r="AD24">
        <v>-0.52679683208069406</v>
      </c>
      <c r="AE24">
        <v>0.11650494729505299</v>
      </c>
      <c r="AF24">
        <v>-3.5392459189476901</v>
      </c>
      <c r="AH24" s="30">
        <f t="shared" si="11"/>
        <v>-1.33944467351345</v>
      </c>
      <c r="AI24" s="30">
        <f t="shared" si="10"/>
        <v>0.18774040399455399</v>
      </c>
      <c r="AJ24" s="30">
        <f t="shared" si="10"/>
        <v>0.26595770355785697</v>
      </c>
      <c r="AK24" s="30">
        <f t="shared" si="10"/>
        <v>0.222001549362211</v>
      </c>
      <c r="AL24" s="30">
        <f t="shared" si="10"/>
        <v>0.30755292060275002</v>
      </c>
      <c r="AM24" s="30">
        <f t="shared" si="10"/>
        <v>0.334500398414047</v>
      </c>
      <c r="AN24" s="30">
        <f t="shared" si="10"/>
        <v>-0.52679683208069406</v>
      </c>
      <c r="AR24" s="31">
        <f t="shared" si="1"/>
        <v>41182</v>
      </c>
      <c r="AS24" s="30">
        <f t="shared" si="12"/>
        <v>-3.3031987916813899</v>
      </c>
      <c r="AT24" s="30">
        <f t="shared" si="2"/>
        <v>0.18774040399455399</v>
      </c>
      <c r="AU24" s="30">
        <f t="shared" si="3"/>
        <v>0.26595770355785697</v>
      </c>
      <c r="AV24" s="30">
        <f t="shared" si="4"/>
        <v>0.222001549362211</v>
      </c>
      <c r="AW24" s="30">
        <f t="shared" si="5"/>
        <v>0.30755292060275002</v>
      </c>
      <c r="AX24" s="30">
        <f t="shared" si="6"/>
        <v>0.334500398414047</v>
      </c>
      <c r="AY24" s="30">
        <f t="shared" si="7"/>
        <v>-0.52679683208069406</v>
      </c>
      <c r="BA24" s="31">
        <f t="shared" si="8"/>
        <v>41182</v>
      </c>
      <c r="BB24" s="30">
        <f t="shared" si="9"/>
        <v>-3.3031987916813899</v>
      </c>
      <c r="BC24" s="30" t="e">
        <f>#REF!</f>
        <v>#REF!</v>
      </c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</row>
    <row r="25" spans="1:69" ht="15">
      <c r="A25" s="1">
        <v>41274</v>
      </c>
      <c r="B25">
        <v>-0.98290749584481596</v>
      </c>
      <c r="C25">
        <v>0.14503824101559001</v>
      </c>
      <c r="D25">
        <v>-0.67803503681786903</v>
      </c>
      <c r="E25">
        <v>-0.161779484695068</v>
      </c>
      <c r="F25">
        <v>-0.57454807243331896</v>
      </c>
      <c r="G25">
        <v>-1.1280046326259101</v>
      </c>
      <c r="H25">
        <v>-9.5592470533794105E-2</v>
      </c>
      <c r="I25">
        <v>-0.42565175345401401</v>
      </c>
      <c r="J25">
        <v>1.1426909463375301</v>
      </c>
      <c r="K25">
        <v>-1.0776477056086899</v>
      </c>
      <c r="L25">
        <v>0.86368591768360603</v>
      </c>
      <c r="M25">
        <v>0</v>
      </c>
      <c r="N25">
        <v>0</v>
      </c>
      <c r="O25">
        <v>-0.466106231375288</v>
      </c>
      <c r="P25">
        <v>0</v>
      </c>
      <c r="Q25">
        <v>-0.80661264590992598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0.19846807083380999</v>
      </c>
      <c r="Z25">
        <v>0.267050499762225</v>
      </c>
      <c r="AA25">
        <v>0.19449760602371399</v>
      </c>
      <c r="AB25">
        <v>0.341119234559632</v>
      </c>
      <c r="AC25">
        <v>0.31926928278535299</v>
      </c>
      <c r="AD25">
        <v>-0.44179172916148501</v>
      </c>
      <c r="AE25">
        <v>0.11581030793670399</v>
      </c>
      <c r="AF25">
        <v>-3.2510471515220001</v>
      </c>
      <c r="AH25" s="30">
        <f t="shared" si="11"/>
        <v>-1.0776477056086899</v>
      </c>
      <c r="AI25" s="30">
        <f t="shared" si="10"/>
        <v>0.19846807083380999</v>
      </c>
      <c r="AJ25" s="30">
        <f t="shared" si="10"/>
        <v>0.267050499762225</v>
      </c>
      <c r="AK25" s="30">
        <f t="shared" si="10"/>
        <v>0.19449760602371399</v>
      </c>
      <c r="AL25" s="30">
        <f t="shared" si="10"/>
        <v>0.341119234559632</v>
      </c>
      <c r="AM25" s="30">
        <f t="shared" si="10"/>
        <v>0.31926928278535299</v>
      </c>
      <c r="AN25" s="30">
        <f t="shared" si="10"/>
        <v>-0.44179172916148501</v>
      </c>
      <c r="AR25" s="31">
        <f t="shared" si="1"/>
        <v>41274</v>
      </c>
      <c r="AS25" s="30">
        <f t="shared" si="12"/>
        <v>-3.04140182377663</v>
      </c>
      <c r="AT25" s="30">
        <f t="shared" si="2"/>
        <v>0.19846807083380999</v>
      </c>
      <c r="AU25" s="30">
        <f t="shared" si="3"/>
        <v>0.267050499762225</v>
      </c>
      <c r="AV25" s="30">
        <f t="shared" si="4"/>
        <v>0.19449760602371399</v>
      </c>
      <c r="AW25" s="30">
        <f t="shared" si="5"/>
        <v>0.341119234559632</v>
      </c>
      <c r="AX25" s="30">
        <f t="shared" si="6"/>
        <v>0.31926928278535299</v>
      </c>
      <c r="AY25" s="30">
        <f t="shared" si="7"/>
        <v>-0.44179172916148501</v>
      </c>
      <c r="BA25" s="31">
        <f t="shared" si="8"/>
        <v>41274</v>
      </c>
      <c r="BB25" s="30">
        <f t="shared" si="9"/>
        <v>-3.04140182377663</v>
      </c>
      <c r="BC25" s="30" t="e">
        <f>#REF!</f>
        <v>#REF!</v>
      </c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</row>
    <row r="26" spans="1:69" ht="15">
      <c r="A26" s="1">
        <v>41364</v>
      </c>
      <c r="B26">
        <v>-1.24158328330388</v>
      </c>
      <c r="C26">
        <v>0.16078809214402301</v>
      </c>
      <c r="D26">
        <v>-0.67207853907347403</v>
      </c>
      <c r="E26">
        <v>-8.0306713612914804E-2</v>
      </c>
      <c r="F26">
        <v>-0.54940240944325502</v>
      </c>
      <c r="G26">
        <v>-1.2243923561750301</v>
      </c>
      <c r="H26">
        <v>-0.32930385299001302</v>
      </c>
      <c r="I26">
        <v>-0.441376488856706</v>
      </c>
      <c r="J26">
        <v>1.0483206401223799</v>
      </c>
      <c r="K26">
        <v>-1.1150578559373401</v>
      </c>
      <c r="L26">
        <v>0.96134704087716305</v>
      </c>
      <c r="M26">
        <v>0</v>
      </c>
      <c r="N26">
        <v>0</v>
      </c>
      <c r="O26">
        <v>-0.46642376757140203</v>
      </c>
      <c r="P26">
        <v>0</v>
      </c>
      <c r="Q26">
        <v>-0.86896148450238997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0.23082058508450601</v>
      </c>
      <c r="Z26">
        <v>0.248467690919077</v>
      </c>
      <c r="AA26">
        <v>0.165226738169025</v>
      </c>
      <c r="AB26">
        <v>0.35736951116546101</v>
      </c>
      <c r="AC26">
        <v>0.27678416384854598</v>
      </c>
      <c r="AD26">
        <v>-0.33308148688121703</v>
      </c>
      <c r="AE26">
        <v>0.115114431294759</v>
      </c>
      <c r="AF26">
        <v>-3.7577293447226801</v>
      </c>
      <c r="AH26" s="30">
        <f t="shared" si="11"/>
        <v>-1.1150578559373401</v>
      </c>
      <c r="AI26" s="30">
        <f t="shared" si="10"/>
        <v>0.23082058508450601</v>
      </c>
      <c r="AJ26" s="30">
        <f t="shared" si="10"/>
        <v>0.248467690919077</v>
      </c>
      <c r="AK26" s="30">
        <f t="shared" si="10"/>
        <v>0.165226738169025</v>
      </c>
      <c r="AL26" s="30">
        <f t="shared" si="10"/>
        <v>0.35736951116546101</v>
      </c>
      <c r="AM26" s="30">
        <f t="shared" si="10"/>
        <v>0.27678416384854598</v>
      </c>
      <c r="AN26" s="30">
        <f t="shared" si="10"/>
        <v>-0.33308148688121703</v>
      </c>
      <c r="AR26" s="31">
        <f t="shared" si="1"/>
        <v>41364</v>
      </c>
      <c r="AS26" s="30">
        <f t="shared" si="12"/>
        <v>-3.07881197410528</v>
      </c>
      <c r="AT26" s="30">
        <f t="shared" si="2"/>
        <v>0.23082058508450601</v>
      </c>
      <c r="AU26" s="30">
        <f t="shared" si="3"/>
        <v>0.248467690919077</v>
      </c>
      <c r="AV26" s="30">
        <f t="shared" si="4"/>
        <v>0.165226738169025</v>
      </c>
      <c r="AW26" s="30">
        <f t="shared" si="5"/>
        <v>0.35736951116546101</v>
      </c>
      <c r="AX26" s="30">
        <f t="shared" si="6"/>
        <v>0.27678416384854598</v>
      </c>
      <c r="AY26" s="30">
        <f t="shared" si="7"/>
        <v>-0.33308148688121703</v>
      </c>
      <c r="BA26" s="31">
        <f t="shared" si="8"/>
        <v>41364</v>
      </c>
      <c r="BB26" s="30">
        <f t="shared" si="9"/>
        <v>-3.07881197410528</v>
      </c>
      <c r="BC26" s="30" t="e">
        <f>#REF!</f>
        <v>#REF!</v>
      </c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</row>
    <row r="27" spans="1:69" ht="15">
      <c r="A27" s="1">
        <v>41455</v>
      </c>
      <c r="B27">
        <v>-1.0696190611357099</v>
      </c>
      <c r="C27">
        <v>7.0521232938594594E-2</v>
      </c>
      <c r="D27">
        <v>-0.65810887285470299</v>
      </c>
      <c r="E27">
        <v>-9.0450170783297895E-2</v>
      </c>
      <c r="F27">
        <v>-0.49730508431671</v>
      </c>
      <c r="G27">
        <v>-1.2816264954351799</v>
      </c>
      <c r="H27">
        <v>-0.30478205654997298</v>
      </c>
      <c r="I27">
        <v>-0.43946668564070501</v>
      </c>
      <c r="J27">
        <v>1.0786206544776</v>
      </c>
      <c r="K27">
        <v>-1.26095371511228</v>
      </c>
      <c r="L27">
        <v>1.0666126611515601</v>
      </c>
      <c r="M27">
        <v>0</v>
      </c>
      <c r="N27">
        <v>0</v>
      </c>
      <c r="O27">
        <v>-0.43654135285773399</v>
      </c>
      <c r="P27">
        <v>0</v>
      </c>
      <c r="Q27">
        <v>-0.91620539178230498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0.22157136808777</v>
      </c>
      <c r="Z27">
        <v>0.19470410126842699</v>
      </c>
      <c r="AA27">
        <v>0.142677608018593</v>
      </c>
      <c r="AB27">
        <v>0.35537162841087</v>
      </c>
      <c r="AC27">
        <v>0.22567660066552001</v>
      </c>
      <c r="AD27">
        <v>-0.23256354546824601</v>
      </c>
      <c r="AE27">
        <v>0.114417510603381</v>
      </c>
      <c r="AF27">
        <v>-3.7174490663145199</v>
      </c>
      <c r="AH27" s="30">
        <f t="shared" si="11"/>
        <v>-1.26095371511228</v>
      </c>
      <c r="AI27" s="30">
        <f t="shared" si="10"/>
        <v>0.22157136808777</v>
      </c>
      <c r="AJ27" s="30">
        <f t="shared" si="10"/>
        <v>0.19470410126842699</v>
      </c>
      <c r="AK27" s="30">
        <f t="shared" si="10"/>
        <v>0.142677608018593</v>
      </c>
      <c r="AL27" s="30">
        <f t="shared" si="10"/>
        <v>0.35537162841087</v>
      </c>
      <c r="AM27" s="30">
        <f t="shared" si="10"/>
        <v>0.22567660066552001</v>
      </c>
      <c r="AN27" s="30">
        <f t="shared" si="10"/>
        <v>-0.23256354546824601</v>
      </c>
      <c r="AR27" s="31">
        <f t="shared" si="1"/>
        <v>41455</v>
      </c>
      <c r="AS27" s="30">
        <f t="shared" si="12"/>
        <v>-3.2247078332802204</v>
      </c>
      <c r="AT27" s="30">
        <f t="shared" si="2"/>
        <v>0.22157136808777</v>
      </c>
      <c r="AU27" s="30">
        <f t="shared" si="3"/>
        <v>0.19470410126842699</v>
      </c>
      <c r="AV27" s="30">
        <f t="shared" si="4"/>
        <v>0.142677608018593</v>
      </c>
      <c r="AW27" s="30">
        <f t="shared" si="5"/>
        <v>0.35537162841087</v>
      </c>
      <c r="AX27" s="30">
        <f t="shared" si="6"/>
        <v>0.22567660066552001</v>
      </c>
      <c r="AY27" s="30">
        <f t="shared" si="7"/>
        <v>-0.23256354546824601</v>
      </c>
      <c r="BA27" s="31">
        <f t="shared" si="8"/>
        <v>41455</v>
      </c>
      <c r="BB27" s="30">
        <f t="shared" si="9"/>
        <v>-3.2247078332802204</v>
      </c>
      <c r="BC27" s="30" t="e">
        <f>#REF!</f>
        <v>#REF!</v>
      </c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</row>
    <row r="28" spans="1:69" ht="15">
      <c r="A28" s="1">
        <v>41547</v>
      </c>
      <c r="B28">
        <v>-1.16002767459805</v>
      </c>
      <c r="C28">
        <v>9.8508761548544294E-2</v>
      </c>
      <c r="D28">
        <v>-0.63008010358181599</v>
      </c>
      <c r="E28">
        <v>-0.20551882888394099</v>
      </c>
      <c r="F28">
        <v>-0.48745722604669101</v>
      </c>
      <c r="G28">
        <v>-1.32556564885979</v>
      </c>
      <c r="H28">
        <v>-0.44505741574580299</v>
      </c>
      <c r="I28">
        <v>-0.45272981037665899</v>
      </c>
      <c r="J28">
        <v>1.0601952634938201</v>
      </c>
      <c r="K28">
        <v>-1.3925321190414599</v>
      </c>
      <c r="L28">
        <v>1.2012443615991399</v>
      </c>
      <c r="M28">
        <v>0</v>
      </c>
      <c r="N28">
        <v>0</v>
      </c>
      <c r="O28">
        <v>-0.446190807904424</v>
      </c>
      <c r="P28">
        <v>0</v>
      </c>
      <c r="Q28">
        <v>-0.96425816328032399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0.25367668561124002</v>
      </c>
      <c r="Z28">
        <v>0.157832298873331</v>
      </c>
      <c r="AA28">
        <v>0.15502823145103301</v>
      </c>
      <c r="AB28">
        <v>0.34416830711111901</v>
      </c>
      <c r="AC28">
        <v>0.20530586751851901</v>
      </c>
      <c r="AD28">
        <v>-0.14948240316518599</v>
      </c>
      <c r="AE28">
        <v>0.113719733149587</v>
      </c>
      <c r="AF28">
        <v>-4.0692206911277999</v>
      </c>
      <c r="AH28" s="30">
        <f t="shared" si="11"/>
        <v>-1.3925321190414599</v>
      </c>
      <c r="AI28" s="30">
        <f t="shared" si="10"/>
        <v>0.25367668561124002</v>
      </c>
      <c r="AJ28" s="30">
        <f t="shared" si="10"/>
        <v>0.157832298873331</v>
      </c>
      <c r="AK28" s="30">
        <f t="shared" si="10"/>
        <v>0.15502823145103301</v>
      </c>
      <c r="AL28" s="30">
        <f t="shared" si="10"/>
        <v>0.34416830711111901</v>
      </c>
      <c r="AM28" s="30">
        <f t="shared" si="10"/>
        <v>0.20530586751851901</v>
      </c>
      <c r="AN28" s="30">
        <f t="shared" si="10"/>
        <v>-0.14948240316518599</v>
      </c>
      <c r="AR28" s="31">
        <f t="shared" si="1"/>
        <v>41547</v>
      </c>
      <c r="AS28" s="30">
        <f t="shared" si="12"/>
        <v>-3.3562862372094</v>
      </c>
      <c r="AT28" s="30">
        <f t="shared" si="2"/>
        <v>0.25367668561124002</v>
      </c>
      <c r="AU28" s="30">
        <f t="shared" si="3"/>
        <v>0.157832298873331</v>
      </c>
      <c r="AV28" s="30">
        <f t="shared" si="4"/>
        <v>0.15502823145103301</v>
      </c>
      <c r="AW28" s="30">
        <f t="shared" si="5"/>
        <v>0.34416830711111901</v>
      </c>
      <c r="AX28" s="30">
        <f t="shared" si="6"/>
        <v>0.20530586751851901</v>
      </c>
      <c r="AY28" s="30">
        <f t="shared" si="7"/>
        <v>-0.14948240316518599</v>
      </c>
      <c r="BA28" s="31">
        <f t="shared" si="8"/>
        <v>41547</v>
      </c>
      <c r="BB28" s="30">
        <f t="shared" si="9"/>
        <v>-3.3562862372094</v>
      </c>
      <c r="BC28" s="30" t="e">
        <f>#REF!</f>
        <v>#REF!</v>
      </c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</row>
    <row r="29" spans="1:69" ht="15">
      <c r="A29" s="1">
        <v>41639</v>
      </c>
      <c r="B29">
        <v>-1.3586763718589401</v>
      </c>
      <c r="C29">
        <v>9.5831477726827305E-2</v>
      </c>
      <c r="D29">
        <v>-0.60874186503530903</v>
      </c>
      <c r="E29">
        <v>-0.26320893994782102</v>
      </c>
      <c r="F29">
        <v>-0.45493083491110298</v>
      </c>
      <c r="G29">
        <v>-1.38019827419063</v>
      </c>
      <c r="H29">
        <v>-0.66289535790909504</v>
      </c>
      <c r="I29">
        <v>-0.48144944528677902</v>
      </c>
      <c r="J29">
        <v>1.09392140997651</v>
      </c>
      <c r="K29">
        <v>-1.52507870026708</v>
      </c>
      <c r="L29">
        <v>1.32323870771811</v>
      </c>
      <c r="M29">
        <v>0</v>
      </c>
      <c r="N29">
        <v>0</v>
      </c>
      <c r="O29">
        <v>-0.41633450846182501</v>
      </c>
      <c r="P29">
        <v>0</v>
      </c>
      <c r="Q29">
        <v>-1.0088717569702399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0.29898569760476201</v>
      </c>
      <c r="Z29">
        <v>0.13792984093055399</v>
      </c>
      <c r="AA29">
        <v>0.185035718587343</v>
      </c>
      <c r="AB29">
        <v>0.31052848043028902</v>
      </c>
      <c r="AC29">
        <v>0.199407180597377</v>
      </c>
      <c r="AD29">
        <v>-8.5686120335930094E-2</v>
      </c>
      <c r="AE29">
        <v>0.113021280418047</v>
      </c>
      <c r="AF29">
        <v>-4.4881723811849197</v>
      </c>
      <c r="AH29" s="30">
        <f t="shared" si="11"/>
        <v>-1.52507870026708</v>
      </c>
      <c r="AI29" s="30">
        <f t="shared" si="10"/>
        <v>0.29898569760476201</v>
      </c>
      <c r="AJ29" s="30">
        <f t="shared" si="10"/>
        <v>0.13792984093055399</v>
      </c>
      <c r="AK29" s="30">
        <f t="shared" si="10"/>
        <v>0.185035718587343</v>
      </c>
      <c r="AL29" s="30">
        <f t="shared" si="10"/>
        <v>0.31052848043028902</v>
      </c>
      <c r="AM29" s="30">
        <f t="shared" si="10"/>
        <v>0.199407180597377</v>
      </c>
      <c r="AN29" s="30">
        <f t="shared" si="10"/>
        <v>-8.5686120335930094E-2</v>
      </c>
      <c r="AR29" s="31">
        <f t="shared" si="1"/>
        <v>41639</v>
      </c>
      <c r="AS29" s="30">
        <f t="shared" si="12"/>
        <v>-3.4888328184350201</v>
      </c>
      <c r="AT29" s="30">
        <f t="shared" si="2"/>
        <v>0.29898569760476201</v>
      </c>
      <c r="AU29" s="30">
        <f t="shared" si="3"/>
        <v>0.13792984093055399</v>
      </c>
      <c r="AV29" s="30">
        <f t="shared" si="4"/>
        <v>0.185035718587343</v>
      </c>
      <c r="AW29" s="30">
        <f t="shared" si="5"/>
        <v>0.31052848043028902</v>
      </c>
      <c r="AX29" s="30">
        <f t="shared" si="6"/>
        <v>0.199407180597377</v>
      </c>
      <c r="AY29" s="30">
        <f t="shared" si="7"/>
        <v>-8.5686120335930094E-2</v>
      </c>
      <c r="BA29" s="31">
        <f t="shared" si="8"/>
        <v>41639</v>
      </c>
      <c r="BB29" s="30">
        <f t="shared" si="9"/>
        <v>-3.4888328184350201</v>
      </c>
      <c r="BC29" s="30" t="e">
        <f>#REF!</f>
        <v>#REF!</v>
      </c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</row>
    <row r="30" spans="1:69" ht="15">
      <c r="A30" s="1">
        <v>41729</v>
      </c>
      <c r="B30">
        <v>-1.5643410007640901</v>
      </c>
      <c r="C30">
        <v>8.1884578305849498E-2</v>
      </c>
      <c r="D30">
        <v>-0.57990365806069499</v>
      </c>
      <c r="E30">
        <v>-0.370244614195963</v>
      </c>
      <c r="F30">
        <v>-0.44149601333031202</v>
      </c>
      <c r="G30">
        <v>-1.43103530060485</v>
      </c>
      <c r="H30">
        <v>-0.23172182496403201</v>
      </c>
      <c r="I30">
        <v>-0.49385221543519903</v>
      </c>
      <c r="J30">
        <v>1.1747549383893401</v>
      </c>
      <c r="K30">
        <v>-1.54143437885196</v>
      </c>
      <c r="L30">
        <v>1.4488123449037</v>
      </c>
      <c r="M30">
        <v>0</v>
      </c>
      <c r="N30">
        <v>0</v>
      </c>
      <c r="O30">
        <v>-0.423461457629352</v>
      </c>
      <c r="P30">
        <v>0</v>
      </c>
      <c r="Q30">
        <v>-1.0383525185178899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0.30040917908353498</v>
      </c>
      <c r="Z30">
        <v>0.14082829380105999</v>
      </c>
      <c r="AA30">
        <v>0.23534162377567799</v>
      </c>
      <c r="AB30">
        <v>0.27293732877658</v>
      </c>
      <c r="AC30">
        <v>0.18148959745962401</v>
      </c>
      <c r="AD30">
        <v>-3.7164406286109397E-2</v>
      </c>
      <c r="AE30">
        <v>0.11232232823272199</v>
      </c>
      <c r="AF30">
        <v>-4.20422717591235</v>
      </c>
      <c r="AH30" s="30">
        <f t="shared" si="11"/>
        <v>-1.54143437885196</v>
      </c>
      <c r="AI30" s="30">
        <f t="shared" si="10"/>
        <v>0.30040917908353498</v>
      </c>
      <c r="AJ30" s="30">
        <f t="shared" si="10"/>
        <v>0.14082829380105999</v>
      </c>
      <c r="AK30" s="30">
        <f t="shared" si="10"/>
        <v>0.23534162377567799</v>
      </c>
      <c r="AL30" s="30">
        <f t="shared" si="10"/>
        <v>0.27293732877658</v>
      </c>
      <c r="AM30" s="30">
        <f t="shared" si="10"/>
        <v>0.18148959745962401</v>
      </c>
      <c r="AN30" s="30">
        <f t="shared" si="10"/>
        <v>-3.7164406286109397E-2</v>
      </c>
      <c r="AR30" s="31">
        <f t="shared" si="1"/>
        <v>41729</v>
      </c>
      <c r="AS30" s="30">
        <f t="shared" si="12"/>
        <v>-3.5051884970199003</v>
      </c>
      <c r="AT30" s="30">
        <f t="shared" si="2"/>
        <v>0.30040917908353498</v>
      </c>
      <c r="AU30" s="30">
        <f t="shared" si="3"/>
        <v>0.14082829380105999</v>
      </c>
      <c r="AV30" s="30">
        <f t="shared" si="4"/>
        <v>0.23534162377567799</v>
      </c>
      <c r="AW30" s="30">
        <f t="shared" si="5"/>
        <v>0.27293732877658</v>
      </c>
      <c r="AX30" s="30">
        <f t="shared" si="6"/>
        <v>0.18148959745962401</v>
      </c>
      <c r="AY30" s="30">
        <f t="shared" si="7"/>
        <v>-3.7164406286109397E-2</v>
      </c>
      <c r="BA30" s="31">
        <f t="shared" si="8"/>
        <v>41729</v>
      </c>
      <c r="BB30" s="30">
        <f t="shared" si="9"/>
        <v>-3.5051884970199003</v>
      </c>
      <c r="BC30" s="30" t="e">
        <f>#REF!</f>
        <v>#REF!</v>
      </c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</row>
    <row r="31" spans="1:69" ht="15">
      <c r="A31" s="1">
        <v>41820</v>
      </c>
      <c r="B31">
        <v>-1.33321798563435</v>
      </c>
      <c r="C31">
        <v>0.11451082131411799</v>
      </c>
      <c r="D31">
        <v>-0.57370021456636</v>
      </c>
      <c r="E31">
        <v>-0.249075215256019</v>
      </c>
      <c r="F31">
        <v>-0.42090926857244998</v>
      </c>
      <c r="G31">
        <v>-1.4549982123371299</v>
      </c>
      <c r="H31">
        <v>-0.39539536220022098</v>
      </c>
      <c r="I31">
        <v>-0.51998305293524405</v>
      </c>
      <c r="J31">
        <v>1.1263287055064499</v>
      </c>
      <c r="K31">
        <v>-1.3752764163014799</v>
      </c>
      <c r="L31">
        <v>1.5768502494804599</v>
      </c>
      <c r="M31">
        <v>0</v>
      </c>
      <c r="N31">
        <v>0</v>
      </c>
      <c r="O31">
        <v>-0.39830957042202503</v>
      </c>
      <c r="P31">
        <v>0</v>
      </c>
      <c r="Q31">
        <v>-1.0720956515712701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0.32092376340235401</v>
      </c>
      <c r="Z31">
        <v>0.15312138970526801</v>
      </c>
      <c r="AA31">
        <v>0.28287781138814899</v>
      </c>
      <c r="AB31">
        <v>0.24498833577728199</v>
      </c>
      <c r="AC31">
        <v>0.1541210283427</v>
      </c>
      <c r="AD31">
        <v>-6.0971167706699598E-3</v>
      </c>
      <c r="AE31">
        <v>0.111623046895424</v>
      </c>
      <c r="AF31">
        <v>-3.7137129147550101</v>
      </c>
      <c r="AH31" s="30">
        <f t="shared" si="11"/>
        <v>-1.3752764163014799</v>
      </c>
      <c r="AI31" s="30">
        <f t="shared" si="10"/>
        <v>0.32092376340235401</v>
      </c>
      <c r="AJ31" s="30">
        <f t="shared" si="10"/>
        <v>0.15312138970526801</v>
      </c>
      <c r="AK31" s="30">
        <f t="shared" si="10"/>
        <v>0.28287781138814899</v>
      </c>
      <c r="AL31" s="30">
        <f t="shared" si="10"/>
        <v>0.24498833577728199</v>
      </c>
      <c r="AM31" s="30">
        <f t="shared" si="10"/>
        <v>0.1541210283427</v>
      </c>
      <c r="AN31" s="30">
        <f t="shared" si="10"/>
        <v>-6.0971167706699598E-3</v>
      </c>
      <c r="AR31" s="31">
        <f t="shared" si="1"/>
        <v>41820</v>
      </c>
      <c r="AS31" s="30">
        <f t="shared" si="12"/>
        <v>-3.33903053446942</v>
      </c>
      <c r="AT31" s="30">
        <f t="shared" si="2"/>
        <v>0.32092376340235401</v>
      </c>
      <c r="AU31" s="30">
        <f t="shared" si="3"/>
        <v>0.15312138970526801</v>
      </c>
      <c r="AV31" s="30">
        <f t="shared" si="4"/>
        <v>0.28287781138814899</v>
      </c>
      <c r="AW31" s="30">
        <f t="shared" si="5"/>
        <v>0.24498833577728199</v>
      </c>
      <c r="AX31" s="30">
        <f t="shared" si="6"/>
        <v>0.1541210283427</v>
      </c>
      <c r="AY31" s="30">
        <f t="shared" si="7"/>
        <v>-6.0971167706699598E-3</v>
      </c>
      <c r="BA31" s="31">
        <f t="shared" si="8"/>
        <v>41820</v>
      </c>
      <c r="BB31" s="30">
        <f t="shared" si="9"/>
        <v>-3.33903053446942</v>
      </c>
      <c r="BC31" s="30" t="e">
        <f>#REF!</f>
        <v>#REF!</v>
      </c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</row>
    <row r="32" spans="1:69" ht="15">
      <c r="A32" s="1">
        <v>41912</v>
      </c>
      <c r="B32">
        <v>-1.4122964795058901</v>
      </c>
      <c r="C32">
        <v>0.109454179698972</v>
      </c>
      <c r="D32">
        <v>-0.59500091339649996</v>
      </c>
      <c r="E32">
        <v>-0.122082843849992</v>
      </c>
      <c r="F32">
        <v>-0.400024570983601</v>
      </c>
      <c r="G32">
        <v>-1.4598845005304699</v>
      </c>
      <c r="H32">
        <v>-0.55222962997560099</v>
      </c>
      <c r="I32">
        <v>-0.54689657600638397</v>
      </c>
      <c r="J32">
        <v>1.1393697462324901</v>
      </c>
      <c r="K32">
        <v>-1.3341260643397099</v>
      </c>
      <c r="L32">
        <v>1.67940778569085</v>
      </c>
      <c r="M32">
        <v>0</v>
      </c>
      <c r="N32">
        <v>0</v>
      </c>
      <c r="O32">
        <v>-0.35221535477474902</v>
      </c>
      <c r="P32">
        <v>0</v>
      </c>
      <c r="Q32">
        <v>-1.0996702380401899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0.33290257847953297</v>
      </c>
      <c r="Z32">
        <v>0.180943437512954</v>
      </c>
      <c r="AA32">
        <v>0.311674086491878</v>
      </c>
      <c r="AB32">
        <v>0.216657535454613</v>
      </c>
      <c r="AC32">
        <v>0.12652113728543901</v>
      </c>
      <c r="AD32">
        <v>1.14732323897558E-2</v>
      </c>
      <c r="AE32">
        <v>0.110923601321335</v>
      </c>
      <c r="AF32">
        <v>-3.6550998508452599</v>
      </c>
      <c r="AH32" s="30">
        <f t="shared" si="11"/>
        <v>-1.3341260643397099</v>
      </c>
      <c r="AI32" s="30">
        <f t="shared" si="10"/>
        <v>0.33290257847953297</v>
      </c>
      <c r="AJ32" s="30">
        <f t="shared" si="10"/>
        <v>0.180943437512954</v>
      </c>
      <c r="AK32" s="30">
        <f t="shared" si="10"/>
        <v>0.311674086491878</v>
      </c>
      <c r="AL32" s="30">
        <f t="shared" si="10"/>
        <v>0.216657535454613</v>
      </c>
      <c r="AM32" s="30">
        <f t="shared" si="10"/>
        <v>0.12652113728543901</v>
      </c>
      <c r="AN32" s="30">
        <f t="shared" si="10"/>
        <v>1.14732323897558E-2</v>
      </c>
      <c r="AR32" s="31">
        <f t="shared" si="1"/>
        <v>41912</v>
      </c>
      <c r="AS32" s="30">
        <f t="shared" si="12"/>
        <v>-3.29788018250765</v>
      </c>
      <c r="AT32" s="30">
        <f t="shared" si="2"/>
        <v>0.33290257847953297</v>
      </c>
      <c r="AU32" s="30">
        <f t="shared" si="3"/>
        <v>0.180943437512954</v>
      </c>
      <c r="AV32" s="30">
        <f t="shared" si="4"/>
        <v>0.311674086491878</v>
      </c>
      <c r="AW32" s="30">
        <f t="shared" si="5"/>
        <v>0.216657535454613</v>
      </c>
      <c r="AX32" s="30">
        <f t="shared" si="6"/>
        <v>0.12652113728543901</v>
      </c>
      <c r="AY32" s="30">
        <f t="shared" si="7"/>
        <v>1.14732323897558E-2</v>
      </c>
      <c r="BA32" s="31">
        <f t="shared" si="8"/>
        <v>41912</v>
      </c>
      <c r="BB32" s="30">
        <f t="shared" si="9"/>
        <v>-3.29788018250765</v>
      </c>
      <c r="BC32" s="30" t="e">
        <f>#REF!</f>
        <v>#REF!</v>
      </c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</row>
    <row r="33" spans="1:69" ht="15">
      <c r="A33" s="1">
        <v>42004</v>
      </c>
      <c r="B33">
        <v>-1.47741559904658</v>
      </c>
      <c r="C33">
        <v>0.13230725972233601</v>
      </c>
      <c r="D33">
        <v>-0.65333339498745002</v>
      </c>
      <c r="E33">
        <v>5.1441480595182699E-2</v>
      </c>
      <c r="F33">
        <v>-0.40714345874178698</v>
      </c>
      <c r="G33">
        <v>-1.4546332914725599</v>
      </c>
      <c r="H33">
        <v>-0.26548967080198599</v>
      </c>
      <c r="I33">
        <v>-0.54952244759846702</v>
      </c>
      <c r="J33">
        <v>1.18716668466747</v>
      </c>
      <c r="K33">
        <v>-1.13522569258435</v>
      </c>
      <c r="L33">
        <v>1.7083538465863899</v>
      </c>
      <c r="M33">
        <v>0</v>
      </c>
      <c r="N33">
        <v>0</v>
      </c>
      <c r="O33">
        <v>-0.28625644070404399</v>
      </c>
      <c r="P33">
        <v>0</v>
      </c>
      <c r="Q33">
        <v>-1.11899875337763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0.33084216352061602</v>
      </c>
      <c r="Z33">
        <v>0.195914482662774</v>
      </c>
      <c r="AA33">
        <v>0.32750724561130501</v>
      </c>
      <c r="AB33">
        <v>0.19335454465236901</v>
      </c>
      <c r="AC33">
        <v>0.11138538691882501</v>
      </c>
      <c r="AD33">
        <v>1.5887402168423801E-2</v>
      </c>
      <c r="AE33">
        <v>0.11022415117157899</v>
      </c>
      <c r="AF33">
        <v>-2.98363410103758</v>
      </c>
      <c r="AH33" s="30">
        <f t="shared" si="11"/>
        <v>-1.13522569258435</v>
      </c>
      <c r="AI33" s="30">
        <f t="shared" si="10"/>
        <v>0.33084216352061602</v>
      </c>
      <c r="AJ33" s="30">
        <f t="shared" si="10"/>
        <v>0.195914482662774</v>
      </c>
      <c r="AK33" s="30">
        <f t="shared" si="10"/>
        <v>0.32750724561130501</v>
      </c>
      <c r="AL33" s="30">
        <f t="shared" si="10"/>
        <v>0.19335454465236901</v>
      </c>
      <c r="AM33" s="30">
        <f t="shared" si="10"/>
        <v>0.11138538691882501</v>
      </c>
      <c r="AN33" s="30">
        <f t="shared" si="10"/>
        <v>1.5887402168423801E-2</v>
      </c>
      <c r="AR33" s="31">
        <f t="shared" si="1"/>
        <v>42004</v>
      </c>
      <c r="AS33" s="30">
        <f t="shared" si="12"/>
        <v>-3.0989798107522901</v>
      </c>
      <c r="AT33" s="30">
        <f t="shared" si="2"/>
        <v>0.33084216352061602</v>
      </c>
      <c r="AU33" s="30">
        <f t="shared" si="3"/>
        <v>0.195914482662774</v>
      </c>
      <c r="AV33" s="30">
        <f t="shared" si="4"/>
        <v>0.32750724561130501</v>
      </c>
      <c r="AW33" s="30">
        <f t="shared" si="5"/>
        <v>0.19335454465236901</v>
      </c>
      <c r="AX33" s="30">
        <f t="shared" si="6"/>
        <v>0.11138538691882501</v>
      </c>
      <c r="AY33" s="30">
        <f t="shared" si="7"/>
        <v>1.5887402168423801E-2</v>
      </c>
      <c r="BA33" s="31">
        <f t="shared" si="8"/>
        <v>42004</v>
      </c>
      <c r="BB33" s="30">
        <f t="shared" si="9"/>
        <v>-3.0989798107522901</v>
      </c>
      <c r="BC33" s="30" t="e">
        <f>#REF!</f>
        <v>#REF!</v>
      </c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</row>
    <row r="34" spans="1:69" ht="15">
      <c r="A34" s="1">
        <v>42094</v>
      </c>
      <c r="B34">
        <v>-1.3679133669735899</v>
      </c>
      <c r="C34">
        <v>9.6953268002727605E-2</v>
      </c>
      <c r="D34">
        <v>-0.71349845060032402</v>
      </c>
      <c r="E34">
        <v>5.6331460691203102E-2</v>
      </c>
      <c r="F34">
        <v>-0.42072703483423801</v>
      </c>
      <c r="G34">
        <v>-1.4310551646143399</v>
      </c>
      <c r="H34">
        <v>-0.40115192312921399</v>
      </c>
      <c r="I34">
        <v>-0.51576254880807504</v>
      </c>
      <c r="J34">
        <v>1.2337636309194899</v>
      </c>
      <c r="K34">
        <v>-1.2017404427103699</v>
      </c>
      <c r="L34">
        <v>1.72528673750839</v>
      </c>
      <c r="M34">
        <v>0</v>
      </c>
      <c r="N34">
        <v>0</v>
      </c>
      <c r="O34">
        <v>-0.26138979093620901</v>
      </c>
      <c r="P34">
        <v>0</v>
      </c>
      <c r="Q34">
        <v>-1.12759664039856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0.30470661969513702</v>
      </c>
      <c r="Z34">
        <v>0.203430369055558</v>
      </c>
      <c r="AA34">
        <v>0.32023608694725703</v>
      </c>
      <c r="AB34">
        <v>0.17695291481908501</v>
      </c>
      <c r="AC34">
        <v>9.3312312551086199E-2</v>
      </c>
      <c r="AD34">
        <v>1.0304545063796499E-2</v>
      </c>
      <c r="AE34">
        <v>0.10952485098286301</v>
      </c>
      <c r="AF34">
        <v>-3.11003256676831</v>
      </c>
      <c r="AH34" s="30">
        <f t="shared" si="11"/>
        <v>-1.2017404427103699</v>
      </c>
      <c r="AI34" s="30">
        <f t="shared" si="10"/>
        <v>0.30470661969513702</v>
      </c>
      <c r="AJ34" s="30">
        <f t="shared" si="10"/>
        <v>0.203430369055558</v>
      </c>
      <c r="AK34" s="30">
        <f t="shared" si="10"/>
        <v>0.32023608694725703</v>
      </c>
      <c r="AL34" s="30">
        <f t="shared" si="10"/>
        <v>0.17695291481908501</v>
      </c>
      <c r="AM34" s="30">
        <f t="shared" si="10"/>
        <v>9.3312312551086199E-2</v>
      </c>
      <c r="AN34" s="30">
        <f t="shared" si="10"/>
        <v>1.0304545063796499E-2</v>
      </c>
      <c r="AR34" s="31">
        <f t="shared" si="1"/>
        <v>42094</v>
      </c>
      <c r="AS34" s="30">
        <f t="shared" si="12"/>
        <v>-3.1654945608783098</v>
      </c>
      <c r="AT34" s="30">
        <f t="shared" ref="AT34:AT65" si="13">AI34</f>
        <v>0.30470661969513702</v>
      </c>
      <c r="AU34" s="30">
        <f t="shared" ref="AU34:AU65" si="14">AJ34</f>
        <v>0.203430369055558</v>
      </c>
      <c r="AV34" s="30">
        <f t="shared" ref="AV34:AV65" si="15">AK34</f>
        <v>0.32023608694725703</v>
      </c>
      <c r="AW34" s="30">
        <f t="shared" ref="AW34:AW65" si="16">AL34</f>
        <v>0.17695291481908501</v>
      </c>
      <c r="AX34" s="30">
        <f t="shared" ref="AX34:AX65" si="17">AM34</f>
        <v>9.3312312551086199E-2</v>
      </c>
      <c r="AY34" s="30">
        <f t="shared" ref="AY34:AY65" si="18">AN34</f>
        <v>1.0304545063796499E-2</v>
      </c>
      <c r="BA34" s="31">
        <f t="shared" ref="BA34:BA65" si="19">AR34</f>
        <v>42094</v>
      </c>
      <c r="BB34" s="30">
        <f t="shared" ref="BB34:BB65" si="20">AS34</f>
        <v>-3.1654945608783098</v>
      </c>
      <c r="BC34" s="30" t="e">
        <f>#REF!</f>
        <v>#REF!</v>
      </c>
    </row>
    <row r="35" spans="1:69" ht="15">
      <c r="A35" s="1">
        <v>42185</v>
      </c>
      <c r="B35">
        <v>-1.4413807205590601</v>
      </c>
      <c r="C35">
        <v>5.4099645928151599E-2</v>
      </c>
      <c r="D35">
        <v>-0.750030811881923</v>
      </c>
      <c r="E35">
        <v>3.4452472825764399E-2</v>
      </c>
      <c r="F35">
        <v>-0.41258671135073</v>
      </c>
      <c r="G35">
        <v>-1.4065638793970201</v>
      </c>
      <c r="H35">
        <v>-0.40310214492607199</v>
      </c>
      <c r="I35">
        <v>-0.50814214913604805</v>
      </c>
      <c r="J35">
        <v>1.2383751830552101</v>
      </c>
      <c r="K35">
        <v>-1.1453063383317501</v>
      </c>
      <c r="L35">
        <v>1.7248825127990799</v>
      </c>
      <c r="M35">
        <v>0</v>
      </c>
      <c r="N35">
        <v>0</v>
      </c>
      <c r="O35">
        <v>-0.22918301842418801</v>
      </c>
      <c r="P35">
        <v>0</v>
      </c>
      <c r="Q35">
        <v>-1.1307621984996501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0.26556629990708602</v>
      </c>
      <c r="Z35">
        <v>0.194644594464433</v>
      </c>
      <c r="AA35">
        <v>0.29541917042035998</v>
      </c>
      <c r="AB35">
        <v>0.16991248144937199</v>
      </c>
      <c r="AC35">
        <v>6.8234435198540999E-2</v>
      </c>
      <c r="AD35">
        <v>4.4784591529609499E-4</v>
      </c>
      <c r="AE35">
        <v>0.108825850294288</v>
      </c>
      <c r="AF35">
        <v>-3.2721974802488498</v>
      </c>
      <c r="AH35" s="30">
        <f t="shared" si="11"/>
        <v>-1.1453063383317501</v>
      </c>
      <c r="AI35" s="30">
        <f t="shared" si="10"/>
        <v>0.26556629990708602</v>
      </c>
      <c r="AJ35" s="30">
        <f t="shared" si="10"/>
        <v>0.194644594464433</v>
      </c>
      <c r="AK35" s="30">
        <f t="shared" si="10"/>
        <v>0.29541917042035998</v>
      </c>
      <c r="AL35" s="30">
        <f t="shared" si="10"/>
        <v>0.16991248144937199</v>
      </c>
      <c r="AM35" s="30">
        <f t="shared" si="10"/>
        <v>6.8234435198540999E-2</v>
      </c>
      <c r="AN35" s="30">
        <f t="shared" si="10"/>
        <v>4.4784591529609499E-4</v>
      </c>
      <c r="AR35" s="31">
        <f t="shared" si="1"/>
        <v>42185</v>
      </c>
      <c r="AS35" s="30">
        <f t="shared" si="12"/>
        <v>-3.10906045649969</v>
      </c>
      <c r="AT35" s="30">
        <f t="shared" si="13"/>
        <v>0.26556629990708602</v>
      </c>
      <c r="AU35" s="30">
        <f t="shared" si="14"/>
        <v>0.194644594464433</v>
      </c>
      <c r="AV35" s="30">
        <f t="shared" si="15"/>
        <v>0.29541917042035998</v>
      </c>
      <c r="AW35" s="30">
        <f t="shared" si="16"/>
        <v>0.16991248144937199</v>
      </c>
      <c r="AX35" s="30">
        <f t="shared" si="17"/>
        <v>6.8234435198540999E-2</v>
      </c>
      <c r="AY35" s="30">
        <f t="shared" si="18"/>
        <v>4.4784591529609499E-4</v>
      </c>
      <c r="BA35" s="31">
        <f t="shared" si="19"/>
        <v>42185</v>
      </c>
      <c r="BB35" s="30">
        <f t="shared" si="20"/>
        <v>-3.10906045649969</v>
      </c>
      <c r="BC35" s="30" t="e">
        <f>#REF!</f>
        <v>#REF!</v>
      </c>
    </row>
    <row r="36" spans="1:69" ht="15">
      <c r="A36" s="1">
        <v>42277</v>
      </c>
      <c r="B36">
        <v>-1.58801296447006</v>
      </c>
      <c r="C36">
        <v>3.5932720483533298E-2</v>
      </c>
      <c r="D36">
        <v>-0.84163521923136198</v>
      </c>
      <c r="E36">
        <v>0.107130431382523</v>
      </c>
      <c r="F36">
        <v>-0.42782244570161798</v>
      </c>
      <c r="G36">
        <v>-1.3567756280333201</v>
      </c>
      <c r="H36">
        <v>-0.17338620327924001</v>
      </c>
      <c r="I36">
        <v>-0.49647179260570901</v>
      </c>
      <c r="J36">
        <v>1.2213804064529801</v>
      </c>
      <c r="K36">
        <v>-0.92594052464626697</v>
      </c>
      <c r="L36">
        <v>1.69726634734586</v>
      </c>
      <c r="M36">
        <v>0</v>
      </c>
      <c r="N36">
        <v>0</v>
      </c>
      <c r="O36">
        <v>-0.172433918659682</v>
      </c>
      <c r="P36">
        <v>0</v>
      </c>
      <c r="Q36">
        <v>-1.14174410454711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0.24574978820194601</v>
      </c>
      <c r="Z36">
        <v>0.18389416944155701</v>
      </c>
      <c r="AA36">
        <v>0.28139377302139101</v>
      </c>
      <c r="AB36">
        <v>0.16348633930401901</v>
      </c>
      <c r="AC36">
        <v>5.0717695576909999E-2</v>
      </c>
      <c r="AD36">
        <v>-1.1049867191080099E-2</v>
      </c>
      <c r="AE36">
        <v>0.10812729377135601</v>
      </c>
      <c r="AF36">
        <v>-3.0401937033833599</v>
      </c>
      <c r="AH36" s="30">
        <f t="shared" si="11"/>
        <v>-0.92594052464626697</v>
      </c>
      <c r="AI36" s="30">
        <f t="shared" si="10"/>
        <v>0.24574978820194601</v>
      </c>
      <c r="AJ36" s="30">
        <f t="shared" si="10"/>
        <v>0.18389416944155701</v>
      </c>
      <c r="AK36" s="30">
        <f t="shared" si="10"/>
        <v>0.28139377302139101</v>
      </c>
      <c r="AL36" s="30">
        <f t="shared" si="10"/>
        <v>0.16348633930401901</v>
      </c>
      <c r="AM36" s="30">
        <f t="shared" si="10"/>
        <v>5.0717695576909999E-2</v>
      </c>
      <c r="AN36" s="30">
        <f t="shared" si="10"/>
        <v>-1.1049867191080099E-2</v>
      </c>
      <c r="AR36" s="31">
        <f t="shared" si="1"/>
        <v>42277</v>
      </c>
      <c r="AS36" s="30">
        <f t="shared" si="12"/>
        <v>-2.8896946428142072</v>
      </c>
      <c r="AT36" s="30">
        <f t="shared" si="13"/>
        <v>0.24574978820194601</v>
      </c>
      <c r="AU36" s="30">
        <f t="shared" si="14"/>
        <v>0.18389416944155701</v>
      </c>
      <c r="AV36" s="30">
        <f t="shared" si="15"/>
        <v>0.28139377302139101</v>
      </c>
      <c r="AW36" s="30">
        <f t="shared" si="16"/>
        <v>0.16348633930401901</v>
      </c>
      <c r="AX36" s="30">
        <f t="shared" si="17"/>
        <v>5.0717695576909999E-2</v>
      </c>
      <c r="AY36" s="30">
        <f t="shared" si="18"/>
        <v>-1.1049867191080099E-2</v>
      </c>
      <c r="BA36" s="31">
        <f t="shared" si="19"/>
        <v>42277</v>
      </c>
      <c r="BB36" s="30">
        <f t="shared" si="20"/>
        <v>-2.8896946428142072</v>
      </c>
      <c r="BC36" s="30" t="e">
        <f>#REF!</f>
        <v>#REF!</v>
      </c>
    </row>
    <row r="37" spans="1:69" ht="15">
      <c r="A37" s="1">
        <v>42369</v>
      </c>
      <c r="B37">
        <v>-1.5036654437306101</v>
      </c>
      <c r="C37">
        <v>8.6897711517750498E-3</v>
      </c>
      <c r="D37">
        <v>-0.87510191327407905</v>
      </c>
      <c r="E37">
        <v>9.4637203246689602E-3</v>
      </c>
      <c r="F37">
        <v>-0.44006308742635503</v>
      </c>
      <c r="G37">
        <v>-1.30846178218357</v>
      </c>
      <c r="H37">
        <v>7.9302892949102505E-2</v>
      </c>
      <c r="I37">
        <v>-0.47096411810253502</v>
      </c>
      <c r="J37">
        <v>1.17604436825129</v>
      </c>
      <c r="K37">
        <v>-0.80851460214217497</v>
      </c>
      <c r="L37">
        <v>1.6365675987864301</v>
      </c>
      <c r="M37">
        <v>0</v>
      </c>
      <c r="N37">
        <v>0</v>
      </c>
      <c r="O37">
        <v>-0.10368447057810901</v>
      </c>
      <c r="P37">
        <v>0</v>
      </c>
      <c r="Q37">
        <v>-1.14693606826145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0.21546799179663101</v>
      </c>
      <c r="Z37">
        <v>0.174838057717602</v>
      </c>
      <c r="AA37">
        <v>0.263692732610883</v>
      </c>
      <c r="AB37">
        <v>0.159305953108444</v>
      </c>
      <c r="AC37">
        <v>4.43702333136844E-2</v>
      </c>
      <c r="AD37">
        <v>-1.4472610157587801E-2</v>
      </c>
      <c r="AE37">
        <v>0.107429321327245</v>
      </c>
      <c r="AF37">
        <v>-2.7966914545187</v>
      </c>
      <c r="AH37" s="30">
        <f t="shared" si="11"/>
        <v>-0.80851460214217497</v>
      </c>
      <c r="AI37" s="30">
        <f t="shared" si="10"/>
        <v>0.21546799179663101</v>
      </c>
      <c r="AJ37" s="30">
        <f t="shared" si="10"/>
        <v>0.174838057717602</v>
      </c>
      <c r="AK37" s="30">
        <f t="shared" si="10"/>
        <v>0.263692732610883</v>
      </c>
      <c r="AL37" s="30">
        <f t="shared" si="10"/>
        <v>0.159305953108444</v>
      </c>
      <c r="AM37" s="30">
        <f t="shared" si="10"/>
        <v>4.43702333136844E-2</v>
      </c>
      <c r="AN37" s="30">
        <f t="shared" si="10"/>
        <v>-1.4472610157587801E-2</v>
      </c>
      <c r="AR37" s="31">
        <f t="shared" si="1"/>
        <v>42369</v>
      </c>
      <c r="AS37" s="30">
        <f t="shared" si="12"/>
        <v>-2.7722687203101151</v>
      </c>
      <c r="AT37" s="30">
        <f t="shared" si="13"/>
        <v>0.21546799179663101</v>
      </c>
      <c r="AU37" s="30">
        <f t="shared" si="14"/>
        <v>0.174838057717602</v>
      </c>
      <c r="AV37" s="30">
        <f t="shared" si="15"/>
        <v>0.263692732610883</v>
      </c>
      <c r="AW37" s="30">
        <f t="shared" si="16"/>
        <v>0.159305953108444</v>
      </c>
      <c r="AX37" s="30">
        <f t="shared" si="17"/>
        <v>4.43702333136844E-2</v>
      </c>
      <c r="AY37" s="30">
        <f t="shared" si="18"/>
        <v>-1.4472610157587801E-2</v>
      </c>
      <c r="BA37" s="31">
        <f t="shared" si="19"/>
        <v>42369</v>
      </c>
      <c r="BB37" s="30">
        <f t="shared" si="20"/>
        <v>-2.7722687203101151</v>
      </c>
      <c r="BC37" s="30" t="e">
        <f>#REF!</f>
        <v>#REF!</v>
      </c>
    </row>
    <row r="38" spans="1:69" ht="15">
      <c r="A38" s="1">
        <v>42460</v>
      </c>
      <c r="B38">
        <v>-1.47005628736037</v>
      </c>
      <c r="C38">
        <v>1.99351221783532E-2</v>
      </c>
      <c r="D38">
        <v>-0.97157220079833395</v>
      </c>
      <c r="E38">
        <v>0.21210660793979799</v>
      </c>
      <c r="F38">
        <v>-0.44743295016076801</v>
      </c>
      <c r="G38">
        <v>-1.2721434622023999</v>
      </c>
      <c r="H38">
        <v>-3.6537203038778998E-2</v>
      </c>
      <c r="I38">
        <v>-0.44585502816078998</v>
      </c>
      <c r="J38">
        <v>1.15413635964676</v>
      </c>
      <c r="K38">
        <v>-0.59907014954525695</v>
      </c>
      <c r="L38">
        <v>1.5611870696666801</v>
      </c>
      <c r="M38">
        <v>0</v>
      </c>
      <c r="N38">
        <v>0</v>
      </c>
      <c r="O38">
        <v>-2.81830129901764E-2</v>
      </c>
      <c r="P38">
        <v>0</v>
      </c>
      <c r="Q38">
        <v>-1.14332706086046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0.21487999843502201</v>
      </c>
      <c r="Z38">
        <v>0.176216978515501</v>
      </c>
      <c r="AA38">
        <v>0.253663115172645</v>
      </c>
      <c r="AB38">
        <v>0.157401102035296</v>
      </c>
      <c r="AC38">
        <v>4.8788490768438997E-2</v>
      </c>
      <c r="AD38">
        <v>-6.1982743067098304E-3</v>
      </c>
      <c r="AE38">
        <v>0.106732068241398</v>
      </c>
      <c r="AF38">
        <v>-2.5153287168241301</v>
      </c>
      <c r="AH38" s="30">
        <f t="shared" si="11"/>
        <v>-0.59907014954525695</v>
      </c>
      <c r="AI38" s="30">
        <f t="shared" si="10"/>
        <v>0.21487999843502201</v>
      </c>
      <c r="AJ38" s="30">
        <f t="shared" si="10"/>
        <v>0.176216978515501</v>
      </c>
      <c r="AK38" s="30">
        <f t="shared" si="10"/>
        <v>0.253663115172645</v>
      </c>
      <c r="AL38" s="30">
        <f t="shared" si="10"/>
        <v>0.157401102035296</v>
      </c>
      <c r="AM38" s="30">
        <f t="shared" si="10"/>
        <v>4.8788490768438997E-2</v>
      </c>
      <c r="AN38" s="30">
        <f t="shared" si="10"/>
        <v>-6.1982743067098304E-3</v>
      </c>
      <c r="AR38" s="31">
        <f t="shared" si="1"/>
        <v>42460</v>
      </c>
      <c r="AS38" s="30">
        <f t="shared" si="12"/>
        <v>-2.5628242677131969</v>
      </c>
      <c r="AT38" s="30">
        <f t="shared" si="13"/>
        <v>0.21487999843502201</v>
      </c>
      <c r="AU38" s="30">
        <f t="shared" si="14"/>
        <v>0.176216978515501</v>
      </c>
      <c r="AV38" s="30">
        <f t="shared" si="15"/>
        <v>0.253663115172645</v>
      </c>
      <c r="AW38" s="30">
        <f t="shared" si="16"/>
        <v>0.157401102035296</v>
      </c>
      <c r="AX38" s="30">
        <f t="shared" si="17"/>
        <v>4.8788490768438997E-2</v>
      </c>
      <c r="AY38" s="30">
        <f t="shared" si="18"/>
        <v>-6.1982743067098304E-3</v>
      </c>
      <c r="BA38" s="31">
        <f t="shared" si="19"/>
        <v>42460</v>
      </c>
      <c r="BB38" s="30">
        <f t="shared" si="20"/>
        <v>-2.5628242677131969</v>
      </c>
      <c r="BC38" s="30" t="e">
        <f>#REF!</f>
        <v>#REF!</v>
      </c>
    </row>
    <row r="39" spans="1:69" ht="15">
      <c r="A39" s="1">
        <v>42551</v>
      </c>
      <c r="B39">
        <v>-1.73252118887199</v>
      </c>
      <c r="C39">
        <v>7.1070003813676601E-3</v>
      </c>
      <c r="D39">
        <v>-0.94216582688789297</v>
      </c>
      <c r="E39">
        <v>0.160125123059323</v>
      </c>
      <c r="F39">
        <v>-0.42892367746078702</v>
      </c>
      <c r="G39">
        <v>-1.26492115243456</v>
      </c>
      <c r="H39">
        <v>0.17983083103651101</v>
      </c>
      <c r="I39">
        <v>-0.46730052661675803</v>
      </c>
      <c r="J39">
        <v>1.1220731276195</v>
      </c>
      <c r="K39">
        <v>-0.52258102660515704</v>
      </c>
      <c r="L39">
        <v>1.56012978813721</v>
      </c>
      <c r="M39">
        <v>0</v>
      </c>
      <c r="N39">
        <v>0</v>
      </c>
      <c r="O39">
        <v>-2.7624500139468802E-3</v>
      </c>
      <c r="P39">
        <v>0</v>
      </c>
      <c r="Q39">
        <v>-1.13866381142614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0.196001798325978</v>
      </c>
      <c r="Z39">
        <v>0.16794972923200499</v>
      </c>
      <c r="AA39">
        <v>0.23946840169726699</v>
      </c>
      <c r="AB39">
        <v>0.15193368811000699</v>
      </c>
      <c r="AC39">
        <v>5.4212718621717802E-2</v>
      </c>
      <c r="AD39">
        <v>1.07049319328716E-2</v>
      </c>
      <c r="AE39">
        <v>0.10603566527548899</v>
      </c>
      <c r="AF39">
        <v>-2.5442668568879698</v>
      </c>
      <c r="AH39" s="30">
        <f t="shared" si="11"/>
        <v>-0.52258102660515704</v>
      </c>
      <c r="AI39" s="30">
        <f t="shared" si="10"/>
        <v>0.196001798325978</v>
      </c>
      <c r="AJ39" s="30">
        <f t="shared" si="10"/>
        <v>0.16794972923200499</v>
      </c>
      <c r="AK39" s="30">
        <f t="shared" si="10"/>
        <v>0.23946840169726699</v>
      </c>
      <c r="AL39" s="30">
        <f t="shared" si="10"/>
        <v>0.15193368811000699</v>
      </c>
      <c r="AM39" s="30">
        <f t="shared" si="10"/>
        <v>5.4212718621717802E-2</v>
      </c>
      <c r="AN39" s="30">
        <f t="shared" si="10"/>
        <v>1.07049319328716E-2</v>
      </c>
      <c r="AR39" s="31">
        <f t="shared" si="1"/>
        <v>42551</v>
      </c>
      <c r="AS39" s="30">
        <f t="shared" si="12"/>
        <v>-2.486335144773097</v>
      </c>
      <c r="AT39" s="30">
        <f t="shared" si="13"/>
        <v>0.196001798325978</v>
      </c>
      <c r="AU39" s="30">
        <f t="shared" si="14"/>
        <v>0.16794972923200499</v>
      </c>
      <c r="AV39" s="30">
        <f t="shared" si="15"/>
        <v>0.23946840169726699</v>
      </c>
      <c r="AW39" s="30">
        <f t="shared" si="16"/>
        <v>0.15193368811000699</v>
      </c>
      <c r="AX39" s="30">
        <f t="shared" si="17"/>
        <v>5.4212718621717802E-2</v>
      </c>
      <c r="AY39" s="30">
        <f t="shared" si="18"/>
        <v>1.07049319328716E-2</v>
      </c>
      <c r="BA39" s="31">
        <f t="shared" si="19"/>
        <v>42551</v>
      </c>
      <c r="BB39" s="30">
        <f t="shared" si="20"/>
        <v>-2.486335144773097</v>
      </c>
      <c r="BC39" s="30" t="e">
        <f>#REF!</f>
        <v>#REF!</v>
      </c>
    </row>
    <row r="40" spans="1:69" ht="15">
      <c r="A40" s="1">
        <v>42643</v>
      </c>
      <c r="B40">
        <v>-1.69379153891111</v>
      </c>
      <c r="C40">
        <v>1.5868036938016802E-2</v>
      </c>
      <c r="D40">
        <v>-0.90535038980246396</v>
      </c>
      <c r="E40">
        <v>0.25257179681028002</v>
      </c>
      <c r="F40">
        <v>-0.39501759845698398</v>
      </c>
      <c r="G40">
        <v>-1.26523025887744</v>
      </c>
      <c r="H40">
        <v>-5.6755930383212E-2</v>
      </c>
      <c r="I40">
        <v>-0.491640481754403</v>
      </c>
      <c r="J40">
        <v>1.0994960767822901</v>
      </c>
      <c r="K40">
        <v>-0.43400529955469602</v>
      </c>
      <c r="L40">
        <v>1.58379445932991</v>
      </c>
      <c r="M40">
        <v>0</v>
      </c>
      <c r="N40">
        <v>0</v>
      </c>
      <c r="O40">
        <v>3.76855223649466E-2</v>
      </c>
      <c r="P40">
        <v>0</v>
      </c>
      <c r="Q40">
        <v>-1.1267311001584801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0.17807571567793901</v>
      </c>
      <c r="Z40">
        <v>0.15878168559324399</v>
      </c>
      <c r="AA40">
        <v>0.22231023006379699</v>
      </c>
      <c r="AB40">
        <v>0.14514911322360399</v>
      </c>
      <c r="AC40">
        <v>6.0178965177839099E-2</v>
      </c>
      <c r="AD40">
        <v>2.8624277375910501E-2</v>
      </c>
      <c r="AE40">
        <v>0.10534023878681301</v>
      </c>
      <c r="AF40">
        <v>-2.4806464797741699</v>
      </c>
      <c r="AH40" s="30">
        <f t="shared" si="11"/>
        <v>-0.43400529955469602</v>
      </c>
      <c r="AI40" s="30">
        <f t="shared" si="10"/>
        <v>0.17807571567793901</v>
      </c>
      <c r="AJ40" s="30">
        <f t="shared" si="10"/>
        <v>0.15878168559324399</v>
      </c>
      <c r="AK40" s="30">
        <f t="shared" si="10"/>
        <v>0.22231023006379699</v>
      </c>
      <c r="AL40" s="30">
        <f t="shared" si="10"/>
        <v>0.14514911322360399</v>
      </c>
      <c r="AM40" s="30">
        <f t="shared" si="10"/>
        <v>6.0178965177839099E-2</v>
      </c>
      <c r="AN40" s="30">
        <f t="shared" si="10"/>
        <v>2.8624277375910501E-2</v>
      </c>
      <c r="AR40" s="31">
        <f t="shared" si="1"/>
        <v>42643</v>
      </c>
      <c r="AS40" s="30">
        <f t="shared" si="12"/>
        <v>-2.3977594177226362</v>
      </c>
      <c r="AT40" s="30">
        <f t="shared" si="13"/>
        <v>0.17807571567793901</v>
      </c>
      <c r="AU40" s="30">
        <f t="shared" si="14"/>
        <v>0.15878168559324399</v>
      </c>
      <c r="AV40" s="30">
        <f t="shared" si="15"/>
        <v>0.22231023006379699</v>
      </c>
      <c r="AW40" s="30">
        <f t="shared" si="16"/>
        <v>0.14514911322360399</v>
      </c>
      <c r="AX40" s="30">
        <f t="shared" si="17"/>
        <v>6.0178965177839099E-2</v>
      </c>
      <c r="AY40" s="30">
        <f t="shared" si="18"/>
        <v>2.8624277375910501E-2</v>
      </c>
      <c r="BA40" s="31">
        <f t="shared" si="19"/>
        <v>42643</v>
      </c>
      <c r="BB40" s="30">
        <f t="shared" si="20"/>
        <v>-2.3977594177226362</v>
      </c>
      <c r="BC40" s="30" t="e">
        <f>#REF!</f>
        <v>#REF!</v>
      </c>
    </row>
    <row r="41" spans="1:69" ht="15">
      <c r="A41" s="1">
        <v>42735</v>
      </c>
      <c r="B41">
        <v>-1.7042943041110199</v>
      </c>
      <c r="C41">
        <v>-2.2021703943336499E-2</v>
      </c>
      <c r="D41">
        <v>-0.80807264814022195</v>
      </c>
      <c r="E41">
        <v>0.188128822113733</v>
      </c>
      <c r="F41">
        <v>-0.34522803919823503</v>
      </c>
      <c r="G41">
        <v>-1.2618139400356601</v>
      </c>
      <c r="H41">
        <v>-0.12541291098600901</v>
      </c>
      <c r="I41">
        <v>-0.514948837325924</v>
      </c>
      <c r="J41">
        <v>1.1059883640335899</v>
      </c>
      <c r="K41">
        <v>-0.46785664046823899</v>
      </c>
      <c r="L41">
        <v>1.6378628188806399</v>
      </c>
      <c r="M41">
        <v>0</v>
      </c>
      <c r="N41">
        <v>0</v>
      </c>
      <c r="O41">
        <v>7.6691811254158498E-2</v>
      </c>
      <c r="P41">
        <v>0</v>
      </c>
      <c r="Q41">
        <v>-1.11008977107079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0.145313905361281</v>
      </c>
      <c r="Z41">
        <v>0.13447781330026301</v>
      </c>
      <c r="AA41">
        <v>0.19693690817394999</v>
      </c>
      <c r="AB41">
        <v>0.13440921369153999</v>
      </c>
      <c r="AC41">
        <v>6.5597004485802995E-2</v>
      </c>
      <c r="AD41">
        <v>4.2464813415130503E-2</v>
      </c>
      <c r="AE41">
        <v>0.104645910839149</v>
      </c>
      <c r="AF41">
        <v>-2.5272214097301902</v>
      </c>
      <c r="AH41" s="30">
        <f t="shared" si="11"/>
        <v>-0.46785664046823899</v>
      </c>
      <c r="AI41" s="30">
        <f t="shared" si="10"/>
        <v>0.145313905361281</v>
      </c>
      <c r="AJ41" s="30">
        <f t="shared" si="10"/>
        <v>0.13447781330026301</v>
      </c>
      <c r="AK41" s="30">
        <f t="shared" si="10"/>
        <v>0.19693690817394999</v>
      </c>
      <c r="AL41" s="30">
        <f t="shared" si="10"/>
        <v>0.13440921369153999</v>
      </c>
      <c r="AM41" s="30">
        <f t="shared" si="10"/>
        <v>6.5597004485802995E-2</v>
      </c>
      <c r="AN41" s="30">
        <f t="shared" si="10"/>
        <v>4.2464813415130503E-2</v>
      </c>
      <c r="AR41" s="31">
        <f t="shared" si="1"/>
        <v>42735</v>
      </c>
      <c r="AS41" s="30">
        <f t="shared" si="12"/>
        <v>-2.4316107586361793</v>
      </c>
      <c r="AT41" s="30">
        <f t="shared" si="13"/>
        <v>0.145313905361281</v>
      </c>
      <c r="AU41" s="30">
        <f t="shared" si="14"/>
        <v>0.13447781330026301</v>
      </c>
      <c r="AV41" s="30">
        <f t="shared" si="15"/>
        <v>0.19693690817394999</v>
      </c>
      <c r="AW41" s="30">
        <f t="shared" si="16"/>
        <v>0.13440921369153999</v>
      </c>
      <c r="AX41" s="30">
        <f t="shared" si="17"/>
        <v>6.5597004485802995E-2</v>
      </c>
      <c r="AY41" s="30">
        <f t="shared" si="18"/>
        <v>4.2464813415130503E-2</v>
      </c>
      <c r="BA41" s="31">
        <f t="shared" si="19"/>
        <v>42735</v>
      </c>
      <c r="BB41" s="30">
        <f t="shared" si="20"/>
        <v>-2.4316107586361793</v>
      </c>
      <c r="BC41" s="30" t="e">
        <f>#REF!</f>
        <v>#REF!</v>
      </c>
    </row>
    <row r="42" spans="1:69" ht="15">
      <c r="A42" s="1">
        <v>42825</v>
      </c>
      <c r="B42">
        <v>-1.8123561031180799</v>
      </c>
      <c r="C42">
        <v>1.1208035163264101E-3</v>
      </c>
      <c r="D42">
        <v>-0.70829270064080196</v>
      </c>
      <c r="E42">
        <v>0.24102886893370501</v>
      </c>
      <c r="F42">
        <v>-0.30871461826277602</v>
      </c>
      <c r="G42">
        <v>-1.28597421359624</v>
      </c>
      <c r="H42">
        <v>-0.12706289952791799</v>
      </c>
      <c r="I42">
        <v>-0.53823475031253898</v>
      </c>
      <c r="J42">
        <v>1.1058978754278601</v>
      </c>
      <c r="K42">
        <v>-0.400169025846557</v>
      </c>
      <c r="L42">
        <v>1.6889262761028201</v>
      </c>
      <c r="M42">
        <v>0</v>
      </c>
      <c r="N42">
        <v>0</v>
      </c>
      <c r="O42">
        <v>0.114390164924218</v>
      </c>
      <c r="P42">
        <v>0</v>
      </c>
      <c r="Q42">
        <v>-1.0914085300402601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0.119803950270086</v>
      </c>
      <c r="Z42">
        <v>0.112192680279228</v>
      </c>
      <c r="AA42">
        <v>0.17147966986340801</v>
      </c>
      <c r="AB42">
        <v>0.124964000437836</v>
      </c>
      <c r="AC42">
        <v>6.6297514224219894E-2</v>
      </c>
      <c r="AD42">
        <v>5.2523303754617202E-2</v>
      </c>
      <c r="AE42">
        <v>0.10395279931116</v>
      </c>
      <c r="AF42">
        <v>-2.3696349342996599</v>
      </c>
      <c r="AH42" s="30">
        <f t="shared" si="11"/>
        <v>-0.400169025846557</v>
      </c>
      <c r="AI42" s="30">
        <f t="shared" si="10"/>
        <v>0.119803950270086</v>
      </c>
      <c r="AJ42" s="30">
        <f t="shared" si="10"/>
        <v>0.112192680279228</v>
      </c>
      <c r="AK42" s="30">
        <f t="shared" si="10"/>
        <v>0.17147966986340801</v>
      </c>
      <c r="AL42" s="30">
        <f t="shared" si="10"/>
        <v>0.124964000437836</v>
      </c>
      <c r="AM42" s="30">
        <f t="shared" si="10"/>
        <v>6.6297514224219894E-2</v>
      </c>
      <c r="AN42" s="30">
        <f t="shared" si="10"/>
        <v>5.2523303754617202E-2</v>
      </c>
      <c r="AR42" s="31">
        <f t="shared" si="1"/>
        <v>42825</v>
      </c>
      <c r="AS42" s="30">
        <f t="shared" si="12"/>
        <v>-2.363923144014497</v>
      </c>
      <c r="AT42" s="30">
        <f t="shared" si="13"/>
        <v>0.119803950270086</v>
      </c>
      <c r="AU42" s="30">
        <f t="shared" si="14"/>
        <v>0.112192680279228</v>
      </c>
      <c r="AV42" s="30">
        <f t="shared" si="15"/>
        <v>0.17147966986340801</v>
      </c>
      <c r="AW42" s="30">
        <f t="shared" si="16"/>
        <v>0.124964000437836</v>
      </c>
      <c r="AX42" s="30">
        <f t="shared" si="17"/>
        <v>6.6297514224219894E-2</v>
      </c>
      <c r="AY42" s="30">
        <f t="shared" si="18"/>
        <v>5.2523303754617202E-2</v>
      </c>
      <c r="BA42" s="31">
        <f t="shared" si="19"/>
        <v>42825</v>
      </c>
      <c r="BB42" s="30">
        <f t="shared" si="20"/>
        <v>-2.363923144014497</v>
      </c>
      <c r="BC42" s="30" t="e">
        <f>#REF!</f>
        <v>#REF!</v>
      </c>
    </row>
    <row r="43" spans="1:69" ht="15">
      <c r="A43" s="1">
        <v>42916</v>
      </c>
      <c r="B43">
        <v>-1.6869041409671599</v>
      </c>
      <c r="C43">
        <v>1.6790080355998801E-3</v>
      </c>
      <c r="D43">
        <v>-0.64352253004058702</v>
      </c>
      <c r="E43">
        <v>0.27418263002104198</v>
      </c>
      <c r="F43">
        <v>-0.295592145317776</v>
      </c>
      <c r="G43">
        <v>-1.29698306671137</v>
      </c>
      <c r="H43">
        <v>4.3623549942225601E-2</v>
      </c>
      <c r="I43">
        <v>-0.53683688565480503</v>
      </c>
      <c r="J43">
        <v>1.08910003577286</v>
      </c>
      <c r="K43">
        <v>-0.309896798668716</v>
      </c>
      <c r="L43">
        <v>1.7469934762508399</v>
      </c>
      <c r="M43">
        <v>0</v>
      </c>
      <c r="N43">
        <v>0</v>
      </c>
      <c r="O43">
        <v>0.143546076112508</v>
      </c>
      <c r="P43">
        <v>0</v>
      </c>
      <c r="Q43">
        <v>-1.07508211730892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0.102565159096664</v>
      </c>
      <c r="Z43">
        <v>9.6488120859227297E-2</v>
      </c>
      <c r="AA43">
        <v>0.153091998683165</v>
      </c>
      <c r="AB43">
        <v>0.110265042710123</v>
      </c>
      <c r="AC43">
        <v>6.2611599724310005E-2</v>
      </c>
      <c r="AD43">
        <v>5.7620202563861002E-2</v>
      </c>
      <c r="AE43">
        <v>0.10326101800236299</v>
      </c>
      <c r="AF43">
        <v>-1.85978976689453</v>
      </c>
      <c r="AH43" s="30">
        <f t="shared" si="11"/>
        <v>-0.309896798668716</v>
      </c>
      <c r="AI43" s="30">
        <f t="shared" si="10"/>
        <v>0.102565159096664</v>
      </c>
      <c r="AJ43" s="30">
        <f t="shared" si="10"/>
        <v>9.6488120859227297E-2</v>
      </c>
      <c r="AK43" s="30">
        <f t="shared" si="10"/>
        <v>0.153091998683165</v>
      </c>
      <c r="AL43" s="30">
        <f t="shared" si="10"/>
        <v>0.110265042710123</v>
      </c>
      <c r="AM43" s="30">
        <f t="shared" si="10"/>
        <v>6.2611599724310005E-2</v>
      </c>
      <c r="AN43" s="30">
        <f t="shared" si="10"/>
        <v>5.7620202563861002E-2</v>
      </c>
      <c r="AR43" s="31">
        <f t="shared" si="1"/>
        <v>42916</v>
      </c>
      <c r="AS43" s="30">
        <f t="shared" si="12"/>
        <v>-2.2736509168366563</v>
      </c>
      <c r="AT43" s="30">
        <f t="shared" si="13"/>
        <v>0.102565159096664</v>
      </c>
      <c r="AU43" s="30">
        <f t="shared" si="14"/>
        <v>9.6488120859227297E-2</v>
      </c>
      <c r="AV43" s="30">
        <f t="shared" si="15"/>
        <v>0.153091998683165</v>
      </c>
      <c r="AW43" s="30">
        <f t="shared" si="16"/>
        <v>0.110265042710123</v>
      </c>
      <c r="AX43" s="30">
        <f t="shared" si="17"/>
        <v>6.2611599724310005E-2</v>
      </c>
      <c r="AY43" s="30">
        <f t="shared" si="18"/>
        <v>5.7620202563861002E-2</v>
      </c>
      <c r="BA43" s="31">
        <f t="shared" si="19"/>
        <v>42916</v>
      </c>
      <c r="BB43" s="30">
        <f t="shared" si="20"/>
        <v>-2.2736509168366563</v>
      </c>
      <c r="BC43" s="30" t="e">
        <f>#REF!</f>
        <v>#REF!</v>
      </c>
    </row>
    <row r="44" spans="1:69" ht="15">
      <c r="A44" s="1">
        <v>43008</v>
      </c>
      <c r="B44">
        <v>-1.6989589224111601</v>
      </c>
      <c r="C44">
        <v>-7.1657837548290398E-3</v>
      </c>
      <c r="D44">
        <v>-0.56938110162316702</v>
      </c>
      <c r="E44">
        <v>0.238354675609879</v>
      </c>
      <c r="F44">
        <v>-0.293296407172565</v>
      </c>
      <c r="G44">
        <v>-1.32257460257704</v>
      </c>
      <c r="H44">
        <v>-0.121023738023731</v>
      </c>
      <c r="I44">
        <v>-0.52584088291551401</v>
      </c>
      <c r="J44">
        <v>1.0959504765474699</v>
      </c>
      <c r="K44">
        <v>-0.29679323002247399</v>
      </c>
      <c r="L44">
        <v>1.7901136436062699</v>
      </c>
      <c r="M44">
        <v>0</v>
      </c>
      <c r="N44">
        <v>0</v>
      </c>
      <c r="O44">
        <v>0.145382622981097</v>
      </c>
      <c r="P44">
        <v>0</v>
      </c>
      <c r="Q44">
        <v>-1.04542164047424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8.8118452584214496E-2</v>
      </c>
      <c r="Z44">
        <v>8.8896478384115393E-2</v>
      </c>
      <c r="AA44">
        <v>0.132564018563055</v>
      </c>
      <c r="AB44">
        <v>9.4686251748512001E-2</v>
      </c>
      <c r="AC44">
        <v>5.4596700932531002E-2</v>
      </c>
      <c r="AD44">
        <v>5.7450111192448403E-2</v>
      </c>
      <c r="AE44">
        <v>0.10257067673673501</v>
      </c>
      <c r="AF44">
        <v>-1.99177220008837</v>
      </c>
      <c r="AH44" s="30">
        <f t="shared" si="11"/>
        <v>-0.29679323002247399</v>
      </c>
      <c r="AI44" s="30">
        <f t="shared" si="10"/>
        <v>8.8118452584214496E-2</v>
      </c>
      <c r="AJ44" s="30">
        <f t="shared" si="10"/>
        <v>8.8896478384115393E-2</v>
      </c>
      <c r="AK44" s="30">
        <f t="shared" si="10"/>
        <v>0.132564018563055</v>
      </c>
      <c r="AL44" s="30">
        <f t="shared" si="10"/>
        <v>9.4686251748512001E-2</v>
      </c>
      <c r="AM44" s="30">
        <f t="shared" si="10"/>
        <v>5.4596700932531002E-2</v>
      </c>
      <c r="AN44" s="30">
        <f t="shared" si="10"/>
        <v>5.7450111192448403E-2</v>
      </c>
      <c r="AR44" s="31">
        <f t="shared" si="1"/>
        <v>43008</v>
      </c>
      <c r="AS44" s="30">
        <f t="shared" si="12"/>
        <v>-2.2605473481904141</v>
      </c>
      <c r="AT44" s="30">
        <f t="shared" si="13"/>
        <v>8.8118452584214496E-2</v>
      </c>
      <c r="AU44" s="30">
        <f t="shared" si="14"/>
        <v>8.8896478384115393E-2</v>
      </c>
      <c r="AV44" s="30">
        <f t="shared" si="15"/>
        <v>0.132564018563055</v>
      </c>
      <c r="AW44" s="30">
        <f t="shared" si="16"/>
        <v>9.4686251748512001E-2</v>
      </c>
      <c r="AX44" s="30">
        <f t="shared" si="17"/>
        <v>5.4596700932531002E-2</v>
      </c>
      <c r="AY44" s="30">
        <f t="shared" si="18"/>
        <v>5.7450111192448403E-2</v>
      </c>
      <c r="BA44" s="31">
        <f t="shared" si="19"/>
        <v>43008</v>
      </c>
      <c r="BB44" s="30">
        <f t="shared" si="20"/>
        <v>-2.2605473481904141</v>
      </c>
      <c r="BC44" s="30" t="e">
        <f>#REF!</f>
        <v>#REF!</v>
      </c>
    </row>
    <row r="45" spans="1:69" ht="15">
      <c r="A45" s="1">
        <v>43100</v>
      </c>
      <c r="B45">
        <v>-1.8124278538027101</v>
      </c>
      <c r="C45">
        <v>4.9629804453282099E-2</v>
      </c>
      <c r="D45">
        <v>-0.485462843787138</v>
      </c>
      <c r="E45">
        <v>0.34116535002305098</v>
      </c>
      <c r="F45">
        <v>-0.302194511215711</v>
      </c>
      <c r="G45">
        <v>-1.32563532201426</v>
      </c>
      <c r="H45">
        <v>-0.40158435155083699</v>
      </c>
      <c r="I45">
        <v>-0.524938469226648</v>
      </c>
      <c r="J45">
        <v>1.0941836360302799</v>
      </c>
      <c r="K45">
        <v>-0.177070093771619</v>
      </c>
      <c r="L45">
        <v>1.8438666154566601</v>
      </c>
      <c r="M45">
        <v>0</v>
      </c>
      <c r="N45">
        <v>0</v>
      </c>
      <c r="O45">
        <v>0.12611888077543201</v>
      </c>
      <c r="P45">
        <v>0</v>
      </c>
      <c r="Q45">
        <v>-1.0131729934965401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9.2997512256058998E-2</v>
      </c>
      <c r="Z45">
        <v>8.5386361070451999E-2</v>
      </c>
      <c r="AA45">
        <v>0.11804021319624</v>
      </c>
      <c r="AB45">
        <v>8.2018044693809994E-2</v>
      </c>
      <c r="AC45">
        <v>4.5950656013050699E-2</v>
      </c>
      <c r="AD45">
        <v>5.31296509537873E-2</v>
      </c>
      <c r="AE45">
        <v>0.10188188146398899</v>
      </c>
      <c r="AF45">
        <v>-2.0081178324793498</v>
      </c>
      <c r="AH45" s="30">
        <f t="shared" si="11"/>
        <v>-0.177070093771619</v>
      </c>
      <c r="AI45" s="30">
        <f t="shared" si="10"/>
        <v>9.2997512256058998E-2</v>
      </c>
      <c r="AJ45" s="30">
        <f t="shared" si="10"/>
        <v>8.5386361070451999E-2</v>
      </c>
      <c r="AK45" s="30">
        <f t="shared" si="10"/>
        <v>0.11804021319624</v>
      </c>
      <c r="AL45" s="30">
        <f t="shared" si="10"/>
        <v>8.2018044693809994E-2</v>
      </c>
      <c r="AM45" s="30">
        <f t="shared" si="10"/>
        <v>4.5950656013050699E-2</v>
      </c>
      <c r="AN45" s="30">
        <f t="shared" si="10"/>
        <v>5.31296509537873E-2</v>
      </c>
      <c r="AR45" s="31">
        <f t="shared" si="1"/>
        <v>43100</v>
      </c>
      <c r="AS45" s="30">
        <f t="shared" si="12"/>
        <v>-2.1408242119395591</v>
      </c>
      <c r="AT45" s="30">
        <f t="shared" si="13"/>
        <v>9.2997512256058998E-2</v>
      </c>
      <c r="AU45" s="30">
        <f t="shared" si="14"/>
        <v>8.5386361070451999E-2</v>
      </c>
      <c r="AV45" s="30">
        <f t="shared" si="15"/>
        <v>0.11804021319624</v>
      </c>
      <c r="AW45" s="30">
        <f t="shared" si="16"/>
        <v>8.2018044693809994E-2</v>
      </c>
      <c r="AX45" s="30">
        <f t="shared" si="17"/>
        <v>4.5950656013050699E-2</v>
      </c>
      <c r="AY45" s="30">
        <f t="shared" si="18"/>
        <v>5.31296509537873E-2</v>
      </c>
      <c r="BA45" s="31">
        <f t="shared" si="19"/>
        <v>43100</v>
      </c>
      <c r="BB45" s="30">
        <f t="shared" si="20"/>
        <v>-2.1408242119395591</v>
      </c>
      <c r="BC45" s="30" t="e">
        <f>#REF!</f>
        <v>#REF!</v>
      </c>
    </row>
    <row r="46" spans="1:69" ht="15">
      <c r="A46" s="1">
        <v>43190</v>
      </c>
      <c r="B46">
        <v>-1.79899814254379</v>
      </c>
      <c r="C46">
        <v>9.3084789147177605E-2</v>
      </c>
      <c r="D46">
        <v>-0.39996459051451799</v>
      </c>
      <c r="E46">
        <v>0.42246073563352998</v>
      </c>
      <c r="F46">
        <v>-0.30516838727509299</v>
      </c>
      <c r="G46">
        <v>-1.32550303189893</v>
      </c>
      <c r="H46">
        <v>-0.186711957992164</v>
      </c>
      <c r="I46">
        <v>-0.55162209664063699</v>
      </c>
      <c r="J46">
        <v>1.05201200444293</v>
      </c>
      <c r="K46">
        <v>-4.9574274346561802E-2</v>
      </c>
      <c r="L46">
        <v>1.89543209010236</v>
      </c>
      <c r="M46">
        <v>0</v>
      </c>
      <c r="N46">
        <v>0</v>
      </c>
      <c r="O46">
        <v>0.11718365043614801</v>
      </c>
      <c r="P46">
        <v>0</v>
      </c>
      <c r="Q46">
        <v>-0.98899107180363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8.9762214812550797E-2</v>
      </c>
      <c r="Z46">
        <v>7.7343369739932694E-2</v>
      </c>
      <c r="AA46">
        <v>0.104128610837895</v>
      </c>
      <c r="AB46">
        <v>6.8844458206469603E-2</v>
      </c>
      <c r="AC46">
        <v>3.6700493517128799E-2</v>
      </c>
      <c r="AD46">
        <v>5.0917731610654902E-2</v>
      </c>
      <c r="AE46">
        <v>0.10119473435857999</v>
      </c>
      <c r="AF46">
        <v>-1.49746867016995</v>
      </c>
      <c r="AH46" s="30">
        <f t="shared" si="11"/>
        <v>-4.9574274346561802E-2</v>
      </c>
      <c r="AI46" s="30">
        <f t="shared" si="10"/>
        <v>8.9762214812550797E-2</v>
      </c>
      <c r="AJ46" s="30">
        <f t="shared" si="10"/>
        <v>7.7343369739932694E-2</v>
      </c>
      <c r="AK46" s="30">
        <f t="shared" si="10"/>
        <v>0.104128610837895</v>
      </c>
      <c r="AL46" s="30">
        <f t="shared" si="10"/>
        <v>6.8844458206469603E-2</v>
      </c>
      <c r="AM46" s="30">
        <f t="shared" si="10"/>
        <v>3.6700493517128799E-2</v>
      </c>
      <c r="AN46" s="30">
        <f t="shared" si="10"/>
        <v>5.0917731610654902E-2</v>
      </c>
      <c r="AR46" s="31">
        <f t="shared" si="1"/>
        <v>43190</v>
      </c>
      <c r="AS46" s="30">
        <f t="shared" si="12"/>
        <v>-2.0133283925145018</v>
      </c>
      <c r="AT46" s="30">
        <f t="shared" si="13"/>
        <v>8.9762214812550797E-2</v>
      </c>
      <c r="AU46" s="30">
        <f t="shared" si="14"/>
        <v>7.7343369739932694E-2</v>
      </c>
      <c r="AV46" s="30">
        <f t="shared" si="15"/>
        <v>0.104128610837895</v>
      </c>
      <c r="AW46" s="30">
        <f t="shared" si="16"/>
        <v>6.8844458206469603E-2</v>
      </c>
      <c r="AX46" s="30">
        <f t="shared" si="17"/>
        <v>3.6700493517128799E-2</v>
      </c>
      <c r="AY46" s="30">
        <f t="shared" si="18"/>
        <v>5.0917731610654902E-2</v>
      </c>
      <c r="BA46" s="31">
        <f t="shared" si="19"/>
        <v>43190</v>
      </c>
      <c r="BB46" s="30">
        <f t="shared" si="20"/>
        <v>-2.0133283925145018</v>
      </c>
      <c r="BC46" s="30" t="e">
        <f>#REF!</f>
        <v>#REF!</v>
      </c>
    </row>
    <row r="47" spans="1:69" ht="15">
      <c r="A47" s="1">
        <v>43281</v>
      </c>
      <c r="B47">
        <v>-1.6929480354200099</v>
      </c>
      <c r="C47">
        <v>7.1610273631334001E-2</v>
      </c>
      <c r="D47">
        <v>-0.38770042510175601</v>
      </c>
      <c r="E47">
        <v>0.46335599876171202</v>
      </c>
      <c r="F47">
        <v>-0.31569138505163002</v>
      </c>
      <c r="G47">
        <v>-1.3182932396110301</v>
      </c>
      <c r="H47">
        <v>-9.7161149061511604E-2</v>
      </c>
      <c r="I47">
        <v>-0.59390955693064296</v>
      </c>
      <c r="J47">
        <v>1.0016282029424</v>
      </c>
      <c r="K47">
        <v>4.9779994547918798E-3</v>
      </c>
      <c r="L47">
        <v>1.9183135803110101</v>
      </c>
      <c r="M47">
        <v>0</v>
      </c>
      <c r="N47">
        <v>0</v>
      </c>
      <c r="O47">
        <v>0.14003511869141499</v>
      </c>
      <c r="P47">
        <v>0</v>
      </c>
      <c r="Q47">
        <v>-0.97276273112862199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7.8988626900679398E-2</v>
      </c>
      <c r="Z47">
        <v>6.7911069372093805E-2</v>
      </c>
      <c r="AA47">
        <v>8.5342756129050096E-2</v>
      </c>
      <c r="AB47">
        <v>5.4969790001007601E-2</v>
      </c>
      <c r="AC47">
        <v>3.2414152399984901E-2</v>
      </c>
      <c r="AD47">
        <v>5.2595082297606198E-2</v>
      </c>
      <c r="AE47">
        <v>0.100509333916477</v>
      </c>
      <c r="AF47">
        <v>-1.3058145374956101</v>
      </c>
      <c r="AH47" s="30">
        <f t="shared" si="11"/>
        <v>4.9779994547918798E-3</v>
      </c>
      <c r="AI47" s="30">
        <f t="shared" si="10"/>
        <v>7.8988626900679398E-2</v>
      </c>
      <c r="AJ47" s="30">
        <f t="shared" si="10"/>
        <v>6.7911069372093805E-2</v>
      </c>
      <c r="AK47" s="30">
        <f t="shared" si="10"/>
        <v>8.5342756129050096E-2</v>
      </c>
      <c r="AL47" s="30">
        <f t="shared" si="10"/>
        <v>5.4969790001007601E-2</v>
      </c>
      <c r="AM47" s="30">
        <f t="shared" si="10"/>
        <v>3.2414152399984901E-2</v>
      </c>
      <c r="AN47" s="30">
        <f t="shared" si="10"/>
        <v>5.2595082297606198E-2</v>
      </c>
      <c r="AR47" s="31">
        <f t="shared" si="1"/>
        <v>43281</v>
      </c>
      <c r="AS47" s="30">
        <f t="shared" si="12"/>
        <v>-1.9587761187131483</v>
      </c>
      <c r="AT47" s="30">
        <f t="shared" si="13"/>
        <v>7.8988626900679398E-2</v>
      </c>
      <c r="AU47" s="30">
        <f t="shared" si="14"/>
        <v>6.7911069372093805E-2</v>
      </c>
      <c r="AV47" s="30">
        <f t="shared" si="15"/>
        <v>8.5342756129050096E-2</v>
      </c>
      <c r="AW47" s="30">
        <f t="shared" si="16"/>
        <v>5.4969790001007601E-2</v>
      </c>
      <c r="AX47" s="30">
        <f t="shared" si="17"/>
        <v>3.2414152399984901E-2</v>
      </c>
      <c r="AY47" s="30">
        <f t="shared" si="18"/>
        <v>5.2595082297606198E-2</v>
      </c>
      <c r="BA47" s="31">
        <f t="shared" si="19"/>
        <v>43281</v>
      </c>
      <c r="BB47" s="30">
        <f t="shared" si="20"/>
        <v>-1.9587761187131483</v>
      </c>
      <c r="BC47" s="30" t="e">
        <f>#REF!</f>
        <v>#REF!</v>
      </c>
    </row>
    <row r="48" spans="1:69" ht="15">
      <c r="A48" s="1">
        <v>43373</v>
      </c>
      <c r="B48">
        <v>-1.5443138884132599</v>
      </c>
      <c r="C48">
        <v>6.9179604294740904E-2</v>
      </c>
      <c r="D48">
        <v>-0.36837504718376402</v>
      </c>
      <c r="E48">
        <v>0.50185914144988097</v>
      </c>
      <c r="F48">
        <v>-0.32807099355742703</v>
      </c>
      <c r="G48">
        <v>-1.3200067806073199</v>
      </c>
      <c r="H48">
        <v>-0.188991966332965</v>
      </c>
      <c r="I48">
        <v>-0.61355232503671697</v>
      </c>
      <c r="J48">
        <v>0.98260823512610695</v>
      </c>
      <c r="K48">
        <v>-2.8260588896549099E-2</v>
      </c>
      <c r="L48">
        <v>1.91649489525037</v>
      </c>
      <c r="M48">
        <v>0</v>
      </c>
      <c r="N48">
        <v>0</v>
      </c>
      <c r="O48">
        <v>0.147645157797934</v>
      </c>
      <c r="P48">
        <v>0</v>
      </c>
      <c r="Q48">
        <v>-0.94324542580281001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6.1301171882149702E-2</v>
      </c>
      <c r="Z48">
        <v>4.9506096730071301E-2</v>
      </c>
      <c r="AA48">
        <v>6.5749348761418705E-2</v>
      </c>
      <c r="AB48">
        <v>4.8017415714080199E-2</v>
      </c>
      <c r="AC48">
        <v>3.7602197827025001E-2</v>
      </c>
      <c r="AD48">
        <v>5.1876545662922699E-2</v>
      </c>
      <c r="AE48">
        <v>9.9825775049756399E-2</v>
      </c>
      <c r="AF48">
        <v>-1.3031514302843401</v>
      </c>
      <c r="AH48" s="30">
        <f t="shared" si="11"/>
        <v>-2.8260588896549099E-2</v>
      </c>
      <c r="AI48" s="30">
        <f t="shared" si="10"/>
        <v>6.1301171882149702E-2</v>
      </c>
      <c r="AJ48" s="30">
        <f t="shared" si="10"/>
        <v>4.9506096730071301E-2</v>
      </c>
      <c r="AK48" s="30">
        <f t="shared" si="10"/>
        <v>6.5749348761418705E-2</v>
      </c>
      <c r="AL48" s="30">
        <f t="shared" si="10"/>
        <v>4.8017415714080199E-2</v>
      </c>
      <c r="AM48" s="30">
        <f t="shared" si="10"/>
        <v>3.7602197827025001E-2</v>
      </c>
      <c r="AN48" s="30">
        <f t="shared" si="10"/>
        <v>5.1876545662922699E-2</v>
      </c>
      <c r="AR48" s="31">
        <f t="shared" si="1"/>
        <v>43373</v>
      </c>
      <c r="AS48" s="30">
        <f t="shared" si="12"/>
        <v>-1.9920147070644891</v>
      </c>
      <c r="AT48" s="30">
        <f t="shared" si="13"/>
        <v>6.1301171882149702E-2</v>
      </c>
      <c r="AU48" s="30">
        <f t="shared" si="14"/>
        <v>4.9506096730071301E-2</v>
      </c>
      <c r="AV48" s="30">
        <f t="shared" si="15"/>
        <v>6.5749348761418705E-2</v>
      </c>
      <c r="AW48" s="30">
        <f t="shared" si="16"/>
        <v>4.8017415714080199E-2</v>
      </c>
      <c r="AX48" s="30">
        <f t="shared" si="17"/>
        <v>3.7602197827025001E-2</v>
      </c>
      <c r="AY48" s="30">
        <f t="shared" si="18"/>
        <v>5.1876545662922699E-2</v>
      </c>
      <c r="BA48" s="31">
        <f t="shared" si="19"/>
        <v>43373</v>
      </c>
      <c r="BB48" s="30">
        <f t="shared" si="20"/>
        <v>-1.9920147070644891</v>
      </c>
      <c r="BC48" s="30" t="e">
        <f>#REF!</f>
        <v>#REF!</v>
      </c>
    </row>
    <row r="49" spans="1:55" ht="15">
      <c r="A49" s="1">
        <v>43465</v>
      </c>
      <c r="B49">
        <v>-1.5066998062318799</v>
      </c>
      <c r="C49">
        <v>8.4216588819761504E-2</v>
      </c>
      <c r="D49">
        <v>-0.38611580412997099</v>
      </c>
      <c r="E49">
        <v>0.58175896510830705</v>
      </c>
      <c r="F49">
        <v>-0.35965669153206298</v>
      </c>
      <c r="G49">
        <v>-1.32105864833687</v>
      </c>
      <c r="H49">
        <v>0.108163110647231</v>
      </c>
      <c r="I49">
        <v>-0.628962165704952</v>
      </c>
      <c r="J49">
        <v>0.94538936695064602</v>
      </c>
      <c r="K49">
        <v>-4.2561089732698698E-3</v>
      </c>
      <c r="L49">
        <v>1.8948117879390201</v>
      </c>
      <c r="M49">
        <v>0</v>
      </c>
      <c r="N49">
        <v>0</v>
      </c>
      <c r="O49">
        <v>0.15577177515075499</v>
      </c>
      <c r="P49">
        <v>0</v>
      </c>
      <c r="Q49">
        <v>-0.91954867768073001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4.4490925365550597E-2</v>
      </c>
      <c r="Z49">
        <v>3.6148327435746697E-2</v>
      </c>
      <c r="AA49">
        <v>6.1576690302351501E-2</v>
      </c>
      <c r="AB49">
        <v>5.7476343467450598E-2</v>
      </c>
      <c r="AC49">
        <v>4.0548332173629999E-2</v>
      </c>
      <c r="AD49">
        <v>6.3213214021613104E-2</v>
      </c>
      <c r="AE49">
        <v>9.9144149179049901E-2</v>
      </c>
      <c r="AF49">
        <v>-0.95358832602860799</v>
      </c>
      <c r="AH49" s="30">
        <f t="shared" si="11"/>
        <v>-4.2561089732698698E-3</v>
      </c>
      <c r="AI49" s="30">
        <f t="shared" si="10"/>
        <v>4.4490925365550597E-2</v>
      </c>
      <c r="AJ49" s="30">
        <f t="shared" si="10"/>
        <v>3.6148327435746697E-2</v>
      </c>
      <c r="AK49" s="30">
        <f t="shared" si="10"/>
        <v>6.1576690302351501E-2</v>
      </c>
      <c r="AL49" s="30">
        <f t="shared" si="10"/>
        <v>5.7476343467450598E-2</v>
      </c>
      <c r="AM49" s="30">
        <f t="shared" si="10"/>
        <v>4.0548332173629999E-2</v>
      </c>
      <c r="AN49" s="30">
        <f t="shared" si="10"/>
        <v>6.3213214021613104E-2</v>
      </c>
      <c r="AR49" s="31">
        <f t="shared" si="1"/>
        <v>43465</v>
      </c>
      <c r="AS49" s="30">
        <f t="shared" si="12"/>
        <v>-1.9680102271412099</v>
      </c>
      <c r="AT49" s="30">
        <f t="shared" si="13"/>
        <v>4.4490925365550597E-2</v>
      </c>
      <c r="AU49" s="30">
        <f t="shared" si="14"/>
        <v>3.6148327435746697E-2</v>
      </c>
      <c r="AV49" s="30">
        <f t="shared" si="15"/>
        <v>6.1576690302351501E-2</v>
      </c>
      <c r="AW49" s="30">
        <f t="shared" si="16"/>
        <v>5.7476343467450598E-2</v>
      </c>
      <c r="AX49" s="30">
        <f t="shared" si="17"/>
        <v>4.0548332173629999E-2</v>
      </c>
      <c r="AY49" s="30">
        <f t="shared" si="18"/>
        <v>6.3213214021613104E-2</v>
      </c>
      <c r="BA49" s="31">
        <f t="shared" si="19"/>
        <v>43465</v>
      </c>
      <c r="BB49" s="30">
        <f t="shared" si="20"/>
        <v>-1.9680102271412099</v>
      </c>
      <c r="BC49" s="30" t="e">
        <f>#REF!</f>
        <v>#REF!</v>
      </c>
    </row>
    <row r="50" spans="1:55" ht="15">
      <c r="A50" s="1">
        <v>43555</v>
      </c>
      <c r="B50">
        <v>-1.2635194332163999</v>
      </c>
      <c r="C50">
        <v>9.1443038394205506E-2</v>
      </c>
      <c r="D50">
        <v>-0.41801158883990702</v>
      </c>
      <c r="E50">
        <v>0.57983953983000303</v>
      </c>
      <c r="F50">
        <v>-0.41182986871725802</v>
      </c>
      <c r="G50">
        <v>-1.3102723905288001</v>
      </c>
      <c r="H50">
        <v>-0.19334981725468001</v>
      </c>
      <c r="I50">
        <v>-0.61948791281252502</v>
      </c>
      <c r="J50">
        <v>1.0037795200884301</v>
      </c>
      <c r="K50">
        <v>-6.7248627388768606E-2</v>
      </c>
      <c r="L50">
        <v>1.8729278941296701</v>
      </c>
      <c r="M50">
        <v>0</v>
      </c>
      <c r="N50">
        <v>0</v>
      </c>
      <c r="O50">
        <v>0.121630867360908</v>
      </c>
      <c r="P50">
        <v>0</v>
      </c>
      <c r="Q50">
        <v>-0.88672940369156295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2.7606946923515899E-2</v>
      </c>
      <c r="Z50">
        <v>3.77231646328339E-2</v>
      </c>
      <c r="AA50">
        <v>7.8113695322805099E-2</v>
      </c>
      <c r="AB50">
        <v>6.1283356745041997E-2</v>
      </c>
      <c r="AC50">
        <v>5.8627841661496601E-2</v>
      </c>
      <c r="AD50">
        <v>7.5542272687491793E-2</v>
      </c>
      <c r="AE50">
        <v>9.8464544323908804E-2</v>
      </c>
      <c r="AF50">
        <v>-1.06346636034957</v>
      </c>
      <c r="AH50" s="30">
        <f t="shared" si="11"/>
        <v>-6.7248627388768606E-2</v>
      </c>
      <c r="AI50" s="30">
        <f t="shared" si="10"/>
        <v>2.7606946923515899E-2</v>
      </c>
      <c r="AJ50" s="30">
        <f t="shared" si="10"/>
        <v>3.77231646328339E-2</v>
      </c>
      <c r="AK50" s="30">
        <f t="shared" si="10"/>
        <v>7.8113695322805099E-2</v>
      </c>
      <c r="AL50" s="30">
        <f t="shared" si="10"/>
        <v>6.1283356745041997E-2</v>
      </c>
      <c r="AM50" s="30">
        <f t="shared" si="10"/>
        <v>5.8627841661496601E-2</v>
      </c>
      <c r="AN50" s="30">
        <f t="shared" si="10"/>
        <v>7.5542272687491793E-2</v>
      </c>
      <c r="AR50" s="31">
        <f t="shared" si="1"/>
        <v>43555</v>
      </c>
      <c r="AS50" s="30">
        <f t="shared" si="12"/>
        <v>-2.0310027455567088</v>
      </c>
      <c r="AT50" s="30">
        <f t="shared" si="13"/>
        <v>2.7606946923515899E-2</v>
      </c>
      <c r="AU50" s="30">
        <f t="shared" si="14"/>
        <v>3.77231646328339E-2</v>
      </c>
      <c r="AV50" s="30">
        <f t="shared" si="15"/>
        <v>7.8113695322805099E-2</v>
      </c>
      <c r="AW50" s="30">
        <f t="shared" si="16"/>
        <v>6.1283356745041997E-2</v>
      </c>
      <c r="AX50" s="30">
        <f t="shared" si="17"/>
        <v>5.8627841661496601E-2</v>
      </c>
      <c r="AY50" s="30">
        <f t="shared" si="18"/>
        <v>7.5542272687491793E-2</v>
      </c>
      <c r="BA50" s="31">
        <f t="shared" si="19"/>
        <v>43555</v>
      </c>
      <c r="BB50" s="30">
        <f t="shared" si="20"/>
        <v>-2.0310027455567088</v>
      </c>
      <c r="BC50" s="30" t="e">
        <f>#REF!</f>
        <v>#REF!</v>
      </c>
    </row>
    <row r="51" spans="1:55" ht="15">
      <c r="A51" s="1">
        <v>43646</v>
      </c>
      <c r="B51">
        <v>-1.69271005139134</v>
      </c>
      <c r="C51">
        <v>0.144103668788822</v>
      </c>
      <c r="D51">
        <v>-0.44261854617149898</v>
      </c>
      <c r="E51">
        <v>0.75993674463886796</v>
      </c>
      <c r="F51">
        <v>-0.43975517174991102</v>
      </c>
      <c r="G51">
        <v>-1.30929011879601</v>
      </c>
      <c r="H51">
        <v>-0.39998940239890501</v>
      </c>
      <c r="I51">
        <v>-0.613050622987793</v>
      </c>
      <c r="J51">
        <v>0.93353592022512899</v>
      </c>
      <c r="K51">
        <v>-8.8845999191025704E-2</v>
      </c>
      <c r="L51">
        <v>1.8772238613377801</v>
      </c>
      <c r="M51">
        <v>0</v>
      </c>
      <c r="N51">
        <v>0</v>
      </c>
      <c r="O51">
        <v>9.5701005854365306E-2</v>
      </c>
      <c r="P51">
        <v>0</v>
      </c>
      <c r="Q51">
        <v>-0.86663906573744898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3.8373759678482201E-2</v>
      </c>
      <c r="Z51">
        <v>6.9080549913341893E-2</v>
      </c>
      <c r="AA51">
        <v>8.6871760002286594E-2</v>
      </c>
      <c r="AB51">
        <v>8.5845481301695101E-2</v>
      </c>
      <c r="AC51">
        <v>7.7398981076878495E-2</v>
      </c>
      <c r="AD51">
        <v>9.5906840953844802E-2</v>
      </c>
      <c r="AE51">
        <v>9.7787045191108701E-2</v>
      </c>
      <c r="AF51">
        <v>-1.4911333594613201</v>
      </c>
      <c r="AH51" s="30">
        <f t="shared" si="11"/>
        <v>-8.8845999191025704E-2</v>
      </c>
      <c r="AI51" s="30">
        <f t="shared" si="10"/>
        <v>3.8373759678482201E-2</v>
      </c>
      <c r="AJ51" s="30">
        <f t="shared" si="10"/>
        <v>6.9080549913341893E-2</v>
      </c>
      <c r="AK51" s="30">
        <f t="shared" si="10"/>
        <v>8.6871760002286594E-2</v>
      </c>
      <c r="AL51" s="30">
        <f t="shared" si="10"/>
        <v>8.5845481301695101E-2</v>
      </c>
      <c r="AM51" s="30">
        <f t="shared" si="10"/>
        <v>7.7398981076878495E-2</v>
      </c>
      <c r="AN51" s="30">
        <f t="shared" si="10"/>
        <v>9.5906840953844802E-2</v>
      </c>
      <c r="AR51" s="31">
        <f t="shared" si="1"/>
        <v>43646</v>
      </c>
      <c r="AS51" s="30">
        <f t="shared" si="12"/>
        <v>-2.0526001173589656</v>
      </c>
      <c r="AT51" s="30">
        <f t="shared" si="13"/>
        <v>3.8373759678482201E-2</v>
      </c>
      <c r="AU51" s="30">
        <f t="shared" si="14"/>
        <v>6.9080549913341893E-2</v>
      </c>
      <c r="AV51" s="30">
        <f t="shared" si="15"/>
        <v>8.6871760002286594E-2</v>
      </c>
      <c r="AW51" s="30">
        <f t="shared" si="16"/>
        <v>8.5845481301695101E-2</v>
      </c>
      <c r="AX51" s="30">
        <f t="shared" si="17"/>
        <v>7.7398981076878495E-2</v>
      </c>
      <c r="AY51" s="30">
        <f t="shared" si="18"/>
        <v>9.5906840953844802E-2</v>
      </c>
      <c r="BA51" s="31">
        <f t="shared" si="19"/>
        <v>43646</v>
      </c>
      <c r="BB51" s="30">
        <f t="shared" si="20"/>
        <v>-2.0526001173589656</v>
      </c>
      <c r="BC51" s="30" t="e">
        <f>#REF!</f>
        <v>#REF!</v>
      </c>
    </row>
    <row r="52" spans="1:55" ht="15">
      <c r="A52" s="1">
        <v>43738</v>
      </c>
      <c r="B52">
        <v>-1.65396918397413</v>
      </c>
      <c r="C52">
        <v>0.20953423375187599</v>
      </c>
      <c r="D52">
        <v>-0.45485217753767898</v>
      </c>
      <c r="E52">
        <v>0.91262469133786805</v>
      </c>
      <c r="F52">
        <v>-0.45377193580986902</v>
      </c>
      <c r="G52">
        <v>-1.3618854188511</v>
      </c>
      <c r="H52">
        <v>-0.37028066945003002</v>
      </c>
      <c r="I52">
        <v>-0.59964538766477804</v>
      </c>
      <c r="J52">
        <v>0.87788922867091801</v>
      </c>
      <c r="K52">
        <v>-3.4766476541635401E-2</v>
      </c>
      <c r="L52">
        <v>1.8517873332558701</v>
      </c>
      <c r="M52">
        <v>0</v>
      </c>
      <c r="N52">
        <v>0</v>
      </c>
      <c r="O52">
        <v>8.74943563132487E-2</v>
      </c>
      <c r="P52">
        <v>0</v>
      </c>
      <c r="Q52">
        <v>-0.84775554916497897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7.6130617137679601E-2</v>
      </c>
      <c r="Z52">
        <v>7.9583989580028103E-2</v>
      </c>
      <c r="AA52">
        <v>0.12091454118898599</v>
      </c>
      <c r="AB52">
        <v>0.106747000491854</v>
      </c>
      <c r="AC52">
        <v>0.103542482972143</v>
      </c>
      <c r="AD52">
        <v>0.125197499943866</v>
      </c>
      <c r="AE52">
        <v>9.7111733260948699E-2</v>
      </c>
      <c r="AF52">
        <v>-1.1283690910888999</v>
      </c>
      <c r="AH52" s="30">
        <f t="shared" si="11"/>
        <v>-3.4766476541635401E-2</v>
      </c>
      <c r="AI52" s="30">
        <f t="shared" si="10"/>
        <v>7.6130617137679601E-2</v>
      </c>
      <c r="AJ52" s="30">
        <f t="shared" si="10"/>
        <v>7.9583989580028103E-2</v>
      </c>
      <c r="AK52" s="30">
        <f t="shared" si="10"/>
        <v>0.12091454118898599</v>
      </c>
      <c r="AL52" s="30">
        <f t="shared" si="10"/>
        <v>0.106747000491854</v>
      </c>
      <c r="AM52" s="30">
        <f t="shared" si="10"/>
        <v>0.103542482972143</v>
      </c>
      <c r="AN52" s="30">
        <f t="shared" si="10"/>
        <v>0.125197499943866</v>
      </c>
      <c r="AR52" s="31">
        <f t="shared" si="1"/>
        <v>43738</v>
      </c>
      <c r="AS52" s="30">
        <f t="shared" si="12"/>
        <v>-1.9985205947095754</v>
      </c>
      <c r="AT52" s="30">
        <f t="shared" si="13"/>
        <v>7.6130617137679601E-2</v>
      </c>
      <c r="AU52" s="30">
        <f t="shared" si="14"/>
        <v>7.9583989580028103E-2</v>
      </c>
      <c r="AV52" s="30">
        <f t="shared" si="15"/>
        <v>0.12091454118898599</v>
      </c>
      <c r="AW52" s="30">
        <f t="shared" si="16"/>
        <v>0.106747000491854</v>
      </c>
      <c r="AX52" s="30">
        <f t="shared" si="17"/>
        <v>0.103542482972143</v>
      </c>
      <c r="AY52" s="30">
        <f t="shared" si="18"/>
        <v>0.125197499943866</v>
      </c>
      <c r="BA52" s="31">
        <f t="shared" si="19"/>
        <v>43738</v>
      </c>
      <c r="BB52" s="30">
        <f t="shared" si="20"/>
        <v>-1.9985205947095754</v>
      </c>
      <c r="BC52" s="30" t="e">
        <f>#REF!</f>
        <v>#REF!</v>
      </c>
    </row>
    <row r="53" spans="1:55" ht="15">
      <c r="A53" s="1">
        <v>43830</v>
      </c>
      <c r="B53">
        <v>-1.4821783457598501</v>
      </c>
      <c r="C53">
        <v>0.28166321402509298</v>
      </c>
      <c r="D53">
        <v>-0.43011781736127702</v>
      </c>
      <c r="E53">
        <v>0.86046896033627596</v>
      </c>
      <c r="F53">
        <v>-0.46619221458801202</v>
      </c>
      <c r="G53">
        <v>-1.46408329959466</v>
      </c>
      <c r="H53">
        <v>-0.25559044274217801</v>
      </c>
      <c r="I53">
        <v>-0.57447804077167497</v>
      </c>
      <c r="J53">
        <v>0.90727854611855296</v>
      </c>
      <c r="K53">
        <v>3.2442376876548801E-2</v>
      </c>
      <c r="L53">
        <v>1.786584076392</v>
      </c>
      <c r="M53">
        <v>0</v>
      </c>
      <c r="N53">
        <v>0</v>
      </c>
      <c r="O53">
        <v>4.8355547357479101E-2</v>
      </c>
      <c r="P53">
        <v>0</v>
      </c>
      <c r="Q53">
        <v>-0.81400916079704999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5.7226592285122502E-2</v>
      </c>
      <c r="Z53">
        <v>0.103636509145647</v>
      </c>
      <c r="AA53">
        <v>0.13301970958055101</v>
      </c>
      <c r="AB53">
        <v>0.12519228397932999</v>
      </c>
      <c r="AC53">
        <v>0.12991658057040401</v>
      </c>
      <c r="AD53">
        <v>0.15664989453328099</v>
      </c>
      <c r="AE53">
        <v>9.6438686871584994E-2</v>
      </c>
      <c r="AF53">
        <v>-0.76777634354282398</v>
      </c>
      <c r="AH53" s="30">
        <f t="shared" si="11"/>
        <v>3.2442376876548801E-2</v>
      </c>
      <c r="AI53" s="30">
        <f t="shared" si="10"/>
        <v>5.7226592285122502E-2</v>
      </c>
      <c r="AJ53" s="30">
        <f t="shared" si="10"/>
        <v>0.103636509145647</v>
      </c>
      <c r="AK53" s="30">
        <f t="shared" si="10"/>
        <v>0.13301970958055101</v>
      </c>
      <c r="AL53" s="30">
        <f t="shared" si="10"/>
        <v>0.12519228397932999</v>
      </c>
      <c r="AM53" s="30">
        <f t="shared" si="10"/>
        <v>0.12991658057040401</v>
      </c>
      <c r="AN53" s="30">
        <f t="shared" si="10"/>
        <v>0.15664989453328099</v>
      </c>
      <c r="AR53" s="31">
        <f t="shared" si="1"/>
        <v>43830</v>
      </c>
      <c r="AS53" s="30">
        <f t="shared" si="12"/>
        <v>-1.9313117412913914</v>
      </c>
      <c r="AT53" s="30">
        <f t="shared" si="13"/>
        <v>5.7226592285122502E-2</v>
      </c>
      <c r="AU53" s="30">
        <f t="shared" si="14"/>
        <v>0.103636509145647</v>
      </c>
      <c r="AV53" s="30">
        <f t="shared" si="15"/>
        <v>0.13301970958055101</v>
      </c>
      <c r="AW53" s="30">
        <f t="shared" si="16"/>
        <v>0.12519228397932999</v>
      </c>
      <c r="AX53" s="30">
        <f t="shared" si="17"/>
        <v>0.12991658057040401</v>
      </c>
      <c r="AY53" s="30">
        <f t="shared" si="18"/>
        <v>0.15664989453328099</v>
      </c>
      <c r="BA53" s="31">
        <f t="shared" si="19"/>
        <v>43830</v>
      </c>
      <c r="BB53" s="30">
        <f t="shared" si="20"/>
        <v>-1.9313117412913914</v>
      </c>
      <c r="BC53" s="30" t="e">
        <f>#REF!</f>
        <v>#REF!</v>
      </c>
    </row>
    <row r="54" spans="1:55" ht="15">
      <c r="A54" s="1">
        <v>43921</v>
      </c>
      <c r="B54">
        <v>-1.6094972473212901</v>
      </c>
      <c r="C54">
        <v>0.111355467197992</v>
      </c>
      <c r="D54">
        <v>-0.53180788696628101</v>
      </c>
      <c r="E54">
        <v>0.107828106894733</v>
      </c>
      <c r="F54">
        <v>-0.53512967755014695</v>
      </c>
      <c r="G54">
        <v>-1.5816437606178499</v>
      </c>
      <c r="H54">
        <v>0.102229212265339</v>
      </c>
      <c r="I54">
        <v>-0.55267287492764205</v>
      </c>
      <c r="J54">
        <v>0.89419354375720905</v>
      </c>
      <c r="K54">
        <v>-0.33783435849725701</v>
      </c>
      <c r="L54">
        <v>1.7157672935141399</v>
      </c>
      <c r="M54">
        <v>0</v>
      </c>
      <c r="N54">
        <v>0</v>
      </c>
      <c r="O54">
        <v>-4.7553810112370198E-2</v>
      </c>
      <c r="P54">
        <v>0</v>
      </c>
      <c r="Q54">
        <v>-0.79970979462610403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4.4938017479098903E-2</v>
      </c>
      <c r="Z54">
        <v>8.5157451296833095E-2</v>
      </c>
      <c r="AA54">
        <v>0.12741895876863599</v>
      </c>
      <c r="AB54">
        <v>0.131945543048444</v>
      </c>
      <c r="AC54">
        <v>0.147103457461596</v>
      </c>
      <c r="AD54">
        <v>0.18161167480955601</v>
      </c>
      <c r="AE54">
        <v>9.5767981301438404E-2</v>
      </c>
      <c r="AF54">
        <v>-2.2505327028239099</v>
      </c>
      <c r="AH54" s="30">
        <f t="shared" si="11"/>
        <v>-0.33783435849725701</v>
      </c>
      <c r="AI54" s="30">
        <f t="shared" si="10"/>
        <v>4.4938017479098903E-2</v>
      </c>
      <c r="AJ54" s="30">
        <f t="shared" si="10"/>
        <v>8.5157451296833095E-2</v>
      </c>
      <c r="AK54" s="30">
        <f t="shared" si="10"/>
        <v>0.12741895876863599</v>
      </c>
      <c r="AL54" s="30">
        <f t="shared" si="10"/>
        <v>0.131945543048444</v>
      </c>
      <c r="AM54" s="30">
        <f t="shared" si="10"/>
        <v>0.147103457461596</v>
      </c>
      <c r="AN54" s="30">
        <f t="shared" si="10"/>
        <v>0.18161167480955601</v>
      </c>
      <c r="AR54" s="31">
        <f t="shared" si="1"/>
        <v>43921</v>
      </c>
      <c r="AS54" s="30">
        <f t="shared" si="12"/>
        <v>-2.3015884766651973</v>
      </c>
      <c r="AT54" s="30">
        <f t="shared" si="13"/>
        <v>4.4938017479098903E-2</v>
      </c>
      <c r="AU54" s="30">
        <f t="shared" si="14"/>
        <v>8.5157451296833095E-2</v>
      </c>
      <c r="AV54" s="30">
        <f t="shared" si="15"/>
        <v>0.12741895876863599</v>
      </c>
      <c r="AW54" s="30">
        <f t="shared" si="16"/>
        <v>0.131945543048444</v>
      </c>
      <c r="AX54" s="30">
        <f t="shared" si="17"/>
        <v>0.147103457461596</v>
      </c>
      <c r="AY54" s="30">
        <f t="shared" si="18"/>
        <v>0.18161167480955601</v>
      </c>
      <c r="BA54" s="31">
        <f t="shared" si="19"/>
        <v>43921</v>
      </c>
      <c r="BB54" s="30">
        <f t="shared" si="20"/>
        <v>-2.3015884766651973</v>
      </c>
      <c r="BC54" s="30" t="e">
        <f>#REF!</f>
        <v>#REF!</v>
      </c>
    </row>
    <row r="55" spans="1:55" ht="15">
      <c r="A55" s="1">
        <v>44012</v>
      </c>
      <c r="B55">
        <v>-1.7062330335222</v>
      </c>
      <c r="C55">
        <v>-0.104492832519649</v>
      </c>
      <c r="D55">
        <v>-0.61632524331454197</v>
      </c>
      <c r="E55">
        <v>-0.35252719846948699</v>
      </c>
      <c r="F55">
        <v>-0.59405215110382503</v>
      </c>
      <c r="G55">
        <v>-1.5812273607443901</v>
      </c>
      <c r="H55">
        <v>0.38088385847380801</v>
      </c>
      <c r="I55">
        <v>-0.446422069914307</v>
      </c>
      <c r="J55">
        <v>0.88919541627276499</v>
      </c>
      <c r="K55">
        <v>-1.00339804993459</v>
      </c>
      <c r="L55">
        <v>1.6566528426156399</v>
      </c>
      <c r="M55">
        <v>0</v>
      </c>
      <c r="N55">
        <v>0</v>
      </c>
      <c r="O55">
        <v>-0.10443078566748</v>
      </c>
      <c r="P55">
        <v>0</v>
      </c>
      <c r="Q55">
        <v>-0.78342620021237497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-5.3131939460637302E-2</v>
      </c>
      <c r="Z55">
        <v>6.6584751353018903E-2</v>
      </c>
      <c r="AA55">
        <v>0.12804854476496799</v>
      </c>
      <c r="AB55">
        <v>0.14578648814946099</v>
      </c>
      <c r="AC55">
        <v>0.168025883176704</v>
      </c>
      <c r="AD55">
        <v>0.21362857353703599</v>
      </c>
      <c r="AE55">
        <v>9.5099688849714606E-2</v>
      </c>
      <c r="AF55">
        <v>-3.6017608176703599</v>
      </c>
      <c r="AH55" s="30">
        <f t="shared" si="11"/>
        <v>-1.00339804993459</v>
      </c>
      <c r="AI55" s="30">
        <f t="shared" si="10"/>
        <v>-5.3131939460637302E-2</v>
      </c>
      <c r="AJ55" s="30">
        <f t="shared" si="10"/>
        <v>6.6584751353018903E-2</v>
      </c>
      <c r="AK55" s="30">
        <f t="shared" si="10"/>
        <v>0.12804854476496799</v>
      </c>
      <c r="AL55" s="30">
        <f t="shared" si="10"/>
        <v>0.14578648814946099</v>
      </c>
      <c r="AM55" s="30">
        <f t="shared" si="10"/>
        <v>0.168025883176704</v>
      </c>
      <c r="AN55" s="30">
        <f t="shared" si="10"/>
        <v>0.21362857353703599</v>
      </c>
      <c r="AR55" s="31">
        <f t="shared" si="1"/>
        <v>44012</v>
      </c>
      <c r="AS55" s="30">
        <f t="shared" si="12"/>
        <v>-2.9671521681025301</v>
      </c>
      <c r="AT55" s="30">
        <f t="shared" si="13"/>
        <v>-5.3131939460637302E-2</v>
      </c>
      <c r="AU55" s="30">
        <f t="shared" si="14"/>
        <v>6.6584751353018903E-2</v>
      </c>
      <c r="AV55" s="30">
        <f t="shared" si="15"/>
        <v>0.12804854476496799</v>
      </c>
      <c r="AW55" s="30">
        <f t="shared" si="16"/>
        <v>0.14578648814946099</v>
      </c>
      <c r="AX55" s="30">
        <f t="shared" si="17"/>
        <v>0.168025883176704</v>
      </c>
      <c r="AY55" s="30">
        <f t="shared" si="18"/>
        <v>0.21362857353703599</v>
      </c>
      <c r="BA55" s="31">
        <f t="shared" si="19"/>
        <v>44012</v>
      </c>
      <c r="BB55" s="30">
        <f t="shared" si="20"/>
        <v>-2.9671521681025301</v>
      </c>
      <c r="BC55" s="30" t="e">
        <f>#REF!</f>
        <v>#REF!</v>
      </c>
    </row>
    <row r="56" spans="1:55" ht="15">
      <c r="A56" s="1">
        <v>44104</v>
      </c>
      <c r="B56">
        <v>-1.9006462536211099</v>
      </c>
      <c r="C56">
        <v>-0.16006768155917001</v>
      </c>
      <c r="D56">
        <v>-0.58265785012515203</v>
      </c>
      <c r="E56">
        <v>-0.90906077577034405</v>
      </c>
      <c r="F56">
        <v>-0.64242407709583405</v>
      </c>
      <c r="G56">
        <v>-1.6196276202595301</v>
      </c>
      <c r="H56">
        <v>0.28219264114445303</v>
      </c>
      <c r="I56">
        <v>-0.421957139003105</v>
      </c>
      <c r="J56">
        <v>0.84993045288871805</v>
      </c>
      <c r="K56">
        <v>-1.3075808520579</v>
      </c>
      <c r="L56">
        <v>1.68612205515476</v>
      </c>
      <c r="M56">
        <v>0</v>
      </c>
      <c r="N56">
        <v>0</v>
      </c>
      <c r="O56">
        <v>-0.28009485332269601</v>
      </c>
      <c r="P56">
        <v>0</v>
      </c>
      <c r="Q56">
        <v>-0.74794980639636999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-7.7591558688424905E-2</v>
      </c>
      <c r="Z56">
        <v>8.8003965466751294E-2</v>
      </c>
      <c r="AA56">
        <v>0.149000546553053</v>
      </c>
      <c r="AB56">
        <v>0.16719780672068801</v>
      </c>
      <c r="AC56">
        <v>0.18734049063460201</v>
      </c>
      <c r="AD56">
        <v>0.24743116107526</v>
      </c>
      <c r="AE56">
        <v>9.4433878915081496E-2</v>
      </c>
      <c r="AF56">
        <v>-4.8980054693462698</v>
      </c>
      <c r="AH56" s="30">
        <f t="shared" si="11"/>
        <v>-1.3075808520579</v>
      </c>
      <c r="AI56" s="30">
        <f t="shared" si="10"/>
        <v>-7.7591558688424905E-2</v>
      </c>
      <c r="AJ56" s="30">
        <f t="shared" si="10"/>
        <v>8.8003965466751294E-2</v>
      </c>
      <c r="AK56" s="30">
        <f t="shared" si="10"/>
        <v>0.149000546553053</v>
      </c>
      <c r="AL56" s="30">
        <f t="shared" si="10"/>
        <v>0.16719780672068801</v>
      </c>
      <c r="AM56" s="30">
        <f t="shared" si="10"/>
        <v>0.18734049063460201</v>
      </c>
      <c r="AN56" s="30">
        <f t="shared" si="10"/>
        <v>0.24743116107526</v>
      </c>
      <c r="AR56" s="31">
        <f t="shared" si="1"/>
        <v>44104</v>
      </c>
      <c r="AS56" s="30">
        <f t="shared" si="12"/>
        <v>-3.2713349702258401</v>
      </c>
      <c r="AT56" s="30">
        <f t="shared" si="13"/>
        <v>-7.7591558688424905E-2</v>
      </c>
      <c r="AU56" s="30">
        <f t="shared" si="14"/>
        <v>8.8003965466751294E-2</v>
      </c>
      <c r="AV56" s="30">
        <f t="shared" si="15"/>
        <v>0.149000546553053</v>
      </c>
      <c r="AW56" s="30">
        <f t="shared" si="16"/>
        <v>0.16719780672068801</v>
      </c>
      <c r="AX56" s="30">
        <f t="shared" si="17"/>
        <v>0.18734049063460201</v>
      </c>
      <c r="AY56" s="30">
        <f t="shared" si="18"/>
        <v>0.24743116107526</v>
      </c>
      <c r="BA56" s="31">
        <f t="shared" si="19"/>
        <v>44104</v>
      </c>
      <c r="BB56" s="30">
        <f t="shared" si="20"/>
        <v>-3.2713349702258401</v>
      </c>
      <c r="BC56" s="30" t="e">
        <f>#REF!</f>
        <v>#REF!</v>
      </c>
    </row>
    <row r="57" spans="1:55" ht="15">
      <c r="A57" s="1">
        <v>44196</v>
      </c>
      <c r="B57">
        <v>-1.6626864880113099</v>
      </c>
      <c r="C57">
        <v>2.8115861891927999E-2</v>
      </c>
      <c r="D57">
        <v>-0.522594194760713</v>
      </c>
      <c r="E57">
        <v>-0.88885964585646005</v>
      </c>
      <c r="F57">
        <v>-0.68233917900923902</v>
      </c>
      <c r="G57">
        <v>-1.6194335325659801</v>
      </c>
      <c r="H57">
        <v>-0.57973339175127303</v>
      </c>
      <c r="I57">
        <v>-0.41563571291219098</v>
      </c>
      <c r="J57">
        <v>0.86270025764661995</v>
      </c>
      <c r="K57">
        <v>-1.1605903382714799</v>
      </c>
      <c r="L57">
        <v>1.78435796912413</v>
      </c>
      <c r="M57">
        <v>0</v>
      </c>
      <c r="N57">
        <v>0</v>
      </c>
      <c r="O57">
        <v>-0.42614519723376798</v>
      </c>
      <c r="P57">
        <v>0</v>
      </c>
      <c r="Q57">
        <v>-0.73224959576520099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8.5357147304125205E-2</v>
      </c>
      <c r="Z57">
        <v>0.19556767646196899</v>
      </c>
      <c r="AA57">
        <v>0.211406153642726</v>
      </c>
      <c r="AB57">
        <v>0.20663676671557801</v>
      </c>
      <c r="AC57">
        <v>0.21705214742356199</v>
      </c>
      <c r="AD57">
        <v>0.29790401108917502</v>
      </c>
      <c r="AE57">
        <v>9.3770618072537101E-2</v>
      </c>
      <c r="AF57">
        <v>-4.7073986667652701</v>
      </c>
      <c r="AH57" s="30">
        <f t="shared" si="11"/>
        <v>-1.1605903382714799</v>
      </c>
      <c r="AI57" s="30">
        <f t="shared" si="10"/>
        <v>8.5357147304125205E-2</v>
      </c>
      <c r="AJ57" s="30">
        <f t="shared" ref="AJ57:AN107" si="21">Z57</f>
        <v>0.19556767646196899</v>
      </c>
      <c r="AK57" s="30">
        <f t="shared" si="21"/>
        <v>0.211406153642726</v>
      </c>
      <c r="AL57" s="30">
        <f t="shared" si="21"/>
        <v>0.20663676671557801</v>
      </c>
      <c r="AM57" s="30">
        <f t="shared" si="21"/>
        <v>0.21705214742356199</v>
      </c>
      <c r="AN57" s="30">
        <f t="shared" si="21"/>
        <v>0.29790401108917502</v>
      </c>
      <c r="AR57" s="31">
        <f t="shared" si="1"/>
        <v>44196</v>
      </c>
      <c r="AS57" s="30">
        <f t="shared" si="12"/>
        <v>-3.1243444564394203</v>
      </c>
      <c r="AT57" s="30">
        <f t="shared" si="13"/>
        <v>8.5357147304125205E-2</v>
      </c>
      <c r="AU57" s="30">
        <f t="shared" si="14"/>
        <v>0.19556767646196899</v>
      </c>
      <c r="AV57" s="30">
        <f t="shared" si="15"/>
        <v>0.211406153642726</v>
      </c>
      <c r="AW57" s="30">
        <f t="shared" si="16"/>
        <v>0.20663676671557801</v>
      </c>
      <c r="AX57" s="30">
        <f t="shared" si="17"/>
        <v>0.21705214742356199</v>
      </c>
      <c r="AY57" s="30">
        <f t="shared" si="18"/>
        <v>0.29790401108917502</v>
      </c>
      <c r="BA57" s="31">
        <f t="shared" si="19"/>
        <v>44196</v>
      </c>
      <c r="BB57" s="30">
        <f t="shared" si="20"/>
        <v>-3.1243444564394203</v>
      </c>
      <c r="BC57" s="30" t="e">
        <f>#REF!</f>
        <v>#REF!</v>
      </c>
    </row>
    <row r="58" spans="1:55" ht="15">
      <c r="A58" s="1">
        <v>44286</v>
      </c>
      <c r="B58">
        <v>-2.23934562675647</v>
      </c>
      <c r="C58">
        <v>0.108441843302546</v>
      </c>
      <c r="D58">
        <v>-0.42861292301581599</v>
      </c>
      <c r="E58">
        <v>-0.93402081811543902</v>
      </c>
      <c r="F58">
        <v>-0.64626081156503101</v>
      </c>
      <c r="G58">
        <v>-1.7170469248520801</v>
      </c>
      <c r="H58">
        <v>-0.59418155898063296</v>
      </c>
      <c r="I58">
        <v>-0.50097378276395499</v>
      </c>
      <c r="J58">
        <v>0.74227607341426205</v>
      </c>
      <c r="K58">
        <v>-0.91713258037485801</v>
      </c>
      <c r="L58">
        <v>1.80349926467293</v>
      </c>
      <c r="M58">
        <v>0</v>
      </c>
      <c r="N58">
        <v>0</v>
      </c>
      <c r="O58">
        <v>-0.49413951106992698</v>
      </c>
      <c r="P58">
        <v>0</v>
      </c>
      <c r="Q58">
        <v>-0.70998253938864497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0.31127816443883499</v>
      </c>
      <c r="Z58">
        <v>0.32894394080398098</v>
      </c>
      <c r="AA58">
        <v>0.29371191938288299</v>
      </c>
      <c r="AB58">
        <v>0.25120195664898998</v>
      </c>
      <c r="AC58">
        <v>0.249350446091925</v>
      </c>
      <c r="AD58">
        <v>0.36560289320202699</v>
      </c>
      <c r="AE58">
        <v>9.3109970148507706E-2</v>
      </c>
      <c r="AF58">
        <v>-4.6342806047759604</v>
      </c>
      <c r="AH58" s="30">
        <f t="shared" si="11"/>
        <v>-0.91713258037485801</v>
      </c>
      <c r="AI58" s="30">
        <f t="shared" ref="AI58:AN121" si="22">Y58</f>
        <v>0.31127816443883499</v>
      </c>
      <c r="AJ58" s="30">
        <f t="shared" si="21"/>
        <v>0.32894394080398098</v>
      </c>
      <c r="AK58" s="30">
        <f t="shared" si="21"/>
        <v>0.29371191938288299</v>
      </c>
      <c r="AL58" s="30">
        <f t="shared" si="21"/>
        <v>0.25120195664898998</v>
      </c>
      <c r="AM58" s="30">
        <f t="shared" si="21"/>
        <v>0.249350446091925</v>
      </c>
      <c r="AN58" s="30">
        <f t="shared" si="21"/>
        <v>0.36560289320202699</v>
      </c>
      <c r="AR58" s="31">
        <f t="shared" si="1"/>
        <v>44286</v>
      </c>
      <c r="AS58" s="30">
        <f t="shared" si="12"/>
        <v>-2.8808866985427981</v>
      </c>
      <c r="AT58" s="30">
        <f t="shared" si="13"/>
        <v>0.31127816443883499</v>
      </c>
      <c r="AU58" s="30">
        <f t="shared" si="14"/>
        <v>0.32894394080398098</v>
      </c>
      <c r="AV58" s="30">
        <f t="shared" si="15"/>
        <v>0.29371191938288299</v>
      </c>
      <c r="AW58" s="30">
        <f t="shared" si="16"/>
        <v>0.25120195664898998</v>
      </c>
      <c r="AX58" s="30">
        <f t="shared" si="17"/>
        <v>0.249350446091925</v>
      </c>
      <c r="AY58" s="30">
        <f t="shared" si="18"/>
        <v>0.36560289320202699</v>
      </c>
      <c r="BA58" s="31">
        <f t="shared" si="19"/>
        <v>44286</v>
      </c>
      <c r="BB58" s="30">
        <f t="shared" si="20"/>
        <v>-2.8808866985427981</v>
      </c>
      <c r="BC58" s="30" t="e">
        <f>#REF!</f>
        <v>#REF!</v>
      </c>
    </row>
    <row r="59" spans="1:55" ht="15">
      <c r="A59" s="1">
        <v>44377</v>
      </c>
      <c r="B59">
        <v>-2.9029934755401601</v>
      </c>
      <c r="C59">
        <v>0.29182904277600502</v>
      </c>
      <c r="D59">
        <v>-0.35736755072780202</v>
      </c>
      <c r="E59">
        <v>-0.81985027750444495</v>
      </c>
      <c r="F59">
        <v>-0.61471387037195002</v>
      </c>
      <c r="G59">
        <v>-1.8940322708514801</v>
      </c>
      <c r="H59">
        <v>-0.642462852783379</v>
      </c>
      <c r="I59">
        <v>-0.70285021329836705</v>
      </c>
      <c r="J59">
        <v>0.68781787005198203</v>
      </c>
      <c r="K59">
        <v>-0.33644733647317299</v>
      </c>
      <c r="L59">
        <v>1.7080296894881</v>
      </c>
      <c r="M59">
        <v>0</v>
      </c>
      <c r="N59">
        <v>0</v>
      </c>
      <c r="O59">
        <v>-0.52311154800514803</v>
      </c>
      <c r="P59">
        <v>0</v>
      </c>
      <c r="Q59">
        <v>-0.68288237581504996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0.57769419020346602</v>
      </c>
      <c r="Z59">
        <v>0.47665028749148203</v>
      </c>
      <c r="AA59">
        <v>0.38702126622125199</v>
      </c>
      <c r="AB59">
        <v>0.30170069313472297</v>
      </c>
      <c r="AC59">
        <v>0.28405595290121599</v>
      </c>
      <c r="AD59">
        <v>0.44766117834194902</v>
      </c>
      <c r="AE59">
        <v>9.2451996294215896E-2</v>
      </c>
      <c r="AF59">
        <v>-4.2217996044665602</v>
      </c>
      <c r="AH59" s="30">
        <f t="shared" si="11"/>
        <v>-0.33644733647317299</v>
      </c>
      <c r="AI59" s="30">
        <f t="shared" si="22"/>
        <v>0.57769419020346602</v>
      </c>
      <c r="AJ59" s="30">
        <f t="shared" si="21"/>
        <v>0.47665028749148203</v>
      </c>
      <c r="AK59" s="30">
        <f t="shared" si="21"/>
        <v>0.38702126622125199</v>
      </c>
      <c r="AL59" s="30">
        <f t="shared" si="21"/>
        <v>0.30170069313472297</v>
      </c>
      <c r="AM59" s="30">
        <f t="shared" si="21"/>
        <v>0.28405595290121599</v>
      </c>
      <c r="AN59" s="30">
        <f t="shared" si="21"/>
        <v>0.44766117834194902</v>
      </c>
      <c r="AR59" s="31">
        <f t="shared" si="1"/>
        <v>44377</v>
      </c>
      <c r="AS59" s="30">
        <f t="shared" si="12"/>
        <v>-2.3002014546411131</v>
      </c>
      <c r="AT59" s="30">
        <f t="shared" si="13"/>
        <v>0.57769419020346602</v>
      </c>
      <c r="AU59" s="30">
        <f t="shared" si="14"/>
        <v>0.47665028749148203</v>
      </c>
      <c r="AV59" s="30">
        <f t="shared" si="15"/>
        <v>0.38702126622125199</v>
      </c>
      <c r="AW59" s="30">
        <f t="shared" si="16"/>
        <v>0.30170069313472297</v>
      </c>
      <c r="AX59" s="30">
        <f t="shared" si="17"/>
        <v>0.28405595290121599</v>
      </c>
      <c r="AY59" s="30">
        <f t="shared" si="18"/>
        <v>0.44766117834194902</v>
      </c>
      <c r="BA59" s="31">
        <f t="shared" si="19"/>
        <v>44377</v>
      </c>
      <c r="BB59" s="30">
        <f t="shared" si="20"/>
        <v>-2.3002014546411131</v>
      </c>
      <c r="BC59" s="30" t="e">
        <f>#REF!</f>
        <v>#REF!</v>
      </c>
    </row>
    <row r="60" spans="1:55" ht="15">
      <c r="A60" s="1">
        <v>44469</v>
      </c>
      <c r="B60">
        <v>-2.3476410021426899</v>
      </c>
      <c r="C60">
        <v>6.1191664687253899E-2</v>
      </c>
      <c r="D60">
        <v>-0.25290438362753798</v>
      </c>
      <c r="E60">
        <v>-0.919468209986819</v>
      </c>
      <c r="F60">
        <v>-0.50476670526164902</v>
      </c>
      <c r="G60">
        <v>-1.9390409789463099</v>
      </c>
      <c r="H60">
        <v>-0.31058390390350699</v>
      </c>
      <c r="I60">
        <v>-0.96273916858708197</v>
      </c>
      <c r="J60">
        <v>0.60998316505458305</v>
      </c>
      <c r="K60">
        <v>-0.29968187189842899</v>
      </c>
      <c r="L60">
        <v>1.65148983977746</v>
      </c>
      <c r="M60">
        <v>0</v>
      </c>
      <c r="N60">
        <v>0</v>
      </c>
      <c r="O60">
        <v>-0.483941545393759</v>
      </c>
      <c r="P60">
        <v>0</v>
      </c>
      <c r="Q60">
        <v>-0.667243630226379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0.62663567867018999</v>
      </c>
      <c r="Z60">
        <v>0.46770400216416003</v>
      </c>
      <c r="AA60">
        <v>0.42795946395323198</v>
      </c>
      <c r="AB60">
        <v>0.31858022738787101</v>
      </c>
      <c r="AC60">
        <v>0.304042495697946</v>
      </c>
      <c r="AD60">
        <v>0.53247835356211903</v>
      </c>
      <c r="AE60">
        <v>9.1796755057350701E-2</v>
      </c>
      <c r="AF60">
        <v>-3.5961497539619902</v>
      </c>
      <c r="AH60" s="30">
        <f t="shared" si="11"/>
        <v>-0.29968187189842899</v>
      </c>
      <c r="AI60" s="30">
        <f t="shared" si="22"/>
        <v>0.62663567867018999</v>
      </c>
      <c r="AJ60" s="30">
        <f t="shared" si="21"/>
        <v>0.46770400216416003</v>
      </c>
      <c r="AK60" s="30">
        <f t="shared" si="21"/>
        <v>0.42795946395323198</v>
      </c>
      <c r="AL60" s="30">
        <f t="shared" si="21"/>
        <v>0.31858022738787101</v>
      </c>
      <c r="AM60" s="30">
        <f t="shared" si="21"/>
        <v>0.304042495697946</v>
      </c>
      <c r="AN60" s="30">
        <f t="shared" si="21"/>
        <v>0.53247835356211903</v>
      </c>
      <c r="AR60" s="31">
        <f t="shared" si="1"/>
        <v>44469</v>
      </c>
      <c r="AS60" s="30">
        <f t="shared" si="12"/>
        <v>-2.2634359900663692</v>
      </c>
      <c r="AT60" s="30">
        <f t="shared" si="13"/>
        <v>0.62663567867018999</v>
      </c>
      <c r="AU60" s="30">
        <f t="shared" si="14"/>
        <v>0.46770400216416003</v>
      </c>
      <c r="AV60" s="30">
        <f t="shared" si="15"/>
        <v>0.42795946395323198</v>
      </c>
      <c r="AW60" s="30">
        <f t="shared" si="16"/>
        <v>0.31858022738787101</v>
      </c>
      <c r="AX60" s="30">
        <f t="shared" si="17"/>
        <v>0.304042495697946</v>
      </c>
      <c r="AY60" s="30">
        <f t="shared" si="18"/>
        <v>0.53247835356211903</v>
      </c>
      <c r="BA60" s="31">
        <f t="shared" si="19"/>
        <v>44469</v>
      </c>
      <c r="BB60" s="30">
        <f t="shared" si="20"/>
        <v>-2.2634359900663692</v>
      </c>
      <c r="BC60" s="30" t="e">
        <f>#REF!</f>
        <v>#REF!</v>
      </c>
    </row>
    <row r="61" spans="1:55" ht="15">
      <c r="A61" s="1">
        <v>44561</v>
      </c>
      <c r="B61">
        <v>-1.91061113866467</v>
      </c>
      <c r="C61">
        <v>0.14320806781121301</v>
      </c>
      <c r="D61">
        <v>-0.233711044586044</v>
      </c>
      <c r="E61">
        <v>-0.90794079627920998</v>
      </c>
      <c r="F61">
        <v>-0.452153421841065</v>
      </c>
      <c r="G61">
        <v>-1.9958110552195201</v>
      </c>
      <c r="H61">
        <v>-0.31140553008059002</v>
      </c>
      <c r="I61">
        <v>-1.2526596417532401</v>
      </c>
      <c r="J61">
        <v>0.53837770480218805</v>
      </c>
      <c r="K61">
        <v>0.196909294660428</v>
      </c>
      <c r="L61">
        <v>1.5778279717063799</v>
      </c>
      <c r="M61">
        <v>0</v>
      </c>
      <c r="N61">
        <v>0</v>
      </c>
      <c r="O61">
        <v>-0.447020924007836</v>
      </c>
      <c r="P61">
        <v>0</v>
      </c>
      <c r="Q61">
        <v>-0.66262254692721601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0.75759379407946903</v>
      </c>
      <c r="Z61">
        <v>0.45238129308146502</v>
      </c>
      <c r="AA61">
        <v>0.47394203628075499</v>
      </c>
      <c r="AB61">
        <v>0.33570974085121902</v>
      </c>
      <c r="AC61">
        <v>0.32392717450193298</v>
      </c>
      <c r="AD61">
        <v>0.61809925075055405</v>
      </c>
      <c r="AE61">
        <v>9.1144302452078302E-2</v>
      </c>
      <c r="AF61">
        <v>-2.6648154683817098</v>
      </c>
      <c r="AH61" s="30">
        <f t="shared" si="11"/>
        <v>0.196909294660428</v>
      </c>
      <c r="AI61" s="30">
        <f t="shared" si="22"/>
        <v>0.75759379407946903</v>
      </c>
      <c r="AJ61" s="30">
        <f t="shared" si="21"/>
        <v>0.45238129308146502</v>
      </c>
      <c r="AK61" s="30">
        <f t="shared" si="21"/>
        <v>0.47394203628075499</v>
      </c>
      <c r="AL61" s="30">
        <f t="shared" si="21"/>
        <v>0.33570974085121902</v>
      </c>
      <c r="AM61" s="30">
        <f t="shared" si="21"/>
        <v>0.32392717450193298</v>
      </c>
      <c r="AN61" s="30">
        <f t="shared" si="21"/>
        <v>0.61809925075055405</v>
      </c>
      <c r="AR61" s="31">
        <f t="shared" si="1"/>
        <v>44561</v>
      </c>
      <c r="AS61" s="30">
        <f t="shared" si="12"/>
        <v>-1.766844823507512</v>
      </c>
      <c r="AT61" s="30">
        <f t="shared" si="13"/>
        <v>0.75759379407946903</v>
      </c>
      <c r="AU61" s="30">
        <f t="shared" si="14"/>
        <v>0.45238129308146502</v>
      </c>
      <c r="AV61" s="30">
        <f t="shared" si="15"/>
        <v>0.47394203628075499</v>
      </c>
      <c r="AW61" s="30">
        <f t="shared" si="16"/>
        <v>0.33570974085121902</v>
      </c>
      <c r="AX61" s="30">
        <f t="shared" si="17"/>
        <v>0.32392717450193298</v>
      </c>
      <c r="AY61" s="30">
        <f t="shared" si="18"/>
        <v>0.61809925075055405</v>
      </c>
      <c r="BA61" s="31">
        <f t="shared" si="19"/>
        <v>44561</v>
      </c>
      <c r="BB61" s="30">
        <f t="shared" si="20"/>
        <v>-1.766844823507512</v>
      </c>
      <c r="BC61" s="30" t="e">
        <f>#REF!</f>
        <v>#REF!</v>
      </c>
    </row>
    <row r="62" spans="1:55" ht="15">
      <c r="A62" s="1">
        <v>44651</v>
      </c>
      <c r="B62">
        <v>-1.9456026963624999</v>
      </c>
      <c r="C62">
        <v>6.7009155634369696E-2</v>
      </c>
      <c r="D62">
        <v>-0.27819277418912303</v>
      </c>
      <c r="E62">
        <v>-0.75446769991608198</v>
      </c>
      <c r="F62">
        <v>-0.37223332607051302</v>
      </c>
      <c r="G62">
        <v>-1.8826285296208201</v>
      </c>
      <c r="H62">
        <v>0.27219143801029699</v>
      </c>
      <c r="I62">
        <v>-1.5753476883239901</v>
      </c>
      <c r="J62">
        <v>0.42261213065567999</v>
      </c>
      <c r="K62">
        <v>0.69657505582122403</v>
      </c>
      <c r="L62">
        <v>1.5788444896099301</v>
      </c>
      <c r="M62">
        <v>0</v>
      </c>
      <c r="N62">
        <v>0</v>
      </c>
      <c r="O62">
        <v>-0.37626973989207002</v>
      </c>
      <c r="P62">
        <v>0</v>
      </c>
      <c r="Q62">
        <v>-0.65527918014718101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0.75264106571003597</v>
      </c>
      <c r="Z62">
        <v>0.402341729581837</v>
      </c>
      <c r="AA62">
        <v>0.45914133389592399</v>
      </c>
      <c r="AB62">
        <v>0.31722540858722997</v>
      </c>
      <c r="AC62">
        <v>0.32937473290255098</v>
      </c>
      <c r="AD62">
        <v>0.69305747354463598</v>
      </c>
      <c r="AE62">
        <v>9.0494692027429505E-2</v>
      </c>
      <c r="AF62">
        <v>-1.7585129285411301</v>
      </c>
      <c r="AH62" s="30">
        <f t="shared" si="11"/>
        <v>0.69657505582122403</v>
      </c>
      <c r="AI62" s="30">
        <f t="shared" si="22"/>
        <v>0.75264106571003597</v>
      </c>
      <c r="AJ62" s="30">
        <f t="shared" si="21"/>
        <v>0.402341729581837</v>
      </c>
      <c r="AK62" s="30">
        <f t="shared" si="21"/>
        <v>0.45914133389592399</v>
      </c>
      <c r="AL62" s="30">
        <f t="shared" si="21"/>
        <v>0.31722540858722997</v>
      </c>
      <c r="AM62" s="30">
        <f t="shared" si="21"/>
        <v>0.32937473290255098</v>
      </c>
      <c r="AN62" s="30">
        <f t="shared" si="21"/>
        <v>0.69305747354463598</v>
      </c>
      <c r="AR62" s="31">
        <f t="shared" si="1"/>
        <v>44651</v>
      </c>
      <c r="AS62" s="30">
        <f t="shared" si="12"/>
        <v>-1.2671790623467161</v>
      </c>
      <c r="AT62" s="30">
        <f t="shared" si="13"/>
        <v>0.75264106571003597</v>
      </c>
      <c r="AU62" s="30">
        <f t="shared" si="14"/>
        <v>0.402341729581837</v>
      </c>
      <c r="AV62" s="30">
        <f t="shared" si="15"/>
        <v>0.45914133389592399</v>
      </c>
      <c r="AW62" s="30">
        <f t="shared" si="16"/>
        <v>0.31722540858722997</v>
      </c>
      <c r="AX62" s="30">
        <f t="shared" si="17"/>
        <v>0.32937473290255098</v>
      </c>
      <c r="AY62" s="30">
        <f t="shared" si="18"/>
        <v>0.69305747354463598</v>
      </c>
      <c r="BA62" s="31">
        <f t="shared" si="19"/>
        <v>44651</v>
      </c>
      <c r="BB62" s="30">
        <f t="shared" si="20"/>
        <v>-1.2671790623467161</v>
      </c>
      <c r="BC62" s="30" t="e">
        <f>#REF!</f>
        <v>#REF!</v>
      </c>
    </row>
    <row r="63" spans="1:55" ht="15">
      <c r="A63" s="1">
        <v>44742</v>
      </c>
      <c r="B63">
        <v>-2.0854604178041498</v>
      </c>
      <c r="C63">
        <v>-0.17396691340098</v>
      </c>
      <c r="D63">
        <v>-0.17912227532111399</v>
      </c>
      <c r="E63">
        <v>-0.41269714817565301</v>
      </c>
      <c r="F63">
        <v>-0.16370653344727801</v>
      </c>
      <c r="G63">
        <v>-1.6808899069889101</v>
      </c>
      <c r="H63">
        <v>0.38692514129599498</v>
      </c>
      <c r="I63">
        <v>-1.9075782188395001</v>
      </c>
      <c r="J63">
        <v>0.306008447839697</v>
      </c>
      <c r="K63">
        <v>0.97347511372930395</v>
      </c>
      <c r="L63">
        <v>1.52119980770025</v>
      </c>
      <c r="M63">
        <v>0</v>
      </c>
      <c r="N63">
        <v>0</v>
      </c>
      <c r="O63">
        <v>-7.9619519366133901E-2</v>
      </c>
      <c r="P63">
        <v>0</v>
      </c>
      <c r="Q63">
        <v>-0.64834632133040804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0.59080764328796698</v>
      </c>
      <c r="Z63">
        <v>0.20544292714815901</v>
      </c>
      <c r="AA63">
        <v>0.32704662116261701</v>
      </c>
      <c r="AB63">
        <v>0.18789509936829801</v>
      </c>
      <c r="AC63">
        <v>0.29875947761432697</v>
      </c>
      <c r="AD63">
        <v>0.73402445217433498</v>
      </c>
      <c r="AE63">
        <v>8.9847974934095007E-2</v>
      </c>
      <c r="AF63">
        <v>-1.7099545484190799</v>
      </c>
      <c r="AH63" s="30">
        <f t="shared" si="11"/>
        <v>0.97347511372930395</v>
      </c>
      <c r="AI63" s="30">
        <f t="shared" si="22"/>
        <v>0.59080764328796698</v>
      </c>
      <c r="AJ63" s="30">
        <f t="shared" si="21"/>
        <v>0.20544292714815901</v>
      </c>
      <c r="AK63" s="30">
        <f t="shared" si="21"/>
        <v>0.32704662116261701</v>
      </c>
      <c r="AL63" s="30">
        <f t="shared" si="21"/>
        <v>0.18789509936829801</v>
      </c>
      <c r="AM63" s="30">
        <f t="shared" si="21"/>
        <v>0.29875947761432697</v>
      </c>
      <c r="AN63" s="30">
        <f t="shared" si="21"/>
        <v>0.73402445217433498</v>
      </c>
      <c r="AR63" s="31">
        <f t="shared" si="1"/>
        <v>44742</v>
      </c>
      <c r="AS63" s="30">
        <f t="shared" si="12"/>
        <v>-0.99027900443863615</v>
      </c>
      <c r="AT63" s="30">
        <f t="shared" si="13"/>
        <v>0.59080764328796698</v>
      </c>
      <c r="AU63" s="30">
        <f t="shared" si="14"/>
        <v>0.20544292714815901</v>
      </c>
      <c r="AV63" s="30">
        <f t="shared" si="15"/>
        <v>0.32704662116261701</v>
      </c>
      <c r="AW63" s="30">
        <f t="shared" si="16"/>
        <v>0.18789509936829801</v>
      </c>
      <c r="AX63" s="30">
        <f t="shared" si="17"/>
        <v>0.29875947761432697</v>
      </c>
      <c r="AY63" s="30">
        <f t="shared" si="18"/>
        <v>0.73402445217433498</v>
      </c>
      <c r="BA63" s="31">
        <f t="shared" si="19"/>
        <v>44742</v>
      </c>
      <c r="BB63" s="30">
        <f t="shared" si="20"/>
        <v>-0.99027900443863615</v>
      </c>
      <c r="BC63" s="30" t="e">
        <f>#REF!</f>
        <v>#REF!</v>
      </c>
    </row>
    <row r="64" spans="1:55" ht="15">
      <c r="A64" s="1">
        <v>44834</v>
      </c>
      <c r="B64">
        <v>-1.89169322630711</v>
      </c>
      <c r="C64">
        <v>-8.1180702034294297E-2</v>
      </c>
      <c r="D64">
        <v>-0.14013970316886301</v>
      </c>
      <c r="E64">
        <v>-6.4197205053421899E-2</v>
      </c>
      <c r="F64">
        <v>-5.5108154539802702E-2</v>
      </c>
      <c r="G64">
        <v>-1.5040665731238601</v>
      </c>
      <c r="H64">
        <v>-0.101708758806489</v>
      </c>
      <c r="I64">
        <v>-2.1829980865793499</v>
      </c>
      <c r="J64">
        <v>0.34490658207345698</v>
      </c>
      <c r="K64">
        <v>0.78528149952751702</v>
      </c>
      <c r="L64">
        <v>1.43143141046485</v>
      </c>
      <c r="M64">
        <v>0</v>
      </c>
      <c r="N64">
        <v>0</v>
      </c>
      <c r="O64">
        <v>0.14246475449090701</v>
      </c>
      <c r="P64">
        <v>0</v>
      </c>
      <c r="Q64">
        <v>-0.639995091709333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0.529847871210958</v>
      </c>
      <c r="Z64">
        <v>1.1854107642697899E-2</v>
      </c>
      <c r="AA64">
        <v>0.30002077844591402</v>
      </c>
      <c r="AB64">
        <v>6.5714875816168403E-2</v>
      </c>
      <c r="AC64">
        <v>0.260701414226022</v>
      </c>
      <c r="AD64">
        <v>0.73652669143683702</v>
      </c>
      <c r="AE64">
        <v>8.9204199989664806E-2</v>
      </c>
      <c r="AF64">
        <v>-1.9631333159975399</v>
      </c>
      <c r="AH64" s="30">
        <f t="shared" si="11"/>
        <v>0.78528149952751702</v>
      </c>
      <c r="AI64" s="30">
        <f t="shared" si="22"/>
        <v>0.529847871210958</v>
      </c>
      <c r="AJ64" s="30">
        <f t="shared" si="21"/>
        <v>1.1854107642697899E-2</v>
      </c>
      <c r="AK64" s="30">
        <f t="shared" si="21"/>
        <v>0.30002077844591402</v>
      </c>
      <c r="AL64" s="30">
        <f t="shared" si="21"/>
        <v>6.5714875816168403E-2</v>
      </c>
      <c r="AM64" s="30">
        <f t="shared" si="21"/>
        <v>0.260701414226022</v>
      </c>
      <c r="AN64" s="30">
        <f t="shared" si="21"/>
        <v>0.73652669143683702</v>
      </c>
      <c r="AR64" s="31">
        <f t="shared" si="1"/>
        <v>44834</v>
      </c>
      <c r="AS64" s="30">
        <f t="shared" si="12"/>
        <v>-1.1784726186404231</v>
      </c>
      <c r="AT64" s="30">
        <f t="shared" si="13"/>
        <v>0.529847871210958</v>
      </c>
      <c r="AU64" s="30">
        <f t="shared" si="14"/>
        <v>1.1854107642697899E-2</v>
      </c>
      <c r="AV64" s="30">
        <f t="shared" si="15"/>
        <v>0.30002077844591402</v>
      </c>
      <c r="AW64" s="30">
        <f t="shared" si="16"/>
        <v>6.5714875816168403E-2</v>
      </c>
      <c r="AX64" s="30">
        <f t="shared" si="17"/>
        <v>0.260701414226022</v>
      </c>
      <c r="AY64" s="30">
        <f t="shared" si="18"/>
        <v>0.73652669143683702</v>
      </c>
      <c r="BA64" s="31">
        <f t="shared" si="19"/>
        <v>44834</v>
      </c>
      <c r="BB64" s="30">
        <f t="shared" si="20"/>
        <v>-1.1784726186404231</v>
      </c>
      <c r="BC64" s="30" t="e">
        <f>#REF!</f>
        <v>#REF!</v>
      </c>
    </row>
    <row r="65" spans="1:55" ht="15">
      <c r="A65" s="1">
        <v>44926</v>
      </c>
      <c r="B65">
        <v>-1.9559135132967</v>
      </c>
      <c r="C65">
        <v>-0.151647610779092</v>
      </c>
      <c r="D65">
        <v>-6.1285355206269397E-2</v>
      </c>
      <c r="E65">
        <v>0.43768219505688299</v>
      </c>
      <c r="F65">
        <v>9.4398920136477396E-2</v>
      </c>
      <c r="G65">
        <v>-1.28931489446711</v>
      </c>
      <c r="H65">
        <v>-0.16838827282963201</v>
      </c>
      <c r="I65">
        <v>-2.4017828893821398</v>
      </c>
      <c r="J65">
        <v>0.33325795613474901</v>
      </c>
      <c r="K65">
        <v>0.35472747657762299</v>
      </c>
      <c r="L65">
        <v>1.3311829181708099</v>
      </c>
      <c r="M65">
        <v>0</v>
      </c>
      <c r="N65">
        <v>0</v>
      </c>
      <c r="O65">
        <v>0.42856993345397298</v>
      </c>
      <c r="P65">
        <v>0</v>
      </c>
      <c r="Q65">
        <v>-0.63300976646671503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0.42005782529896102</v>
      </c>
      <c r="Z65">
        <v>-0.255285214582196</v>
      </c>
      <c r="AA65">
        <v>0.17661969400933</v>
      </c>
      <c r="AB65">
        <v>-3.80447614917825E-2</v>
      </c>
      <c r="AC65">
        <v>0.21501686859607999</v>
      </c>
      <c r="AD65">
        <v>0.70398042669868599</v>
      </c>
      <c r="AE65">
        <v>8.8563413742344693E-2</v>
      </c>
      <c r="AF65">
        <v>-2.3706146506257202</v>
      </c>
      <c r="AH65" s="30">
        <f t="shared" si="11"/>
        <v>0.35472747657762299</v>
      </c>
      <c r="AI65" s="30">
        <f t="shared" si="22"/>
        <v>0.42005782529896102</v>
      </c>
      <c r="AJ65" s="30">
        <f t="shared" si="21"/>
        <v>-0.255285214582196</v>
      </c>
      <c r="AK65" s="30">
        <f t="shared" si="21"/>
        <v>0.17661969400933</v>
      </c>
      <c r="AL65" s="30">
        <f t="shared" si="21"/>
        <v>-3.80447614917825E-2</v>
      </c>
      <c r="AM65" s="30">
        <f t="shared" si="21"/>
        <v>0.21501686859607999</v>
      </c>
      <c r="AN65" s="30">
        <f t="shared" si="21"/>
        <v>0.70398042669868599</v>
      </c>
      <c r="AR65" s="31">
        <f t="shared" si="1"/>
        <v>44926</v>
      </c>
      <c r="AS65" s="30">
        <f t="shared" si="12"/>
        <v>-1.6090266415903172</v>
      </c>
      <c r="AT65" s="30">
        <f t="shared" si="13"/>
        <v>0.42005782529896102</v>
      </c>
      <c r="AU65" s="30">
        <f t="shared" si="14"/>
        <v>-0.255285214582196</v>
      </c>
      <c r="AV65" s="30">
        <f t="shared" si="15"/>
        <v>0.17661969400933</v>
      </c>
      <c r="AW65" s="30">
        <f t="shared" si="16"/>
        <v>-3.80447614917825E-2</v>
      </c>
      <c r="AX65" s="30">
        <f t="shared" si="17"/>
        <v>0.21501686859607999</v>
      </c>
      <c r="AY65" s="30">
        <f t="shared" si="18"/>
        <v>0.70398042669868599</v>
      </c>
      <c r="BA65" s="31">
        <f t="shared" si="19"/>
        <v>44926</v>
      </c>
      <c r="BB65" s="30">
        <f t="shared" si="20"/>
        <v>-1.6090266415903172</v>
      </c>
      <c r="BC65" s="30" t="e">
        <f>#REF!</f>
        <v>#REF!</v>
      </c>
    </row>
    <row r="66" spans="1:55" ht="15">
      <c r="A66" s="1">
        <v>45016</v>
      </c>
      <c r="B66">
        <v>-1.9815293068655899</v>
      </c>
      <c r="C66">
        <v>-4.62868348771261E-2</v>
      </c>
      <c r="D66">
        <v>-1.7959802886139301E-2</v>
      </c>
      <c r="E66">
        <v>0.93267096435673202</v>
      </c>
      <c r="F66">
        <v>0.179243655979171</v>
      </c>
      <c r="G66">
        <v>-1.0593807626579901</v>
      </c>
      <c r="H66">
        <v>0.22316176694015699</v>
      </c>
      <c r="I66">
        <v>-2.5737963241197601</v>
      </c>
      <c r="J66">
        <v>0.373392943456551</v>
      </c>
      <c r="K66">
        <v>0.78594867504717203</v>
      </c>
      <c r="L66">
        <v>1.2621664027314501</v>
      </c>
      <c r="M66">
        <v>0</v>
      </c>
      <c r="N66">
        <v>0</v>
      </c>
      <c r="O66">
        <v>0.57131203119904395</v>
      </c>
      <c r="P66">
        <v>0</v>
      </c>
      <c r="Q66">
        <v>-0.58216566835846295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0.35011252465680598</v>
      </c>
      <c r="Z66">
        <v>-0.44053777156349799</v>
      </c>
      <c r="AA66">
        <v>1.07053053232079E-2</v>
      </c>
      <c r="AB66">
        <v>-0.17018967567086801</v>
      </c>
      <c r="AC66">
        <v>0.17527223128137601</v>
      </c>
      <c r="AD66">
        <v>0.638507080480199</v>
      </c>
      <c r="AE66">
        <v>8.7925660533179906E-2</v>
      </c>
      <c r="AF66">
        <v>-1.2814269050143801</v>
      </c>
      <c r="AH66" s="30">
        <f t="shared" si="11"/>
        <v>0.78594867504717203</v>
      </c>
      <c r="AI66" s="30">
        <f t="shared" si="22"/>
        <v>0.35011252465680598</v>
      </c>
      <c r="AJ66" s="30">
        <f t="shared" si="21"/>
        <v>-0.44053777156349799</v>
      </c>
      <c r="AK66" s="30">
        <f t="shared" si="21"/>
        <v>1.07053053232079E-2</v>
      </c>
      <c r="AL66" s="30">
        <f t="shared" si="21"/>
        <v>-0.17018967567086801</v>
      </c>
      <c r="AM66" s="30">
        <f t="shared" si="21"/>
        <v>0.17527223128137601</v>
      </c>
      <c r="AN66" s="30">
        <f t="shared" si="21"/>
        <v>0.638507080480199</v>
      </c>
      <c r="AR66" s="31">
        <f t="shared" ref="AR66:AR129" si="23">A66</f>
        <v>45016</v>
      </c>
      <c r="AS66" s="30">
        <f t="shared" si="12"/>
        <v>-1.1778054431207681</v>
      </c>
      <c r="AT66" s="30">
        <f t="shared" ref="AT66:AT97" si="24">AI66</f>
        <v>0.35011252465680598</v>
      </c>
      <c r="AU66" s="30">
        <f t="shared" ref="AU66:AU97" si="25">AJ66</f>
        <v>-0.44053777156349799</v>
      </c>
      <c r="AV66" s="30">
        <f t="shared" ref="AV66:AV97" si="26">AK66</f>
        <v>1.07053053232079E-2</v>
      </c>
      <c r="AW66" s="30">
        <f t="shared" ref="AW66:AW97" si="27">AL66</f>
        <v>-0.17018967567086801</v>
      </c>
      <c r="AX66" s="30">
        <f t="shared" ref="AX66:AX97" si="28">AM66</f>
        <v>0.17527223128137601</v>
      </c>
      <c r="AY66" s="30">
        <f t="shared" ref="AY66:AY97" si="29">AN66</f>
        <v>0.638507080480199</v>
      </c>
      <c r="BA66" s="31">
        <f t="shared" ref="BA66:BA97" si="30">AR66</f>
        <v>45016</v>
      </c>
      <c r="BB66" s="30">
        <f t="shared" ref="BB66:BB97" si="31">AS66</f>
        <v>-1.1778054431207681</v>
      </c>
      <c r="BC66" s="30" t="e">
        <f>#REF!</f>
        <v>#REF!</v>
      </c>
    </row>
    <row r="67" spans="1:55" ht="15">
      <c r="A67" s="1">
        <v>45107</v>
      </c>
      <c r="B67">
        <v>-2.10447785959169</v>
      </c>
      <c r="C67">
        <v>-5.3192962341287599E-2</v>
      </c>
      <c r="D67">
        <v>-1.0144888716154399E-2</v>
      </c>
      <c r="E67">
        <v>1.1078495331784599</v>
      </c>
      <c r="F67">
        <v>0.24351428082425999</v>
      </c>
      <c r="G67">
        <v>-0.80430279083091205</v>
      </c>
      <c r="H67">
        <v>-0.21685558282186099</v>
      </c>
      <c r="I67">
        <v>-2.6721835384009198</v>
      </c>
      <c r="J67">
        <v>0.46923449365991299</v>
      </c>
      <c r="K67">
        <v>0.74649229877802903</v>
      </c>
      <c r="L67">
        <v>1.2630851198764601</v>
      </c>
      <c r="M67">
        <v>0</v>
      </c>
      <c r="N67">
        <v>0</v>
      </c>
      <c r="O67">
        <v>0.69234711250616399</v>
      </c>
      <c r="P67">
        <v>0</v>
      </c>
      <c r="Q67">
        <v>-0.571433554265253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0.247935545389596</v>
      </c>
      <c r="Z67">
        <v>-0.57025802215008603</v>
      </c>
      <c r="AA67">
        <v>-9.1884081601727396E-2</v>
      </c>
      <c r="AB67">
        <v>-0.30548099547030699</v>
      </c>
      <c r="AC67">
        <v>0.14419517950566399</v>
      </c>
      <c r="AD67">
        <v>0.57163531015698499</v>
      </c>
      <c r="AE67">
        <v>8.7290982556822494E-2</v>
      </c>
      <c r="AF67">
        <v>-1.8266344197578299</v>
      </c>
      <c r="AH67" s="30">
        <f t="shared" si="11"/>
        <v>0.74649229877802903</v>
      </c>
      <c r="AI67" s="30">
        <f t="shared" si="22"/>
        <v>0.247935545389596</v>
      </c>
      <c r="AJ67" s="30">
        <f t="shared" si="21"/>
        <v>-0.57025802215008603</v>
      </c>
      <c r="AK67" s="30">
        <f t="shared" si="21"/>
        <v>-9.1884081601727396E-2</v>
      </c>
      <c r="AL67" s="30">
        <f t="shared" si="21"/>
        <v>-0.30548099547030699</v>
      </c>
      <c r="AM67" s="30">
        <f t="shared" si="21"/>
        <v>0.14419517950566399</v>
      </c>
      <c r="AN67" s="30">
        <f t="shared" si="21"/>
        <v>0.57163531015698499</v>
      </c>
      <c r="AR67" s="31">
        <f t="shared" si="23"/>
        <v>45107</v>
      </c>
      <c r="AS67" s="30">
        <f t="shared" si="12"/>
        <v>-1.2172618193899112</v>
      </c>
      <c r="AT67" s="30">
        <f t="shared" si="24"/>
        <v>0.247935545389596</v>
      </c>
      <c r="AU67" s="30">
        <f t="shared" si="25"/>
        <v>-0.57025802215008603</v>
      </c>
      <c r="AV67" s="30">
        <f t="shared" si="26"/>
        <v>-9.1884081601727396E-2</v>
      </c>
      <c r="AW67" s="30">
        <f t="shared" si="27"/>
        <v>-0.30548099547030699</v>
      </c>
      <c r="AX67" s="30">
        <f t="shared" si="28"/>
        <v>0.14419517950566399</v>
      </c>
      <c r="AY67" s="30">
        <f t="shared" si="29"/>
        <v>0.57163531015698499</v>
      </c>
      <c r="BA67" s="31">
        <f t="shared" si="30"/>
        <v>45107</v>
      </c>
      <c r="BB67" s="30">
        <f t="shared" si="31"/>
        <v>-1.2172618193899112</v>
      </c>
      <c r="BC67" s="30" t="e">
        <f>#REF!</f>
        <v>#REF!</v>
      </c>
    </row>
    <row r="68" spans="1:55" ht="15">
      <c r="A68" s="1">
        <v>45199</v>
      </c>
      <c r="B68">
        <v>-1.88773056900512</v>
      </c>
      <c r="C68">
        <v>-0.12760537216158699</v>
      </c>
      <c r="D68">
        <v>9.7388811910946796E-2</v>
      </c>
      <c r="E68">
        <v>1.0707893375025499</v>
      </c>
      <c r="F68">
        <v>0.35090678585215301</v>
      </c>
      <c r="G68">
        <v>-0.60077513666391102</v>
      </c>
      <c r="H68">
        <v>-0.226017404638264</v>
      </c>
      <c r="I68">
        <v>-2.6997533535317499</v>
      </c>
      <c r="J68">
        <v>0.54046360956891404</v>
      </c>
      <c r="K68">
        <v>0.72242022121059002</v>
      </c>
      <c r="L68">
        <v>1.2363121771785399</v>
      </c>
      <c r="M68">
        <v>0</v>
      </c>
      <c r="N68">
        <v>0</v>
      </c>
      <c r="O68">
        <v>0.85080002739517402</v>
      </c>
      <c r="P68">
        <v>0</v>
      </c>
      <c r="Q68">
        <v>-0.54961474319200698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0.104162294694015</v>
      </c>
      <c r="Z68">
        <v>-0.70281431811913497</v>
      </c>
      <c r="AA68">
        <v>-0.246437622782644</v>
      </c>
      <c r="AB68">
        <v>-0.401157046594529</v>
      </c>
      <c r="AC68">
        <v>9.2200086917363699E-2</v>
      </c>
      <c r="AD68">
        <v>0.50619242261933795</v>
      </c>
      <c r="AE68">
        <v>8.6659419920868494E-2</v>
      </c>
      <c r="AF68">
        <v>-1.7836103719184699</v>
      </c>
      <c r="AH68" s="30">
        <f t="shared" ref="AH68:AH131" si="32">K68</f>
        <v>0.72242022121059002</v>
      </c>
      <c r="AI68" s="30">
        <f t="shared" si="22"/>
        <v>0.104162294694015</v>
      </c>
      <c r="AJ68" s="30">
        <f t="shared" si="21"/>
        <v>-0.70281431811913497</v>
      </c>
      <c r="AK68" s="30">
        <f t="shared" si="21"/>
        <v>-0.246437622782644</v>
      </c>
      <c r="AL68" s="30">
        <f t="shared" si="21"/>
        <v>-0.401157046594529</v>
      </c>
      <c r="AM68" s="30">
        <f t="shared" si="21"/>
        <v>9.2200086917363699E-2</v>
      </c>
      <c r="AN68" s="30">
        <f t="shared" si="21"/>
        <v>0.50619242261933795</v>
      </c>
      <c r="AR68" s="31">
        <f t="shared" si="23"/>
        <v>45199</v>
      </c>
      <c r="AS68" s="30">
        <f t="shared" si="12"/>
        <v>-1.2413338969573502</v>
      </c>
      <c r="AT68" s="30">
        <f t="shared" si="24"/>
        <v>0.104162294694015</v>
      </c>
      <c r="AU68" s="30">
        <f t="shared" si="25"/>
        <v>-0.70281431811913497</v>
      </c>
      <c r="AV68" s="30">
        <f t="shared" si="26"/>
        <v>-0.246437622782644</v>
      </c>
      <c r="AW68" s="30">
        <f t="shared" si="27"/>
        <v>-0.401157046594529</v>
      </c>
      <c r="AX68" s="30">
        <f t="shared" si="28"/>
        <v>9.2200086917363699E-2</v>
      </c>
      <c r="AY68" s="30">
        <f t="shared" si="29"/>
        <v>0.50619242261933795</v>
      </c>
      <c r="BA68" s="31">
        <f t="shared" si="30"/>
        <v>45199</v>
      </c>
      <c r="BB68" s="30">
        <f t="shared" si="31"/>
        <v>-1.2413338969573502</v>
      </c>
      <c r="BC68" s="30" t="e">
        <f>#REF!</f>
        <v>#REF!</v>
      </c>
    </row>
    <row r="69" spans="1:55" ht="15">
      <c r="A69" s="1">
        <v>45291</v>
      </c>
      <c r="B69">
        <v>-1.92349767966678</v>
      </c>
      <c r="C69">
        <v>-5.0379634690062798E-2</v>
      </c>
      <c r="D69">
        <v>0.13603648769006901</v>
      </c>
      <c r="E69">
        <v>1.0959034326280299</v>
      </c>
      <c r="F69">
        <v>0.38538451482851999</v>
      </c>
      <c r="G69">
        <v>-0.46263958637157798</v>
      </c>
      <c r="H69">
        <v>-0.51727708728421196</v>
      </c>
      <c r="I69">
        <v>-2.6494046640101798</v>
      </c>
      <c r="J69">
        <v>0.61261519914031803</v>
      </c>
      <c r="K69">
        <v>0.64683569093944904</v>
      </c>
      <c r="L69">
        <v>1.22088533073205</v>
      </c>
      <c r="M69">
        <v>0</v>
      </c>
      <c r="N69">
        <v>0</v>
      </c>
      <c r="O69">
        <v>0.95168384321267496</v>
      </c>
      <c r="P69">
        <v>0</v>
      </c>
      <c r="Q69">
        <v>-0.54417688398134301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7.4553755753381497E-3</v>
      </c>
      <c r="Z69">
        <v>-0.77428504548905797</v>
      </c>
      <c r="AA69">
        <v>-0.36333461847264498</v>
      </c>
      <c r="AB69">
        <v>-0.44155263330451999</v>
      </c>
      <c r="AC69">
        <v>6.5246367953311193E-2</v>
      </c>
      <c r="AD69">
        <v>0.45732513829999899</v>
      </c>
      <c r="AE69">
        <v>8.6031010703798594E-2</v>
      </c>
      <c r="AF69">
        <v>-2.0611454415667998</v>
      </c>
      <c r="AH69" s="30">
        <f t="shared" si="32"/>
        <v>0.64683569093944904</v>
      </c>
      <c r="AI69" s="30">
        <f t="shared" si="22"/>
        <v>7.4553755753381497E-3</v>
      </c>
      <c r="AJ69" s="30">
        <f t="shared" si="21"/>
        <v>-0.77428504548905797</v>
      </c>
      <c r="AK69" s="30">
        <f t="shared" si="21"/>
        <v>-0.36333461847264498</v>
      </c>
      <c r="AL69" s="30">
        <f t="shared" si="21"/>
        <v>-0.44155263330451999</v>
      </c>
      <c r="AM69" s="30">
        <f t="shared" si="21"/>
        <v>6.5246367953311193E-2</v>
      </c>
      <c r="AN69" s="30">
        <f t="shared" si="21"/>
        <v>0.45732513829999899</v>
      </c>
      <c r="AR69" s="31">
        <f t="shared" si="23"/>
        <v>45291</v>
      </c>
      <c r="AS69" s="30">
        <f t="shared" si="12"/>
        <v>-1.3169184272284911</v>
      </c>
      <c r="AT69" s="30">
        <f t="shared" si="24"/>
        <v>7.4553755753381497E-3</v>
      </c>
      <c r="AU69" s="30">
        <f t="shared" si="25"/>
        <v>-0.77428504548905797</v>
      </c>
      <c r="AV69" s="30">
        <f t="shared" si="26"/>
        <v>-0.36333461847264498</v>
      </c>
      <c r="AW69" s="30">
        <f t="shared" si="27"/>
        <v>-0.44155263330451999</v>
      </c>
      <c r="AX69" s="30">
        <f t="shared" si="28"/>
        <v>6.5246367953311193E-2</v>
      </c>
      <c r="AY69" s="30">
        <f t="shared" si="29"/>
        <v>0.45732513829999899</v>
      </c>
      <c r="BA69" s="31">
        <f t="shared" si="30"/>
        <v>45291</v>
      </c>
      <c r="BB69" s="30">
        <f t="shared" si="31"/>
        <v>-1.3169184272284911</v>
      </c>
      <c r="BC69" s="30" t="e">
        <f>#REF!</f>
        <v>#REF!</v>
      </c>
    </row>
    <row r="70" spans="1:55" ht="15">
      <c r="A70" s="1">
        <v>45382</v>
      </c>
      <c r="B70">
        <v>-2.1302559913886898</v>
      </c>
      <c r="C70">
        <v>-8.5696971940490405E-2</v>
      </c>
      <c r="D70">
        <v>0.132436009689094</v>
      </c>
      <c r="E70">
        <v>0.92815222498759298</v>
      </c>
      <c r="F70">
        <v>0.40830593355341899</v>
      </c>
      <c r="G70">
        <v>-0.33197546953368201</v>
      </c>
      <c r="H70">
        <v>-0.57666149772533903</v>
      </c>
      <c r="I70">
        <v>-2.5975808345439599</v>
      </c>
      <c r="J70">
        <v>0.73311788187682803</v>
      </c>
      <c r="K70">
        <v>0.46704265945307599</v>
      </c>
      <c r="L70">
        <v>1.2606358110082601</v>
      </c>
      <c r="M70">
        <v>0</v>
      </c>
      <c r="N70">
        <v>0</v>
      </c>
      <c r="O70">
        <v>0.95193492913163502</v>
      </c>
      <c r="P70">
        <v>0</v>
      </c>
      <c r="Q70">
        <v>-0.509183059462746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-6.6081084373752097E-2</v>
      </c>
      <c r="Z70">
        <v>-0.81939764841162499</v>
      </c>
      <c r="AA70">
        <v>-0.45553857975566597</v>
      </c>
      <c r="AB70">
        <v>-0.491861085404314</v>
      </c>
      <c r="AC70">
        <v>2.32724551671777E-2</v>
      </c>
      <c r="AD70">
        <v>0.42837147435649903</v>
      </c>
      <c r="AE70">
        <v>8.5405791011551505E-2</v>
      </c>
      <c r="AF70">
        <v>-2.6455570523051199</v>
      </c>
      <c r="AH70" s="30">
        <f t="shared" si="32"/>
        <v>0.46704265945307599</v>
      </c>
      <c r="AI70" s="30">
        <f t="shared" si="22"/>
        <v>-6.6081084373752097E-2</v>
      </c>
      <c r="AJ70" s="30">
        <f t="shared" si="21"/>
        <v>-0.81939764841162499</v>
      </c>
      <c r="AK70" s="30">
        <f t="shared" si="21"/>
        <v>-0.45553857975566597</v>
      </c>
      <c r="AL70" s="30">
        <f t="shared" si="21"/>
        <v>-0.491861085404314</v>
      </c>
      <c r="AM70" s="30">
        <f t="shared" si="21"/>
        <v>2.32724551671777E-2</v>
      </c>
      <c r="AN70" s="30">
        <f t="shared" si="21"/>
        <v>0.42837147435649903</v>
      </c>
      <c r="AR70" s="31">
        <f t="shared" si="23"/>
        <v>45382</v>
      </c>
      <c r="AS70" s="30">
        <f t="shared" si="12"/>
        <v>-1.4967114587148642</v>
      </c>
      <c r="AT70" s="30">
        <f t="shared" si="24"/>
        <v>-6.6081084373752097E-2</v>
      </c>
      <c r="AU70" s="30">
        <f t="shared" si="25"/>
        <v>-0.81939764841162499</v>
      </c>
      <c r="AV70" s="30">
        <f t="shared" si="26"/>
        <v>-0.45553857975566597</v>
      </c>
      <c r="AW70" s="30">
        <f t="shared" si="27"/>
        <v>-0.491861085404314</v>
      </c>
      <c r="AX70" s="30">
        <f t="shared" si="28"/>
        <v>2.32724551671777E-2</v>
      </c>
      <c r="AY70" s="30">
        <f t="shared" si="29"/>
        <v>0.42837147435649903</v>
      </c>
      <c r="BA70" s="31">
        <f t="shared" si="30"/>
        <v>45382</v>
      </c>
      <c r="BB70" s="30">
        <f t="shared" si="31"/>
        <v>-1.4967114587148642</v>
      </c>
      <c r="BC70" s="30" t="e">
        <f>#REF!</f>
        <v>#REF!</v>
      </c>
    </row>
    <row r="71" spans="1:55" ht="15">
      <c r="A71" s="1">
        <v>45473</v>
      </c>
      <c r="B71">
        <v>-2.1223408371596499</v>
      </c>
      <c r="C71">
        <v>5.0281804706860103E-3</v>
      </c>
      <c r="D71">
        <v>9.0126458512767002E-2</v>
      </c>
      <c r="E71">
        <v>0.71695289538156903</v>
      </c>
      <c r="F71">
        <v>0.38758913540580597</v>
      </c>
      <c r="G71">
        <v>-0.306991465397634</v>
      </c>
      <c r="H71">
        <v>-0.538357871729371</v>
      </c>
      <c r="I71">
        <v>-2.5255303226372798</v>
      </c>
      <c r="J71">
        <v>0.72693652167279099</v>
      </c>
      <c r="K71">
        <v>0.22914224459892399</v>
      </c>
      <c r="L71">
        <v>1.27453443493815</v>
      </c>
      <c r="M71">
        <v>0</v>
      </c>
      <c r="N71">
        <v>0</v>
      </c>
      <c r="O71">
        <v>0.96124649002117601</v>
      </c>
      <c r="P71">
        <v>0</v>
      </c>
      <c r="Q71">
        <v>-0.51033063433095704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-7.5173375268742598E-2</v>
      </c>
      <c r="Z71">
        <v>-0.74175039409773602</v>
      </c>
      <c r="AA71">
        <v>-0.46334511606377399</v>
      </c>
      <c r="AB71">
        <v>-0.49283008354091501</v>
      </c>
      <c r="AC71">
        <v>-1.26517364279838E-2</v>
      </c>
      <c r="AD71">
        <v>0.41428029050181803</v>
      </c>
      <c r="AE71">
        <v>8.4783795032760206E-2</v>
      </c>
      <c r="AF71">
        <v>-2.8986813901175901</v>
      </c>
      <c r="AH71" s="30">
        <f t="shared" si="32"/>
        <v>0.22914224459892399</v>
      </c>
      <c r="AI71" s="30">
        <f t="shared" si="22"/>
        <v>-7.5173375268742598E-2</v>
      </c>
      <c r="AJ71" s="30">
        <f t="shared" si="21"/>
        <v>-0.74175039409773602</v>
      </c>
      <c r="AK71" s="30">
        <f t="shared" si="21"/>
        <v>-0.46334511606377399</v>
      </c>
      <c r="AL71" s="30">
        <f t="shared" si="21"/>
        <v>-0.49283008354091501</v>
      </c>
      <c r="AM71" s="30">
        <f t="shared" si="21"/>
        <v>-1.26517364279838E-2</v>
      </c>
      <c r="AN71" s="30">
        <f t="shared" si="21"/>
        <v>0.41428029050181803</v>
      </c>
      <c r="AR71" s="31">
        <f t="shared" si="23"/>
        <v>45473</v>
      </c>
      <c r="AS71" s="30">
        <f t="shared" si="12"/>
        <v>-1.7346118735690161</v>
      </c>
      <c r="AT71" s="30">
        <f t="shared" si="24"/>
        <v>-7.5173375268742598E-2</v>
      </c>
      <c r="AU71" s="30">
        <f t="shared" si="25"/>
        <v>-0.74175039409773602</v>
      </c>
      <c r="AV71" s="30">
        <f t="shared" si="26"/>
        <v>-0.46334511606377399</v>
      </c>
      <c r="AW71" s="30">
        <f t="shared" si="27"/>
        <v>-0.49283008354091501</v>
      </c>
      <c r="AX71" s="30">
        <f t="shared" si="28"/>
        <v>-1.26517364279838E-2</v>
      </c>
      <c r="AY71" s="30">
        <f t="shared" si="29"/>
        <v>0.41428029050181803</v>
      </c>
      <c r="BA71" s="31">
        <f t="shared" si="30"/>
        <v>45473</v>
      </c>
      <c r="BB71" s="30">
        <f t="shared" si="31"/>
        <v>-1.7346118735690161</v>
      </c>
      <c r="BC71" s="30" t="e">
        <f>#REF!</f>
        <v>#REF!</v>
      </c>
    </row>
    <row r="72" spans="1:55" ht="15">
      <c r="A72" s="1">
        <v>45565</v>
      </c>
      <c r="B72">
        <v>-2.26054404686082</v>
      </c>
      <c r="C72">
        <v>7.2822828455911204E-2</v>
      </c>
      <c r="D72">
        <v>3.6295027192828802E-2</v>
      </c>
      <c r="E72">
        <v>0.62557305850285905</v>
      </c>
      <c r="F72">
        <v>0.35108722524095298</v>
      </c>
      <c r="G72">
        <v>-0.30734480240572798</v>
      </c>
      <c r="H72">
        <v>-0.43761614987098901</v>
      </c>
      <c r="I72">
        <v>-2.4285385280472802</v>
      </c>
      <c r="J72">
        <v>0.73594645653384405</v>
      </c>
      <c r="K72">
        <v>-5.4714142185396997E-2</v>
      </c>
      <c r="L72">
        <v>1.2824407826447</v>
      </c>
      <c r="M72">
        <v>0</v>
      </c>
      <c r="N72">
        <v>0</v>
      </c>
      <c r="O72">
        <v>0.96883981175264899</v>
      </c>
      <c r="P72">
        <v>0</v>
      </c>
      <c r="Q72">
        <v>-0.50661246163167395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-5.3487484602808097E-2</v>
      </c>
      <c r="Z72">
        <v>-0.63223086221257796</v>
      </c>
      <c r="AA72">
        <v>-0.401766752336155</v>
      </c>
      <c r="AB72">
        <v>-0.459617701217095</v>
      </c>
      <c r="AC72">
        <v>-3.9148401107703297E-2</v>
      </c>
      <c r="AD72">
        <v>0.39773919493402099</v>
      </c>
      <c r="AE72">
        <v>8.4165055092677396E-2</v>
      </c>
      <c r="AF72">
        <v>-3.02671189212777</v>
      </c>
      <c r="AH72" s="30">
        <f t="shared" si="32"/>
        <v>-5.4714142185396997E-2</v>
      </c>
      <c r="AI72" s="30">
        <f t="shared" si="22"/>
        <v>-5.3487484602808097E-2</v>
      </c>
      <c r="AJ72" s="30">
        <f t="shared" si="21"/>
        <v>-0.63223086221257796</v>
      </c>
      <c r="AK72" s="30">
        <f t="shared" si="21"/>
        <v>-0.401766752336155</v>
      </c>
      <c r="AL72" s="30">
        <f t="shared" si="21"/>
        <v>-0.459617701217095</v>
      </c>
      <c r="AM72" s="30">
        <f t="shared" si="21"/>
        <v>-3.9148401107703297E-2</v>
      </c>
      <c r="AN72" s="30">
        <f t="shared" si="21"/>
        <v>0.39773919493402099</v>
      </c>
      <c r="AR72" s="31">
        <f t="shared" si="23"/>
        <v>45565</v>
      </c>
      <c r="AS72" s="30">
        <f t="shared" si="12"/>
        <v>-2.018468260353337</v>
      </c>
      <c r="AT72" s="30">
        <f t="shared" si="24"/>
        <v>-5.3487484602808097E-2</v>
      </c>
      <c r="AU72" s="30">
        <f t="shared" si="25"/>
        <v>-0.63223086221257796</v>
      </c>
      <c r="AV72" s="30">
        <f t="shared" si="26"/>
        <v>-0.401766752336155</v>
      </c>
      <c r="AW72" s="30">
        <f t="shared" si="27"/>
        <v>-0.459617701217095</v>
      </c>
      <c r="AX72" s="30">
        <f t="shared" si="28"/>
        <v>-3.9148401107703297E-2</v>
      </c>
      <c r="AY72" s="30">
        <f t="shared" si="29"/>
        <v>0.39773919493402099</v>
      </c>
      <c r="BA72" s="31">
        <f t="shared" si="30"/>
        <v>45565</v>
      </c>
      <c r="BB72" s="30">
        <f t="shared" si="31"/>
        <v>-2.018468260353337</v>
      </c>
      <c r="BC72" s="30" t="e">
        <f>#REF!</f>
        <v>#REF!</v>
      </c>
    </row>
    <row r="73" spans="1:55" ht="15">
      <c r="A73" s="1">
        <v>45657</v>
      </c>
      <c r="B73">
        <v>-2.1628703888571299</v>
      </c>
      <c r="C73">
        <v>7.14147995637779E-2</v>
      </c>
      <c r="D73">
        <v>9.9448593086127104E-3</v>
      </c>
      <c r="E73">
        <v>0.52054786184248303</v>
      </c>
      <c r="F73">
        <v>0.33016375278714499</v>
      </c>
      <c r="G73">
        <v>-0.31007691322102798</v>
      </c>
      <c r="H73">
        <v>-0.20340332253365401</v>
      </c>
      <c r="I73">
        <v>-2.3018491010565301</v>
      </c>
      <c r="J73">
        <v>0.78915501633528495</v>
      </c>
      <c r="K73">
        <v>-0.18437242522904099</v>
      </c>
      <c r="L73">
        <v>1.2804474110342701</v>
      </c>
      <c r="M73">
        <v>0</v>
      </c>
      <c r="N73">
        <v>0</v>
      </c>
      <c r="O73">
        <v>0.98152581279661</v>
      </c>
      <c r="P73">
        <v>0</v>
      </c>
      <c r="Q73">
        <v>-0.487638258885284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-3.6718617340139398E-2</v>
      </c>
      <c r="Z73">
        <v>-0.51331524744794099</v>
      </c>
      <c r="AA73">
        <v>-0.32687174572740701</v>
      </c>
      <c r="AB73">
        <v>-0.40013323938644202</v>
      </c>
      <c r="AC73">
        <v>-6.52149849723902E-2</v>
      </c>
      <c r="AD73">
        <v>0.376287701213876</v>
      </c>
      <c r="AE73">
        <v>8.3549601705822096E-2</v>
      </c>
      <c r="AF73">
        <v>-2.5494274280690901</v>
      </c>
      <c r="AH73" s="30">
        <f t="shared" si="32"/>
        <v>-0.18437242522904099</v>
      </c>
      <c r="AI73" s="30">
        <f t="shared" si="22"/>
        <v>-3.6718617340139398E-2</v>
      </c>
      <c r="AJ73" s="30">
        <f t="shared" si="21"/>
        <v>-0.51331524744794099</v>
      </c>
      <c r="AK73" s="30">
        <f t="shared" si="21"/>
        <v>-0.32687174572740701</v>
      </c>
      <c r="AL73" s="30">
        <f t="shared" si="21"/>
        <v>-0.40013323938644202</v>
      </c>
      <c r="AM73" s="30">
        <f t="shared" si="21"/>
        <v>-6.52149849723902E-2</v>
      </c>
      <c r="AN73" s="30">
        <f t="shared" si="21"/>
        <v>0.376287701213876</v>
      </c>
      <c r="AR73" s="31">
        <f t="shared" si="23"/>
        <v>45657</v>
      </c>
      <c r="AS73" s="30">
        <f t="shared" ref="AS73:AS132" si="33">AH73-$AH$8</f>
        <v>-2.1481265433969812</v>
      </c>
      <c r="AT73" s="30">
        <f t="shared" si="24"/>
        <v>-3.6718617340139398E-2</v>
      </c>
      <c r="AU73" s="30">
        <f t="shared" si="25"/>
        <v>-0.51331524744794099</v>
      </c>
      <c r="AV73" s="30">
        <f t="shared" si="26"/>
        <v>-0.32687174572740701</v>
      </c>
      <c r="AW73" s="30">
        <f t="shared" si="27"/>
        <v>-0.40013323938644202</v>
      </c>
      <c r="AX73" s="30">
        <f t="shared" si="28"/>
        <v>-6.52149849723902E-2</v>
      </c>
      <c r="AY73" s="30">
        <f t="shared" si="29"/>
        <v>0.376287701213876</v>
      </c>
      <c r="BA73" s="31">
        <f t="shared" si="30"/>
        <v>45657</v>
      </c>
      <c r="BB73" s="30">
        <f t="shared" si="31"/>
        <v>-2.1481265433969812</v>
      </c>
      <c r="BC73" s="30" t="e">
        <f>#REF!</f>
        <v>#REF!</v>
      </c>
    </row>
    <row r="74" spans="1:55" ht="15">
      <c r="A74" s="1">
        <v>45747</v>
      </c>
      <c r="B74">
        <v>-2.1068639152117199</v>
      </c>
      <c r="C74">
        <v>5.4209244210464698E-2</v>
      </c>
      <c r="D74">
        <v>-3.9096520658681204E-3</v>
      </c>
      <c r="E74">
        <v>0.424261469687162</v>
      </c>
      <c r="F74">
        <v>0.31621466122018399</v>
      </c>
      <c r="G74">
        <v>-0.31442836484632097</v>
      </c>
      <c r="H74">
        <v>-6.5722992257659402E-2</v>
      </c>
      <c r="I74">
        <v>-2.1504009594500002</v>
      </c>
      <c r="J74">
        <v>0.83100620602837105</v>
      </c>
      <c r="K74">
        <v>-0.233525708586453</v>
      </c>
      <c r="L74">
        <v>1.27042915042644</v>
      </c>
      <c r="M74">
        <v>0</v>
      </c>
      <c r="N74">
        <v>0</v>
      </c>
      <c r="O74">
        <v>0.99415743151945302</v>
      </c>
      <c r="P74">
        <v>0</v>
      </c>
      <c r="Q74">
        <v>-0.46606909959041798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-2.8318646855608601E-2</v>
      </c>
      <c r="Z74">
        <v>-0.41862026557294701</v>
      </c>
      <c r="AA74">
        <v>-0.231285403268531</v>
      </c>
      <c r="AB74">
        <v>-0.333642624898354</v>
      </c>
      <c r="AC74">
        <v>-6.7883440685506197E-2</v>
      </c>
      <c r="AD74">
        <v>0.34535212531461601</v>
      </c>
      <c r="AE74">
        <v>8.2937463627372393E-2</v>
      </c>
      <c r="AF74">
        <v>-2.10210332125531</v>
      </c>
      <c r="AH74" s="30">
        <f t="shared" si="32"/>
        <v>-0.233525708586453</v>
      </c>
      <c r="AI74" s="30">
        <f t="shared" si="22"/>
        <v>-2.8318646855608601E-2</v>
      </c>
      <c r="AJ74" s="30">
        <f t="shared" si="21"/>
        <v>-0.41862026557294701</v>
      </c>
      <c r="AK74" s="30">
        <f t="shared" si="21"/>
        <v>-0.231285403268531</v>
      </c>
      <c r="AL74" s="30">
        <f t="shared" si="21"/>
        <v>-0.333642624898354</v>
      </c>
      <c r="AM74" s="30">
        <f t="shared" si="21"/>
        <v>-6.7883440685506197E-2</v>
      </c>
      <c r="AN74" s="30">
        <f t="shared" si="21"/>
        <v>0.34535212531461601</v>
      </c>
      <c r="AR74" s="31">
        <f t="shared" si="23"/>
        <v>45747</v>
      </c>
      <c r="AS74" s="30">
        <f t="shared" si="33"/>
        <v>-2.1972798267543929</v>
      </c>
      <c r="AT74" s="30">
        <f t="shared" si="24"/>
        <v>-2.8318646855608601E-2</v>
      </c>
      <c r="AU74" s="30">
        <f t="shared" si="25"/>
        <v>-0.41862026557294701</v>
      </c>
      <c r="AV74" s="30">
        <f t="shared" si="26"/>
        <v>-0.231285403268531</v>
      </c>
      <c r="AW74" s="30">
        <f t="shared" si="27"/>
        <v>-0.333642624898354</v>
      </c>
      <c r="AX74" s="30">
        <f t="shared" si="28"/>
        <v>-6.7883440685506197E-2</v>
      </c>
      <c r="AY74" s="30">
        <f t="shared" si="29"/>
        <v>0.34535212531461601</v>
      </c>
      <c r="BA74" s="31">
        <f t="shared" si="30"/>
        <v>45747</v>
      </c>
      <c r="BB74" s="30">
        <f t="shared" si="31"/>
        <v>-2.1972798267543929</v>
      </c>
      <c r="BC74" s="30" t="e">
        <f>#REF!</f>
        <v>#REF!</v>
      </c>
    </row>
    <row r="75" spans="1:55" ht="15">
      <c r="A75" s="1">
        <v>45838</v>
      </c>
      <c r="B75">
        <v>-2.0705874635074202</v>
      </c>
      <c r="C75">
        <v>3.7717107867544702E-2</v>
      </c>
      <c r="D75">
        <v>-1.2016513956269299E-2</v>
      </c>
      <c r="E75">
        <v>0.34283661915939201</v>
      </c>
      <c r="F75">
        <v>0.30541950613547503</v>
      </c>
      <c r="G75">
        <v>-0.31969880099290598</v>
      </c>
      <c r="H75">
        <v>1.9169916374041598E-2</v>
      </c>
      <c r="I75">
        <v>-1.9816390535094499</v>
      </c>
      <c r="J75">
        <v>0.865603930778308</v>
      </c>
      <c r="K75">
        <v>-0.24411527403220401</v>
      </c>
      <c r="L75">
        <v>1.2542096999202901</v>
      </c>
      <c r="M75">
        <v>0</v>
      </c>
      <c r="N75">
        <v>0</v>
      </c>
      <c r="O75">
        <v>1.0046708950408401</v>
      </c>
      <c r="P75">
        <v>0</v>
      </c>
      <c r="Q75">
        <v>-0.44569195042714499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-2.4717061324958701E-2</v>
      </c>
      <c r="Z75">
        <v>-0.34899941976195697</v>
      </c>
      <c r="AA75">
        <v>-0.15004306082581201</v>
      </c>
      <c r="AB75">
        <v>-0.25207363544498201</v>
      </c>
      <c r="AC75">
        <v>-6.4657709218698095E-2</v>
      </c>
      <c r="AD75">
        <v>0.31815544230818998</v>
      </c>
      <c r="AE75">
        <v>8.2328667903332195E-2</v>
      </c>
      <c r="AF75">
        <v>-1.6841281575143601</v>
      </c>
      <c r="AH75" s="30">
        <f t="shared" si="32"/>
        <v>-0.24411527403220401</v>
      </c>
      <c r="AI75" s="30">
        <f t="shared" si="22"/>
        <v>-2.4717061324958701E-2</v>
      </c>
      <c r="AJ75" s="30">
        <f t="shared" si="21"/>
        <v>-0.34899941976195697</v>
      </c>
      <c r="AK75" s="30">
        <f t="shared" si="21"/>
        <v>-0.15004306082581201</v>
      </c>
      <c r="AL75" s="30">
        <f t="shared" si="21"/>
        <v>-0.25207363544498201</v>
      </c>
      <c r="AM75" s="30">
        <f t="shared" si="21"/>
        <v>-6.4657709218698095E-2</v>
      </c>
      <c r="AN75" s="30">
        <f t="shared" si="21"/>
        <v>0.31815544230818998</v>
      </c>
      <c r="AR75" s="31">
        <f t="shared" si="23"/>
        <v>45838</v>
      </c>
      <c r="AS75" s="30">
        <f t="shared" si="33"/>
        <v>-2.207869392200144</v>
      </c>
      <c r="AT75" s="30">
        <f t="shared" si="24"/>
        <v>-2.4717061324958701E-2</v>
      </c>
      <c r="AU75" s="30">
        <f t="shared" si="25"/>
        <v>-0.34899941976195697</v>
      </c>
      <c r="AV75" s="30">
        <f t="shared" si="26"/>
        <v>-0.15004306082581201</v>
      </c>
      <c r="AW75" s="30">
        <f t="shared" si="27"/>
        <v>-0.25207363544498201</v>
      </c>
      <c r="AX75" s="30">
        <f t="shared" si="28"/>
        <v>-6.4657709218698095E-2</v>
      </c>
      <c r="AY75" s="30">
        <f t="shared" si="29"/>
        <v>0.31815544230818998</v>
      </c>
      <c r="BA75" s="31">
        <f t="shared" si="30"/>
        <v>45838</v>
      </c>
      <c r="BB75" s="30">
        <f t="shared" si="31"/>
        <v>-2.207869392200144</v>
      </c>
      <c r="BC75" s="30" t="e">
        <f>#REF!</f>
        <v>#REF!</v>
      </c>
    </row>
    <row r="76" spans="1:55" ht="15">
      <c r="A76" s="1">
        <v>45930</v>
      </c>
      <c r="B76">
        <v>-2.0433579520770402</v>
      </c>
      <c r="C76">
        <v>2.5562232632202302E-2</v>
      </c>
      <c r="D76">
        <v>-1.7392683575418101E-2</v>
      </c>
      <c r="E76">
        <v>0.27626148324942101</v>
      </c>
      <c r="F76">
        <v>0.29611841347144602</v>
      </c>
      <c r="G76">
        <v>-0.32544831091172399</v>
      </c>
      <c r="H76">
        <v>7.3766471229557096E-2</v>
      </c>
      <c r="I76">
        <v>-1.80287036233141</v>
      </c>
      <c r="J76">
        <v>0.89414328705589596</v>
      </c>
      <c r="K76">
        <v>-0.23701787066280899</v>
      </c>
      <c r="L76">
        <v>1.23334093631066</v>
      </c>
      <c r="M76">
        <v>0</v>
      </c>
      <c r="N76">
        <v>0</v>
      </c>
      <c r="O76">
        <v>1.01240664232834</v>
      </c>
      <c r="P76">
        <v>0</v>
      </c>
      <c r="Q76">
        <v>-0.42752260831099897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-2.3270435758387099E-2</v>
      </c>
      <c r="Z76">
        <v>-0.29567087226739802</v>
      </c>
      <c r="AA76">
        <v>-0.100812685573076</v>
      </c>
      <c r="AB76">
        <v>-0.18203365032653901</v>
      </c>
      <c r="AC76">
        <v>-4.6430442238505301E-2</v>
      </c>
      <c r="AD76">
        <v>0.28990165442661803</v>
      </c>
      <c r="AE76">
        <v>8.1723239919499105E-2</v>
      </c>
      <c r="AF76">
        <v>-1.3186035134096401</v>
      </c>
      <c r="AH76" s="30">
        <f t="shared" si="32"/>
        <v>-0.23701787066280899</v>
      </c>
      <c r="AI76" s="30">
        <f t="shared" si="22"/>
        <v>-2.3270435758387099E-2</v>
      </c>
      <c r="AJ76" s="30">
        <f t="shared" si="21"/>
        <v>-0.29567087226739802</v>
      </c>
      <c r="AK76" s="30">
        <f t="shared" si="21"/>
        <v>-0.100812685573076</v>
      </c>
      <c r="AL76" s="30">
        <f t="shared" si="21"/>
        <v>-0.18203365032653901</v>
      </c>
      <c r="AM76" s="30">
        <f t="shared" si="21"/>
        <v>-4.6430442238505301E-2</v>
      </c>
      <c r="AN76" s="30">
        <f t="shared" si="21"/>
        <v>0.28990165442661803</v>
      </c>
      <c r="AR76" s="31">
        <f t="shared" si="23"/>
        <v>45930</v>
      </c>
      <c r="AS76" s="30">
        <f t="shared" si="33"/>
        <v>-2.2007719888307493</v>
      </c>
      <c r="AT76" s="30">
        <f t="shared" si="24"/>
        <v>-2.3270435758387099E-2</v>
      </c>
      <c r="AU76" s="30">
        <f t="shared" si="25"/>
        <v>-0.29567087226739802</v>
      </c>
      <c r="AV76" s="30">
        <f t="shared" si="26"/>
        <v>-0.100812685573076</v>
      </c>
      <c r="AW76" s="30">
        <f t="shared" si="27"/>
        <v>-0.18203365032653901</v>
      </c>
      <c r="AX76" s="30">
        <f t="shared" si="28"/>
        <v>-4.6430442238505301E-2</v>
      </c>
      <c r="AY76" s="30">
        <f t="shared" si="29"/>
        <v>0.28990165442661803</v>
      </c>
      <c r="BA76" s="31">
        <f t="shared" si="30"/>
        <v>45930</v>
      </c>
      <c r="BB76" s="30">
        <f t="shared" si="31"/>
        <v>-2.2007719888307493</v>
      </c>
      <c r="BC76" s="30" t="e">
        <f>#REF!</f>
        <v>#REF!</v>
      </c>
    </row>
    <row r="77" spans="1:55" ht="15">
      <c r="A77" s="1">
        <v>46022</v>
      </c>
      <c r="B77">
        <v>-2.02021716416212</v>
      </c>
      <c r="C77">
        <v>1.74406042613868E-2</v>
      </c>
      <c r="D77">
        <v>-2.1388996976354799E-2</v>
      </c>
      <c r="E77">
        <v>0.222553922618937</v>
      </c>
      <c r="F77">
        <v>0.287605860756387</v>
      </c>
      <c r="G77">
        <v>-0.33133880743160699</v>
      </c>
      <c r="H77">
        <v>0.109699800985033</v>
      </c>
      <c r="I77">
        <v>-1.62026905916001</v>
      </c>
      <c r="J77">
        <v>0.91710133793057602</v>
      </c>
      <c r="K77">
        <v>-0.22218007230460901</v>
      </c>
      <c r="L77">
        <v>1.2090915783603</v>
      </c>
      <c r="M77">
        <v>0</v>
      </c>
      <c r="N77">
        <v>0</v>
      </c>
      <c r="O77">
        <v>1.01731271038656</v>
      </c>
      <c r="P77">
        <v>0</v>
      </c>
      <c r="Q77">
        <v>-0.41166317062376701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-2.2623592956749101E-2</v>
      </c>
      <c r="Z77">
        <v>-0.25256259610600001</v>
      </c>
      <c r="AA77">
        <v>-7.2117511208061105E-2</v>
      </c>
      <c r="AB77">
        <v>-0.13613570588898799</v>
      </c>
      <c r="AC77">
        <v>-2.7906190835355501E-2</v>
      </c>
      <c r="AD77">
        <v>0.265425699383319</v>
      </c>
      <c r="AE77">
        <v>8.1121203449259202E-2</v>
      </c>
      <c r="AF77">
        <v>-1.01105014952183</v>
      </c>
      <c r="AH77" s="30">
        <f t="shared" si="32"/>
        <v>-0.22218007230460901</v>
      </c>
      <c r="AI77" s="30">
        <f t="shared" si="22"/>
        <v>-2.2623592956749101E-2</v>
      </c>
      <c r="AJ77" s="30">
        <f t="shared" si="21"/>
        <v>-0.25256259610600001</v>
      </c>
      <c r="AK77" s="30">
        <f t="shared" si="21"/>
        <v>-7.2117511208061105E-2</v>
      </c>
      <c r="AL77" s="30">
        <f t="shared" si="21"/>
        <v>-0.13613570588898799</v>
      </c>
      <c r="AM77" s="30">
        <f t="shared" si="21"/>
        <v>-2.7906190835355501E-2</v>
      </c>
      <c r="AN77" s="30">
        <f t="shared" si="21"/>
        <v>0.265425699383319</v>
      </c>
      <c r="AR77" s="31">
        <f t="shared" si="23"/>
        <v>46022</v>
      </c>
      <c r="AS77" s="30">
        <f t="shared" si="33"/>
        <v>-2.1859341904725493</v>
      </c>
      <c r="AT77" s="30">
        <f t="shared" si="24"/>
        <v>-2.2623592956749101E-2</v>
      </c>
      <c r="AU77" s="30">
        <f t="shared" si="25"/>
        <v>-0.25256259610600001</v>
      </c>
      <c r="AV77" s="30">
        <f t="shared" si="26"/>
        <v>-7.2117511208061105E-2</v>
      </c>
      <c r="AW77" s="30">
        <f t="shared" si="27"/>
        <v>-0.13613570588898799</v>
      </c>
      <c r="AX77" s="30">
        <f t="shared" si="28"/>
        <v>-2.7906190835355501E-2</v>
      </c>
      <c r="AY77" s="30">
        <f t="shared" si="29"/>
        <v>0.265425699383319</v>
      </c>
      <c r="BA77" s="31">
        <f t="shared" si="30"/>
        <v>46022</v>
      </c>
      <c r="BB77" s="30">
        <f t="shared" si="31"/>
        <v>-2.1859341904725493</v>
      </c>
      <c r="BC77" s="30" t="e">
        <f>#REF!</f>
        <v>#REF!</v>
      </c>
    </row>
    <row r="78" spans="1:55" ht="15">
      <c r="A78" s="1">
        <v>46112</v>
      </c>
      <c r="B78">
        <v>-1.99893162935349</v>
      </c>
      <c r="C78">
        <v>1.2227187721734501E-2</v>
      </c>
      <c r="D78">
        <v>-2.4616661277395001E-2</v>
      </c>
      <c r="E78">
        <v>0.17938641856277701</v>
      </c>
      <c r="F78">
        <v>0.27959044263503102</v>
      </c>
      <c r="G78">
        <v>-0.33710248787352998</v>
      </c>
      <c r="H78">
        <v>0.13326646467175801</v>
      </c>
      <c r="I78">
        <v>-1.4387353001507199</v>
      </c>
      <c r="J78">
        <v>0.93482570620462002</v>
      </c>
      <c r="K78">
        <v>-0.20430280287729599</v>
      </c>
      <c r="L78">
        <v>1.18248272659527</v>
      </c>
      <c r="M78">
        <v>0</v>
      </c>
      <c r="N78">
        <v>0</v>
      </c>
      <c r="O78">
        <v>1.0195831750295401</v>
      </c>
      <c r="P78">
        <v>0</v>
      </c>
      <c r="Q78">
        <v>-0.39791810044533099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-2.2175238980298301E-2</v>
      </c>
      <c r="Z78">
        <v>-0.21634123910817801</v>
      </c>
      <c r="AA78">
        <v>-5.45265429277468E-2</v>
      </c>
      <c r="AB78">
        <v>-0.106136465979164</v>
      </c>
      <c r="AC78">
        <v>-1.7429326418700899E-2</v>
      </c>
      <c r="AD78">
        <v>0.24120821127681</v>
      </c>
      <c r="AE78">
        <v>8.0522580700233895E-2</v>
      </c>
      <c r="AF78">
        <v>-0.75512288199405397</v>
      </c>
      <c r="AH78" s="30">
        <f t="shared" si="32"/>
        <v>-0.20430280287729599</v>
      </c>
      <c r="AI78" s="30">
        <f t="shared" si="22"/>
        <v>-2.2175238980298301E-2</v>
      </c>
      <c r="AJ78" s="30">
        <f t="shared" si="21"/>
        <v>-0.21634123910817801</v>
      </c>
      <c r="AK78" s="30">
        <f t="shared" si="21"/>
        <v>-5.45265429277468E-2</v>
      </c>
      <c r="AL78" s="30">
        <f t="shared" si="21"/>
        <v>-0.106136465979164</v>
      </c>
      <c r="AM78" s="30">
        <f t="shared" si="21"/>
        <v>-1.7429326418700899E-2</v>
      </c>
      <c r="AN78" s="30">
        <f t="shared" si="21"/>
        <v>0.24120821127681</v>
      </c>
      <c r="AR78" s="31">
        <f t="shared" si="23"/>
        <v>46112</v>
      </c>
      <c r="AS78" s="30">
        <f t="shared" si="33"/>
        <v>-2.1680569210452361</v>
      </c>
      <c r="AT78" s="30">
        <f t="shared" si="24"/>
        <v>-2.2175238980298301E-2</v>
      </c>
      <c r="AU78" s="30">
        <f t="shared" si="25"/>
        <v>-0.21634123910817801</v>
      </c>
      <c r="AV78" s="30">
        <f t="shared" si="26"/>
        <v>-5.45265429277468E-2</v>
      </c>
      <c r="AW78" s="30">
        <f t="shared" si="27"/>
        <v>-0.106136465979164</v>
      </c>
      <c r="AX78" s="30">
        <f t="shared" si="28"/>
        <v>-1.7429326418700899E-2</v>
      </c>
      <c r="AY78" s="30">
        <f t="shared" si="29"/>
        <v>0.24120821127681</v>
      </c>
      <c r="BA78" s="31">
        <f t="shared" si="30"/>
        <v>46112</v>
      </c>
      <c r="BB78" s="30">
        <f t="shared" si="31"/>
        <v>-2.1680569210452361</v>
      </c>
      <c r="BC78" s="30" t="e">
        <f>#REF!</f>
        <v>#REF!</v>
      </c>
    </row>
    <row r="79" spans="1:55" ht="15">
      <c r="A79" s="1">
        <v>46203</v>
      </c>
      <c r="B79">
        <v>-1.9785187828865101</v>
      </c>
      <c r="C79">
        <v>8.9080889650993995E-3</v>
      </c>
      <c r="D79">
        <v>-2.73590307216637E-2</v>
      </c>
      <c r="E79">
        <v>0.14465398102482199</v>
      </c>
      <c r="F79">
        <v>0.27195646431001103</v>
      </c>
      <c r="G79">
        <v>-0.34253295517370203</v>
      </c>
      <c r="H79">
        <v>0.14813924882549001</v>
      </c>
      <c r="I79">
        <v>-1.26199935584722</v>
      </c>
      <c r="J79">
        <v>0.94767371404678802</v>
      </c>
      <c r="K79">
        <v>-0.18563049723019201</v>
      </c>
      <c r="L79">
        <v>1.15432872732945</v>
      </c>
      <c r="M79">
        <v>0</v>
      </c>
      <c r="N79">
        <v>0</v>
      </c>
      <c r="O79">
        <v>1.01949800043429</v>
      </c>
      <c r="P79">
        <v>0</v>
      </c>
      <c r="Q79">
        <v>-0.38601207714595998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-2.1690416322024599E-2</v>
      </c>
      <c r="Z79">
        <v>-0.18522973186285799</v>
      </c>
      <c r="AA79">
        <v>-4.2821286190683698E-2</v>
      </c>
      <c r="AB79">
        <v>-8.5216327965379507E-2</v>
      </c>
      <c r="AC79">
        <v>-1.22973699768012E-2</v>
      </c>
      <c r="AD79">
        <v>0.214235320833153</v>
      </c>
      <c r="AE79">
        <v>7.9927392359804894E-2</v>
      </c>
      <c r="AF79">
        <v>-0.53998689319405901</v>
      </c>
      <c r="AH79" s="30">
        <f t="shared" si="32"/>
        <v>-0.18563049723019201</v>
      </c>
      <c r="AI79" s="30">
        <f t="shared" si="22"/>
        <v>-2.1690416322024599E-2</v>
      </c>
      <c r="AJ79" s="30">
        <f t="shared" si="21"/>
        <v>-0.18522973186285799</v>
      </c>
      <c r="AK79" s="30">
        <f t="shared" si="21"/>
        <v>-4.2821286190683698E-2</v>
      </c>
      <c r="AL79" s="30">
        <f t="shared" si="21"/>
        <v>-8.5216327965379507E-2</v>
      </c>
      <c r="AM79" s="30">
        <f t="shared" si="21"/>
        <v>-1.22973699768012E-2</v>
      </c>
      <c r="AN79" s="30">
        <f t="shared" si="21"/>
        <v>0.214235320833153</v>
      </c>
      <c r="AR79" s="31">
        <f t="shared" si="23"/>
        <v>46203</v>
      </c>
      <c r="AS79" s="30">
        <f t="shared" si="33"/>
        <v>-2.149384615398132</v>
      </c>
      <c r="AT79" s="30">
        <f t="shared" si="24"/>
        <v>-2.1690416322024599E-2</v>
      </c>
      <c r="AU79" s="30">
        <f t="shared" si="25"/>
        <v>-0.18522973186285799</v>
      </c>
      <c r="AV79" s="30">
        <f t="shared" si="26"/>
        <v>-4.2821286190683698E-2</v>
      </c>
      <c r="AW79" s="30">
        <f t="shared" si="27"/>
        <v>-8.5216327965379507E-2</v>
      </c>
      <c r="AX79" s="30">
        <f t="shared" si="28"/>
        <v>-1.22973699768012E-2</v>
      </c>
      <c r="AY79" s="30">
        <f t="shared" si="29"/>
        <v>0.214235320833153</v>
      </c>
      <c r="BA79" s="31">
        <f t="shared" si="30"/>
        <v>46203</v>
      </c>
      <c r="BB79" s="30">
        <f t="shared" si="31"/>
        <v>-2.149384615398132</v>
      </c>
      <c r="BC79" s="30" t="e">
        <f>#REF!</f>
        <v>#REF!</v>
      </c>
    </row>
    <row r="80" spans="1:55" ht="15">
      <c r="A80" s="1">
        <v>46295</v>
      </c>
      <c r="B80">
        <v>-1.9585572258616699</v>
      </c>
      <c r="C80">
        <v>6.7643752985651496E-3</v>
      </c>
      <c r="D80">
        <v>-2.97538270170414E-2</v>
      </c>
      <c r="E80">
        <v>0.116619757661358</v>
      </c>
      <c r="F80">
        <v>0.264660015850888</v>
      </c>
      <c r="G80">
        <v>-0.34747793001690702</v>
      </c>
      <c r="H80">
        <v>0.15665819988663701</v>
      </c>
      <c r="I80">
        <v>-1.0927902093087201</v>
      </c>
      <c r="J80">
        <v>0.95603028896223696</v>
      </c>
      <c r="K80">
        <v>-0.16725458670478699</v>
      </c>
      <c r="L80">
        <v>1.1252737902938399</v>
      </c>
      <c r="M80">
        <v>0</v>
      </c>
      <c r="N80">
        <v>0</v>
      </c>
      <c r="O80">
        <v>1.01735369823</v>
      </c>
      <c r="P80">
        <v>0</v>
      </c>
      <c r="Q80">
        <v>-0.37566874750670898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-2.1097250430190999E-2</v>
      </c>
      <c r="Z80">
        <v>-0.15822324055821099</v>
      </c>
      <c r="AA80">
        <v>-3.4386267743748901E-2</v>
      </c>
      <c r="AB80">
        <v>-6.9547606355090094E-2</v>
      </c>
      <c r="AC80">
        <v>-9.9068527992624295E-3</v>
      </c>
      <c r="AD80">
        <v>0.18691274005359501</v>
      </c>
      <c r="AE80">
        <v>7.9335657639540397E-2</v>
      </c>
      <c r="AF80">
        <v>-0.35505522042565302</v>
      </c>
      <c r="AH80" s="30">
        <f t="shared" si="32"/>
        <v>-0.16725458670478699</v>
      </c>
      <c r="AI80" s="30">
        <f t="shared" si="22"/>
        <v>-2.1097250430190999E-2</v>
      </c>
      <c r="AJ80" s="30">
        <f t="shared" si="21"/>
        <v>-0.15822324055821099</v>
      </c>
      <c r="AK80" s="30">
        <f t="shared" si="21"/>
        <v>-3.4386267743748901E-2</v>
      </c>
      <c r="AL80" s="30">
        <f t="shared" si="21"/>
        <v>-6.9547606355090094E-2</v>
      </c>
      <c r="AM80" s="30">
        <f t="shared" si="21"/>
        <v>-9.9068527992624295E-3</v>
      </c>
      <c r="AN80" s="30">
        <f t="shared" si="21"/>
        <v>0.18691274005359501</v>
      </c>
      <c r="AR80" s="31">
        <f t="shared" si="23"/>
        <v>46295</v>
      </c>
      <c r="AS80" s="30">
        <f t="shared" si="33"/>
        <v>-2.1310087048727269</v>
      </c>
      <c r="AT80" s="30">
        <f t="shared" si="24"/>
        <v>-2.1097250430190999E-2</v>
      </c>
      <c r="AU80" s="30">
        <f t="shared" si="25"/>
        <v>-0.15822324055821099</v>
      </c>
      <c r="AV80" s="30">
        <f t="shared" si="26"/>
        <v>-3.4386267743748901E-2</v>
      </c>
      <c r="AW80" s="30">
        <f t="shared" si="27"/>
        <v>-6.9547606355090094E-2</v>
      </c>
      <c r="AX80" s="30">
        <f t="shared" si="28"/>
        <v>-9.9068527992624295E-3</v>
      </c>
      <c r="AY80" s="30">
        <f t="shared" si="29"/>
        <v>0.18691274005359501</v>
      </c>
      <c r="BA80" s="31">
        <f t="shared" si="30"/>
        <v>46295</v>
      </c>
      <c r="BB80" s="30">
        <f t="shared" si="31"/>
        <v>-2.1310087048727269</v>
      </c>
      <c r="BC80" s="30" t="e">
        <f>#REF!</f>
        <v>#REF!</v>
      </c>
    </row>
    <row r="81" spans="1:55" ht="15">
      <c r="A81" s="1">
        <v>46387</v>
      </c>
      <c r="B81">
        <v>-1.93887260443613</v>
      </c>
      <c r="C81">
        <v>5.3351779049945099E-3</v>
      </c>
      <c r="D81">
        <v>-3.1873624840505502E-2</v>
      </c>
      <c r="E81">
        <v>9.3905081504047305E-2</v>
      </c>
      <c r="F81">
        <v>0.25768439229809098</v>
      </c>
      <c r="G81">
        <v>-0.35183116947494902</v>
      </c>
      <c r="H81">
        <v>0.16044196478057299</v>
      </c>
      <c r="I81">
        <v>-0.93300915598001599</v>
      </c>
      <c r="J81">
        <v>0.96029758137990195</v>
      </c>
      <c r="K81">
        <v>-0.149713499942916</v>
      </c>
      <c r="L81">
        <v>1.09582293061758</v>
      </c>
      <c r="M81">
        <v>0</v>
      </c>
      <c r="N81">
        <v>0</v>
      </c>
      <c r="O81">
        <v>1.0134344264874899</v>
      </c>
      <c r="P81">
        <v>0</v>
      </c>
      <c r="Q81">
        <v>-0.36663769366016202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-2.0391193433073499E-2</v>
      </c>
      <c r="Z81">
        <v>-0.134686347207118</v>
      </c>
      <c r="AA81">
        <v>-2.7930204847406999E-2</v>
      </c>
      <c r="AB81">
        <v>-5.71583792280339E-2</v>
      </c>
      <c r="AC81">
        <v>-8.7978871776305707E-3</v>
      </c>
      <c r="AD81">
        <v>0.16100382263708701</v>
      </c>
      <c r="AE81">
        <v>7.8747394318548297E-2</v>
      </c>
      <c r="AF81">
        <v>-0.19422898829959101</v>
      </c>
      <c r="AH81" s="30">
        <f t="shared" si="32"/>
        <v>-0.149713499942916</v>
      </c>
      <c r="AI81" s="30">
        <f t="shared" si="22"/>
        <v>-2.0391193433073499E-2</v>
      </c>
      <c r="AJ81" s="30">
        <f t="shared" si="21"/>
        <v>-0.134686347207118</v>
      </c>
      <c r="AK81" s="30">
        <f t="shared" si="21"/>
        <v>-2.7930204847406999E-2</v>
      </c>
      <c r="AL81" s="30">
        <f t="shared" si="21"/>
        <v>-5.71583792280339E-2</v>
      </c>
      <c r="AM81" s="30">
        <f t="shared" si="21"/>
        <v>-8.7978871776305707E-3</v>
      </c>
      <c r="AN81" s="30">
        <f t="shared" si="21"/>
        <v>0.16100382263708701</v>
      </c>
      <c r="AR81" s="31">
        <f t="shared" si="23"/>
        <v>46387</v>
      </c>
      <c r="AS81" s="30">
        <f t="shared" si="33"/>
        <v>-2.1134676181108563</v>
      </c>
      <c r="AT81" s="30">
        <f t="shared" si="24"/>
        <v>-2.0391193433073499E-2</v>
      </c>
      <c r="AU81" s="30">
        <f t="shared" si="25"/>
        <v>-0.134686347207118</v>
      </c>
      <c r="AV81" s="30">
        <f t="shared" si="26"/>
        <v>-2.7930204847406999E-2</v>
      </c>
      <c r="AW81" s="30">
        <f t="shared" si="27"/>
        <v>-5.71583792280339E-2</v>
      </c>
      <c r="AX81" s="30">
        <f t="shared" si="28"/>
        <v>-8.7978871776305707E-3</v>
      </c>
      <c r="AY81" s="30">
        <f t="shared" si="29"/>
        <v>0.16100382263708701</v>
      </c>
      <c r="BA81" s="31">
        <f t="shared" si="30"/>
        <v>46387</v>
      </c>
      <c r="BB81" s="30">
        <f t="shared" si="31"/>
        <v>-2.1134676181108563</v>
      </c>
      <c r="BC81" s="30" t="e">
        <f>#REF!</f>
        <v>#REF!</v>
      </c>
    </row>
    <row r="82" spans="1:55" ht="15">
      <c r="A82" s="1">
        <v>46477</v>
      </c>
      <c r="B82">
        <v>-1.9193970402935401</v>
      </c>
      <c r="C82">
        <v>4.3401704285209002E-3</v>
      </c>
      <c r="D82">
        <v>-3.3761385747853603E-2</v>
      </c>
      <c r="E82">
        <v>7.5432413706395293E-2</v>
      </c>
      <c r="F82">
        <v>0.251021496361643</v>
      </c>
      <c r="G82">
        <v>-0.35552433154518098</v>
      </c>
      <c r="H82">
        <v>0.16068264747524399</v>
      </c>
      <c r="I82">
        <v>-0.78388836407437901</v>
      </c>
      <c r="J82">
        <v>0.96088135497149696</v>
      </c>
      <c r="K82">
        <v>-0.13326997476775601</v>
      </c>
      <c r="L82">
        <v>1.06636769701644</v>
      </c>
      <c r="M82">
        <v>0</v>
      </c>
      <c r="N82">
        <v>0</v>
      </c>
      <c r="O82">
        <v>1.00800096182509</v>
      </c>
      <c r="P82">
        <v>0</v>
      </c>
      <c r="Q82">
        <v>-0.35870148831711701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-1.95922995641436E-2</v>
      </c>
      <c r="Z82">
        <v>-0.114163305654204</v>
      </c>
      <c r="AA82">
        <v>-2.2794622472091401E-2</v>
      </c>
      <c r="AB82">
        <v>-4.70258730381347E-2</v>
      </c>
      <c r="AC82">
        <v>-8.2585520960873696E-3</v>
      </c>
      <c r="AD82">
        <v>0.13731967385497101</v>
      </c>
      <c r="AE82">
        <v>7.8162618785778404E-2</v>
      </c>
      <c r="AF82">
        <v>-5.4168203144871099E-2</v>
      </c>
      <c r="AH82" s="30">
        <f t="shared" si="32"/>
        <v>-0.13326997476775601</v>
      </c>
      <c r="AI82" s="30">
        <f t="shared" si="22"/>
        <v>-1.95922995641436E-2</v>
      </c>
      <c r="AJ82" s="30">
        <f t="shared" si="21"/>
        <v>-0.114163305654204</v>
      </c>
      <c r="AK82" s="30">
        <f t="shared" si="21"/>
        <v>-2.2794622472091401E-2</v>
      </c>
      <c r="AL82" s="30">
        <f t="shared" si="21"/>
        <v>-4.70258730381347E-2</v>
      </c>
      <c r="AM82" s="30">
        <f t="shared" si="21"/>
        <v>-8.2585520960873696E-3</v>
      </c>
      <c r="AN82" s="30">
        <f t="shared" si="21"/>
        <v>0.13731967385497101</v>
      </c>
      <c r="AR82" s="31">
        <f t="shared" si="23"/>
        <v>46477</v>
      </c>
      <c r="AS82" s="30">
        <f t="shared" si="33"/>
        <v>-2.0970240929356962</v>
      </c>
      <c r="AT82" s="30">
        <f t="shared" si="24"/>
        <v>-1.95922995641436E-2</v>
      </c>
      <c r="AU82" s="30">
        <f t="shared" si="25"/>
        <v>-0.114163305654204</v>
      </c>
      <c r="AV82" s="30">
        <f t="shared" si="26"/>
        <v>-2.2794622472091401E-2</v>
      </c>
      <c r="AW82" s="30">
        <f t="shared" si="27"/>
        <v>-4.70258730381347E-2</v>
      </c>
      <c r="AX82" s="30">
        <f t="shared" si="28"/>
        <v>-8.2585520960873696E-3</v>
      </c>
      <c r="AY82" s="30">
        <f t="shared" si="29"/>
        <v>0.13731967385497101</v>
      </c>
      <c r="BA82" s="31">
        <f t="shared" si="30"/>
        <v>46477</v>
      </c>
      <c r="BB82" s="30">
        <f t="shared" si="31"/>
        <v>-2.0970240929356962</v>
      </c>
      <c r="BC82" s="30" t="e">
        <f>#REF!</f>
        <v>#REF!</v>
      </c>
    </row>
    <row r="83" spans="1:55" ht="15">
      <c r="A83" s="1">
        <v>46568</v>
      </c>
      <c r="B83">
        <v>-1.90010710406633</v>
      </c>
      <c r="C83">
        <v>3.6135632048865398E-3</v>
      </c>
      <c r="D83">
        <v>-3.54461606170485E-2</v>
      </c>
      <c r="E83">
        <v>6.0362611386673801E-2</v>
      </c>
      <c r="F83">
        <v>0.244664500417652</v>
      </c>
      <c r="G83">
        <v>-0.35851948941308598</v>
      </c>
      <c r="H83">
        <v>0.158294470587308</v>
      </c>
      <c r="I83">
        <v>-0.646128603268177</v>
      </c>
      <c r="J83">
        <v>0.95817993014950498</v>
      </c>
      <c r="K83">
        <v>-0.11804185312937999</v>
      </c>
      <c r="L83">
        <v>1.0372074642931499</v>
      </c>
      <c r="M83">
        <v>0</v>
      </c>
      <c r="N83">
        <v>0</v>
      </c>
      <c r="O83">
        <v>1.00128750201175</v>
      </c>
      <c r="P83">
        <v>0</v>
      </c>
      <c r="Q83">
        <v>-0.35167516729449499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-1.87269888128519E-2</v>
      </c>
      <c r="Z83">
        <v>-9.6291833969278803E-2</v>
      </c>
      <c r="AA83">
        <v>-1.8619395010245701E-2</v>
      </c>
      <c r="AB83">
        <v>-3.85856814532059E-2</v>
      </c>
      <c r="AC83">
        <v>-7.9609237360459498E-3</v>
      </c>
      <c r="AD83">
        <v>0.116107498174174</v>
      </c>
      <c r="AE83">
        <v>7.7581346081297894E-2</v>
      </c>
      <c r="AF83">
        <v>6.7195685536291197E-2</v>
      </c>
      <c r="AH83" s="30">
        <f t="shared" si="32"/>
        <v>-0.11804185312937999</v>
      </c>
      <c r="AI83" s="30">
        <f t="shared" si="22"/>
        <v>-1.87269888128519E-2</v>
      </c>
      <c r="AJ83" s="30">
        <f t="shared" si="21"/>
        <v>-9.6291833969278803E-2</v>
      </c>
      <c r="AK83" s="30">
        <f t="shared" si="21"/>
        <v>-1.8619395010245701E-2</v>
      </c>
      <c r="AL83" s="30">
        <f t="shared" si="21"/>
        <v>-3.85856814532059E-2</v>
      </c>
      <c r="AM83" s="30">
        <f t="shared" si="21"/>
        <v>-7.9609237360459498E-3</v>
      </c>
      <c r="AN83" s="30">
        <f t="shared" si="21"/>
        <v>0.116107498174174</v>
      </c>
      <c r="AR83" s="31">
        <f t="shared" si="23"/>
        <v>46568</v>
      </c>
      <c r="AS83" s="30">
        <f t="shared" si="33"/>
        <v>-2.08179597129732</v>
      </c>
      <c r="AT83" s="30">
        <f t="shared" si="24"/>
        <v>-1.87269888128519E-2</v>
      </c>
      <c r="AU83" s="30">
        <f t="shared" si="25"/>
        <v>-9.6291833969278803E-2</v>
      </c>
      <c r="AV83" s="30">
        <f t="shared" si="26"/>
        <v>-1.8619395010245701E-2</v>
      </c>
      <c r="AW83" s="30">
        <f t="shared" si="27"/>
        <v>-3.85856814532059E-2</v>
      </c>
      <c r="AX83" s="30">
        <f t="shared" si="28"/>
        <v>-7.9609237360459498E-3</v>
      </c>
      <c r="AY83" s="30">
        <f t="shared" si="29"/>
        <v>0.116107498174174</v>
      </c>
      <c r="BA83" s="31">
        <f t="shared" si="30"/>
        <v>46568</v>
      </c>
      <c r="BB83" s="30">
        <f t="shared" si="31"/>
        <v>-2.08179597129732</v>
      </c>
      <c r="BC83" s="30" t="e">
        <f>#REF!</f>
        <v>#REF!</v>
      </c>
    </row>
    <row r="84" spans="1:55" ht="15">
      <c r="A84" s="1">
        <v>46660</v>
      </c>
      <c r="B84">
        <v>-1.8809968652561999</v>
      </c>
      <c r="C84">
        <v>3.0584514034201998E-3</v>
      </c>
      <c r="D84">
        <v>-3.6950050926312199E-2</v>
      </c>
      <c r="E84">
        <v>4.8040321277705397E-2</v>
      </c>
      <c r="F84">
        <v>0.238605302435141</v>
      </c>
      <c r="G84">
        <v>-0.36080260999959202</v>
      </c>
      <c r="H84">
        <v>0.15399438022637199</v>
      </c>
      <c r="I84">
        <v>-0.52001578192482201</v>
      </c>
      <c r="J84">
        <v>0.95257630788264003</v>
      </c>
      <c r="K84">
        <v>-0.10406614121218</v>
      </c>
      <c r="L84">
        <v>1.0085670218409</v>
      </c>
      <c r="M84">
        <v>0</v>
      </c>
      <c r="N84">
        <v>0</v>
      </c>
      <c r="O84">
        <v>0.99350183946220705</v>
      </c>
      <c r="P84">
        <v>0</v>
      </c>
      <c r="Q84">
        <v>-0.34540305021059298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-1.7820735042240101E-2</v>
      </c>
      <c r="Z84">
        <v>-8.0764412669799807E-2</v>
      </c>
      <c r="AA84">
        <v>-1.5187513774968599E-2</v>
      </c>
      <c r="AB84">
        <v>-3.14940371074807E-2</v>
      </c>
      <c r="AC84">
        <v>-7.7585487223576898E-3</v>
      </c>
      <c r="AD84">
        <v>9.7339553127517395E-2</v>
      </c>
      <c r="AE84">
        <v>7.70035899365622E-2</v>
      </c>
      <c r="AF84">
        <v>0.17142702074595101</v>
      </c>
      <c r="AH84" s="30">
        <f t="shared" si="32"/>
        <v>-0.10406614121218</v>
      </c>
      <c r="AI84" s="30">
        <f t="shared" si="22"/>
        <v>-1.7820735042240101E-2</v>
      </c>
      <c r="AJ84" s="30">
        <f t="shared" si="21"/>
        <v>-8.0764412669799807E-2</v>
      </c>
      <c r="AK84" s="30">
        <f t="shared" si="21"/>
        <v>-1.5187513774968599E-2</v>
      </c>
      <c r="AL84" s="30">
        <f t="shared" si="21"/>
        <v>-3.14940371074807E-2</v>
      </c>
      <c r="AM84" s="30">
        <f t="shared" si="21"/>
        <v>-7.7585487223576898E-3</v>
      </c>
      <c r="AN84" s="30">
        <f t="shared" si="21"/>
        <v>9.7339553127517395E-2</v>
      </c>
      <c r="AR84" s="31">
        <f t="shared" si="23"/>
        <v>46660</v>
      </c>
      <c r="AS84" s="30">
        <f t="shared" si="33"/>
        <v>-2.0678202593801203</v>
      </c>
      <c r="AT84" s="30">
        <f t="shared" si="24"/>
        <v>-1.7820735042240101E-2</v>
      </c>
      <c r="AU84" s="30">
        <f t="shared" si="25"/>
        <v>-8.0764412669799807E-2</v>
      </c>
      <c r="AV84" s="30">
        <f t="shared" si="26"/>
        <v>-1.5187513774968599E-2</v>
      </c>
      <c r="AW84" s="30">
        <f t="shared" si="27"/>
        <v>-3.14940371074807E-2</v>
      </c>
      <c r="AX84" s="30">
        <f t="shared" si="28"/>
        <v>-7.7585487223576898E-3</v>
      </c>
      <c r="AY84" s="30">
        <f t="shared" si="29"/>
        <v>9.7339553127517395E-2</v>
      </c>
      <c r="BA84" s="31">
        <f t="shared" si="30"/>
        <v>46660</v>
      </c>
      <c r="BB84" s="30">
        <f t="shared" si="31"/>
        <v>-2.0678202593801203</v>
      </c>
      <c r="BC84" s="30" t="e">
        <f>#REF!</f>
        <v>#REF!</v>
      </c>
    </row>
    <row r="85" spans="1:55" ht="15">
      <c r="A85" s="1">
        <v>46752</v>
      </c>
      <c r="B85">
        <v>-1.86206644661204</v>
      </c>
      <c r="C85">
        <v>2.61806945232335E-3</v>
      </c>
      <c r="D85">
        <v>-3.8291319805811297E-2</v>
      </c>
      <c r="E85">
        <v>3.7950458777719499E-2</v>
      </c>
      <c r="F85">
        <v>0.23283395439376001</v>
      </c>
      <c r="G85">
        <v>-0.36237805280054602</v>
      </c>
      <c r="H85">
        <v>0.148350134261787</v>
      </c>
      <c r="I85">
        <v>-0.40551796348546798</v>
      </c>
      <c r="J85">
        <v>0.94443294403441003</v>
      </c>
      <c r="K85">
        <v>-9.1332205074394907E-2</v>
      </c>
      <c r="L85">
        <v>0.98061108118021001</v>
      </c>
      <c r="M85">
        <v>0</v>
      </c>
      <c r="N85">
        <v>0</v>
      </c>
      <c r="O85">
        <v>0.98482692501609403</v>
      </c>
      <c r="P85">
        <v>0</v>
      </c>
      <c r="Q85">
        <v>-0.33975489283939198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-1.68955007247098E-2</v>
      </c>
      <c r="Z85">
        <v>-6.7310748688614905E-2</v>
      </c>
      <c r="AA85">
        <v>-1.23538830524875E-2</v>
      </c>
      <c r="AB85">
        <v>-2.5517188334070101E-2</v>
      </c>
      <c r="AC85">
        <v>-7.5877521896061499E-3</v>
      </c>
      <c r="AD85">
        <v>8.0867639910806005E-2</v>
      </c>
      <c r="AE85">
        <v>7.6429362813702703E-2</v>
      </c>
      <c r="AF85">
        <v>0.25991461623369999</v>
      </c>
      <c r="AH85" s="30">
        <f t="shared" si="32"/>
        <v>-9.1332205074394907E-2</v>
      </c>
      <c r="AI85" s="30">
        <f t="shared" si="22"/>
        <v>-1.68955007247098E-2</v>
      </c>
      <c r="AJ85" s="30">
        <f t="shared" si="21"/>
        <v>-6.7310748688614905E-2</v>
      </c>
      <c r="AK85" s="30">
        <f t="shared" si="21"/>
        <v>-1.23538830524875E-2</v>
      </c>
      <c r="AL85" s="30">
        <f t="shared" si="21"/>
        <v>-2.5517188334070101E-2</v>
      </c>
      <c r="AM85" s="30">
        <f t="shared" si="21"/>
        <v>-7.5877521896061499E-3</v>
      </c>
      <c r="AN85" s="30">
        <f t="shared" si="21"/>
        <v>8.0867639910806005E-2</v>
      </c>
      <c r="AR85" s="31">
        <f t="shared" si="23"/>
        <v>46752</v>
      </c>
      <c r="AS85" s="30">
        <f t="shared" si="33"/>
        <v>-2.0550863232423349</v>
      </c>
      <c r="AT85" s="30">
        <f t="shared" si="24"/>
        <v>-1.68955007247098E-2</v>
      </c>
      <c r="AU85" s="30">
        <f t="shared" si="25"/>
        <v>-6.7310748688614905E-2</v>
      </c>
      <c r="AV85" s="30">
        <f t="shared" si="26"/>
        <v>-1.23538830524875E-2</v>
      </c>
      <c r="AW85" s="30">
        <f t="shared" si="27"/>
        <v>-2.5517188334070101E-2</v>
      </c>
      <c r="AX85" s="30">
        <f t="shared" si="28"/>
        <v>-7.5877521896061499E-3</v>
      </c>
      <c r="AY85" s="30">
        <f t="shared" si="29"/>
        <v>8.0867639910806005E-2</v>
      </c>
      <c r="BA85" s="31">
        <f t="shared" si="30"/>
        <v>46752</v>
      </c>
      <c r="BB85" s="30">
        <f t="shared" si="31"/>
        <v>-2.0550863232423349</v>
      </c>
      <c r="BC85" s="30" t="e">
        <f>#REF!</f>
        <v>#REF!</v>
      </c>
    </row>
    <row r="86" spans="1:55" ht="15">
      <c r="A86" s="1">
        <v>46843</v>
      </c>
      <c r="B86">
        <v>-1.8433173587365299</v>
      </c>
      <c r="C86">
        <v>2.25861942366265E-3</v>
      </c>
      <c r="D86">
        <v>-3.9485808174507003E-2</v>
      </c>
      <c r="E86">
        <v>2.9684887631250299E-2</v>
      </c>
      <c r="F86">
        <v>0.22733884477819299</v>
      </c>
      <c r="G86">
        <v>-0.36326402079924902</v>
      </c>
      <c r="H86">
        <v>0.14181206264135399</v>
      </c>
      <c r="I86">
        <v>-0.30236517808833102</v>
      </c>
      <c r="J86">
        <v>0.93408853485341603</v>
      </c>
      <c r="K86">
        <v>-7.9800257935656496E-2</v>
      </c>
      <c r="L86">
        <v>0.95345622204606595</v>
      </c>
      <c r="M86">
        <v>0</v>
      </c>
      <c r="N86">
        <v>0</v>
      </c>
      <c r="O86">
        <v>0.97542294171941302</v>
      </c>
      <c r="P86">
        <v>0</v>
      </c>
      <c r="Q86">
        <v>-0.33462214478200702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-1.59691665450588E-2</v>
      </c>
      <c r="Z86">
        <v>-5.5689487906751003E-2</v>
      </c>
      <c r="AA86">
        <v>-1.0012421288862001E-2</v>
      </c>
      <c r="AB86">
        <v>-2.04803604137327E-2</v>
      </c>
      <c r="AC86">
        <v>-7.4219752568967902E-3</v>
      </c>
      <c r="AD86">
        <v>6.6497828487978694E-2</v>
      </c>
      <c r="AE86">
        <v>7.5858675943855397E-2</v>
      </c>
      <c r="AF86">
        <v>0.33399043759763603</v>
      </c>
      <c r="AH86" s="30">
        <f t="shared" si="32"/>
        <v>-7.9800257935656496E-2</v>
      </c>
      <c r="AI86" s="30">
        <f t="shared" si="22"/>
        <v>-1.59691665450588E-2</v>
      </c>
      <c r="AJ86" s="30">
        <f t="shared" si="21"/>
        <v>-5.5689487906751003E-2</v>
      </c>
      <c r="AK86" s="30">
        <f t="shared" si="21"/>
        <v>-1.0012421288862001E-2</v>
      </c>
      <c r="AL86" s="30">
        <f t="shared" si="21"/>
        <v>-2.04803604137327E-2</v>
      </c>
      <c r="AM86" s="30">
        <f t="shared" si="21"/>
        <v>-7.4219752568967902E-3</v>
      </c>
      <c r="AN86" s="30">
        <f t="shared" si="21"/>
        <v>6.6497828487978694E-2</v>
      </c>
      <c r="AR86" s="31">
        <f t="shared" si="23"/>
        <v>46843</v>
      </c>
      <c r="AS86" s="30">
        <f t="shared" si="33"/>
        <v>-2.0435543761035966</v>
      </c>
      <c r="AT86" s="30">
        <f t="shared" si="24"/>
        <v>-1.59691665450588E-2</v>
      </c>
      <c r="AU86" s="30">
        <f t="shared" si="25"/>
        <v>-5.5689487906751003E-2</v>
      </c>
      <c r="AV86" s="30">
        <f t="shared" si="26"/>
        <v>-1.0012421288862001E-2</v>
      </c>
      <c r="AW86" s="30">
        <f t="shared" si="27"/>
        <v>-2.04803604137327E-2</v>
      </c>
      <c r="AX86" s="30">
        <f t="shared" si="28"/>
        <v>-7.4219752568967902E-3</v>
      </c>
      <c r="AY86" s="30">
        <f t="shared" si="29"/>
        <v>6.6497828487978694E-2</v>
      </c>
      <c r="BA86" s="31">
        <f t="shared" si="30"/>
        <v>46843</v>
      </c>
      <c r="BB86" s="30">
        <f t="shared" si="31"/>
        <v>-2.0435543761035966</v>
      </c>
      <c r="BC86" s="30" t="e">
        <f>#REF!</f>
        <v>#REF!</v>
      </c>
    </row>
    <row r="87" spans="1:55" ht="15">
      <c r="A87" s="1">
        <v>46934</v>
      </c>
      <c r="B87">
        <v>-1.8247507552156801</v>
      </c>
      <c r="C87">
        <v>1.9593433729319099E-3</v>
      </c>
      <c r="D87">
        <v>-4.0547604984977399E-2</v>
      </c>
      <c r="E87">
        <v>2.2917373711165302E-2</v>
      </c>
      <c r="F87">
        <v>0.222107119325652</v>
      </c>
      <c r="G87">
        <v>-0.36348884914081098</v>
      </c>
      <c r="H87">
        <v>0.13473597050382199</v>
      </c>
      <c r="I87">
        <v>-0.21011441958986901</v>
      </c>
      <c r="J87">
        <v>0.92185628732288305</v>
      </c>
      <c r="K87">
        <v>-6.9412490885755906E-2</v>
      </c>
      <c r="L87">
        <v>0.92718070921676499</v>
      </c>
      <c r="M87">
        <v>0</v>
      </c>
      <c r="N87">
        <v>0</v>
      </c>
      <c r="O87">
        <v>0.96542949781727005</v>
      </c>
      <c r="P87">
        <v>0</v>
      </c>
      <c r="Q87">
        <v>-0.32991458406103802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-1.5055749639243001E-2</v>
      </c>
      <c r="Z87">
        <v>-4.5683899812752303E-2</v>
      </c>
      <c r="AA87">
        <v>-8.0804569775462694E-3</v>
      </c>
      <c r="AB87">
        <v>-1.62438715966037E-2</v>
      </c>
      <c r="AC87">
        <v>-7.2511172987992601E-3</v>
      </c>
      <c r="AD87">
        <v>5.4025155247458802E-2</v>
      </c>
      <c r="AE87">
        <v>7.5291539364547994E-2</v>
      </c>
      <c r="AF87">
        <v>0.39495919667944801</v>
      </c>
      <c r="AH87" s="30">
        <f t="shared" si="32"/>
        <v>-6.9412490885755906E-2</v>
      </c>
      <c r="AI87" s="30">
        <f t="shared" si="22"/>
        <v>-1.5055749639243001E-2</v>
      </c>
      <c r="AJ87" s="30">
        <f t="shared" si="21"/>
        <v>-4.5683899812752303E-2</v>
      </c>
      <c r="AK87" s="30">
        <f t="shared" si="21"/>
        <v>-8.0804569775462694E-3</v>
      </c>
      <c r="AL87" s="30">
        <f t="shared" si="21"/>
        <v>-1.62438715966037E-2</v>
      </c>
      <c r="AM87" s="30">
        <f t="shared" si="21"/>
        <v>-7.2511172987992601E-3</v>
      </c>
      <c r="AN87" s="30">
        <f t="shared" si="21"/>
        <v>5.4025155247458802E-2</v>
      </c>
      <c r="AR87" s="31">
        <f t="shared" si="23"/>
        <v>46934</v>
      </c>
      <c r="AS87" s="30">
        <f t="shared" si="33"/>
        <v>-2.033166609053696</v>
      </c>
      <c r="AT87" s="30">
        <f t="shared" si="24"/>
        <v>-1.5055749639243001E-2</v>
      </c>
      <c r="AU87" s="30">
        <f t="shared" si="25"/>
        <v>-4.5683899812752303E-2</v>
      </c>
      <c r="AV87" s="30">
        <f t="shared" si="26"/>
        <v>-8.0804569775462694E-3</v>
      </c>
      <c r="AW87" s="30">
        <f t="shared" si="27"/>
        <v>-1.62438715966037E-2</v>
      </c>
      <c r="AX87" s="30">
        <f t="shared" si="28"/>
        <v>-7.2511172987992601E-3</v>
      </c>
      <c r="AY87" s="30">
        <f t="shared" si="29"/>
        <v>5.4025155247458802E-2</v>
      </c>
      <c r="BA87" s="31">
        <f t="shared" si="30"/>
        <v>46934</v>
      </c>
      <c r="BB87" s="30">
        <f t="shared" si="31"/>
        <v>-2.033166609053696</v>
      </c>
      <c r="BC87" s="30" t="e">
        <f>#REF!</f>
        <v>#REF!</v>
      </c>
    </row>
    <row r="88" spans="1:55" ht="15">
      <c r="A88" s="1">
        <v>47026</v>
      </c>
      <c r="B88">
        <v>-1.80636691313806</v>
      </c>
      <c r="C88">
        <v>1.70690310626317E-3</v>
      </c>
      <c r="D88">
        <v>-4.14893889569172E-2</v>
      </c>
      <c r="E88">
        <v>1.7384883525191099E-2</v>
      </c>
      <c r="F88">
        <v>0.21712513027566999</v>
      </c>
      <c r="G88">
        <v>-0.363088008955335</v>
      </c>
      <c r="H88">
        <v>0.12740073364421101</v>
      </c>
      <c r="I88">
        <v>-0.12820206431070799</v>
      </c>
      <c r="J88">
        <v>0.90802327473190803</v>
      </c>
      <c r="K88">
        <v>-6.0100263889259299E-2</v>
      </c>
      <c r="L88">
        <v>0.90183254012608705</v>
      </c>
      <c r="M88">
        <v>0</v>
      </c>
      <c r="N88">
        <v>0</v>
      </c>
      <c r="O88">
        <v>0.95496776700192398</v>
      </c>
      <c r="P88">
        <v>0</v>
      </c>
      <c r="Q88">
        <v>-0.32555739401341799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-1.4165891271213401E-2</v>
      </c>
      <c r="Z88">
        <v>-3.7099237728688797E-2</v>
      </c>
      <c r="AA88">
        <v>-6.4909490032466202E-3</v>
      </c>
      <c r="AB88">
        <v>-1.26915089335011E-2</v>
      </c>
      <c r="AC88">
        <v>-7.0722784454546397E-3</v>
      </c>
      <c r="AD88">
        <v>4.3249351636455997E-2</v>
      </c>
      <c r="AE88">
        <v>7.4727961956170597E-2</v>
      </c>
      <c r="AF88">
        <v>0.444094647358106</v>
      </c>
      <c r="AH88" s="30">
        <f t="shared" si="32"/>
        <v>-6.0100263889259299E-2</v>
      </c>
      <c r="AI88" s="30">
        <f t="shared" si="22"/>
        <v>-1.4165891271213401E-2</v>
      </c>
      <c r="AJ88" s="30">
        <f t="shared" si="21"/>
        <v>-3.7099237728688797E-2</v>
      </c>
      <c r="AK88" s="30">
        <f t="shared" si="21"/>
        <v>-6.4909490032466202E-3</v>
      </c>
      <c r="AL88" s="30">
        <f t="shared" si="21"/>
        <v>-1.26915089335011E-2</v>
      </c>
      <c r="AM88" s="30">
        <f t="shared" si="21"/>
        <v>-7.0722784454546397E-3</v>
      </c>
      <c r="AN88" s="30">
        <f t="shared" si="21"/>
        <v>4.3249351636455997E-2</v>
      </c>
      <c r="AR88" s="31">
        <f t="shared" si="23"/>
        <v>47026</v>
      </c>
      <c r="AS88" s="30">
        <f t="shared" si="33"/>
        <v>-2.0238543820571993</v>
      </c>
      <c r="AT88" s="30">
        <f t="shared" si="24"/>
        <v>-1.4165891271213401E-2</v>
      </c>
      <c r="AU88" s="30">
        <f t="shared" si="25"/>
        <v>-3.7099237728688797E-2</v>
      </c>
      <c r="AV88" s="30">
        <f t="shared" si="26"/>
        <v>-6.4909490032466202E-3</v>
      </c>
      <c r="AW88" s="30">
        <f t="shared" si="27"/>
        <v>-1.26915089335011E-2</v>
      </c>
      <c r="AX88" s="30">
        <f t="shared" si="28"/>
        <v>-7.0722784454546397E-3</v>
      </c>
      <c r="AY88" s="30">
        <f t="shared" si="29"/>
        <v>4.3249351636455997E-2</v>
      </c>
      <c r="BA88" s="31">
        <f t="shared" si="30"/>
        <v>47026</v>
      </c>
      <c r="BB88" s="30">
        <f t="shared" si="31"/>
        <v>-2.0238543820571993</v>
      </c>
      <c r="BC88" s="30" t="e">
        <f>#REF!</f>
        <v>#REF!</v>
      </c>
    </row>
    <row r="89" spans="1:55" ht="15">
      <c r="A89" s="1">
        <v>47118</v>
      </c>
      <c r="B89">
        <v>-1.7881652017274701</v>
      </c>
      <c r="C89">
        <v>1.49223915300209E-3</v>
      </c>
      <c r="D89">
        <v>-4.2322625008550198E-2</v>
      </c>
      <c r="E89">
        <v>1.28736160492281E-2</v>
      </c>
      <c r="F89">
        <v>0.21237883621279299</v>
      </c>
      <c r="G89">
        <v>-0.36210171144339898</v>
      </c>
      <c r="H89">
        <v>0.12002236256495701</v>
      </c>
      <c r="I89">
        <v>-5.5985713875858302E-2</v>
      </c>
      <c r="J89">
        <v>0.89285057777920995</v>
      </c>
      <c r="K89">
        <v>-5.1789004092674402E-2</v>
      </c>
      <c r="L89">
        <v>0.87743602360813799</v>
      </c>
      <c r="M89">
        <v>0</v>
      </c>
      <c r="N89">
        <v>0</v>
      </c>
      <c r="O89">
        <v>0.94414250260725896</v>
      </c>
      <c r="P89">
        <v>0</v>
      </c>
      <c r="Q89">
        <v>-0.32148866672188797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-1.3307397145467499E-2</v>
      </c>
      <c r="Z89">
        <v>-2.9760795147424898E-2</v>
      </c>
      <c r="AA89">
        <v>-5.1882943877962504E-3</v>
      </c>
      <c r="AB89">
        <v>-9.7244565628659303E-3</v>
      </c>
      <c r="AC89">
        <v>-6.8856241105437399E-3</v>
      </c>
      <c r="AD89">
        <v>3.3981736718281197E-2</v>
      </c>
      <c r="AE89">
        <v>7.4167951477546998E-2</v>
      </c>
      <c r="AF89">
        <v>0.48262635594650599</v>
      </c>
      <c r="AH89" s="30">
        <f t="shared" si="32"/>
        <v>-5.1789004092674402E-2</v>
      </c>
      <c r="AI89" s="30">
        <f t="shared" si="22"/>
        <v>-1.3307397145467499E-2</v>
      </c>
      <c r="AJ89" s="30">
        <f t="shared" si="21"/>
        <v>-2.9760795147424898E-2</v>
      </c>
      <c r="AK89" s="30">
        <f t="shared" si="21"/>
        <v>-5.1882943877962504E-3</v>
      </c>
      <c r="AL89" s="30">
        <f t="shared" si="21"/>
        <v>-9.7244565628659303E-3</v>
      </c>
      <c r="AM89" s="30">
        <f t="shared" si="21"/>
        <v>-6.8856241105437399E-3</v>
      </c>
      <c r="AN89" s="30">
        <f t="shared" si="21"/>
        <v>3.3981736718281197E-2</v>
      </c>
      <c r="AR89" s="31">
        <f t="shared" si="23"/>
        <v>47118</v>
      </c>
      <c r="AS89" s="30">
        <f t="shared" si="33"/>
        <v>-2.0155431222606146</v>
      </c>
      <c r="AT89" s="30">
        <f t="shared" si="24"/>
        <v>-1.3307397145467499E-2</v>
      </c>
      <c r="AU89" s="30">
        <f t="shared" si="25"/>
        <v>-2.9760795147424898E-2</v>
      </c>
      <c r="AV89" s="30">
        <f t="shared" si="26"/>
        <v>-5.1882943877962504E-3</v>
      </c>
      <c r="AW89" s="30">
        <f t="shared" si="27"/>
        <v>-9.7244565628659303E-3</v>
      </c>
      <c r="AX89" s="30">
        <f t="shared" si="28"/>
        <v>-6.8856241105437399E-3</v>
      </c>
      <c r="AY89" s="30">
        <f t="shared" si="29"/>
        <v>3.3981736718281197E-2</v>
      </c>
      <c r="BA89" s="31">
        <f t="shared" si="30"/>
        <v>47118</v>
      </c>
      <c r="BB89" s="30">
        <f t="shared" si="31"/>
        <v>-2.0155431222606146</v>
      </c>
      <c r="BC89" s="30" t="e">
        <f>#REF!</f>
        <v>#REF!</v>
      </c>
    </row>
    <row r="90" spans="1:55" ht="15">
      <c r="A90" s="1">
        <v>47208</v>
      </c>
      <c r="B90">
        <v>-1.7701442235616101</v>
      </c>
      <c r="C90">
        <v>1.3088257622012301E-3</v>
      </c>
      <c r="D90">
        <v>-4.3057695543940101E-2</v>
      </c>
      <c r="E90">
        <v>9.2085201649159901E-3</v>
      </c>
      <c r="F90">
        <v>0.20785413014268</v>
      </c>
      <c r="G90">
        <v>-0.36057301065795</v>
      </c>
      <c r="H90">
        <v>0.11276549714470201</v>
      </c>
      <c r="I90">
        <v>7.2227858107287704E-3</v>
      </c>
      <c r="J90">
        <v>0.87657398514168805</v>
      </c>
      <c r="K90">
        <v>-4.4401651291058102E-2</v>
      </c>
      <c r="L90">
        <v>0.85399714050455799</v>
      </c>
      <c r="M90">
        <v>0</v>
      </c>
      <c r="N90">
        <v>0</v>
      </c>
      <c r="O90">
        <v>0.93304389746148597</v>
      </c>
      <c r="P90">
        <v>0</v>
      </c>
      <c r="Q90">
        <v>-0.31765728890210099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-1.24857452926516E-2</v>
      </c>
      <c r="Z90">
        <v>-2.3512253618685398E-2</v>
      </c>
      <c r="AA90">
        <v>-4.1258281293647002E-3</v>
      </c>
      <c r="AB90">
        <v>-7.2577804123617803E-3</v>
      </c>
      <c r="AC90">
        <v>-6.6925384492850298E-3</v>
      </c>
      <c r="AD90">
        <v>2.6047980840069901E-2</v>
      </c>
      <c r="AE90">
        <v>7.3611514600627606E-2</v>
      </c>
      <c r="AF90">
        <v>0.51172626171468105</v>
      </c>
      <c r="AH90" s="30">
        <f t="shared" si="32"/>
        <v>-4.4401651291058102E-2</v>
      </c>
      <c r="AI90" s="30">
        <f t="shared" si="22"/>
        <v>-1.24857452926516E-2</v>
      </c>
      <c r="AJ90" s="30">
        <f t="shared" si="21"/>
        <v>-2.3512253618685398E-2</v>
      </c>
      <c r="AK90" s="30">
        <f t="shared" si="21"/>
        <v>-4.1258281293647002E-3</v>
      </c>
      <c r="AL90" s="30">
        <f t="shared" si="21"/>
        <v>-7.2577804123617803E-3</v>
      </c>
      <c r="AM90" s="30">
        <f t="shared" si="21"/>
        <v>-6.6925384492850298E-3</v>
      </c>
      <c r="AN90" s="30">
        <f t="shared" si="21"/>
        <v>2.6047980840069901E-2</v>
      </c>
      <c r="AR90" s="31">
        <f t="shared" si="23"/>
        <v>47208</v>
      </c>
      <c r="AS90" s="30">
        <f t="shared" si="33"/>
        <v>-2.0081557694589982</v>
      </c>
      <c r="AT90" s="30">
        <f t="shared" si="24"/>
        <v>-1.24857452926516E-2</v>
      </c>
      <c r="AU90" s="30">
        <f t="shared" si="25"/>
        <v>-2.3512253618685398E-2</v>
      </c>
      <c r="AV90" s="30">
        <f t="shared" si="26"/>
        <v>-4.1258281293647002E-3</v>
      </c>
      <c r="AW90" s="30">
        <f t="shared" si="27"/>
        <v>-7.2577804123617803E-3</v>
      </c>
      <c r="AX90" s="30">
        <f t="shared" si="28"/>
        <v>-6.6925384492850298E-3</v>
      </c>
      <c r="AY90" s="30">
        <f t="shared" si="29"/>
        <v>2.6047980840069901E-2</v>
      </c>
      <c r="BA90" s="31">
        <f t="shared" si="30"/>
        <v>47208</v>
      </c>
      <c r="BB90" s="30">
        <f t="shared" si="31"/>
        <v>-2.0081557694589982</v>
      </c>
      <c r="BC90" s="30" t="e">
        <f>#REF!</f>
        <v>#REF!</v>
      </c>
    </row>
    <row r="91" spans="1:55" ht="15">
      <c r="A91" s="1">
        <v>47299</v>
      </c>
      <c r="B91">
        <v>-1.7523019974020799</v>
      </c>
      <c r="C91">
        <v>1.1517003285179499E-3</v>
      </c>
      <c r="D91">
        <v>-4.3704001477931499E-2</v>
      </c>
      <c r="E91">
        <v>6.2453669505801402E-3</v>
      </c>
      <c r="F91">
        <v>0.20353709579749499</v>
      </c>
      <c r="G91">
        <v>-0.35854631770994</v>
      </c>
      <c r="H91">
        <v>0.10575290871581999</v>
      </c>
      <c r="I91">
        <v>6.2131637310409001E-2</v>
      </c>
      <c r="J91">
        <v>0.85940508166646801</v>
      </c>
      <c r="K91">
        <v>-3.7861112967164101E-2</v>
      </c>
      <c r="L91">
        <v>0.83150789546432502</v>
      </c>
      <c r="M91">
        <v>0</v>
      </c>
      <c r="N91">
        <v>0</v>
      </c>
      <c r="O91">
        <v>0.921749281994932</v>
      </c>
      <c r="P91">
        <v>0</v>
      </c>
      <c r="Q91">
        <v>-0.31402115971629402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-1.17045329633367E-2</v>
      </c>
      <c r="Z91">
        <v>-1.82141646081285E-2</v>
      </c>
      <c r="AA91">
        <v>-3.2641619349692E-3</v>
      </c>
      <c r="AB91">
        <v>-5.2181325430770203E-3</v>
      </c>
      <c r="AC91">
        <v>-6.4948007481156799E-3</v>
      </c>
      <c r="AD91">
        <v>1.92889094947866E-2</v>
      </c>
      <c r="AE91">
        <v>7.3058656944325395E-2</v>
      </c>
      <c r="AF91">
        <v>0.53249815259665101</v>
      </c>
      <c r="AH91" s="30">
        <f t="shared" si="32"/>
        <v>-3.7861112967164101E-2</v>
      </c>
      <c r="AI91" s="30">
        <f t="shared" si="22"/>
        <v>-1.17045329633367E-2</v>
      </c>
      <c r="AJ91" s="30">
        <f t="shared" si="21"/>
        <v>-1.82141646081285E-2</v>
      </c>
      <c r="AK91" s="30">
        <f t="shared" si="21"/>
        <v>-3.2641619349692E-3</v>
      </c>
      <c r="AL91" s="30">
        <f t="shared" si="21"/>
        <v>-5.2181325430770203E-3</v>
      </c>
      <c r="AM91" s="30">
        <f t="shared" si="21"/>
        <v>-6.4948007481156799E-3</v>
      </c>
      <c r="AN91" s="30">
        <f t="shared" si="21"/>
        <v>1.92889094947866E-2</v>
      </c>
      <c r="AR91" s="31">
        <f t="shared" si="23"/>
        <v>47299</v>
      </c>
      <c r="AS91" s="30">
        <f t="shared" si="33"/>
        <v>-2.0016152311351041</v>
      </c>
      <c r="AT91" s="30">
        <f t="shared" si="24"/>
        <v>-1.17045329633367E-2</v>
      </c>
      <c r="AU91" s="30">
        <f t="shared" si="25"/>
        <v>-1.82141646081285E-2</v>
      </c>
      <c r="AV91" s="30">
        <f t="shared" si="26"/>
        <v>-3.2641619349692E-3</v>
      </c>
      <c r="AW91" s="30">
        <f t="shared" si="27"/>
        <v>-5.2181325430770203E-3</v>
      </c>
      <c r="AX91" s="30">
        <f t="shared" si="28"/>
        <v>-6.4948007481156799E-3</v>
      </c>
      <c r="AY91" s="30">
        <f t="shared" si="29"/>
        <v>1.92889094947866E-2</v>
      </c>
      <c r="BA91" s="31">
        <f t="shared" si="30"/>
        <v>47299</v>
      </c>
      <c r="BB91" s="30">
        <f t="shared" si="31"/>
        <v>-2.0016152311351041</v>
      </c>
      <c r="BC91" s="30" t="e">
        <f>#REF!</f>
        <v>#REF!</v>
      </c>
    </row>
    <row r="92" spans="1:55" ht="15">
      <c r="A92" s="1">
        <v>47391</v>
      </c>
      <c r="B92">
        <v>-1.73463613163231</v>
      </c>
      <c r="C92">
        <v>1.0169182689925701E-3</v>
      </c>
      <c r="D92">
        <v>-4.4270048047134497E-2</v>
      </c>
      <c r="E92">
        <v>3.86469575750696E-3</v>
      </c>
      <c r="F92">
        <v>0.19941420025389101</v>
      </c>
      <c r="G92">
        <v>-0.356066252521481</v>
      </c>
      <c r="H92">
        <v>9.9073394308495294E-2</v>
      </c>
      <c r="I92">
        <v>0.109449402984428</v>
      </c>
      <c r="J92">
        <v>0.84153259305306505</v>
      </c>
      <c r="K92">
        <v>-3.2092007326887502E-2</v>
      </c>
      <c r="L92">
        <v>0.80994983464848702</v>
      </c>
      <c r="M92">
        <v>0</v>
      </c>
      <c r="N92">
        <v>0</v>
      </c>
      <c r="O92">
        <v>0.910324663061996</v>
      </c>
      <c r="P92">
        <v>0</v>
      </c>
      <c r="Q92">
        <v>-0.31054569215111499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-1.09658574848944E-2</v>
      </c>
      <c r="Z92">
        <v>-1.37425111048837E-2</v>
      </c>
      <c r="AA92">
        <v>-2.5699719632367298E-3</v>
      </c>
      <c r="AB92">
        <v>-3.5420755637194002E-3</v>
      </c>
      <c r="AC92">
        <v>-6.2942208638139801E-3</v>
      </c>
      <c r="AD92">
        <v>1.35603560355565E-2</v>
      </c>
      <c r="AE92">
        <v>7.2509383107510303E-2</v>
      </c>
      <c r="AF92">
        <v>0.54597067282047795</v>
      </c>
      <c r="AH92" s="30">
        <f t="shared" si="32"/>
        <v>-3.2092007326887502E-2</v>
      </c>
      <c r="AI92" s="30">
        <f t="shared" si="22"/>
        <v>-1.09658574848944E-2</v>
      </c>
      <c r="AJ92" s="30">
        <f t="shared" si="21"/>
        <v>-1.37425111048837E-2</v>
      </c>
      <c r="AK92" s="30">
        <f t="shared" si="21"/>
        <v>-2.5699719632367298E-3</v>
      </c>
      <c r="AL92" s="30">
        <f t="shared" si="21"/>
        <v>-3.5420755637194002E-3</v>
      </c>
      <c r="AM92" s="30">
        <f t="shared" si="21"/>
        <v>-6.2942208638139801E-3</v>
      </c>
      <c r="AN92" s="30">
        <f t="shared" si="21"/>
        <v>1.35603560355565E-2</v>
      </c>
      <c r="AR92" s="31">
        <f t="shared" si="23"/>
        <v>47391</v>
      </c>
      <c r="AS92" s="30">
        <f t="shared" si="33"/>
        <v>-1.9958461254948276</v>
      </c>
      <c r="AT92" s="30">
        <f t="shared" si="24"/>
        <v>-1.09658574848944E-2</v>
      </c>
      <c r="AU92" s="30">
        <f t="shared" si="25"/>
        <v>-1.37425111048837E-2</v>
      </c>
      <c r="AV92" s="30">
        <f t="shared" si="26"/>
        <v>-2.5699719632367298E-3</v>
      </c>
      <c r="AW92" s="30">
        <f t="shared" si="27"/>
        <v>-3.5420755637194002E-3</v>
      </c>
      <c r="AX92" s="30">
        <f t="shared" si="28"/>
        <v>-6.2942208638139801E-3</v>
      </c>
      <c r="AY92" s="30">
        <f t="shared" si="29"/>
        <v>1.35603560355565E-2</v>
      </c>
      <c r="BA92" s="31">
        <f t="shared" si="30"/>
        <v>47391</v>
      </c>
      <c r="BB92" s="30">
        <f t="shared" si="31"/>
        <v>-1.9958461254948276</v>
      </c>
      <c r="BC92" s="30" t="e">
        <f>#REF!</f>
        <v>#REF!</v>
      </c>
    </row>
    <row r="93" spans="1:55" ht="15">
      <c r="A93" s="1">
        <v>47483</v>
      </c>
      <c r="B93">
        <v>-1.71714397134258</v>
      </c>
      <c r="C93">
        <v>9.0124045165604599E-4</v>
      </c>
      <c r="D93">
        <v>-4.4763521815223001E-2</v>
      </c>
      <c r="E93">
        <v>1.9671403780501099E-3</v>
      </c>
      <c r="F93">
        <v>0.195472433048199</v>
      </c>
      <c r="G93">
        <v>-0.35317677111749801</v>
      </c>
      <c r="H93">
        <v>9.2788344183971694E-2</v>
      </c>
      <c r="I93">
        <v>0.14987023679011399</v>
      </c>
      <c r="J93">
        <v>0.82312388706365203</v>
      </c>
      <c r="K93">
        <v>-2.70218772791317E-2</v>
      </c>
      <c r="L93">
        <v>0.78929687507282298</v>
      </c>
      <c r="M93">
        <v>0</v>
      </c>
      <c r="N93">
        <v>0</v>
      </c>
      <c r="O93">
        <v>0.89882611064504303</v>
      </c>
      <c r="P93">
        <v>0</v>
      </c>
      <c r="Q93">
        <v>-0.307202554735724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-1.0270635223326901E-2</v>
      </c>
      <c r="Z93">
        <v>-9.9873358595609692E-3</v>
      </c>
      <c r="AA93">
        <v>-2.0150522814652398E-3</v>
      </c>
      <c r="AB93">
        <v>-2.1747543620132702E-3</v>
      </c>
      <c r="AC93">
        <v>-6.0924823057753198E-3</v>
      </c>
      <c r="AD93">
        <v>8.7325437849014292E-3</v>
      </c>
      <c r="AE93">
        <v>7.1963696701185006E-2</v>
      </c>
      <c r="AF93">
        <v>0.553093551797325</v>
      </c>
      <c r="AH93" s="30">
        <f t="shared" si="32"/>
        <v>-2.70218772791317E-2</v>
      </c>
      <c r="AI93" s="30">
        <f t="shared" si="22"/>
        <v>-1.0270635223326901E-2</v>
      </c>
      <c r="AJ93" s="30">
        <f t="shared" si="21"/>
        <v>-9.9873358595609692E-3</v>
      </c>
      <c r="AK93" s="30">
        <f t="shared" si="21"/>
        <v>-2.0150522814652398E-3</v>
      </c>
      <c r="AL93" s="30">
        <f t="shared" si="21"/>
        <v>-2.1747543620132702E-3</v>
      </c>
      <c r="AM93" s="30">
        <f t="shared" si="21"/>
        <v>-6.0924823057753198E-3</v>
      </c>
      <c r="AN93" s="30">
        <f t="shared" si="21"/>
        <v>8.7325437849014292E-3</v>
      </c>
      <c r="AR93" s="31">
        <f t="shared" si="23"/>
        <v>47483</v>
      </c>
      <c r="AS93" s="30">
        <f t="shared" si="33"/>
        <v>-1.9907759954470718</v>
      </c>
      <c r="AT93" s="30">
        <f t="shared" si="24"/>
        <v>-1.0270635223326901E-2</v>
      </c>
      <c r="AU93" s="30">
        <f t="shared" si="25"/>
        <v>-9.9873358595609692E-3</v>
      </c>
      <c r="AV93" s="30">
        <f t="shared" si="26"/>
        <v>-2.0150522814652398E-3</v>
      </c>
      <c r="AW93" s="30">
        <f t="shared" si="27"/>
        <v>-2.1747543620132702E-3</v>
      </c>
      <c r="AX93" s="30">
        <f t="shared" si="28"/>
        <v>-6.0924823057753198E-3</v>
      </c>
      <c r="AY93" s="30">
        <f t="shared" si="29"/>
        <v>8.7325437849014292E-3</v>
      </c>
      <c r="BA93" s="31">
        <f t="shared" si="30"/>
        <v>47483</v>
      </c>
      <c r="BB93" s="30">
        <f t="shared" si="31"/>
        <v>-1.9907759954470718</v>
      </c>
      <c r="BC93" s="30" t="e">
        <f>#REF!</f>
        <v>#REF!</v>
      </c>
    </row>
    <row r="94" spans="1:55" ht="15">
      <c r="A94" s="1">
        <v>47573</v>
      </c>
      <c r="B94">
        <v>-1.6998227160925701</v>
      </c>
      <c r="C94">
        <v>8.0194773125147605E-4</v>
      </c>
      <c r="D94">
        <v>-4.5191361555474902E-2</v>
      </c>
      <c r="E94">
        <v>4.6977868198815498E-4</v>
      </c>
      <c r="F94">
        <v>0.19169940168836599</v>
      </c>
      <c r="G94">
        <v>-0.349920516681057</v>
      </c>
      <c r="H94">
        <v>8.6937201813074294E-2</v>
      </c>
      <c r="I94">
        <v>0.184063109478077</v>
      </c>
      <c r="J94">
        <v>0.80432655551613796</v>
      </c>
      <c r="K94">
        <v>-2.25820044905433E-2</v>
      </c>
      <c r="L94">
        <v>0.769517567052318</v>
      </c>
      <c r="M94">
        <v>0</v>
      </c>
      <c r="N94">
        <v>0</v>
      </c>
      <c r="O94">
        <v>0.887301001821312</v>
      </c>
      <c r="P94">
        <v>0</v>
      </c>
      <c r="Q94">
        <v>-0.303968616144974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-9.6188658424753801E-3</v>
      </c>
      <c r="Z94">
        <v>-6.8514377449751303E-3</v>
      </c>
      <c r="AA94">
        <v>-1.57554357046391E-3</v>
      </c>
      <c r="AB94">
        <v>-1.06878741170663E-3</v>
      </c>
      <c r="AC94">
        <v>-5.89108032636931E-3</v>
      </c>
      <c r="AD94">
        <v>4.6892357180619701E-3</v>
      </c>
      <c r="AE94">
        <v>7.1421600379857106E-2</v>
      </c>
      <c r="AF94">
        <v>0.55473647001986504</v>
      </c>
      <c r="AH94" s="30">
        <f t="shared" si="32"/>
        <v>-2.25820044905433E-2</v>
      </c>
      <c r="AI94" s="30">
        <f t="shared" si="22"/>
        <v>-9.6188658424753801E-3</v>
      </c>
      <c r="AJ94" s="30">
        <f t="shared" si="21"/>
        <v>-6.8514377449751303E-3</v>
      </c>
      <c r="AK94" s="30">
        <f t="shared" si="21"/>
        <v>-1.57554357046391E-3</v>
      </c>
      <c r="AL94" s="30">
        <f t="shared" si="21"/>
        <v>-1.06878741170663E-3</v>
      </c>
      <c r="AM94" s="30">
        <f t="shared" si="21"/>
        <v>-5.89108032636931E-3</v>
      </c>
      <c r="AN94" s="30">
        <f t="shared" si="21"/>
        <v>4.6892357180619701E-3</v>
      </c>
      <c r="AR94" s="31">
        <f t="shared" si="23"/>
        <v>47573</v>
      </c>
      <c r="AS94" s="30">
        <f t="shared" si="33"/>
        <v>-1.9863361226584835</v>
      </c>
      <c r="AT94" s="30">
        <f t="shared" si="24"/>
        <v>-9.6188658424753801E-3</v>
      </c>
      <c r="AU94" s="30">
        <f t="shared" si="25"/>
        <v>-6.8514377449751303E-3</v>
      </c>
      <c r="AV94" s="30">
        <f t="shared" si="26"/>
        <v>-1.57554357046391E-3</v>
      </c>
      <c r="AW94" s="30">
        <f t="shared" si="27"/>
        <v>-1.06878741170663E-3</v>
      </c>
      <c r="AX94" s="30">
        <f t="shared" si="28"/>
        <v>-5.89108032636931E-3</v>
      </c>
      <c r="AY94" s="30">
        <f t="shared" si="29"/>
        <v>4.6892357180619701E-3</v>
      </c>
      <c r="BA94" s="31">
        <f t="shared" si="30"/>
        <v>47573</v>
      </c>
      <c r="BB94" s="30">
        <f t="shared" si="31"/>
        <v>-1.9863361226584835</v>
      </c>
      <c r="BC94" s="30" t="e">
        <f>#REF!</f>
        <v>#REF!</v>
      </c>
    </row>
    <row r="95" spans="1:55" ht="15">
      <c r="A95" s="1">
        <v>47664</v>
      </c>
      <c r="B95">
        <v>-1.68266951070863</v>
      </c>
      <c r="C95">
        <v>7.1672539282583499E-4</v>
      </c>
      <c r="D95">
        <v>-4.5559824118241499E-2</v>
      </c>
      <c r="E95">
        <v>-6.9675199909998797E-4</v>
      </c>
      <c r="F95">
        <v>0.188083392334844</v>
      </c>
      <c r="G95">
        <v>-0.346338351303633</v>
      </c>
      <c r="H95">
        <v>8.1541994165919604E-2</v>
      </c>
      <c r="I95">
        <v>0.212664248741678</v>
      </c>
      <c r="J95">
        <v>0.78527002028591997</v>
      </c>
      <c r="K95">
        <v>-1.8707919354192401E-2</v>
      </c>
      <c r="L95">
        <v>0.750576890886966</v>
      </c>
      <c r="M95">
        <v>0</v>
      </c>
      <c r="N95">
        <v>0</v>
      </c>
      <c r="O95">
        <v>0.87578913232010502</v>
      </c>
      <c r="P95">
        <v>0</v>
      </c>
      <c r="Q95">
        <v>-0.30082506071270099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-9.0098495537782198E-3</v>
      </c>
      <c r="Z95">
        <v>-4.2491414395400499E-3</v>
      </c>
      <c r="AA95">
        <v>-1.23128896898567E-3</v>
      </c>
      <c r="AB95">
        <v>-1.83314542993875E-4</v>
      </c>
      <c r="AC95">
        <v>-5.6913040745912797E-3</v>
      </c>
      <c r="AD95">
        <v>1.3267762590325001E-3</v>
      </c>
      <c r="AE95">
        <v>7.0883095872128293E-2</v>
      </c>
      <c r="AF95">
        <v>0.55168995948305499</v>
      </c>
      <c r="AH95" s="30">
        <f t="shared" si="32"/>
        <v>-1.8707919354192401E-2</v>
      </c>
      <c r="AI95" s="30">
        <f t="shared" si="22"/>
        <v>-9.0098495537782198E-3</v>
      </c>
      <c r="AJ95" s="30">
        <f t="shared" si="21"/>
        <v>-4.2491414395400499E-3</v>
      </c>
      <c r="AK95" s="30">
        <f t="shared" si="21"/>
        <v>-1.23128896898567E-3</v>
      </c>
      <c r="AL95" s="30">
        <f t="shared" si="21"/>
        <v>-1.83314542993875E-4</v>
      </c>
      <c r="AM95" s="30">
        <f t="shared" si="21"/>
        <v>-5.6913040745912797E-3</v>
      </c>
      <c r="AN95" s="30">
        <f t="shared" si="21"/>
        <v>1.3267762590325001E-3</v>
      </c>
      <c r="AR95" s="31">
        <f t="shared" si="23"/>
        <v>47664</v>
      </c>
      <c r="AS95" s="30">
        <f t="shared" si="33"/>
        <v>-1.9824620375221325</v>
      </c>
      <c r="AT95" s="30">
        <f t="shared" si="24"/>
        <v>-9.0098495537782198E-3</v>
      </c>
      <c r="AU95" s="30">
        <f t="shared" si="25"/>
        <v>-4.2491414395400499E-3</v>
      </c>
      <c r="AV95" s="30">
        <f t="shared" si="26"/>
        <v>-1.23128896898567E-3</v>
      </c>
      <c r="AW95" s="30">
        <f t="shared" si="27"/>
        <v>-1.83314542993875E-4</v>
      </c>
      <c r="AX95" s="30">
        <f t="shared" si="28"/>
        <v>-5.6913040745912797E-3</v>
      </c>
      <c r="AY95" s="30">
        <f t="shared" si="29"/>
        <v>1.3267762590325001E-3</v>
      </c>
      <c r="BA95" s="31">
        <f t="shared" si="30"/>
        <v>47664</v>
      </c>
      <c r="BB95" s="30">
        <f t="shared" si="31"/>
        <v>-1.9824620375221325</v>
      </c>
      <c r="BC95" s="30" t="e">
        <f>#REF!</f>
        <v>#REF!</v>
      </c>
    </row>
    <row r="96" spans="1:55" ht="15">
      <c r="A96" s="1">
        <v>47756</v>
      </c>
      <c r="B96">
        <v>-1.6656815131292599</v>
      </c>
      <c r="C96">
        <v>6.4358661448345102E-4</v>
      </c>
      <c r="D96">
        <v>-4.5874545749793001E-2</v>
      </c>
      <c r="E96">
        <v>-1.59056059085985E-3</v>
      </c>
      <c r="F96">
        <v>0.18461340309812299</v>
      </c>
      <c r="G96">
        <v>-0.34246903271349799</v>
      </c>
      <c r="H96">
        <v>7.6611079987812802E-2</v>
      </c>
      <c r="I96">
        <v>0.23627214404230601</v>
      </c>
      <c r="J96">
        <v>0.76606712145198597</v>
      </c>
      <c r="K96">
        <v>-1.53396802420391E-2</v>
      </c>
      <c r="L96">
        <v>0.73243767191206799</v>
      </c>
      <c r="M96">
        <v>0</v>
      </c>
      <c r="N96">
        <v>0</v>
      </c>
      <c r="O96">
        <v>0.86432370626293298</v>
      </c>
      <c r="P96">
        <v>0</v>
      </c>
      <c r="Q96">
        <v>-0.29775664776002603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-8.4423645576853605E-3</v>
      </c>
      <c r="Z96">
        <v>-2.1051451647650702E-3</v>
      </c>
      <c r="AA96">
        <v>-9.65288825279188E-4</v>
      </c>
      <c r="AB96">
        <v>5.1683282764346803E-4</v>
      </c>
      <c r="AC96">
        <v>-5.4942394047564199E-3</v>
      </c>
      <c r="AD96">
        <v>-1.44690558239744E-3</v>
      </c>
      <c r="AE96">
        <v>7.0348184010515902E-2</v>
      </c>
      <c r="AF96">
        <v>0.54466780648753799</v>
      </c>
      <c r="AH96" s="30">
        <f t="shared" si="32"/>
        <v>-1.53396802420391E-2</v>
      </c>
      <c r="AI96" s="30">
        <f t="shared" si="22"/>
        <v>-8.4423645576853605E-3</v>
      </c>
      <c r="AJ96" s="30">
        <f t="shared" si="21"/>
        <v>-2.1051451647650702E-3</v>
      </c>
      <c r="AK96" s="30">
        <f t="shared" si="21"/>
        <v>-9.65288825279188E-4</v>
      </c>
      <c r="AL96" s="30">
        <f t="shared" si="21"/>
        <v>5.1683282764346803E-4</v>
      </c>
      <c r="AM96" s="30">
        <f t="shared" si="21"/>
        <v>-5.4942394047564199E-3</v>
      </c>
      <c r="AN96" s="30">
        <f t="shared" si="21"/>
        <v>-1.44690558239744E-3</v>
      </c>
      <c r="AR96" s="31">
        <f t="shared" si="23"/>
        <v>47756</v>
      </c>
      <c r="AS96" s="30">
        <f t="shared" si="33"/>
        <v>-1.9790937984099792</v>
      </c>
      <c r="AT96" s="30">
        <f t="shared" si="24"/>
        <v>-8.4423645576853605E-3</v>
      </c>
      <c r="AU96" s="30">
        <f t="shared" si="25"/>
        <v>-2.1051451647650702E-3</v>
      </c>
      <c r="AV96" s="30">
        <f t="shared" si="26"/>
        <v>-9.65288825279188E-4</v>
      </c>
      <c r="AW96" s="30">
        <f t="shared" si="27"/>
        <v>5.1683282764346803E-4</v>
      </c>
      <c r="AX96" s="30">
        <f t="shared" si="28"/>
        <v>-5.4942394047564199E-3</v>
      </c>
      <c r="AY96" s="30">
        <f t="shared" si="29"/>
        <v>-1.44690558239744E-3</v>
      </c>
      <c r="BA96" s="31">
        <f t="shared" si="30"/>
        <v>47756</v>
      </c>
      <c r="BB96" s="30">
        <f t="shared" si="31"/>
        <v>-1.9790937984099792</v>
      </c>
      <c r="BC96" s="30" t="e">
        <f>#REF!</f>
        <v>#REF!</v>
      </c>
    </row>
    <row r="97" spans="1:55" ht="15">
      <c r="A97" s="1">
        <v>47848</v>
      </c>
      <c r="B97">
        <v>-1.6488559434741199</v>
      </c>
      <c r="C97">
        <v>5.8081828659038704E-4</v>
      </c>
      <c r="D97">
        <v>-4.6140599087885502E-2</v>
      </c>
      <c r="E97">
        <v>-2.2603653086189402E-3</v>
      </c>
      <c r="F97">
        <v>0.18127915613404899</v>
      </c>
      <c r="G97">
        <v>-0.3383490064477</v>
      </c>
      <c r="H97">
        <v>7.2142240147000103E-2</v>
      </c>
      <c r="I97">
        <v>0.25544457572951301</v>
      </c>
      <c r="J97">
        <v>0.746815657433895</v>
      </c>
      <c r="K97">
        <v>-1.24219791669251E-2</v>
      </c>
      <c r="L97">
        <v>0.71506168379559298</v>
      </c>
      <c r="M97">
        <v>0</v>
      </c>
      <c r="N97">
        <v>0</v>
      </c>
      <c r="O97">
        <v>0.85293221455790302</v>
      </c>
      <c r="P97">
        <v>0</v>
      </c>
      <c r="Q97">
        <v>-0.29475109186301401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-7.9148110587917205E-3</v>
      </c>
      <c r="Z97">
        <v>-3.53449404980382E-4</v>
      </c>
      <c r="AA97">
        <v>-7.6323590103580296E-4</v>
      </c>
      <c r="AB97">
        <v>1.0618596151257E-3</v>
      </c>
      <c r="AC97">
        <v>-5.30078132435259E-3</v>
      </c>
      <c r="AD97">
        <v>-3.71329096051542E-3</v>
      </c>
      <c r="AE97">
        <v>6.9816864760525996E-2</v>
      </c>
      <c r="AF97">
        <v>0.53431051646228001</v>
      </c>
      <c r="AH97" s="30">
        <f t="shared" si="32"/>
        <v>-1.24219791669251E-2</v>
      </c>
      <c r="AI97" s="30">
        <f t="shared" si="22"/>
        <v>-7.9148110587917205E-3</v>
      </c>
      <c r="AJ97" s="30">
        <f t="shared" si="21"/>
        <v>-3.53449404980382E-4</v>
      </c>
      <c r="AK97" s="30">
        <f t="shared" si="21"/>
        <v>-7.6323590103580296E-4</v>
      </c>
      <c r="AL97" s="30">
        <f t="shared" si="21"/>
        <v>1.0618596151257E-3</v>
      </c>
      <c r="AM97" s="30">
        <f t="shared" si="21"/>
        <v>-5.30078132435259E-3</v>
      </c>
      <c r="AN97" s="30">
        <f t="shared" si="21"/>
        <v>-3.71329096051542E-3</v>
      </c>
      <c r="AR97" s="31">
        <f t="shared" si="23"/>
        <v>47848</v>
      </c>
      <c r="AS97" s="30">
        <f t="shared" si="33"/>
        <v>-1.9761760973348652</v>
      </c>
      <c r="AT97" s="30">
        <f t="shared" si="24"/>
        <v>-7.9148110587917205E-3</v>
      </c>
      <c r="AU97" s="30">
        <f t="shared" si="25"/>
        <v>-3.53449404980382E-4</v>
      </c>
      <c r="AV97" s="30">
        <f t="shared" si="26"/>
        <v>-7.6323590103580296E-4</v>
      </c>
      <c r="AW97" s="30">
        <f t="shared" si="27"/>
        <v>1.0618596151257E-3</v>
      </c>
      <c r="AX97" s="30">
        <f t="shared" si="28"/>
        <v>-5.30078132435259E-3</v>
      </c>
      <c r="AY97" s="30">
        <f t="shared" si="29"/>
        <v>-3.71329096051542E-3</v>
      </c>
      <c r="BA97" s="31">
        <f t="shared" si="30"/>
        <v>47848</v>
      </c>
      <c r="BB97" s="30">
        <f t="shared" si="31"/>
        <v>-1.9761760973348652</v>
      </c>
      <c r="BC97" s="30" t="e">
        <f>#REF!</f>
        <v>#REF!</v>
      </c>
    </row>
    <row r="98" spans="1:55" ht="15">
      <c r="A98" s="1">
        <v>47938</v>
      </c>
      <c r="B98">
        <v>-1.63219011811788</v>
      </c>
      <c r="C98">
        <v>5.2694016907805998E-4</v>
      </c>
      <c r="D98">
        <v>-4.6362545985060302E-2</v>
      </c>
      <c r="E98">
        <v>-2.7470140222521002E-3</v>
      </c>
      <c r="F98">
        <v>0.17807109359701601</v>
      </c>
      <c r="G98">
        <v>-0.33401228911779801</v>
      </c>
      <c r="H98">
        <v>6.8125214932107797E-2</v>
      </c>
      <c r="I98">
        <v>0.27069722181681499</v>
      </c>
      <c r="J98">
        <v>0.72759985613209699</v>
      </c>
      <c r="K98">
        <v>-9.9041186721184893E-3</v>
      </c>
      <c r="L98">
        <v>0.69841049805379996</v>
      </c>
      <c r="M98">
        <v>0</v>
      </c>
      <c r="N98">
        <v>0</v>
      </c>
      <c r="O98">
        <v>0.84163721206882003</v>
      </c>
      <c r="P98">
        <v>0</v>
      </c>
      <c r="Q98">
        <v>-0.29179854478068601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-7.4253273669572196E-3</v>
      </c>
      <c r="Z98">
        <v>1.0636324496236401E-3</v>
      </c>
      <c r="AA98">
        <v>-6.1311774457766996E-4</v>
      </c>
      <c r="AB98">
        <v>1.4776473102873001E-3</v>
      </c>
      <c r="AC98">
        <v>-5.1116507223993198E-3</v>
      </c>
      <c r="AD98">
        <v>-5.5442387867055097E-3</v>
      </c>
      <c r="AE98">
        <v>6.9289137248994007E-2</v>
      </c>
      <c r="AF98">
        <v>0.52118948846223001</v>
      </c>
      <c r="AH98" s="30">
        <f t="shared" si="32"/>
        <v>-9.9041186721184893E-3</v>
      </c>
      <c r="AI98" s="30">
        <f t="shared" si="22"/>
        <v>-7.4253273669572196E-3</v>
      </c>
      <c r="AJ98" s="30">
        <f t="shared" si="21"/>
        <v>1.0636324496236401E-3</v>
      </c>
      <c r="AK98" s="30">
        <f t="shared" si="21"/>
        <v>-6.1311774457766996E-4</v>
      </c>
      <c r="AL98" s="30">
        <f t="shared" si="21"/>
        <v>1.4776473102873001E-3</v>
      </c>
      <c r="AM98" s="30">
        <f t="shared" si="21"/>
        <v>-5.1116507223993198E-3</v>
      </c>
      <c r="AN98" s="30">
        <f t="shared" si="21"/>
        <v>-5.5442387867055097E-3</v>
      </c>
      <c r="AR98" s="31">
        <f t="shared" si="23"/>
        <v>47938</v>
      </c>
      <c r="AS98" s="30">
        <f t="shared" si="33"/>
        <v>-1.9736582368400586</v>
      </c>
      <c r="AT98" s="30">
        <f t="shared" ref="AT98:AT132" si="34">AI98</f>
        <v>-7.4253273669572196E-3</v>
      </c>
      <c r="AU98" s="30">
        <f t="shared" ref="AU98:AU132" si="35">AJ98</f>
        <v>1.0636324496236401E-3</v>
      </c>
      <c r="AV98" s="30">
        <f t="shared" ref="AV98:AV132" si="36">AK98</f>
        <v>-6.1311774457766996E-4</v>
      </c>
      <c r="AW98" s="30">
        <f t="shared" ref="AW98:AW132" si="37">AL98</f>
        <v>1.4776473102873001E-3</v>
      </c>
      <c r="AX98" s="30">
        <f t="shared" ref="AX98:AX132" si="38">AM98</f>
        <v>-5.1116507223993198E-3</v>
      </c>
      <c r="AY98" s="30">
        <f t="shared" ref="AY98:AY132" si="39">AN98</f>
        <v>-5.5442387867055097E-3</v>
      </c>
      <c r="BA98" s="31">
        <f t="shared" ref="BA98:BA132" si="40">AR98</f>
        <v>47938</v>
      </c>
      <c r="BB98" s="30">
        <f t="shared" ref="BB98:BB132" si="41">AS98</f>
        <v>-1.9736582368400586</v>
      </c>
      <c r="BC98" s="30" t="e">
        <f>#REF!</f>
        <v>#REF!</v>
      </c>
    </row>
    <row r="99" spans="1:55" ht="15">
      <c r="A99" s="1">
        <v>48029</v>
      </c>
      <c r="B99">
        <v>-1.6156814719952499</v>
      </c>
      <c r="C99">
        <v>4.8067245956712098E-4</v>
      </c>
      <c r="D99">
        <v>-4.6544486301889502E-2</v>
      </c>
      <c r="E99">
        <v>-3.0847360509465701E-3</v>
      </c>
      <c r="F99">
        <v>0.17498036155420599</v>
      </c>
      <c r="G99">
        <v>-0.32949042275898199</v>
      </c>
      <c r="H99">
        <v>6.4543777166945995E-2</v>
      </c>
      <c r="I99">
        <v>0.28250347535888798</v>
      </c>
      <c r="J99">
        <v>0.70849176321569396</v>
      </c>
      <c r="K99">
        <v>-7.7398951705009399E-3</v>
      </c>
      <c r="L99">
        <v>0.68244612779979896</v>
      </c>
      <c r="M99">
        <v>0</v>
      </c>
      <c r="N99">
        <v>0</v>
      </c>
      <c r="O99">
        <v>0.83045700319036897</v>
      </c>
      <c r="P99">
        <v>0</v>
      </c>
      <c r="Q99">
        <v>-0.28889116280890598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-6.9718827833402802E-3</v>
      </c>
      <c r="Z99">
        <v>2.19638234177448E-3</v>
      </c>
      <c r="AA99">
        <v>-5.04875961809518E-4</v>
      </c>
      <c r="AB99">
        <v>1.7863174152519901E-3</v>
      </c>
      <c r="AC99">
        <v>-4.9274126632003401E-3</v>
      </c>
      <c r="AD99">
        <v>-7.0029105291496297E-3</v>
      </c>
      <c r="AE99">
        <v>6.8764999791708997E-2</v>
      </c>
      <c r="AF99">
        <v>0.50581162327025497</v>
      </c>
      <c r="AH99" s="30">
        <f t="shared" si="32"/>
        <v>-7.7398951705009399E-3</v>
      </c>
      <c r="AI99" s="30">
        <f t="shared" si="22"/>
        <v>-6.9718827833402802E-3</v>
      </c>
      <c r="AJ99" s="30">
        <f t="shared" si="21"/>
        <v>2.19638234177448E-3</v>
      </c>
      <c r="AK99" s="30">
        <f t="shared" si="21"/>
        <v>-5.04875961809518E-4</v>
      </c>
      <c r="AL99" s="30">
        <f t="shared" si="21"/>
        <v>1.7863174152519901E-3</v>
      </c>
      <c r="AM99" s="30">
        <f t="shared" si="21"/>
        <v>-4.9274126632003401E-3</v>
      </c>
      <c r="AN99" s="30">
        <f t="shared" si="21"/>
        <v>-7.0029105291496297E-3</v>
      </c>
      <c r="AR99" s="31">
        <f t="shared" si="23"/>
        <v>48029</v>
      </c>
      <c r="AS99" s="30">
        <f t="shared" si="33"/>
        <v>-1.9714940133384411</v>
      </c>
      <c r="AT99" s="30">
        <f t="shared" si="34"/>
        <v>-6.9718827833402802E-3</v>
      </c>
      <c r="AU99" s="30">
        <f t="shared" si="35"/>
        <v>2.19638234177448E-3</v>
      </c>
      <c r="AV99" s="30">
        <f t="shared" si="36"/>
        <v>-5.04875961809518E-4</v>
      </c>
      <c r="AW99" s="30">
        <f t="shared" si="37"/>
        <v>1.7863174152519901E-3</v>
      </c>
      <c r="AX99" s="30">
        <f t="shared" si="38"/>
        <v>-4.9274126632003401E-3</v>
      </c>
      <c r="AY99" s="30">
        <f t="shared" si="39"/>
        <v>-7.0029105291496297E-3</v>
      </c>
      <c r="BA99" s="31">
        <f t="shared" si="40"/>
        <v>48029</v>
      </c>
      <c r="BB99" s="30">
        <f t="shared" si="41"/>
        <v>-1.9714940133384411</v>
      </c>
      <c r="BC99" s="30" t="e">
        <f>#REF!</f>
        <v>#REF!</v>
      </c>
    </row>
    <row r="100" spans="1:55" ht="15">
      <c r="A100" s="1">
        <v>48121</v>
      </c>
      <c r="B100">
        <v>-1.59932757180801</v>
      </c>
      <c r="C100">
        <v>4.4090903062574002E-4</v>
      </c>
      <c r="D100">
        <v>-4.6690102825910101E-2</v>
      </c>
      <c r="E100">
        <v>-3.30218084612995E-3</v>
      </c>
      <c r="F100">
        <v>0.17199878516203801</v>
      </c>
      <c r="G100">
        <v>-0.32481248387800299</v>
      </c>
      <c r="H100">
        <v>6.1377416498806403E-2</v>
      </c>
      <c r="I100">
        <v>0.291295172636786</v>
      </c>
      <c r="J100">
        <v>0.68955253920501003</v>
      </c>
      <c r="K100">
        <v>-5.8874163541920198E-3</v>
      </c>
      <c r="L100">
        <v>0.66713150542306998</v>
      </c>
      <c r="M100">
        <v>0</v>
      </c>
      <c r="N100">
        <v>0</v>
      </c>
      <c r="O100">
        <v>0.819406244890175</v>
      </c>
      <c r="P100">
        <v>0</v>
      </c>
      <c r="Q100">
        <v>-0.28602274589397603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-6.5523512484200004E-3</v>
      </c>
      <c r="Z100">
        <v>3.0885068584533401E-3</v>
      </c>
      <c r="AA100">
        <v>-4.3011406433374498E-4</v>
      </c>
      <c r="AB100">
        <v>2.0067270283653598E-3</v>
      </c>
      <c r="AC100">
        <v>-4.7484948104600903E-3</v>
      </c>
      <c r="AD100">
        <v>-8.1446426344255595E-3</v>
      </c>
      <c r="AE100">
        <v>6.8244449920339706E-2</v>
      </c>
      <c r="AF100">
        <v>0.48862415228982797</v>
      </c>
      <c r="AH100" s="30">
        <f t="shared" si="32"/>
        <v>-5.8874163541920198E-3</v>
      </c>
      <c r="AI100" s="30">
        <f t="shared" si="22"/>
        <v>-6.5523512484200004E-3</v>
      </c>
      <c r="AJ100" s="30">
        <f t="shared" si="21"/>
        <v>3.0885068584533401E-3</v>
      </c>
      <c r="AK100" s="30">
        <f t="shared" si="21"/>
        <v>-4.3011406433374498E-4</v>
      </c>
      <c r="AL100" s="30">
        <f t="shared" si="21"/>
        <v>2.0067270283653598E-3</v>
      </c>
      <c r="AM100" s="30">
        <f t="shared" si="21"/>
        <v>-4.7484948104600903E-3</v>
      </c>
      <c r="AN100" s="30">
        <f t="shared" si="21"/>
        <v>-8.1446426344255595E-3</v>
      </c>
      <c r="AR100" s="31">
        <f t="shared" si="23"/>
        <v>48121</v>
      </c>
      <c r="AS100" s="30">
        <f t="shared" si="33"/>
        <v>-1.9696415345221321</v>
      </c>
      <c r="AT100" s="30">
        <f t="shared" si="34"/>
        <v>-6.5523512484200004E-3</v>
      </c>
      <c r="AU100" s="30">
        <f t="shared" si="35"/>
        <v>3.0885068584533401E-3</v>
      </c>
      <c r="AV100" s="30">
        <f t="shared" si="36"/>
        <v>-4.3011406433374498E-4</v>
      </c>
      <c r="AW100" s="30">
        <f t="shared" si="37"/>
        <v>2.0067270283653598E-3</v>
      </c>
      <c r="AX100" s="30">
        <f t="shared" si="38"/>
        <v>-4.7484948104600903E-3</v>
      </c>
      <c r="AY100" s="30">
        <f t="shared" si="39"/>
        <v>-8.1446426344255595E-3</v>
      </c>
      <c r="BA100" s="31">
        <f t="shared" si="40"/>
        <v>48121</v>
      </c>
      <c r="BB100" s="30">
        <f t="shared" si="41"/>
        <v>-1.9696415345221321</v>
      </c>
      <c r="BC100" s="30" t="e">
        <f>#REF!</f>
        <v>#REF!</v>
      </c>
    </row>
    <row r="101" spans="1:55" ht="15">
      <c r="A101" s="1">
        <v>48213</v>
      </c>
      <c r="B101">
        <v>-1.5831261223064099</v>
      </c>
      <c r="C101">
        <v>4.0669476342731998E-4</v>
      </c>
      <c r="D101">
        <v>-4.6802702489995102E-2</v>
      </c>
      <c r="E101">
        <v>-3.4232855446674698E-3</v>
      </c>
      <c r="F101">
        <v>0.16911883774113401</v>
      </c>
      <c r="G101">
        <v>-0.320005133839809</v>
      </c>
      <c r="H101">
        <v>5.8602698742327097E-2</v>
      </c>
      <c r="I101">
        <v>0.29746398895102699</v>
      </c>
      <c r="J101">
        <v>0.67083366119738796</v>
      </c>
      <c r="K101">
        <v>-4.3088742268444303E-3</v>
      </c>
      <c r="L101">
        <v>0.65243082695704802</v>
      </c>
      <c r="M101">
        <v>0</v>
      </c>
      <c r="N101">
        <v>0</v>
      </c>
      <c r="O101">
        <v>0.80849647566432903</v>
      </c>
      <c r="P101">
        <v>0</v>
      </c>
      <c r="Q101">
        <v>-0.28318843700297103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-6.1645691038599397E-3</v>
      </c>
      <c r="Z101">
        <v>3.7778908323861499E-3</v>
      </c>
      <c r="AA101">
        <v>-3.8184696585666101E-4</v>
      </c>
      <c r="AB101">
        <v>2.1549042894247901E-3</v>
      </c>
      <c r="AC101">
        <v>-4.5752051982138296E-3</v>
      </c>
      <c r="AD101">
        <v>-9.0177611032040295E-3</v>
      </c>
      <c r="AE101">
        <v>6.7727484408675098E-2</v>
      </c>
      <c r="AF101">
        <v>0.470019525765348</v>
      </c>
      <c r="AH101" s="30">
        <f t="shared" si="32"/>
        <v>-4.3088742268444303E-3</v>
      </c>
      <c r="AI101" s="30">
        <f t="shared" si="22"/>
        <v>-6.1645691038599397E-3</v>
      </c>
      <c r="AJ101" s="30">
        <f t="shared" si="21"/>
        <v>3.7778908323861499E-3</v>
      </c>
      <c r="AK101" s="30">
        <f t="shared" si="21"/>
        <v>-3.8184696585666101E-4</v>
      </c>
      <c r="AL101" s="30">
        <f t="shared" si="21"/>
        <v>2.1549042894247901E-3</v>
      </c>
      <c r="AM101" s="30">
        <f t="shared" si="21"/>
        <v>-4.5752051982138296E-3</v>
      </c>
      <c r="AN101" s="30">
        <f t="shared" si="21"/>
        <v>-9.0177611032040295E-3</v>
      </c>
      <c r="AR101" s="31">
        <f t="shared" si="23"/>
        <v>48213</v>
      </c>
      <c r="AS101" s="30">
        <f t="shared" si="33"/>
        <v>-1.9680629923947845</v>
      </c>
      <c r="AT101" s="30">
        <f t="shared" si="34"/>
        <v>-6.1645691038599397E-3</v>
      </c>
      <c r="AU101" s="30">
        <f t="shared" si="35"/>
        <v>3.7778908323861499E-3</v>
      </c>
      <c r="AV101" s="30">
        <f t="shared" si="36"/>
        <v>-3.8184696585666101E-4</v>
      </c>
      <c r="AW101" s="30">
        <f t="shared" si="37"/>
        <v>2.1549042894247901E-3</v>
      </c>
      <c r="AX101" s="30">
        <f t="shared" si="38"/>
        <v>-4.5752051982138296E-3</v>
      </c>
      <c r="AY101" s="30">
        <f t="shared" si="39"/>
        <v>-9.0177611032040295E-3</v>
      </c>
      <c r="BA101" s="31">
        <f t="shared" si="40"/>
        <v>48213</v>
      </c>
      <c r="BB101" s="30">
        <f t="shared" si="41"/>
        <v>-1.9680629923947845</v>
      </c>
      <c r="BC101" s="30" t="e">
        <f>#REF!</f>
        <v>#REF!</v>
      </c>
    </row>
    <row r="102" spans="1:55" ht="15">
      <c r="A102" s="1">
        <v>48304</v>
      </c>
      <c r="B102">
        <v>-1.56707496739108</v>
      </c>
      <c r="C102">
        <v>3.7720603357232102E-4</v>
      </c>
      <c r="D102">
        <v>-4.6885254079542402E-2</v>
      </c>
      <c r="E102">
        <v>-3.4680035638843601E-3</v>
      </c>
      <c r="F102">
        <v>0.16633360583839699</v>
      </c>
      <c r="G102">
        <v>-0.31509269975118098</v>
      </c>
      <c r="H102">
        <v>5.6194354389203602E-2</v>
      </c>
      <c r="I102">
        <v>0.30136330622768298</v>
      </c>
      <c r="J102">
        <v>0.65237802824678404</v>
      </c>
      <c r="K102">
        <v>-2.9702904516455001E-3</v>
      </c>
      <c r="L102">
        <v>0.63830979010421995</v>
      </c>
      <c r="M102">
        <v>0</v>
      </c>
      <c r="N102">
        <v>0</v>
      </c>
      <c r="O102">
        <v>0.79773657822127397</v>
      </c>
      <c r="P102">
        <v>0</v>
      </c>
      <c r="Q102">
        <v>-0.28038447206875999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-5.8063797850636603E-3</v>
      </c>
      <c r="Z102">
        <v>4.2972791644258898E-3</v>
      </c>
      <c r="AA102">
        <v>-3.5428626598455701E-4</v>
      </c>
      <c r="AB102">
        <v>2.2444304716538401E-3</v>
      </c>
      <c r="AC102">
        <v>-4.40774891768363E-3</v>
      </c>
      <c r="AD102">
        <v>-9.6643356531784502E-3</v>
      </c>
      <c r="AE102">
        <v>6.7214099298198507E-2</v>
      </c>
      <c r="AF102">
        <v>0.45034024006742601</v>
      </c>
      <c r="AH102" s="30">
        <f t="shared" si="32"/>
        <v>-2.9702904516455001E-3</v>
      </c>
      <c r="AI102" s="30">
        <f t="shared" si="22"/>
        <v>-5.8063797850636603E-3</v>
      </c>
      <c r="AJ102" s="30">
        <f t="shared" si="21"/>
        <v>4.2972791644258898E-3</v>
      </c>
      <c r="AK102" s="30">
        <f t="shared" si="21"/>
        <v>-3.5428626598455701E-4</v>
      </c>
      <c r="AL102" s="30">
        <f t="shared" si="21"/>
        <v>2.2444304716538401E-3</v>
      </c>
      <c r="AM102" s="30">
        <f t="shared" si="21"/>
        <v>-4.40774891768363E-3</v>
      </c>
      <c r="AN102" s="30">
        <f t="shared" si="21"/>
        <v>-9.6643356531784502E-3</v>
      </c>
      <c r="AR102" s="31">
        <f t="shared" si="23"/>
        <v>48304</v>
      </c>
      <c r="AS102" s="30">
        <f t="shared" si="33"/>
        <v>-1.9667244086195856</v>
      </c>
      <c r="AT102" s="30">
        <f t="shared" si="34"/>
        <v>-5.8063797850636603E-3</v>
      </c>
      <c r="AU102" s="30">
        <f t="shared" si="35"/>
        <v>4.2972791644258898E-3</v>
      </c>
      <c r="AV102" s="30">
        <f t="shared" si="36"/>
        <v>-3.5428626598455701E-4</v>
      </c>
      <c r="AW102" s="30">
        <f t="shared" si="37"/>
        <v>2.2444304716538401E-3</v>
      </c>
      <c r="AX102" s="30">
        <f t="shared" si="38"/>
        <v>-4.40774891768363E-3</v>
      </c>
      <c r="AY102" s="30">
        <f t="shared" si="39"/>
        <v>-9.6643356531784502E-3</v>
      </c>
      <c r="BA102" s="31">
        <f t="shared" si="40"/>
        <v>48304</v>
      </c>
      <c r="BB102" s="30">
        <f t="shared" si="41"/>
        <v>-1.9667244086195856</v>
      </c>
      <c r="BC102" s="30" t="e">
        <f>#REF!</f>
        <v>#REF!</v>
      </c>
    </row>
    <row r="103" spans="1:55" ht="15">
      <c r="A103" s="1">
        <v>48395</v>
      </c>
      <c r="B103">
        <v>-1.5511720874266599</v>
      </c>
      <c r="C103">
        <v>3.5173374664136903E-4</v>
      </c>
      <c r="D103">
        <v>-4.6940422628947397E-2</v>
      </c>
      <c r="E103">
        <v>-3.4529192087540501E-3</v>
      </c>
      <c r="F103">
        <v>0.163636751916031</v>
      </c>
      <c r="G103">
        <v>-0.31009727709261098</v>
      </c>
      <c r="H103">
        <v>5.4126142062935603E-2</v>
      </c>
      <c r="I103">
        <v>0.30331039617084798</v>
      </c>
      <c r="J103">
        <v>0.63422097174423797</v>
      </c>
      <c r="K103">
        <v>-1.84124681725257E-3</v>
      </c>
      <c r="L103">
        <v>0.62473574806744903</v>
      </c>
      <c r="M103">
        <v>0</v>
      </c>
      <c r="N103">
        <v>0</v>
      </c>
      <c r="O103">
        <v>0.78713318307834301</v>
      </c>
      <c r="P103">
        <v>0</v>
      </c>
      <c r="Q103">
        <v>-0.27760797236017698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-5.47566780634344E-3</v>
      </c>
      <c r="Z103">
        <v>4.6748912524980802E-3</v>
      </c>
      <c r="AA103">
        <v>-3.4265632037451099E-4</v>
      </c>
      <c r="AB103">
        <v>2.2867747571182202E-3</v>
      </c>
      <c r="AC103">
        <v>-4.24624349306588E-3</v>
      </c>
      <c r="AD103">
        <v>-1.0120872978906501E-2</v>
      </c>
      <c r="AE103">
        <v>6.6704289923007296E-2</v>
      </c>
      <c r="AF103">
        <v>0.42988351658603002</v>
      </c>
      <c r="AH103" s="30">
        <f t="shared" si="32"/>
        <v>-1.84124681725257E-3</v>
      </c>
      <c r="AI103" s="30">
        <f t="shared" si="22"/>
        <v>-5.47566780634344E-3</v>
      </c>
      <c r="AJ103" s="30">
        <f t="shared" si="21"/>
        <v>4.6748912524980802E-3</v>
      </c>
      <c r="AK103" s="30">
        <f t="shared" si="21"/>
        <v>-3.4265632037451099E-4</v>
      </c>
      <c r="AL103" s="30">
        <f t="shared" si="21"/>
        <v>2.2867747571182202E-3</v>
      </c>
      <c r="AM103" s="30">
        <f t="shared" si="21"/>
        <v>-4.24624349306588E-3</v>
      </c>
      <c r="AN103" s="30">
        <f t="shared" si="21"/>
        <v>-1.0120872978906501E-2</v>
      </c>
      <c r="AR103" s="31">
        <f t="shared" si="23"/>
        <v>48395</v>
      </c>
      <c r="AS103" s="30">
        <f t="shared" si="33"/>
        <v>-1.9655953649851927</v>
      </c>
      <c r="AT103" s="30">
        <f t="shared" si="34"/>
        <v>-5.47566780634344E-3</v>
      </c>
      <c r="AU103" s="30">
        <f t="shared" si="35"/>
        <v>4.6748912524980802E-3</v>
      </c>
      <c r="AV103" s="30">
        <f t="shared" si="36"/>
        <v>-3.4265632037451099E-4</v>
      </c>
      <c r="AW103" s="30">
        <f t="shared" si="37"/>
        <v>2.2867747571182202E-3</v>
      </c>
      <c r="AX103" s="30">
        <f t="shared" si="38"/>
        <v>-4.24624349306588E-3</v>
      </c>
      <c r="AY103" s="30">
        <f t="shared" si="39"/>
        <v>-1.0120872978906501E-2</v>
      </c>
      <c r="BA103" s="31">
        <f t="shared" si="40"/>
        <v>48395</v>
      </c>
      <c r="BB103" s="30">
        <f t="shared" si="41"/>
        <v>-1.9655953649851927</v>
      </c>
      <c r="BC103" s="30" t="e">
        <f>#REF!</f>
        <v>#REF!</v>
      </c>
    </row>
    <row r="104" spans="1:55" ht="15">
      <c r="A104" s="1">
        <v>48487</v>
      </c>
      <c r="B104">
        <v>-1.5354155938662699</v>
      </c>
      <c r="C104">
        <v>3.2966851080786798E-4</v>
      </c>
      <c r="D104">
        <v>-4.6970600714132102E-2</v>
      </c>
      <c r="E104">
        <v>-3.3917679248857101E-3</v>
      </c>
      <c r="F104">
        <v>0.16102247594097599</v>
      </c>
      <c r="G104">
        <v>-0.30503884708525503</v>
      </c>
      <c r="H104">
        <v>5.2371525594122698E-2</v>
      </c>
      <c r="I104">
        <v>0.30358879549896001</v>
      </c>
      <c r="J104">
        <v>0.61639117382974995</v>
      </c>
      <c r="K104">
        <v>-8.94610514467852E-4</v>
      </c>
      <c r="L104">
        <v>0.61167779732521799</v>
      </c>
      <c r="M104">
        <v>0</v>
      </c>
      <c r="N104">
        <v>0</v>
      </c>
      <c r="O104">
        <v>0.77669101963881404</v>
      </c>
      <c r="P104">
        <v>0</v>
      </c>
      <c r="Q104">
        <v>-0.27485677241781498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-5.1703840151166996E-3</v>
      </c>
      <c r="Z104">
        <v>4.9349726626530602E-3</v>
      </c>
      <c r="AA104">
        <v>-3.4303680888582601E-4</v>
      </c>
      <c r="AB104">
        <v>2.2915870893364899E-3</v>
      </c>
      <c r="AC104">
        <v>-4.0907328442584797E-3</v>
      </c>
      <c r="AD104">
        <v>-1.04189501037574E-2</v>
      </c>
      <c r="AE104">
        <v>6.6198050934096905E-2</v>
      </c>
      <c r="AF104">
        <v>0.40890577072990297</v>
      </c>
      <c r="AH104" s="30">
        <f t="shared" si="32"/>
        <v>-8.94610514467852E-4</v>
      </c>
      <c r="AI104" s="30">
        <f t="shared" si="22"/>
        <v>-5.1703840151166996E-3</v>
      </c>
      <c r="AJ104" s="30">
        <f t="shared" si="21"/>
        <v>4.9349726626530602E-3</v>
      </c>
      <c r="AK104" s="30">
        <f t="shared" si="21"/>
        <v>-3.4303680888582601E-4</v>
      </c>
      <c r="AL104" s="30">
        <f t="shared" si="21"/>
        <v>2.2915870893364899E-3</v>
      </c>
      <c r="AM104" s="30">
        <f t="shared" si="21"/>
        <v>-4.0907328442584797E-3</v>
      </c>
      <c r="AN104" s="30">
        <f t="shared" si="21"/>
        <v>-1.04189501037574E-2</v>
      </c>
      <c r="AR104" s="31">
        <f t="shared" si="23"/>
        <v>48487</v>
      </c>
      <c r="AS104" s="30">
        <f t="shared" si="33"/>
        <v>-1.9646487286824079</v>
      </c>
      <c r="AT104" s="30">
        <f t="shared" si="34"/>
        <v>-5.1703840151166996E-3</v>
      </c>
      <c r="AU104" s="30">
        <f t="shared" si="35"/>
        <v>4.9349726626530602E-3</v>
      </c>
      <c r="AV104" s="30">
        <f t="shared" si="36"/>
        <v>-3.4303680888582601E-4</v>
      </c>
      <c r="AW104" s="30">
        <f t="shared" si="37"/>
        <v>2.2915870893364899E-3</v>
      </c>
      <c r="AX104" s="30">
        <f t="shared" si="38"/>
        <v>-4.0907328442584797E-3</v>
      </c>
      <c r="AY104" s="30">
        <f t="shared" si="39"/>
        <v>-1.04189501037574E-2</v>
      </c>
      <c r="BA104" s="31">
        <f t="shared" si="40"/>
        <v>48487</v>
      </c>
      <c r="BB104" s="30">
        <f t="shared" si="41"/>
        <v>-1.9646487286824079</v>
      </c>
      <c r="BC104" s="30" t="e">
        <f>#REF!</f>
        <v>#REF!</v>
      </c>
    </row>
    <row r="105" spans="1:55" ht="15">
      <c r="A105" s="1">
        <v>48579</v>
      </c>
      <c r="B105">
        <v>-1.51980372204782</v>
      </c>
      <c r="C105">
        <v>3.1048764278536798E-4</v>
      </c>
      <c r="D105">
        <v>-4.6977936849927002E-2</v>
      </c>
      <c r="E105">
        <v>-3.2958778331213701E-3</v>
      </c>
      <c r="F105">
        <v>0.158485476850526</v>
      </c>
      <c r="G105">
        <v>-0.29993540321544299</v>
      </c>
      <c r="H105">
        <v>5.0904197337133E-2</v>
      </c>
      <c r="I105">
        <v>0.30245077689023497</v>
      </c>
      <c r="J105">
        <v>0.59891149803617905</v>
      </c>
      <c r="K105">
        <v>-1.06261439677414E-4</v>
      </c>
      <c r="L105">
        <v>0.59910681415589795</v>
      </c>
      <c r="M105">
        <v>0</v>
      </c>
      <c r="N105">
        <v>0</v>
      </c>
      <c r="O105">
        <v>0.76641322072435103</v>
      </c>
      <c r="P105">
        <v>0</v>
      </c>
      <c r="Q105">
        <v>-0.27212927778197898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-4.8885637655409703E-3</v>
      </c>
      <c r="Z105">
        <v>5.0982887689456002E-3</v>
      </c>
      <c r="AA105">
        <v>-3.5222811405439099E-4</v>
      </c>
      <c r="AB105">
        <v>2.26695392886759E-3</v>
      </c>
      <c r="AC105">
        <v>-3.9411998144361898E-3</v>
      </c>
      <c r="AD105">
        <v>-1.05857898656091E-2</v>
      </c>
      <c r="AE105">
        <v>6.5695376323017696E-2</v>
      </c>
      <c r="AF105">
        <v>0.38762682993033798</v>
      </c>
      <c r="AH105" s="30">
        <f t="shared" si="32"/>
        <v>-1.06261439677414E-4</v>
      </c>
      <c r="AI105" s="30">
        <f t="shared" si="22"/>
        <v>-4.8885637655409703E-3</v>
      </c>
      <c r="AJ105" s="30">
        <f t="shared" si="21"/>
        <v>5.0982887689456002E-3</v>
      </c>
      <c r="AK105" s="30">
        <f t="shared" si="21"/>
        <v>-3.5222811405439099E-4</v>
      </c>
      <c r="AL105" s="30">
        <f t="shared" si="21"/>
        <v>2.26695392886759E-3</v>
      </c>
      <c r="AM105" s="30">
        <f t="shared" si="21"/>
        <v>-3.9411998144361898E-3</v>
      </c>
      <c r="AN105" s="30">
        <f t="shared" si="21"/>
        <v>-1.05857898656091E-2</v>
      </c>
      <c r="AR105" s="31">
        <f t="shared" si="23"/>
        <v>48579</v>
      </c>
      <c r="AS105" s="30">
        <f t="shared" si="33"/>
        <v>-1.9638603796076175</v>
      </c>
      <c r="AT105" s="30">
        <f t="shared" si="34"/>
        <v>-4.8885637655409703E-3</v>
      </c>
      <c r="AU105" s="30">
        <f t="shared" si="35"/>
        <v>5.0982887689456002E-3</v>
      </c>
      <c r="AV105" s="30">
        <f t="shared" si="36"/>
        <v>-3.5222811405439099E-4</v>
      </c>
      <c r="AW105" s="30">
        <f t="shared" si="37"/>
        <v>2.26695392886759E-3</v>
      </c>
      <c r="AX105" s="30">
        <f t="shared" si="38"/>
        <v>-3.9411998144361898E-3</v>
      </c>
      <c r="AY105" s="30">
        <f t="shared" si="39"/>
        <v>-1.05857898656091E-2</v>
      </c>
      <c r="BA105" s="31">
        <f t="shared" si="40"/>
        <v>48579</v>
      </c>
      <c r="BB105" s="30">
        <f t="shared" si="41"/>
        <v>-1.9638603796076175</v>
      </c>
      <c r="BC105" s="30" t="e">
        <f>#REF!</f>
        <v>#REF!</v>
      </c>
    </row>
    <row r="106" spans="1:55" ht="15">
      <c r="A106" s="1">
        <v>48669</v>
      </c>
      <c r="B106">
        <v>-1.5043348228306299</v>
      </c>
      <c r="C106">
        <v>2.9374376911153201E-4</v>
      </c>
      <c r="D106">
        <v>-4.69643611995555E-2</v>
      </c>
      <c r="E106">
        <v>-3.1745451510606501E-3</v>
      </c>
      <c r="F106">
        <v>0.15602091462888201</v>
      </c>
      <c r="G106">
        <v>-0.29480308252347598</v>
      </c>
      <c r="H106">
        <v>4.96984751919902E-2</v>
      </c>
      <c r="I106">
        <v>0.300119841510392</v>
      </c>
      <c r="J106">
        <v>0.58179973713521704</v>
      </c>
      <c r="K106">
        <v>5.4517322300506703E-4</v>
      </c>
      <c r="L106">
        <v>0.58699545195084801</v>
      </c>
      <c r="M106">
        <v>0</v>
      </c>
      <c r="N106">
        <v>0</v>
      </c>
      <c r="O106">
        <v>0.756301585974269</v>
      </c>
      <c r="P106">
        <v>0</v>
      </c>
      <c r="Q106">
        <v>-0.26942434765400702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-4.6283393867062204E-3</v>
      </c>
      <c r="Z106">
        <v>5.1825650600699803E-3</v>
      </c>
      <c r="AA106">
        <v>-3.67636333383492E-4</v>
      </c>
      <c r="AB106">
        <v>2.2196212286883601E-3</v>
      </c>
      <c r="AC106">
        <v>-3.7975772924494799E-3</v>
      </c>
      <c r="AD106">
        <v>-1.0644781291934999E-2</v>
      </c>
      <c r="AE106">
        <v>6.5196259444926893E-2</v>
      </c>
      <c r="AF106">
        <v>0.36623387545420699</v>
      </c>
      <c r="AH106" s="30">
        <f t="shared" si="32"/>
        <v>5.4517322300506703E-4</v>
      </c>
      <c r="AI106" s="30">
        <f t="shared" si="22"/>
        <v>-4.6283393867062204E-3</v>
      </c>
      <c r="AJ106" s="30">
        <f t="shared" si="21"/>
        <v>5.1825650600699803E-3</v>
      </c>
      <c r="AK106" s="30">
        <f t="shared" si="21"/>
        <v>-3.67636333383492E-4</v>
      </c>
      <c r="AL106" s="30">
        <f t="shared" si="21"/>
        <v>2.2196212286883601E-3</v>
      </c>
      <c r="AM106" s="30">
        <f t="shared" si="21"/>
        <v>-3.7975772924494799E-3</v>
      </c>
      <c r="AN106" s="30">
        <f t="shared" si="21"/>
        <v>-1.0644781291934999E-2</v>
      </c>
      <c r="AR106" s="31">
        <f t="shared" si="23"/>
        <v>48669</v>
      </c>
      <c r="AS106" s="30">
        <f t="shared" si="33"/>
        <v>-1.963208944944935</v>
      </c>
      <c r="AT106" s="30">
        <f t="shared" si="34"/>
        <v>-4.6283393867062204E-3</v>
      </c>
      <c r="AU106" s="30">
        <f t="shared" si="35"/>
        <v>5.1825650600699803E-3</v>
      </c>
      <c r="AV106" s="30">
        <f t="shared" si="36"/>
        <v>-3.67636333383492E-4</v>
      </c>
      <c r="AW106" s="30">
        <f t="shared" si="37"/>
        <v>2.2196212286883601E-3</v>
      </c>
      <c r="AX106" s="30">
        <f t="shared" si="38"/>
        <v>-3.7975772924494799E-3</v>
      </c>
      <c r="AY106" s="30">
        <f t="shared" si="39"/>
        <v>-1.0644781291934999E-2</v>
      </c>
      <c r="BA106" s="31">
        <f t="shared" si="40"/>
        <v>48669</v>
      </c>
      <c r="BB106" s="30">
        <f t="shared" si="41"/>
        <v>-1.963208944944935</v>
      </c>
      <c r="BC106" s="30" t="e">
        <f>#REF!</f>
        <v>#REF!</v>
      </c>
    </row>
    <row r="107" spans="1:55" ht="15">
      <c r="A107" s="1">
        <v>48760</v>
      </c>
      <c r="B107">
        <v>-1.4890073535853099</v>
      </c>
      <c r="C107">
        <v>2.7905482709592001E-4</v>
      </c>
      <c r="D107">
        <v>-4.6931608799093298E-2</v>
      </c>
      <c r="E107">
        <v>-3.0353537803659699E-3</v>
      </c>
      <c r="F107">
        <v>0.153624373535378</v>
      </c>
      <c r="G107">
        <v>-0.28965629823708999</v>
      </c>
      <c r="H107">
        <v>4.8729596406913801E-2</v>
      </c>
      <c r="I107">
        <v>0.29679317716220799</v>
      </c>
      <c r="J107">
        <v>0.56506928361518205</v>
      </c>
      <c r="K107">
        <v>1.0785734377627401E-3</v>
      </c>
      <c r="L107">
        <v>0.575318109065729</v>
      </c>
      <c r="M107">
        <v>0</v>
      </c>
      <c r="N107">
        <v>0</v>
      </c>
      <c r="O107">
        <v>0.74635680899316403</v>
      </c>
      <c r="P107">
        <v>0</v>
      </c>
      <c r="Q107">
        <v>-0.266741198402621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-4.3879480883078801E-3</v>
      </c>
      <c r="Z107">
        <v>5.2028786934677001E-3</v>
      </c>
      <c r="AA107">
        <v>-3.8717518641446001E-4</v>
      </c>
      <c r="AB107">
        <v>2.1551884872889498E-3</v>
      </c>
      <c r="AC107">
        <v>-3.65975799375644E-3</v>
      </c>
      <c r="AD107">
        <v>-1.06159480803208E-2</v>
      </c>
      <c r="AE107">
        <v>6.4700693041041799E-2</v>
      </c>
      <c r="AF107">
        <v>0.34488509511196602</v>
      </c>
      <c r="AH107" s="30">
        <f t="shared" si="32"/>
        <v>1.0785734377627401E-3</v>
      </c>
      <c r="AI107" s="30">
        <f t="shared" si="22"/>
        <v>-4.3879480883078801E-3</v>
      </c>
      <c r="AJ107" s="30">
        <f t="shared" si="21"/>
        <v>5.2028786934677001E-3</v>
      </c>
      <c r="AK107" s="30">
        <f t="shared" si="21"/>
        <v>-3.8717518641446001E-4</v>
      </c>
      <c r="AL107" s="30">
        <f t="shared" si="21"/>
        <v>2.1551884872889498E-3</v>
      </c>
      <c r="AM107" s="30">
        <f t="shared" si="21"/>
        <v>-3.65975799375644E-3</v>
      </c>
      <c r="AN107" s="30">
        <f t="shared" si="21"/>
        <v>-1.06159480803208E-2</v>
      </c>
      <c r="AR107" s="31">
        <f t="shared" si="23"/>
        <v>48760</v>
      </c>
      <c r="AS107" s="30">
        <f t="shared" si="33"/>
        <v>-1.9626755447301774</v>
      </c>
      <c r="AT107" s="30">
        <f t="shared" si="34"/>
        <v>-4.3879480883078801E-3</v>
      </c>
      <c r="AU107" s="30">
        <f t="shared" si="35"/>
        <v>5.2028786934677001E-3</v>
      </c>
      <c r="AV107" s="30">
        <f t="shared" si="36"/>
        <v>-3.8717518641446001E-4</v>
      </c>
      <c r="AW107" s="30">
        <f t="shared" si="37"/>
        <v>2.1551884872889498E-3</v>
      </c>
      <c r="AX107" s="30">
        <f t="shared" si="38"/>
        <v>-3.65975799375644E-3</v>
      </c>
      <c r="AY107" s="30">
        <f t="shared" si="39"/>
        <v>-1.06159480803208E-2</v>
      </c>
      <c r="BA107" s="31">
        <f t="shared" si="40"/>
        <v>48760</v>
      </c>
      <c r="BB107" s="30">
        <f t="shared" si="41"/>
        <v>-1.9626755447301774</v>
      </c>
      <c r="BC107" s="30" t="e">
        <f>#REF!</f>
        <v>#REF!</v>
      </c>
    </row>
    <row r="108" spans="1:55" ht="15">
      <c r="A108" s="1">
        <v>48852</v>
      </c>
      <c r="B108">
        <v>-1.4738198689254101</v>
      </c>
      <c r="C108">
        <v>2.66095299135386E-4</v>
      </c>
      <c r="D108">
        <v>-4.6881240493224702E-2</v>
      </c>
      <c r="E108">
        <v>-2.8844475290477202E-3</v>
      </c>
      <c r="F108">
        <v>0.15129182686960299</v>
      </c>
      <c r="G108">
        <v>-0.28450787112753301</v>
      </c>
      <c r="H108">
        <v>4.7973927506431799E-2</v>
      </c>
      <c r="I108">
        <v>0.29264404083471601</v>
      </c>
      <c r="J108">
        <v>0.54872972844316803</v>
      </c>
      <c r="K108">
        <v>1.5105672811107701E-3</v>
      </c>
      <c r="L108">
        <v>0.56405087506552298</v>
      </c>
      <c r="M108">
        <v>0</v>
      </c>
      <c r="N108">
        <v>0</v>
      </c>
      <c r="O108">
        <v>0.73657867263426902</v>
      </c>
      <c r="P108">
        <v>0</v>
      </c>
      <c r="Q108">
        <v>-0.26407932447621202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-4.1657362510981004E-3</v>
      </c>
      <c r="Z108">
        <v>5.1720056973058801E-3</v>
      </c>
      <c r="AA108">
        <v>-4.0918245323982199E-4</v>
      </c>
      <c r="AB108">
        <v>2.0782773228672298E-3</v>
      </c>
      <c r="AC108">
        <v>-3.5276029846765399E-3</v>
      </c>
      <c r="AD108">
        <v>-1.0516368667592001E-2</v>
      </c>
      <c r="AE108">
        <v>6.4208669260513995E-2</v>
      </c>
      <c r="AF108">
        <v>0.32371304330662598</v>
      </c>
      <c r="AH108" s="30">
        <f t="shared" si="32"/>
        <v>1.5105672811107701E-3</v>
      </c>
      <c r="AI108" s="30">
        <f t="shared" si="22"/>
        <v>-4.1657362510981004E-3</v>
      </c>
      <c r="AJ108" s="30">
        <f t="shared" si="22"/>
        <v>5.1720056973058801E-3</v>
      </c>
      <c r="AK108" s="30">
        <f t="shared" si="22"/>
        <v>-4.0918245323982199E-4</v>
      </c>
      <c r="AL108" s="30">
        <f t="shared" si="22"/>
        <v>2.0782773228672298E-3</v>
      </c>
      <c r="AM108" s="30">
        <f t="shared" si="22"/>
        <v>-3.5276029846765399E-3</v>
      </c>
      <c r="AN108" s="30">
        <f t="shared" si="22"/>
        <v>-1.0516368667592001E-2</v>
      </c>
      <c r="AR108" s="31">
        <f t="shared" si="23"/>
        <v>48852</v>
      </c>
      <c r="AS108" s="30">
        <f t="shared" si="33"/>
        <v>-1.9622435508868292</v>
      </c>
      <c r="AT108" s="30">
        <f t="shared" si="34"/>
        <v>-4.1657362510981004E-3</v>
      </c>
      <c r="AU108" s="30">
        <f t="shared" si="35"/>
        <v>5.1720056973058801E-3</v>
      </c>
      <c r="AV108" s="30">
        <f t="shared" si="36"/>
        <v>-4.0918245323982199E-4</v>
      </c>
      <c r="AW108" s="30">
        <f t="shared" si="37"/>
        <v>2.0782773228672298E-3</v>
      </c>
      <c r="AX108" s="30">
        <f t="shared" si="38"/>
        <v>-3.5276029846765399E-3</v>
      </c>
      <c r="AY108" s="30">
        <f t="shared" si="39"/>
        <v>-1.0516368667592001E-2</v>
      </c>
      <c r="BA108" s="31">
        <f t="shared" si="40"/>
        <v>48852</v>
      </c>
      <c r="BB108" s="30">
        <f t="shared" si="41"/>
        <v>-1.9622435508868292</v>
      </c>
      <c r="BC108" s="30" t="e">
        <f>#REF!</f>
        <v>#REF!</v>
      </c>
    </row>
    <row r="109" spans="1:55" ht="15">
      <c r="A109" s="1">
        <v>48944</v>
      </c>
      <c r="B109">
        <v>-1.4587710114699599</v>
      </c>
      <c r="C109">
        <v>2.54588536055249E-4</v>
      </c>
      <c r="D109">
        <v>-4.6814661770467399E-2</v>
      </c>
      <c r="E109">
        <v>-2.7267620114095098E-3</v>
      </c>
      <c r="F109">
        <v>0.14901960353502</v>
      </c>
      <c r="G109">
        <v>-0.279369157616705</v>
      </c>
      <c r="H109">
        <v>4.7409106522460297E-2</v>
      </c>
      <c r="I109">
        <v>0.287824036300522</v>
      </c>
      <c r="J109">
        <v>0.53278739380847295</v>
      </c>
      <c r="K109">
        <v>1.85575688574868E-3</v>
      </c>
      <c r="L109">
        <v>0.55317146165613595</v>
      </c>
      <c r="M109">
        <v>0</v>
      </c>
      <c r="N109">
        <v>0</v>
      </c>
      <c r="O109">
        <v>0.72696621634834502</v>
      </c>
      <c r="P109">
        <v>0</v>
      </c>
      <c r="Q109">
        <v>-0.261438433829074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-3.9601608847927303E-3</v>
      </c>
      <c r="Z109">
        <v>5.1007279973479197E-3</v>
      </c>
      <c r="AA109">
        <v>-4.3234890450834798E-4</v>
      </c>
      <c r="AB109">
        <v>1.9926776375254799E-3</v>
      </c>
      <c r="AC109">
        <v>-3.40094904685818E-3</v>
      </c>
      <c r="AD109">
        <v>-1.0360551491588099E-2</v>
      </c>
      <c r="AE109">
        <v>6.3720179681733394E-2</v>
      </c>
      <c r="AF109">
        <v>0.30282771188401802</v>
      </c>
      <c r="AH109" s="30">
        <f t="shared" si="32"/>
        <v>1.85575688574868E-3</v>
      </c>
      <c r="AI109" s="30">
        <f t="shared" si="22"/>
        <v>-3.9601608847927303E-3</v>
      </c>
      <c r="AJ109" s="30">
        <f t="shared" si="22"/>
        <v>5.1007279973479197E-3</v>
      </c>
      <c r="AK109" s="30">
        <f t="shared" si="22"/>
        <v>-4.3234890450834798E-4</v>
      </c>
      <c r="AL109" s="30">
        <f t="shared" si="22"/>
        <v>1.9926776375254799E-3</v>
      </c>
      <c r="AM109" s="30">
        <f t="shared" si="22"/>
        <v>-3.40094904685818E-3</v>
      </c>
      <c r="AN109" s="30">
        <f t="shared" si="22"/>
        <v>-1.0360551491588099E-2</v>
      </c>
      <c r="AR109" s="31">
        <f t="shared" si="23"/>
        <v>48944</v>
      </c>
      <c r="AS109" s="30">
        <f t="shared" si="33"/>
        <v>-1.9618983612821914</v>
      </c>
      <c r="AT109" s="30">
        <f t="shared" si="34"/>
        <v>-3.9601608847927303E-3</v>
      </c>
      <c r="AU109" s="30">
        <f t="shared" si="35"/>
        <v>5.1007279973479197E-3</v>
      </c>
      <c r="AV109" s="30">
        <f t="shared" si="36"/>
        <v>-4.3234890450834798E-4</v>
      </c>
      <c r="AW109" s="30">
        <f t="shared" si="37"/>
        <v>1.9926776375254799E-3</v>
      </c>
      <c r="AX109" s="30">
        <f t="shared" si="38"/>
        <v>-3.40094904685818E-3</v>
      </c>
      <c r="AY109" s="30">
        <f t="shared" si="39"/>
        <v>-1.0360551491588099E-2</v>
      </c>
      <c r="BA109" s="31">
        <f t="shared" si="40"/>
        <v>48944</v>
      </c>
      <c r="BB109" s="30">
        <f t="shared" si="41"/>
        <v>-1.9618983612821914</v>
      </c>
      <c r="BC109" s="30" t="e">
        <f>#REF!</f>
        <v>#REF!</v>
      </c>
    </row>
    <row r="110" spans="1:55" ht="15">
      <c r="A110" s="1">
        <v>49034</v>
      </c>
      <c r="B110">
        <v>-1.4438595028471699</v>
      </c>
      <c r="C110">
        <v>2.4430004260655601E-4</v>
      </c>
      <c r="D110">
        <v>-4.6733139676763701E-2</v>
      </c>
      <c r="E110">
        <v>-2.5662221289992999E-3</v>
      </c>
      <c r="F110">
        <v>0.14680435656501301</v>
      </c>
      <c r="G110">
        <v>-0.27425017319171602</v>
      </c>
      <c r="H110">
        <v>4.7014131019692401E-2</v>
      </c>
      <c r="I110">
        <v>0.28246526689187701</v>
      </c>
      <c r="J110">
        <v>0.517245805456512</v>
      </c>
      <c r="K110">
        <v>2.12692853993964E-3</v>
      </c>
      <c r="L110">
        <v>0.542659123309158</v>
      </c>
      <c r="M110">
        <v>0</v>
      </c>
      <c r="N110">
        <v>0</v>
      </c>
      <c r="O110">
        <v>0.71751787910686304</v>
      </c>
      <c r="P110">
        <v>0</v>
      </c>
      <c r="Q110">
        <v>-0.25881839543080598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-3.7697888977652801E-3</v>
      </c>
      <c r="Z110">
        <v>4.99810419502151E-3</v>
      </c>
      <c r="AA110">
        <v>-4.5565796177291499E-4</v>
      </c>
      <c r="AB110">
        <v>1.90147410242643E-3</v>
      </c>
      <c r="AC110">
        <v>-3.2796149845194301E-3</v>
      </c>
      <c r="AD110">
        <v>-1.0160769061148401E-2</v>
      </c>
      <c r="AE110">
        <v>6.3235215333079298E-2</v>
      </c>
      <c r="AF110">
        <v>0.282319320381542</v>
      </c>
      <c r="AH110" s="30">
        <f t="shared" si="32"/>
        <v>2.12692853993964E-3</v>
      </c>
      <c r="AI110" s="30">
        <f t="shared" si="22"/>
        <v>-3.7697888977652801E-3</v>
      </c>
      <c r="AJ110" s="30">
        <f t="shared" si="22"/>
        <v>4.99810419502151E-3</v>
      </c>
      <c r="AK110" s="30">
        <f t="shared" si="22"/>
        <v>-4.5565796177291499E-4</v>
      </c>
      <c r="AL110" s="30">
        <f t="shared" si="22"/>
        <v>1.90147410242643E-3</v>
      </c>
      <c r="AM110" s="30">
        <f t="shared" si="22"/>
        <v>-3.2796149845194301E-3</v>
      </c>
      <c r="AN110" s="30">
        <f t="shared" si="22"/>
        <v>-1.0160769061148401E-2</v>
      </c>
      <c r="AR110" s="31">
        <f t="shared" si="23"/>
        <v>49034</v>
      </c>
      <c r="AS110" s="30">
        <f t="shared" si="33"/>
        <v>-1.9616271896280004</v>
      </c>
      <c r="AT110" s="30">
        <f t="shared" si="34"/>
        <v>-3.7697888977652801E-3</v>
      </c>
      <c r="AU110" s="30">
        <f t="shared" si="35"/>
        <v>4.99810419502151E-3</v>
      </c>
      <c r="AV110" s="30">
        <f t="shared" si="36"/>
        <v>-4.5565796177291499E-4</v>
      </c>
      <c r="AW110" s="30">
        <f t="shared" si="37"/>
        <v>1.90147410242643E-3</v>
      </c>
      <c r="AX110" s="30">
        <f t="shared" si="38"/>
        <v>-3.2796149845194301E-3</v>
      </c>
      <c r="AY110" s="30">
        <f t="shared" si="39"/>
        <v>-1.0160769061148401E-2</v>
      </c>
      <c r="BA110" s="31">
        <f t="shared" si="40"/>
        <v>49034</v>
      </c>
      <c r="BB110" s="30">
        <f t="shared" si="41"/>
        <v>-1.9616271896280004</v>
      </c>
      <c r="BC110" s="30" t="e">
        <f>#REF!</f>
        <v>#REF!</v>
      </c>
    </row>
    <row r="111" spans="1:55" ht="15">
      <c r="A111" s="1">
        <v>49125</v>
      </c>
      <c r="B111">
        <v>-1.4290841350874099</v>
      </c>
      <c r="C111">
        <v>2.3503161282247101E-4</v>
      </c>
      <c r="D111">
        <v>-4.6637817976340201E-2</v>
      </c>
      <c r="E111">
        <v>-2.4059101144640899E-3</v>
      </c>
      <c r="F111">
        <v>0.14464303369896001</v>
      </c>
      <c r="G111">
        <v>-0.26915971010911499</v>
      </c>
      <c r="H111">
        <v>4.6769403132085399E-2</v>
      </c>
      <c r="I111">
        <v>0.276682351087645</v>
      </c>
      <c r="J111">
        <v>0.50210611003966799</v>
      </c>
      <c r="K111">
        <v>2.3352466671739602E-3</v>
      </c>
      <c r="L111">
        <v>0.53249457153030999</v>
      </c>
      <c r="M111">
        <v>0</v>
      </c>
      <c r="N111">
        <v>0</v>
      </c>
      <c r="O111">
        <v>0.70823162102291204</v>
      </c>
      <c r="P111">
        <v>0</v>
      </c>
      <c r="Q111">
        <v>-0.25621919681689198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-3.5932947067663298E-3</v>
      </c>
      <c r="Z111">
        <v>4.8717077571085203E-3</v>
      </c>
      <c r="AA111">
        <v>-4.7833456767801399E-4</v>
      </c>
      <c r="AB111">
        <v>1.80715539032616E-3</v>
      </c>
      <c r="AC111">
        <v>-3.1634069780886302E-3</v>
      </c>
      <c r="AD111">
        <v>-9.9273543811581304E-3</v>
      </c>
      <c r="AE111">
        <v>6.2753766713127407E-2</v>
      </c>
      <c r="AF111">
        <v>0.26226083791423799</v>
      </c>
      <c r="AH111" s="30">
        <f t="shared" si="32"/>
        <v>2.3352466671739602E-3</v>
      </c>
      <c r="AI111" s="30">
        <f t="shared" si="22"/>
        <v>-3.5932947067663298E-3</v>
      </c>
      <c r="AJ111" s="30">
        <f t="shared" si="22"/>
        <v>4.8717077571085203E-3</v>
      </c>
      <c r="AK111" s="30">
        <f t="shared" si="22"/>
        <v>-4.7833456767801399E-4</v>
      </c>
      <c r="AL111" s="30">
        <f t="shared" si="22"/>
        <v>1.80715539032616E-3</v>
      </c>
      <c r="AM111" s="30">
        <f t="shared" si="22"/>
        <v>-3.1634069780886302E-3</v>
      </c>
      <c r="AN111" s="30">
        <f t="shared" si="22"/>
        <v>-9.9273543811581304E-3</v>
      </c>
      <c r="AR111" s="31">
        <f t="shared" si="23"/>
        <v>49125</v>
      </c>
      <c r="AS111" s="30">
        <f t="shared" si="33"/>
        <v>-1.9614188715007661</v>
      </c>
      <c r="AT111" s="30">
        <f t="shared" si="34"/>
        <v>-3.5932947067663298E-3</v>
      </c>
      <c r="AU111" s="30">
        <f t="shared" si="35"/>
        <v>4.8717077571085203E-3</v>
      </c>
      <c r="AV111" s="30">
        <f t="shared" si="36"/>
        <v>-4.7833456767801399E-4</v>
      </c>
      <c r="AW111" s="30">
        <f t="shared" si="37"/>
        <v>1.80715539032616E-3</v>
      </c>
      <c r="AX111" s="30">
        <f t="shared" si="38"/>
        <v>-3.1634069780886302E-3</v>
      </c>
      <c r="AY111" s="30">
        <f t="shared" si="39"/>
        <v>-9.9273543811581304E-3</v>
      </c>
      <c r="BA111" s="31">
        <f t="shared" si="40"/>
        <v>49125</v>
      </c>
      <c r="BB111" s="30">
        <f t="shared" si="41"/>
        <v>-1.9614188715007661</v>
      </c>
      <c r="BC111" s="30" t="e">
        <f>#REF!</f>
        <v>#REF!</v>
      </c>
    </row>
    <row r="112" spans="1:55" ht="15">
      <c r="A112" s="1">
        <v>49217</v>
      </c>
      <c r="B112">
        <v>-1.4144437625050501</v>
      </c>
      <c r="C112">
        <v>2.26616215480353E-4</v>
      </c>
      <c r="D112">
        <v>-4.65297307183253E-2</v>
      </c>
      <c r="E112">
        <v>-2.2482083662168002E-3</v>
      </c>
      <c r="F112">
        <v>0.142532850036969</v>
      </c>
      <c r="G112">
        <v>-0.26410544871228397</v>
      </c>
      <c r="H112">
        <v>4.6656740904114501E-2</v>
      </c>
      <c r="I112">
        <v>0.27057429441005898</v>
      </c>
      <c r="J112">
        <v>0.487367442662484</v>
      </c>
      <c r="K112">
        <v>2.4904318202857599E-3</v>
      </c>
      <c r="L112">
        <v>0.52265988585772305</v>
      </c>
      <c r="M112">
        <v>0</v>
      </c>
      <c r="N112">
        <v>0</v>
      </c>
      <c r="O112">
        <v>0.69910502644231198</v>
      </c>
      <c r="P112">
        <v>0</v>
      </c>
      <c r="Q112">
        <v>-0.25364090996625499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-3.4294566176528902E-3</v>
      </c>
      <c r="Z112">
        <v>4.7278360057483801E-3</v>
      </c>
      <c r="AA112">
        <v>-4.9980195338222399E-4</v>
      </c>
      <c r="AB112">
        <v>1.71170830791178E-3</v>
      </c>
      <c r="AC112">
        <v>-3.0521230857018301E-3</v>
      </c>
      <c r="AD112">
        <v>-9.6689631534540108E-3</v>
      </c>
      <c r="AE112">
        <v>6.2275823810327903E-2</v>
      </c>
      <c r="AF112">
        <v>0.24271025139510499</v>
      </c>
      <c r="AH112" s="30">
        <f t="shared" si="32"/>
        <v>2.4904318202857599E-3</v>
      </c>
      <c r="AI112" s="30">
        <f t="shared" si="22"/>
        <v>-3.4294566176528902E-3</v>
      </c>
      <c r="AJ112" s="30">
        <f t="shared" si="22"/>
        <v>4.7278360057483801E-3</v>
      </c>
      <c r="AK112" s="30">
        <f t="shared" si="22"/>
        <v>-4.9980195338222399E-4</v>
      </c>
      <c r="AL112" s="30">
        <f t="shared" si="22"/>
        <v>1.71170830791178E-3</v>
      </c>
      <c r="AM112" s="30">
        <f t="shared" si="22"/>
        <v>-3.0521230857018301E-3</v>
      </c>
      <c r="AN112" s="30">
        <f t="shared" si="22"/>
        <v>-9.6689631534540108E-3</v>
      </c>
      <c r="AR112" s="31">
        <f t="shared" si="23"/>
        <v>49217</v>
      </c>
      <c r="AS112" s="30">
        <f t="shared" si="33"/>
        <v>-1.9612636863476542</v>
      </c>
      <c r="AT112" s="30">
        <f t="shared" si="34"/>
        <v>-3.4294566176528902E-3</v>
      </c>
      <c r="AU112" s="30">
        <f t="shared" si="35"/>
        <v>4.7278360057483801E-3</v>
      </c>
      <c r="AV112" s="30">
        <f t="shared" si="36"/>
        <v>-4.9980195338222399E-4</v>
      </c>
      <c r="AW112" s="30">
        <f t="shared" si="37"/>
        <v>1.71170830791178E-3</v>
      </c>
      <c r="AX112" s="30">
        <f t="shared" si="38"/>
        <v>-3.0521230857018301E-3</v>
      </c>
      <c r="AY112" s="30">
        <f t="shared" si="39"/>
        <v>-9.6689631534540108E-3</v>
      </c>
      <c r="BA112" s="31">
        <f t="shared" si="40"/>
        <v>49217</v>
      </c>
      <c r="BB112" s="30">
        <f t="shared" si="41"/>
        <v>-1.9612636863476542</v>
      </c>
      <c r="BC112" s="30" t="e">
        <f>#REF!</f>
        <v>#REF!</v>
      </c>
    </row>
    <row r="113" spans="1:55" ht="15">
      <c r="A113" s="1">
        <v>49309</v>
      </c>
      <c r="B113">
        <v>-1.3999372941309201</v>
      </c>
      <c r="C113">
        <v>2.1891354092616901E-4</v>
      </c>
      <c r="D113">
        <v>-4.6409814357052603E-2</v>
      </c>
      <c r="E113">
        <v>-2.0949206782836099E-3</v>
      </c>
      <c r="F113">
        <v>0.14047126275699801</v>
      </c>
      <c r="G113">
        <v>-0.25909406195658702</v>
      </c>
      <c r="H113">
        <v>4.6659363607226098E-2</v>
      </c>
      <c r="I113">
        <v>0.26422621565454701</v>
      </c>
      <c r="J113">
        <v>0.473027249506209</v>
      </c>
      <c r="K113">
        <v>2.6009231226361402E-3</v>
      </c>
      <c r="L113">
        <v>0.51313842397112597</v>
      </c>
      <c r="M113">
        <v>0</v>
      </c>
      <c r="N113">
        <v>0</v>
      </c>
      <c r="O113">
        <v>0.69013539095917897</v>
      </c>
      <c r="P113">
        <v>0</v>
      </c>
      <c r="Q113">
        <v>-0.25108366406788002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-3.27715232679743E-3</v>
      </c>
      <c r="Z113">
        <v>4.5716930268649503E-3</v>
      </c>
      <c r="AA113">
        <v>-5.1964517034266099E-4</v>
      </c>
      <c r="AB113">
        <v>1.6166987342875699E-3</v>
      </c>
      <c r="AC113">
        <v>-2.9455569896301901E-3</v>
      </c>
      <c r="AD113">
        <v>-9.3928050089304906E-3</v>
      </c>
      <c r="AE113">
        <v>6.1801376122167198E-2</v>
      </c>
      <c r="AF113">
        <v>0.22371259631575399</v>
      </c>
      <c r="AH113" s="30">
        <f t="shared" si="32"/>
        <v>2.6009231226361402E-3</v>
      </c>
      <c r="AI113" s="30">
        <f t="shared" si="22"/>
        <v>-3.27715232679743E-3</v>
      </c>
      <c r="AJ113" s="30">
        <f t="shared" si="22"/>
        <v>4.5716930268649503E-3</v>
      </c>
      <c r="AK113" s="30">
        <f t="shared" si="22"/>
        <v>-5.1964517034266099E-4</v>
      </c>
      <c r="AL113" s="30">
        <f t="shared" si="22"/>
        <v>1.6166987342875699E-3</v>
      </c>
      <c r="AM113" s="30">
        <f t="shared" si="22"/>
        <v>-2.9455569896301901E-3</v>
      </c>
      <c r="AN113" s="30">
        <f t="shared" si="22"/>
        <v>-9.3928050089304906E-3</v>
      </c>
      <c r="AR113" s="31">
        <f t="shared" si="23"/>
        <v>49309</v>
      </c>
      <c r="AS113" s="30">
        <f t="shared" si="33"/>
        <v>-1.9611531950453041</v>
      </c>
      <c r="AT113" s="30">
        <f t="shared" si="34"/>
        <v>-3.27715232679743E-3</v>
      </c>
      <c r="AU113" s="30">
        <f t="shared" si="35"/>
        <v>4.5716930268649503E-3</v>
      </c>
      <c r="AV113" s="30">
        <f t="shared" si="36"/>
        <v>-5.1964517034266099E-4</v>
      </c>
      <c r="AW113" s="30">
        <f t="shared" si="37"/>
        <v>1.6166987342875699E-3</v>
      </c>
      <c r="AX113" s="30">
        <f t="shared" si="38"/>
        <v>-2.9455569896301901E-3</v>
      </c>
      <c r="AY113" s="30">
        <f t="shared" si="39"/>
        <v>-9.3928050089304906E-3</v>
      </c>
      <c r="BA113" s="31">
        <f t="shared" si="40"/>
        <v>49309</v>
      </c>
      <c r="BB113" s="30">
        <f t="shared" si="41"/>
        <v>-1.9611531950453041</v>
      </c>
      <c r="BC113" s="30" t="e">
        <f>#REF!</f>
        <v>#REF!</v>
      </c>
    </row>
    <row r="114" spans="1:55" ht="15">
      <c r="A114" s="1">
        <v>49399</v>
      </c>
      <c r="B114">
        <v>-1.3855636867283501</v>
      </c>
      <c r="C114">
        <v>2.1180613029204E-4</v>
      </c>
      <c r="D114">
        <v>-4.6278918563457797E-2</v>
      </c>
      <c r="E114">
        <v>-1.94737494916997E-3</v>
      </c>
      <c r="F114">
        <v>0.138455947844637</v>
      </c>
      <c r="G114">
        <v>-0.25413131295011898</v>
      </c>
      <c r="H114">
        <v>4.6761857334344702E-2</v>
      </c>
      <c r="I114">
        <v>0.25771092890408898</v>
      </c>
      <c r="J114">
        <v>0.45908157009927603</v>
      </c>
      <c r="K114">
        <v>2.6740257997419801E-3</v>
      </c>
      <c r="L114">
        <v>0.50391473272019904</v>
      </c>
      <c r="M114">
        <v>0</v>
      </c>
      <c r="N114">
        <v>0</v>
      </c>
      <c r="O114">
        <v>0.68131979452270297</v>
      </c>
      <c r="P114">
        <v>0</v>
      </c>
      <c r="Q114">
        <v>-0.24854762397157201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-3.1353538250071802E-3</v>
      </c>
      <c r="Z114">
        <v>4.4075493508585698E-3</v>
      </c>
      <c r="AA114">
        <v>-5.3758040905089002E-4</v>
      </c>
      <c r="AB114">
        <v>1.5233410513135299E-3</v>
      </c>
      <c r="AC114">
        <v>-2.8435010788857001E-3</v>
      </c>
      <c r="AD114">
        <v>-9.1048468352791703E-3</v>
      </c>
      <c r="AE114">
        <v>6.1330412673821798E-2</v>
      </c>
      <c r="AF114">
        <v>0.20530176712039599</v>
      </c>
      <c r="AH114" s="30">
        <f t="shared" si="32"/>
        <v>2.6740257997419801E-3</v>
      </c>
      <c r="AI114" s="30">
        <f t="shared" si="22"/>
        <v>-3.1353538250071802E-3</v>
      </c>
      <c r="AJ114" s="30">
        <f t="shared" si="22"/>
        <v>4.4075493508585698E-3</v>
      </c>
      <c r="AK114" s="30">
        <f t="shared" si="22"/>
        <v>-5.3758040905089002E-4</v>
      </c>
      <c r="AL114" s="30">
        <f t="shared" si="22"/>
        <v>1.5233410513135299E-3</v>
      </c>
      <c r="AM114" s="30">
        <f t="shared" si="22"/>
        <v>-2.8435010788857001E-3</v>
      </c>
      <c r="AN114" s="30">
        <f t="shared" si="22"/>
        <v>-9.1048468352791703E-3</v>
      </c>
      <c r="AR114" s="31">
        <f t="shared" si="23"/>
        <v>49399</v>
      </c>
      <c r="AS114" s="30">
        <f t="shared" si="33"/>
        <v>-1.9610800923681981</v>
      </c>
      <c r="AT114" s="30">
        <f t="shared" si="34"/>
        <v>-3.1353538250071802E-3</v>
      </c>
      <c r="AU114" s="30">
        <f t="shared" si="35"/>
        <v>4.4075493508585698E-3</v>
      </c>
      <c r="AV114" s="30">
        <f t="shared" si="36"/>
        <v>-5.3758040905089002E-4</v>
      </c>
      <c r="AW114" s="30">
        <f t="shared" si="37"/>
        <v>1.5233410513135299E-3</v>
      </c>
      <c r="AX114" s="30">
        <f t="shared" si="38"/>
        <v>-2.8435010788857001E-3</v>
      </c>
      <c r="AY114" s="30">
        <f t="shared" si="39"/>
        <v>-9.1048468352791703E-3</v>
      </c>
      <c r="BA114" s="31">
        <f t="shared" si="40"/>
        <v>49399</v>
      </c>
      <c r="BB114" s="30">
        <f t="shared" si="41"/>
        <v>-1.9610800923681981</v>
      </c>
      <c r="BC114" s="30" t="e">
        <f>#REF!</f>
        <v>#REF!</v>
      </c>
    </row>
    <row r="115" spans="1:55" ht="15">
      <c r="A115" s="1">
        <v>49490</v>
      </c>
      <c r="B115">
        <v>-1.3713219384038</v>
      </c>
      <c r="C115">
        <v>2.05196016867656E-4</v>
      </c>
      <c r="D115">
        <v>-4.6137815854659897E-2</v>
      </c>
      <c r="E115">
        <v>-1.8065100154977601E-3</v>
      </c>
      <c r="F115">
        <v>0.136484778761499</v>
      </c>
      <c r="G115">
        <v>-0.24922214548347699</v>
      </c>
      <c r="H115">
        <v>4.6950126025458699E-2</v>
      </c>
      <c r="I115">
        <v>0.25109038531802103</v>
      </c>
      <c r="J115">
        <v>0.44552528346946602</v>
      </c>
      <c r="K115">
        <v>2.7160445867007799E-3</v>
      </c>
      <c r="L115">
        <v>0.49497446141705398</v>
      </c>
      <c r="M115">
        <v>0</v>
      </c>
      <c r="N115">
        <v>0</v>
      </c>
      <c r="O115">
        <v>0.67265516254322999</v>
      </c>
      <c r="P115">
        <v>0</v>
      </c>
      <c r="Q115">
        <v>-0.246032973314182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-3.0031219293300401E-3</v>
      </c>
      <c r="Z115">
        <v>4.2388810051436198E-3</v>
      </c>
      <c r="AA115">
        <v>-5.5342926183116095E-4</v>
      </c>
      <c r="AB115">
        <v>1.432557554012E-3</v>
      </c>
      <c r="AC115">
        <v>-2.74574895256744E-3</v>
      </c>
      <c r="AD115">
        <v>-8.8099910592039192E-3</v>
      </c>
      <c r="AE115">
        <v>6.0862922036320898E-2</v>
      </c>
      <c r="AF115">
        <v>0.18750212445922801</v>
      </c>
      <c r="AH115" s="30">
        <f t="shared" si="32"/>
        <v>2.7160445867007799E-3</v>
      </c>
      <c r="AI115" s="30">
        <f t="shared" si="22"/>
        <v>-3.0031219293300401E-3</v>
      </c>
      <c r="AJ115" s="30">
        <f t="shared" si="22"/>
        <v>4.2388810051436198E-3</v>
      </c>
      <c r="AK115" s="30">
        <f t="shared" si="22"/>
        <v>-5.5342926183116095E-4</v>
      </c>
      <c r="AL115" s="30">
        <f t="shared" si="22"/>
        <v>1.432557554012E-3</v>
      </c>
      <c r="AM115" s="30">
        <f t="shared" si="22"/>
        <v>-2.74574895256744E-3</v>
      </c>
      <c r="AN115" s="30">
        <f t="shared" si="22"/>
        <v>-8.8099910592039192E-3</v>
      </c>
      <c r="AR115" s="31">
        <f t="shared" si="23"/>
        <v>49490</v>
      </c>
      <c r="AS115" s="30">
        <f t="shared" si="33"/>
        <v>-1.9610380735812394</v>
      </c>
      <c r="AT115" s="30">
        <f t="shared" si="34"/>
        <v>-3.0031219293300401E-3</v>
      </c>
      <c r="AU115" s="30">
        <f t="shared" si="35"/>
        <v>4.2388810051436198E-3</v>
      </c>
      <c r="AV115" s="30">
        <f t="shared" si="36"/>
        <v>-5.5342926183116095E-4</v>
      </c>
      <c r="AW115" s="30">
        <f t="shared" si="37"/>
        <v>1.432557554012E-3</v>
      </c>
      <c r="AX115" s="30">
        <f t="shared" si="38"/>
        <v>-2.74574895256744E-3</v>
      </c>
      <c r="AY115" s="30">
        <f t="shared" si="39"/>
        <v>-8.8099910592039192E-3</v>
      </c>
      <c r="BA115" s="31">
        <f t="shared" si="40"/>
        <v>49490</v>
      </c>
      <c r="BB115" s="30">
        <f t="shared" si="41"/>
        <v>-1.9610380735812394</v>
      </c>
      <c r="BC115" s="30" t="e">
        <f>#REF!</f>
        <v>#REF!</v>
      </c>
    </row>
    <row r="116" spans="1:55" ht="15">
      <c r="A116" s="1">
        <v>49582</v>
      </c>
      <c r="B116">
        <v>-1.3572110828069199</v>
      </c>
      <c r="C116">
        <v>1.9900181720648399E-4</v>
      </c>
      <c r="D116">
        <v>-4.5987210158817203E-2</v>
      </c>
      <c r="E116">
        <v>-1.67294888491717E-3</v>
      </c>
      <c r="F116">
        <v>0.13455580696119199</v>
      </c>
      <c r="G116">
        <v>-0.24437076764858801</v>
      </c>
      <c r="H116">
        <v>4.7211332112733699E-2</v>
      </c>
      <c r="I116">
        <v>0.24441698050656499</v>
      </c>
      <c r="J116">
        <v>0.43235232208033803</v>
      </c>
      <c r="K116">
        <v>2.7324038852030801E-3</v>
      </c>
      <c r="L116">
        <v>0.486304278365145</v>
      </c>
      <c r="M116">
        <v>0</v>
      </c>
      <c r="N116">
        <v>0</v>
      </c>
      <c r="O116">
        <v>0.66413831667366596</v>
      </c>
      <c r="P116">
        <v>0</v>
      </c>
      <c r="Q116">
        <v>-0.243539901478105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-2.8796006212761E-3</v>
      </c>
      <c r="Z116">
        <v>4.0684902963932998E-3</v>
      </c>
      <c r="AA116">
        <v>-5.6709720324100803E-4</v>
      </c>
      <c r="AB116">
        <v>1.34502915279504E-3</v>
      </c>
      <c r="AC116">
        <v>-2.65209742139534E-3</v>
      </c>
      <c r="AD116">
        <v>-8.5122315298787193E-3</v>
      </c>
      <c r="AE116">
        <v>6.03988923442264E-2</v>
      </c>
      <c r="AF116">
        <v>0.170329916442334</v>
      </c>
      <c r="AH116" s="30">
        <f t="shared" si="32"/>
        <v>2.7324038852030801E-3</v>
      </c>
      <c r="AI116" s="30">
        <f t="shared" si="22"/>
        <v>-2.8796006212761E-3</v>
      </c>
      <c r="AJ116" s="30">
        <f t="shared" si="22"/>
        <v>4.0684902963932998E-3</v>
      </c>
      <c r="AK116" s="30">
        <f t="shared" si="22"/>
        <v>-5.6709720324100803E-4</v>
      </c>
      <c r="AL116" s="30">
        <f t="shared" si="22"/>
        <v>1.34502915279504E-3</v>
      </c>
      <c r="AM116" s="30">
        <f t="shared" si="22"/>
        <v>-2.65209742139534E-3</v>
      </c>
      <c r="AN116" s="30">
        <f t="shared" si="22"/>
        <v>-8.5122315298787193E-3</v>
      </c>
      <c r="AR116" s="31">
        <f t="shared" si="23"/>
        <v>49582</v>
      </c>
      <c r="AS116" s="30">
        <f t="shared" si="33"/>
        <v>-1.9610217142827371</v>
      </c>
      <c r="AT116" s="30">
        <f t="shared" si="34"/>
        <v>-2.8796006212761E-3</v>
      </c>
      <c r="AU116" s="30">
        <f t="shared" si="35"/>
        <v>4.0684902963932998E-3</v>
      </c>
      <c r="AV116" s="30">
        <f t="shared" si="36"/>
        <v>-5.6709720324100803E-4</v>
      </c>
      <c r="AW116" s="30">
        <f t="shared" si="37"/>
        <v>1.34502915279504E-3</v>
      </c>
      <c r="AX116" s="30">
        <f t="shared" si="38"/>
        <v>-2.65209742139534E-3</v>
      </c>
      <c r="AY116" s="30">
        <f t="shared" si="39"/>
        <v>-8.5122315298787193E-3</v>
      </c>
      <c r="BA116" s="31">
        <f t="shared" si="40"/>
        <v>49582</v>
      </c>
      <c r="BB116" s="30">
        <f t="shared" si="41"/>
        <v>-1.9610217142827371</v>
      </c>
      <c r="BC116" s="30" t="e">
        <f>#REF!</f>
        <v>#REF!</v>
      </c>
    </row>
    <row r="117" spans="1:55" ht="15">
      <c r="A117" s="1">
        <v>49674</v>
      </c>
      <c r="B117">
        <v>-1.3432301839029499</v>
      </c>
      <c r="C117">
        <v>1.9315621656013101E-4</v>
      </c>
      <c r="D117">
        <v>-4.5827744422746501E-2</v>
      </c>
      <c r="E117">
        <v>-1.5470603263850701E-3</v>
      </c>
      <c r="F117">
        <v>0.13266724415072501</v>
      </c>
      <c r="G117">
        <v>-0.23958072874129899</v>
      </c>
      <c r="H117">
        <v>4.7533830166445801E-2</v>
      </c>
      <c r="I117">
        <v>0.23773473455020899</v>
      </c>
      <c r="J117">
        <v>0.41955585712652599</v>
      </c>
      <c r="K117">
        <v>2.7277555911455302E-3</v>
      </c>
      <c r="L117">
        <v>0.477891791298998</v>
      </c>
      <c r="M117">
        <v>0</v>
      </c>
      <c r="N117">
        <v>0</v>
      </c>
      <c r="O117">
        <v>0.655766016734735</v>
      </c>
      <c r="P117">
        <v>0</v>
      </c>
      <c r="Q117">
        <v>-0.24106859367809899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-2.7640113312359499E-3</v>
      </c>
      <c r="Z117">
        <v>3.8986104528081801E-3</v>
      </c>
      <c r="AA117">
        <v>-5.78555662396405E-4</v>
      </c>
      <c r="AB117">
        <v>1.2612385218521999E-3</v>
      </c>
      <c r="AC117">
        <v>-2.5623480776506202E-3</v>
      </c>
      <c r="AD117">
        <v>-8.2147894380239801E-3</v>
      </c>
      <c r="AE117">
        <v>5.99383113128404E-2</v>
      </c>
      <c r="AF117">
        <v>0.15379453054206499</v>
      </c>
      <c r="AH117" s="30">
        <f t="shared" si="32"/>
        <v>2.7277555911455302E-3</v>
      </c>
      <c r="AI117" s="30">
        <f t="shared" si="22"/>
        <v>-2.7640113312359499E-3</v>
      </c>
      <c r="AJ117" s="30">
        <f t="shared" si="22"/>
        <v>3.8986104528081801E-3</v>
      </c>
      <c r="AK117" s="30">
        <f t="shared" si="22"/>
        <v>-5.78555662396405E-4</v>
      </c>
      <c r="AL117" s="30">
        <f t="shared" si="22"/>
        <v>1.2612385218521999E-3</v>
      </c>
      <c r="AM117" s="30">
        <f t="shared" si="22"/>
        <v>-2.5623480776506202E-3</v>
      </c>
      <c r="AN117" s="30">
        <f t="shared" si="22"/>
        <v>-8.2147894380239801E-3</v>
      </c>
      <c r="AR117" s="31">
        <f t="shared" si="23"/>
        <v>49674</v>
      </c>
      <c r="AS117" s="30">
        <f t="shared" si="33"/>
        <v>-1.9610263625767945</v>
      </c>
      <c r="AT117" s="30">
        <f t="shared" si="34"/>
        <v>-2.7640113312359499E-3</v>
      </c>
      <c r="AU117" s="30">
        <f t="shared" si="35"/>
        <v>3.8986104528081801E-3</v>
      </c>
      <c r="AV117" s="30">
        <f t="shared" si="36"/>
        <v>-5.78555662396405E-4</v>
      </c>
      <c r="AW117" s="30">
        <f t="shared" si="37"/>
        <v>1.2612385218521999E-3</v>
      </c>
      <c r="AX117" s="30">
        <f t="shared" si="38"/>
        <v>-2.5623480776506202E-3</v>
      </c>
      <c r="AY117" s="30">
        <f t="shared" si="39"/>
        <v>-8.2147894380239801E-3</v>
      </c>
      <c r="BA117" s="31">
        <f t="shared" si="40"/>
        <v>49674</v>
      </c>
      <c r="BB117" s="30">
        <f t="shared" si="41"/>
        <v>-1.9610263625767945</v>
      </c>
      <c r="BC117" s="30" t="e">
        <f>#REF!</f>
        <v>#REF!</v>
      </c>
    </row>
    <row r="118" spans="1:55" ht="15">
      <c r="A118" s="1">
        <v>49765</v>
      </c>
      <c r="B118">
        <v>-1.3293783312923699</v>
      </c>
      <c r="C118">
        <v>1.8760379952185001E-4</v>
      </c>
      <c r="D118">
        <v>-4.5660007360667103E-2</v>
      </c>
      <c r="E118">
        <v>-1.42901050497374E-3</v>
      </c>
      <c r="F118">
        <v>0.130817446188605</v>
      </c>
      <c r="G118">
        <v>-0.23485498971135901</v>
      </c>
      <c r="H118">
        <v>4.7907096249474701E-2</v>
      </c>
      <c r="I118">
        <v>0.23108035251655401</v>
      </c>
      <c r="J118">
        <v>0.40712845844517098</v>
      </c>
      <c r="K118">
        <v>2.7060755297444502E-3</v>
      </c>
      <c r="L118">
        <v>0.469725472172773</v>
      </c>
      <c r="M118">
        <v>0</v>
      </c>
      <c r="N118">
        <v>0</v>
      </c>
      <c r="O118">
        <v>0.64753499506763701</v>
      </c>
      <c r="P118">
        <v>0</v>
      </c>
      <c r="Q118">
        <v>-0.23861922358982901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-2.6556472769464299E-3</v>
      </c>
      <c r="Z118">
        <v>3.73099604427782E-3</v>
      </c>
      <c r="AA118">
        <v>-5.87827148780927E-4</v>
      </c>
      <c r="AB118">
        <v>1.1815067078548901E-3</v>
      </c>
      <c r="AC118">
        <v>-2.47630849662938E-3</v>
      </c>
      <c r="AD118">
        <v>-7.9202314968004894E-3</v>
      </c>
      <c r="AE118">
        <v>5.9481166254955101E-2</v>
      </c>
      <c r="AF118">
        <v>0.137899592098224</v>
      </c>
      <c r="AH118" s="30">
        <f t="shared" si="32"/>
        <v>2.7060755297444502E-3</v>
      </c>
      <c r="AI118" s="30">
        <f t="shared" si="22"/>
        <v>-2.6556472769464299E-3</v>
      </c>
      <c r="AJ118" s="30">
        <f t="shared" si="22"/>
        <v>3.73099604427782E-3</v>
      </c>
      <c r="AK118" s="30">
        <f t="shared" si="22"/>
        <v>-5.87827148780927E-4</v>
      </c>
      <c r="AL118" s="30">
        <f t="shared" si="22"/>
        <v>1.1815067078548901E-3</v>
      </c>
      <c r="AM118" s="30">
        <f t="shared" si="22"/>
        <v>-2.47630849662938E-3</v>
      </c>
      <c r="AN118" s="30">
        <f t="shared" si="22"/>
        <v>-7.9202314968004894E-3</v>
      </c>
      <c r="AR118" s="31">
        <f t="shared" si="23"/>
        <v>49765</v>
      </c>
      <c r="AS118" s="30">
        <f t="shared" si="33"/>
        <v>-1.9610480426381955</v>
      </c>
      <c r="AT118" s="30">
        <f t="shared" si="34"/>
        <v>-2.6556472769464299E-3</v>
      </c>
      <c r="AU118" s="30">
        <f t="shared" si="35"/>
        <v>3.73099604427782E-3</v>
      </c>
      <c r="AV118" s="30">
        <f t="shared" si="36"/>
        <v>-5.87827148780927E-4</v>
      </c>
      <c r="AW118" s="30">
        <f t="shared" si="37"/>
        <v>1.1815067078548901E-3</v>
      </c>
      <c r="AX118" s="30">
        <f t="shared" si="38"/>
        <v>-2.47630849662938E-3</v>
      </c>
      <c r="AY118" s="30">
        <f t="shared" si="39"/>
        <v>-7.9202314968004894E-3</v>
      </c>
      <c r="BA118" s="31">
        <f t="shared" si="40"/>
        <v>49765</v>
      </c>
      <c r="BB118" s="30">
        <f t="shared" si="41"/>
        <v>-1.9610480426381955</v>
      </c>
      <c r="BC118" s="30" t="e">
        <f>#REF!</f>
        <v>#REF!</v>
      </c>
    </row>
    <row r="119" spans="1:55" ht="15">
      <c r="A119" s="1">
        <v>49856</v>
      </c>
      <c r="B119">
        <v>-1.3156546360468</v>
      </c>
      <c r="C119">
        <v>1.82299182394162E-4</v>
      </c>
      <c r="D119">
        <v>-4.5484539433792097E-2</v>
      </c>
      <c r="E119">
        <v>-1.3188061155371301E-3</v>
      </c>
      <c r="F119">
        <v>0.12900489850792199</v>
      </c>
      <c r="G119">
        <v>-0.230195987471388</v>
      </c>
      <c r="H119">
        <v>4.8321655127765401E-2</v>
      </c>
      <c r="I119">
        <v>0.224484173764494</v>
      </c>
      <c r="J119">
        <v>0.39506223199788698</v>
      </c>
      <c r="K119">
        <v>2.6707494275147801E-3</v>
      </c>
      <c r="L119">
        <v>0.46179458654981898</v>
      </c>
      <c r="M119">
        <v>0</v>
      </c>
      <c r="N119">
        <v>0</v>
      </c>
      <c r="O119">
        <v>0.63944198443320699</v>
      </c>
      <c r="P119">
        <v>0</v>
      </c>
      <c r="Q119">
        <v>-0.236191948032168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-2.5538679376547599E-3</v>
      </c>
      <c r="Z119">
        <v>3.5670009013427399E-3</v>
      </c>
      <c r="AA119">
        <v>-5.9497296860166397E-4</v>
      </c>
      <c r="AB119">
        <v>1.10602408849814E-3</v>
      </c>
      <c r="AC119">
        <v>-2.3937931258768402E-3</v>
      </c>
      <c r="AD119">
        <v>-7.6305724100100602E-3</v>
      </c>
      <c r="AE119">
        <v>5.9027444097152097E-2</v>
      </c>
      <c r="AF119">
        <v>0.122643924536173</v>
      </c>
      <c r="AH119" s="30">
        <f t="shared" si="32"/>
        <v>2.6707494275147801E-3</v>
      </c>
      <c r="AI119" s="30">
        <f t="shared" si="22"/>
        <v>-2.5538679376547599E-3</v>
      </c>
      <c r="AJ119" s="30">
        <f t="shared" si="22"/>
        <v>3.5670009013427399E-3</v>
      </c>
      <c r="AK119" s="30">
        <f t="shared" si="22"/>
        <v>-5.9497296860166397E-4</v>
      </c>
      <c r="AL119" s="30">
        <f t="shared" si="22"/>
        <v>1.10602408849814E-3</v>
      </c>
      <c r="AM119" s="30">
        <f t="shared" si="22"/>
        <v>-2.3937931258768402E-3</v>
      </c>
      <c r="AN119" s="30">
        <f t="shared" si="22"/>
        <v>-7.6305724100100602E-3</v>
      </c>
      <c r="AR119" s="31">
        <f t="shared" si="23"/>
        <v>49856</v>
      </c>
      <c r="AS119" s="30">
        <f t="shared" si="33"/>
        <v>-1.9610833687404252</v>
      </c>
      <c r="AT119" s="30">
        <f t="shared" si="34"/>
        <v>-2.5538679376547599E-3</v>
      </c>
      <c r="AU119" s="30">
        <f t="shared" si="35"/>
        <v>3.5670009013427399E-3</v>
      </c>
      <c r="AV119" s="30">
        <f t="shared" si="36"/>
        <v>-5.9497296860166397E-4</v>
      </c>
      <c r="AW119" s="30">
        <f t="shared" si="37"/>
        <v>1.10602408849814E-3</v>
      </c>
      <c r="AX119" s="30">
        <f t="shared" si="38"/>
        <v>-2.3937931258768402E-3</v>
      </c>
      <c r="AY119" s="30">
        <f t="shared" si="39"/>
        <v>-7.6305724100100602E-3</v>
      </c>
      <c r="BA119" s="31">
        <f t="shared" si="40"/>
        <v>49856</v>
      </c>
      <c r="BB119" s="30">
        <f t="shared" si="41"/>
        <v>-1.9610833687404252</v>
      </c>
      <c r="BC119" s="30" t="e">
        <f>#REF!</f>
        <v>#REF!</v>
      </c>
    </row>
    <row r="120" spans="1:55" ht="15">
      <c r="A120" s="1">
        <v>49948</v>
      </c>
      <c r="B120">
        <v>-1.30205822702725</v>
      </c>
      <c r="C120">
        <v>1.77205408838275E-4</v>
      </c>
      <c r="D120">
        <v>-4.5301838142390298E-2</v>
      </c>
      <c r="E120">
        <v>-1.2163302688928601E-3</v>
      </c>
      <c r="F120">
        <v>0.12722820295247</v>
      </c>
      <c r="G120">
        <v>-0.22560569340778899</v>
      </c>
      <c r="H120">
        <v>4.87690070196398E-2</v>
      </c>
      <c r="I120">
        <v>0.21797101848752601</v>
      </c>
      <c r="J120">
        <v>0.38334893759164201</v>
      </c>
      <c r="K120">
        <v>2.6246493258197702E-3</v>
      </c>
      <c r="L120">
        <v>0.45408912770086302</v>
      </c>
      <c r="M120">
        <v>0</v>
      </c>
      <c r="N120">
        <v>0</v>
      </c>
      <c r="O120">
        <v>0.63148374043083899</v>
      </c>
      <c r="P120">
        <v>0</v>
      </c>
      <c r="Q120">
        <v>-0.23378690329826801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-2.45809372424042E-3</v>
      </c>
      <c r="Z120">
        <v>3.4076450723639199E-3</v>
      </c>
      <c r="AA120">
        <v>-6.0008313408661796E-4</v>
      </c>
      <c r="AB120">
        <v>1.03487645977213E-3</v>
      </c>
      <c r="AC120">
        <v>-2.3146239120094198E-3</v>
      </c>
      <c r="AD120">
        <v>-7.34736346208295E-3</v>
      </c>
      <c r="AE120">
        <v>5.8577131395663999E-2</v>
      </c>
      <c r="AF120">
        <v>0.108022385468438</v>
      </c>
      <c r="AH120" s="30">
        <f t="shared" si="32"/>
        <v>2.6246493258197702E-3</v>
      </c>
      <c r="AI120" s="30">
        <f t="shared" si="22"/>
        <v>-2.45809372424042E-3</v>
      </c>
      <c r="AJ120" s="30">
        <f t="shared" si="22"/>
        <v>3.4076450723639199E-3</v>
      </c>
      <c r="AK120" s="30">
        <f t="shared" si="22"/>
        <v>-6.0008313408661796E-4</v>
      </c>
      <c r="AL120" s="30">
        <f t="shared" si="22"/>
        <v>1.03487645977213E-3</v>
      </c>
      <c r="AM120" s="30">
        <f t="shared" si="22"/>
        <v>-2.3146239120094198E-3</v>
      </c>
      <c r="AN120" s="30">
        <f t="shared" si="22"/>
        <v>-7.34736346208295E-3</v>
      </c>
      <c r="AR120" s="31">
        <f t="shared" si="23"/>
        <v>49948</v>
      </c>
      <c r="AS120" s="30">
        <f t="shared" si="33"/>
        <v>-1.9611294688421204</v>
      </c>
      <c r="AT120" s="30">
        <f t="shared" si="34"/>
        <v>-2.45809372424042E-3</v>
      </c>
      <c r="AU120" s="30">
        <f t="shared" si="35"/>
        <v>3.4076450723639199E-3</v>
      </c>
      <c r="AV120" s="30">
        <f t="shared" si="36"/>
        <v>-6.0008313408661796E-4</v>
      </c>
      <c r="AW120" s="30">
        <f t="shared" si="37"/>
        <v>1.03487645977213E-3</v>
      </c>
      <c r="AX120" s="30">
        <f t="shared" si="38"/>
        <v>-2.3146239120094198E-3</v>
      </c>
      <c r="AY120" s="30">
        <f t="shared" si="39"/>
        <v>-7.34736346208295E-3</v>
      </c>
      <c r="BA120" s="31">
        <f t="shared" si="40"/>
        <v>49948</v>
      </c>
      <c r="BB120" s="30">
        <f t="shared" si="41"/>
        <v>-1.9611294688421204</v>
      </c>
      <c r="BC120" s="30" t="e">
        <f>#REF!</f>
        <v>#REF!</v>
      </c>
    </row>
    <row r="121" spans="1:55" ht="15">
      <c r="A121" s="1">
        <v>50040</v>
      </c>
      <c r="B121">
        <v>-1.2885882476485</v>
      </c>
      <c r="C121">
        <v>1.7229257487095701E-4</v>
      </c>
      <c r="D121">
        <v>-4.51123627043701E-2</v>
      </c>
      <c r="E121">
        <v>-1.12137221086637E-3</v>
      </c>
      <c r="F121">
        <v>0.12548606591578901</v>
      </c>
      <c r="G121">
        <v>-0.22108566645455399</v>
      </c>
      <c r="H121">
        <v>4.9241555183247701E-2</v>
      </c>
      <c r="I121">
        <v>0.21156093990024399</v>
      </c>
      <c r="J121">
        <v>0.37198008923940701</v>
      </c>
      <c r="K121">
        <v>2.57020130390088E-3</v>
      </c>
      <c r="L121">
        <v>0.44659975540761099</v>
      </c>
      <c r="M121">
        <v>0</v>
      </c>
      <c r="N121">
        <v>0</v>
      </c>
      <c r="O121">
        <v>0.62365705928149495</v>
      </c>
      <c r="P121">
        <v>0</v>
      </c>
      <c r="Q121">
        <v>-0.23140420280011401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-2.3678008881886799E-3</v>
      </c>
      <c r="Z121">
        <v>3.2536721919488899E-3</v>
      </c>
      <c r="AA121">
        <v>-6.0326812462903204E-4</v>
      </c>
      <c r="AB121">
        <v>9.68066932819083E-4</v>
      </c>
      <c r="AC121">
        <v>-2.23863070891612E-3</v>
      </c>
      <c r="AD121">
        <v>-7.0717688844707397E-3</v>
      </c>
      <c r="AE121">
        <v>5.8130214351807097E-2</v>
      </c>
      <c r="AF121">
        <v>9.4026591858546602E-2</v>
      </c>
      <c r="AH121" s="30">
        <f t="shared" si="32"/>
        <v>2.57020130390088E-3</v>
      </c>
      <c r="AI121" s="30">
        <f t="shared" si="22"/>
        <v>-2.3678008881886799E-3</v>
      </c>
      <c r="AJ121" s="30">
        <f t="shared" si="22"/>
        <v>3.2536721919488899E-3</v>
      </c>
      <c r="AK121" s="30">
        <f t="shared" si="22"/>
        <v>-6.0326812462903204E-4</v>
      </c>
      <c r="AL121" s="30">
        <f t="shared" si="22"/>
        <v>9.68066932819083E-4</v>
      </c>
      <c r="AM121" s="30">
        <f t="shared" si="22"/>
        <v>-2.23863070891612E-3</v>
      </c>
      <c r="AN121" s="30">
        <f t="shared" si="22"/>
        <v>-7.0717688844707397E-3</v>
      </c>
      <c r="AR121" s="31">
        <f t="shared" si="23"/>
        <v>50040</v>
      </c>
      <c r="AS121" s="30">
        <f t="shared" si="33"/>
        <v>-1.9611839168640393</v>
      </c>
      <c r="AT121" s="30">
        <f t="shared" si="34"/>
        <v>-2.3678008881886799E-3</v>
      </c>
      <c r="AU121" s="30">
        <f t="shared" si="35"/>
        <v>3.2536721919488899E-3</v>
      </c>
      <c r="AV121" s="30">
        <f t="shared" si="36"/>
        <v>-6.0326812462903204E-4</v>
      </c>
      <c r="AW121" s="30">
        <f t="shared" si="37"/>
        <v>9.68066932819083E-4</v>
      </c>
      <c r="AX121" s="30">
        <f t="shared" si="38"/>
        <v>-2.23863070891612E-3</v>
      </c>
      <c r="AY121" s="30">
        <f t="shared" si="39"/>
        <v>-7.0717688844707397E-3</v>
      </c>
      <c r="BA121" s="31">
        <f t="shared" si="40"/>
        <v>50040</v>
      </c>
      <c r="BB121" s="30">
        <f t="shared" si="41"/>
        <v>-1.9611839168640393</v>
      </c>
      <c r="BC121" s="30" t="e">
        <f>#REF!</f>
        <v>#REF!</v>
      </c>
    </row>
    <row r="122" spans="1:55" ht="15">
      <c r="A122" s="1">
        <v>50130</v>
      </c>
      <c r="B122">
        <v>-1.27524385305349</v>
      </c>
      <c r="C122">
        <v>1.6753665329876101E-4</v>
      </c>
      <c r="D122">
        <v>-4.4916538187399602E-2</v>
      </c>
      <c r="E122">
        <v>-1.03365180463692E-3</v>
      </c>
      <c r="F122">
        <v>0.12377728767637999</v>
      </c>
      <c r="G122">
        <v>-0.21663710109861001</v>
      </c>
      <c r="H122">
        <v>4.9732535326085001E-2</v>
      </c>
      <c r="I122">
        <v>0.20526989026843501</v>
      </c>
      <c r="J122">
        <v>0.36094704031305302</v>
      </c>
      <c r="K122">
        <v>2.5094453342853601E-3</v>
      </c>
      <c r="L122">
        <v>0.439317739385092</v>
      </c>
      <c r="M122">
        <v>0</v>
      </c>
      <c r="N122">
        <v>0</v>
      </c>
      <c r="O122">
        <v>0.61595879170535905</v>
      </c>
      <c r="P122">
        <v>0</v>
      </c>
      <c r="Q122">
        <v>-0.229043935749732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-2.2825166983079098E-3</v>
      </c>
      <c r="Z122">
        <v>3.1055984819223E-3</v>
      </c>
      <c r="AA122">
        <v>-6.0465220754197103E-4</v>
      </c>
      <c r="AB122">
        <v>9.0553423449532999E-4</v>
      </c>
      <c r="AC122">
        <v>-2.1656515055935902E-3</v>
      </c>
      <c r="AD122">
        <v>-6.8046314851847997E-3</v>
      </c>
      <c r="AE122">
        <v>5.7686678826996199E-2</v>
      </c>
      <c r="AF122">
        <v>8.0645546414919098E-2</v>
      </c>
      <c r="AH122" s="30">
        <f t="shared" si="32"/>
        <v>2.5094453342853601E-3</v>
      </c>
      <c r="AI122" s="30">
        <f t="shared" ref="AI122:AN132" si="42">Y122</f>
        <v>-2.2825166983079098E-3</v>
      </c>
      <c r="AJ122" s="30">
        <f t="shared" si="42"/>
        <v>3.1055984819223E-3</v>
      </c>
      <c r="AK122" s="30">
        <f t="shared" si="42"/>
        <v>-6.0465220754197103E-4</v>
      </c>
      <c r="AL122" s="30">
        <f t="shared" si="42"/>
        <v>9.0553423449532999E-4</v>
      </c>
      <c r="AM122" s="30">
        <f t="shared" si="42"/>
        <v>-2.1656515055935902E-3</v>
      </c>
      <c r="AN122" s="30">
        <f t="shared" si="42"/>
        <v>-6.8046314851847997E-3</v>
      </c>
      <c r="AR122" s="31">
        <f t="shared" si="23"/>
        <v>50130</v>
      </c>
      <c r="AS122" s="30">
        <f t="shared" si="33"/>
        <v>-1.9612446728336548</v>
      </c>
      <c r="AT122" s="30">
        <f t="shared" si="34"/>
        <v>-2.2825166983079098E-3</v>
      </c>
      <c r="AU122" s="30">
        <f t="shared" si="35"/>
        <v>3.1055984819223E-3</v>
      </c>
      <c r="AV122" s="30">
        <f t="shared" si="36"/>
        <v>-6.0465220754197103E-4</v>
      </c>
      <c r="AW122" s="30">
        <f t="shared" si="37"/>
        <v>9.0553423449532999E-4</v>
      </c>
      <c r="AX122" s="30">
        <f t="shared" si="38"/>
        <v>-2.1656515055935902E-3</v>
      </c>
      <c r="AY122" s="30">
        <f t="shared" si="39"/>
        <v>-6.8046314851847997E-3</v>
      </c>
      <c r="BA122" s="31">
        <f t="shared" si="40"/>
        <v>50130</v>
      </c>
      <c r="BB122" s="30">
        <f t="shared" si="41"/>
        <v>-1.9612446728336548</v>
      </c>
      <c r="BC122" s="30" t="e">
        <f>#REF!</f>
        <v>#REF!</v>
      </c>
    </row>
    <row r="123" spans="1:55" ht="15">
      <c r="A123" s="1">
        <v>50221</v>
      </c>
      <c r="B123">
        <v>-1.26202420766154</v>
      </c>
      <c r="C123">
        <v>1.62918491266785E-4</v>
      </c>
      <c r="D123">
        <v>-4.4714759155069901E-2</v>
      </c>
      <c r="E123">
        <v>-9.5283957703496801E-4</v>
      </c>
      <c r="F123">
        <v>0.122100752826816</v>
      </c>
      <c r="G123">
        <v>-0.21226087068486199</v>
      </c>
      <c r="H123">
        <v>5.0235947562568398E-2</v>
      </c>
      <c r="I123">
        <v>0.19911030866671001</v>
      </c>
      <c r="J123">
        <v>0.35024105541182299</v>
      </c>
      <c r="K123">
        <v>2.44408804330083E-3</v>
      </c>
      <c r="L123">
        <v>0.43223490717464702</v>
      </c>
      <c r="M123">
        <v>0</v>
      </c>
      <c r="N123">
        <v>0</v>
      </c>
      <c r="O123">
        <v>0.60838585352459096</v>
      </c>
      <c r="P123">
        <v>0</v>
      </c>
      <c r="Q123">
        <v>-0.22670616664927601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-2.2018149028836401E-3</v>
      </c>
      <c r="Z123">
        <v>2.9637544682776899E-3</v>
      </c>
      <c r="AA123">
        <v>-6.0436806840350496E-4</v>
      </c>
      <c r="AB123">
        <v>8.4716792914499696E-4</v>
      </c>
      <c r="AC123">
        <v>-2.0955325068232901E-3</v>
      </c>
      <c r="AD123">
        <v>-6.5465288726929798E-3</v>
      </c>
      <c r="AE123">
        <v>5.7246510357351399E-2</v>
      </c>
      <c r="AF123">
        <v>6.7866176377920598E-2</v>
      </c>
      <c r="AH123" s="30">
        <f t="shared" si="32"/>
        <v>2.44408804330083E-3</v>
      </c>
      <c r="AI123" s="30">
        <f t="shared" si="42"/>
        <v>-2.2018149028836401E-3</v>
      </c>
      <c r="AJ123" s="30">
        <f t="shared" si="42"/>
        <v>2.9637544682776899E-3</v>
      </c>
      <c r="AK123" s="30">
        <f t="shared" si="42"/>
        <v>-6.0436806840350496E-4</v>
      </c>
      <c r="AL123" s="30">
        <f t="shared" si="42"/>
        <v>8.4716792914499696E-4</v>
      </c>
      <c r="AM123" s="30">
        <f t="shared" si="42"/>
        <v>-2.0955325068232901E-3</v>
      </c>
      <c r="AN123" s="30">
        <f t="shared" si="42"/>
        <v>-6.5465288726929798E-3</v>
      </c>
      <c r="AR123" s="31">
        <f t="shared" si="23"/>
        <v>50221</v>
      </c>
      <c r="AS123" s="30">
        <f t="shared" si="33"/>
        <v>-1.9613100301246393</v>
      </c>
      <c r="AT123" s="30">
        <f t="shared" si="34"/>
        <v>-2.2018149028836401E-3</v>
      </c>
      <c r="AU123" s="30">
        <f t="shared" si="35"/>
        <v>2.9637544682776899E-3</v>
      </c>
      <c r="AV123" s="30">
        <f t="shared" si="36"/>
        <v>-6.0436806840350496E-4</v>
      </c>
      <c r="AW123" s="30">
        <f t="shared" si="37"/>
        <v>8.4716792914499696E-4</v>
      </c>
      <c r="AX123" s="30">
        <f t="shared" si="38"/>
        <v>-2.0955325068232901E-3</v>
      </c>
      <c r="AY123" s="30">
        <f t="shared" si="39"/>
        <v>-6.5465288726929798E-3</v>
      </c>
      <c r="BA123" s="31">
        <f t="shared" si="40"/>
        <v>50221</v>
      </c>
      <c r="BB123" s="30">
        <f t="shared" si="41"/>
        <v>-1.9613100301246393</v>
      </c>
      <c r="BC123" s="30" t="e">
        <f>#REF!</f>
        <v>#REF!</v>
      </c>
    </row>
    <row r="124" spans="1:55" ht="15">
      <c r="A124" s="1">
        <v>50313</v>
      </c>
      <c r="B124">
        <v>-1.2489284830555401</v>
      </c>
      <c r="C124">
        <v>1.5842295779212401E-4</v>
      </c>
      <c r="D124">
        <v>-4.4507392881605802E-2</v>
      </c>
      <c r="E124">
        <v>-8.7857301700977695E-4</v>
      </c>
      <c r="F124">
        <v>0.120455421699682</v>
      </c>
      <c r="G124">
        <v>-0.207957566382513</v>
      </c>
      <c r="H124">
        <v>5.0746491435910202E-2</v>
      </c>
      <c r="I124">
        <v>0.193091637952929</v>
      </c>
      <c r="J124">
        <v>0.33985337065968402</v>
      </c>
      <c r="K124">
        <v>2.37554909646239E-3</v>
      </c>
      <c r="L124">
        <v>0.425343596315849</v>
      </c>
      <c r="M124">
        <v>0</v>
      </c>
      <c r="N124">
        <v>0</v>
      </c>
      <c r="O124">
        <v>0.60093523353372902</v>
      </c>
      <c r="P124">
        <v>0</v>
      </c>
      <c r="Q124">
        <v>-0.22439093540321101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-2.12531148609214E-3</v>
      </c>
      <c r="Z124">
        <v>2.8283203728114402E-3</v>
      </c>
      <c r="AA124">
        <v>-6.0255253742669897E-4</v>
      </c>
      <c r="AB124">
        <v>7.9282101153032301E-4</v>
      </c>
      <c r="AC124">
        <v>-2.0281280953405199E-3</v>
      </c>
      <c r="AD124">
        <v>-6.2978214622264397E-3</v>
      </c>
      <c r="AE124">
        <v>5.6809694167906197E-2</v>
      </c>
      <c r="AF124">
        <v>5.5673794883331802E-2</v>
      </c>
      <c r="AH124" s="30">
        <f t="shared" si="32"/>
        <v>2.37554909646239E-3</v>
      </c>
      <c r="AI124" s="30">
        <f t="shared" si="42"/>
        <v>-2.12531148609214E-3</v>
      </c>
      <c r="AJ124" s="30">
        <f t="shared" si="42"/>
        <v>2.8283203728114402E-3</v>
      </c>
      <c r="AK124" s="30">
        <f t="shared" si="42"/>
        <v>-6.0255253742669897E-4</v>
      </c>
      <c r="AL124" s="30">
        <f t="shared" si="42"/>
        <v>7.9282101153032301E-4</v>
      </c>
      <c r="AM124" s="30">
        <f t="shared" si="42"/>
        <v>-2.0281280953405199E-3</v>
      </c>
      <c r="AN124" s="30">
        <f t="shared" si="42"/>
        <v>-6.2978214622264397E-3</v>
      </c>
      <c r="AR124" s="31">
        <f t="shared" si="23"/>
        <v>50313</v>
      </c>
      <c r="AS124" s="30">
        <f t="shared" si="33"/>
        <v>-1.9613785690714778</v>
      </c>
      <c r="AT124" s="30">
        <f t="shared" si="34"/>
        <v>-2.12531148609214E-3</v>
      </c>
      <c r="AU124" s="30">
        <f t="shared" si="35"/>
        <v>2.8283203728114402E-3</v>
      </c>
      <c r="AV124" s="30">
        <f t="shared" si="36"/>
        <v>-6.0255253742669897E-4</v>
      </c>
      <c r="AW124" s="30">
        <f t="shared" si="37"/>
        <v>7.9282101153032301E-4</v>
      </c>
      <c r="AX124" s="30">
        <f t="shared" si="38"/>
        <v>-2.0281280953405199E-3</v>
      </c>
      <c r="AY124" s="30">
        <f t="shared" si="39"/>
        <v>-6.2978214622264397E-3</v>
      </c>
      <c r="BA124" s="31">
        <f t="shared" si="40"/>
        <v>50313</v>
      </c>
      <c r="BB124" s="30">
        <f t="shared" si="41"/>
        <v>-1.9613785690714778</v>
      </c>
      <c r="BC124" s="30" t="e">
        <f>#REF!</f>
        <v>#REF!</v>
      </c>
    </row>
    <row r="125" spans="1:55" ht="15">
      <c r="A125" s="1">
        <v>50405</v>
      </c>
      <c r="B125">
        <v>-1.2359558561746899</v>
      </c>
      <c r="C125">
        <v>1.5403822098998199E-4</v>
      </c>
      <c r="D125">
        <v>-4.4294782184117101E-2</v>
      </c>
      <c r="E125">
        <v>-8.1046971707684796E-4</v>
      </c>
      <c r="F125">
        <v>0.118840322698972</v>
      </c>
      <c r="G125">
        <v>-0.20372753216307399</v>
      </c>
      <c r="H125">
        <v>5.1259504351165899E-2</v>
      </c>
      <c r="I125">
        <v>0.18722077800326001</v>
      </c>
      <c r="J125">
        <v>0.32977524395316998</v>
      </c>
      <c r="K125">
        <v>2.30500187453913E-3</v>
      </c>
      <c r="L125">
        <v>0.41863661057611601</v>
      </c>
      <c r="M125">
        <v>0</v>
      </c>
      <c r="N125">
        <v>0</v>
      </c>
      <c r="O125">
        <v>0.59360399910336004</v>
      </c>
      <c r="P125">
        <v>0</v>
      </c>
      <c r="Q125">
        <v>-0.222098257900153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-2.0526607205539299E-3</v>
      </c>
      <c r="Z125">
        <v>2.6993560256755502E-3</v>
      </c>
      <c r="AA125">
        <v>-5.9934322974107101E-4</v>
      </c>
      <c r="AB125">
        <v>7.4232026138207796E-4</v>
      </c>
      <c r="AC125">
        <v>-1.9633007000577399E-3</v>
      </c>
      <c r="AD125">
        <v>-6.0586933215131498E-3</v>
      </c>
      <c r="AE125">
        <v>5.6376215186425903E-2</v>
      </c>
      <c r="AF125">
        <v>4.4052494144084998E-2</v>
      </c>
      <c r="AH125" s="30">
        <f t="shared" si="32"/>
        <v>2.30500187453913E-3</v>
      </c>
      <c r="AI125" s="30">
        <f t="shared" si="42"/>
        <v>-2.0526607205539299E-3</v>
      </c>
      <c r="AJ125" s="30">
        <f t="shared" si="42"/>
        <v>2.6993560256755502E-3</v>
      </c>
      <c r="AK125" s="30">
        <f t="shared" si="42"/>
        <v>-5.9934322974107101E-4</v>
      </c>
      <c r="AL125" s="30">
        <f t="shared" si="42"/>
        <v>7.4232026138207796E-4</v>
      </c>
      <c r="AM125" s="30">
        <f t="shared" si="42"/>
        <v>-1.9633007000577399E-3</v>
      </c>
      <c r="AN125" s="30">
        <f t="shared" si="42"/>
        <v>-6.0586933215131498E-3</v>
      </c>
      <c r="AR125" s="31">
        <f t="shared" si="23"/>
        <v>50405</v>
      </c>
      <c r="AS125" s="30">
        <f t="shared" si="33"/>
        <v>-1.9614491162934009</v>
      </c>
      <c r="AT125" s="30">
        <f t="shared" si="34"/>
        <v>-2.0526607205539299E-3</v>
      </c>
      <c r="AU125" s="30">
        <f t="shared" si="35"/>
        <v>2.6993560256755502E-3</v>
      </c>
      <c r="AV125" s="30">
        <f t="shared" si="36"/>
        <v>-5.9934322974107101E-4</v>
      </c>
      <c r="AW125" s="30">
        <f t="shared" si="37"/>
        <v>7.4232026138207796E-4</v>
      </c>
      <c r="AX125" s="30">
        <f t="shared" si="38"/>
        <v>-1.9633007000577399E-3</v>
      </c>
      <c r="AY125" s="30">
        <f t="shared" si="39"/>
        <v>-6.0586933215131498E-3</v>
      </c>
      <c r="BA125" s="31">
        <f t="shared" si="40"/>
        <v>50405</v>
      </c>
      <c r="BB125" s="30">
        <f t="shared" si="41"/>
        <v>-1.9614491162934009</v>
      </c>
      <c r="BC125" s="30" t="e">
        <f>#REF!</f>
        <v>#REF!</v>
      </c>
    </row>
    <row r="126" spans="1:55" ht="15">
      <c r="A126" s="1">
        <v>50495</v>
      </c>
      <c r="B126">
        <v>-1.2231055077813899</v>
      </c>
      <c r="C126">
        <v>1.4975513721866301E-4</v>
      </c>
      <c r="D126">
        <v>-4.40772479163411E-2</v>
      </c>
      <c r="E126">
        <v>-7.4813786417404001E-4</v>
      </c>
      <c r="F126">
        <v>0.117254545451503</v>
      </c>
      <c r="G126">
        <v>-0.19957089612596601</v>
      </c>
      <c r="H126">
        <v>5.1770903630654702E-2</v>
      </c>
      <c r="I126">
        <v>0.181502481777091</v>
      </c>
      <c r="J126">
        <v>0.31999799650726002</v>
      </c>
      <c r="K126">
        <v>2.23340905250427E-3</v>
      </c>
      <c r="L126">
        <v>0.41210717999851498</v>
      </c>
      <c r="M126">
        <v>0</v>
      </c>
      <c r="N126">
        <v>0</v>
      </c>
      <c r="O126">
        <v>0.58638929991538202</v>
      </c>
      <c r="P126">
        <v>0</v>
      </c>
      <c r="Q126">
        <v>-0.219828126940489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-1.9835515125563399E-3</v>
      </c>
      <c r="Z126">
        <v>2.5768260440161002E-3</v>
      </c>
      <c r="AA126">
        <v>-5.9487594458491303E-4</v>
      </c>
      <c r="AB126">
        <v>6.9547469775219203E-4</v>
      </c>
      <c r="AC126">
        <v>-1.90092059126476E-3</v>
      </c>
      <c r="AD126">
        <v>-5.8291867936148996E-3</v>
      </c>
      <c r="AE126">
        <v>5.5946058056846902E-2</v>
      </c>
      <c r="AF126">
        <v>3.2985478798378598E-2</v>
      </c>
      <c r="AH126" s="30">
        <f t="shared" si="32"/>
        <v>2.23340905250427E-3</v>
      </c>
      <c r="AI126" s="30">
        <f t="shared" si="42"/>
        <v>-1.9835515125563399E-3</v>
      </c>
      <c r="AJ126" s="30">
        <f t="shared" si="42"/>
        <v>2.5768260440161002E-3</v>
      </c>
      <c r="AK126" s="30">
        <f t="shared" si="42"/>
        <v>-5.9487594458491303E-4</v>
      </c>
      <c r="AL126" s="30">
        <f t="shared" si="42"/>
        <v>6.9547469775219203E-4</v>
      </c>
      <c r="AM126" s="30">
        <f t="shared" si="42"/>
        <v>-1.90092059126476E-3</v>
      </c>
      <c r="AN126" s="30">
        <f t="shared" si="42"/>
        <v>-5.8291867936148996E-3</v>
      </c>
      <c r="AR126" s="31">
        <f t="shared" si="23"/>
        <v>50495</v>
      </c>
      <c r="AS126" s="30">
        <f t="shared" si="33"/>
        <v>-1.9615207091154359</v>
      </c>
      <c r="AT126" s="30">
        <f t="shared" si="34"/>
        <v>-1.9835515125563399E-3</v>
      </c>
      <c r="AU126" s="30">
        <f t="shared" si="35"/>
        <v>2.5768260440161002E-3</v>
      </c>
      <c r="AV126" s="30">
        <f t="shared" si="36"/>
        <v>-5.9487594458491303E-4</v>
      </c>
      <c r="AW126" s="30">
        <f t="shared" si="37"/>
        <v>6.9547469775219203E-4</v>
      </c>
      <c r="AX126" s="30">
        <f t="shared" si="38"/>
        <v>-1.90092059126476E-3</v>
      </c>
      <c r="AY126" s="30">
        <f t="shared" si="39"/>
        <v>-5.8291867936148996E-3</v>
      </c>
      <c r="BA126" s="31">
        <f t="shared" si="40"/>
        <v>50495</v>
      </c>
      <c r="BB126" s="30">
        <f t="shared" si="41"/>
        <v>-1.9615207091154359</v>
      </c>
      <c r="BC126" s="30" t="e">
        <f>#REF!</f>
        <v>#REF!</v>
      </c>
    </row>
    <row r="127" spans="1:55" ht="15">
      <c r="A127" s="1">
        <v>50586</v>
      </c>
      <c r="B127">
        <v>-1.2103766211726299</v>
      </c>
      <c r="C127">
        <v>1.4556673660093199E-4</v>
      </c>
      <c r="D127">
        <v>-4.3855091163220297E-2</v>
      </c>
      <c r="E127">
        <v>-6.9118451329290998E-4</v>
      </c>
      <c r="F127">
        <v>0.11569723469895001</v>
      </c>
      <c r="G127">
        <v>-0.195487598490835</v>
      </c>
      <c r="H127">
        <v>5.2277132295348E-2</v>
      </c>
      <c r="I127">
        <v>0.17593970029400499</v>
      </c>
      <c r="J127">
        <v>0.310513046889422</v>
      </c>
      <c r="K127">
        <v>2.16155364131768E-3</v>
      </c>
      <c r="L127">
        <v>0.40574892451873101</v>
      </c>
      <c r="M127">
        <v>0</v>
      </c>
      <c r="N127">
        <v>0</v>
      </c>
      <c r="O127">
        <v>0.57928837016961798</v>
      </c>
      <c r="P127">
        <v>0</v>
      </c>
      <c r="Q127">
        <v>-0.217580513409772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-1.9177040324286001E-3</v>
      </c>
      <c r="Z127">
        <v>2.4606209313139701E-3</v>
      </c>
      <c r="AA127">
        <v>-5.8928269175595102E-4</v>
      </c>
      <c r="AB127">
        <v>6.5208242547460098E-4</v>
      </c>
      <c r="AC127">
        <v>-1.8408656205087901E-3</v>
      </c>
      <c r="AD127">
        <v>-5.6092317263421098E-3</v>
      </c>
      <c r="AE127">
        <v>5.5519207152344097E-2</v>
      </c>
      <c r="AF127">
        <v>2.24553469323511E-2</v>
      </c>
      <c r="AH127" s="30">
        <f t="shared" si="32"/>
        <v>2.16155364131768E-3</v>
      </c>
      <c r="AI127" s="30">
        <f t="shared" si="42"/>
        <v>-1.9177040324286001E-3</v>
      </c>
      <c r="AJ127" s="30">
        <f t="shared" si="42"/>
        <v>2.4606209313139701E-3</v>
      </c>
      <c r="AK127" s="30">
        <f t="shared" si="42"/>
        <v>-5.8928269175595102E-4</v>
      </c>
      <c r="AL127" s="30">
        <f t="shared" si="42"/>
        <v>6.5208242547460098E-4</v>
      </c>
      <c r="AM127" s="30">
        <f t="shared" si="42"/>
        <v>-1.8408656205087901E-3</v>
      </c>
      <c r="AN127" s="30">
        <f t="shared" si="42"/>
        <v>-5.6092317263421098E-3</v>
      </c>
      <c r="AR127" s="31">
        <f t="shared" si="23"/>
        <v>50586</v>
      </c>
      <c r="AS127" s="30">
        <f t="shared" si="33"/>
        <v>-1.9615925645266223</v>
      </c>
      <c r="AT127" s="30">
        <f t="shared" si="34"/>
        <v>-1.9177040324286001E-3</v>
      </c>
      <c r="AU127" s="30">
        <f t="shared" si="35"/>
        <v>2.4606209313139701E-3</v>
      </c>
      <c r="AV127" s="30">
        <f t="shared" si="36"/>
        <v>-5.8928269175595102E-4</v>
      </c>
      <c r="AW127" s="30">
        <f t="shared" si="37"/>
        <v>6.5208242547460098E-4</v>
      </c>
      <c r="AX127" s="30">
        <f t="shared" si="38"/>
        <v>-1.8408656205087901E-3</v>
      </c>
      <c r="AY127" s="30">
        <f t="shared" si="39"/>
        <v>-5.6092317263421098E-3</v>
      </c>
      <c r="BA127" s="31">
        <f t="shared" si="40"/>
        <v>50586</v>
      </c>
      <c r="BB127" s="30">
        <f t="shared" si="41"/>
        <v>-1.9615925645266223</v>
      </c>
      <c r="BC127" s="30" t="e">
        <f>#REF!</f>
        <v>#REF!</v>
      </c>
    </row>
    <row r="128" spans="1:55" ht="15">
      <c r="A128" s="1">
        <v>50678</v>
      </c>
      <c r="B128">
        <v>-1.19776838110881</v>
      </c>
      <c r="C128">
        <v>1.4146779135327601E-4</v>
      </c>
      <c r="D128">
        <v>-4.3628595171475798E-2</v>
      </c>
      <c r="E128">
        <v>-6.3922201403141595E-4</v>
      </c>
      <c r="F128">
        <v>0.11416758485707799</v>
      </c>
      <c r="G128">
        <v>-0.19147741655748399</v>
      </c>
      <c r="H128">
        <v>5.2775108591485299E-2</v>
      </c>
      <c r="I128">
        <v>0.170533882118305</v>
      </c>
      <c r="J128">
        <v>0.30131193859007499</v>
      </c>
      <c r="K128">
        <v>2.0900660022884301E-3</v>
      </c>
      <c r="L128">
        <v>0.39955582089942898</v>
      </c>
      <c r="M128">
        <v>0</v>
      </c>
      <c r="N128">
        <v>0</v>
      </c>
      <c r="O128">
        <v>0.57229852955052796</v>
      </c>
      <c r="P128">
        <v>0</v>
      </c>
      <c r="Q128">
        <v>-0.21535536761764901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-1.85486661957534E-3</v>
      </c>
      <c r="Z128">
        <v>2.3505746711520699E-3</v>
      </c>
      <c r="AA128">
        <v>-5.8269023375130701E-4</v>
      </c>
      <c r="AB128">
        <v>6.1193612585290198E-4</v>
      </c>
      <c r="AC128">
        <v>-1.7830209200249999E-3</v>
      </c>
      <c r="AD128">
        <v>-5.3986700400154098E-3</v>
      </c>
      <c r="AE128">
        <v>5.5095646588037298E-2</v>
      </c>
      <c r="AF128">
        <v>1.2444325502775799E-2</v>
      </c>
      <c r="AH128" s="30">
        <f t="shared" si="32"/>
        <v>2.0900660022884301E-3</v>
      </c>
      <c r="AI128" s="30">
        <f t="shared" si="42"/>
        <v>-1.85486661957534E-3</v>
      </c>
      <c r="AJ128" s="30">
        <f t="shared" si="42"/>
        <v>2.3505746711520699E-3</v>
      </c>
      <c r="AK128" s="30">
        <f t="shared" si="42"/>
        <v>-5.8269023375130701E-4</v>
      </c>
      <c r="AL128" s="30">
        <f t="shared" si="42"/>
        <v>6.1193612585290198E-4</v>
      </c>
      <c r="AM128" s="30">
        <f t="shared" si="42"/>
        <v>-1.7830209200249999E-3</v>
      </c>
      <c r="AN128" s="30">
        <f t="shared" si="42"/>
        <v>-5.3986700400154098E-3</v>
      </c>
      <c r="AR128" s="31">
        <f t="shared" si="23"/>
        <v>50678</v>
      </c>
      <c r="AS128" s="30">
        <f t="shared" si="33"/>
        <v>-1.9616640521656517</v>
      </c>
      <c r="AT128" s="30">
        <f t="shared" si="34"/>
        <v>-1.85486661957534E-3</v>
      </c>
      <c r="AU128" s="30">
        <f t="shared" si="35"/>
        <v>2.3505746711520699E-3</v>
      </c>
      <c r="AV128" s="30">
        <f t="shared" si="36"/>
        <v>-5.8269023375130701E-4</v>
      </c>
      <c r="AW128" s="30">
        <f t="shared" si="37"/>
        <v>6.1193612585290198E-4</v>
      </c>
      <c r="AX128" s="30">
        <f t="shared" si="38"/>
        <v>-1.7830209200249999E-3</v>
      </c>
      <c r="AY128" s="30">
        <f t="shared" si="39"/>
        <v>-5.3986700400154098E-3</v>
      </c>
      <c r="BA128" s="31">
        <f t="shared" si="40"/>
        <v>50678</v>
      </c>
      <c r="BB128" s="30">
        <f t="shared" si="41"/>
        <v>-1.9616640521656517</v>
      </c>
      <c r="BC128" s="30" t="e">
        <f>#REF!</f>
        <v>#REF!</v>
      </c>
    </row>
    <row r="129" spans="1:55" ht="15">
      <c r="A129" s="1">
        <v>50770</v>
      </c>
      <c r="B129">
        <v>-1.18527997293459</v>
      </c>
      <c r="C129">
        <v>1.3745445509826299E-4</v>
      </c>
      <c r="D129">
        <v>-4.3398027047530298E-2</v>
      </c>
      <c r="E129">
        <v>-5.9187290555842795E-4</v>
      </c>
      <c r="F129">
        <v>0.112664835174627</v>
      </c>
      <c r="G129">
        <v>-0.187539986915252</v>
      </c>
      <c r="H129">
        <v>5.3262179216585402E-2</v>
      </c>
      <c r="I129">
        <v>0.16528523246982299</v>
      </c>
      <c r="J129">
        <v>0.29238636205039098</v>
      </c>
      <c r="K129">
        <v>2.0194472961003202E-3</v>
      </c>
      <c r="L129">
        <v>0.393522172732723</v>
      </c>
      <c r="M129">
        <v>0</v>
      </c>
      <c r="N129">
        <v>0</v>
      </c>
      <c r="O129">
        <v>0.56541718319857304</v>
      </c>
      <c r="P129">
        <v>0</v>
      </c>
      <c r="Q129">
        <v>-0.21315262073847599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-1.7948129495632501E-3</v>
      </c>
      <c r="Z129">
        <v>2.2464793170656801E-3</v>
      </c>
      <c r="AA129">
        <v>-5.7521904928161695E-4</v>
      </c>
      <c r="AB129">
        <v>5.7482740854971704E-4</v>
      </c>
      <c r="AC129">
        <v>-1.72727857411166E-3</v>
      </c>
      <c r="AD129">
        <v>-5.1972762774432297E-3</v>
      </c>
      <c r="AE129">
        <v>5.4675360233343198E-2</v>
      </c>
      <c r="AF129">
        <v>2.9344661610828399E-3</v>
      </c>
      <c r="AH129" s="30">
        <f t="shared" si="32"/>
        <v>2.0194472961003202E-3</v>
      </c>
      <c r="AI129" s="30">
        <f t="shared" si="42"/>
        <v>-1.7948129495632501E-3</v>
      </c>
      <c r="AJ129" s="30">
        <f t="shared" si="42"/>
        <v>2.2464793170656801E-3</v>
      </c>
      <c r="AK129" s="30">
        <f t="shared" si="42"/>
        <v>-5.7521904928161695E-4</v>
      </c>
      <c r="AL129" s="30">
        <f t="shared" si="42"/>
        <v>5.7482740854971704E-4</v>
      </c>
      <c r="AM129" s="30">
        <f t="shared" si="42"/>
        <v>-1.72727857411166E-3</v>
      </c>
      <c r="AN129" s="30">
        <f t="shared" si="42"/>
        <v>-5.1972762774432297E-3</v>
      </c>
      <c r="AR129" s="31">
        <f t="shared" si="23"/>
        <v>50770</v>
      </c>
      <c r="AS129" s="30">
        <f t="shared" si="33"/>
        <v>-1.9617346708718397</v>
      </c>
      <c r="AT129" s="30">
        <f t="shared" si="34"/>
        <v>-1.7948129495632501E-3</v>
      </c>
      <c r="AU129" s="30">
        <f t="shared" si="35"/>
        <v>2.2464793170656801E-3</v>
      </c>
      <c r="AV129" s="30">
        <f t="shared" si="36"/>
        <v>-5.7521904928161695E-4</v>
      </c>
      <c r="AW129" s="30">
        <f t="shared" si="37"/>
        <v>5.7482740854971704E-4</v>
      </c>
      <c r="AX129" s="30">
        <f t="shared" si="38"/>
        <v>-1.72727857411166E-3</v>
      </c>
      <c r="AY129" s="30">
        <f t="shared" si="39"/>
        <v>-5.1972762774432297E-3</v>
      </c>
      <c r="BA129" s="31">
        <f t="shared" si="40"/>
        <v>50770</v>
      </c>
      <c r="BB129" s="30">
        <f t="shared" si="41"/>
        <v>-1.9617346708718397</v>
      </c>
      <c r="BC129" s="30" t="e">
        <f>#REF!</f>
        <v>#REF!</v>
      </c>
    </row>
    <row r="130" spans="1:55" ht="15">
      <c r="A130" s="1">
        <v>50860</v>
      </c>
      <c r="B130">
        <v>-1.17291058186893</v>
      </c>
      <c r="C130">
        <v>1.33523962873018E-4</v>
      </c>
      <c r="D130">
        <v>-4.31636392507002E-2</v>
      </c>
      <c r="E130">
        <v>-5.4877354827947305E-4</v>
      </c>
      <c r="F130">
        <v>0.11118826542990699</v>
      </c>
      <c r="G130">
        <v>-0.18367482516432501</v>
      </c>
      <c r="H130">
        <v>5.3736076149739999E-2</v>
      </c>
      <c r="I130">
        <v>0.16019293661985501</v>
      </c>
      <c r="J130">
        <v>0.283728171954305</v>
      </c>
      <c r="K130">
        <v>1.9500897837613101E-3</v>
      </c>
      <c r="L130">
        <v>0.38764258326776402</v>
      </c>
      <c r="M130">
        <v>0</v>
      </c>
      <c r="N130">
        <v>0</v>
      </c>
      <c r="O130">
        <v>0.55864182089254999</v>
      </c>
      <c r="P130">
        <v>0</v>
      </c>
      <c r="Q130">
        <v>-0.21097218630336401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-1.7373394492445501E-3</v>
      </c>
      <c r="Z130">
        <v>2.1480970160946502E-3</v>
      </c>
      <c r="AA130">
        <v>-5.6698263864683198E-4</v>
      </c>
      <c r="AB130">
        <v>5.4055021097358105E-4</v>
      </c>
      <c r="AC130">
        <v>-1.67353727269061E-3</v>
      </c>
      <c r="AD130">
        <v>-5.00477470117861E-3</v>
      </c>
      <c r="AE130">
        <v>5.4258331723983103E-2</v>
      </c>
      <c r="AF130">
        <v>-6.0921931855379098E-3</v>
      </c>
      <c r="AH130" s="30">
        <f t="shared" si="32"/>
        <v>1.9500897837613101E-3</v>
      </c>
      <c r="AI130" s="30">
        <f t="shared" si="42"/>
        <v>-1.7373394492445501E-3</v>
      </c>
      <c r="AJ130" s="30">
        <f t="shared" si="42"/>
        <v>2.1480970160946502E-3</v>
      </c>
      <c r="AK130" s="30">
        <f t="shared" si="42"/>
        <v>-5.6698263864683198E-4</v>
      </c>
      <c r="AL130" s="30">
        <f t="shared" si="42"/>
        <v>5.4055021097358105E-4</v>
      </c>
      <c r="AM130" s="30">
        <f t="shared" si="42"/>
        <v>-1.67353727269061E-3</v>
      </c>
      <c r="AN130" s="30">
        <f t="shared" si="42"/>
        <v>-5.00477470117861E-3</v>
      </c>
      <c r="AR130" s="31">
        <f t="shared" ref="AR130:AR132" si="43">A130</f>
        <v>50860</v>
      </c>
      <c r="AS130" s="30">
        <f t="shared" si="33"/>
        <v>-1.9618040283841789</v>
      </c>
      <c r="AT130" s="30">
        <f t="shared" si="34"/>
        <v>-1.7373394492445501E-3</v>
      </c>
      <c r="AU130" s="30">
        <f t="shared" si="35"/>
        <v>2.1480970160946502E-3</v>
      </c>
      <c r="AV130" s="30">
        <f t="shared" si="36"/>
        <v>-5.6698263864683198E-4</v>
      </c>
      <c r="AW130" s="30">
        <f t="shared" si="37"/>
        <v>5.4055021097358105E-4</v>
      </c>
      <c r="AX130" s="30">
        <f t="shared" si="38"/>
        <v>-1.67353727269061E-3</v>
      </c>
      <c r="AY130" s="30">
        <f t="shared" si="39"/>
        <v>-5.00477470117861E-3</v>
      </c>
      <c r="BA130" s="31">
        <f t="shared" si="40"/>
        <v>50860</v>
      </c>
      <c r="BB130" s="30">
        <f t="shared" si="41"/>
        <v>-1.9618040283841789</v>
      </c>
      <c r="BC130" s="30" t="e">
        <f>#REF!</f>
        <v>#REF!</v>
      </c>
    </row>
    <row r="131" spans="1:55" ht="15">
      <c r="A131" s="1">
        <v>50951</v>
      </c>
      <c r="B131">
        <v>-1.1606593924433299</v>
      </c>
      <c r="C131">
        <v>1.2967438290103201E-4</v>
      </c>
      <c r="D131">
        <v>-4.2925670906464097E-2</v>
      </c>
      <c r="E131">
        <v>-5.0957671978022303E-4</v>
      </c>
      <c r="F131">
        <v>0.10973719210859</v>
      </c>
      <c r="G131">
        <v>-0.179881343392221</v>
      </c>
      <c r="H131">
        <v>5.4194876954751801E-2</v>
      </c>
      <c r="I131">
        <v>0.15525535179295499</v>
      </c>
      <c r="J131">
        <v>0.27532940048996801</v>
      </c>
      <c r="K131">
        <v>1.8822943549293399E-3</v>
      </c>
      <c r="L131">
        <v>0.38191193082957298</v>
      </c>
      <c r="M131">
        <v>0</v>
      </c>
      <c r="N131">
        <v>0</v>
      </c>
      <c r="O131">
        <v>0.551970015616153</v>
      </c>
      <c r="P131">
        <v>0</v>
      </c>
      <c r="Q131">
        <v>-0.20881396170449801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-1.6822629450489999E-3</v>
      </c>
      <c r="Z131">
        <v>2.0551698468952999E-3</v>
      </c>
      <c r="AA131">
        <v>-5.5808710414194699E-4</v>
      </c>
      <c r="AB131">
        <v>5.0890340472551602E-4</v>
      </c>
      <c r="AC131">
        <v>-1.6217019554304699E-3</v>
      </c>
      <c r="AD131">
        <v>-4.8208534326922101E-3</v>
      </c>
      <c r="AE131">
        <v>5.3844544473653597E-2</v>
      </c>
      <c r="AF131">
        <v>-1.46534963484977E-2</v>
      </c>
      <c r="AH131" s="30">
        <f t="shared" si="32"/>
        <v>1.8822943549293399E-3</v>
      </c>
      <c r="AI131" s="30">
        <f t="shared" si="42"/>
        <v>-1.6822629450489999E-3</v>
      </c>
      <c r="AJ131" s="30">
        <f t="shared" si="42"/>
        <v>2.0551698468952999E-3</v>
      </c>
      <c r="AK131" s="30">
        <f t="shared" si="42"/>
        <v>-5.5808710414194699E-4</v>
      </c>
      <c r="AL131" s="30">
        <f t="shared" si="42"/>
        <v>5.0890340472551602E-4</v>
      </c>
      <c r="AM131" s="30">
        <f t="shared" si="42"/>
        <v>-1.6217019554304699E-3</v>
      </c>
      <c r="AN131" s="30">
        <f t="shared" si="42"/>
        <v>-4.8208534326922101E-3</v>
      </c>
      <c r="AR131" s="31">
        <f t="shared" si="43"/>
        <v>50951</v>
      </c>
      <c r="AS131" s="30">
        <f t="shared" si="33"/>
        <v>-1.9618718238130108</v>
      </c>
      <c r="AT131" s="30">
        <f t="shared" si="34"/>
        <v>-1.6822629450489999E-3</v>
      </c>
      <c r="AU131" s="30">
        <f t="shared" si="35"/>
        <v>2.0551698468952999E-3</v>
      </c>
      <c r="AV131" s="30">
        <f t="shared" si="36"/>
        <v>-5.5808710414194699E-4</v>
      </c>
      <c r="AW131" s="30">
        <f t="shared" si="37"/>
        <v>5.0890340472551602E-4</v>
      </c>
      <c r="AX131" s="30">
        <f t="shared" si="38"/>
        <v>-1.6217019554304699E-3</v>
      </c>
      <c r="AY131" s="30">
        <f t="shared" si="39"/>
        <v>-4.8208534326922101E-3</v>
      </c>
      <c r="BA131" s="31">
        <f t="shared" si="40"/>
        <v>50951</v>
      </c>
      <c r="BB131" s="30">
        <f t="shared" si="41"/>
        <v>-1.9618718238130108</v>
      </c>
      <c r="BC131" s="30" t="e">
        <f>#REF!</f>
        <v>#REF!</v>
      </c>
    </row>
    <row r="132" spans="1:55" ht="15">
      <c r="A132" s="1">
        <v>51043</v>
      </c>
      <c r="B132">
        <v>-1.1485255880694201</v>
      </c>
      <c r="C132">
        <v>1.25904412385023E-4</v>
      </c>
      <c r="D132">
        <v>-4.2684348961820502E-2</v>
      </c>
      <c r="E132">
        <v>-4.7395336755675E-4</v>
      </c>
      <c r="F132">
        <v>0.10831096501123499</v>
      </c>
      <c r="G132">
        <v>-0.17615886562982599</v>
      </c>
      <c r="H132">
        <v>5.4636968398885398E-2</v>
      </c>
      <c r="I132">
        <v>0.15047017138226901</v>
      </c>
      <c r="J132">
        <v>0.26718226719530103</v>
      </c>
      <c r="K132">
        <v>1.8162856203378301E-3</v>
      </c>
      <c r="L132">
        <v>0.37632534660635097</v>
      </c>
      <c r="M132">
        <v>0</v>
      </c>
      <c r="N132">
        <v>0</v>
      </c>
      <c r="O132">
        <v>0.54539942165366995</v>
      </c>
      <c r="P132">
        <v>0</v>
      </c>
      <c r="Q132">
        <v>-0.20667782968176701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-1.6294185291678E-3</v>
      </c>
      <c r="Z132">
        <v>1.9674278030811401E-3</v>
      </c>
      <c r="AA132">
        <v>-5.4863094950620298E-4</v>
      </c>
      <c r="AB132">
        <v>4.79692745414633E-4</v>
      </c>
      <c r="AC132">
        <v>-1.57168345320824E-3</v>
      </c>
      <c r="AD132">
        <v>-4.6451760653510397E-3</v>
      </c>
      <c r="AE132">
        <v>5.3433981685368302E-2</v>
      </c>
      <c r="AF132">
        <v>-2.27670621933138E-2</v>
      </c>
      <c r="AH132" s="30">
        <f t="shared" ref="AH132" si="44">K132</f>
        <v>1.8162856203378301E-3</v>
      </c>
      <c r="AI132" s="30">
        <f t="shared" si="42"/>
        <v>-1.6294185291678E-3</v>
      </c>
      <c r="AJ132" s="30">
        <f t="shared" si="42"/>
        <v>1.9674278030811401E-3</v>
      </c>
      <c r="AK132" s="30">
        <f t="shared" si="42"/>
        <v>-5.4863094950620298E-4</v>
      </c>
      <c r="AL132" s="30">
        <f t="shared" si="42"/>
        <v>4.79692745414633E-4</v>
      </c>
      <c r="AM132" s="30">
        <f t="shared" si="42"/>
        <v>-1.57168345320824E-3</v>
      </c>
      <c r="AN132" s="30">
        <f t="shared" si="42"/>
        <v>-4.6451760653510397E-3</v>
      </c>
      <c r="AR132" s="31">
        <f t="shared" si="43"/>
        <v>51043</v>
      </c>
      <c r="AS132" s="30">
        <f t="shared" si="33"/>
        <v>-1.9619378325476022</v>
      </c>
      <c r="AT132" s="30">
        <f t="shared" si="34"/>
        <v>-1.6294185291678E-3</v>
      </c>
      <c r="AU132" s="30">
        <f t="shared" si="35"/>
        <v>1.9674278030811401E-3</v>
      </c>
      <c r="AV132" s="30">
        <f t="shared" si="36"/>
        <v>-5.4863094950620298E-4</v>
      </c>
      <c r="AW132" s="30">
        <f t="shared" si="37"/>
        <v>4.79692745414633E-4</v>
      </c>
      <c r="AX132" s="30">
        <f t="shared" si="38"/>
        <v>-1.57168345320824E-3</v>
      </c>
      <c r="AY132" s="30">
        <f t="shared" si="39"/>
        <v>-4.6451760653510397E-3</v>
      </c>
      <c r="BA132" s="31">
        <f t="shared" si="40"/>
        <v>51043</v>
      </c>
      <c r="BB132" s="30">
        <f t="shared" si="41"/>
        <v>-1.9619378325476022</v>
      </c>
      <c r="BC132" s="30" t="e">
        <f>#REF!</f>
        <v>#REF!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12AC1-FBDA-4844-AA61-CC4D6DDAB6F0}">
  <sheetPr codeName="Sheet14"/>
  <dimension ref="A1:BS132"/>
  <sheetViews>
    <sheetView topLeftCell="BJ1" zoomScale="145" zoomScaleNormal="145" workbookViewId="0">
      <selection activeCell="BR12" sqref="BR12"/>
    </sheetView>
  </sheetViews>
  <sheetFormatPr defaultColWidth="9.140625" defaultRowHeight="12.75"/>
  <cols>
    <col min="1" max="1" width="17.140625" style="30" bestFit="1" customWidth="1"/>
    <col min="2" max="14" width="9.28515625" style="30" bestFit="1" customWidth="1"/>
    <col min="15" max="15" width="9.140625" style="30"/>
    <col min="16" max="26" width="9.28515625" style="30" bestFit="1" customWidth="1"/>
    <col min="27" max="28" width="9.7109375" style="30" bestFit="1" customWidth="1"/>
    <col min="29" max="32" width="9.28515625" style="30" bestFit="1" customWidth="1"/>
    <col min="33" max="33" width="9.140625" style="30"/>
    <col min="34" max="34" width="13.140625" style="30" bestFit="1" customWidth="1"/>
    <col min="35" max="35" width="9.28515625" style="30" bestFit="1" customWidth="1"/>
    <col min="36" max="36" width="13.7109375" style="30" bestFit="1" customWidth="1"/>
    <col min="37" max="37" width="12.7109375" style="30" bestFit="1" customWidth="1"/>
    <col min="38" max="38" width="13.85546875" style="30" bestFit="1" customWidth="1"/>
    <col min="39" max="39" width="9.42578125" style="30" bestFit="1" customWidth="1"/>
    <col min="40" max="40" width="11.85546875" style="30" bestFit="1" customWidth="1"/>
    <col min="41" max="43" width="9.140625" style="30"/>
    <col min="44" max="44" width="10.85546875" style="30" bestFit="1" customWidth="1"/>
    <col min="45" max="45" width="9.42578125" style="30" bestFit="1" customWidth="1"/>
    <col min="46" max="46" width="13.7109375" style="30" bestFit="1" customWidth="1"/>
    <col min="47" max="47" width="13.42578125" style="30" customWidth="1"/>
    <col min="48" max="48" width="9.42578125" style="30" bestFit="1" customWidth="1"/>
    <col min="49" max="49" width="13.85546875" style="30" bestFit="1" customWidth="1"/>
    <col min="50" max="50" width="12.85546875" style="30" bestFit="1" customWidth="1"/>
    <col min="51" max="51" width="14.140625" style="30" bestFit="1" customWidth="1"/>
    <col min="52" max="52" width="9.7109375" style="30" bestFit="1" customWidth="1"/>
    <col min="53" max="53" width="12.140625" style="30" bestFit="1" customWidth="1"/>
    <col min="54" max="54" width="9.140625" style="30"/>
    <col min="55" max="55" width="10.7109375" style="30" bestFit="1" customWidth="1"/>
    <col min="56" max="56" width="12.85546875" style="30" bestFit="1" customWidth="1"/>
    <col min="57" max="57" width="9.42578125" style="30" bestFit="1" customWidth="1"/>
    <col min="58" max="16384" width="9.140625" style="30"/>
  </cols>
  <sheetData>
    <row r="1" spans="1:71" ht="15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44</v>
      </c>
      <c r="X1" t="s">
        <v>45</v>
      </c>
      <c r="Y1" t="s">
        <v>101</v>
      </c>
      <c r="Z1" t="s">
        <v>102</v>
      </c>
      <c r="AA1" t="s">
        <v>103</v>
      </c>
      <c r="AB1" t="s">
        <v>104</v>
      </c>
      <c r="AC1" t="s">
        <v>105</v>
      </c>
      <c r="AD1" t="s">
        <v>106</v>
      </c>
      <c r="AE1" t="s">
        <v>107</v>
      </c>
      <c r="AF1" t="s">
        <v>46</v>
      </c>
      <c r="AH1" s="30" t="s">
        <v>89</v>
      </c>
      <c r="AI1" s="30" t="str">
        <f>Y1</f>
        <v>rm_shl1</v>
      </c>
      <c r="AJ1" s="30" t="str">
        <f t="shared" ref="AJ1:AN16" si="0">Z1</f>
        <v>rm_shl2</v>
      </c>
      <c r="AK1" s="30" t="str">
        <f t="shared" si="0"/>
        <v>rm_shl3</v>
      </c>
      <c r="AL1" s="30" t="str">
        <f t="shared" si="0"/>
        <v>rm_shl4</v>
      </c>
      <c r="AM1" s="30" t="str">
        <f t="shared" si="0"/>
        <v>rm_shl5</v>
      </c>
      <c r="AN1" s="30" t="str">
        <f t="shared" si="0"/>
        <v>rm_shl6</v>
      </c>
      <c r="AQ1" s="30" t="s">
        <v>1229</v>
      </c>
      <c r="AR1" s="30" t="str">
        <f>A1</f>
        <v>date</v>
      </c>
      <c r="AS1" s="30" t="str">
        <f>AF1</f>
        <v>detrendedMean</v>
      </c>
      <c r="AT1" s="30" t="s">
        <v>1222</v>
      </c>
      <c r="AU1" s="34" t="s">
        <v>1231</v>
      </c>
      <c r="AV1" s="30" t="s">
        <v>1223</v>
      </c>
      <c r="AW1" s="30" t="s">
        <v>1224</v>
      </c>
      <c r="AX1" s="30" t="s">
        <v>1225</v>
      </c>
      <c r="AY1" s="30" t="s">
        <v>1226</v>
      </c>
      <c r="AZ1" s="30" t="s">
        <v>1227</v>
      </c>
      <c r="BA1" s="30" t="s">
        <v>1228</v>
      </c>
      <c r="BC1" s="30" t="s">
        <v>0</v>
      </c>
      <c r="BD1" s="30" t="s">
        <v>89</v>
      </c>
      <c r="BE1" s="30" t="s">
        <v>1230</v>
      </c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</row>
    <row r="2" spans="1:71" ht="15">
      <c r="A2" s="1">
        <v>39172</v>
      </c>
      <c r="B2">
        <v>-0.114010478634928</v>
      </c>
      <c r="C2">
        <v>0.20535127743701101</v>
      </c>
      <c r="D2">
        <v>-0.302097408954837</v>
      </c>
      <c r="E2">
        <v>0.84747550393759996</v>
      </c>
      <c r="F2">
        <v>0.90070432036771897</v>
      </c>
      <c r="G2">
        <v>4.1937669332941303E-2</v>
      </c>
      <c r="H2">
        <v>0.80119868506048297</v>
      </c>
      <c r="I2">
        <v>0.51011170210910495</v>
      </c>
      <c r="J2">
        <v>-1.0272260113828899</v>
      </c>
      <c r="K2">
        <v>-1.08792868159194</v>
      </c>
      <c r="L2">
        <v>0.17977639756903699</v>
      </c>
      <c r="M2">
        <v>0</v>
      </c>
      <c r="N2">
        <v>0</v>
      </c>
      <c r="O2">
        <v>0.56068504694922205</v>
      </c>
      <c r="P2">
        <v>0</v>
      </c>
      <c r="Q2">
        <v>6.9366087569771903E-2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-0.23818945782106801</v>
      </c>
      <c r="AF2">
        <v>1.3471546519479201</v>
      </c>
      <c r="AH2" s="30">
        <f>K2</f>
        <v>-1.08792868159194</v>
      </c>
      <c r="AI2" s="30">
        <f>Y2</f>
        <v>0</v>
      </c>
      <c r="AJ2" s="30">
        <f t="shared" si="0"/>
        <v>0</v>
      </c>
      <c r="AK2" s="30">
        <f t="shared" si="0"/>
        <v>0</v>
      </c>
      <c r="AL2" s="30">
        <f t="shared" si="0"/>
        <v>0</v>
      </c>
      <c r="AM2" s="30">
        <f t="shared" si="0"/>
        <v>0</v>
      </c>
      <c r="AN2" s="30">
        <f t="shared" si="0"/>
        <v>0</v>
      </c>
      <c r="AR2" s="31">
        <f t="shared" ref="AR2:AR65" si="1">A2</f>
        <v>39172</v>
      </c>
      <c r="AS2" s="30">
        <f>AF2*4+2</f>
        <v>7.3886186077916802</v>
      </c>
      <c r="AT2" s="30">
        <f t="shared" ref="AT2:AT65" si="2">AH2</f>
        <v>-1.08792868159194</v>
      </c>
      <c r="AU2" s="30">
        <f>SUM(AV2:BA2)</f>
        <v>0</v>
      </c>
      <c r="AV2" s="30">
        <f t="shared" ref="AV2:BA44" si="3">AI2</f>
        <v>0</v>
      </c>
      <c r="AW2" s="30">
        <f t="shared" si="3"/>
        <v>0</v>
      </c>
      <c r="AX2" s="30">
        <f t="shared" si="3"/>
        <v>0</v>
      </c>
      <c r="AY2" s="30">
        <f t="shared" si="3"/>
        <v>0</v>
      </c>
      <c r="AZ2" s="30">
        <f t="shared" si="3"/>
        <v>0</v>
      </c>
      <c r="BA2" s="30">
        <f t="shared" si="3"/>
        <v>0</v>
      </c>
      <c r="BC2" s="31">
        <f>AR2</f>
        <v>39172</v>
      </c>
      <c r="BD2" s="30">
        <f>AT2</f>
        <v>-1.08792868159194</v>
      </c>
      <c r="BE2" s="30">
        <f>AU2</f>
        <v>0</v>
      </c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</row>
    <row r="3" spans="1:71" ht="15">
      <c r="A3" s="1">
        <v>39263</v>
      </c>
      <c r="B3">
        <v>-8.2963800110050404E-2</v>
      </c>
      <c r="C3">
        <v>0.19793159921395601</v>
      </c>
      <c r="D3">
        <v>-0.30632051549568901</v>
      </c>
      <c r="E3">
        <v>0.84832417676370497</v>
      </c>
      <c r="F3">
        <v>0.93236415873839895</v>
      </c>
      <c r="G3">
        <v>5.14566246225725E-2</v>
      </c>
      <c r="H3">
        <v>0.50404739152394096</v>
      </c>
      <c r="I3">
        <v>0.451078440140319</v>
      </c>
      <c r="J3">
        <v>-1.14329976531769</v>
      </c>
      <c r="K3">
        <v>-0.57113225653655797</v>
      </c>
      <c r="L3">
        <v>0.12953399988079201</v>
      </c>
      <c r="M3">
        <v>0</v>
      </c>
      <c r="N3">
        <v>0</v>
      </c>
      <c r="O3">
        <v>0.56999490859794499</v>
      </c>
      <c r="P3">
        <v>0</v>
      </c>
      <c r="Q3">
        <v>2.14165259624944E-3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-0.23600196267066201</v>
      </c>
      <c r="AF3">
        <v>1.3471546519479201</v>
      </c>
      <c r="AH3" s="30">
        <f>K3</f>
        <v>-0.57113225653655797</v>
      </c>
      <c r="AI3" s="30">
        <f t="shared" ref="AI3:AN57" si="4">Y3</f>
        <v>0</v>
      </c>
      <c r="AJ3" s="30">
        <f t="shared" si="0"/>
        <v>0</v>
      </c>
      <c r="AK3" s="30">
        <f t="shared" si="0"/>
        <v>0</v>
      </c>
      <c r="AL3" s="30">
        <f t="shared" si="0"/>
        <v>0</v>
      </c>
      <c r="AM3" s="30">
        <f t="shared" si="0"/>
        <v>0</v>
      </c>
      <c r="AN3" s="30">
        <f t="shared" si="0"/>
        <v>0</v>
      </c>
      <c r="AR3" s="31">
        <f t="shared" si="1"/>
        <v>39263</v>
      </c>
      <c r="AS3" s="30">
        <f t="shared" ref="AS3:AS66" si="5">AF3*4+2</f>
        <v>7.3886186077916802</v>
      </c>
      <c r="AT3" s="30">
        <f t="shared" si="2"/>
        <v>-0.57113225653655797</v>
      </c>
      <c r="AU3" s="30">
        <f t="shared" ref="AU3:AU66" si="6">SUM(AV3:BA3)</f>
        <v>0</v>
      </c>
      <c r="AV3" s="30">
        <f t="shared" si="3"/>
        <v>0</v>
      </c>
      <c r="AW3" s="30">
        <f t="shared" si="3"/>
        <v>0</v>
      </c>
      <c r="AX3" s="30">
        <f t="shared" si="3"/>
        <v>0</v>
      </c>
      <c r="AY3" s="30">
        <f t="shared" si="3"/>
        <v>0</v>
      </c>
      <c r="AZ3" s="30">
        <f t="shared" si="3"/>
        <v>0</v>
      </c>
      <c r="BA3" s="30">
        <f t="shared" si="3"/>
        <v>0</v>
      </c>
      <c r="BC3" s="31">
        <f t="shared" ref="BC3:BC66" si="7">AR3</f>
        <v>39263</v>
      </c>
      <c r="BD3" s="30">
        <f t="shared" ref="BD3:BE66" si="8">AT3</f>
        <v>-0.57113225653655797</v>
      </c>
      <c r="BE3" s="30">
        <f t="shared" si="8"/>
        <v>0</v>
      </c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</row>
    <row r="4" spans="1:71" ht="15">
      <c r="A4" s="1">
        <v>39355</v>
      </c>
      <c r="B4">
        <v>-0.15392337174545001</v>
      </c>
      <c r="C4">
        <v>0.16990305239245601</v>
      </c>
      <c r="D4">
        <v>-0.44946873558828498</v>
      </c>
      <c r="E4">
        <v>0.93981660296932201</v>
      </c>
      <c r="F4">
        <v>0.95374823157820698</v>
      </c>
      <c r="G4">
        <v>6.3708808549082604E-2</v>
      </c>
      <c r="H4">
        <v>0.61741562629539004</v>
      </c>
      <c r="I4">
        <v>0.42669807132297399</v>
      </c>
      <c r="J4">
        <v>-1.21253067337903</v>
      </c>
      <c r="K4">
        <v>-0.64943506631830294</v>
      </c>
      <c r="L4">
        <v>0.115715941974585</v>
      </c>
      <c r="M4">
        <v>0</v>
      </c>
      <c r="N4">
        <v>0</v>
      </c>
      <c r="O4">
        <v>0.61141748437608701</v>
      </c>
      <c r="P4">
        <v>0</v>
      </c>
      <c r="Q4">
        <v>-3.2081447709224199E-2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-0.23382987277058601</v>
      </c>
      <c r="AF4">
        <v>1.1671546519479199</v>
      </c>
      <c r="AH4" s="30">
        <f t="shared" ref="AH4:AH67" si="9">K4</f>
        <v>-0.64943506631830294</v>
      </c>
      <c r="AI4" s="30">
        <f t="shared" si="4"/>
        <v>0</v>
      </c>
      <c r="AJ4" s="30">
        <f t="shared" si="0"/>
        <v>0</v>
      </c>
      <c r="AK4" s="30">
        <f t="shared" si="0"/>
        <v>0</v>
      </c>
      <c r="AL4" s="30">
        <f t="shared" si="0"/>
        <v>0</v>
      </c>
      <c r="AM4" s="30">
        <f t="shared" si="0"/>
        <v>0</v>
      </c>
      <c r="AN4" s="30">
        <f t="shared" si="0"/>
        <v>0</v>
      </c>
      <c r="AR4" s="31">
        <f t="shared" si="1"/>
        <v>39355</v>
      </c>
      <c r="AS4" s="30">
        <f t="shared" si="5"/>
        <v>6.6686186077916796</v>
      </c>
      <c r="AT4" s="30">
        <f t="shared" si="2"/>
        <v>-0.64943506631830294</v>
      </c>
      <c r="AU4" s="30">
        <f t="shared" si="6"/>
        <v>0</v>
      </c>
      <c r="AV4" s="30">
        <f t="shared" si="3"/>
        <v>0</v>
      </c>
      <c r="AW4" s="30">
        <f t="shared" si="3"/>
        <v>0</v>
      </c>
      <c r="AX4" s="30">
        <f t="shared" si="3"/>
        <v>0</v>
      </c>
      <c r="AY4" s="30">
        <f t="shared" si="3"/>
        <v>0</v>
      </c>
      <c r="AZ4" s="30">
        <f t="shared" si="3"/>
        <v>0</v>
      </c>
      <c r="BA4" s="30">
        <f t="shared" si="3"/>
        <v>0</v>
      </c>
      <c r="BC4" s="31">
        <f t="shared" si="7"/>
        <v>39355</v>
      </c>
      <c r="BD4" s="30">
        <f t="shared" si="8"/>
        <v>-0.64943506631830294</v>
      </c>
      <c r="BE4" s="30">
        <f t="shared" si="8"/>
        <v>0</v>
      </c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</row>
    <row r="5" spans="1:71" ht="15">
      <c r="A5" s="1">
        <v>39447</v>
      </c>
      <c r="B5">
        <v>-0.15363651583361701</v>
      </c>
      <c r="C5">
        <v>0.17558103142419901</v>
      </c>
      <c r="D5">
        <v>-0.63074700374725401</v>
      </c>
      <c r="E5">
        <v>0.966978026504551</v>
      </c>
      <c r="F5">
        <v>0.94364037146410895</v>
      </c>
      <c r="G5">
        <v>6.2024370826520903E-2</v>
      </c>
      <c r="H5">
        <v>0.59346198467070599</v>
      </c>
      <c r="I5">
        <v>0.450027074957908</v>
      </c>
      <c r="J5">
        <v>-1.1937889168589499</v>
      </c>
      <c r="K5">
        <v>-1.0906307914461599</v>
      </c>
      <c r="L5">
        <v>8.8389875776044305E-2</v>
      </c>
      <c r="M5">
        <v>0</v>
      </c>
      <c r="N5">
        <v>0</v>
      </c>
      <c r="O5">
        <v>0.64479226923531796</v>
      </c>
      <c r="P5">
        <v>0</v>
      </c>
      <c r="Q5">
        <v>-2.72638916054708E-2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-0.23167323342065299</v>
      </c>
      <c r="AF5">
        <v>0.59715465194792405</v>
      </c>
      <c r="AH5" s="30">
        <f t="shared" si="9"/>
        <v>-1.0906307914461599</v>
      </c>
      <c r="AI5" s="30">
        <f t="shared" si="4"/>
        <v>0</v>
      </c>
      <c r="AJ5" s="30">
        <f t="shared" si="0"/>
        <v>0</v>
      </c>
      <c r="AK5" s="30">
        <f t="shared" si="0"/>
        <v>0</v>
      </c>
      <c r="AL5" s="30">
        <f t="shared" si="0"/>
        <v>0</v>
      </c>
      <c r="AM5" s="30">
        <f t="shared" si="0"/>
        <v>0</v>
      </c>
      <c r="AN5" s="30">
        <f t="shared" si="0"/>
        <v>0</v>
      </c>
      <c r="AR5" s="31">
        <f t="shared" si="1"/>
        <v>39447</v>
      </c>
      <c r="AS5" s="30">
        <f t="shared" si="5"/>
        <v>4.3886186077916962</v>
      </c>
      <c r="AT5" s="30">
        <f t="shared" si="2"/>
        <v>-1.0906307914461599</v>
      </c>
      <c r="AU5" s="30">
        <f t="shared" si="6"/>
        <v>0</v>
      </c>
      <c r="AV5" s="30">
        <f t="shared" si="3"/>
        <v>0</v>
      </c>
      <c r="AW5" s="30">
        <f t="shared" si="3"/>
        <v>0</v>
      </c>
      <c r="AX5" s="30">
        <f t="shared" si="3"/>
        <v>0</v>
      </c>
      <c r="AY5" s="30">
        <f t="shared" si="3"/>
        <v>0</v>
      </c>
      <c r="AZ5" s="30">
        <f t="shared" si="3"/>
        <v>0</v>
      </c>
      <c r="BA5" s="30">
        <f t="shared" si="3"/>
        <v>0</v>
      </c>
      <c r="BC5" s="31">
        <f t="shared" si="7"/>
        <v>39447</v>
      </c>
      <c r="BD5" s="30">
        <f t="shared" si="8"/>
        <v>-1.0906307914461599</v>
      </c>
      <c r="BE5" s="30">
        <f t="shared" si="8"/>
        <v>0</v>
      </c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</row>
    <row r="6" spans="1:71" ht="15">
      <c r="A6" s="1">
        <v>39538</v>
      </c>
      <c r="B6">
        <v>-0.176541538337041</v>
      </c>
      <c r="C6">
        <v>1.4279886243278301E-2</v>
      </c>
      <c r="D6">
        <v>-0.84968192288887401</v>
      </c>
      <c r="E6">
        <v>0.45145767650222601</v>
      </c>
      <c r="F6">
        <v>0.89491981665774301</v>
      </c>
      <c r="G6">
        <v>4.9151621282159899E-2</v>
      </c>
      <c r="H6">
        <v>0.65422473267269299</v>
      </c>
      <c r="I6">
        <v>0.36488999852814702</v>
      </c>
      <c r="J6">
        <v>-1.1859989471094901</v>
      </c>
      <c r="K6">
        <v>-1.3356228781867301</v>
      </c>
      <c r="L6">
        <v>2.5228523501136101E-2</v>
      </c>
      <c r="M6">
        <v>0</v>
      </c>
      <c r="N6">
        <v>0</v>
      </c>
      <c r="O6">
        <v>0.67497521425912399</v>
      </c>
      <c r="P6">
        <v>0</v>
      </c>
      <c r="Q6">
        <v>-7.4595447540215604E-2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-0.229532083636874</v>
      </c>
      <c r="AF6">
        <v>-0.72284534805207501</v>
      </c>
      <c r="AH6" s="30">
        <f t="shared" si="9"/>
        <v>-1.3356228781867301</v>
      </c>
      <c r="AI6" s="30">
        <f t="shared" si="4"/>
        <v>0</v>
      </c>
      <c r="AJ6" s="30">
        <f t="shared" si="0"/>
        <v>0</v>
      </c>
      <c r="AK6" s="30">
        <f t="shared" si="0"/>
        <v>0</v>
      </c>
      <c r="AL6" s="30">
        <f t="shared" si="0"/>
        <v>0</v>
      </c>
      <c r="AM6" s="30">
        <f t="shared" si="0"/>
        <v>0</v>
      </c>
      <c r="AN6" s="30">
        <f t="shared" si="0"/>
        <v>0</v>
      </c>
      <c r="AR6" s="31">
        <f t="shared" si="1"/>
        <v>39538</v>
      </c>
      <c r="AS6" s="30">
        <f t="shared" si="5"/>
        <v>-0.89138139220830004</v>
      </c>
      <c r="AT6" s="30">
        <f t="shared" si="2"/>
        <v>-1.3356228781867301</v>
      </c>
      <c r="AU6" s="30">
        <f t="shared" si="6"/>
        <v>0</v>
      </c>
      <c r="AV6" s="30">
        <f t="shared" si="3"/>
        <v>0</v>
      </c>
      <c r="AW6" s="30">
        <f t="shared" si="3"/>
        <v>0</v>
      </c>
      <c r="AX6" s="30">
        <f t="shared" si="3"/>
        <v>0</v>
      </c>
      <c r="AY6" s="30">
        <f t="shared" si="3"/>
        <v>0</v>
      </c>
      <c r="AZ6" s="30">
        <f t="shared" si="3"/>
        <v>0</v>
      </c>
      <c r="BA6" s="30">
        <f t="shared" si="3"/>
        <v>0</v>
      </c>
      <c r="BC6" s="31">
        <f t="shared" si="7"/>
        <v>39538</v>
      </c>
      <c r="BD6" s="30">
        <f t="shared" si="8"/>
        <v>-1.3356228781867301</v>
      </c>
      <c r="BE6" s="30">
        <f t="shared" si="8"/>
        <v>0</v>
      </c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</row>
    <row r="7" spans="1:71" ht="15">
      <c r="A7" s="1">
        <v>39629</v>
      </c>
      <c r="B7">
        <v>-0.20191706642757501</v>
      </c>
      <c r="C7">
        <v>-7.2830784953383604E-2</v>
      </c>
      <c r="D7">
        <v>-0.92562239343463504</v>
      </c>
      <c r="E7">
        <v>2.48374651518561E-2</v>
      </c>
      <c r="F7">
        <v>0.89781248246965795</v>
      </c>
      <c r="G7">
        <v>3.9769291483540803E-2</v>
      </c>
      <c r="H7">
        <v>0.55535459792576702</v>
      </c>
      <c r="I7">
        <v>0.28096769922374698</v>
      </c>
      <c r="J7">
        <v>-1.26400690247888</v>
      </c>
      <c r="K7">
        <v>-1.4979970005565999</v>
      </c>
      <c r="L7">
        <v>-5.3407566244699202E-2</v>
      </c>
      <c r="M7">
        <v>0</v>
      </c>
      <c r="N7">
        <v>0</v>
      </c>
      <c r="O7">
        <v>0.70510087829347601</v>
      </c>
      <c r="P7">
        <v>0</v>
      </c>
      <c r="Q7">
        <v>-8.3499592124945607E-2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-0.227406456380009</v>
      </c>
      <c r="AF7">
        <v>-1.8228453480520701</v>
      </c>
      <c r="AH7" s="30">
        <f t="shared" si="9"/>
        <v>-1.4979970005565999</v>
      </c>
      <c r="AI7" s="30">
        <f t="shared" si="4"/>
        <v>0</v>
      </c>
      <c r="AJ7" s="30">
        <f t="shared" si="0"/>
        <v>0</v>
      </c>
      <c r="AK7" s="30">
        <f t="shared" si="0"/>
        <v>0</v>
      </c>
      <c r="AL7" s="30">
        <f t="shared" si="0"/>
        <v>0</v>
      </c>
      <c r="AM7" s="30">
        <f t="shared" si="0"/>
        <v>0</v>
      </c>
      <c r="AN7" s="30">
        <f t="shared" si="0"/>
        <v>0</v>
      </c>
      <c r="AR7" s="31">
        <f t="shared" si="1"/>
        <v>39629</v>
      </c>
      <c r="AS7" s="30">
        <f t="shared" si="5"/>
        <v>-5.2913813922082804</v>
      </c>
      <c r="AT7" s="30">
        <f t="shared" si="2"/>
        <v>-1.4979970005565999</v>
      </c>
      <c r="AU7" s="30">
        <f t="shared" si="6"/>
        <v>0</v>
      </c>
      <c r="AV7" s="30">
        <f t="shared" si="3"/>
        <v>0</v>
      </c>
      <c r="AW7" s="30">
        <f t="shared" si="3"/>
        <v>0</v>
      </c>
      <c r="AX7" s="30">
        <f t="shared" si="3"/>
        <v>0</v>
      </c>
      <c r="AY7" s="30">
        <f t="shared" si="3"/>
        <v>0</v>
      </c>
      <c r="AZ7" s="30">
        <f t="shared" si="3"/>
        <v>0</v>
      </c>
      <c r="BA7" s="30">
        <f t="shared" si="3"/>
        <v>0</v>
      </c>
      <c r="BC7" s="31">
        <f t="shared" si="7"/>
        <v>39629</v>
      </c>
      <c r="BD7" s="30">
        <f t="shared" si="8"/>
        <v>-1.4979970005565999</v>
      </c>
      <c r="BE7" s="30">
        <f t="shared" si="8"/>
        <v>0</v>
      </c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</row>
    <row r="8" spans="1:71" ht="15">
      <c r="A8" s="1">
        <v>39721</v>
      </c>
      <c r="B8">
        <v>-8.9411127542508004E-2</v>
      </c>
      <c r="C8">
        <v>-0.303910181948713</v>
      </c>
      <c r="D8">
        <v>-1.0525337636498899</v>
      </c>
      <c r="E8">
        <v>-0.62106525889092601</v>
      </c>
      <c r="F8">
        <v>0.87518085336199603</v>
      </c>
      <c r="G8">
        <v>3.2332229005087497E-2</v>
      </c>
      <c r="H8">
        <v>0.50940326916532297</v>
      </c>
      <c r="I8">
        <v>0.31075263103734002</v>
      </c>
      <c r="J8">
        <v>-1.28181665955587</v>
      </c>
      <c r="K8">
        <v>-0.60798148204013103</v>
      </c>
      <c r="L8">
        <v>-0.127025770366059</v>
      </c>
      <c r="M8">
        <v>0</v>
      </c>
      <c r="N8">
        <v>0</v>
      </c>
      <c r="O8">
        <v>0.70140353613373196</v>
      </c>
      <c r="P8">
        <v>0</v>
      </c>
      <c r="Q8">
        <v>-8.2877243984911197E-2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-0.22529637877712699</v>
      </c>
      <c r="AF8">
        <v>-1.96284534805207</v>
      </c>
      <c r="AH8" s="30">
        <f t="shared" si="9"/>
        <v>-0.60798148204013103</v>
      </c>
      <c r="AI8" s="30">
        <f t="shared" si="4"/>
        <v>0</v>
      </c>
      <c r="AJ8" s="30">
        <f t="shared" si="0"/>
        <v>0</v>
      </c>
      <c r="AK8" s="30">
        <f t="shared" si="0"/>
        <v>0</v>
      </c>
      <c r="AL8" s="30">
        <f t="shared" si="0"/>
        <v>0</v>
      </c>
      <c r="AM8" s="30">
        <f t="shared" si="0"/>
        <v>0</v>
      </c>
      <c r="AN8" s="30">
        <f t="shared" si="0"/>
        <v>0</v>
      </c>
      <c r="AR8" s="31">
        <f t="shared" si="1"/>
        <v>39721</v>
      </c>
      <c r="AS8" s="30">
        <f t="shared" si="5"/>
        <v>-5.85138139220828</v>
      </c>
      <c r="AT8" s="30">
        <f t="shared" si="2"/>
        <v>-0.60798148204013103</v>
      </c>
      <c r="AU8" s="30">
        <f t="shared" si="6"/>
        <v>0</v>
      </c>
      <c r="AV8" s="30">
        <f t="shared" si="3"/>
        <v>0</v>
      </c>
      <c r="AW8" s="30">
        <f t="shared" si="3"/>
        <v>0</v>
      </c>
      <c r="AX8" s="30">
        <f t="shared" si="3"/>
        <v>0</v>
      </c>
      <c r="AY8" s="30">
        <f t="shared" si="3"/>
        <v>0</v>
      </c>
      <c r="AZ8" s="30">
        <f t="shared" si="3"/>
        <v>0</v>
      </c>
      <c r="BA8" s="30">
        <f t="shared" si="3"/>
        <v>0</v>
      </c>
      <c r="BC8" s="31">
        <f t="shared" si="7"/>
        <v>39721</v>
      </c>
      <c r="BD8" s="30">
        <f t="shared" si="8"/>
        <v>-0.60798148204013103</v>
      </c>
      <c r="BE8" s="30">
        <f t="shared" si="8"/>
        <v>0</v>
      </c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</row>
    <row r="9" spans="1:71" ht="15">
      <c r="A9" s="1">
        <v>39813</v>
      </c>
      <c r="B9">
        <v>0.134858182899247</v>
      </c>
      <c r="C9">
        <v>-0.79217761453216196</v>
      </c>
      <c r="D9">
        <v>-1.6043944174909399</v>
      </c>
      <c r="E9">
        <v>-1.5547182261311601</v>
      </c>
      <c r="F9">
        <v>0.61745713001632196</v>
      </c>
      <c r="G9">
        <v>3.6130617404474201E-2</v>
      </c>
      <c r="H9">
        <v>1.0808467742228201</v>
      </c>
      <c r="I9">
        <v>-4.12931008496576E-2</v>
      </c>
      <c r="J9">
        <v>-1.24547735253921</v>
      </c>
      <c r="K9">
        <v>0.12813139056669101</v>
      </c>
      <c r="L9">
        <v>-0.13821179730235</v>
      </c>
      <c r="M9">
        <v>0</v>
      </c>
      <c r="N9">
        <v>0</v>
      </c>
      <c r="O9">
        <v>0.75204072993894799</v>
      </c>
      <c r="P9">
        <v>0</v>
      </c>
      <c r="Q9">
        <v>-0.137666454730104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-0.256385245106029</v>
      </c>
      <c r="Z9">
        <v>-0.120305645473052</v>
      </c>
      <c r="AA9">
        <v>-2.1104288820643202E-2</v>
      </c>
      <c r="AB9">
        <v>-3.6357935891669101E-3</v>
      </c>
      <c r="AC9">
        <v>-1.5368701228292501E-3</v>
      </c>
      <c r="AD9">
        <v>-2.2014940774843401E-3</v>
      </c>
      <c r="AE9">
        <v>-0.223201872336378</v>
      </c>
      <c r="AF9">
        <v>-3.3928453480520702</v>
      </c>
      <c r="AH9" s="30">
        <f t="shared" si="9"/>
        <v>0.12813139056669101</v>
      </c>
      <c r="AI9" s="30">
        <f t="shared" si="4"/>
        <v>-0.256385245106029</v>
      </c>
      <c r="AJ9" s="30">
        <f t="shared" si="0"/>
        <v>-0.120305645473052</v>
      </c>
      <c r="AK9" s="30">
        <f t="shared" si="0"/>
        <v>-2.1104288820643202E-2</v>
      </c>
      <c r="AL9" s="30">
        <f t="shared" si="0"/>
        <v>-3.6357935891669101E-3</v>
      </c>
      <c r="AM9" s="30">
        <f t="shared" si="0"/>
        <v>-1.5368701228292501E-3</v>
      </c>
      <c r="AN9" s="30">
        <f t="shared" si="0"/>
        <v>-2.2014940774843401E-3</v>
      </c>
      <c r="AR9" s="31">
        <f t="shared" si="1"/>
        <v>39813</v>
      </c>
      <c r="AS9" s="30">
        <f t="shared" si="5"/>
        <v>-11.571381392208281</v>
      </c>
      <c r="AT9" s="30">
        <f t="shared" si="2"/>
        <v>0.12813139056669101</v>
      </c>
      <c r="AU9" s="30">
        <f t="shared" si="6"/>
        <v>-0.40516933718920473</v>
      </c>
      <c r="AV9" s="30">
        <f t="shared" si="3"/>
        <v>-0.256385245106029</v>
      </c>
      <c r="AW9" s="30">
        <f t="shared" si="3"/>
        <v>-0.120305645473052</v>
      </c>
      <c r="AX9" s="30">
        <f t="shared" si="3"/>
        <v>-2.1104288820643202E-2</v>
      </c>
      <c r="AY9" s="30">
        <f t="shared" si="3"/>
        <v>-3.6357935891669101E-3</v>
      </c>
      <c r="AZ9" s="30">
        <f t="shared" si="3"/>
        <v>-1.5368701228292501E-3</v>
      </c>
      <c r="BA9" s="30">
        <f t="shared" si="3"/>
        <v>-2.2014940774843401E-3</v>
      </c>
      <c r="BC9" s="31">
        <f t="shared" si="7"/>
        <v>39813</v>
      </c>
      <c r="BD9" s="30">
        <f t="shared" si="8"/>
        <v>0.12813139056669101</v>
      </c>
      <c r="BE9" s="30">
        <f t="shared" si="8"/>
        <v>-0.40516933718920473</v>
      </c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</row>
    <row r="10" spans="1:71" ht="15">
      <c r="A10" s="1">
        <v>39903</v>
      </c>
      <c r="B10">
        <v>0.161683393305698</v>
      </c>
      <c r="C10">
        <v>-0.87584388030271099</v>
      </c>
      <c r="D10">
        <v>-1.6876661010923799</v>
      </c>
      <c r="E10">
        <v>-1.9921386934719101</v>
      </c>
      <c r="F10">
        <v>0.534573762971566</v>
      </c>
      <c r="G10">
        <v>7.7759999555576095E-2</v>
      </c>
      <c r="H10">
        <v>0.86724650078557797</v>
      </c>
      <c r="I10">
        <v>-0.18521717603889001</v>
      </c>
      <c r="J10">
        <v>-1.56740784321146</v>
      </c>
      <c r="K10">
        <v>0.96091862177321297</v>
      </c>
      <c r="L10">
        <v>-0.210598408517017</v>
      </c>
      <c r="M10">
        <v>0</v>
      </c>
      <c r="N10">
        <v>0</v>
      </c>
      <c r="O10">
        <v>0.83058517550103905</v>
      </c>
      <c r="P10">
        <v>0</v>
      </c>
      <c r="Q10">
        <v>-0.10143052351328601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0.1110669187048</v>
      </c>
      <c r="Z10">
        <v>-0.29123047075243602</v>
      </c>
      <c r="AA10">
        <v>-8.9995246299750295E-2</v>
      </c>
      <c r="AB10">
        <v>-1.0718854398490201E-2</v>
      </c>
      <c r="AC10">
        <v>-1.3823975120540099E-2</v>
      </c>
      <c r="AD10">
        <v>-1.9485594776107999E-2</v>
      </c>
      <c r="AE10">
        <v>-0.22112295315518801</v>
      </c>
      <c r="AF10">
        <v>-3.7228453480520698</v>
      </c>
      <c r="AH10" s="30">
        <f t="shared" si="9"/>
        <v>0.96091862177321297</v>
      </c>
      <c r="AI10" s="30">
        <f t="shared" si="4"/>
        <v>0.1110669187048</v>
      </c>
      <c r="AJ10" s="30">
        <f t="shared" si="0"/>
        <v>-0.29123047075243602</v>
      </c>
      <c r="AK10" s="30">
        <f t="shared" si="0"/>
        <v>-8.9995246299750295E-2</v>
      </c>
      <c r="AL10" s="30">
        <f t="shared" si="0"/>
        <v>-1.0718854398490201E-2</v>
      </c>
      <c r="AM10" s="30">
        <f t="shared" si="0"/>
        <v>-1.3823975120540099E-2</v>
      </c>
      <c r="AN10" s="30">
        <f t="shared" si="0"/>
        <v>-1.9485594776107999E-2</v>
      </c>
      <c r="AR10" s="31">
        <f t="shared" si="1"/>
        <v>39903</v>
      </c>
      <c r="AS10" s="30">
        <f t="shared" si="5"/>
        <v>-12.891381392208279</v>
      </c>
      <c r="AT10" s="30">
        <f t="shared" si="2"/>
        <v>0.96091862177321297</v>
      </c>
      <c r="AU10" s="30">
        <f t="shared" si="6"/>
        <v>-0.31418722264252463</v>
      </c>
      <c r="AV10" s="30">
        <f t="shared" si="3"/>
        <v>0.1110669187048</v>
      </c>
      <c r="AW10" s="30">
        <f t="shared" si="3"/>
        <v>-0.29123047075243602</v>
      </c>
      <c r="AX10" s="30">
        <f t="shared" si="3"/>
        <v>-8.9995246299750295E-2</v>
      </c>
      <c r="AY10" s="30">
        <f t="shared" si="3"/>
        <v>-1.0718854398490201E-2</v>
      </c>
      <c r="AZ10" s="30">
        <f t="shared" si="3"/>
        <v>-1.3823975120540099E-2</v>
      </c>
      <c r="BA10" s="30">
        <f t="shared" si="3"/>
        <v>-1.9485594776107999E-2</v>
      </c>
      <c r="BC10" s="31">
        <f t="shared" si="7"/>
        <v>39903</v>
      </c>
      <c r="BD10" s="30">
        <f t="shared" si="8"/>
        <v>0.96091862177321297</v>
      </c>
      <c r="BE10" s="30">
        <f t="shared" si="8"/>
        <v>-0.31418722264252463</v>
      </c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</row>
    <row r="11" spans="1:71" ht="15">
      <c r="A11" s="1">
        <v>39994</v>
      </c>
      <c r="B11">
        <v>0.14543892437162001</v>
      </c>
      <c r="C11">
        <v>-0.75459900979379801</v>
      </c>
      <c r="D11">
        <v>-1.55858787057723</v>
      </c>
      <c r="E11">
        <v>-2.0853044229613902</v>
      </c>
      <c r="F11">
        <v>0.50176509387762502</v>
      </c>
      <c r="G11">
        <v>6.2438846895756399E-2</v>
      </c>
      <c r="H11">
        <v>0.35467143244626798</v>
      </c>
      <c r="I11">
        <v>-0.18173935576609099</v>
      </c>
      <c r="J11">
        <v>-1.3758203575779899</v>
      </c>
      <c r="K11">
        <v>1.0274071923132</v>
      </c>
      <c r="L11">
        <v>-0.39438340809774503</v>
      </c>
      <c r="M11">
        <v>0</v>
      </c>
      <c r="N11">
        <v>0</v>
      </c>
      <c r="O11">
        <v>0.79029194205211495</v>
      </c>
      <c r="P11">
        <v>0</v>
      </c>
      <c r="Q11">
        <v>-1.3172517930957301E-2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0.33599818976034601</v>
      </c>
      <c r="Z11">
        <v>-3.6183899152787503E-2</v>
      </c>
      <c r="AA11">
        <v>-0.191938710217254</v>
      </c>
      <c r="AB11">
        <v>-4.76988127809947E-2</v>
      </c>
      <c r="AC11">
        <v>-2.3130776503510898E-2</v>
      </c>
      <c r="AD11">
        <v>-5.9238196287821003E-2</v>
      </c>
      <c r="AE11">
        <v>-0.219059632122064</v>
      </c>
      <c r="AF11">
        <v>-3.7228453480520698</v>
      </c>
      <c r="AH11" s="30">
        <f t="shared" si="9"/>
        <v>1.0274071923132</v>
      </c>
      <c r="AI11" s="30">
        <f t="shared" si="4"/>
        <v>0.33599818976034601</v>
      </c>
      <c r="AJ11" s="30">
        <f t="shared" si="0"/>
        <v>-3.6183899152787503E-2</v>
      </c>
      <c r="AK11" s="30">
        <f t="shared" si="0"/>
        <v>-0.191938710217254</v>
      </c>
      <c r="AL11" s="30">
        <f t="shared" si="0"/>
        <v>-4.76988127809947E-2</v>
      </c>
      <c r="AM11" s="30">
        <f t="shared" si="0"/>
        <v>-2.3130776503510898E-2</v>
      </c>
      <c r="AN11" s="30">
        <f t="shared" si="0"/>
        <v>-5.9238196287821003E-2</v>
      </c>
      <c r="AR11" s="31">
        <f t="shared" si="1"/>
        <v>39994</v>
      </c>
      <c r="AS11" s="30">
        <f t="shared" si="5"/>
        <v>-12.891381392208279</v>
      </c>
      <c r="AT11" s="30">
        <f t="shared" si="2"/>
        <v>1.0274071923132</v>
      </c>
      <c r="AU11" s="30">
        <f t="shared" si="6"/>
        <v>-2.2192205182022119E-2</v>
      </c>
      <c r="AV11" s="30">
        <f t="shared" si="3"/>
        <v>0.33599818976034601</v>
      </c>
      <c r="AW11" s="30">
        <f t="shared" si="3"/>
        <v>-3.6183899152787503E-2</v>
      </c>
      <c r="AX11" s="30">
        <f t="shared" si="3"/>
        <v>-0.191938710217254</v>
      </c>
      <c r="AY11" s="30">
        <f t="shared" si="3"/>
        <v>-4.76988127809947E-2</v>
      </c>
      <c r="AZ11" s="30">
        <f t="shared" si="3"/>
        <v>-2.3130776503510898E-2</v>
      </c>
      <c r="BA11" s="30">
        <f t="shared" si="3"/>
        <v>-5.9238196287821003E-2</v>
      </c>
      <c r="BC11" s="31">
        <f t="shared" si="7"/>
        <v>39994</v>
      </c>
      <c r="BD11" s="30">
        <f t="shared" si="8"/>
        <v>1.0274071923132</v>
      </c>
      <c r="BE11" s="30">
        <f t="shared" si="8"/>
        <v>-2.2192205182022119E-2</v>
      </c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</row>
    <row r="12" spans="1:71" ht="15">
      <c r="A12" s="1">
        <v>40086</v>
      </c>
      <c r="B12">
        <v>-6.2353511116210202E-2</v>
      </c>
      <c r="C12">
        <v>-0.27312011620864501</v>
      </c>
      <c r="D12">
        <v>-1.3292817874101099</v>
      </c>
      <c r="E12">
        <v>-1.90603846026921</v>
      </c>
      <c r="F12">
        <v>0.446427152129869</v>
      </c>
      <c r="G12">
        <v>1.29250121565596E-2</v>
      </c>
      <c r="H12">
        <v>8.0859986416383298E-2</v>
      </c>
      <c r="I12">
        <v>-0.151675713406311</v>
      </c>
      <c r="J12">
        <v>-1.31634027164788</v>
      </c>
      <c r="K12">
        <v>0.56616083664228201</v>
      </c>
      <c r="L12">
        <v>-0.54183290758204405</v>
      </c>
      <c r="M12">
        <v>0</v>
      </c>
      <c r="N12">
        <v>0</v>
      </c>
      <c r="O12">
        <v>0.610824025734517</v>
      </c>
      <c r="P12">
        <v>0</v>
      </c>
      <c r="Q12">
        <v>1.65313457680222E-3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0.41404851096502998</v>
      </c>
      <c r="Z12">
        <v>0.26792165685899999</v>
      </c>
      <c r="AA12">
        <v>-0.1411519715281</v>
      </c>
      <c r="AB12">
        <v>-6.8417175748213002E-2</v>
      </c>
      <c r="AC12">
        <v>-2.7625261792164599E-2</v>
      </c>
      <c r="AD12">
        <v>-0.118816571712061</v>
      </c>
      <c r="AE12">
        <v>-0.21701191511220999</v>
      </c>
      <c r="AF12">
        <v>-3.75284534805207</v>
      </c>
      <c r="AH12" s="30">
        <f t="shared" si="9"/>
        <v>0.56616083664228201</v>
      </c>
      <c r="AI12" s="30">
        <f t="shared" si="4"/>
        <v>0.41404851096502998</v>
      </c>
      <c r="AJ12" s="30">
        <f t="shared" si="0"/>
        <v>0.26792165685899999</v>
      </c>
      <c r="AK12" s="30">
        <f t="shared" si="0"/>
        <v>-0.1411519715281</v>
      </c>
      <c r="AL12" s="30">
        <f t="shared" si="0"/>
        <v>-6.8417175748213002E-2</v>
      </c>
      <c r="AM12" s="30">
        <f t="shared" si="0"/>
        <v>-2.7625261792164599E-2</v>
      </c>
      <c r="AN12" s="30">
        <f t="shared" si="0"/>
        <v>-0.118816571712061</v>
      </c>
      <c r="AR12" s="31">
        <f t="shared" si="1"/>
        <v>40086</v>
      </c>
      <c r="AS12" s="30">
        <f t="shared" si="5"/>
        <v>-13.01138139220828</v>
      </c>
      <c r="AT12" s="30">
        <f t="shared" si="2"/>
        <v>0.56616083664228201</v>
      </c>
      <c r="AU12" s="30">
        <f t="shared" si="6"/>
        <v>0.32595918704349136</v>
      </c>
      <c r="AV12" s="30">
        <f t="shared" si="3"/>
        <v>0.41404851096502998</v>
      </c>
      <c r="AW12" s="30">
        <f t="shared" si="3"/>
        <v>0.26792165685899999</v>
      </c>
      <c r="AX12" s="30">
        <f t="shared" si="3"/>
        <v>-0.1411519715281</v>
      </c>
      <c r="AY12" s="30">
        <f t="shared" si="3"/>
        <v>-6.8417175748213002E-2</v>
      </c>
      <c r="AZ12" s="30">
        <f t="shared" si="3"/>
        <v>-2.7625261792164599E-2</v>
      </c>
      <c r="BA12" s="30">
        <f t="shared" si="3"/>
        <v>-0.118816571712061</v>
      </c>
      <c r="BC12" s="31">
        <f t="shared" si="7"/>
        <v>40086</v>
      </c>
      <c r="BD12" s="30">
        <f t="shared" si="8"/>
        <v>0.56616083664228201</v>
      </c>
      <c r="BE12" s="30">
        <f t="shared" si="8"/>
        <v>0.32595918704349136</v>
      </c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</row>
    <row r="13" spans="1:71" ht="15">
      <c r="A13" s="1">
        <v>40178</v>
      </c>
      <c r="B13">
        <v>5.07468810503258E-4</v>
      </c>
      <c r="C13">
        <v>-0.19682351204130499</v>
      </c>
      <c r="D13">
        <v>-1.15085291909256</v>
      </c>
      <c r="E13">
        <v>-1.88169351121938</v>
      </c>
      <c r="F13">
        <v>0.385475606474948</v>
      </c>
      <c r="G13">
        <v>-9.5120942627163294E-2</v>
      </c>
      <c r="H13">
        <v>-0.39911133626142298</v>
      </c>
      <c r="I13">
        <v>6.3178418471441899E-2</v>
      </c>
      <c r="J13">
        <v>-1.2794913009506901</v>
      </c>
      <c r="K13">
        <v>1.0641138495409601</v>
      </c>
      <c r="L13">
        <v>-0.57081217676451201</v>
      </c>
      <c r="M13">
        <v>0</v>
      </c>
      <c r="N13">
        <v>0</v>
      </c>
      <c r="O13">
        <v>0.41206863573209002</v>
      </c>
      <c r="P13">
        <v>0</v>
      </c>
      <c r="Q13">
        <v>5.57659319390056E-2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1.9309171349784202E-2</v>
      </c>
      <c r="Z13">
        <v>0.30395990378418097</v>
      </c>
      <c r="AA13">
        <v>1.7642377374718E-2</v>
      </c>
      <c r="AB13">
        <v>-7.1919373899559796E-2</v>
      </c>
      <c r="AC13">
        <v>-3.7899563738511E-2</v>
      </c>
      <c r="AD13">
        <v>-0.20616227175808999</v>
      </c>
      <c r="AE13">
        <v>-0.21497980317712101</v>
      </c>
      <c r="AF13">
        <v>-3.7828453480520698</v>
      </c>
      <c r="AH13" s="30">
        <f t="shared" si="9"/>
        <v>1.0641138495409601</v>
      </c>
      <c r="AI13" s="30">
        <f t="shared" si="4"/>
        <v>1.9309171349784202E-2</v>
      </c>
      <c r="AJ13" s="30">
        <f t="shared" si="0"/>
        <v>0.30395990378418097</v>
      </c>
      <c r="AK13" s="30">
        <f t="shared" si="0"/>
        <v>1.7642377374718E-2</v>
      </c>
      <c r="AL13" s="30">
        <f t="shared" si="0"/>
        <v>-7.1919373899559796E-2</v>
      </c>
      <c r="AM13" s="30">
        <f t="shared" si="0"/>
        <v>-3.7899563738511E-2</v>
      </c>
      <c r="AN13" s="30">
        <f t="shared" si="0"/>
        <v>-0.20616227175808999</v>
      </c>
      <c r="AR13" s="31">
        <f t="shared" si="1"/>
        <v>40178</v>
      </c>
      <c r="AS13" s="30">
        <f t="shared" si="5"/>
        <v>-13.131381392208279</v>
      </c>
      <c r="AT13" s="30">
        <f t="shared" si="2"/>
        <v>1.0641138495409601</v>
      </c>
      <c r="AU13" s="30">
        <f t="shared" si="6"/>
        <v>2.4930243112522454E-2</v>
      </c>
      <c r="AV13" s="30">
        <f t="shared" si="3"/>
        <v>1.9309171349784202E-2</v>
      </c>
      <c r="AW13" s="30">
        <f t="shared" si="3"/>
        <v>0.30395990378418097</v>
      </c>
      <c r="AX13" s="30">
        <f t="shared" si="3"/>
        <v>1.7642377374718E-2</v>
      </c>
      <c r="AY13" s="30">
        <f t="shared" si="3"/>
        <v>-7.1919373899559796E-2</v>
      </c>
      <c r="AZ13" s="30">
        <f t="shared" si="3"/>
        <v>-3.7899563738511E-2</v>
      </c>
      <c r="BA13" s="30">
        <f t="shared" si="3"/>
        <v>-0.20616227175808999</v>
      </c>
      <c r="BC13" s="31">
        <f t="shared" si="7"/>
        <v>40178</v>
      </c>
      <c r="BD13" s="30">
        <f t="shared" si="8"/>
        <v>1.0641138495409601</v>
      </c>
      <c r="BE13" s="30">
        <f t="shared" si="8"/>
        <v>2.4930243112522454E-2</v>
      </c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</row>
    <row r="14" spans="1:71" ht="15">
      <c r="A14" s="1">
        <v>40268</v>
      </c>
      <c r="B14">
        <v>-2.89398947936217E-2</v>
      </c>
      <c r="C14">
        <v>-5.1269978323690603E-2</v>
      </c>
      <c r="D14">
        <v>-0.987532037411468</v>
      </c>
      <c r="E14">
        <v>-1.76804831985045</v>
      </c>
      <c r="F14">
        <v>0.30695393522320602</v>
      </c>
      <c r="G14">
        <v>-0.19954776646944</v>
      </c>
      <c r="H14">
        <v>-0.34223788812881301</v>
      </c>
      <c r="I14">
        <v>0.10476432717022501</v>
      </c>
      <c r="J14">
        <v>-1.42030646006882</v>
      </c>
      <c r="K14">
        <v>0.958672969118469</v>
      </c>
      <c r="L14">
        <v>-0.47232636805681899</v>
      </c>
      <c r="M14">
        <v>0</v>
      </c>
      <c r="N14">
        <v>0</v>
      </c>
      <c r="O14">
        <v>0.32947192865818797</v>
      </c>
      <c r="P14">
        <v>0</v>
      </c>
      <c r="Q14">
        <v>-1.28484603264232E-2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7.4458845817592004E-2</v>
      </c>
      <c r="Z14">
        <v>0.110932415766116</v>
      </c>
      <c r="AA14">
        <v>0.236339276491948</v>
      </c>
      <c r="AB14">
        <v>-5.1590741835993298E-2</v>
      </c>
      <c r="AC14">
        <v>-2.1705277086188801E-2</v>
      </c>
      <c r="AD14">
        <v>-0.32512256121834399</v>
      </c>
      <c r="AE14">
        <v>-0.21296329272836101</v>
      </c>
      <c r="AF14">
        <v>-3.7728453480520701</v>
      </c>
      <c r="AH14" s="30">
        <f t="shared" si="9"/>
        <v>0.958672969118469</v>
      </c>
      <c r="AI14" s="30">
        <f t="shared" si="4"/>
        <v>7.4458845817592004E-2</v>
      </c>
      <c r="AJ14" s="30">
        <f t="shared" si="0"/>
        <v>0.110932415766116</v>
      </c>
      <c r="AK14" s="30">
        <f t="shared" si="0"/>
        <v>0.236339276491948</v>
      </c>
      <c r="AL14" s="30">
        <f t="shared" si="0"/>
        <v>-5.1590741835993298E-2</v>
      </c>
      <c r="AM14" s="30">
        <f t="shared" si="0"/>
        <v>-2.1705277086188801E-2</v>
      </c>
      <c r="AN14" s="30">
        <f t="shared" si="0"/>
        <v>-0.32512256121834399</v>
      </c>
      <c r="AR14" s="31">
        <f t="shared" si="1"/>
        <v>40268</v>
      </c>
      <c r="AS14" s="30">
        <f t="shared" si="5"/>
        <v>-13.09138139220828</v>
      </c>
      <c r="AT14" s="30">
        <f t="shared" si="2"/>
        <v>0.958672969118469</v>
      </c>
      <c r="AU14" s="30">
        <f t="shared" si="6"/>
        <v>2.3311957935129857E-2</v>
      </c>
      <c r="AV14" s="30">
        <f t="shared" si="3"/>
        <v>7.4458845817592004E-2</v>
      </c>
      <c r="AW14" s="30">
        <f t="shared" si="3"/>
        <v>0.110932415766116</v>
      </c>
      <c r="AX14" s="30">
        <f t="shared" si="3"/>
        <v>0.236339276491948</v>
      </c>
      <c r="AY14" s="30">
        <f t="shared" si="3"/>
        <v>-5.1590741835993298E-2</v>
      </c>
      <c r="AZ14" s="30">
        <f t="shared" si="3"/>
        <v>-2.1705277086188801E-2</v>
      </c>
      <c r="BA14" s="30">
        <f t="shared" si="3"/>
        <v>-0.32512256121834399</v>
      </c>
      <c r="BC14" s="31">
        <f t="shared" si="7"/>
        <v>40268</v>
      </c>
      <c r="BD14" s="30">
        <f t="shared" si="8"/>
        <v>0.958672969118469</v>
      </c>
      <c r="BE14" s="30">
        <f t="shared" si="8"/>
        <v>2.3311957935129857E-2</v>
      </c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</row>
    <row r="15" spans="1:71" ht="15">
      <c r="A15" s="1">
        <v>40359</v>
      </c>
      <c r="B15">
        <v>-4.3014320891490501E-2</v>
      </c>
      <c r="C15">
        <v>0.26801387816727601</v>
      </c>
      <c r="D15">
        <v>-1.0350653702258099</v>
      </c>
      <c r="E15">
        <v>-1.4096290211976701</v>
      </c>
      <c r="F15">
        <v>6.3276669835180294E-2</v>
      </c>
      <c r="G15">
        <v>-0.32939734689008399</v>
      </c>
      <c r="H15">
        <v>-0.20240447027418401</v>
      </c>
      <c r="I15">
        <v>8.4143028803842695E-2</v>
      </c>
      <c r="J15">
        <v>-1.3895245094792701</v>
      </c>
      <c r="K15">
        <v>0.41681747598462199</v>
      </c>
      <c r="L15">
        <v>-0.41788474776407297</v>
      </c>
      <c r="M15">
        <v>0</v>
      </c>
      <c r="N15">
        <v>0</v>
      </c>
      <c r="O15">
        <v>0.19418336815571699</v>
      </c>
      <c r="P15">
        <v>0</v>
      </c>
      <c r="Q15">
        <v>-8.4192942409908794E-2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0.15617288348936201</v>
      </c>
      <c r="Z15">
        <v>0.201539956358876</v>
      </c>
      <c r="AA15">
        <v>0.151256997234513</v>
      </c>
      <c r="AB15">
        <v>0.18136977396581599</v>
      </c>
      <c r="AC15">
        <v>0.122890099611268</v>
      </c>
      <c r="AD15">
        <v>-0.43043437481094698</v>
      </c>
      <c r="AE15">
        <v>-0.21096237571566601</v>
      </c>
      <c r="AF15">
        <v>-3.71284534805207</v>
      </c>
      <c r="AH15" s="30">
        <f t="shared" si="9"/>
        <v>0.41681747598462199</v>
      </c>
      <c r="AI15" s="30">
        <f t="shared" si="4"/>
        <v>0.15617288348936201</v>
      </c>
      <c r="AJ15" s="30">
        <f t="shared" si="0"/>
        <v>0.201539956358876</v>
      </c>
      <c r="AK15" s="30">
        <f t="shared" si="0"/>
        <v>0.151256997234513</v>
      </c>
      <c r="AL15" s="30">
        <f t="shared" si="0"/>
        <v>0.18136977396581599</v>
      </c>
      <c r="AM15" s="30">
        <f t="shared" si="0"/>
        <v>0.122890099611268</v>
      </c>
      <c r="AN15" s="30">
        <f t="shared" si="0"/>
        <v>-0.43043437481094698</v>
      </c>
      <c r="AR15" s="31">
        <f t="shared" si="1"/>
        <v>40359</v>
      </c>
      <c r="AS15" s="30">
        <f t="shared" si="5"/>
        <v>-12.85138139220828</v>
      </c>
      <c r="AT15" s="30">
        <f t="shared" si="2"/>
        <v>0.41681747598462199</v>
      </c>
      <c r="AU15" s="30">
        <f t="shared" si="6"/>
        <v>0.38279533584888797</v>
      </c>
      <c r="AV15" s="30">
        <f t="shared" si="3"/>
        <v>0.15617288348936201</v>
      </c>
      <c r="AW15" s="30">
        <f t="shared" si="3"/>
        <v>0.201539956358876</v>
      </c>
      <c r="AX15" s="30">
        <f t="shared" si="3"/>
        <v>0.151256997234513</v>
      </c>
      <c r="AY15" s="30">
        <f t="shared" si="3"/>
        <v>0.18136977396581599</v>
      </c>
      <c r="AZ15" s="30">
        <f t="shared" si="3"/>
        <v>0.122890099611268</v>
      </c>
      <c r="BA15" s="30">
        <f t="shared" si="3"/>
        <v>-0.43043437481094698</v>
      </c>
      <c r="BC15" s="31">
        <f t="shared" si="7"/>
        <v>40359</v>
      </c>
      <c r="BD15" s="30">
        <f t="shared" si="8"/>
        <v>0.41681747598462199</v>
      </c>
      <c r="BE15" s="30">
        <f t="shared" si="8"/>
        <v>0.38279533584888797</v>
      </c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</row>
    <row r="16" spans="1:71" ht="15">
      <c r="A16" s="1">
        <v>40451</v>
      </c>
      <c r="B16">
        <v>1.6901071683739801E-2</v>
      </c>
      <c r="C16">
        <v>0.25418682075928001</v>
      </c>
      <c r="D16">
        <v>-1.10664098242343</v>
      </c>
      <c r="E16">
        <v>-1.0555546824570801</v>
      </c>
      <c r="F16">
        <v>-8.3681174748428094E-2</v>
      </c>
      <c r="G16">
        <v>-0.43696366193902703</v>
      </c>
      <c r="H16">
        <v>-0.350530650257947</v>
      </c>
      <c r="I16">
        <v>1.6052342955123599E-2</v>
      </c>
      <c r="J16">
        <v>-1.3933836128924899</v>
      </c>
      <c r="K16">
        <v>0.55571483476578099</v>
      </c>
      <c r="L16">
        <v>-0.28315856709647502</v>
      </c>
      <c r="M16">
        <v>0</v>
      </c>
      <c r="N16">
        <v>0</v>
      </c>
      <c r="O16">
        <v>0.146972291231799</v>
      </c>
      <c r="P16">
        <v>0</v>
      </c>
      <c r="Q16">
        <v>-1.51945868552233E-2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-0.19684476723702701</v>
      </c>
      <c r="Z16">
        <v>9.5743904574210698E-2</v>
      </c>
      <c r="AA16">
        <v>0.34762133967112402</v>
      </c>
      <c r="AB16">
        <v>0.184805646082776</v>
      </c>
      <c r="AC16">
        <v>0.18580721503318701</v>
      </c>
      <c r="AD16">
        <v>-0.38572108910296599</v>
      </c>
      <c r="AE16">
        <v>-0.208977039799562</v>
      </c>
      <c r="AF16">
        <v>-3.71284534805207</v>
      </c>
      <c r="AH16" s="30">
        <f t="shared" si="9"/>
        <v>0.55571483476578099</v>
      </c>
      <c r="AI16" s="30">
        <f t="shared" si="4"/>
        <v>-0.19684476723702701</v>
      </c>
      <c r="AJ16" s="30">
        <f t="shared" si="0"/>
        <v>9.5743904574210698E-2</v>
      </c>
      <c r="AK16" s="30">
        <f t="shared" si="0"/>
        <v>0.34762133967112402</v>
      </c>
      <c r="AL16" s="30">
        <f t="shared" si="0"/>
        <v>0.184805646082776</v>
      </c>
      <c r="AM16" s="30">
        <f t="shared" si="0"/>
        <v>0.18580721503318701</v>
      </c>
      <c r="AN16" s="30">
        <f t="shared" si="0"/>
        <v>-0.38572108910296599</v>
      </c>
      <c r="AR16" s="31">
        <f t="shared" si="1"/>
        <v>40451</v>
      </c>
      <c r="AS16" s="30">
        <f t="shared" si="5"/>
        <v>-12.85138139220828</v>
      </c>
      <c r="AT16" s="30">
        <f t="shared" si="2"/>
        <v>0.55571483476578099</v>
      </c>
      <c r="AU16" s="30">
        <f t="shared" si="6"/>
        <v>0.23141224902130475</v>
      </c>
      <c r="AV16" s="30">
        <f t="shared" si="3"/>
        <v>-0.19684476723702701</v>
      </c>
      <c r="AW16" s="30">
        <f t="shared" si="3"/>
        <v>9.5743904574210698E-2</v>
      </c>
      <c r="AX16" s="30">
        <f t="shared" si="3"/>
        <v>0.34762133967112402</v>
      </c>
      <c r="AY16" s="30">
        <f t="shared" si="3"/>
        <v>0.184805646082776</v>
      </c>
      <c r="AZ16" s="30">
        <f t="shared" si="3"/>
        <v>0.18580721503318701</v>
      </c>
      <c r="BA16" s="30">
        <f t="shared" si="3"/>
        <v>-0.38572108910296599</v>
      </c>
      <c r="BC16" s="31">
        <f t="shared" si="7"/>
        <v>40451</v>
      </c>
      <c r="BD16" s="30">
        <f t="shared" si="8"/>
        <v>0.55571483476578099</v>
      </c>
      <c r="BE16" s="30">
        <f t="shared" si="8"/>
        <v>0.23141224902130475</v>
      </c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</row>
    <row r="17" spans="1:71" ht="15">
      <c r="A17" s="1">
        <v>40543</v>
      </c>
      <c r="B17">
        <v>-0.16205859688803101</v>
      </c>
      <c r="C17">
        <v>0.15028008198689599</v>
      </c>
      <c r="D17">
        <v>-1.1197271423613</v>
      </c>
      <c r="E17">
        <v>-0.754210261776594</v>
      </c>
      <c r="F17">
        <v>-0.141493807183139</v>
      </c>
      <c r="G17">
        <v>-0.540619193316909</v>
      </c>
      <c r="H17">
        <v>-0.38757122829808099</v>
      </c>
      <c r="I17">
        <v>0.13392194555484499</v>
      </c>
      <c r="J17">
        <v>-1.4305545224376801</v>
      </c>
      <c r="K17">
        <v>0.65821698312945698</v>
      </c>
      <c r="L17">
        <v>-0.25198256627939802</v>
      </c>
      <c r="M17">
        <v>0</v>
      </c>
      <c r="N17">
        <v>0</v>
      </c>
      <c r="O17">
        <v>9.7634949445883107E-2</v>
      </c>
      <c r="P17">
        <v>0</v>
      </c>
      <c r="Q17">
        <v>4.4257497732707603E-2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-7.5179983971420394E-2</v>
      </c>
      <c r="Z17">
        <v>-0.15091047897944901</v>
      </c>
      <c r="AA17">
        <v>0.23802469094638201</v>
      </c>
      <c r="AB17">
        <v>0.22835070983180999</v>
      </c>
      <c r="AC17">
        <v>0.18860734853740699</v>
      </c>
      <c r="AD17">
        <v>-0.230824505207363</v>
      </c>
      <c r="AE17">
        <v>-0.207007268518653</v>
      </c>
      <c r="AF17">
        <v>-3.71284534805207</v>
      </c>
      <c r="AH17" s="30">
        <f t="shared" si="9"/>
        <v>0.65821698312945698</v>
      </c>
      <c r="AI17" s="30">
        <f t="shared" si="4"/>
        <v>-7.5179983971420394E-2</v>
      </c>
      <c r="AJ17" s="30">
        <f t="shared" si="4"/>
        <v>-0.15091047897944901</v>
      </c>
      <c r="AK17" s="30">
        <f t="shared" si="4"/>
        <v>0.23802469094638201</v>
      </c>
      <c r="AL17" s="30">
        <f t="shared" si="4"/>
        <v>0.22835070983180999</v>
      </c>
      <c r="AM17" s="30">
        <f t="shared" si="4"/>
        <v>0.18860734853740699</v>
      </c>
      <c r="AN17" s="30">
        <f t="shared" si="4"/>
        <v>-0.230824505207363</v>
      </c>
      <c r="AR17" s="31">
        <f t="shared" si="1"/>
        <v>40543</v>
      </c>
      <c r="AS17" s="30">
        <f t="shared" si="5"/>
        <v>-12.85138139220828</v>
      </c>
      <c r="AT17" s="30">
        <f t="shared" si="2"/>
        <v>0.65821698312945698</v>
      </c>
      <c r="AU17" s="30">
        <f t="shared" si="6"/>
        <v>0.19806778115736659</v>
      </c>
      <c r="AV17" s="30">
        <f t="shared" si="3"/>
        <v>-7.5179983971420394E-2</v>
      </c>
      <c r="AW17" s="30">
        <f t="shared" si="3"/>
        <v>-0.15091047897944901</v>
      </c>
      <c r="AX17" s="30">
        <f t="shared" si="3"/>
        <v>0.23802469094638201</v>
      </c>
      <c r="AY17" s="30">
        <f t="shared" si="3"/>
        <v>0.22835070983180999</v>
      </c>
      <c r="AZ17" s="30">
        <f t="shared" si="3"/>
        <v>0.18860734853740699</v>
      </c>
      <c r="BA17" s="30">
        <f t="shared" si="3"/>
        <v>-0.230824505207363</v>
      </c>
      <c r="BC17" s="31">
        <f t="shared" si="7"/>
        <v>40543</v>
      </c>
      <c r="BD17" s="30">
        <f t="shared" si="8"/>
        <v>0.65821698312945698</v>
      </c>
      <c r="BE17" s="30">
        <f t="shared" si="8"/>
        <v>0.19806778115736659</v>
      </c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</row>
    <row r="18" spans="1:71" ht="15">
      <c r="A18" s="1">
        <v>40633</v>
      </c>
      <c r="B18">
        <v>-0.27063806475663299</v>
      </c>
      <c r="C18">
        <v>9.4345706450434996E-2</v>
      </c>
      <c r="D18">
        <v>-0.98952181299964603</v>
      </c>
      <c r="E18">
        <v>-0.77790685083706002</v>
      </c>
      <c r="F18">
        <v>-0.167714101642219</v>
      </c>
      <c r="G18">
        <v>-0.60960630044646102</v>
      </c>
      <c r="H18">
        <v>-0.12465078836200801</v>
      </c>
      <c r="I18">
        <v>0.20230750580218901</v>
      </c>
      <c r="J18">
        <v>-1.3055222303496199</v>
      </c>
      <c r="K18">
        <v>0.42960227130682699</v>
      </c>
      <c r="L18">
        <v>-0.17072291988505001</v>
      </c>
      <c r="M18">
        <v>0</v>
      </c>
      <c r="N18">
        <v>0</v>
      </c>
      <c r="O18">
        <v>6.3130256084366607E-2</v>
      </c>
      <c r="P18">
        <v>0</v>
      </c>
      <c r="Q18">
        <v>0.116091767456065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-7.4197511120662904E-2</v>
      </c>
      <c r="Z18">
        <v>-0.112770807528421</v>
      </c>
      <c r="AA18">
        <v>-0.150236627542394</v>
      </c>
      <c r="AB18">
        <v>0.14746394843836499</v>
      </c>
      <c r="AC18">
        <v>0.268922384934287</v>
      </c>
      <c r="AD18">
        <v>-0.11616813160327499</v>
      </c>
      <c r="AE18">
        <v>-0.205053041451737</v>
      </c>
      <c r="AF18">
        <v>-3.75284534805207</v>
      </c>
      <c r="AH18" s="30">
        <f t="shared" si="9"/>
        <v>0.42960227130682699</v>
      </c>
      <c r="AI18" s="30">
        <f t="shared" si="4"/>
        <v>-7.4197511120662904E-2</v>
      </c>
      <c r="AJ18" s="30">
        <f t="shared" si="4"/>
        <v>-0.112770807528421</v>
      </c>
      <c r="AK18" s="30">
        <f t="shared" si="4"/>
        <v>-0.150236627542394</v>
      </c>
      <c r="AL18" s="30">
        <f t="shared" si="4"/>
        <v>0.14746394843836499</v>
      </c>
      <c r="AM18" s="30">
        <f t="shared" si="4"/>
        <v>0.268922384934287</v>
      </c>
      <c r="AN18" s="30">
        <f t="shared" si="4"/>
        <v>-0.11616813160327499</v>
      </c>
      <c r="AR18" s="31">
        <f t="shared" si="1"/>
        <v>40633</v>
      </c>
      <c r="AS18" s="30">
        <f t="shared" si="5"/>
        <v>-13.01138139220828</v>
      </c>
      <c r="AT18" s="30">
        <f t="shared" si="2"/>
        <v>0.42960227130682699</v>
      </c>
      <c r="AU18" s="30">
        <f t="shared" si="6"/>
        <v>-3.6986744422100898E-2</v>
      </c>
      <c r="AV18" s="30">
        <f t="shared" si="3"/>
        <v>-7.4197511120662904E-2</v>
      </c>
      <c r="AW18" s="30">
        <f t="shared" si="3"/>
        <v>-0.112770807528421</v>
      </c>
      <c r="AX18" s="30">
        <f t="shared" si="3"/>
        <v>-0.150236627542394</v>
      </c>
      <c r="AY18" s="30">
        <f t="shared" si="3"/>
        <v>0.14746394843836499</v>
      </c>
      <c r="AZ18" s="30">
        <f t="shared" si="3"/>
        <v>0.268922384934287</v>
      </c>
      <c r="BA18" s="30">
        <f t="shared" si="3"/>
        <v>-0.11616813160327499</v>
      </c>
      <c r="BC18" s="31">
        <f t="shared" si="7"/>
        <v>40633</v>
      </c>
      <c r="BD18" s="30">
        <f t="shared" si="8"/>
        <v>0.42960227130682699</v>
      </c>
      <c r="BE18" s="30">
        <f t="shared" si="8"/>
        <v>-3.6986744422100898E-2</v>
      </c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</row>
    <row r="19" spans="1:71" ht="15">
      <c r="A19" s="1">
        <v>40724</v>
      </c>
      <c r="B19">
        <v>-0.247160931378234</v>
      </c>
      <c r="C19">
        <v>0.168028888106588</v>
      </c>
      <c r="D19">
        <v>-1.0503695147436001</v>
      </c>
      <c r="E19">
        <v>-0.61748199016904604</v>
      </c>
      <c r="F19">
        <v>-0.26053262064207999</v>
      </c>
      <c r="G19">
        <v>-0.68365800602989002</v>
      </c>
      <c r="H19">
        <v>-0.21057138176517801</v>
      </c>
      <c r="I19">
        <v>0.36788454964591499</v>
      </c>
      <c r="J19">
        <v>-1.4417839848930201</v>
      </c>
      <c r="K19">
        <v>0.40644857374006998</v>
      </c>
      <c r="L19">
        <v>-0.16018510103242101</v>
      </c>
      <c r="M19">
        <v>0</v>
      </c>
      <c r="N19">
        <v>0</v>
      </c>
      <c r="O19">
        <v>2.5550735911271698E-2</v>
      </c>
      <c r="P19">
        <v>0</v>
      </c>
      <c r="Q19">
        <v>1.44148264144306E-2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9.6171497137314196E-2</v>
      </c>
      <c r="Z19">
        <v>-2.8304957945433501E-2</v>
      </c>
      <c r="AA19">
        <v>-0.120989776159161</v>
      </c>
      <c r="AB19">
        <v>-0.16390289775443101</v>
      </c>
      <c r="AC19">
        <v>0.254205283070915</v>
      </c>
      <c r="AD19">
        <v>4.2505794808235201E-2</v>
      </c>
      <c r="AE19">
        <v>-0.20311433437489501</v>
      </c>
      <c r="AF19">
        <v>-3.8128453480520701</v>
      </c>
      <c r="AH19" s="30">
        <f t="shared" si="9"/>
        <v>0.40644857374006998</v>
      </c>
      <c r="AI19" s="30">
        <f t="shared" si="4"/>
        <v>9.6171497137314196E-2</v>
      </c>
      <c r="AJ19" s="30">
        <f t="shared" si="4"/>
        <v>-2.8304957945433501E-2</v>
      </c>
      <c r="AK19" s="30">
        <f t="shared" si="4"/>
        <v>-0.120989776159161</v>
      </c>
      <c r="AL19" s="30">
        <f t="shared" si="4"/>
        <v>-0.16390289775443101</v>
      </c>
      <c r="AM19" s="30">
        <f t="shared" si="4"/>
        <v>0.254205283070915</v>
      </c>
      <c r="AN19" s="30">
        <f t="shared" si="4"/>
        <v>4.2505794808235201E-2</v>
      </c>
      <c r="AR19" s="31">
        <f t="shared" si="1"/>
        <v>40724</v>
      </c>
      <c r="AS19" s="30">
        <f t="shared" si="5"/>
        <v>-13.25138139220828</v>
      </c>
      <c r="AT19" s="30">
        <f t="shared" si="2"/>
        <v>0.40644857374006998</v>
      </c>
      <c r="AU19" s="30">
        <f t="shared" si="6"/>
        <v>7.9684943157438889E-2</v>
      </c>
      <c r="AV19" s="30">
        <f t="shared" si="3"/>
        <v>9.6171497137314196E-2</v>
      </c>
      <c r="AW19" s="30">
        <f t="shared" si="3"/>
        <v>-2.8304957945433501E-2</v>
      </c>
      <c r="AX19" s="30">
        <f t="shared" si="3"/>
        <v>-0.120989776159161</v>
      </c>
      <c r="AY19" s="30">
        <f t="shared" si="3"/>
        <v>-0.16390289775443101</v>
      </c>
      <c r="AZ19" s="30">
        <f t="shared" si="3"/>
        <v>0.254205283070915</v>
      </c>
      <c r="BA19" s="30">
        <f t="shared" si="3"/>
        <v>4.2505794808235201E-2</v>
      </c>
      <c r="BC19" s="31">
        <f t="shared" si="7"/>
        <v>40724</v>
      </c>
      <c r="BD19" s="30">
        <f t="shared" si="8"/>
        <v>0.40644857374006998</v>
      </c>
      <c r="BE19" s="30">
        <f t="shared" si="8"/>
        <v>7.9684943157438889E-2</v>
      </c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</row>
    <row r="20" spans="1:71" ht="15">
      <c r="A20" s="1">
        <v>40816</v>
      </c>
      <c r="B20">
        <v>-0.34942557616577102</v>
      </c>
      <c r="C20">
        <v>0.23707243517618301</v>
      </c>
      <c r="D20">
        <v>-1.2321974410596299</v>
      </c>
      <c r="E20">
        <v>-0.37159859801407702</v>
      </c>
      <c r="F20">
        <v>-0.440752415028279</v>
      </c>
      <c r="G20">
        <v>-0.73417220713855602</v>
      </c>
      <c r="H20">
        <v>-0.13375179520931399</v>
      </c>
      <c r="I20">
        <v>0.41145114744465799</v>
      </c>
      <c r="J20">
        <v>-1.4544734959240699</v>
      </c>
      <c r="K20">
        <v>0.43213751181408799</v>
      </c>
      <c r="L20">
        <v>-0.117286443189326</v>
      </c>
      <c r="M20">
        <v>0</v>
      </c>
      <c r="N20">
        <v>0</v>
      </c>
      <c r="O20">
        <v>-2.9958199526389801E-2</v>
      </c>
      <c r="P20">
        <v>0</v>
      </c>
      <c r="Q20">
        <v>-4.1218416973536003E-2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-2.3271979815149099E-2</v>
      </c>
      <c r="Z20">
        <v>0.15280204765091401</v>
      </c>
      <c r="AA20">
        <v>-3.0324919356160903E-4</v>
      </c>
      <c r="AB20">
        <v>-9.53607414906055E-2</v>
      </c>
      <c r="AC20">
        <v>-6.9070422575372006E-2</v>
      </c>
      <c r="AD20">
        <v>0.23772361057886399</v>
      </c>
      <c r="AE20">
        <v>-0.20119111941371901</v>
      </c>
      <c r="AF20">
        <v>-3.8228453480520699</v>
      </c>
      <c r="AH20" s="30">
        <f t="shared" si="9"/>
        <v>0.43213751181408799</v>
      </c>
      <c r="AI20" s="30">
        <f t="shared" si="4"/>
        <v>-2.3271979815149099E-2</v>
      </c>
      <c r="AJ20" s="30">
        <f t="shared" si="4"/>
        <v>0.15280204765091401</v>
      </c>
      <c r="AK20" s="30">
        <f t="shared" si="4"/>
        <v>-3.0324919356160903E-4</v>
      </c>
      <c r="AL20" s="30">
        <f t="shared" si="4"/>
        <v>-9.53607414906055E-2</v>
      </c>
      <c r="AM20" s="30">
        <f t="shared" si="4"/>
        <v>-6.9070422575372006E-2</v>
      </c>
      <c r="AN20" s="30">
        <f t="shared" si="4"/>
        <v>0.23772361057886399</v>
      </c>
      <c r="AR20" s="31">
        <f t="shared" si="1"/>
        <v>40816</v>
      </c>
      <c r="AS20" s="30">
        <f t="shared" si="5"/>
        <v>-13.29138139220828</v>
      </c>
      <c r="AT20" s="30">
        <f t="shared" si="2"/>
        <v>0.43213751181408799</v>
      </c>
      <c r="AU20" s="30">
        <f t="shared" si="6"/>
        <v>0.20251926515508978</v>
      </c>
      <c r="AV20" s="30">
        <f t="shared" si="3"/>
        <v>-2.3271979815149099E-2</v>
      </c>
      <c r="AW20" s="30">
        <f t="shared" si="3"/>
        <v>0.15280204765091401</v>
      </c>
      <c r="AX20" s="30">
        <f t="shared" si="3"/>
        <v>-3.0324919356160903E-4</v>
      </c>
      <c r="AY20" s="30">
        <f t="shared" si="3"/>
        <v>-9.53607414906055E-2</v>
      </c>
      <c r="AZ20" s="30">
        <f t="shared" si="3"/>
        <v>-6.9070422575372006E-2</v>
      </c>
      <c r="BA20" s="30">
        <f t="shared" si="3"/>
        <v>0.23772361057886399</v>
      </c>
      <c r="BC20" s="31">
        <f t="shared" si="7"/>
        <v>40816</v>
      </c>
      <c r="BD20" s="30">
        <f t="shared" si="8"/>
        <v>0.43213751181408799</v>
      </c>
      <c r="BE20" s="30">
        <f t="shared" si="8"/>
        <v>0.20251926515508978</v>
      </c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</row>
    <row r="21" spans="1:71" ht="15">
      <c r="A21" s="1">
        <v>40908</v>
      </c>
      <c r="B21">
        <v>-0.24269042786040301</v>
      </c>
      <c r="C21">
        <v>0.16021243830392201</v>
      </c>
      <c r="D21">
        <v>-1.3205626095579199</v>
      </c>
      <c r="E21">
        <v>-9.2503342504660895E-3</v>
      </c>
      <c r="F21">
        <v>-0.50942715939394001</v>
      </c>
      <c r="G21">
        <v>-0.74549929774837997</v>
      </c>
      <c r="H21">
        <v>-0.20948522530573099</v>
      </c>
      <c r="I21">
        <v>0.361159936502293</v>
      </c>
      <c r="J21">
        <v>-1.6692977315447299</v>
      </c>
      <c r="K21">
        <v>0.41894432200695098</v>
      </c>
      <c r="L21">
        <v>-9.1482651819561108E-3</v>
      </c>
      <c r="M21">
        <v>0</v>
      </c>
      <c r="N21">
        <v>0</v>
      </c>
      <c r="O21">
        <v>6.1097609451492403E-2</v>
      </c>
      <c r="P21">
        <v>0</v>
      </c>
      <c r="Q21">
        <v>-4.7210866160907902E-2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-0.15258272346167101</v>
      </c>
      <c r="Z21">
        <v>1.5223178687986E-2</v>
      </c>
      <c r="AA21">
        <v>0.22487413112576099</v>
      </c>
      <c r="AB21">
        <v>-1.0225508116036099E-3</v>
      </c>
      <c r="AC21">
        <v>-0.15163880758369999</v>
      </c>
      <c r="AD21">
        <v>0.19274239992113801</v>
      </c>
      <c r="AE21">
        <v>-0.199283365190806</v>
      </c>
      <c r="AF21">
        <v>-3.8328453480520701</v>
      </c>
      <c r="AH21" s="30">
        <f t="shared" si="9"/>
        <v>0.41894432200695098</v>
      </c>
      <c r="AI21" s="30">
        <f t="shared" si="4"/>
        <v>-0.15258272346167101</v>
      </c>
      <c r="AJ21" s="30">
        <f t="shared" si="4"/>
        <v>1.5223178687986E-2</v>
      </c>
      <c r="AK21" s="30">
        <f t="shared" si="4"/>
        <v>0.22487413112576099</v>
      </c>
      <c r="AL21" s="30">
        <f t="shared" si="4"/>
        <v>-1.0225508116036099E-3</v>
      </c>
      <c r="AM21" s="30">
        <f t="shared" si="4"/>
        <v>-0.15163880758369999</v>
      </c>
      <c r="AN21" s="30">
        <f t="shared" si="4"/>
        <v>0.19274239992113801</v>
      </c>
      <c r="AR21" s="31">
        <f t="shared" si="1"/>
        <v>40908</v>
      </c>
      <c r="AS21" s="30">
        <f t="shared" si="5"/>
        <v>-13.33138139220828</v>
      </c>
      <c r="AT21" s="30">
        <f t="shared" si="2"/>
        <v>0.41894432200695098</v>
      </c>
      <c r="AU21" s="30">
        <f t="shared" si="6"/>
        <v>0.1275956278779104</v>
      </c>
      <c r="AV21" s="30">
        <f t="shared" si="3"/>
        <v>-0.15258272346167101</v>
      </c>
      <c r="AW21" s="30">
        <f t="shared" si="3"/>
        <v>1.5223178687986E-2</v>
      </c>
      <c r="AX21" s="30">
        <f t="shared" si="3"/>
        <v>0.22487413112576099</v>
      </c>
      <c r="AY21" s="30">
        <f t="shared" si="3"/>
        <v>-1.0225508116036099E-3</v>
      </c>
      <c r="AZ21" s="30">
        <f t="shared" si="3"/>
        <v>-0.15163880758369999</v>
      </c>
      <c r="BA21" s="30">
        <f t="shared" si="3"/>
        <v>0.19274239992113801</v>
      </c>
      <c r="BC21" s="31">
        <f t="shared" si="7"/>
        <v>40908</v>
      </c>
      <c r="BD21" s="30">
        <f t="shared" si="8"/>
        <v>0.41894432200695098</v>
      </c>
      <c r="BE21" s="30">
        <f t="shared" si="8"/>
        <v>0.1275956278779104</v>
      </c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</row>
    <row r="22" spans="1:71" ht="15">
      <c r="A22" s="1">
        <v>40999</v>
      </c>
      <c r="B22">
        <v>-0.16910534213305001</v>
      </c>
      <c r="C22">
        <v>0.22506235529062199</v>
      </c>
      <c r="D22">
        <v>-1.34484602761307</v>
      </c>
      <c r="E22">
        <v>0.17928797251095499</v>
      </c>
      <c r="F22">
        <v>-0.58657140123238405</v>
      </c>
      <c r="G22">
        <v>-0.73264701496547602</v>
      </c>
      <c r="H22">
        <v>-0.46548189026696002</v>
      </c>
      <c r="I22">
        <v>0.48877245259547902</v>
      </c>
      <c r="J22">
        <v>-1.54321418827437</v>
      </c>
      <c r="K22">
        <v>5.7267966749837501E-2</v>
      </c>
      <c r="L22">
        <v>4.2421176374950798E-2</v>
      </c>
      <c r="M22">
        <v>0</v>
      </c>
      <c r="N22">
        <v>0</v>
      </c>
      <c r="O22">
        <v>3.3535608516209001E-2</v>
      </c>
      <c r="P22">
        <v>0</v>
      </c>
      <c r="Q22">
        <v>0.108888966308703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-4.2002918489955299E-2</v>
      </c>
      <c r="Z22">
        <v>-0.132030932943875</v>
      </c>
      <c r="AA22">
        <v>-6.3894407939780202E-3</v>
      </c>
      <c r="AB22">
        <v>0.20790097297610999</v>
      </c>
      <c r="AC22">
        <v>1.1870103846476699E-2</v>
      </c>
      <c r="AD22">
        <v>6.1827270459764397E-2</v>
      </c>
      <c r="AE22">
        <v>-0.19739103696865501</v>
      </c>
      <c r="AF22">
        <v>-3.8028453480520699</v>
      </c>
      <c r="AH22" s="30">
        <f t="shared" si="9"/>
        <v>5.7267966749837501E-2</v>
      </c>
      <c r="AI22" s="30">
        <f t="shared" si="4"/>
        <v>-4.2002918489955299E-2</v>
      </c>
      <c r="AJ22" s="30">
        <f t="shared" si="4"/>
        <v>-0.132030932943875</v>
      </c>
      <c r="AK22" s="30">
        <f t="shared" si="4"/>
        <v>-6.3894407939780202E-3</v>
      </c>
      <c r="AL22" s="30">
        <f t="shared" si="4"/>
        <v>0.20790097297610999</v>
      </c>
      <c r="AM22" s="30">
        <f t="shared" si="4"/>
        <v>1.1870103846476699E-2</v>
      </c>
      <c r="AN22" s="30">
        <f t="shared" si="4"/>
        <v>6.1827270459764397E-2</v>
      </c>
      <c r="AR22" s="31">
        <f t="shared" si="1"/>
        <v>40999</v>
      </c>
      <c r="AS22" s="30">
        <f t="shared" si="5"/>
        <v>-13.211381392208279</v>
      </c>
      <c r="AT22" s="30">
        <f t="shared" si="2"/>
        <v>5.7267966749837501E-2</v>
      </c>
      <c r="AU22" s="30">
        <f t="shared" si="6"/>
        <v>0.10117505505454277</v>
      </c>
      <c r="AV22" s="30">
        <f t="shared" si="3"/>
        <v>-4.2002918489955299E-2</v>
      </c>
      <c r="AW22" s="30">
        <f t="shared" si="3"/>
        <v>-0.132030932943875</v>
      </c>
      <c r="AX22" s="30">
        <f t="shared" si="3"/>
        <v>-6.3894407939780202E-3</v>
      </c>
      <c r="AY22" s="30">
        <f t="shared" si="3"/>
        <v>0.20790097297610999</v>
      </c>
      <c r="AZ22" s="30">
        <f t="shared" si="3"/>
        <v>1.1870103846476699E-2</v>
      </c>
      <c r="BA22" s="30">
        <f t="shared" si="3"/>
        <v>6.1827270459764397E-2</v>
      </c>
      <c r="BC22" s="31">
        <f t="shared" si="7"/>
        <v>40999</v>
      </c>
      <c r="BD22" s="30">
        <f t="shared" si="8"/>
        <v>5.7267966749837501E-2</v>
      </c>
      <c r="BE22" s="30">
        <f t="shared" si="8"/>
        <v>0.10117505505454277</v>
      </c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</row>
    <row r="23" spans="1:71" ht="15">
      <c r="A23" s="1">
        <v>41090</v>
      </c>
      <c r="B23">
        <v>-0.18557061644599501</v>
      </c>
      <c r="C23">
        <v>0.109780736764584</v>
      </c>
      <c r="D23">
        <v>-1.4232477393525</v>
      </c>
      <c r="E23">
        <v>0.247224631497789</v>
      </c>
      <c r="F23">
        <v>-0.63320811832055102</v>
      </c>
      <c r="G23">
        <v>-0.70750079042859204</v>
      </c>
      <c r="H23">
        <v>-0.41967810631987501</v>
      </c>
      <c r="I23">
        <v>0.44345954387930497</v>
      </c>
      <c r="J23">
        <v>-1.54799035893801</v>
      </c>
      <c r="K23">
        <v>0.40477400446689299</v>
      </c>
      <c r="L23">
        <v>8.7517827695551706E-2</v>
      </c>
      <c r="M23">
        <v>0</v>
      </c>
      <c r="N23">
        <v>0</v>
      </c>
      <c r="O23">
        <v>5.7049155912012803E-2</v>
      </c>
      <c r="P23">
        <v>0</v>
      </c>
      <c r="Q23">
        <v>0.10504945234232201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-0.168819824533017</v>
      </c>
      <c r="Z23">
        <v>-3.3538437175212599E-2</v>
      </c>
      <c r="AA23">
        <v>-0.206796862206205</v>
      </c>
      <c r="AB23">
        <v>0.15074215963557999</v>
      </c>
      <c r="AC23">
        <v>9.5876323789457304E-2</v>
      </c>
      <c r="AD23">
        <v>6.7545766471910601E-2</v>
      </c>
      <c r="AE23">
        <v>-0.19551409678812401</v>
      </c>
      <c r="AF23">
        <v>-3.75284534805207</v>
      </c>
      <c r="AH23" s="30">
        <f t="shared" si="9"/>
        <v>0.40477400446689299</v>
      </c>
      <c r="AI23" s="30">
        <f t="shared" si="4"/>
        <v>-0.168819824533017</v>
      </c>
      <c r="AJ23" s="30">
        <f t="shared" si="4"/>
        <v>-3.3538437175212599E-2</v>
      </c>
      <c r="AK23" s="30">
        <f t="shared" si="4"/>
        <v>-0.206796862206205</v>
      </c>
      <c r="AL23" s="30">
        <f t="shared" si="4"/>
        <v>0.15074215963557999</v>
      </c>
      <c r="AM23" s="30">
        <f t="shared" si="4"/>
        <v>9.5876323789457304E-2</v>
      </c>
      <c r="AN23" s="30">
        <f t="shared" si="4"/>
        <v>6.7545766471910601E-2</v>
      </c>
      <c r="AR23" s="31">
        <f t="shared" si="1"/>
        <v>41090</v>
      </c>
      <c r="AS23" s="30">
        <f t="shared" si="5"/>
        <v>-13.01138139220828</v>
      </c>
      <c r="AT23" s="30">
        <f t="shared" si="2"/>
        <v>0.40477400446689299</v>
      </c>
      <c r="AU23" s="30">
        <f t="shared" si="6"/>
        <v>-9.4990874017486709E-2</v>
      </c>
      <c r="AV23" s="30">
        <f t="shared" si="3"/>
        <v>-0.168819824533017</v>
      </c>
      <c r="AW23" s="30">
        <f t="shared" si="3"/>
        <v>-3.3538437175212599E-2</v>
      </c>
      <c r="AX23" s="30">
        <f t="shared" si="3"/>
        <v>-0.206796862206205</v>
      </c>
      <c r="AY23" s="30">
        <f t="shared" si="3"/>
        <v>0.15074215963557999</v>
      </c>
      <c r="AZ23" s="30">
        <f t="shared" si="3"/>
        <v>9.5876323789457304E-2</v>
      </c>
      <c r="BA23" s="30">
        <f t="shared" si="3"/>
        <v>6.7545766471910601E-2</v>
      </c>
      <c r="BC23" s="31">
        <f t="shared" si="7"/>
        <v>41090</v>
      </c>
      <c r="BD23" s="30">
        <f t="shared" si="8"/>
        <v>0.40477400446689299</v>
      </c>
      <c r="BE23" s="30">
        <f t="shared" si="8"/>
        <v>-9.4990874017486709E-2</v>
      </c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</row>
    <row r="24" spans="1:71" ht="15">
      <c r="A24" s="1">
        <v>41182</v>
      </c>
      <c r="B24">
        <v>-0.220766939580536</v>
      </c>
      <c r="C24">
        <v>7.2494730050533904E-2</v>
      </c>
      <c r="D24">
        <v>-1.39206296913219</v>
      </c>
      <c r="E24">
        <v>7.0781531008221798E-3</v>
      </c>
      <c r="F24">
        <v>-0.69136780229671801</v>
      </c>
      <c r="G24">
        <v>-0.67978508141292504</v>
      </c>
      <c r="H24">
        <v>-9.1682420494767394E-2</v>
      </c>
      <c r="I24">
        <v>0.38600037559415401</v>
      </c>
      <c r="J24">
        <v>-1.61654796231756</v>
      </c>
      <c r="K24">
        <v>0.37544889457622599</v>
      </c>
      <c r="L24">
        <v>0.129423782886818</v>
      </c>
      <c r="M24">
        <v>0</v>
      </c>
      <c r="N24">
        <v>0</v>
      </c>
      <c r="O24">
        <v>4.6221746813399099E-2</v>
      </c>
      <c r="P24">
        <v>0</v>
      </c>
      <c r="Q24">
        <v>0.151967611419003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-4.1278441251151599E-2</v>
      </c>
      <c r="Z24">
        <v>-4.8599709616459597E-2</v>
      </c>
      <c r="AA24">
        <v>-0.155177445270409</v>
      </c>
      <c r="AB24">
        <v>3.6434274572561799E-2</v>
      </c>
      <c r="AC24">
        <v>-0.101318091391162</v>
      </c>
      <c r="AD24">
        <v>0.26432444930023002</v>
      </c>
      <c r="AE24">
        <v>-0.19365250360255001</v>
      </c>
      <c r="AF24">
        <v>-3.7628453480520698</v>
      </c>
      <c r="AH24" s="30">
        <f t="shared" si="9"/>
        <v>0.37544889457622599</v>
      </c>
      <c r="AI24" s="30">
        <f t="shared" si="4"/>
        <v>-4.1278441251151599E-2</v>
      </c>
      <c r="AJ24" s="30">
        <f t="shared" si="4"/>
        <v>-4.8599709616459597E-2</v>
      </c>
      <c r="AK24" s="30">
        <f t="shared" si="4"/>
        <v>-0.155177445270409</v>
      </c>
      <c r="AL24" s="30">
        <f t="shared" si="4"/>
        <v>3.6434274572561799E-2</v>
      </c>
      <c r="AM24" s="30">
        <f t="shared" si="4"/>
        <v>-0.101318091391162</v>
      </c>
      <c r="AN24" s="30">
        <f t="shared" si="4"/>
        <v>0.26432444930023002</v>
      </c>
      <c r="AR24" s="31">
        <f t="shared" si="1"/>
        <v>41182</v>
      </c>
      <c r="AS24" s="30">
        <f t="shared" si="5"/>
        <v>-13.051381392208279</v>
      </c>
      <c r="AT24" s="30">
        <f t="shared" si="2"/>
        <v>0.37544889457622599</v>
      </c>
      <c r="AU24" s="30">
        <f t="shared" si="6"/>
        <v>-4.5614963656390395E-2</v>
      </c>
      <c r="AV24" s="30">
        <f t="shared" si="3"/>
        <v>-4.1278441251151599E-2</v>
      </c>
      <c r="AW24" s="30">
        <f t="shared" si="3"/>
        <v>-4.8599709616459597E-2</v>
      </c>
      <c r="AX24" s="30">
        <f t="shared" si="3"/>
        <v>-0.155177445270409</v>
      </c>
      <c r="AY24" s="30">
        <f t="shared" si="3"/>
        <v>3.6434274572561799E-2</v>
      </c>
      <c r="AZ24" s="30">
        <f t="shared" si="3"/>
        <v>-0.101318091391162</v>
      </c>
      <c r="BA24" s="30">
        <f t="shared" si="3"/>
        <v>0.26432444930023002</v>
      </c>
      <c r="BC24" s="31">
        <f t="shared" si="7"/>
        <v>41182</v>
      </c>
      <c r="BD24" s="30">
        <f t="shared" si="8"/>
        <v>0.37544889457622599</v>
      </c>
      <c r="BE24" s="30">
        <f t="shared" si="8"/>
        <v>-4.5614963656390395E-2</v>
      </c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</row>
    <row r="25" spans="1:71" ht="15">
      <c r="A25" s="1">
        <v>41274</v>
      </c>
      <c r="B25">
        <v>-0.157510548316004</v>
      </c>
      <c r="C25">
        <v>0.18730980195423499</v>
      </c>
      <c r="D25">
        <v>-1.38438735064554</v>
      </c>
      <c r="E25">
        <v>-1.8502967280735701E-2</v>
      </c>
      <c r="F25">
        <v>-0.72998310531572597</v>
      </c>
      <c r="G25">
        <v>-0.66070983978397102</v>
      </c>
      <c r="H25">
        <v>-0.209246308877061</v>
      </c>
      <c r="I25">
        <v>0.33314313665505402</v>
      </c>
      <c r="J25">
        <v>-1.4149760569034899</v>
      </c>
      <c r="K25">
        <v>3.05129339630755E-2</v>
      </c>
      <c r="L25">
        <v>0.13414566129868699</v>
      </c>
      <c r="M25">
        <v>0</v>
      </c>
      <c r="N25">
        <v>0</v>
      </c>
      <c r="O25">
        <v>-2.23226542831951E-2</v>
      </c>
      <c r="P25">
        <v>0</v>
      </c>
      <c r="Q25">
        <v>0.22613608539614399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8.6885010528738496E-2</v>
      </c>
      <c r="Z25">
        <v>-5.7212725667387297E-2</v>
      </c>
      <c r="AA25">
        <v>-4.26656238768435E-2</v>
      </c>
      <c r="AB25">
        <v>3.7713927974702001E-2</v>
      </c>
      <c r="AC25">
        <v>-0.26413870797413602</v>
      </c>
      <c r="AD25">
        <v>0.374770196508459</v>
      </c>
      <c r="AE25">
        <v>-0.19180621340767801</v>
      </c>
      <c r="AF25">
        <v>-3.7428453480520698</v>
      </c>
      <c r="AH25" s="30">
        <f t="shared" si="9"/>
        <v>3.05129339630755E-2</v>
      </c>
      <c r="AI25" s="30">
        <f t="shared" si="4"/>
        <v>8.6885010528738496E-2</v>
      </c>
      <c r="AJ25" s="30">
        <f t="shared" si="4"/>
        <v>-5.7212725667387297E-2</v>
      </c>
      <c r="AK25" s="30">
        <f t="shared" si="4"/>
        <v>-4.26656238768435E-2</v>
      </c>
      <c r="AL25" s="30">
        <f t="shared" si="4"/>
        <v>3.7713927974702001E-2</v>
      </c>
      <c r="AM25" s="30">
        <f t="shared" si="4"/>
        <v>-0.26413870797413602</v>
      </c>
      <c r="AN25" s="30">
        <f t="shared" si="4"/>
        <v>0.374770196508459</v>
      </c>
      <c r="AR25" s="31">
        <f t="shared" si="1"/>
        <v>41274</v>
      </c>
      <c r="AS25" s="30">
        <f t="shared" si="5"/>
        <v>-12.971381392208279</v>
      </c>
      <c r="AT25" s="30">
        <f t="shared" si="2"/>
        <v>3.05129339630755E-2</v>
      </c>
      <c r="AU25" s="30">
        <f t="shared" si="6"/>
        <v>0.13535207749353267</v>
      </c>
      <c r="AV25" s="30">
        <f t="shared" si="3"/>
        <v>8.6885010528738496E-2</v>
      </c>
      <c r="AW25" s="30">
        <f t="shared" si="3"/>
        <v>-5.7212725667387297E-2</v>
      </c>
      <c r="AX25" s="30">
        <f t="shared" si="3"/>
        <v>-4.26656238768435E-2</v>
      </c>
      <c r="AY25" s="30">
        <f t="shared" si="3"/>
        <v>3.7713927974702001E-2</v>
      </c>
      <c r="AZ25" s="30">
        <f t="shared" si="3"/>
        <v>-0.26413870797413602</v>
      </c>
      <c r="BA25" s="30">
        <f t="shared" si="3"/>
        <v>0.374770196508459</v>
      </c>
      <c r="BC25" s="31">
        <f t="shared" si="7"/>
        <v>41274</v>
      </c>
      <c r="BD25" s="30">
        <f t="shared" si="8"/>
        <v>3.05129339630755E-2</v>
      </c>
      <c r="BE25" s="30">
        <f t="shared" si="8"/>
        <v>0.13535207749353267</v>
      </c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</row>
    <row r="26" spans="1:71" ht="15">
      <c r="A26" s="1">
        <v>41364</v>
      </c>
      <c r="B26">
        <v>-0.240900524935934</v>
      </c>
      <c r="C26">
        <v>0.20249719846945</v>
      </c>
      <c r="D26">
        <v>-1.3803909443524001</v>
      </c>
      <c r="E26">
        <v>7.4809368353077194E-2</v>
      </c>
      <c r="F26">
        <v>-0.70658619951454804</v>
      </c>
      <c r="G26">
        <v>-0.65191557507970699</v>
      </c>
      <c r="H26">
        <v>-0.43387198497475399</v>
      </c>
      <c r="I26">
        <v>0.34538088639708903</v>
      </c>
      <c r="J26">
        <v>-1.58097262869066</v>
      </c>
      <c r="K26">
        <v>0.38599332100804001</v>
      </c>
      <c r="L26">
        <v>0.15212612463328201</v>
      </c>
      <c r="M26">
        <v>0</v>
      </c>
      <c r="N26">
        <v>0</v>
      </c>
      <c r="O26">
        <v>-8.5838023586971707E-3</v>
      </c>
      <c r="P26">
        <v>0</v>
      </c>
      <c r="Q26">
        <v>0.18236289122052299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-1.9373756001074698E-2</v>
      </c>
      <c r="Z26">
        <v>-1.7834222773699601E-2</v>
      </c>
      <c r="AA26">
        <v>1.7600760480327101E-2</v>
      </c>
      <c r="AB26">
        <v>-2.16113073135435E-2</v>
      </c>
      <c r="AC26">
        <v>-0.123410518937036</v>
      </c>
      <c r="AD26">
        <v>0.25181074568511602</v>
      </c>
      <c r="AE26">
        <v>-0.18997517936751401</v>
      </c>
      <c r="AF26">
        <v>-3.7628453480520698</v>
      </c>
      <c r="AH26" s="30">
        <f t="shared" si="9"/>
        <v>0.38599332100804001</v>
      </c>
      <c r="AI26" s="30">
        <f t="shared" si="4"/>
        <v>-1.9373756001074698E-2</v>
      </c>
      <c r="AJ26" s="30">
        <f t="shared" si="4"/>
        <v>-1.7834222773699601E-2</v>
      </c>
      <c r="AK26" s="30">
        <f t="shared" si="4"/>
        <v>1.7600760480327101E-2</v>
      </c>
      <c r="AL26" s="30">
        <f t="shared" si="4"/>
        <v>-2.16113073135435E-2</v>
      </c>
      <c r="AM26" s="30">
        <f t="shared" si="4"/>
        <v>-0.123410518937036</v>
      </c>
      <c r="AN26" s="30">
        <f t="shared" si="4"/>
        <v>0.25181074568511602</v>
      </c>
      <c r="AR26" s="31">
        <f t="shared" si="1"/>
        <v>41364</v>
      </c>
      <c r="AS26" s="30">
        <f t="shared" si="5"/>
        <v>-13.051381392208279</v>
      </c>
      <c r="AT26" s="30">
        <f t="shared" si="2"/>
        <v>0.38599332100804001</v>
      </c>
      <c r="AU26" s="30">
        <f t="shared" si="6"/>
        <v>8.7181701140089329E-2</v>
      </c>
      <c r="AV26" s="30">
        <f t="shared" si="3"/>
        <v>-1.9373756001074698E-2</v>
      </c>
      <c r="AW26" s="30">
        <f t="shared" si="3"/>
        <v>-1.7834222773699601E-2</v>
      </c>
      <c r="AX26" s="30">
        <f t="shared" si="3"/>
        <v>1.7600760480327101E-2</v>
      </c>
      <c r="AY26" s="30">
        <f t="shared" si="3"/>
        <v>-2.16113073135435E-2</v>
      </c>
      <c r="AZ26" s="30">
        <f t="shared" si="3"/>
        <v>-0.123410518937036</v>
      </c>
      <c r="BA26" s="30">
        <f t="shared" si="3"/>
        <v>0.25181074568511602</v>
      </c>
      <c r="BC26" s="31">
        <f t="shared" si="7"/>
        <v>41364</v>
      </c>
      <c r="BD26" s="30">
        <f t="shared" si="8"/>
        <v>0.38599332100804001</v>
      </c>
      <c r="BE26" s="30">
        <f t="shared" si="8"/>
        <v>8.7181701140089329E-2</v>
      </c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</row>
    <row r="27" spans="1:71" ht="15">
      <c r="A27" s="1">
        <v>41455</v>
      </c>
      <c r="B27">
        <v>-0.18111056760806299</v>
      </c>
      <c r="C27">
        <v>7.0223703394356296E-2</v>
      </c>
      <c r="D27">
        <v>-1.3636470125767599</v>
      </c>
      <c r="E27">
        <v>3.8553052198080903E-2</v>
      </c>
      <c r="F27">
        <v>-0.63962603086089798</v>
      </c>
      <c r="G27">
        <v>-0.63456125579707101</v>
      </c>
      <c r="H27">
        <v>-0.49542019379282698</v>
      </c>
      <c r="I27">
        <v>0.27205166011508702</v>
      </c>
      <c r="J27">
        <v>-1.5708593590276001</v>
      </c>
      <c r="K27">
        <v>0.65349477808448198</v>
      </c>
      <c r="L27">
        <v>0.18532245643454001</v>
      </c>
      <c r="M27">
        <v>0</v>
      </c>
      <c r="N27">
        <v>0</v>
      </c>
      <c r="O27">
        <v>3.1999706016331002E-2</v>
      </c>
      <c r="P27">
        <v>0</v>
      </c>
      <c r="Q27">
        <v>0.187226114396261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-0.113278759509171</v>
      </c>
      <c r="Z27">
        <v>-0.12670078342819999</v>
      </c>
      <c r="AA27">
        <v>6.5218776930453101E-3</v>
      </c>
      <c r="AB27">
        <v>-8.2856606618483999E-2</v>
      </c>
      <c r="AC27">
        <v>2.16537376973156E-2</v>
      </c>
      <c r="AD27">
        <v>0.14632748707311799</v>
      </c>
      <c r="AE27">
        <v>-0.18815935193622099</v>
      </c>
      <c r="AF27">
        <v>-3.7828453480520698</v>
      </c>
      <c r="AH27" s="30">
        <f t="shared" si="9"/>
        <v>0.65349477808448198</v>
      </c>
      <c r="AI27" s="30">
        <f t="shared" si="4"/>
        <v>-0.113278759509171</v>
      </c>
      <c r="AJ27" s="30">
        <f t="shared" si="4"/>
        <v>-0.12670078342819999</v>
      </c>
      <c r="AK27" s="30">
        <f t="shared" si="4"/>
        <v>6.5218776930453101E-3</v>
      </c>
      <c r="AL27" s="30">
        <f t="shared" si="4"/>
        <v>-8.2856606618483999E-2</v>
      </c>
      <c r="AM27" s="30">
        <f t="shared" si="4"/>
        <v>2.16537376973156E-2</v>
      </c>
      <c r="AN27" s="30">
        <f t="shared" si="4"/>
        <v>0.14632748707311799</v>
      </c>
      <c r="AR27" s="31">
        <f t="shared" si="1"/>
        <v>41455</v>
      </c>
      <c r="AS27" s="30">
        <f t="shared" si="5"/>
        <v>-13.131381392208279</v>
      </c>
      <c r="AT27" s="30">
        <f t="shared" si="2"/>
        <v>0.65349477808448198</v>
      </c>
      <c r="AU27" s="30">
        <f t="shared" si="6"/>
        <v>-0.1483330470923761</v>
      </c>
      <c r="AV27" s="30">
        <f t="shared" si="3"/>
        <v>-0.113278759509171</v>
      </c>
      <c r="AW27" s="30">
        <f t="shared" si="3"/>
        <v>-0.12670078342819999</v>
      </c>
      <c r="AX27" s="30">
        <f t="shared" si="3"/>
        <v>6.5218776930453101E-3</v>
      </c>
      <c r="AY27" s="30">
        <f t="shared" si="3"/>
        <v>-8.2856606618483999E-2</v>
      </c>
      <c r="AZ27" s="30">
        <f t="shared" si="3"/>
        <v>2.16537376973156E-2</v>
      </c>
      <c r="BA27" s="30">
        <f t="shared" si="3"/>
        <v>0.14632748707311799</v>
      </c>
      <c r="BC27" s="31">
        <f t="shared" si="7"/>
        <v>41455</v>
      </c>
      <c r="BD27" s="30">
        <f t="shared" si="8"/>
        <v>0.65349477808448198</v>
      </c>
      <c r="BE27" s="30">
        <f t="shared" si="8"/>
        <v>-0.1483330470923761</v>
      </c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</row>
    <row r="28" spans="1:71" ht="15">
      <c r="A28" s="1">
        <v>41547</v>
      </c>
      <c r="B28">
        <v>-0.201646868279172</v>
      </c>
      <c r="C28">
        <v>0.108993608544982</v>
      </c>
      <c r="D28">
        <v>-1.32446989299842</v>
      </c>
      <c r="E28">
        <v>-0.13984855692603901</v>
      </c>
      <c r="F28">
        <v>-0.63617259531461601</v>
      </c>
      <c r="G28">
        <v>-0.60110261468653703</v>
      </c>
      <c r="H28">
        <v>-0.65147432102361102</v>
      </c>
      <c r="I28">
        <v>0.34975169497612701</v>
      </c>
      <c r="J28">
        <v>-1.6647580442157599</v>
      </c>
      <c r="K28">
        <v>0.74378101978607003</v>
      </c>
      <c r="L28">
        <v>0.21421606188329201</v>
      </c>
      <c r="M28">
        <v>0</v>
      </c>
      <c r="N28">
        <v>0</v>
      </c>
      <c r="O28">
        <v>2.60901307686499E-2</v>
      </c>
      <c r="P28">
        <v>0</v>
      </c>
      <c r="Q28">
        <v>0.175582899078465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3.1316576332140099E-2</v>
      </c>
      <c r="Z28">
        <v>-0.106665455634847</v>
      </c>
      <c r="AA28">
        <v>-1.0478947218982499E-2</v>
      </c>
      <c r="AB28">
        <v>-9.2252982862437494E-2</v>
      </c>
      <c r="AC28">
        <v>8.1267081629607801E-2</v>
      </c>
      <c r="AD28">
        <v>7.1384537084639405E-2</v>
      </c>
      <c r="AE28">
        <v>-0.18635867897618399</v>
      </c>
      <c r="AF28">
        <v>-3.8128453480520701</v>
      </c>
      <c r="AH28" s="30">
        <f t="shared" si="9"/>
        <v>0.74378101978607003</v>
      </c>
      <c r="AI28" s="30">
        <f t="shared" si="4"/>
        <v>3.1316576332140099E-2</v>
      </c>
      <c r="AJ28" s="30">
        <f t="shared" si="4"/>
        <v>-0.106665455634847</v>
      </c>
      <c r="AK28" s="30">
        <f t="shared" si="4"/>
        <v>-1.0478947218982499E-2</v>
      </c>
      <c r="AL28" s="30">
        <f t="shared" si="4"/>
        <v>-9.2252982862437494E-2</v>
      </c>
      <c r="AM28" s="30">
        <f t="shared" si="4"/>
        <v>8.1267081629607801E-2</v>
      </c>
      <c r="AN28" s="30">
        <f t="shared" si="4"/>
        <v>7.1384537084639405E-2</v>
      </c>
      <c r="AR28" s="31">
        <f t="shared" si="1"/>
        <v>41547</v>
      </c>
      <c r="AS28" s="30">
        <f t="shared" si="5"/>
        <v>-13.25138139220828</v>
      </c>
      <c r="AT28" s="30">
        <f t="shared" si="2"/>
        <v>0.74378101978607003</v>
      </c>
      <c r="AU28" s="30">
        <f t="shared" si="6"/>
        <v>-2.5429190669879698E-2</v>
      </c>
      <c r="AV28" s="30">
        <f t="shared" si="3"/>
        <v>3.1316576332140099E-2</v>
      </c>
      <c r="AW28" s="30">
        <f t="shared" si="3"/>
        <v>-0.106665455634847</v>
      </c>
      <c r="AX28" s="30">
        <f t="shared" si="3"/>
        <v>-1.0478947218982499E-2</v>
      </c>
      <c r="AY28" s="30">
        <f t="shared" si="3"/>
        <v>-9.2252982862437494E-2</v>
      </c>
      <c r="AZ28" s="30">
        <f t="shared" si="3"/>
        <v>8.1267081629607801E-2</v>
      </c>
      <c r="BA28" s="30">
        <f t="shared" si="3"/>
        <v>7.1384537084639405E-2</v>
      </c>
      <c r="BC28" s="31">
        <f t="shared" si="7"/>
        <v>41547</v>
      </c>
      <c r="BD28" s="30">
        <f t="shared" si="8"/>
        <v>0.74378101978607003</v>
      </c>
      <c r="BE28" s="30">
        <f t="shared" si="8"/>
        <v>-2.5429190669879698E-2</v>
      </c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</row>
    <row r="29" spans="1:71" ht="15">
      <c r="A29" s="1">
        <v>41639</v>
      </c>
      <c r="B29">
        <v>-0.27405358940004898</v>
      </c>
      <c r="C29">
        <v>0.103350293415232</v>
      </c>
      <c r="D29">
        <v>-1.2946950931099599</v>
      </c>
      <c r="E29">
        <v>-0.22864195019918099</v>
      </c>
      <c r="F29">
        <v>-0.59746991582619502</v>
      </c>
      <c r="G29">
        <v>-0.561002484476254</v>
      </c>
      <c r="H29">
        <v>-0.89689673622923805</v>
      </c>
      <c r="I29">
        <v>0.42901262869052698</v>
      </c>
      <c r="J29">
        <v>-1.6775778542219699</v>
      </c>
      <c r="K29">
        <v>0.81947015142429402</v>
      </c>
      <c r="L29">
        <v>0.26830232978746299</v>
      </c>
      <c r="M29">
        <v>0</v>
      </c>
      <c r="N29">
        <v>0</v>
      </c>
      <c r="O29">
        <v>5.7717376197604801E-2</v>
      </c>
      <c r="P29">
        <v>0</v>
      </c>
      <c r="Q29">
        <v>0.16627733433851599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-5.6341220774785601E-2</v>
      </c>
      <c r="Z29">
        <v>6.9029569027885193E-2</v>
      </c>
      <c r="AA29">
        <v>7.7113900250158393E-2</v>
      </c>
      <c r="AB29">
        <v>-0.120231704976052</v>
      </c>
      <c r="AC29">
        <v>-3.9077463088485802E-2</v>
      </c>
      <c r="AD29">
        <v>0.127442186990223</v>
      </c>
      <c r="AE29">
        <v>-0.184573105872335</v>
      </c>
      <c r="AF29">
        <v>-3.8128453480520701</v>
      </c>
      <c r="AH29" s="30">
        <f t="shared" si="9"/>
        <v>0.81947015142429402</v>
      </c>
      <c r="AI29" s="30">
        <f t="shared" si="4"/>
        <v>-5.6341220774785601E-2</v>
      </c>
      <c r="AJ29" s="30">
        <f t="shared" si="4"/>
        <v>6.9029569027885193E-2</v>
      </c>
      <c r="AK29" s="30">
        <f t="shared" si="4"/>
        <v>7.7113900250158393E-2</v>
      </c>
      <c r="AL29" s="30">
        <f t="shared" si="4"/>
        <v>-0.120231704976052</v>
      </c>
      <c r="AM29" s="30">
        <f t="shared" si="4"/>
        <v>-3.9077463088485802E-2</v>
      </c>
      <c r="AN29" s="30">
        <f t="shared" si="4"/>
        <v>0.127442186990223</v>
      </c>
      <c r="AR29" s="31">
        <f t="shared" si="1"/>
        <v>41639</v>
      </c>
      <c r="AS29" s="30">
        <f t="shared" si="5"/>
        <v>-13.25138139220828</v>
      </c>
      <c r="AT29" s="30">
        <f t="shared" si="2"/>
        <v>0.81947015142429402</v>
      </c>
      <c r="AU29" s="30">
        <f t="shared" si="6"/>
        <v>5.7935267428943199E-2</v>
      </c>
      <c r="AV29" s="30">
        <f t="shared" si="3"/>
        <v>-5.6341220774785601E-2</v>
      </c>
      <c r="AW29" s="30">
        <f t="shared" si="3"/>
        <v>6.9029569027885193E-2</v>
      </c>
      <c r="AX29" s="30">
        <f t="shared" si="3"/>
        <v>7.7113900250158393E-2</v>
      </c>
      <c r="AY29" s="30">
        <f t="shared" si="3"/>
        <v>-0.120231704976052</v>
      </c>
      <c r="AZ29" s="30">
        <f t="shared" si="3"/>
        <v>-3.9077463088485802E-2</v>
      </c>
      <c r="BA29" s="30">
        <f t="shared" si="3"/>
        <v>0.127442186990223</v>
      </c>
      <c r="BC29" s="31">
        <f t="shared" si="7"/>
        <v>41639</v>
      </c>
      <c r="BD29" s="30">
        <f t="shared" si="8"/>
        <v>0.81947015142429402</v>
      </c>
      <c r="BE29" s="30">
        <f t="shared" si="8"/>
        <v>5.7935267428943199E-2</v>
      </c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</row>
    <row r="30" spans="1:71" ht="15">
      <c r="A30" s="1">
        <v>41729</v>
      </c>
      <c r="B30">
        <v>-0.34835022906548602</v>
      </c>
      <c r="C30">
        <v>8.2448571833431003E-2</v>
      </c>
      <c r="D30">
        <v>-1.25275725809578</v>
      </c>
      <c r="E30">
        <v>-0.38134708493895503</v>
      </c>
      <c r="F30">
        <v>-0.58723929975765699</v>
      </c>
      <c r="G30">
        <v>-0.52521240726882401</v>
      </c>
      <c r="H30">
        <v>-0.66672451933403798</v>
      </c>
      <c r="I30">
        <v>0.34664914607571201</v>
      </c>
      <c r="J30">
        <v>-1.55389699186125</v>
      </c>
      <c r="K30">
        <v>0.70083266009117595</v>
      </c>
      <c r="L30">
        <v>0.31194761391910503</v>
      </c>
      <c r="M30">
        <v>0</v>
      </c>
      <c r="N30">
        <v>0</v>
      </c>
      <c r="O30">
        <v>4.7396949323329898E-2</v>
      </c>
      <c r="P30">
        <v>0</v>
      </c>
      <c r="Q30">
        <v>0.196006742666712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-0.144951304787934</v>
      </c>
      <c r="Z30">
        <v>5.3976861469534697E-2</v>
      </c>
      <c r="AA30">
        <v>0.18604479117843301</v>
      </c>
      <c r="AB30">
        <v>-9.0322368606175402E-2</v>
      </c>
      <c r="AC30">
        <v>-7.8983109051616096E-2</v>
      </c>
      <c r="AD30">
        <v>5.4438463800556502E-2</v>
      </c>
      <c r="AE30">
        <v>-0.18280257564287</v>
      </c>
      <c r="AF30">
        <v>-3.8328453480520701</v>
      </c>
      <c r="AH30" s="30">
        <f t="shared" si="9"/>
        <v>0.70083266009117595</v>
      </c>
      <c r="AI30" s="30">
        <f t="shared" si="4"/>
        <v>-0.144951304787934</v>
      </c>
      <c r="AJ30" s="30">
        <f t="shared" si="4"/>
        <v>5.3976861469534697E-2</v>
      </c>
      <c r="AK30" s="30">
        <f t="shared" si="4"/>
        <v>0.18604479117843301</v>
      </c>
      <c r="AL30" s="30">
        <f t="shared" si="4"/>
        <v>-9.0322368606175402E-2</v>
      </c>
      <c r="AM30" s="30">
        <f t="shared" si="4"/>
        <v>-7.8983109051616096E-2</v>
      </c>
      <c r="AN30" s="30">
        <f t="shared" si="4"/>
        <v>5.4438463800556502E-2</v>
      </c>
      <c r="AR30" s="31">
        <f t="shared" si="1"/>
        <v>41729</v>
      </c>
      <c r="AS30" s="30">
        <f t="shared" si="5"/>
        <v>-13.33138139220828</v>
      </c>
      <c r="AT30" s="30">
        <f t="shared" si="2"/>
        <v>0.70083266009117595</v>
      </c>
      <c r="AU30" s="30">
        <f t="shared" si="6"/>
        <v>-1.9796665997201285E-2</v>
      </c>
      <c r="AV30" s="30">
        <f t="shared" si="3"/>
        <v>-0.144951304787934</v>
      </c>
      <c r="AW30" s="30">
        <f t="shared" si="3"/>
        <v>5.3976861469534697E-2</v>
      </c>
      <c r="AX30" s="30">
        <f t="shared" si="3"/>
        <v>0.18604479117843301</v>
      </c>
      <c r="AY30" s="30">
        <f t="shared" si="3"/>
        <v>-9.0322368606175402E-2</v>
      </c>
      <c r="AZ30" s="30">
        <f t="shared" si="3"/>
        <v>-7.8983109051616096E-2</v>
      </c>
      <c r="BA30" s="30">
        <f t="shared" si="3"/>
        <v>5.4438463800556502E-2</v>
      </c>
      <c r="BC30" s="31">
        <f t="shared" si="7"/>
        <v>41729</v>
      </c>
      <c r="BD30" s="30">
        <f t="shared" si="8"/>
        <v>0.70083266009117595</v>
      </c>
      <c r="BE30" s="30">
        <f t="shared" si="8"/>
        <v>-1.9796665997201285E-2</v>
      </c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</row>
    <row r="31" spans="1:71" ht="15">
      <c r="A31" s="1">
        <v>41820</v>
      </c>
      <c r="B31">
        <v>-0.25303453097828299</v>
      </c>
      <c r="C31">
        <v>0.12736968232785201</v>
      </c>
      <c r="D31">
        <v>-1.2452022073621001</v>
      </c>
      <c r="E31">
        <v>-0.209366561486239</v>
      </c>
      <c r="F31">
        <v>-0.56565130400239505</v>
      </c>
      <c r="G31">
        <v>-0.49017576301724503</v>
      </c>
      <c r="H31">
        <v>-0.777282355589478</v>
      </c>
      <c r="I31">
        <v>0.42309825497239401</v>
      </c>
      <c r="J31">
        <v>-1.6502354703648701</v>
      </c>
      <c r="K31">
        <v>0.40110493880971099</v>
      </c>
      <c r="L31">
        <v>0.35300065990816998</v>
      </c>
      <c r="M31">
        <v>0</v>
      </c>
      <c r="N31">
        <v>0</v>
      </c>
      <c r="O31">
        <v>6.8807916600507696E-2</v>
      </c>
      <c r="P31">
        <v>0</v>
      </c>
      <c r="Q31">
        <v>0.18998436718756201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-3.06192622101715E-2</v>
      </c>
      <c r="Z31">
        <v>5.1268591075708204E-3</v>
      </c>
      <c r="AA31">
        <v>8.9009078329523206E-2</v>
      </c>
      <c r="AB31">
        <v>-4.4231315556235301E-2</v>
      </c>
      <c r="AC31">
        <v>-7.0423707288569004E-2</v>
      </c>
      <c r="AD31">
        <v>4.6922401606189802E-2</v>
      </c>
      <c r="AE31">
        <v>-0.18104702904645301</v>
      </c>
      <c r="AF31">
        <v>-3.8128453480520701</v>
      </c>
      <c r="AH31" s="30">
        <f t="shared" si="9"/>
        <v>0.40110493880971099</v>
      </c>
      <c r="AI31" s="30">
        <f t="shared" si="4"/>
        <v>-3.06192622101715E-2</v>
      </c>
      <c r="AJ31" s="30">
        <f t="shared" si="4"/>
        <v>5.1268591075708204E-3</v>
      </c>
      <c r="AK31" s="30">
        <f t="shared" si="4"/>
        <v>8.9009078329523206E-2</v>
      </c>
      <c r="AL31" s="30">
        <f t="shared" si="4"/>
        <v>-4.4231315556235301E-2</v>
      </c>
      <c r="AM31" s="30">
        <f t="shared" si="4"/>
        <v>-7.0423707288569004E-2</v>
      </c>
      <c r="AN31" s="30">
        <f t="shared" si="4"/>
        <v>4.6922401606189802E-2</v>
      </c>
      <c r="AR31" s="31">
        <f t="shared" si="1"/>
        <v>41820</v>
      </c>
      <c r="AS31" s="30">
        <f t="shared" si="5"/>
        <v>-13.25138139220828</v>
      </c>
      <c r="AT31" s="30">
        <f t="shared" si="2"/>
        <v>0.40110493880971099</v>
      </c>
      <c r="AU31" s="30">
        <f t="shared" si="6"/>
        <v>-4.215946011691972E-3</v>
      </c>
      <c r="AV31" s="30">
        <f t="shared" si="3"/>
        <v>-3.06192622101715E-2</v>
      </c>
      <c r="AW31" s="30">
        <f t="shared" si="3"/>
        <v>5.1268591075708204E-3</v>
      </c>
      <c r="AX31" s="30">
        <f t="shared" si="3"/>
        <v>8.9009078329523206E-2</v>
      </c>
      <c r="AY31" s="30">
        <f t="shared" si="3"/>
        <v>-4.4231315556235301E-2</v>
      </c>
      <c r="AZ31" s="30">
        <f t="shared" si="3"/>
        <v>-7.0423707288569004E-2</v>
      </c>
      <c r="BA31" s="30">
        <f t="shared" si="3"/>
        <v>4.6922401606189802E-2</v>
      </c>
      <c r="BC31" s="31">
        <f t="shared" si="7"/>
        <v>41820</v>
      </c>
      <c r="BD31" s="30">
        <f t="shared" si="8"/>
        <v>0.40110493880971099</v>
      </c>
      <c r="BE31" s="30">
        <f t="shared" si="8"/>
        <v>-4.215946011691972E-3</v>
      </c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</row>
    <row r="32" spans="1:71" ht="15">
      <c r="A32" s="1">
        <v>41912</v>
      </c>
      <c r="B32">
        <v>-0.25716512025090399</v>
      </c>
      <c r="C32">
        <v>0.11787980003147699</v>
      </c>
      <c r="D32">
        <v>-1.2805684332437799</v>
      </c>
      <c r="E32">
        <v>-3.7292209158598003E-2</v>
      </c>
      <c r="F32">
        <v>-0.54293002438429905</v>
      </c>
      <c r="G32">
        <v>-0.44696582221840198</v>
      </c>
      <c r="H32">
        <v>-0.96110619196677105</v>
      </c>
      <c r="I32">
        <v>0.44413170622025899</v>
      </c>
      <c r="J32">
        <v>-1.6663958533243199</v>
      </c>
      <c r="K32">
        <v>0.50192790862109005</v>
      </c>
      <c r="L32">
        <v>0.40229250936681898</v>
      </c>
      <c r="M32">
        <v>0</v>
      </c>
      <c r="N32">
        <v>0</v>
      </c>
      <c r="O32">
        <v>0.108226135856119</v>
      </c>
      <c r="P32">
        <v>0</v>
      </c>
      <c r="Q32">
        <v>0.19072816605250001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-0.10049577536674401</v>
      </c>
      <c r="Z32">
        <v>8.7673539039643297E-4</v>
      </c>
      <c r="AA32">
        <v>-2.5282228107150199E-2</v>
      </c>
      <c r="AB32">
        <v>-7.9712405110510906E-2</v>
      </c>
      <c r="AC32">
        <v>4.7180928907964999E-2</v>
      </c>
      <c r="AD32">
        <v>-4.8868770681697399E-2</v>
      </c>
      <c r="AE32">
        <v>-0.179306404686011</v>
      </c>
      <c r="AF32">
        <v>-3.8128453480520701</v>
      </c>
      <c r="AH32" s="30">
        <f t="shared" si="9"/>
        <v>0.50192790862109005</v>
      </c>
      <c r="AI32" s="30">
        <f t="shared" si="4"/>
        <v>-0.10049577536674401</v>
      </c>
      <c r="AJ32" s="30">
        <f t="shared" si="4"/>
        <v>8.7673539039643297E-4</v>
      </c>
      <c r="AK32" s="30">
        <f t="shared" si="4"/>
        <v>-2.5282228107150199E-2</v>
      </c>
      <c r="AL32" s="30">
        <f t="shared" si="4"/>
        <v>-7.9712405110510906E-2</v>
      </c>
      <c r="AM32" s="30">
        <f t="shared" si="4"/>
        <v>4.7180928907964999E-2</v>
      </c>
      <c r="AN32" s="30">
        <f t="shared" si="4"/>
        <v>-4.8868770681697399E-2</v>
      </c>
      <c r="AR32" s="31">
        <f t="shared" si="1"/>
        <v>41912</v>
      </c>
      <c r="AS32" s="30">
        <f t="shared" si="5"/>
        <v>-13.25138139220828</v>
      </c>
      <c r="AT32" s="30">
        <f t="shared" si="2"/>
        <v>0.50192790862109005</v>
      </c>
      <c r="AU32" s="30">
        <f t="shared" si="6"/>
        <v>-0.2063015149677411</v>
      </c>
      <c r="AV32" s="30">
        <f t="shared" si="3"/>
        <v>-0.10049577536674401</v>
      </c>
      <c r="AW32" s="30">
        <f t="shared" si="3"/>
        <v>8.7673539039643297E-4</v>
      </c>
      <c r="AX32" s="30">
        <f t="shared" si="3"/>
        <v>-2.5282228107150199E-2</v>
      </c>
      <c r="AY32" s="30">
        <f t="shared" si="3"/>
        <v>-7.9712405110510906E-2</v>
      </c>
      <c r="AZ32" s="30">
        <f t="shared" si="3"/>
        <v>4.7180928907964999E-2</v>
      </c>
      <c r="BA32" s="30">
        <f t="shared" si="3"/>
        <v>-4.8868770681697399E-2</v>
      </c>
      <c r="BC32" s="31">
        <f t="shared" si="7"/>
        <v>41912</v>
      </c>
      <c r="BD32" s="30">
        <f t="shared" si="8"/>
        <v>0.50192790862109005</v>
      </c>
      <c r="BE32" s="30">
        <f t="shared" si="8"/>
        <v>-0.2063015149677411</v>
      </c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</row>
    <row r="33" spans="1:71" ht="15">
      <c r="A33" s="1">
        <v>42004</v>
      </c>
      <c r="B33">
        <v>-0.27499829058497</v>
      </c>
      <c r="C33">
        <v>0.14784647865953299</v>
      </c>
      <c r="D33">
        <v>-1.3744658232259099</v>
      </c>
      <c r="E33">
        <v>0.192379265947769</v>
      </c>
      <c r="F33">
        <v>-0.56309709670419905</v>
      </c>
      <c r="G33">
        <v>-0.39705354325945302</v>
      </c>
      <c r="H33">
        <v>-0.824135375547144</v>
      </c>
      <c r="I33">
        <v>0.33220209027289699</v>
      </c>
      <c r="J33">
        <v>-1.5979989640171</v>
      </c>
      <c r="K33">
        <v>0.25976392937788001</v>
      </c>
      <c r="L33">
        <v>0.45672223933023698</v>
      </c>
      <c r="M33">
        <v>0</v>
      </c>
      <c r="N33">
        <v>0</v>
      </c>
      <c r="O33">
        <v>0.16281697207586299</v>
      </c>
      <c r="P33">
        <v>0</v>
      </c>
      <c r="Q33">
        <v>0.202187967920853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-0.10048405666886601</v>
      </c>
      <c r="Z33">
        <v>-2.07802713816532E-3</v>
      </c>
      <c r="AA33">
        <v>-0.134807231186273</v>
      </c>
      <c r="AB33">
        <v>1.3862685336897501E-2</v>
      </c>
      <c r="AC33">
        <v>-8.4982503142997795E-2</v>
      </c>
      <c r="AD33">
        <v>-3.8945426390179498E-2</v>
      </c>
      <c r="AE33">
        <v>-0.17758063910921201</v>
      </c>
      <c r="AF33">
        <v>-3.8028453480520699</v>
      </c>
      <c r="AH33" s="30">
        <f t="shared" si="9"/>
        <v>0.25976392937788001</v>
      </c>
      <c r="AI33" s="30">
        <f t="shared" si="4"/>
        <v>-0.10048405666886601</v>
      </c>
      <c r="AJ33" s="30">
        <f t="shared" si="4"/>
        <v>-2.07802713816532E-3</v>
      </c>
      <c r="AK33" s="30">
        <f t="shared" si="4"/>
        <v>-0.134807231186273</v>
      </c>
      <c r="AL33" s="30">
        <f t="shared" si="4"/>
        <v>1.3862685336897501E-2</v>
      </c>
      <c r="AM33" s="30">
        <f t="shared" si="4"/>
        <v>-8.4982503142997795E-2</v>
      </c>
      <c r="AN33" s="30">
        <f t="shared" si="4"/>
        <v>-3.8945426390179498E-2</v>
      </c>
      <c r="AR33" s="31">
        <f t="shared" si="1"/>
        <v>42004</v>
      </c>
      <c r="AS33" s="30">
        <f t="shared" si="5"/>
        <v>-13.211381392208279</v>
      </c>
      <c r="AT33" s="30">
        <f t="shared" si="2"/>
        <v>0.25976392937788001</v>
      </c>
      <c r="AU33" s="30">
        <f t="shared" si="6"/>
        <v>-0.3474345591895841</v>
      </c>
      <c r="AV33" s="30">
        <f t="shared" si="3"/>
        <v>-0.10048405666886601</v>
      </c>
      <c r="AW33" s="30">
        <f t="shared" si="3"/>
        <v>-2.07802713816532E-3</v>
      </c>
      <c r="AX33" s="30">
        <f t="shared" si="3"/>
        <v>-0.134807231186273</v>
      </c>
      <c r="AY33" s="30">
        <f t="shared" si="3"/>
        <v>1.3862685336897501E-2</v>
      </c>
      <c r="AZ33" s="30">
        <f t="shared" si="3"/>
        <v>-8.4982503142997795E-2</v>
      </c>
      <c r="BA33" s="30">
        <f t="shared" si="3"/>
        <v>-3.8945426390179498E-2</v>
      </c>
      <c r="BC33" s="31">
        <f t="shared" si="7"/>
        <v>42004</v>
      </c>
      <c r="BD33" s="30">
        <f t="shared" si="8"/>
        <v>0.25976392937788001</v>
      </c>
      <c r="BE33" s="30">
        <f t="shared" si="8"/>
        <v>-0.3474345591895841</v>
      </c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</row>
    <row r="34" spans="1:71" ht="15">
      <c r="A34" s="1">
        <v>42094</v>
      </c>
      <c r="B34">
        <v>-0.22960693637693599</v>
      </c>
      <c r="C34">
        <v>9.56750063257302E-2</v>
      </c>
      <c r="D34">
        <v>-1.4731926036043399</v>
      </c>
      <c r="E34">
        <v>0.17841067767341301</v>
      </c>
      <c r="F34">
        <v>-0.59376897810416795</v>
      </c>
      <c r="G34">
        <v>-0.34428369893760602</v>
      </c>
      <c r="H34">
        <v>-0.93346481093487199</v>
      </c>
      <c r="I34">
        <v>0.173203578849601</v>
      </c>
      <c r="J34">
        <v>-1.47642439012806</v>
      </c>
      <c r="K34">
        <v>0.58686522686950104</v>
      </c>
      <c r="L34">
        <v>0.45503274406274502</v>
      </c>
      <c r="M34">
        <v>0</v>
      </c>
      <c r="N34">
        <v>0</v>
      </c>
      <c r="O34">
        <v>0.17015662336766299</v>
      </c>
      <c r="P34">
        <v>0</v>
      </c>
      <c r="Q34">
        <v>0.227030076775602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-0.110594151873669</v>
      </c>
      <c r="Z34">
        <v>-7.6559073717083606E-2</v>
      </c>
      <c r="AA34">
        <v>-0.110584987462768</v>
      </c>
      <c r="AB34">
        <v>2.1543636293338601E-2</v>
      </c>
      <c r="AC34">
        <v>-0.139772876538513</v>
      </c>
      <c r="AD34">
        <v>-3.6640743686343603E-2</v>
      </c>
      <c r="AE34">
        <v>-0.17586966690573999</v>
      </c>
      <c r="AF34">
        <v>-3.7928453480520701</v>
      </c>
      <c r="AH34" s="30">
        <f t="shared" si="9"/>
        <v>0.58686522686950104</v>
      </c>
      <c r="AI34" s="30">
        <f t="shared" si="4"/>
        <v>-0.110594151873669</v>
      </c>
      <c r="AJ34" s="30">
        <f t="shared" si="4"/>
        <v>-7.6559073717083606E-2</v>
      </c>
      <c r="AK34" s="30">
        <f t="shared" si="4"/>
        <v>-0.110584987462768</v>
      </c>
      <c r="AL34" s="30">
        <f t="shared" si="4"/>
        <v>2.1543636293338601E-2</v>
      </c>
      <c r="AM34" s="30">
        <f t="shared" si="4"/>
        <v>-0.139772876538513</v>
      </c>
      <c r="AN34" s="30">
        <f t="shared" si="4"/>
        <v>-3.6640743686343603E-2</v>
      </c>
      <c r="AR34" s="31">
        <f t="shared" si="1"/>
        <v>42094</v>
      </c>
      <c r="AS34" s="30">
        <f t="shared" si="5"/>
        <v>-13.17138139220828</v>
      </c>
      <c r="AT34" s="30">
        <f t="shared" si="2"/>
        <v>0.58686522686950104</v>
      </c>
      <c r="AU34" s="30">
        <f t="shared" si="6"/>
        <v>-0.45260819698503862</v>
      </c>
      <c r="AV34" s="30">
        <f t="shared" si="3"/>
        <v>-0.110594151873669</v>
      </c>
      <c r="AW34" s="30">
        <f t="shared" si="3"/>
        <v>-7.6559073717083606E-2</v>
      </c>
      <c r="AX34" s="30">
        <f t="shared" si="3"/>
        <v>-0.110584987462768</v>
      </c>
      <c r="AY34" s="30">
        <f t="shared" si="3"/>
        <v>2.1543636293338601E-2</v>
      </c>
      <c r="AZ34" s="30">
        <f t="shared" si="3"/>
        <v>-0.139772876538513</v>
      </c>
      <c r="BA34" s="30">
        <f t="shared" si="3"/>
        <v>-3.6640743686343603E-2</v>
      </c>
      <c r="BC34" s="31">
        <f t="shared" si="7"/>
        <v>42094</v>
      </c>
      <c r="BD34" s="30">
        <f t="shared" si="8"/>
        <v>0.58686522686950104</v>
      </c>
      <c r="BE34" s="30">
        <f t="shared" si="8"/>
        <v>-0.45260819698503862</v>
      </c>
    </row>
    <row r="35" spans="1:71" ht="15">
      <c r="A35" s="1">
        <v>42185</v>
      </c>
      <c r="B35">
        <v>-0.247573088842614</v>
      </c>
      <c r="C35">
        <v>3.5697631562102101E-2</v>
      </c>
      <c r="D35">
        <v>-1.53664734889065</v>
      </c>
      <c r="E35">
        <v>0.12995499322303</v>
      </c>
      <c r="F35">
        <v>-0.59105088692247099</v>
      </c>
      <c r="G35">
        <v>-0.28759634921535199</v>
      </c>
      <c r="H35">
        <v>-0.99534245732987703</v>
      </c>
      <c r="I35">
        <v>0.31396205176001402</v>
      </c>
      <c r="J35">
        <v>-1.3859424245499901</v>
      </c>
      <c r="K35">
        <v>0.47651937170332898</v>
      </c>
      <c r="L35">
        <v>0.44095487955302498</v>
      </c>
      <c r="M35">
        <v>0</v>
      </c>
      <c r="N35">
        <v>0</v>
      </c>
      <c r="O35">
        <v>0.183865976581118</v>
      </c>
      <c r="P35">
        <v>0</v>
      </c>
      <c r="Q35">
        <v>0.240696756335819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-7.8805476387355897E-2</v>
      </c>
      <c r="Z35">
        <v>-7.3494756631492505E-2</v>
      </c>
      <c r="AA35">
        <v>-5.8645211682692801E-2</v>
      </c>
      <c r="AB35">
        <v>-4.3790150733282802E-2</v>
      </c>
      <c r="AC35">
        <v>-6.9942527147675099E-2</v>
      </c>
      <c r="AD35">
        <v>-5.1492909636027803E-2</v>
      </c>
      <c r="AE35">
        <v>-0.17417342080144599</v>
      </c>
      <c r="AF35">
        <v>-3.7728453480520701</v>
      </c>
      <c r="AH35" s="30">
        <f t="shared" si="9"/>
        <v>0.47651937170332898</v>
      </c>
      <c r="AI35" s="30">
        <f t="shared" si="4"/>
        <v>-7.8805476387355897E-2</v>
      </c>
      <c r="AJ35" s="30">
        <f t="shared" si="4"/>
        <v>-7.3494756631492505E-2</v>
      </c>
      <c r="AK35" s="30">
        <f t="shared" si="4"/>
        <v>-5.8645211682692801E-2</v>
      </c>
      <c r="AL35" s="30">
        <f t="shared" si="4"/>
        <v>-4.3790150733282802E-2</v>
      </c>
      <c r="AM35" s="30">
        <f t="shared" si="4"/>
        <v>-6.9942527147675099E-2</v>
      </c>
      <c r="AN35" s="30">
        <f t="shared" si="4"/>
        <v>-5.1492909636027803E-2</v>
      </c>
      <c r="AR35" s="31">
        <f t="shared" si="1"/>
        <v>42185</v>
      </c>
      <c r="AS35" s="30">
        <f t="shared" si="5"/>
        <v>-13.09138139220828</v>
      </c>
      <c r="AT35" s="30">
        <f t="shared" si="2"/>
        <v>0.47651937170332898</v>
      </c>
      <c r="AU35" s="30">
        <f t="shared" si="6"/>
        <v>-0.37617103221852688</v>
      </c>
      <c r="AV35" s="30">
        <f t="shared" si="3"/>
        <v>-7.8805476387355897E-2</v>
      </c>
      <c r="AW35" s="30">
        <f t="shared" si="3"/>
        <v>-7.3494756631492505E-2</v>
      </c>
      <c r="AX35" s="30">
        <f t="shared" si="3"/>
        <v>-5.8645211682692801E-2</v>
      </c>
      <c r="AY35" s="30">
        <f t="shared" si="3"/>
        <v>-4.3790150733282802E-2</v>
      </c>
      <c r="AZ35" s="30">
        <f t="shared" si="3"/>
        <v>-6.9942527147675099E-2</v>
      </c>
      <c r="BA35" s="30">
        <f t="shared" si="3"/>
        <v>-5.1492909636027803E-2</v>
      </c>
      <c r="BC35" s="31">
        <f t="shared" si="7"/>
        <v>42185</v>
      </c>
      <c r="BD35" s="30">
        <f t="shared" si="8"/>
        <v>0.47651937170332898</v>
      </c>
      <c r="BE35" s="30">
        <f t="shared" si="8"/>
        <v>-0.37617103221852688</v>
      </c>
    </row>
    <row r="36" spans="1:71" ht="15">
      <c r="A36" s="1">
        <v>42277</v>
      </c>
      <c r="B36">
        <v>-0.30164236644224901</v>
      </c>
      <c r="C36">
        <v>1.2756578901211801E-2</v>
      </c>
      <c r="D36">
        <v>-1.68598780197506</v>
      </c>
      <c r="E36">
        <v>0.217090167716018</v>
      </c>
      <c r="F36">
        <v>-0.62401203429261298</v>
      </c>
      <c r="G36">
        <v>-0.23229995901314501</v>
      </c>
      <c r="H36">
        <v>-0.86628502734450996</v>
      </c>
      <c r="I36">
        <v>0.28820625596146998</v>
      </c>
      <c r="J36">
        <v>-1.32018131453479</v>
      </c>
      <c r="K36">
        <v>0.18615034375119199</v>
      </c>
      <c r="L36">
        <v>0.42208949629692799</v>
      </c>
      <c r="M36">
        <v>0</v>
      </c>
      <c r="N36">
        <v>0</v>
      </c>
      <c r="O36">
        <v>0.221486146011769</v>
      </c>
      <c r="P36">
        <v>0</v>
      </c>
      <c r="Q36">
        <v>0.201854476252422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-2.3828343943346202E-2</v>
      </c>
      <c r="Z36">
        <v>-6.2883959347030505E-2</v>
      </c>
      <c r="AA36">
        <v>-6.2716484687620297E-2</v>
      </c>
      <c r="AB36">
        <v>-1.4608103527178E-2</v>
      </c>
      <c r="AC36">
        <v>9.2434208471277694E-3</v>
      </c>
      <c r="AD36">
        <v>3.5214993066399997E-2</v>
      </c>
      <c r="AE36">
        <v>-0.17249183174947499</v>
      </c>
      <c r="AF36">
        <v>-3.7728453480520701</v>
      </c>
      <c r="AH36" s="30">
        <f t="shared" si="9"/>
        <v>0.18615034375119199</v>
      </c>
      <c r="AI36" s="30">
        <f t="shared" si="4"/>
        <v>-2.3828343943346202E-2</v>
      </c>
      <c r="AJ36" s="30">
        <f t="shared" si="4"/>
        <v>-6.2883959347030505E-2</v>
      </c>
      <c r="AK36" s="30">
        <f t="shared" si="4"/>
        <v>-6.2716484687620297E-2</v>
      </c>
      <c r="AL36" s="30">
        <f t="shared" si="4"/>
        <v>-1.4608103527178E-2</v>
      </c>
      <c r="AM36" s="30">
        <f t="shared" si="4"/>
        <v>9.2434208471277694E-3</v>
      </c>
      <c r="AN36" s="30">
        <f t="shared" si="4"/>
        <v>3.5214993066399997E-2</v>
      </c>
      <c r="AR36" s="31">
        <f t="shared" si="1"/>
        <v>42277</v>
      </c>
      <c r="AS36" s="30">
        <f t="shared" si="5"/>
        <v>-13.09138139220828</v>
      </c>
      <c r="AT36" s="30">
        <f t="shared" si="2"/>
        <v>0.18615034375119199</v>
      </c>
      <c r="AU36" s="30">
        <f t="shared" si="6"/>
        <v>-0.11957847759164728</v>
      </c>
      <c r="AV36" s="30">
        <f t="shared" si="3"/>
        <v>-2.3828343943346202E-2</v>
      </c>
      <c r="AW36" s="30">
        <f t="shared" si="3"/>
        <v>-6.2883959347030505E-2</v>
      </c>
      <c r="AX36" s="30">
        <f t="shared" si="3"/>
        <v>-6.2716484687620297E-2</v>
      </c>
      <c r="AY36" s="30">
        <f t="shared" si="3"/>
        <v>-1.4608103527178E-2</v>
      </c>
      <c r="AZ36" s="30">
        <f t="shared" si="3"/>
        <v>9.2434208471277694E-3</v>
      </c>
      <c r="BA36" s="30">
        <f t="shared" si="3"/>
        <v>3.5214993066399997E-2</v>
      </c>
      <c r="BC36" s="31">
        <f t="shared" si="7"/>
        <v>42277</v>
      </c>
      <c r="BD36" s="30">
        <f t="shared" si="8"/>
        <v>0.18615034375119199</v>
      </c>
      <c r="BE36" s="30">
        <f t="shared" si="8"/>
        <v>-0.11957847759164728</v>
      </c>
    </row>
    <row r="37" spans="1:71" ht="15">
      <c r="A37" s="1">
        <v>42369</v>
      </c>
      <c r="B37">
        <v>-0.26988225809113497</v>
      </c>
      <c r="C37">
        <v>-2.20369554436615E-2</v>
      </c>
      <c r="D37">
        <v>-1.7475622936784101</v>
      </c>
      <c r="E37">
        <v>6.4730959448861605E-2</v>
      </c>
      <c r="F37">
        <v>-0.65275931498593598</v>
      </c>
      <c r="G37">
        <v>-0.172046085873199</v>
      </c>
      <c r="H37">
        <v>-0.66246148865377896</v>
      </c>
      <c r="I37">
        <v>0.19896005242208101</v>
      </c>
      <c r="J37">
        <v>-1.32185419512583</v>
      </c>
      <c r="K37">
        <v>0.234053569168575</v>
      </c>
      <c r="L37">
        <v>0.39442781118409798</v>
      </c>
      <c r="M37">
        <v>0</v>
      </c>
      <c r="N37">
        <v>0</v>
      </c>
      <c r="O37">
        <v>0.268274422138713</v>
      </c>
      <c r="P37">
        <v>0</v>
      </c>
      <c r="Q37">
        <v>0.171238723803599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-7.7555960410767094E-2</v>
      </c>
      <c r="Z37">
        <v>-2.9577166180606101E-2</v>
      </c>
      <c r="AA37">
        <v>-5.4797164903964003E-2</v>
      </c>
      <c r="AB37">
        <v>-3.0247080842483801E-2</v>
      </c>
      <c r="AC37">
        <v>4.03626919460848E-2</v>
      </c>
      <c r="AD37">
        <v>9.6711215043746995E-2</v>
      </c>
      <c r="AE37">
        <v>-0.17082482901844701</v>
      </c>
      <c r="AF37">
        <v>-3.7428453480520698</v>
      </c>
      <c r="AH37" s="30">
        <f t="shared" si="9"/>
        <v>0.234053569168575</v>
      </c>
      <c r="AI37" s="30">
        <f t="shared" si="4"/>
        <v>-7.7555960410767094E-2</v>
      </c>
      <c r="AJ37" s="30">
        <f t="shared" si="4"/>
        <v>-2.9577166180606101E-2</v>
      </c>
      <c r="AK37" s="30">
        <f t="shared" si="4"/>
        <v>-5.4797164903964003E-2</v>
      </c>
      <c r="AL37" s="30">
        <f t="shared" si="4"/>
        <v>-3.0247080842483801E-2</v>
      </c>
      <c r="AM37" s="30">
        <f t="shared" si="4"/>
        <v>4.03626919460848E-2</v>
      </c>
      <c r="AN37" s="30">
        <f t="shared" si="4"/>
        <v>9.6711215043746995E-2</v>
      </c>
      <c r="AR37" s="31">
        <f t="shared" si="1"/>
        <v>42369</v>
      </c>
      <c r="AS37" s="30">
        <f t="shared" si="5"/>
        <v>-12.971381392208279</v>
      </c>
      <c r="AT37" s="30">
        <f t="shared" si="2"/>
        <v>0.234053569168575</v>
      </c>
      <c r="AU37" s="30">
        <f t="shared" si="6"/>
        <v>-5.5103465347989211E-2</v>
      </c>
      <c r="AV37" s="30">
        <f t="shared" si="3"/>
        <v>-7.7555960410767094E-2</v>
      </c>
      <c r="AW37" s="30">
        <f t="shared" si="3"/>
        <v>-2.9577166180606101E-2</v>
      </c>
      <c r="AX37" s="30">
        <f t="shared" si="3"/>
        <v>-5.4797164903964003E-2</v>
      </c>
      <c r="AY37" s="30">
        <f t="shared" si="3"/>
        <v>-3.0247080842483801E-2</v>
      </c>
      <c r="AZ37" s="30">
        <f t="shared" si="3"/>
        <v>4.03626919460848E-2</v>
      </c>
      <c r="BA37" s="30">
        <f t="shared" si="3"/>
        <v>9.6711215043746995E-2</v>
      </c>
      <c r="BC37" s="31">
        <f t="shared" si="7"/>
        <v>42369</v>
      </c>
      <c r="BD37" s="30">
        <f t="shared" si="8"/>
        <v>0.234053569168575</v>
      </c>
      <c r="BE37" s="30">
        <f t="shared" si="8"/>
        <v>-5.5103465347989211E-2</v>
      </c>
    </row>
    <row r="38" spans="1:71" ht="15">
      <c r="A38" s="1">
        <v>42460</v>
      </c>
      <c r="B38">
        <v>-0.24677793448831301</v>
      </c>
      <c r="C38">
        <v>-2.0798211790799201E-3</v>
      </c>
      <c r="D38">
        <v>-1.9067280471528001</v>
      </c>
      <c r="E38">
        <v>0.33873615967616</v>
      </c>
      <c r="F38">
        <v>-0.67401879307673496</v>
      </c>
      <c r="G38">
        <v>-0.115458356517618</v>
      </c>
      <c r="H38">
        <v>-0.71240191013016796</v>
      </c>
      <c r="I38">
        <v>0.20145951128836101</v>
      </c>
      <c r="J38">
        <v>-1.3043760058977201</v>
      </c>
      <c r="K38">
        <v>6.2267722254228802E-2</v>
      </c>
      <c r="L38">
        <v>0.34653355713463002</v>
      </c>
      <c r="M38">
        <v>0</v>
      </c>
      <c r="N38">
        <v>0</v>
      </c>
      <c r="O38">
        <v>0.31808417679953499</v>
      </c>
      <c r="P38">
        <v>0</v>
      </c>
      <c r="Q38">
        <v>0.16055360160090101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-4.3145471252056299E-3</v>
      </c>
      <c r="Z38">
        <v>-1.64635809891404E-2</v>
      </c>
      <c r="AA38">
        <v>4.33486955053136E-3</v>
      </c>
      <c r="AB38">
        <v>-2.9892431672453999E-4</v>
      </c>
      <c r="AC38">
        <v>3.8807395005766097E-2</v>
      </c>
      <c r="AD38">
        <v>0.13846791978874301</v>
      </c>
      <c r="AE38">
        <v>-0.16917234027779099</v>
      </c>
      <c r="AF38">
        <v>-3.5428453480520701</v>
      </c>
      <c r="AH38" s="30">
        <f t="shared" si="9"/>
        <v>6.2267722254228802E-2</v>
      </c>
      <c r="AI38" s="30">
        <f t="shared" si="4"/>
        <v>-4.3145471252056299E-3</v>
      </c>
      <c r="AJ38" s="30">
        <f t="shared" si="4"/>
        <v>-1.64635809891404E-2</v>
      </c>
      <c r="AK38" s="30">
        <f t="shared" si="4"/>
        <v>4.33486955053136E-3</v>
      </c>
      <c r="AL38" s="30">
        <f t="shared" si="4"/>
        <v>-2.9892431672453999E-4</v>
      </c>
      <c r="AM38" s="30">
        <f t="shared" si="4"/>
        <v>3.8807395005766097E-2</v>
      </c>
      <c r="AN38" s="30">
        <f t="shared" si="4"/>
        <v>0.13846791978874301</v>
      </c>
      <c r="AR38" s="31">
        <f t="shared" si="1"/>
        <v>42460</v>
      </c>
      <c r="AS38" s="30">
        <f t="shared" si="5"/>
        <v>-12.17138139220828</v>
      </c>
      <c r="AT38" s="30">
        <f t="shared" si="2"/>
        <v>6.2267722254228802E-2</v>
      </c>
      <c r="AU38" s="30">
        <f t="shared" si="6"/>
        <v>0.1605331319139699</v>
      </c>
      <c r="AV38" s="30">
        <f t="shared" si="3"/>
        <v>-4.3145471252056299E-3</v>
      </c>
      <c r="AW38" s="30">
        <f t="shared" si="3"/>
        <v>-1.64635809891404E-2</v>
      </c>
      <c r="AX38" s="30">
        <f t="shared" si="3"/>
        <v>4.33486955053136E-3</v>
      </c>
      <c r="AY38" s="30">
        <f t="shared" si="3"/>
        <v>-2.9892431672453999E-4</v>
      </c>
      <c r="AZ38" s="30">
        <f t="shared" si="3"/>
        <v>3.8807395005766097E-2</v>
      </c>
      <c r="BA38" s="30">
        <f t="shared" si="3"/>
        <v>0.13846791978874301</v>
      </c>
      <c r="BC38" s="31">
        <f t="shared" si="7"/>
        <v>42460</v>
      </c>
      <c r="BD38" s="30">
        <f t="shared" si="8"/>
        <v>6.2267722254228802E-2</v>
      </c>
      <c r="BE38" s="30">
        <f t="shared" si="8"/>
        <v>0.1605331319139699</v>
      </c>
    </row>
    <row r="39" spans="1:71" ht="15">
      <c r="A39" s="1">
        <v>42551</v>
      </c>
      <c r="B39">
        <v>-0.33799529853760801</v>
      </c>
      <c r="C39">
        <v>-1.69534362555297E-2</v>
      </c>
      <c r="D39">
        <v>-1.8728764516988301</v>
      </c>
      <c r="E39">
        <v>0.24705578806161099</v>
      </c>
      <c r="F39">
        <v>-0.65492173953570099</v>
      </c>
      <c r="G39">
        <v>-6.8963592711813002E-2</v>
      </c>
      <c r="H39">
        <v>-0.55859876525485397</v>
      </c>
      <c r="I39">
        <v>0.42006546658648902</v>
      </c>
      <c r="J39">
        <v>-1.3234208163159999</v>
      </c>
      <c r="K39">
        <v>0.18379164088446701</v>
      </c>
      <c r="L39">
        <v>0.25974541338614698</v>
      </c>
      <c r="M39">
        <v>0</v>
      </c>
      <c r="N39">
        <v>0</v>
      </c>
      <c r="O39">
        <v>0.31383987541147002</v>
      </c>
      <c r="P39">
        <v>0</v>
      </c>
      <c r="Q39">
        <v>0.14379541380876401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-9.63906318851636E-2</v>
      </c>
      <c r="Z39">
        <v>-3.0419529668264299E-2</v>
      </c>
      <c r="AA39">
        <v>-4.3584767771553498E-2</v>
      </c>
      <c r="AB39">
        <v>-1.2886704685881101E-2</v>
      </c>
      <c r="AC39">
        <v>6.1575715730541802E-3</v>
      </c>
      <c r="AD39">
        <v>7.7249508237071704E-2</v>
      </c>
      <c r="AE39">
        <v>-0.167534291680312</v>
      </c>
      <c r="AF39">
        <v>-3.5328453480520698</v>
      </c>
      <c r="AH39" s="30">
        <f t="shared" si="9"/>
        <v>0.18379164088446701</v>
      </c>
      <c r="AI39" s="30">
        <f t="shared" si="4"/>
        <v>-9.63906318851636E-2</v>
      </c>
      <c r="AJ39" s="30">
        <f t="shared" si="4"/>
        <v>-3.0419529668264299E-2</v>
      </c>
      <c r="AK39" s="30">
        <f t="shared" si="4"/>
        <v>-4.3584767771553498E-2</v>
      </c>
      <c r="AL39" s="30">
        <f t="shared" si="4"/>
        <v>-1.2886704685881101E-2</v>
      </c>
      <c r="AM39" s="30">
        <f t="shared" si="4"/>
        <v>6.1575715730541802E-3</v>
      </c>
      <c r="AN39" s="30">
        <f t="shared" si="4"/>
        <v>7.7249508237071704E-2</v>
      </c>
      <c r="AR39" s="31">
        <f t="shared" si="1"/>
        <v>42551</v>
      </c>
      <c r="AS39" s="30">
        <f t="shared" si="5"/>
        <v>-12.131381392208279</v>
      </c>
      <c r="AT39" s="30">
        <f t="shared" si="2"/>
        <v>0.18379164088446701</v>
      </c>
      <c r="AU39" s="30">
        <f t="shared" si="6"/>
        <v>-9.9874554200736612E-2</v>
      </c>
      <c r="AV39" s="30">
        <f t="shared" si="3"/>
        <v>-9.63906318851636E-2</v>
      </c>
      <c r="AW39" s="30">
        <f t="shared" si="3"/>
        <v>-3.0419529668264299E-2</v>
      </c>
      <c r="AX39" s="30">
        <f t="shared" si="3"/>
        <v>-4.3584767771553498E-2</v>
      </c>
      <c r="AY39" s="30">
        <f t="shared" si="3"/>
        <v>-1.2886704685881101E-2</v>
      </c>
      <c r="AZ39" s="30">
        <f t="shared" si="3"/>
        <v>6.1575715730541802E-3</v>
      </c>
      <c r="BA39" s="30">
        <f t="shared" si="3"/>
        <v>7.7249508237071704E-2</v>
      </c>
      <c r="BC39" s="31">
        <f t="shared" si="7"/>
        <v>42551</v>
      </c>
      <c r="BD39" s="30">
        <f t="shared" si="8"/>
        <v>0.18379164088446701</v>
      </c>
      <c r="BE39" s="30">
        <f t="shared" si="8"/>
        <v>-9.9874554200736612E-2</v>
      </c>
    </row>
    <row r="40" spans="1:71" ht="15">
      <c r="A40" s="1">
        <v>42643</v>
      </c>
      <c r="B40">
        <v>-0.32622695518514899</v>
      </c>
      <c r="C40">
        <v>-1.4490213798026E-3</v>
      </c>
      <c r="D40">
        <v>-1.82464965620426</v>
      </c>
      <c r="E40">
        <v>0.36242320006419998</v>
      </c>
      <c r="F40">
        <v>-0.61081472392319103</v>
      </c>
      <c r="G40">
        <v>-3.87484236286402E-2</v>
      </c>
      <c r="H40">
        <v>-0.70295168906752103</v>
      </c>
      <c r="I40">
        <v>0.41634039734783701</v>
      </c>
      <c r="J40">
        <v>-1.3458314079323199</v>
      </c>
      <c r="K40">
        <v>0.166378530535608</v>
      </c>
      <c r="L40">
        <v>0.22163961247856001</v>
      </c>
      <c r="M40">
        <v>0</v>
      </c>
      <c r="N40">
        <v>0</v>
      </c>
      <c r="O40">
        <v>0.32652767031934499</v>
      </c>
      <c r="P40">
        <v>0</v>
      </c>
      <c r="Q40">
        <v>0.14670705762316499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-4.7316740875442402E-2</v>
      </c>
      <c r="Z40">
        <v>-7.4139807455504095E-2</v>
      </c>
      <c r="AA40">
        <v>-4.4780550531070301E-2</v>
      </c>
      <c r="AB40">
        <v>-3.7675983399161901E-2</v>
      </c>
      <c r="AC40">
        <v>3.6732329807429198E-3</v>
      </c>
      <c r="AD40">
        <v>6.3960518122236507E-2</v>
      </c>
      <c r="AE40">
        <v>-0.165910607942056</v>
      </c>
      <c r="AF40">
        <v>-3.5128453480520698</v>
      </c>
      <c r="AH40" s="30">
        <f t="shared" si="9"/>
        <v>0.166378530535608</v>
      </c>
      <c r="AI40" s="30">
        <f t="shared" si="4"/>
        <v>-4.7316740875442402E-2</v>
      </c>
      <c r="AJ40" s="30">
        <f t="shared" si="4"/>
        <v>-7.4139807455504095E-2</v>
      </c>
      <c r="AK40" s="30">
        <f t="shared" si="4"/>
        <v>-4.4780550531070301E-2</v>
      </c>
      <c r="AL40" s="30">
        <f t="shared" si="4"/>
        <v>-3.7675983399161901E-2</v>
      </c>
      <c r="AM40" s="30">
        <f t="shared" si="4"/>
        <v>3.6732329807429198E-3</v>
      </c>
      <c r="AN40" s="30">
        <f t="shared" si="4"/>
        <v>6.3960518122236507E-2</v>
      </c>
      <c r="AR40" s="31">
        <f t="shared" si="1"/>
        <v>42643</v>
      </c>
      <c r="AS40" s="30">
        <f t="shared" si="5"/>
        <v>-12.051381392208279</v>
      </c>
      <c r="AT40" s="30">
        <f t="shared" si="2"/>
        <v>0.166378530535608</v>
      </c>
      <c r="AU40" s="30">
        <f t="shared" si="6"/>
        <v>-0.13627933115819924</v>
      </c>
      <c r="AV40" s="30">
        <f t="shared" si="3"/>
        <v>-4.7316740875442402E-2</v>
      </c>
      <c r="AW40" s="30">
        <f t="shared" si="3"/>
        <v>-7.4139807455504095E-2</v>
      </c>
      <c r="AX40" s="30">
        <f t="shared" si="3"/>
        <v>-4.4780550531070301E-2</v>
      </c>
      <c r="AY40" s="30">
        <f t="shared" si="3"/>
        <v>-3.7675983399161901E-2</v>
      </c>
      <c r="AZ40" s="30">
        <f t="shared" si="3"/>
        <v>3.6732329807429198E-3</v>
      </c>
      <c r="BA40" s="30">
        <f t="shared" si="3"/>
        <v>6.3960518122236507E-2</v>
      </c>
      <c r="BC40" s="31">
        <f t="shared" si="7"/>
        <v>42643</v>
      </c>
      <c r="BD40" s="30">
        <f t="shared" si="8"/>
        <v>0.166378530535608</v>
      </c>
      <c r="BE40" s="30">
        <f t="shared" si="8"/>
        <v>-0.13627933115819924</v>
      </c>
    </row>
    <row r="41" spans="1:71" ht="15">
      <c r="A41" s="1">
        <v>42735</v>
      </c>
      <c r="B41">
        <v>-0.31669743520466398</v>
      </c>
      <c r="C41">
        <v>-5.1860205693079003E-2</v>
      </c>
      <c r="D41">
        <v>-1.6806939204781599</v>
      </c>
      <c r="E41">
        <v>0.25569595521761801</v>
      </c>
      <c r="F41">
        <v>-0.54069014151565398</v>
      </c>
      <c r="G41">
        <v>-1.71788573220161E-2</v>
      </c>
      <c r="H41">
        <v>-0.78961362851259798</v>
      </c>
      <c r="I41">
        <v>0.40161109087240399</v>
      </c>
      <c r="J41">
        <v>-1.3144107990685101</v>
      </c>
      <c r="K41">
        <v>0.33620826338696203</v>
      </c>
      <c r="L41">
        <v>0.202738091741514</v>
      </c>
      <c r="M41">
        <v>0</v>
      </c>
      <c r="N41">
        <v>0</v>
      </c>
      <c r="O41">
        <v>0.33867653452646501</v>
      </c>
      <c r="P41">
        <v>0</v>
      </c>
      <c r="Q41">
        <v>0.15826394179464401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-7.4217158411989601E-2</v>
      </c>
      <c r="Z41">
        <v>-6.0893122797240198E-2</v>
      </c>
      <c r="AA41">
        <v>-0.101393216031964</v>
      </c>
      <c r="AB41">
        <v>-5.3874863665018799E-2</v>
      </c>
      <c r="AC41">
        <v>-2.5879479609425101E-2</v>
      </c>
      <c r="AD41">
        <v>4.5664815137879802E-2</v>
      </c>
      <c r="AE41">
        <v>-0.16430121241958101</v>
      </c>
      <c r="AF41">
        <v>-3.4528453480520702</v>
      </c>
      <c r="AH41" s="30">
        <f t="shared" si="9"/>
        <v>0.33620826338696203</v>
      </c>
      <c r="AI41" s="30">
        <f t="shared" si="4"/>
        <v>-7.4217158411989601E-2</v>
      </c>
      <c r="AJ41" s="30">
        <f t="shared" si="4"/>
        <v>-6.0893122797240198E-2</v>
      </c>
      <c r="AK41" s="30">
        <f t="shared" si="4"/>
        <v>-0.101393216031964</v>
      </c>
      <c r="AL41" s="30">
        <f t="shared" si="4"/>
        <v>-5.3874863665018799E-2</v>
      </c>
      <c r="AM41" s="30">
        <f t="shared" si="4"/>
        <v>-2.5879479609425101E-2</v>
      </c>
      <c r="AN41" s="30">
        <f t="shared" si="4"/>
        <v>4.5664815137879802E-2</v>
      </c>
      <c r="AR41" s="31">
        <f t="shared" si="1"/>
        <v>42735</v>
      </c>
      <c r="AS41" s="30">
        <f t="shared" si="5"/>
        <v>-11.811381392208281</v>
      </c>
      <c r="AT41" s="30">
        <f t="shared" si="2"/>
        <v>0.33620826338696203</v>
      </c>
      <c r="AU41" s="30">
        <f t="shared" si="6"/>
        <v>-0.27059302537775792</v>
      </c>
      <c r="AV41" s="30">
        <f t="shared" si="3"/>
        <v>-7.4217158411989601E-2</v>
      </c>
      <c r="AW41" s="30">
        <f t="shared" si="3"/>
        <v>-6.0893122797240198E-2</v>
      </c>
      <c r="AX41" s="30">
        <f t="shared" si="3"/>
        <v>-0.101393216031964</v>
      </c>
      <c r="AY41" s="30">
        <f t="shared" si="3"/>
        <v>-5.3874863665018799E-2</v>
      </c>
      <c r="AZ41" s="30">
        <f t="shared" si="3"/>
        <v>-2.5879479609425101E-2</v>
      </c>
      <c r="BA41" s="30">
        <f t="shared" si="3"/>
        <v>4.5664815137879802E-2</v>
      </c>
      <c r="BC41" s="31">
        <f t="shared" si="7"/>
        <v>42735</v>
      </c>
      <c r="BD41" s="30">
        <f t="shared" si="8"/>
        <v>0.33620826338696203</v>
      </c>
      <c r="BE41" s="30">
        <f t="shared" si="8"/>
        <v>-0.27059302537775792</v>
      </c>
    </row>
    <row r="42" spans="1:71" ht="15">
      <c r="A42" s="1">
        <v>42825</v>
      </c>
      <c r="B42">
        <v>-0.34597994333360599</v>
      </c>
      <c r="C42">
        <v>-1.53681739346609E-2</v>
      </c>
      <c r="D42">
        <v>-1.5292826060129601</v>
      </c>
      <c r="E42">
        <v>0.318743744153345</v>
      </c>
      <c r="F42">
        <v>-0.48955666384361102</v>
      </c>
      <c r="G42">
        <v>1.1647254735782299E-3</v>
      </c>
      <c r="H42">
        <v>-0.81667890672052901</v>
      </c>
      <c r="I42">
        <v>0.42209600889566201</v>
      </c>
      <c r="J42">
        <v>-1.27613281291836</v>
      </c>
      <c r="K42">
        <v>0.21733704181977601</v>
      </c>
      <c r="L42">
        <v>0.21353266495867901</v>
      </c>
      <c r="M42">
        <v>0</v>
      </c>
      <c r="N42">
        <v>0</v>
      </c>
      <c r="O42">
        <v>0.35027800705182799</v>
      </c>
      <c r="P42">
        <v>0</v>
      </c>
      <c r="Q42">
        <v>0.16873705262813299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-2.6537337131384401E-2</v>
      </c>
      <c r="Z42">
        <v>-6.61320819653307E-2</v>
      </c>
      <c r="AA42">
        <v>-7.3510405226908299E-2</v>
      </c>
      <c r="AB42">
        <v>-7.9771490227026703E-2</v>
      </c>
      <c r="AC42">
        <v>-3.4896675937713298E-2</v>
      </c>
      <c r="AD42">
        <v>2.1818531403374999E-2</v>
      </c>
      <c r="AE42">
        <v>-0.16270602718468499</v>
      </c>
      <c r="AF42">
        <v>-3.2028453480520702</v>
      </c>
      <c r="AH42" s="30">
        <f t="shared" si="9"/>
        <v>0.21733704181977601</v>
      </c>
      <c r="AI42" s="30">
        <f t="shared" si="4"/>
        <v>-2.6537337131384401E-2</v>
      </c>
      <c r="AJ42" s="30">
        <f t="shared" si="4"/>
        <v>-6.61320819653307E-2</v>
      </c>
      <c r="AK42" s="30">
        <f t="shared" si="4"/>
        <v>-7.3510405226908299E-2</v>
      </c>
      <c r="AL42" s="30">
        <f t="shared" si="4"/>
        <v>-7.9771490227026703E-2</v>
      </c>
      <c r="AM42" s="30">
        <f t="shared" si="4"/>
        <v>-3.4896675937713298E-2</v>
      </c>
      <c r="AN42" s="30">
        <f t="shared" si="4"/>
        <v>2.1818531403374999E-2</v>
      </c>
      <c r="AR42" s="31">
        <f t="shared" si="1"/>
        <v>42825</v>
      </c>
      <c r="AS42" s="30">
        <f t="shared" si="5"/>
        <v>-10.811381392208281</v>
      </c>
      <c r="AT42" s="30">
        <f t="shared" si="2"/>
        <v>0.21733704181977601</v>
      </c>
      <c r="AU42" s="30">
        <f t="shared" si="6"/>
        <v>-0.25902945908498842</v>
      </c>
      <c r="AV42" s="30">
        <f t="shared" si="3"/>
        <v>-2.6537337131384401E-2</v>
      </c>
      <c r="AW42" s="30">
        <f t="shared" si="3"/>
        <v>-6.61320819653307E-2</v>
      </c>
      <c r="AX42" s="30">
        <f t="shared" si="3"/>
        <v>-7.3510405226908299E-2</v>
      </c>
      <c r="AY42" s="30">
        <f t="shared" si="3"/>
        <v>-7.9771490227026703E-2</v>
      </c>
      <c r="AZ42" s="30">
        <f t="shared" si="3"/>
        <v>-3.4896675937713298E-2</v>
      </c>
      <c r="BA42" s="30">
        <f t="shared" si="3"/>
        <v>2.1818531403374999E-2</v>
      </c>
      <c r="BC42" s="31">
        <f t="shared" si="7"/>
        <v>42825</v>
      </c>
      <c r="BD42" s="30">
        <f t="shared" si="8"/>
        <v>0.21733704181977601</v>
      </c>
      <c r="BE42" s="30">
        <f t="shared" si="8"/>
        <v>-0.25902945908498842</v>
      </c>
    </row>
    <row r="43" spans="1:71" ht="15">
      <c r="A43" s="1">
        <v>42916</v>
      </c>
      <c r="B43">
        <v>-0.293316862562991</v>
      </c>
      <c r="C43">
        <v>-1.23646958417529E-2</v>
      </c>
      <c r="D43">
        <v>-1.4295778058517501</v>
      </c>
      <c r="E43">
        <v>0.35258714816950598</v>
      </c>
      <c r="F43">
        <v>-0.47394813663455398</v>
      </c>
      <c r="G43">
        <v>8.1705943685125692E-3</v>
      </c>
      <c r="H43">
        <v>-0.69455729028968405</v>
      </c>
      <c r="I43">
        <v>0.31816477172095198</v>
      </c>
      <c r="J43">
        <v>-1.2589053615466499</v>
      </c>
      <c r="K43">
        <v>0.13987862709055099</v>
      </c>
      <c r="L43">
        <v>0.223900135037229</v>
      </c>
      <c r="M43">
        <v>0</v>
      </c>
      <c r="N43">
        <v>0</v>
      </c>
      <c r="O43">
        <v>0.35405560018584598</v>
      </c>
      <c r="P43">
        <v>0</v>
      </c>
      <c r="Q43">
        <v>0.16546769854294399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-2.9138663762374398E-2</v>
      </c>
      <c r="Z43">
        <v>-1.8927787079783601E-2</v>
      </c>
      <c r="AA43">
        <v>-5.5204037449938001E-2</v>
      </c>
      <c r="AB43">
        <v>-4.6370823339011297E-2</v>
      </c>
      <c r="AC43">
        <v>-5.4733325185775103E-2</v>
      </c>
      <c r="AD43">
        <v>1.3099839473021501E-2</v>
      </c>
      <c r="AE43">
        <v>-0.16112497309667601</v>
      </c>
      <c r="AF43">
        <v>-2.9528453480520702</v>
      </c>
      <c r="AH43" s="30">
        <f t="shared" si="9"/>
        <v>0.13987862709055099</v>
      </c>
      <c r="AI43" s="30">
        <f t="shared" si="4"/>
        <v>-2.9138663762374398E-2</v>
      </c>
      <c r="AJ43" s="30">
        <f t="shared" si="4"/>
        <v>-1.8927787079783601E-2</v>
      </c>
      <c r="AK43" s="30">
        <f t="shared" si="4"/>
        <v>-5.5204037449938001E-2</v>
      </c>
      <c r="AL43" s="30">
        <f t="shared" si="4"/>
        <v>-4.6370823339011297E-2</v>
      </c>
      <c r="AM43" s="30">
        <f t="shared" si="4"/>
        <v>-5.4733325185775103E-2</v>
      </c>
      <c r="AN43" s="30">
        <f t="shared" si="4"/>
        <v>1.3099839473021501E-2</v>
      </c>
      <c r="AR43" s="31">
        <f t="shared" si="1"/>
        <v>42916</v>
      </c>
      <c r="AS43" s="30">
        <f t="shared" si="5"/>
        <v>-9.8113813922082809</v>
      </c>
      <c r="AT43" s="30">
        <f t="shared" si="2"/>
        <v>0.13987862709055099</v>
      </c>
      <c r="AU43" s="30">
        <f t="shared" si="6"/>
        <v>-0.19127479734386088</v>
      </c>
      <c r="AV43" s="30">
        <f t="shared" si="3"/>
        <v>-2.9138663762374398E-2</v>
      </c>
      <c r="AW43" s="30">
        <f t="shared" si="3"/>
        <v>-1.8927787079783601E-2</v>
      </c>
      <c r="AX43" s="30">
        <f t="shared" si="3"/>
        <v>-5.5204037449938001E-2</v>
      </c>
      <c r="AY43" s="30">
        <f t="shared" si="3"/>
        <v>-4.6370823339011297E-2</v>
      </c>
      <c r="AZ43" s="30">
        <f t="shared" si="3"/>
        <v>-5.4733325185775103E-2</v>
      </c>
      <c r="BA43" s="30">
        <f t="shared" si="3"/>
        <v>1.3099839473021501E-2</v>
      </c>
      <c r="BC43" s="31">
        <f t="shared" si="7"/>
        <v>42916</v>
      </c>
      <c r="BD43" s="30">
        <f t="shared" si="8"/>
        <v>0.13987862709055099</v>
      </c>
      <c r="BE43" s="30">
        <f t="shared" si="8"/>
        <v>-0.19127479734386088</v>
      </c>
    </row>
    <row r="44" spans="1:71" ht="15">
      <c r="A44" s="1">
        <v>43008</v>
      </c>
      <c r="B44">
        <v>-0.28523190929173398</v>
      </c>
      <c r="C44">
        <v>-2.2796782908421399E-2</v>
      </c>
      <c r="D44">
        <v>-1.3143434736842601</v>
      </c>
      <c r="E44">
        <v>0.29018106084297102</v>
      </c>
      <c r="F44">
        <v>-0.475189602228552</v>
      </c>
      <c r="G44">
        <v>1.5942374080303901E-2</v>
      </c>
      <c r="H44">
        <v>-0.79206901399483898</v>
      </c>
      <c r="I44">
        <v>0.28337238060006698</v>
      </c>
      <c r="J44">
        <v>-1.1836734190217</v>
      </c>
      <c r="K44">
        <v>0.219894155488184</v>
      </c>
      <c r="L44">
        <v>0.24466399904799499</v>
      </c>
      <c r="M44">
        <v>0</v>
      </c>
      <c r="N44">
        <v>0</v>
      </c>
      <c r="O44">
        <v>0.33185902930190098</v>
      </c>
      <c r="P44">
        <v>0</v>
      </c>
      <c r="Q44">
        <v>0.20288658005639901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-3.6448596554006597E-2</v>
      </c>
      <c r="Z44">
        <v>-4.3671622288348399E-3</v>
      </c>
      <c r="AA44">
        <v>-1.1032604144497001E-2</v>
      </c>
      <c r="AB44">
        <v>-3.1637763645956399E-2</v>
      </c>
      <c r="AC44">
        <v>-2.0124412072767401E-2</v>
      </c>
      <c r="AD44">
        <v>-5.1722178223627098E-3</v>
      </c>
      <c r="AE44">
        <v>-0.15955796987225801</v>
      </c>
      <c r="AF44">
        <v>-2.75284534805207</v>
      </c>
      <c r="AH44" s="30">
        <f t="shared" si="9"/>
        <v>0.219894155488184</v>
      </c>
      <c r="AI44" s="30">
        <f t="shared" si="4"/>
        <v>-3.6448596554006597E-2</v>
      </c>
      <c r="AJ44" s="30">
        <f t="shared" si="4"/>
        <v>-4.3671622288348399E-3</v>
      </c>
      <c r="AK44" s="30">
        <f t="shared" si="4"/>
        <v>-1.1032604144497001E-2</v>
      </c>
      <c r="AL44" s="30">
        <f t="shared" si="4"/>
        <v>-3.1637763645956399E-2</v>
      </c>
      <c r="AM44" s="30">
        <f t="shared" si="4"/>
        <v>-2.0124412072767401E-2</v>
      </c>
      <c r="AN44" s="30">
        <f t="shared" si="4"/>
        <v>-5.1722178223627098E-3</v>
      </c>
      <c r="AR44" s="31">
        <f t="shared" si="1"/>
        <v>43008</v>
      </c>
      <c r="AS44" s="30">
        <f t="shared" si="5"/>
        <v>-9.0113813922082802</v>
      </c>
      <c r="AT44" s="30">
        <f t="shared" si="2"/>
        <v>0.219894155488184</v>
      </c>
      <c r="AU44" s="30">
        <f t="shared" si="6"/>
        <v>-0.10878275646842495</v>
      </c>
      <c r="AV44" s="30">
        <f t="shared" si="3"/>
        <v>-3.6448596554006597E-2</v>
      </c>
      <c r="AW44" s="30">
        <f t="shared" si="3"/>
        <v>-4.3671622288348399E-3</v>
      </c>
      <c r="AX44" s="30">
        <f t="shared" si="3"/>
        <v>-1.1032604144497001E-2</v>
      </c>
      <c r="AY44" s="30">
        <f t="shared" ref="AY44:BA107" si="10">AL44</f>
        <v>-3.1637763645956399E-2</v>
      </c>
      <c r="AZ44" s="30">
        <f t="shared" si="10"/>
        <v>-2.0124412072767401E-2</v>
      </c>
      <c r="BA44" s="30">
        <f t="shared" si="10"/>
        <v>-5.1722178223627098E-3</v>
      </c>
      <c r="BC44" s="31">
        <f t="shared" si="7"/>
        <v>43008</v>
      </c>
      <c r="BD44" s="30">
        <f t="shared" si="8"/>
        <v>0.219894155488184</v>
      </c>
      <c r="BE44" s="30">
        <f t="shared" si="8"/>
        <v>-0.10878275646842495</v>
      </c>
    </row>
    <row r="45" spans="1:71" ht="15">
      <c r="A45" s="1">
        <v>43100</v>
      </c>
      <c r="B45">
        <v>-0.32423909268395701</v>
      </c>
      <c r="C45">
        <v>5.8332040616780802E-2</v>
      </c>
      <c r="D45">
        <v>-1.18236719949502</v>
      </c>
      <c r="E45">
        <v>0.42475575177376301</v>
      </c>
      <c r="F45">
        <v>-0.49398924621225099</v>
      </c>
      <c r="G45">
        <v>1.9103739392960999E-2</v>
      </c>
      <c r="H45">
        <v>-1.0356492970045099</v>
      </c>
      <c r="I45">
        <v>0.34233821887087301</v>
      </c>
      <c r="J45">
        <v>-1.09433251034231</v>
      </c>
      <c r="K45">
        <v>5.6732921037445302E-2</v>
      </c>
      <c r="L45">
        <v>0.25031545821816198</v>
      </c>
      <c r="M45">
        <v>0</v>
      </c>
      <c r="N45">
        <v>0</v>
      </c>
      <c r="O45">
        <v>0.29241364438748702</v>
      </c>
      <c r="P45">
        <v>0</v>
      </c>
      <c r="Q45">
        <v>0.23260744309397499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-1.08837996549314E-2</v>
      </c>
      <c r="Z45">
        <v>-1.77067212116425E-2</v>
      </c>
      <c r="AA45">
        <v>-2.1026363081296899E-2</v>
      </c>
      <c r="AB45">
        <v>-1.6982469220764899E-2</v>
      </c>
      <c r="AC45">
        <v>-2.69515859440418E-2</v>
      </c>
      <c r="AD45">
        <v>2.6886555600177798E-3</v>
      </c>
      <c r="AE45">
        <v>-0.15800493615309399</v>
      </c>
      <c r="AF45">
        <v>-2.7028453480520702</v>
      </c>
      <c r="AH45" s="30">
        <f t="shared" si="9"/>
        <v>5.6732921037445302E-2</v>
      </c>
      <c r="AI45" s="30">
        <f t="shared" si="4"/>
        <v>-1.08837996549314E-2</v>
      </c>
      <c r="AJ45" s="30">
        <f t="shared" si="4"/>
        <v>-1.77067212116425E-2</v>
      </c>
      <c r="AK45" s="30">
        <f t="shared" si="4"/>
        <v>-2.1026363081296899E-2</v>
      </c>
      <c r="AL45" s="30">
        <f t="shared" si="4"/>
        <v>-1.6982469220764899E-2</v>
      </c>
      <c r="AM45" s="30">
        <f t="shared" si="4"/>
        <v>-2.69515859440418E-2</v>
      </c>
      <c r="AN45" s="30">
        <f t="shared" si="4"/>
        <v>2.6886555600177798E-3</v>
      </c>
      <c r="AR45" s="31">
        <f t="shared" si="1"/>
        <v>43100</v>
      </c>
      <c r="AS45" s="30">
        <f t="shared" si="5"/>
        <v>-8.8113813922082809</v>
      </c>
      <c r="AT45" s="30">
        <f t="shared" si="2"/>
        <v>5.6732921037445302E-2</v>
      </c>
      <c r="AU45" s="30">
        <f t="shared" si="6"/>
        <v>-9.0862283552659712E-2</v>
      </c>
      <c r="AV45" s="30">
        <f t="shared" ref="AV45:BA108" si="11">AI45</f>
        <v>-1.08837996549314E-2</v>
      </c>
      <c r="AW45" s="30">
        <f t="shared" si="11"/>
        <v>-1.77067212116425E-2</v>
      </c>
      <c r="AX45" s="30">
        <f t="shared" si="11"/>
        <v>-2.1026363081296899E-2</v>
      </c>
      <c r="AY45" s="30">
        <f t="shared" si="10"/>
        <v>-1.6982469220764899E-2</v>
      </c>
      <c r="AZ45" s="30">
        <f t="shared" si="10"/>
        <v>-2.69515859440418E-2</v>
      </c>
      <c r="BA45" s="30">
        <f t="shared" si="10"/>
        <v>2.6886555600177798E-3</v>
      </c>
      <c r="BC45" s="31">
        <f t="shared" si="7"/>
        <v>43100</v>
      </c>
      <c r="BD45" s="30">
        <f t="shared" si="8"/>
        <v>5.6732921037445302E-2</v>
      </c>
      <c r="BE45" s="30">
        <f t="shared" si="8"/>
        <v>-9.0862283552659712E-2</v>
      </c>
    </row>
    <row r="46" spans="1:71" ht="15">
      <c r="A46" s="1">
        <v>43190</v>
      </c>
      <c r="B46">
        <v>-0.31971092145136099</v>
      </c>
      <c r="C46">
        <v>0.117042917406056</v>
      </c>
      <c r="D46">
        <v>-1.0461310280320399</v>
      </c>
      <c r="E46">
        <v>0.52428768317683905</v>
      </c>
      <c r="F46">
        <v>-0.50396849602730898</v>
      </c>
      <c r="G46">
        <v>2.8950686936752401E-2</v>
      </c>
      <c r="H46">
        <v>-0.94033352251163504</v>
      </c>
      <c r="I46">
        <v>0.46895052383809699</v>
      </c>
      <c r="J46">
        <v>-1.0720867484346099</v>
      </c>
      <c r="K46">
        <v>-2.5485854752740601E-2</v>
      </c>
      <c r="L46">
        <v>0.26233008708352501</v>
      </c>
      <c r="M46">
        <v>0</v>
      </c>
      <c r="N46">
        <v>0</v>
      </c>
      <c r="O46">
        <v>0.26893349676415401</v>
      </c>
      <c r="P46">
        <v>0</v>
      </c>
      <c r="Q46">
        <v>0.219995278885186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-6.3036591623879396E-2</v>
      </c>
      <c r="Z46">
        <v>-3.76025446637177E-2</v>
      </c>
      <c r="AA46">
        <v>-6.1013784231429502E-2</v>
      </c>
      <c r="AB46">
        <v>-5.1359747572682302E-2</v>
      </c>
      <c r="AC46">
        <v>-4.1582856036692498E-2</v>
      </c>
      <c r="AD46">
        <v>-2.4558137233729301E-2</v>
      </c>
      <c r="AE46">
        <v>-0.156465789571129</v>
      </c>
      <c r="AF46">
        <v>-2.4528453480520702</v>
      </c>
      <c r="AH46" s="30">
        <f t="shared" si="9"/>
        <v>-2.5485854752740601E-2</v>
      </c>
      <c r="AI46" s="30">
        <f t="shared" si="4"/>
        <v>-6.3036591623879396E-2</v>
      </c>
      <c r="AJ46" s="30">
        <f t="shared" si="4"/>
        <v>-3.76025446637177E-2</v>
      </c>
      <c r="AK46" s="30">
        <f t="shared" si="4"/>
        <v>-6.1013784231429502E-2</v>
      </c>
      <c r="AL46" s="30">
        <f t="shared" si="4"/>
        <v>-5.1359747572682302E-2</v>
      </c>
      <c r="AM46" s="30">
        <f t="shared" si="4"/>
        <v>-4.1582856036692498E-2</v>
      </c>
      <c r="AN46" s="30">
        <f t="shared" si="4"/>
        <v>-2.4558137233729301E-2</v>
      </c>
      <c r="AR46" s="31">
        <f t="shared" si="1"/>
        <v>43190</v>
      </c>
      <c r="AS46" s="30">
        <f t="shared" si="5"/>
        <v>-7.8113813922082809</v>
      </c>
      <c r="AT46" s="30">
        <f t="shared" si="2"/>
        <v>-2.5485854752740601E-2</v>
      </c>
      <c r="AU46" s="30">
        <f t="shared" si="6"/>
        <v>-0.27915366136213071</v>
      </c>
      <c r="AV46" s="30">
        <f t="shared" si="11"/>
        <v>-6.3036591623879396E-2</v>
      </c>
      <c r="AW46" s="30">
        <f t="shared" si="11"/>
        <v>-3.76025446637177E-2</v>
      </c>
      <c r="AX46" s="30">
        <f t="shared" si="11"/>
        <v>-6.1013784231429502E-2</v>
      </c>
      <c r="AY46" s="30">
        <f t="shared" si="10"/>
        <v>-5.1359747572682302E-2</v>
      </c>
      <c r="AZ46" s="30">
        <f t="shared" si="10"/>
        <v>-4.1582856036692498E-2</v>
      </c>
      <c r="BA46" s="30">
        <f t="shared" si="10"/>
        <v>-2.4558137233729301E-2</v>
      </c>
      <c r="BC46" s="31">
        <f t="shared" si="7"/>
        <v>43190</v>
      </c>
      <c r="BD46" s="30">
        <f t="shared" si="8"/>
        <v>-2.5485854752740601E-2</v>
      </c>
      <c r="BE46" s="30">
        <f t="shared" si="8"/>
        <v>-0.27915366136213071</v>
      </c>
    </row>
    <row r="47" spans="1:71" ht="15">
      <c r="A47" s="1">
        <v>43281</v>
      </c>
      <c r="B47">
        <v>-0.27450007867923198</v>
      </c>
      <c r="C47">
        <v>8.29997184158561E-2</v>
      </c>
      <c r="D47">
        <v>-1.02201632390886</v>
      </c>
      <c r="E47">
        <v>0.56458512074889</v>
      </c>
      <c r="F47">
        <v>-0.52563247288582504</v>
      </c>
      <c r="G47">
        <v>4.1231183462727902E-2</v>
      </c>
      <c r="H47">
        <v>-0.859715602619469</v>
      </c>
      <c r="I47">
        <v>0.535433370420765</v>
      </c>
      <c r="J47">
        <v>-1.0910607691798899</v>
      </c>
      <c r="K47">
        <v>3.24197455858143E-2</v>
      </c>
      <c r="L47">
        <v>0.28349681887869299</v>
      </c>
      <c r="M47">
        <v>0</v>
      </c>
      <c r="N47">
        <v>0</v>
      </c>
      <c r="O47">
        <v>0.28113726819138102</v>
      </c>
      <c r="P47">
        <v>0</v>
      </c>
      <c r="Q47">
        <v>0.178740348566202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-5.1730126430885801E-2</v>
      </c>
      <c r="Z47">
        <v>-4.7450294808260497E-2</v>
      </c>
      <c r="AA47">
        <v>-5.2709031321151401E-2</v>
      </c>
      <c r="AB47">
        <v>-5.4580834812926103E-2</v>
      </c>
      <c r="AC47">
        <v>-3.4520235881772998E-2</v>
      </c>
      <c r="AD47">
        <v>5.9672950173166803E-3</v>
      </c>
      <c r="AE47">
        <v>-0.15494044681171701</v>
      </c>
      <c r="AF47">
        <v>-2.1628453480520702</v>
      </c>
      <c r="AH47" s="30">
        <f t="shared" si="9"/>
        <v>3.24197455858143E-2</v>
      </c>
      <c r="AI47" s="30">
        <f t="shared" si="4"/>
        <v>-5.1730126430885801E-2</v>
      </c>
      <c r="AJ47" s="30">
        <f t="shared" si="4"/>
        <v>-4.7450294808260497E-2</v>
      </c>
      <c r="AK47" s="30">
        <f t="shared" si="4"/>
        <v>-5.2709031321151401E-2</v>
      </c>
      <c r="AL47" s="30">
        <f t="shared" si="4"/>
        <v>-5.4580834812926103E-2</v>
      </c>
      <c r="AM47" s="30">
        <f t="shared" si="4"/>
        <v>-3.4520235881772998E-2</v>
      </c>
      <c r="AN47" s="30">
        <f t="shared" si="4"/>
        <v>5.9672950173166803E-3</v>
      </c>
      <c r="AR47" s="31">
        <f t="shared" si="1"/>
        <v>43281</v>
      </c>
      <c r="AS47" s="30">
        <f t="shared" si="5"/>
        <v>-6.6513813922082807</v>
      </c>
      <c r="AT47" s="30">
        <f t="shared" si="2"/>
        <v>3.24197455858143E-2</v>
      </c>
      <c r="AU47" s="30">
        <f t="shared" si="6"/>
        <v>-0.23502322823768013</v>
      </c>
      <c r="AV47" s="30">
        <f t="shared" si="11"/>
        <v>-5.1730126430885801E-2</v>
      </c>
      <c r="AW47" s="30">
        <f t="shared" si="11"/>
        <v>-4.7450294808260497E-2</v>
      </c>
      <c r="AX47" s="30">
        <f t="shared" si="11"/>
        <v>-5.2709031321151401E-2</v>
      </c>
      <c r="AY47" s="30">
        <f t="shared" si="10"/>
        <v>-5.4580834812926103E-2</v>
      </c>
      <c r="AZ47" s="30">
        <f t="shared" si="10"/>
        <v>-3.4520235881772998E-2</v>
      </c>
      <c r="BA47" s="30">
        <f t="shared" si="10"/>
        <v>5.9672950173166803E-3</v>
      </c>
      <c r="BC47" s="31">
        <f t="shared" si="7"/>
        <v>43281</v>
      </c>
      <c r="BD47" s="30">
        <f t="shared" si="8"/>
        <v>3.24197455858143E-2</v>
      </c>
      <c r="BE47" s="30">
        <f t="shared" si="8"/>
        <v>-0.23502322823768013</v>
      </c>
    </row>
    <row r="48" spans="1:71" ht="15">
      <c r="A48" s="1">
        <v>43373</v>
      </c>
      <c r="B48">
        <v>-0.21351260941344299</v>
      </c>
      <c r="C48">
        <v>7.7395740980398503E-2</v>
      </c>
      <c r="D48">
        <v>-0.98813720698093999</v>
      </c>
      <c r="E48">
        <v>0.60148095292321002</v>
      </c>
      <c r="F48">
        <v>-0.55042090598107296</v>
      </c>
      <c r="G48">
        <v>5.5370417533500603E-2</v>
      </c>
      <c r="H48">
        <v>-0.91624446699774298</v>
      </c>
      <c r="I48">
        <v>0.42945231223854202</v>
      </c>
      <c r="J48">
        <v>-1.0725806337702499</v>
      </c>
      <c r="K48">
        <v>0.16253330711097999</v>
      </c>
      <c r="L48">
        <v>0.29137434022062397</v>
      </c>
      <c r="M48">
        <v>0</v>
      </c>
      <c r="N48">
        <v>0</v>
      </c>
      <c r="O48">
        <v>0.27773858580218702</v>
      </c>
      <c r="P48">
        <v>0</v>
      </c>
      <c r="Q48">
        <v>0.18904871921561101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-4.6637584070930903E-2</v>
      </c>
      <c r="Z48">
        <v>-4.17812580189936E-2</v>
      </c>
      <c r="AA48">
        <v>-5.7232939864399902E-2</v>
      </c>
      <c r="AB48">
        <v>-3.14030737537042E-2</v>
      </c>
      <c r="AC48">
        <v>-6.46270939564617E-3</v>
      </c>
      <c r="AD48">
        <v>2.0602487844354599E-2</v>
      </c>
      <c r="AE48">
        <v>-0.153428823674642</v>
      </c>
      <c r="AF48">
        <v>-1.97284534805207</v>
      </c>
      <c r="AH48" s="30">
        <f t="shared" si="9"/>
        <v>0.16253330711097999</v>
      </c>
      <c r="AI48" s="30">
        <f t="shared" si="4"/>
        <v>-4.6637584070930903E-2</v>
      </c>
      <c r="AJ48" s="30">
        <f t="shared" si="4"/>
        <v>-4.17812580189936E-2</v>
      </c>
      <c r="AK48" s="30">
        <f t="shared" si="4"/>
        <v>-5.7232939864399902E-2</v>
      </c>
      <c r="AL48" s="30">
        <f t="shared" si="4"/>
        <v>-3.14030737537042E-2</v>
      </c>
      <c r="AM48" s="30">
        <f t="shared" si="4"/>
        <v>-6.46270939564617E-3</v>
      </c>
      <c r="AN48" s="30">
        <f t="shared" si="4"/>
        <v>2.0602487844354599E-2</v>
      </c>
      <c r="AR48" s="31">
        <f t="shared" si="1"/>
        <v>43373</v>
      </c>
      <c r="AS48" s="30">
        <f t="shared" si="5"/>
        <v>-5.8913813922082801</v>
      </c>
      <c r="AT48" s="30">
        <f t="shared" si="2"/>
        <v>0.16253330711097999</v>
      </c>
      <c r="AU48" s="30">
        <f t="shared" si="6"/>
        <v>-0.16291507725932017</v>
      </c>
      <c r="AV48" s="30">
        <f t="shared" si="11"/>
        <v>-4.6637584070930903E-2</v>
      </c>
      <c r="AW48" s="30">
        <f t="shared" si="11"/>
        <v>-4.17812580189936E-2</v>
      </c>
      <c r="AX48" s="30">
        <f t="shared" si="11"/>
        <v>-5.7232939864399902E-2</v>
      </c>
      <c r="AY48" s="30">
        <f t="shared" si="10"/>
        <v>-3.14030737537042E-2</v>
      </c>
      <c r="AZ48" s="30">
        <f t="shared" si="10"/>
        <v>-6.46270939564617E-3</v>
      </c>
      <c r="BA48" s="30">
        <f t="shared" si="10"/>
        <v>2.0602487844354599E-2</v>
      </c>
      <c r="BC48" s="31">
        <f t="shared" si="7"/>
        <v>43373</v>
      </c>
      <c r="BD48" s="30">
        <f t="shared" si="8"/>
        <v>0.16253330711097999</v>
      </c>
      <c r="BE48" s="30">
        <f t="shared" si="8"/>
        <v>-0.16291507725932017</v>
      </c>
    </row>
    <row r="49" spans="1:57" ht="15">
      <c r="A49" s="1">
        <v>43465</v>
      </c>
      <c r="B49">
        <v>-0.199425062368628</v>
      </c>
      <c r="C49">
        <v>9.6554959123307194E-2</v>
      </c>
      <c r="D49">
        <v>-1.01193483429455</v>
      </c>
      <c r="E49">
        <v>0.696072694923632</v>
      </c>
      <c r="F49">
        <v>-0.60525297819587998</v>
      </c>
      <c r="G49">
        <v>6.5800203477303004E-2</v>
      </c>
      <c r="H49">
        <v>-0.70112713653111103</v>
      </c>
      <c r="I49">
        <v>0.43020407776594999</v>
      </c>
      <c r="J49">
        <v>-1.10112883543415</v>
      </c>
      <c r="K49">
        <v>0.101192670889364</v>
      </c>
      <c r="L49">
        <v>0.284395521920911</v>
      </c>
      <c r="M49">
        <v>0</v>
      </c>
      <c r="N49">
        <v>0</v>
      </c>
      <c r="O49">
        <v>0.27549715235865102</v>
      </c>
      <c r="P49">
        <v>0</v>
      </c>
      <c r="Q49">
        <v>0.17860431758777201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-2.8314414328985401E-2</v>
      </c>
      <c r="Z49">
        <v>-4.1705631371111301E-2</v>
      </c>
      <c r="AA49">
        <v>-3.2512876819328698E-2</v>
      </c>
      <c r="AB49">
        <v>-2.5790872869611899E-3</v>
      </c>
      <c r="AC49">
        <v>1.6153945022218098E-2</v>
      </c>
      <c r="AD49">
        <v>4.85908006423212E-2</v>
      </c>
      <c r="AE49">
        <v>-0.15193083513307501</v>
      </c>
      <c r="AF49">
        <v>-1.68284534805207</v>
      </c>
      <c r="AH49" s="30">
        <f t="shared" si="9"/>
        <v>0.101192670889364</v>
      </c>
      <c r="AI49" s="30">
        <f t="shared" si="4"/>
        <v>-2.8314414328985401E-2</v>
      </c>
      <c r="AJ49" s="30">
        <f t="shared" si="4"/>
        <v>-4.1705631371111301E-2</v>
      </c>
      <c r="AK49" s="30">
        <f t="shared" si="4"/>
        <v>-3.2512876819328698E-2</v>
      </c>
      <c r="AL49" s="30">
        <f t="shared" si="4"/>
        <v>-2.5790872869611899E-3</v>
      </c>
      <c r="AM49" s="30">
        <f t="shared" si="4"/>
        <v>1.6153945022218098E-2</v>
      </c>
      <c r="AN49" s="30">
        <f t="shared" si="4"/>
        <v>4.85908006423212E-2</v>
      </c>
      <c r="AR49" s="31">
        <f t="shared" si="1"/>
        <v>43465</v>
      </c>
      <c r="AS49" s="30">
        <f t="shared" si="5"/>
        <v>-4.7313813922082799</v>
      </c>
      <c r="AT49" s="30">
        <f t="shared" si="2"/>
        <v>0.101192670889364</v>
      </c>
      <c r="AU49" s="30">
        <f t="shared" si="6"/>
        <v>-4.0367264141847284E-2</v>
      </c>
      <c r="AV49" s="30">
        <f t="shared" si="11"/>
        <v>-2.8314414328985401E-2</v>
      </c>
      <c r="AW49" s="30">
        <f t="shared" si="11"/>
        <v>-4.1705631371111301E-2</v>
      </c>
      <c r="AX49" s="30">
        <f t="shared" si="11"/>
        <v>-3.2512876819328698E-2</v>
      </c>
      <c r="AY49" s="30">
        <f t="shared" si="10"/>
        <v>-2.5790872869611899E-3</v>
      </c>
      <c r="AZ49" s="30">
        <f t="shared" si="10"/>
        <v>1.6153945022218098E-2</v>
      </c>
      <c r="BA49" s="30">
        <f t="shared" si="10"/>
        <v>4.85908006423212E-2</v>
      </c>
      <c r="BC49" s="31">
        <f t="shared" si="7"/>
        <v>43465</v>
      </c>
      <c r="BD49" s="30">
        <f t="shared" si="8"/>
        <v>0.101192670889364</v>
      </c>
      <c r="BE49" s="30">
        <f t="shared" si="8"/>
        <v>-4.0367264141847284E-2</v>
      </c>
    </row>
    <row r="50" spans="1:57" ht="15">
      <c r="A50" s="1">
        <v>43555</v>
      </c>
      <c r="B50">
        <v>-0.11961292319051001</v>
      </c>
      <c r="C50">
        <v>0.104161484418408</v>
      </c>
      <c r="D50">
        <v>-1.0590452621256099</v>
      </c>
      <c r="E50">
        <v>0.67431851271990995</v>
      </c>
      <c r="F50">
        <v>-0.69293540078615601</v>
      </c>
      <c r="G50">
        <v>7.5161857486214498E-2</v>
      </c>
      <c r="H50">
        <v>-0.88015992365953</v>
      </c>
      <c r="I50">
        <v>0.33419909853930102</v>
      </c>
      <c r="J50">
        <v>-0.92043234798607099</v>
      </c>
      <c r="K50">
        <v>0.218354977644547</v>
      </c>
      <c r="L50">
        <v>0.25986531964040899</v>
      </c>
      <c r="M50">
        <v>0</v>
      </c>
      <c r="N50">
        <v>0</v>
      </c>
      <c r="O50">
        <v>0.231432128121588</v>
      </c>
      <c r="P50">
        <v>0</v>
      </c>
      <c r="Q50">
        <v>0.20336935916210599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-2.7142325854338199E-2</v>
      </c>
      <c r="Z50">
        <v>9.7638910014362004E-3</v>
      </c>
      <c r="AA50">
        <v>2.92531091769377E-2</v>
      </c>
      <c r="AB50">
        <v>4.0979483916210299E-2</v>
      </c>
      <c r="AC50">
        <v>7.0888219319698201E-2</v>
      </c>
      <c r="AD50">
        <v>9.5181789793631996E-2</v>
      </c>
      <c r="AE50">
        <v>-0.15044639539053301</v>
      </c>
      <c r="AF50">
        <v>-1.50284534805207</v>
      </c>
      <c r="AH50" s="30">
        <f t="shared" si="9"/>
        <v>0.218354977644547</v>
      </c>
      <c r="AI50" s="30">
        <f t="shared" si="4"/>
        <v>-2.7142325854338199E-2</v>
      </c>
      <c r="AJ50" s="30">
        <f t="shared" si="4"/>
        <v>9.7638910014362004E-3</v>
      </c>
      <c r="AK50" s="30">
        <f t="shared" si="4"/>
        <v>2.92531091769377E-2</v>
      </c>
      <c r="AL50" s="30">
        <f t="shared" si="4"/>
        <v>4.0979483916210299E-2</v>
      </c>
      <c r="AM50" s="30">
        <f t="shared" si="4"/>
        <v>7.0888219319698201E-2</v>
      </c>
      <c r="AN50" s="30">
        <f t="shared" si="4"/>
        <v>9.5181789793631996E-2</v>
      </c>
      <c r="AR50" s="31">
        <f t="shared" si="1"/>
        <v>43555</v>
      </c>
      <c r="AS50" s="30">
        <f t="shared" si="5"/>
        <v>-4.0113813922082802</v>
      </c>
      <c r="AT50" s="30">
        <f t="shared" si="2"/>
        <v>0.218354977644547</v>
      </c>
      <c r="AU50" s="30">
        <f t="shared" si="6"/>
        <v>0.2189241673535762</v>
      </c>
      <c r="AV50" s="30">
        <f t="shared" si="11"/>
        <v>-2.7142325854338199E-2</v>
      </c>
      <c r="AW50" s="30">
        <f t="shared" si="11"/>
        <v>9.7638910014362004E-3</v>
      </c>
      <c r="AX50" s="30">
        <f t="shared" si="11"/>
        <v>2.92531091769377E-2</v>
      </c>
      <c r="AY50" s="30">
        <f t="shared" si="10"/>
        <v>4.0979483916210299E-2</v>
      </c>
      <c r="AZ50" s="30">
        <f t="shared" si="10"/>
        <v>7.0888219319698201E-2</v>
      </c>
      <c r="BA50" s="30">
        <f t="shared" si="10"/>
        <v>9.5181789793631996E-2</v>
      </c>
      <c r="BC50" s="31">
        <f t="shared" si="7"/>
        <v>43555</v>
      </c>
      <c r="BD50" s="30">
        <f t="shared" si="8"/>
        <v>0.218354977644547</v>
      </c>
      <c r="BE50" s="30">
        <f t="shared" si="8"/>
        <v>0.2189241673535762</v>
      </c>
    </row>
    <row r="51" spans="1:57" ht="15">
      <c r="A51" s="1">
        <v>43646</v>
      </c>
      <c r="B51">
        <v>-0.28514146230319498</v>
      </c>
      <c r="C51">
        <v>0.17484534415894901</v>
      </c>
      <c r="D51">
        <v>-1.0961369550756599</v>
      </c>
      <c r="E51">
        <v>0.90880552983034701</v>
      </c>
      <c r="F51">
        <v>-0.74430887387399203</v>
      </c>
      <c r="G51">
        <v>8.7416375512286398E-2</v>
      </c>
      <c r="H51">
        <v>-1.0843869145846201</v>
      </c>
      <c r="I51">
        <v>0.35506899724503699</v>
      </c>
      <c r="J51">
        <v>-0.94553566132046696</v>
      </c>
      <c r="K51">
        <v>0.187556038099357</v>
      </c>
      <c r="L51">
        <v>0.22430069438689901</v>
      </c>
      <c r="M51">
        <v>0</v>
      </c>
      <c r="N51">
        <v>0</v>
      </c>
      <c r="O51">
        <v>0.20019976605079101</v>
      </c>
      <c r="P51">
        <v>0</v>
      </c>
      <c r="Q51">
        <v>0.18506805854925301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1.6918512686320001E-2</v>
      </c>
      <c r="Z51">
        <v>5.7688446718641498E-2</v>
      </c>
      <c r="AA51">
        <v>6.9435491080715894E-2</v>
      </c>
      <c r="AB51">
        <v>8.76677422993654E-2</v>
      </c>
      <c r="AC51">
        <v>0.112801354843753</v>
      </c>
      <c r="AD51">
        <v>0.13386758557977499</v>
      </c>
      <c r="AE51">
        <v>-0.14897541793590899</v>
      </c>
      <c r="AF51">
        <v>-1.50284534805207</v>
      </c>
      <c r="AH51" s="30">
        <f t="shared" si="9"/>
        <v>0.187556038099357</v>
      </c>
      <c r="AI51" s="30">
        <f t="shared" si="4"/>
        <v>1.6918512686320001E-2</v>
      </c>
      <c r="AJ51" s="30">
        <f t="shared" si="4"/>
        <v>5.7688446718641498E-2</v>
      </c>
      <c r="AK51" s="30">
        <f t="shared" si="4"/>
        <v>6.9435491080715894E-2</v>
      </c>
      <c r="AL51" s="30">
        <f t="shared" si="4"/>
        <v>8.76677422993654E-2</v>
      </c>
      <c r="AM51" s="30">
        <f t="shared" si="4"/>
        <v>0.112801354843753</v>
      </c>
      <c r="AN51" s="30">
        <f t="shared" si="4"/>
        <v>0.13386758557977499</v>
      </c>
      <c r="AR51" s="31">
        <f t="shared" si="1"/>
        <v>43646</v>
      </c>
      <c r="AS51" s="30">
        <f t="shared" si="5"/>
        <v>-4.0113813922082802</v>
      </c>
      <c r="AT51" s="30">
        <f t="shared" si="2"/>
        <v>0.187556038099357</v>
      </c>
      <c r="AU51" s="30">
        <f t="shared" si="6"/>
        <v>0.47837913320857073</v>
      </c>
      <c r="AV51" s="30">
        <f t="shared" si="11"/>
        <v>1.6918512686320001E-2</v>
      </c>
      <c r="AW51" s="30">
        <f t="shared" si="11"/>
        <v>5.7688446718641498E-2</v>
      </c>
      <c r="AX51" s="30">
        <f t="shared" si="11"/>
        <v>6.9435491080715894E-2</v>
      </c>
      <c r="AY51" s="30">
        <f t="shared" si="10"/>
        <v>8.76677422993654E-2</v>
      </c>
      <c r="AZ51" s="30">
        <f t="shared" si="10"/>
        <v>0.112801354843753</v>
      </c>
      <c r="BA51" s="30">
        <f t="shared" si="10"/>
        <v>0.13386758557977499</v>
      </c>
      <c r="BC51" s="31">
        <f t="shared" si="7"/>
        <v>43646</v>
      </c>
      <c r="BD51" s="30">
        <f t="shared" si="8"/>
        <v>0.187556038099357</v>
      </c>
      <c r="BE51" s="30">
        <f t="shared" si="8"/>
        <v>0.47837913320857073</v>
      </c>
    </row>
    <row r="52" spans="1:57" ht="15">
      <c r="A52" s="1">
        <v>43738</v>
      </c>
      <c r="B52">
        <v>-0.29679419364398801</v>
      </c>
      <c r="C52">
        <v>0.260352948291594</v>
      </c>
      <c r="D52">
        <v>-1.1146555614776901</v>
      </c>
      <c r="E52">
        <v>1.0964308829854801</v>
      </c>
      <c r="F52">
        <v>-0.77416756833578004</v>
      </c>
      <c r="G52">
        <v>9.4046178132420596E-2</v>
      </c>
      <c r="H52">
        <v>-1.1247468169769801</v>
      </c>
      <c r="I52">
        <v>0.32552562122232298</v>
      </c>
      <c r="J52">
        <v>-0.98766716749619698</v>
      </c>
      <c r="K52">
        <v>6.1891145416917398E-2</v>
      </c>
      <c r="L52">
        <v>0.22073029048033099</v>
      </c>
      <c r="M52">
        <v>0</v>
      </c>
      <c r="N52">
        <v>0</v>
      </c>
      <c r="O52">
        <v>0.19026770923337599</v>
      </c>
      <c r="P52">
        <v>0</v>
      </c>
      <c r="Q52">
        <v>0.17606905433945899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-3.52017361831159E-3</v>
      </c>
      <c r="Z52">
        <v>1.4875100963164901E-2</v>
      </c>
      <c r="AA52">
        <v>4.46248633508841E-2</v>
      </c>
      <c r="AB52">
        <v>6.2731006590788604E-2</v>
      </c>
      <c r="AC52">
        <v>8.0068603680250802E-2</v>
      </c>
      <c r="AD52">
        <v>0.10861054440623399</v>
      </c>
      <c r="AE52">
        <v>-0.147517815596615</v>
      </c>
      <c r="AF52">
        <v>-1.71284534805207</v>
      </c>
      <c r="AH52" s="30">
        <f t="shared" si="9"/>
        <v>6.1891145416917398E-2</v>
      </c>
      <c r="AI52" s="30">
        <f t="shared" si="4"/>
        <v>-3.52017361831159E-3</v>
      </c>
      <c r="AJ52" s="30">
        <f t="shared" si="4"/>
        <v>1.4875100963164901E-2</v>
      </c>
      <c r="AK52" s="30">
        <f t="shared" si="4"/>
        <v>4.46248633508841E-2</v>
      </c>
      <c r="AL52" s="30">
        <f t="shared" si="4"/>
        <v>6.2731006590788604E-2</v>
      </c>
      <c r="AM52" s="30">
        <f t="shared" si="4"/>
        <v>8.0068603680250802E-2</v>
      </c>
      <c r="AN52" s="30">
        <f t="shared" si="4"/>
        <v>0.10861054440623399</v>
      </c>
      <c r="AR52" s="31">
        <f t="shared" si="1"/>
        <v>43738</v>
      </c>
      <c r="AS52" s="30">
        <f t="shared" si="5"/>
        <v>-4.85138139220828</v>
      </c>
      <c r="AT52" s="30">
        <f t="shared" si="2"/>
        <v>6.1891145416917398E-2</v>
      </c>
      <c r="AU52" s="30">
        <f t="shared" si="6"/>
        <v>0.30738994537301079</v>
      </c>
      <c r="AV52" s="30">
        <f t="shared" si="11"/>
        <v>-3.52017361831159E-3</v>
      </c>
      <c r="AW52" s="30">
        <f t="shared" si="11"/>
        <v>1.4875100963164901E-2</v>
      </c>
      <c r="AX52" s="30">
        <f t="shared" si="11"/>
        <v>4.46248633508841E-2</v>
      </c>
      <c r="AY52" s="30">
        <f t="shared" si="10"/>
        <v>6.2731006590788604E-2</v>
      </c>
      <c r="AZ52" s="30">
        <f t="shared" si="10"/>
        <v>8.0068603680250802E-2</v>
      </c>
      <c r="BA52" s="30">
        <f t="shared" si="10"/>
        <v>0.10861054440623399</v>
      </c>
      <c r="BC52" s="31">
        <f t="shared" si="7"/>
        <v>43738</v>
      </c>
      <c r="BD52" s="30">
        <f t="shared" si="8"/>
        <v>6.1891145416917398E-2</v>
      </c>
      <c r="BE52" s="30">
        <f t="shared" si="8"/>
        <v>0.30738994537301079</v>
      </c>
    </row>
    <row r="53" spans="1:57" ht="15">
      <c r="A53" s="1">
        <v>43830</v>
      </c>
      <c r="B53">
        <v>-0.22945540437949</v>
      </c>
      <c r="C53">
        <v>0.35186936812619302</v>
      </c>
      <c r="D53">
        <v>-1.0758470697473601</v>
      </c>
      <c r="E53">
        <v>0.99324984119091497</v>
      </c>
      <c r="F53">
        <v>-0.80128908026043999</v>
      </c>
      <c r="G53">
        <v>7.7831992622322405E-2</v>
      </c>
      <c r="H53">
        <v>-1.06317623600407</v>
      </c>
      <c r="I53">
        <v>0.26021184957739202</v>
      </c>
      <c r="J53">
        <v>-0.86946429409971404</v>
      </c>
      <c r="K53">
        <v>-5.5404420132050599E-3</v>
      </c>
      <c r="L53">
        <v>0.214009865421632</v>
      </c>
      <c r="M53">
        <v>0</v>
      </c>
      <c r="N53">
        <v>0</v>
      </c>
      <c r="O53">
        <v>0.150230956355694</v>
      </c>
      <c r="P53">
        <v>0</v>
      </c>
      <c r="Q53">
        <v>0.22722347456297001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-0.138619617835533</v>
      </c>
      <c r="Z53">
        <v>-8.27189607773407E-2</v>
      </c>
      <c r="AA53">
        <v>-6.5753499784249395E-2</v>
      </c>
      <c r="AB53">
        <v>-4.2934290763856998E-2</v>
      </c>
      <c r="AC53">
        <v>-1.3666747379492699E-2</v>
      </c>
      <c r="AD53">
        <v>7.0664477251980102E-3</v>
      </c>
      <c r="AE53">
        <v>-0.14607350058989901</v>
      </c>
      <c r="AF53">
        <v>-2.25284534805207</v>
      </c>
      <c r="AH53" s="30">
        <f t="shared" si="9"/>
        <v>-5.5404420132050599E-3</v>
      </c>
      <c r="AI53" s="30">
        <f t="shared" si="4"/>
        <v>-0.138619617835533</v>
      </c>
      <c r="AJ53" s="30">
        <f t="shared" si="4"/>
        <v>-8.27189607773407E-2</v>
      </c>
      <c r="AK53" s="30">
        <f t="shared" si="4"/>
        <v>-6.5753499784249395E-2</v>
      </c>
      <c r="AL53" s="30">
        <f t="shared" si="4"/>
        <v>-4.2934290763856998E-2</v>
      </c>
      <c r="AM53" s="30">
        <f t="shared" si="4"/>
        <v>-1.3666747379492699E-2</v>
      </c>
      <c r="AN53" s="30">
        <f t="shared" si="4"/>
        <v>7.0664477251980102E-3</v>
      </c>
      <c r="AR53" s="31">
        <f t="shared" si="1"/>
        <v>43830</v>
      </c>
      <c r="AS53" s="30">
        <f t="shared" si="5"/>
        <v>-7.0113813922082802</v>
      </c>
      <c r="AT53" s="30">
        <f t="shared" si="2"/>
        <v>-5.5404420132050599E-3</v>
      </c>
      <c r="AU53" s="30">
        <f t="shared" si="6"/>
        <v>-0.33662666881527481</v>
      </c>
      <c r="AV53" s="30">
        <f t="shared" si="11"/>
        <v>-0.138619617835533</v>
      </c>
      <c r="AW53" s="30">
        <f t="shared" si="11"/>
        <v>-8.27189607773407E-2</v>
      </c>
      <c r="AX53" s="30">
        <f t="shared" si="11"/>
        <v>-6.5753499784249395E-2</v>
      </c>
      <c r="AY53" s="30">
        <f t="shared" si="10"/>
        <v>-4.2934290763856998E-2</v>
      </c>
      <c r="AZ53" s="30">
        <f t="shared" si="10"/>
        <v>-1.3666747379492699E-2</v>
      </c>
      <c r="BA53" s="30">
        <f t="shared" si="10"/>
        <v>7.0664477251980102E-3</v>
      </c>
      <c r="BC53" s="31">
        <f t="shared" si="7"/>
        <v>43830</v>
      </c>
      <c r="BD53" s="30">
        <f t="shared" si="8"/>
        <v>-5.5404420132050599E-3</v>
      </c>
      <c r="BE53" s="30">
        <f t="shared" si="8"/>
        <v>-0.33662666881527481</v>
      </c>
    </row>
    <row r="54" spans="1:57" ht="15">
      <c r="A54" s="1">
        <v>43921</v>
      </c>
      <c r="B54">
        <v>-0.26770705856784899</v>
      </c>
      <c r="C54">
        <v>0.103010480547868</v>
      </c>
      <c r="D54">
        <v>-1.2322877854394101</v>
      </c>
      <c r="E54">
        <v>-7.7060322749987906E-2</v>
      </c>
      <c r="F54">
        <v>-0.91611455709473699</v>
      </c>
      <c r="G54">
        <v>3.87211466566489E-2</v>
      </c>
      <c r="H54">
        <v>-0.78083877246576605</v>
      </c>
      <c r="I54">
        <v>0.27231418898611098</v>
      </c>
      <c r="J54">
        <v>-0.78700840259837102</v>
      </c>
      <c r="K54">
        <v>0.65590421794932197</v>
      </c>
      <c r="L54">
        <v>0.17803414848438201</v>
      </c>
      <c r="M54">
        <v>0</v>
      </c>
      <c r="N54">
        <v>0</v>
      </c>
      <c r="O54">
        <v>5.6564852285273998E-2</v>
      </c>
      <c r="P54">
        <v>0</v>
      </c>
      <c r="Q54">
        <v>0.21140017730361901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-3.0641651649731699E-3</v>
      </c>
      <c r="Z54">
        <v>-4.0911246165072399E-2</v>
      </c>
      <c r="AA54">
        <v>-2.9710520356279101E-2</v>
      </c>
      <c r="AB54">
        <v>4.9288479372426499E-3</v>
      </c>
      <c r="AC54">
        <v>3.3568002050850698E-2</v>
      </c>
      <c r="AD54">
        <v>7.2053804921183406E-2</v>
      </c>
      <c r="AE54">
        <v>-0.144642384572399</v>
      </c>
      <c r="AF54">
        <v>-2.65284534805207</v>
      </c>
      <c r="AH54" s="30">
        <f t="shared" si="9"/>
        <v>0.65590421794932197</v>
      </c>
      <c r="AI54" s="30">
        <f t="shared" si="4"/>
        <v>-3.0641651649731699E-3</v>
      </c>
      <c r="AJ54" s="30">
        <f t="shared" si="4"/>
        <v>-4.0911246165072399E-2</v>
      </c>
      <c r="AK54" s="30">
        <f t="shared" si="4"/>
        <v>-2.9710520356279101E-2</v>
      </c>
      <c r="AL54" s="30">
        <f t="shared" si="4"/>
        <v>4.9288479372426499E-3</v>
      </c>
      <c r="AM54" s="30">
        <f t="shared" si="4"/>
        <v>3.3568002050850698E-2</v>
      </c>
      <c r="AN54" s="30">
        <f t="shared" si="4"/>
        <v>7.2053804921183406E-2</v>
      </c>
      <c r="AR54" s="31">
        <f t="shared" si="1"/>
        <v>43921</v>
      </c>
      <c r="AS54" s="30">
        <f t="shared" si="5"/>
        <v>-8.6113813922082798</v>
      </c>
      <c r="AT54" s="30">
        <f t="shared" si="2"/>
        <v>0.65590421794932197</v>
      </c>
      <c r="AU54" s="30">
        <f t="shared" si="6"/>
        <v>3.6864723222952075E-2</v>
      </c>
      <c r="AV54" s="30">
        <f t="shared" si="11"/>
        <v>-3.0641651649731699E-3</v>
      </c>
      <c r="AW54" s="30">
        <f t="shared" si="11"/>
        <v>-4.0911246165072399E-2</v>
      </c>
      <c r="AX54" s="30">
        <f t="shared" si="11"/>
        <v>-2.9710520356279101E-2</v>
      </c>
      <c r="AY54" s="30">
        <f t="shared" si="10"/>
        <v>4.9288479372426499E-3</v>
      </c>
      <c r="AZ54" s="30">
        <f t="shared" si="10"/>
        <v>3.3568002050850698E-2</v>
      </c>
      <c r="BA54" s="30">
        <f t="shared" si="10"/>
        <v>7.2053804921183406E-2</v>
      </c>
      <c r="BC54" s="31">
        <f t="shared" si="7"/>
        <v>43921</v>
      </c>
      <c r="BD54" s="30">
        <f t="shared" si="8"/>
        <v>0.65590421794932197</v>
      </c>
      <c r="BE54" s="30">
        <f t="shared" si="8"/>
        <v>3.6864723222952075E-2</v>
      </c>
    </row>
    <row r="55" spans="1:57" ht="15">
      <c r="A55" s="1">
        <v>44012</v>
      </c>
      <c r="B55">
        <v>-0.30795599266788998</v>
      </c>
      <c r="C55">
        <v>-0.196780915027224</v>
      </c>
      <c r="D55">
        <v>-1.3661007530845499</v>
      </c>
      <c r="E55">
        <v>-0.69090192489248203</v>
      </c>
      <c r="F55">
        <v>-1.01747987533365</v>
      </c>
      <c r="G55">
        <v>-4.4973782702206798E-3</v>
      </c>
      <c r="H55">
        <v>-0.48920041071964898</v>
      </c>
      <c r="I55">
        <v>-0.143317329737363</v>
      </c>
      <c r="J55">
        <v>-0.65710936195686398</v>
      </c>
      <c r="K55">
        <v>1.35977574354527</v>
      </c>
      <c r="L55">
        <v>0.130830821894204</v>
      </c>
      <c r="M55">
        <v>0</v>
      </c>
      <c r="N55">
        <v>0</v>
      </c>
      <c r="O55">
        <v>1.06465994045152E-2</v>
      </c>
      <c r="P55">
        <v>0</v>
      </c>
      <c r="Q55">
        <v>0.21727526831298799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-0.14856994873870999</v>
      </c>
      <c r="Z55">
        <v>-0.117205865037569</v>
      </c>
      <c r="AA55">
        <v>-0.12682331421809301</v>
      </c>
      <c r="AB55">
        <v>-8.0518392779387396E-2</v>
      </c>
      <c r="AC55">
        <v>-5.2338687773072302E-2</v>
      </c>
      <c r="AD55">
        <v>-1.93492522845999E-2</v>
      </c>
      <c r="AE55">
        <v>-0.143224378687975</v>
      </c>
      <c r="AF55">
        <v>-3.8428453480520699</v>
      </c>
      <c r="AH55" s="30">
        <f t="shared" si="9"/>
        <v>1.35977574354527</v>
      </c>
      <c r="AI55" s="30">
        <f t="shared" si="4"/>
        <v>-0.14856994873870999</v>
      </c>
      <c r="AJ55" s="30">
        <f t="shared" si="4"/>
        <v>-0.117205865037569</v>
      </c>
      <c r="AK55" s="30">
        <f t="shared" si="4"/>
        <v>-0.12682331421809301</v>
      </c>
      <c r="AL55" s="30">
        <f t="shared" si="4"/>
        <v>-8.0518392779387396E-2</v>
      </c>
      <c r="AM55" s="30">
        <f t="shared" si="4"/>
        <v>-5.2338687773072302E-2</v>
      </c>
      <c r="AN55" s="30">
        <f t="shared" si="4"/>
        <v>-1.93492522845999E-2</v>
      </c>
      <c r="AR55" s="31">
        <f t="shared" si="1"/>
        <v>44012</v>
      </c>
      <c r="AS55" s="30">
        <f t="shared" si="5"/>
        <v>-13.37138139220828</v>
      </c>
      <c r="AT55" s="30">
        <f t="shared" si="2"/>
        <v>1.35977574354527</v>
      </c>
      <c r="AU55" s="30">
        <f t="shared" si="6"/>
        <v>-0.54480546083143166</v>
      </c>
      <c r="AV55" s="30">
        <f t="shared" si="11"/>
        <v>-0.14856994873870999</v>
      </c>
      <c r="AW55" s="30">
        <f t="shared" si="11"/>
        <v>-0.117205865037569</v>
      </c>
      <c r="AX55" s="30">
        <f t="shared" si="11"/>
        <v>-0.12682331421809301</v>
      </c>
      <c r="AY55" s="30">
        <f t="shared" si="10"/>
        <v>-8.0518392779387396E-2</v>
      </c>
      <c r="AZ55" s="30">
        <f t="shared" si="10"/>
        <v>-5.2338687773072302E-2</v>
      </c>
      <c r="BA55" s="30">
        <f t="shared" si="10"/>
        <v>-1.93492522845999E-2</v>
      </c>
      <c r="BC55" s="31">
        <f t="shared" si="7"/>
        <v>44012</v>
      </c>
      <c r="BD55" s="30">
        <f t="shared" si="8"/>
        <v>1.35977574354527</v>
      </c>
      <c r="BE55" s="30">
        <f t="shared" si="8"/>
        <v>-0.54480546083143166</v>
      </c>
    </row>
    <row r="56" spans="1:57" ht="15">
      <c r="A56" s="1">
        <v>44104</v>
      </c>
      <c r="B56">
        <v>-0.37841766439621599</v>
      </c>
      <c r="C56">
        <v>-0.26027819598158303</v>
      </c>
      <c r="D56">
        <v>-1.3182330151111099</v>
      </c>
      <c r="E56">
        <v>-1.4143263483227799</v>
      </c>
      <c r="F56">
        <v>-1.10349415140591</v>
      </c>
      <c r="G56">
        <v>-5.1375745068111102E-3</v>
      </c>
      <c r="H56">
        <v>-0.46983321531648098</v>
      </c>
      <c r="I56">
        <v>0.23691965573243101</v>
      </c>
      <c r="J56">
        <v>-0.56572570242333498</v>
      </c>
      <c r="K56">
        <v>1.11397786035605</v>
      </c>
      <c r="L56">
        <v>6.1686786194622603E-2</v>
      </c>
      <c r="M56">
        <v>0</v>
      </c>
      <c r="N56">
        <v>0</v>
      </c>
      <c r="O56">
        <v>-0.150676716323938</v>
      </c>
      <c r="P56">
        <v>0</v>
      </c>
      <c r="Q56">
        <v>0.29256280884154301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0.15815412797383099</v>
      </c>
      <c r="Z56">
        <v>3.9363371782985199E-2</v>
      </c>
      <c r="AA56">
        <v>-3.01699928707991E-3</v>
      </c>
      <c r="AB56">
        <v>1.4951240720905801E-3</v>
      </c>
      <c r="AC56">
        <v>2.1957924787291999E-2</v>
      </c>
      <c r="AD56">
        <v>7.1995968895928797E-2</v>
      </c>
      <c r="AE56">
        <v>-0.141819393613866</v>
      </c>
      <c r="AF56">
        <v>-3.8128453480520701</v>
      </c>
      <c r="AH56" s="30">
        <f t="shared" si="9"/>
        <v>1.11397786035605</v>
      </c>
      <c r="AI56" s="30">
        <f t="shared" si="4"/>
        <v>0.15815412797383099</v>
      </c>
      <c r="AJ56" s="30">
        <f t="shared" si="4"/>
        <v>3.9363371782985199E-2</v>
      </c>
      <c r="AK56" s="30">
        <f t="shared" si="4"/>
        <v>-3.01699928707991E-3</v>
      </c>
      <c r="AL56" s="30">
        <f t="shared" si="4"/>
        <v>1.4951240720905801E-3</v>
      </c>
      <c r="AM56" s="30">
        <f t="shared" si="4"/>
        <v>2.1957924787291999E-2</v>
      </c>
      <c r="AN56" s="30">
        <f t="shared" si="4"/>
        <v>7.1995968895928797E-2</v>
      </c>
      <c r="AR56" s="31">
        <f t="shared" si="1"/>
        <v>44104</v>
      </c>
      <c r="AS56" s="30">
        <f t="shared" si="5"/>
        <v>-13.25138139220828</v>
      </c>
      <c r="AT56" s="30">
        <f t="shared" si="2"/>
        <v>1.11397786035605</v>
      </c>
      <c r="AU56" s="30">
        <f t="shared" si="6"/>
        <v>0.28994951822504766</v>
      </c>
      <c r="AV56" s="30">
        <f t="shared" si="11"/>
        <v>0.15815412797383099</v>
      </c>
      <c r="AW56" s="30">
        <f t="shared" si="11"/>
        <v>3.9363371782985199E-2</v>
      </c>
      <c r="AX56" s="30">
        <f t="shared" si="11"/>
        <v>-3.01699928707991E-3</v>
      </c>
      <c r="AY56" s="30">
        <f t="shared" si="10"/>
        <v>1.4951240720905801E-3</v>
      </c>
      <c r="AZ56" s="30">
        <f t="shared" si="10"/>
        <v>2.1957924787291999E-2</v>
      </c>
      <c r="BA56" s="30">
        <f t="shared" si="10"/>
        <v>7.1995968895928797E-2</v>
      </c>
      <c r="BC56" s="31">
        <f t="shared" si="7"/>
        <v>44104</v>
      </c>
      <c r="BD56" s="30">
        <f t="shared" si="8"/>
        <v>1.11397786035605</v>
      </c>
      <c r="BE56" s="30">
        <f t="shared" si="8"/>
        <v>0.28994951822504766</v>
      </c>
    </row>
    <row r="57" spans="1:57" ht="15">
      <c r="A57" s="1">
        <v>44196</v>
      </c>
      <c r="B57">
        <v>-0.28576866337547902</v>
      </c>
      <c r="C57">
        <v>1.6621187885746801E-2</v>
      </c>
      <c r="D57">
        <v>-1.2266034754044599</v>
      </c>
      <c r="E57">
        <v>-1.3085232657008601</v>
      </c>
      <c r="F57">
        <v>-1.17692411024285</v>
      </c>
      <c r="G57">
        <v>-7.2321649460653104E-3</v>
      </c>
      <c r="H57">
        <v>-1.11145807837902</v>
      </c>
      <c r="I57">
        <v>0.30401938575743398</v>
      </c>
      <c r="J57">
        <v>-0.33760534736321501</v>
      </c>
      <c r="K57">
        <v>0.43687127255404601</v>
      </c>
      <c r="L57">
        <v>3.79923159059763E-2</v>
      </c>
      <c r="M57">
        <v>0</v>
      </c>
      <c r="N57">
        <v>0</v>
      </c>
      <c r="O57">
        <v>-0.26841278874616598</v>
      </c>
      <c r="P57">
        <v>0</v>
      </c>
      <c r="Q57">
        <v>0.288033111155862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0.25436860319354798</v>
      </c>
      <c r="Z57">
        <v>0.22872646630268101</v>
      </c>
      <c r="AA57">
        <v>0.15488114031054101</v>
      </c>
      <c r="AB57">
        <v>9.1954215448933396E-2</v>
      </c>
      <c r="AC57">
        <v>7.6602408931109506E-2</v>
      </c>
      <c r="AD57">
        <v>0.160039778265162</v>
      </c>
      <c r="AE57">
        <v>-0.14042733960524301</v>
      </c>
      <c r="AF57">
        <v>-3.8128453480520701</v>
      </c>
      <c r="AH57" s="30">
        <f t="shared" si="9"/>
        <v>0.43687127255404601</v>
      </c>
      <c r="AI57" s="30">
        <f t="shared" si="4"/>
        <v>0.25436860319354798</v>
      </c>
      <c r="AJ57" s="30">
        <f t="shared" ref="AJ57:AN107" si="12">Z57</f>
        <v>0.22872646630268101</v>
      </c>
      <c r="AK57" s="30">
        <f t="shared" si="12"/>
        <v>0.15488114031054101</v>
      </c>
      <c r="AL57" s="30">
        <f t="shared" si="12"/>
        <v>9.1954215448933396E-2</v>
      </c>
      <c r="AM57" s="30">
        <f t="shared" si="12"/>
        <v>7.6602408931109506E-2</v>
      </c>
      <c r="AN57" s="30">
        <f t="shared" si="12"/>
        <v>0.160039778265162</v>
      </c>
      <c r="AR57" s="31">
        <f t="shared" si="1"/>
        <v>44196</v>
      </c>
      <c r="AS57" s="30">
        <f t="shared" si="5"/>
        <v>-13.25138139220828</v>
      </c>
      <c r="AT57" s="30">
        <f t="shared" si="2"/>
        <v>0.43687127255404601</v>
      </c>
      <c r="AU57" s="30">
        <f t="shared" si="6"/>
        <v>0.96657261245197501</v>
      </c>
      <c r="AV57" s="30">
        <f t="shared" si="11"/>
        <v>0.25436860319354798</v>
      </c>
      <c r="AW57" s="30">
        <f t="shared" si="11"/>
        <v>0.22872646630268101</v>
      </c>
      <c r="AX57" s="30">
        <f t="shared" si="11"/>
        <v>0.15488114031054101</v>
      </c>
      <c r="AY57" s="30">
        <f t="shared" si="10"/>
        <v>9.1954215448933396E-2</v>
      </c>
      <c r="AZ57" s="30">
        <f t="shared" si="10"/>
        <v>7.6602408931109506E-2</v>
      </c>
      <c r="BA57" s="30">
        <f t="shared" si="10"/>
        <v>0.160039778265162</v>
      </c>
      <c r="BC57" s="31">
        <f t="shared" si="7"/>
        <v>44196</v>
      </c>
      <c r="BD57" s="30">
        <f t="shared" si="8"/>
        <v>0.43687127255404601</v>
      </c>
      <c r="BE57" s="30">
        <f t="shared" si="8"/>
        <v>0.96657261245197501</v>
      </c>
    </row>
    <row r="58" spans="1:57" ht="15">
      <c r="A58" s="1">
        <v>44286</v>
      </c>
      <c r="B58">
        <v>-0.47762881837710602</v>
      </c>
      <c r="C58">
        <v>0.12951917071692601</v>
      </c>
      <c r="D58">
        <v>-1.0798774911786899</v>
      </c>
      <c r="E58">
        <v>-1.3065447426986601</v>
      </c>
      <c r="F58">
        <v>-1.13258431338055</v>
      </c>
      <c r="G58">
        <v>1.65866302500897E-4</v>
      </c>
      <c r="H58">
        <v>-1.2838656338866401</v>
      </c>
      <c r="I58">
        <v>0.68022867026468403</v>
      </c>
      <c r="J58">
        <v>-0.348526689997602</v>
      </c>
      <c r="K58">
        <v>0.102307212331943</v>
      </c>
      <c r="L58">
        <v>0.106646870467552</v>
      </c>
      <c r="M58">
        <v>0</v>
      </c>
      <c r="N58">
        <v>0</v>
      </c>
      <c r="O58">
        <v>-0.29803145910846701</v>
      </c>
      <c r="P58">
        <v>0</v>
      </c>
      <c r="Q58">
        <v>0.30679775723848501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-5.2982746610872697E-2</v>
      </c>
      <c r="Z58">
        <v>0.21671416608455901</v>
      </c>
      <c r="AA58">
        <v>0.23601084655731699</v>
      </c>
      <c r="AB58">
        <v>0.17263831398759399</v>
      </c>
      <c r="AC58">
        <v>0.11374554230235399</v>
      </c>
      <c r="AD58">
        <v>0.23147025747060401</v>
      </c>
      <c r="AE58">
        <v>-0.13904812653818199</v>
      </c>
      <c r="AF58">
        <v>-3.8228453480520699</v>
      </c>
      <c r="AH58" s="30">
        <f t="shared" si="9"/>
        <v>0.102307212331943</v>
      </c>
      <c r="AI58" s="30">
        <f t="shared" ref="AI58:AN121" si="13">Y58</f>
        <v>-5.2982746610872697E-2</v>
      </c>
      <c r="AJ58" s="30">
        <f t="shared" si="12"/>
        <v>0.21671416608455901</v>
      </c>
      <c r="AK58" s="30">
        <f t="shared" si="12"/>
        <v>0.23601084655731699</v>
      </c>
      <c r="AL58" s="30">
        <f t="shared" si="12"/>
        <v>0.17263831398759399</v>
      </c>
      <c r="AM58" s="30">
        <f t="shared" si="12"/>
        <v>0.11374554230235399</v>
      </c>
      <c r="AN58" s="30">
        <f t="shared" si="12"/>
        <v>0.23147025747060401</v>
      </c>
      <c r="AR58" s="31">
        <f t="shared" si="1"/>
        <v>44286</v>
      </c>
      <c r="AS58" s="30">
        <f t="shared" si="5"/>
        <v>-13.29138139220828</v>
      </c>
      <c r="AT58" s="30">
        <f t="shared" si="2"/>
        <v>0.102307212331943</v>
      </c>
      <c r="AU58" s="30">
        <f t="shared" si="6"/>
        <v>0.91759637979155528</v>
      </c>
      <c r="AV58" s="30">
        <f t="shared" si="11"/>
        <v>-5.2982746610872697E-2</v>
      </c>
      <c r="AW58" s="30">
        <f t="shared" si="11"/>
        <v>0.21671416608455901</v>
      </c>
      <c r="AX58" s="30">
        <f t="shared" si="11"/>
        <v>0.23601084655731699</v>
      </c>
      <c r="AY58" s="30">
        <f t="shared" si="10"/>
        <v>0.17263831398759399</v>
      </c>
      <c r="AZ58" s="30">
        <f t="shared" si="10"/>
        <v>0.11374554230235399</v>
      </c>
      <c r="BA58" s="30">
        <f t="shared" si="10"/>
        <v>0.23147025747060401</v>
      </c>
      <c r="BC58" s="31">
        <f t="shared" si="7"/>
        <v>44286</v>
      </c>
      <c r="BD58" s="30">
        <f t="shared" si="8"/>
        <v>0.102307212331943</v>
      </c>
      <c r="BE58" s="30">
        <f t="shared" si="8"/>
        <v>0.91759637979155528</v>
      </c>
    </row>
    <row r="59" spans="1:57" ht="15">
      <c r="A59" s="1">
        <v>44377</v>
      </c>
      <c r="B59">
        <v>-0.72534584923198797</v>
      </c>
      <c r="C59">
        <v>0.380536247904675</v>
      </c>
      <c r="D59">
        <v>-0.96552534378973898</v>
      </c>
      <c r="E59">
        <v>-1.0896946830214</v>
      </c>
      <c r="F59">
        <v>-1.09283022230856</v>
      </c>
      <c r="G59">
        <v>-2.8096750168025101E-2</v>
      </c>
      <c r="H59">
        <v>-1.3925776063227</v>
      </c>
      <c r="I59">
        <v>1.23866157757592</v>
      </c>
      <c r="J59">
        <v>-0.28294309613208002</v>
      </c>
      <c r="K59">
        <v>-0.58828675819732201</v>
      </c>
      <c r="L59">
        <v>0.16618612183810699</v>
      </c>
      <c r="M59">
        <v>0</v>
      </c>
      <c r="N59">
        <v>0</v>
      </c>
      <c r="O59">
        <v>-0.28881950582601901</v>
      </c>
      <c r="P59">
        <v>0</v>
      </c>
      <c r="Q59">
        <v>0.332776464933776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-0.13265703577636401</v>
      </c>
      <c r="Z59">
        <v>-5.5201335659674604E-3</v>
      </c>
      <c r="AA59">
        <v>0.168062866458421</v>
      </c>
      <c r="AB59">
        <v>0.166848061471008</v>
      </c>
      <c r="AC59">
        <v>0.14530317634493101</v>
      </c>
      <c r="AD59">
        <v>0.29875878371215098</v>
      </c>
      <c r="AE59">
        <v>-0.137681663951116</v>
      </c>
      <c r="AF59">
        <v>-3.8328453480520701</v>
      </c>
      <c r="AH59" s="30">
        <f t="shared" si="9"/>
        <v>-0.58828675819732201</v>
      </c>
      <c r="AI59" s="30">
        <f t="shared" si="13"/>
        <v>-0.13265703577636401</v>
      </c>
      <c r="AJ59" s="30">
        <f t="shared" si="12"/>
        <v>-5.5201335659674604E-3</v>
      </c>
      <c r="AK59" s="30">
        <f t="shared" si="12"/>
        <v>0.168062866458421</v>
      </c>
      <c r="AL59" s="30">
        <f t="shared" si="12"/>
        <v>0.166848061471008</v>
      </c>
      <c r="AM59" s="30">
        <f t="shared" si="12"/>
        <v>0.14530317634493101</v>
      </c>
      <c r="AN59" s="30">
        <f t="shared" si="12"/>
        <v>0.29875878371215098</v>
      </c>
      <c r="AR59" s="31">
        <f t="shared" si="1"/>
        <v>44377</v>
      </c>
      <c r="AS59" s="30">
        <f t="shared" si="5"/>
        <v>-13.33138139220828</v>
      </c>
      <c r="AT59" s="30">
        <f t="shared" si="2"/>
        <v>-0.58828675819732201</v>
      </c>
      <c r="AU59" s="30">
        <f t="shared" si="6"/>
        <v>0.6407957186441795</v>
      </c>
      <c r="AV59" s="30">
        <f t="shared" si="11"/>
        <v>-0.13265703577636401</v>
      </c>
      <c r="AW59" s="30">
        <f t="shared" si="11"/>
        <v>-5.5201335659674604E-3</v>
      </c>
      <c r="AX59" s="30">
        <f t="shared" si="11"/>
        <v>0.168062866458421</v>
      </c>
      <c r="AY59" s="30">
        <f t="shared" si="10"/>
        <v>0.166848061471008</v>
      </c>
      <c r="AZ59" s="30">
        <f t="shared" si="10"/>
        <v>0.14530317634493101</v>
      </c>
      <c r="BA59" s="30">
        <f t="shared" si="10"/>
        <v>0.29875878371215098</v>
      </c>
      <c r="BC59" s="31">
        <f t="shared" si="7"/>
        <v>44377</v>
      </c>
      <c r="BD59" s="30">
        <f t="shared" si="8"/>
        <v>-0.58828675819732201</v>
      </c>
      <c r="BE59" s="30">
        <f t="shared" si="8"/>
        <v>0.6407957186441795</v>
      </c>
    </row>
    <row r="60" spans="1:57" ht="15">
      <c r="A60" s="1">
        <v>44469</v>
      </c>
      <c r="B60">
        <v>-0.50172351648720703</v>
      </c>
      <c r="C60">
        <v>4.49273714790056E-2</v>
      </c>
      <c r="D60">
        <v>-0.798166910984619</v>
      </c>
      <c r="E60">
        <v>-1.18599741946526</v>
      </c>
      <c r="F60">
        <v>-0.92995267142080495</v>
      </c>
      <c r="G60">
        <v>-8.6884900763284104E-2</v>
      </c>
      <c r="H60">
        <v>-1.1918761354179901</v>
      </c>
      <c r="I60">
        <v>1.5270092353912199</v>
      </c>
      <c r="J60">
        <v>-0.28664595372493701</v>
      </c>
      <c r="K60">
        <v>-3.0221183067750301E-2</v>
      </c>
      <c r="L60">
        <v>0.115961828809169</v>
      </c>
      <c r="M60">
        <v>0</v>
      </c>
      <c r="N60">
        <v>0</v>
      </c>
      <c r="O60">
        <v>-0.21677069184692599</v>
      </c>
      <c r="P60">
        <v>0</v>
      </c>
      <c r="Q60">
        <v>0.30828299451084101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-0.57424560062958296</v>
      </c>
      <c r="Z60">
        <v>-0.24249278362646301</v>
      </c>
      <c r="AA60">
        <v>-6.7290889114891395E-2</v>
      </c>
      <c r="AB60">
        <v>2.0793550252538501E-2</v>
      </c>
      <c r="AC60">
        <v>8.88698355278916E-2</v>
      </c>
      <c r="AD60">
        <v>0.32990635361154602</v>
      </c>
      <c r="AE60">
        <v>-0.13632786108481201</v>
      </c>
      <c r="AF60">
        <v>-3.8128453480520701</v>
      </c>
      <c r="AH60" s="30">
        <f t="shared" si="9"/>
        <v>-3.0221183067750301E-2</v>
      </c>
      <c r="AI60" s="30">
        <f t="shared" si="13"/>
        <v>-0.57424560062958296</v>
      </c>
      <c r="AJ60" s="30">
        <f t="shared" si="12"/>
        <v>-0.24249278362646301</v>
      </c>
      <c r="AK60" s="30">
        <f t="shared" si="12"/>
        <v>-6.7290889114891395E-2</v>
      </c>
      <c r="AL60" s="30">
        <f t="shared" si="12"/>
        <v>2.0793550252538501E-2</v>
      </c>
      <c r="AM60" s="30">
        <f t="shared" si="12"/>
        <v>8.88698355278916E-2</v>
      </c>
      <c r="AN60" s="30">
        <f t="shared" si="12"/>
        <v>0.32990635361154602</v>
      </c>
      <c r="AR60" s="31">
        <f t="shared" si="1"/>
        <v>44469</v>
      </c>
      <c r="AS60" s="30">
        <f t="shared" si="5"/>
        <v>-13.25138139220828</v>
      </c>
      <c r="AT60" s="30">
        <f t="shared" si="2"/>
        <v>-3.0221183067750301E-2</v>
      </c>
      <c r="AU60" s="30">
        <f t="shared" si="6"/>
        <v>-0.44445953397896126</v>
      </c>
      <c r="AV60" s="30">
        <f t="shared" si="11"/>
        <v>-0.57424560062958296</v>
      </c>
      <c r="AW60" s="30">
        <f t="shared" si="11"/>
        <v>-0.24249278362646301</v>
      </c>
      <c r="AX60" s="30">
        <f t="shared" si="11"/>
        <v>-6.7290889114891395E-2</v>
      </c>
      <c r="AY60" s="30">
        <f t="shared" si="10"/>
        <v>2.0793550252538501E-2</v>
      </c>
      <c r="AZ60" s="30">
        <f t="shared" si="10"/>
        <v>8.88698355278916E-2</v>
      </c>
      <c r="BA60" s="30">
        <f t="shared" si="10"/>
        <v>0.32990635361154602</v>
      </c>
      <c r="BC60" s="31">
        <f t="shared" si="7"/>
        <v>44469</v>
      </c>
      <c r="BD60" s="30">
        <f t="shared" si="8"/>
        <v>-3.0221183067750301E-2</v>
      </c>
      <c r="BE60" s="30">
        <f t="shared" si="8"/>
        <v>-0.44445953397896126</v>
      </c>
    </row>
    <row r="61" spans="1:57" ht="15">
      <c r="A61" s="1">
        <v>44561</v>
      </c>
      <c r="B61">
        <v>-0.27471454764637299</v>
      </c>
      <c r="C61">
        <v>0.16070264692033401</v>
      </c>
      <c r="D61">
        <v>-0.76065967022534398</v>
      </c>
      <c r="E61">
        <v>-1.1277257180983</v>
      </c>
      <c r="F61">
        <v>-0.85215437652339199</v>
      </c>
      <c r="G61">
        <v>-0.10255627658885499</v>
      </c>
      <c r="H61">
        <v>-1.16737946600792</v>
      </c>
      <c r="I61">
        <v>1.7388868870880301</v>
      </c>
      <c r="J61">
        <v>-0.320974830146662</v>
      </c>
      <c r="K61">
        <v>-0.68105227382108302</v>
      </c>
      <c r="L61">
        <v>8.7385526071997593E-2</v>
      </c>
      <c r="M61">
        <v>0</v>
      </c>
      <c r="N61">
        <v>0</v>
      </c>
      <c r="O61">
        <v>-0.15884375115462299</v>
      </c>
      <c r="P61">
        <v>0</v>
      </c>
      <c r="Q61">
        <v>0.25039800174881199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-1.86576813420231E-2</v>
      </c>
      <c r="Z61">
        <v>-0.44238514041230398</v>
      </c>
      <c r="AA61">
        <v>-0.14534688584794</v>
      </c>
      <c r="AB61">
        <v>-0.14327748868906201</v>
      </c>
      <c r="AC61">
        <v>-7.1571825819121502E-3</v>
      </c>
      <c r="AD61">
        <v>0.27765350612520301</v>
      </c>
      <c r="AE61">
        <v>-0.13498662692091001</v>
      </c>
      <c r="AF61">
        <v>-3.8228453480520699</v>
      </c>
      <c r="AH61" s="30">
        <f t="shared" si="9"/>
        <v>-0.68105227382108302</v>
      </c>
      <c r="AI61" s="30">
        <f t="shared" si="13"/>
        <v>-1.86576813420231E-2</v>
      </c>
      <c r="AJ61" s="30">
        <f t="shared" si="12"/>
        <v>-0.44238514041230398</v>
      </c>
      <c r="AK61" s="30">
        <f t="shared" si="12"/>
        <v>-0.14534688584794</v>
      </c>
      <c r="AL61" s="30">
        <f t="shared" si="12"/>
        <v>-0.14327748868906201</v>
      </c>
      <c r="AM61" s="30">
        <f t="shared" si="12"/>
        <v>-7.1571825819121502E-3</v>
      </c>
      <c r="AN61" s="30">
        <f t="shared" si="12"/>
        <v>0.27765350612520301</v>
      </c>
      <c r="AR61" s="31">
        <f t="shared" si="1"/>
        <v>44561</v>
      </c>
      <c r="AS61" s="30">
        <f t="shared" si="5"/>
        <v>-13.29138139220828</v>
      </c>
      <c r="AT61" s="30">
        <f t="shared" si="2"/>
        <v>-0.68105227382108302</v>
      </c>
      <c r="AU61" s="30">
        <f t="shared" si="6"/>
        <v>-0.47917087274803816</v>
      </c>
      <c r="AV61" s="30">
        <f t="shared" si="11"/>
        <v>-1.86576813420231E-2</v>
      </c>
      <c r="AW61" s="30">
        <f t="shared" si="11"/>
        <v>-0.44238514041230398</v>
      </c>
      <c r="AX61" s="30">
        <f t="shared" si="11"/>
        <v>-0.14534688584794</v>
      </c>
      <c r="AY61" s="30">
        <f t="shared" si="10"/>
        <v>-0.14327748868906201</v>
      </c>
      <c r="AZ61" s="30">
        <f t="shared" si="10"/>
        <v>-7.1571825819121502E-3</v>
      </c>
      <c r="BA61" s="30">
        <f t="shared" si="10"/>
        <v>0.27765350612520301</v>
      </c>
      <c r="BC61" s="31">
        <f t="shared" si="7"/>
        <v>44561</v>
      </c>
      <c r="BD61" s="30">
        <f t="shared" si="8"/>
        <v>-0.68105227382108302</v>
      </c>
      <c r="BE61" s="30">
        <f t="shared" si="8"/>
        <v>-0.47917087274803816</v>
      </c>
    </row>
    <row r="62" spans="1:57" ht="15">
      <c r="A62" s="1">
        <v>44651</v>
      </c>
      <c r="B62">
        <v>-0.25776927122284898</v>
      </c>
      <c r="C62">
        <v>5.1057925562772999E-2</v>
      </c>
      <c r="D62">
        <v>-0.82316736903782695</v>
      </c>
      <c r="E62">
        <v>-0.87883331425973599</v>
      </c>
      <c r="F62">
        <v>-0.73120639251645603</v>
      </c>
      <c r="G62">
        <v>-0.10375396596189999</v>
      </c>
      <c r="H62">
        <v>-0.71852186835677001</v>
      </c>
      <c r="I62">
        <v>2.0306794129701502</v>
      </c>
      <c r="J62">
        <v>-0.51443423328912696</v>
      </c>
      <c r="K62">
        <v>-0.95326469355099397</v>
      </c>
      <c r="L62">
        <v>2.3519499413673799E-2</v>
      </c>
      <c r="M62">
        <v>0</v>
      </c>
      <c r="N62">
        <v>0</v>
      </c>
      <c r="O62">
        <v>-7.7198415141215199E-2</v>
      </c>
      <c r="P62">
        <v>0</v>
      </c>
      <c r="Q62">
        <v>0.21880743537315001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-0.46260273720869599</v>
      </c>
      <c r="Z62">
        <v>-1.9691291501103599E-2</v>
      </c>
      <c r="AA62">
        <v>-0.23001708611390001</v>
      </c>
      <c r="AB62">
        <v>-0.202953392063314</v>
      </c>
      <c r="AC62">
        <v>-0.14283886050275499</v>
      </c>
      <c r="AD62">
        <v>0.143001139573633</v>
      </c>
      <c r="AE62">
        <v>-0.13365787021907399</v>
      </c>
      <c r="AF62">
        <v>-3.7828453480520698</v>
      </c>
      <c r="AH62" s="30">
        <f t="shared" si="9"/>
        <v>-0.95326469355099397</v>
      </c>
      <c r="AI62" s="30">
        <f t="shared" si="13"/>
        <v>-0.46260273720869599</v>
      </c>
      <c r="AJ62" s="30">
        <f t="shared" si="12"/>
        <v>-1.9691291501103599E-2</v>
      </c>
      <c r="AK62" s="30">
        <f t="shared" si="12"/>
        <v>-0.23001708611390001</v>
      </c>
      <c r="AL62" s="30">
        <f t="shared" si="12"/>
        <v>-0.202953392063314</v>
      </c>
      <c r="AM62" s="30">
        <f t="shared" si="12"/>
        <v>-0.14283886050275499</v>
      </c>
      <c r="AN62" s="30">
        <f t="shared" si="12"/>
        <v>0.143001139573633</v>
      </c>
      <c r="AR62" s="31">
        <f t="shared" si="1"/>
        <v>44651</v>
      </c>
      <c r="AS62" s="30">
        <f t="shared" si="5"/>
        <v>-13.131381392208279</v>
      </c>
      <c r="AT62" s="30">
        <f t="shared" si="2"/>
        <v>-0.95326469355099397</v>
      </c>
      <c r="AU62" s="30">
        <f t="shared" si="6"/>
        <v>-0.91510222781613559</v>
      </c>
      <c r="AV62" s="30">
        <f t="shared" si="11"/>
        <v>-0.46260273720869599</v>
      </c>
      <c r="AW62" s="30">
        <f t="shared" si="11"/>
        <v>-1.9691291501103599E-2</v>
      </c>
      <c r="AX62" s="30">
        <f t="shared" si="11"/>
        <v>-0.23001708611390001</v>
      </c>
      <c r="AY62" s="30">
        <f t="shared" si="10"/>
        <v>-0.202953392063314</v>
      </c>
      <c r="AZ62" s="30">
        <f t="shared" si="10"/>
        <v>-0.14283886050275499</v>
      </c>
      <c r="BA62" s="30">
        <f t="shared" si="10"/>
        <v>0.143001139573633</v>
      </c>
      <c r="BC62" s="31">
        <f t="shared" si="7"/>
        <v>44651</v>
      </c>
      <c r="BD62" s="30">
        <f t="shared" si="8"/>
        <v>-0.95326469355099397</v>
      </c>
      <c r="BE62" s="30">
        <f t="shared" si="8"/>
        <v>-0.91510222781613559</v>
      </c>
    </row>
    <row r="63" spans="1:57" ht="15">
      <c r="A63" s="1">
        <v>44742</v>
      </c>
      <c r="B63">
        <v>-0.32040797954882999</v>
      </c>
      <c r="C63">
        <v>-0.28242880804090598</v>
      </c>
      <c r="D63">
        <v>-0.66523834330949005</v>
      </c>
      <c r="E63">
        <v>-0.382508997586396</v>
      </c>
      <c r="F63">
        <v>-0.40836074898579899</v>
      </c>
      <c r="G63">
        <v>-3.7954314808469898E-2</v>
      </c>
      <c r="H63">
        <v>-0.51056530064783201</v>
      </c>
      <c r="I63">
        <v>2.2285418600887401</v>
      </c>
      <c r="J63">
        <v>-0.84442859408781401</v>
      </c>
      <c r="K63">
        <v>-0.79864367979601802</v>
      </c>
      <c r="L63">
        <v>3.8083897789302601E-2</v>
      </c>
      <c r="M63">
        <v>0</v>
      </c>
      <c r="N63">
        <v>0</v>
      </c>
      <c r="O63">
        <v>0.22005562512320001</v>
      </c>
      <c r="P63">
        <v>0</v>
      </c>
      <c r="Q63">
        <v>0.203313940737789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-0.36834562264218501</v>
      </c>
      <c r="Z63">
        <v>-0.26871238497556899</v>
      </c>
      <c r="AA63">
        <v>-0.16939076544360601</v>
      </c>
      <c r="AB63">
        <v>-0.36002147363904502</v>
      </c>
      <c r="AC63">
        <v>-0.191113940265427</v>
      </c>
      <c r="AD63">
        <v>-8.2378218461184302E-2</v>
      </c>
      <c r="AE63">
        <v>-0.132341499552796</v>
      </c>
      <c r="AF63">
        <v>-3.1328453480520699</v>
      </c>
      <c r="AH63" s="30">
        <f t="shared" si="9"/>
        <v>-0.79864367979601802</v>
      </c>
      <c r="AI63" s="30">
        <f t="shared" si="13"/>
        <v>-0.36834562264218501</v>
      </c>
      <c r="AJ63" s="30">
        <f t="shared" si="12"/>
        <v>-0.26871238497556899</v>
      </c>
      <c r="AK63" s="30">
        <f t="shared" si="12"/>
        <v>-0.16939076544360601</v>
      </c>
      <c r="AL63" s="30">
        <f t="shared" si="12"/>
        <v>-0.36002147363904502</v>
      </c>
      <c r="AM63" s="30">
        <f t="shared" si="12"/>
        <v>-0.191113940265427</v>
      </c>
      <c r="AN63" s="30">
        <f t="shared" si="12"/>
        <v>-8.2378218461184302E-2</v>
      </c>
      <c r="AR63" s="31">
        <f t="shared" si="1"/>
        <v>44742</v>
      </c>
      <c r="AS63" s="30">
        <f t="shared" si="5"/>
        <v>-10.53138139220828</v>
      </c>
      <c r="AT63" s="30">
        <f t="shared" si="2"/>
        <v>-0.79864367979601802</v>
      </c>
      <c r="AU63" s="30">
        <f t="shared" si="6"/>
        <v>-1.4399624054270161</v>
      </c>
      <c r="AV63" s="30">
        <f t="shared" si="11"/>
        <v>-0.36834562264218501</v>
      </c>
      <c r="AW63" s="30">
        <f t="shared" si="11"/>
        <v>-0.26871238497556899</v>
      </c>
      <c r="AX63" s="30">
        <f t="shared" si="11"/>
        <v>-0.16939076544360601</v>
      </c>
      <c r="AY63" s="30">
        <f t="shared" si="10"/>
        <v>-0.36002147363904502</v>
      </c>
      <c r="AZ63" s="30">
        <f t="shared" si="10"/>
        <v>-0.191113940265427</v>
      </c>
      <c r="BA63" s="30">
        <f t="shared" si="10"/>
        <v>-8.2378218461184302E-2</v>
      </c>
      <c r="BC63" s="31">
        <f t="shared" si="7"/>
        <v>44742</v>
      </c>
      <c r="BD63" s="30">
        <f t="shared" si="8"/>
        <v>-0.79864367979601802</v>
      </c>
      <c r="BE63" s="30">
        <f t="shared" si="8"/>
        <v>-1.4399624054270161</v>
      </c>
    </row>
    <row r="64" spans="1:57" ht="15">
      <c r="A64" s="1">
        <v>44834</v>
      </c>
      <c r="B64">
        <v>-0.26482745228508597</v>
      </c>
      <c r="C64">
        <v>-0.13696089409722301</v>
      </c>
      <c r="D64">
        <v>-0.59683871991058401</v>
      </c>
      <c r="E64">
        <v>9.9154952857382406E-2</v>
      </c>
      <c r="F64">
        <v>-0.23418386210063299</v>
      </c>
      <c r="G64">
        <v>7.0824888649913501E-2</v>
      </c>
      <c r="H64">
        <v>-0.81400294319197097</v>
      </c>
      <c r="I64">
        <v>2.1161889675398702</v>
      </c>
      <c r="J64">
        <v>-0.96673040035231805</v>
      </c>
      <c r="K64">
        <v>-0.105723936924821</v>
      </c>
      <c r="L64">
        <v>3.05385937329242E-2</v>
      </c>
      <c r="M64">
        <v>0</v>
      </c>
      <c r="N64">
        <v>0</v>
      </c>
      <c r="O64">
        <v>0.41153902338672599</v>
      </c>
      <c r="P64">
        <v>0</v>
      </c>
      <c r="Q64">
        <v>0.21094774578196501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9.1905091794683702E-2</v>
      </c>
      <c r="Z64">
        <v>-0.51457022847322698</v>
      </c>
      <c r="AA64">
        <v>-0.31702579414301002</v>
      </c>
      <c r="AB64">
        <v>-0.22477020572520201</v>
      </c>
      <c r="AC64">
        <v>-0.19721471728236001</v>
      </c>
      <c r="AD64">
        <v>-0.25005803396545401</v>
      </c>
      <c r="AE64">
        <v>-0.13103742334388399</v>
      </c>
      <c r="AF64">
        <v>-1.72284534805207</v>
      </c>
      <c r="AH64" s="30">
        <f t="shared" si="9"/>
        <v>-0.105723936924821</v>
      </c>
      <c r="AI64" s="30">
        <f t="shared" si="13"/>
        <v>9.1905091794683702E-2</v>
      </c>
      <c r="AJ64" s="30">
        <f t="shared" si="12"/>
        <v>-0.51457022847322698</v>
      </c>
      <c r="AK64" s="30">
        <f t="shared" si="12"/>
        <v>-0.31702579414301002</v>
      </c>
      <c r="AL64" s="30">
        <f t="shared" si="12"/>
        <v>-0.22477020572520201</v>
      </c>
      <c r="AM64" s="30">
        <f t="shared" si="12"/>
        <v>-0.19721471728236001</v>
      </c>
      <c r="AN64" s="30">
        <f t="shared" si="12"/>
        <v>-0.25005803396545401</v>
      </c>
      <c r="AR64" s="31">
        <f t="shared" si="1"/>
        <v>44834</v>
      </c>
      <c r="AS64" s="30">
        <f t="shared" si="5"/>
        <v>-4.8913813922082801</v>
      </c>
      <c r="AT64" s="30">
        <f t="shared" si="2"/>
        <v>-0.105723936924821</v>
      </c>
      <c r="AU64" s="30">
        <f t="shared" si="6"/>
        <v>-1.4117338877945693</v>
      </c>
      <c r="AV64" s="30">
        <f t="shared" si="11"/>
        <v>9.1905091794683702E-2</v>
      </c>
      <c r="AW64" s="30">
        <f t="shared" si="11"/>
        <v>-0.51457022847322698</v>
      </c>
      <c r="AX64" s="30">
        <f t="shared" si="11"/>
        <v>-0.31702579414301002</v>
      </c>
      <c r="AY64" s="30">
        <f t="shared" si="10"/>
        <v>-0.22477020572520201</v>
      </c>
      <c r="AZ64" s="30">
        <f t="shared" si="10"/>
        <v>-0.19721471728236001</v>
      </c>
      <c r="BA64" s="30">
        <f t="shared" si="10"/>
        <v>-0.25005803396545401</v>
      </c>
      <c r="BC64" s="31">
        <f t="shared" si="7"/>
        <v>44834</v>
      </c>
      <c r="BD64" s="30">
        <f t="shared" si="8"/>
        <v>-0.105723936924821</v>
      </c>
      <c r="BE64" s="30">
        <f t="shared" si="8"/>
        <v>-1.4117338877945693</v>
      </c>
    </row>
    <row r="65" spans="1:57" ht="15">
      <c r="A65" s="1">
        <v>44926</v>
      </c>
      <c r="B65">
        <v>-0.29004856742646501</v>
      </c>
      <c r="C65">
        <v>-0.226738347915491</v>
      </c>
      <c r="D65">
        <v>-0.46638484642275102</v>
      </c>
      <c r="E65">
        <v>0.77342314416513203</v>
      </c>
      <c r="F65">
        <v>4.6206720675260301E-3</v>
      </c>
      <c r="G65">
        <v>0.17492395109534101</v>
      </c>
      <c r="H65">
        <v>-0.92451807875761705</v>
      </c>
      <c r="I65">
        <v>2.0241396580491502</v>
      </c>
      <c r="J65">
        <v>-1.20388018747812</v>
      </c>
      <c r="K65">
        <v>0.47591997050784102</v>
      </c>
      <c r="L65">
        <v>-1.6606573193370701E-3</v>
      </c>
      <c r="M65">
        <v>0</v>
      </c>
      <c r="N65">
        <v>0</v>
      </c>
      <c r="O65">
        <v>0.64682336906365201</v>
      </c>
      <c r="P65">
        <v>0</v>
      </c>
      <c r="Q65">
        <v>0.22935223710705299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-0.19994240995877399</v>
      </c>
      <c r="Z65">
        <v>-9.5994329363122605E-2</v>
      </c>
      <c r="AA65">
        <v>-0.30535709075944301</v>
      </c>
      <c r="AB65">
        <v>-0.38606994893635599</v>
      </c>
      <c r="AC65">
        <v>-1.49078787185048E-2</v>
      </c>
      <c r="AD65">
        <v>-0.33680045715633899</v>
      </c>
      <c r="AE65">
        <v>-0.12974554989568399</v>
      </c>
      <c r="AF65">
        <v>-0.25284534805207498</v>
      </c>
      <c r="AH65" s="30">
        <f t="shared" si="9"/>
        <v>0.47591997050784102</v>
      </c>
      <c r="AI65" s="30">
        <f t="shared" si="13"/>
        <v>-0.19994240995877399</v>
      </c>
      <c r="AJ65" s="30">
        <f t="shared" si="12"/>
        <v>-9.5994329363122605E-2</v>
      </c>
      <c r="AK65" s="30">
        <f t="shared" si="12"/>
        <v>-0.30535709075944301</v>
      </c>
      <c r="AL65" s="30">
        <f t="shared" si="12"/>
        <v>-0.38606994893635599</v>
      </c>
      <c r="AM65" s="30">
        <f t="shared" si="12"/>
        <v>-1.49078787185048E-2</v>
      </c>
      <c r="AN65" s="30">
        <f t="shared" si="12"/>
        <v>-0.33680045715633899</v>
      </c>
      <c r="AR65" s="31">
        <f t="shared" si="1"/>
        <v>44926</v>
      </c>
      <c r="AS65" s="30">
        <f t="shared" si="5"/>
        <v>0.98861860779170008</v>
      </c>
      <c r="AT65" s="30">
        <f t="shared" si="2"/>
        <v>0.47591997050784102</v>
      </c>
      <c r="AU65" s="30">
        <f t="shared" si="6"/>
        <v>-1.3390721148925393</v>
      </c>
      <c r="AV65" s="30">
        <f t="shared" si="11"/>
        <v>-0.19994240995877399</v>
      </c>
      <c r="AW65" s="30">
        <f t="shared" si="11"/>
        <v>-9.5994329363122605E-2</v>
      </c>
      <c r="AX65" s="30">
        <f t="shared" si="11"/>
        <v>-0.30535709075944301</v>
      </c>
      <c r="AY65" s="30">
        <f t="shared" si="10"/>
        <v>-0.38606994893635599</v>
      </c>
      <c r="AZ65" s="30">
        <f t="shared" si="10"/>
        <v>-1.49078787185048E-2</v>
      </c>
      <c r="BA65" s="30">
        <f t="shared" si="10"/>
        <v>-0.33680045715633899</v>
      </c>
      <c r="BC65" s="31">
        <f t="shared" si="7"/>
        <v>44926</v>
      </c>
      <c r="BD65" s="30">
        <f t="shared" si="8"/>
        <v>0.47591997050784102</v>
      </c>
      <c r="BE65" s="30">
        <f t="shared" si="8"/>
        <v>-1.3390721148925393</v>
      </c>
    </row>
    <row r="66" spans="1:57" ht="15">
      <c r="A66" s="1">
        <v>45016</v>
      </c>
      <c r="B66">
        <v>-0.310967675614158</v>
      </c>
      <c r="C66">
        <v>-6.8795534743444894E-2</v>
      </c>
      <c r="D66">
        <v>-0.38919231326274401</v>
      </c>
      <c r="E66">
        <v>1.4109054244536301</v>
      </c>
      <c r="F66">
        <v>0.146205047921077</v>
      </c>
      <c r="G66">
        <v>0.28414375574654099</v>
      </c>
      <c r="H66">
        <v>-0.64166889226755097</v>
      </c>
      <c r="I66">
        <v>1.9773571752348</v>
      </c>
      <c r="J66">
        <v>-1.37892222900507</v>
      </c>
      <c r="K66">
        <v>-0.65779844544892496</v>
      </c>
      <c r="L66">
        <v>-5.55904706157428E-2</v>
      </c>
      <c r="M66">
        <v>0</v>
      </c>
      <c r="N66">
        <v>0</v>
      </c>
      <c r="O66">
        <v>0.71718718600280496</v>
      </c>
      <c r="P66">
        <v>0</v>
      </c>
      <c r="Q66">
        <v>0.39475970011167599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1.36596728082693E-2</v>
      </c>
      <c r="Z66">
        <v>-5.5708605431150499E-2</v>
      </c>
      <c r="AA66">
        <v>0.112358273796867</v>
      </c>
      <c r="AB66">
        <v>-0.47643198442298901</v>
      </c>
      <c r="AC66">
        <v>-5.1671849611979001E-2</v>
      </c>
      <c r="AD66">
        <v>-0.23420779627914101</v>
      </c>
      <c r="AE66">
        <v>-0.128465787425078</v>
      </c>
      <c r="AF66">
        <v>0.60715465194792395</v>
      </c>
      <c r="AH66" s="30">
        <f t="shared" si="9"/>
        <v>-0.65779844544892496</v>
      </c>
      <c r="AI66" s="30">
        <f t="shared" si="13"/>
        <v>1.36596728082693E-2</v>
      </c>
      <c r="AJ66" s="30">
        <f t="shared" si="12"/>
        <v>-5.5708605431150499E-2</v>
      </c>
      <c r="AK66" s="30">
        <f t="shared" si="12"/>
        <v>0.112358273796867</v>
      </c>
      <c r="AL66" s="30">
        <f t="shared" si="12"/>
        <v>-0.47643198442298901</v>
      </c>
      <c r="AM66" s="30">
        <f t="shared" si="12"/>
        <v>-5.1671849611979001E-2</v>
      </c>
      <c r="AN66" s="30">
        <f t="shared" si="12"/>
        <v>-0.23420779627914101</v>
      </c>
      <c r="AR66" s="31">
        <f t="shared" ref="AR66:AR129" si="14">A66</f>
        <v>45016</v>
      </c>
      <c r="AS66" s="30">
        <f t="shared" si="5"/>
        <v>4.4286186077916962</v>
      </c>
      <c r="AT66" s="30">
        <f t="shared" ref="AT66:AT129" si="15">AH66</f>
        <v>-0.65779844544892496</v>
      </c>
      <c r="AU66" s="30">
        <f t="shared" si="6"/>
        <v>-0.69200228914012318</v>
      </c>
      <c r="AV66" s="30">
        <f t="shared" si="11"/>
        <v>1.36596728082693E-2</v>
      </c>
      <c r="AW66" s="30">
        <f t="shared" si="11"/>
        <v>-5.5708605431150499E-2</v>
      </c>
      <c r="AX66" s="30">
        <f t="shared" si="11"/>
        <v>0.112358273796867</v>
      </c>
      <c r="AY66" s="30">
        <f t="shared" si="10"/>
        <v>-0.47643198442298901</v>
      </c>
      <c r="AZ66" s="30">
        <f t="shared" si="10"/>
        <v>-5.1671849611979001E-2</v>
      </c>
      <c r="BA66" s="30">
        <f t="shared" si="10"/>
        <v>-0.23420779627914101</v>
      </c>
      <c r="BC66" s="31">
        <f t="shared" si="7"/>
        <v>45016</v>
      </c>
      <c r="BD66" s="30">
        <f t="shared" si="8"/>
        <v>-0.65779844544892496</v>
      </c>
      <c r="BE66" s="30">
        <f t="shared" si="8"/>
        <v>-0.69200228914012318</v>
      </c>
    </row>
    <row r="67" spans="1:57" ht="15">
      <c r="A67" s="1">
        <v>45107</v>
      </c>
      <c r="B67">
        <v>-0.36284092830574299</v>
      </c>
      <c r="C67">
        <v>-7.5223170070872494E-2</v>
      </c>
      <c r="D67">
        <v>-0.36701047863286301</v>
      </c>
      <c r="E67">
        <v>1.5805758267314201</v>
      </c>
      <c r="F67">
        <v>0.25620764660150702</v>
      </c>
      <c r="G67">
        <v>0.39323429586175801</v>
      </c>
      <c r="H67">
        <v>-0.90254657086034795</v>
      </c>
      <c r="I67">
        <v>1.7593710575942301</v>
      </c>
      <c r="J67">
        <v>-1.4304565082239999</v>
      </c>
      <c r="K67">
        <v>-0.241352973584879</v>
      </c>
      <c r="L67">
        <v>-0.11067338827741401</v>
      </c>
      <c r="M67">
        <v>0</v>
      </c>
      <c r="N67">
        <v>0</v>
      </c>
      <c r="O67">
        <v>0.76279453849659995</v>
      </c>
      <c r="P67">
        <v>0</v>
      </c>
      <c r="Q67">
        <v>0.38318512419420098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-0.117576447750009</v>
      </c>
      <c r="Z67">
        <v>0.215937948281994</v>
      </c>
      <c r="AA67">
        <v>-0.428091575518318</v>
      </c>
      <c r="AB67">
        <v>0.12803528126495001</v>
      </c>
      <c r="AC67">
        <v>-9.0987877515264201E-2</v>
      </c>
      <c r="AD67">
        <v>-0.13822910424601101</v>
      </c>
      <c r="AE67">
        <v>-0.12719804409327401</v>
      </c>
      <c r="AF67">
        <v>1.08715465194792</v>
      </c>
      <c r="AH67" s="30">
        <f t="shared" si="9"/>
        <v>-0.241352973584879</v>
      </c>
      <c r="AI67" s="30">
        <f t="shared" si="13"/>
        <v>-0.117576447750009</v>
      </c>
      <c r="AJ67" s="30">
        <f t="shared" si="12"/>
        <v>0.215937948281994</v>
      </c>
      <c r="AK67" s="30">
        <f t="shared" si="12"/>
        <v>-0.428091575518318</v>
      </c>
      <c r="AL67" s="30">
        <f t="shared" si="12"/>
        <v>0.12803528126495001</v>
      </c>
      <c r="AM67" s="30">
        <f t="shared" si="12"/>
        <v>-9.0987877515264201E-2</v>
      </c>
      <c r="AN67" s="30">
        <f t="shared" si="12"/>
        <v>-0.13822910424601101</v>
      </c>
      <c r="AR67" s="31">
        <f t="shared" si="14"/>
        <v>45107</v>
      </c>
      <c r="AS67" s="30">
        <f t="shared" ref="AS67:AS130" si="16">AF67*4+2</f>
        <v>6.3486186077916802</v>
      </c>
      <c r="AT67" s="30">
        <f t="shared" si="15"/>
        <v>-0.241352973584879</v>
      </c>
      <c r="AU67" s="30">
        <f t="shared" ref="AU67:AU130" si="17">SUM(AV67:BA67)</f>
        <v>-0.43091177548265824</v>
      </c>
      <c r="AV67" s="30">
        <f t="shared" si="11"/>
        <v>-0.117576447750009</v>
      </c>
      <c r="AW67" s="30">
        <f t="shared" si="11"/>
        <v>0.215937948281994</v>
      </c>
      <c r="AX67" s="30">
        <f t="shared" si="11"/>
        <v>-0.428091575518318</v>
      </c>
      <c r="AY67" s="30">
        <f t="shared" si="10"/>
        <v>0.12803528126495001</v>
      </c>
      <c r="AZ67" s="30">
        <f t="shared" si="10"/>
        <v>-9.0987877515264201E-2</v>
      </c>
      <c r="BA67" s="30">
        <f t="shared" si="10"/>
        <v>-0.13822910424601101</v>
      </c>
      <c r="BC67" s="31">
        <f t="shared" ref="BC67:BC130" si="18">AR67</f>
        <v>45107</v>
      </c>
      <c r="BD67" s="30">
        <f t="shared" ref="BD67:BE130" si="19">AT67</f>
        <v>-0.241352973584879</v>
      </c>
      <c r="BE67" s="30">
        <f t="shared" si="19"/>
        <v>-0.43091177548265824</v>
      </c>
    </row>
    <row r="68" spans="1:57" ht="15">
      <c r="A68" s="1">
        <v>45199</v>
      </c>
      <c r="B68">
        <v>-0.287412489844453</v>
      </c>
      <c r="C68">
        <v>-0.175531584507468</v>
      </c>
      <c r="D68">
        <v>-0.190764583060058</v>
      </c>
      <c r="E68">
        <v>1.4551916859457601</v>
      </c>
      <c r="F68">
        <v>0.43345727791502398</v>
      </c>
      <c r="G68">
        <v>0.50133433769250602</v>
      </c>
      <c r="H68">
        <v>-0.96449684478492703</v>
      </c>
      <c r="I68">
        <v>1.5262112054007799</v>
      </c>
      <c r="J68">
        <v>-1.4816591045012999</v>
      </c>
      <c r="K68">
        <v>-0.187783087764125</v>
      </c>
      <c r="L68">
        <v>-9.7197827169699602E-2</v>
      </c>
      <c r="M68">
        <v>0</v>
      </c>
      <c r="N68">
        <v>0</v>
      </c>
      <c r="O68">
        <v>0.84851540896181199</v>
      </c>
      <c r="P68">
        <v>0</v>
      </c>
      <c r="Q68">
        <v>0.39822326633801503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-7.69220785786216E-2</v>
      </c>
      <c r="Z68">
        <v>8.7306796644200102E-2</v>
      </c>
      <c r="AA68">
        <v>-0.24838918967162199</v>
      </c>
      <c r="AB68">
        <v>3.2999979958980102E-2</v>
      </c>
      <c r="AC68">
        <v>1.9612760520266201E-3</v>
      </c>
      <c r="AD68">
        <v>-9.1947565043730403E-2</v>
      </c>
      <c r="AE68">
        <v>-0.125942228035446</v>
      </c>
      <c r="AF68">
        <v>1.3571546519479201</v>
      </c>
      <c r="AH68" s="30">
        <f t="shared" ref="AH68:AH131" si="20">K68</f>
        <v>-0.187783087764125</v>
      </c>
      <c r="AI68" s="30">
        <f t="shared" si="13"/>
        <v>-7.69220785786216E-2</v>
      </c>
      <c r="AJ68" s="30">
        <f t="shared" si="12"/>
        <v>8.7306796644200102E-2</v>
      </c>
      <c r="AK68" s="30">
        <f t="shared" si="12"/>
        <v>-0.24838918967162199</v>
      </c>
      <c r="AL68" s="30">
        <f t="shared" si="12"/>
        <v>3.2999979958980102E-2</v>
      </c>
      <c r="AM68" s="30">
        <f t="shared" si="12"/>
        <v>1.9612760520266201E-3</v>
      </c>
      <c r="AN68" s="30">
        <f t="shared" si="12"/>
        <v>-9.1947565043730403E-2</v>
      </c>
      <c r="AR68" s="31">
        <f t="shared" si="14"/>
        <v>45199</v>
      </c>
      <c r="AS68" s="30">
        <f t="shared" si="16"/>
        <v>7.4286186077916803</v>
      </c>
      <c r="AT68" s="30">
        <f t="shared" si="15"/>
        <v>-0.187783087764125</v>
      </c>
      <c r="AU68" s="30">
        <f t="shared" si="17"/>
        <v>-0.29499078063876716</v>
      </c>
      <c r="AV68" s="30">
        <f t="shared" si="11"/>
        <v>-7.69220785786216E-2</v>
      </c>
      <c r="AW68" s="30">
        <f t="shared" si="11"/>
        <v>8.7306796644200102E-2</v>
      </c>
      <c r="AX68" s="30">
        <f t="shared" si="11"/>
        <v>-0.24838918967162199</v>
      </c>
      <c r="AY68" s="30">
        <f t="shared" si="10"/>
        <v>3.2999979958980102E-2</v>
      </c>
      <c r="AZ68" s="30">
        <f t="shared" si="10"/>
        <v>1.9612760520266201E-3</v>
      </c>
      <c r="BA68" s="30">
        <f t="shared" si="10"/>
        <v>-9.1947565043730403E-2</v>
      </c>
      <c r="BC68" s="31">
        <f t="shared" si="18"/>
        <v>45199</v>
      </c>
      <c r="BD68" s="30">
        <f t="shared" si="19"/>
        <v>-0.187783087764125</v>
      </c>
      <c r="BE68" s="30">
        <f t="shared" si="19"/>
        <v>-0.29499078063876716</v>
      </c>
    </row>
    <row r="69" spans="1:57" ht="15">
      <c r="A69" s="1">
        <v>45291</v>
      </c>
      <c r="B69">
        <v>-0.292831608517371</v>
      </c>
      <c r="C69">
        <v>-6.0756976851913502E-2</v>
      </c>
      <c r="D69">
        <v>-0.118154525493132</v>
      </c>
      <c r="E69">
        <v>1.4296290395765801</v>
      </c>
      <c r="F69">
        <v>0.49969862056969</v>
      </c>
      <c r="G69">
        <v>0.58048012115487901</v>
      </c>
      <c r="H69">
        <v>-1.2117010400366801</v>
      </c>
      <c r="I69">
        <v>1.2370666059220099</v>
      </c>
      <c r="J69">
        <v>-1.4961443342032501</v>
      </c>
      <c r="K69">
        <v>-9.2404181028132706E-2</v>
      </c>
      <c r="L69">
        <v>-9.8945535844189206E-2</v>
      </c>
      <c r="M69">
        <v>0</v>
      </c>
      <c r="N69">
        <v>0</v>
      </c>
      <c r="O69">
        <v>0.87580154680837996</v>
      </c>
      <c r="P69">
        <v>0</v>
      </c>
      <c r="Q69">
        <v>0.33975751364444201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9.18294713969523E-2</v>
      </c>
      <c r="Z69">
        <v>-9.9977682887912103E-3</v>
      </c>
      <c r="AA69">
        <v>6.3513102635320102E-3</v>
      </c>
      <c r="AB69">
        <v>-0.115830142431488</v>
      </c>
      <c r="AC69">
        <v>-8.2743663787508595E-2</v>
      </c>
      <c r="AD69">
        <v>7.0748446482898297E-2</v>
      </c>
      <c r="AE69">
        <v>-0.124698247389255</v>
      </c>
      <c r="AF69">
        <v>1.4271546519479199</v>
      </c>
      <c r="AH69" s="30">
        <f t="shared" si="20"/>
        <v>-9.2404181028132706E-2</v>
      </c>
      <c r="AI69" s="30">
        <f t="shared" si="13"/>
        <v>9.18294713969523E-2</v>
      </c>
      <c r="AJ69" s="30">
        <f t="shared" si="12"/>
        <v>-9.9977682887912103E-3</v>
      </c>
      <c r="AK69" s="30">
        <f t="shared" si="12"/>
        <v>6.3513102635320102E-3</v>
      </c>
      <c r="AL69" s="30">
        <f t="shared" si="12"/>
        <v>-0.115830142431488</v>
      </c>
      <c r="AM69" s="30">
        <f t="shared" si="12"/>
        <v>-8.2743663787508595E-2</v>
      </c>
      <c r="AN69" s="30">
        <f t="shared" si="12"/>
        <v>7.0748446482898297E-2</v>
      </c>
      <c r="AR69" s="31">
        <f t="shared" si="14"/>
        <v>45291</v>
      </c>
      <c r="AS69" s="30">
        <f t="shared" si="16"/>
        <v>7.7086186077916796</v>
      </c>
      <c r="AT69" s="30">
        <f t="shared" si="15"/>
        <v>-9.2404181028132706E-2</v>
      </c>
      <c r="AU69" s="30">
        <f t="shared" si="17"/>
        <v>-3.9642346364405182E-2</v>
      </c>
      <c r="AV69" s="30">
        <f t="shared" si="11"/>
        <v>9.18294713969523E-2</v>
      </c>
      <c r="AW69" s="30">
        <f t="shared" si="11"/>
        <v>-9.9977682887912103E-3</v>
      </c>
      <c r="AX69" s="30">
        <f t="shared" si="11"/>
        <v>6.3513102635320102E-3</v>
      </c>
      <c r="AY69" s="30">
        <f t="shared" si="10"/>
        <v>-0.115830142431488</v>
      </c>
      <c r="AZ69" s="30">
        <f t="shared" si="10"/>
        <v>-8.2743663787508595E-2</v>
      </c>
      <c r="BA69" s="30">
        <f t="shared" si="10"/>
        <v>7.0748446482898297E-2</v>
      </c>
      <c r="BC69" s="31">
        <f t="shared" si="18"/>
        <v>45291</v>
      </c>
      <c r="BD69" s="30">
        <f t="shared" si="19"/>
        <v>-9.2404181028132706E-2</v>
      </c>
      <c r="BE69" s="30">
        <f t="shared" si="19"/>
        <v>-3.9642346364405182E-2</v>
      </c>
    </row>
    <row r="70" spans="1:57" ht="15">
      <c r="A70" s="1">
        <v>45382</v>
      </c>
      <c r="B70">
        <v>-0.374379935442056</v>
      </c>
      <c r="C70">
        <v>-0.10837425594432799</v>
      </c>
      <c r="D70">
        <v>-0.111488843748152</v>
      </c>
      <c r="E70">
        <v>1.1430986305736599</v>
      </c>
      <c r="F70">
        <v>0.54710453923486102</v>
      </c>
      <c r="G70">
        <v>0.62265568176572805</v>
      </c>
      <c r="H70">
        <v>-1.3350774404878401</v>
      </c>
      <c r="I70">
        <v>1.27438373148721</v>
      </c>
      <c r="J70">
        <v>-1.3518058136262401</v>
      </c>
      <c r="K70">
        <v>0.109980031252311</v>
      </c>
      <c r="L70">
        <v>-0.11435817115667</v>
      </c>
      <c r="M70">
        <v>0</v>
      </c>
      <c r="N70">
        <v>0</v>
      </c>
      <c r="O70">
        <v>0.80670789696209599</v>
      </c>
      <c r="P70">
        <v>0</v>
      </c>
      <c r="Q70">
        <v>0.37374091278428401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3.7437483280187103E-2</v>
      </c>
      <c r="Z70">
        <v>0.21917500306098001</v>
      </c>
      <c r="AA70">
        <v>-6.9850018808310502E-2</v>
      </c>
      <c r="AB70">
        <v>-4.0753208856539699E-2</v>
      </c>
      <c r="AC70">
        <v>-0.150269776372772</v>
      </c>
      <c r="AD70">
        <v>7.2694216311515E-2</v>
      </c>
      <c r="AE70">
        <v>-0.123466010322268</v>
      </c>
      <c r="AF70">
        <v>1.4271546519479199</v>
      </c>
      <c r="AH70" s="30">
        <f t="shared" si="20"/>
        <v>0.109980031252311</v>
      </c>
      <c r="AI70" s="30">
        <f t="shared" si="13"/>
        <v>3.7437483280187103E-2</v>
      </c>
      <c r="AJ70" s="30">
        <f t="shared" si="12"/>
        <v>0.21917500306098001</v>
      </c>
      <c r="AK70" s="30">
        <f t="shared" si="12"/>
        <v>-6.9850018808310502E-2</v>
      </c>
      <c r="AL70" s="30">
        <f t="shared" si="12"/>
        <v>-4.0753208856539699E-2</v>
      </c>
      <c r="AM70" s="30">
        <f t="shared" si="12"/>
        <v>-0.150269776372772</v>
      </c>
      <c r="AN70" s="30">
        <f t="shared" si="12"/>
        <v>7.2694216311515E-2</v>
      </c>
      <c r="AR70" s="31">
        <f t="shared" si="14"/>
        <v>45382</v>
      </c>
      <c r="AS70" s="30">
        <f t="shared" si="16"/>
        <v>7.7086186077916796</v>
      </c>
      <c r="AT70" s="30">
        <f t="shared" si="15"/>
        <v>0.109980031252311</v>
      </c>
      <c r="AU70" s="30">
        <f t="shared" si="17"/>
        <v>6.8433698615059921E-2</v>
      </c>
      <c r="AV70" s="30">
        <f t="shared" si="11"/>
        <v>3.7437483280187103E-2</v>
      </c>
      <c r="AW70" s="30">
        <f t="shared" si="11"/>
        <v>0.21917500306098001</v>
      </c>
      <c r="AX70" s="30">
        <f t="shared" si="11"/>
        <v>-6.9850018808310502E-2</v>
      </c>
      <c r="AY70" s="30">
        <f t="shared" si="10"/>
        <v>-4.0753208856539699E-2</v>
      </c>
      <c r="AZ70" s="30">
        <f t="shared" si="10"/>
        <v>-0.150269776372772</v>
      </c>
      <c r="BA70" s="30">
        <f t="shared" si="10"/>
        <v>7.2694216311515E-2</v>
      </c>
      <c r="BC70" s="31">
        <f t="shared" si="18"/>
        <v>45382</v>
      </c>
      <c r="BD70" s="30">
        <f t="shared" si="19"/>
        <v>0.109980031252311</v>
      </c>
      <c r="BE70" s="30">
        <f t="shared" si="19"/>
        <v>6.8433698615059921E-2</v>
      </c>
    </row>
    <row r="71" spans="1:57" ht="15">
      <c r="A71" s="1">
        <v>45473</v>
      </c>
      <c r="B71">
        <v>-0.378298002755933</v>
      </c>
      <c r="C71">
        <v>2.1303037702443101E-2</v>
      </c>
      <c r="D71">
        <v>-0.16633463072486701</v>
      </c>
      <c r="E71">
        <v>0.81428235202881505</v>
      </c>
      <c r="F71">
        <v>0.52618791763073203</v>
      </c>
      <c r="G71">
        <v>0.64553611965883095</v>
      </c>
      <c r="H71">
        <v>-1.3633545662337501</v>
      </c>
      <c r="I71">
        <v>1.18169367930791</v>
      </c>
      <c r="J71">
        <v>-1.4002175621728501</v>
      </c>
      <c r="K71">
        <v>0.28962512975814703</v>
      </c>
      <c r="L71">
        <v>-7.8192534347553203E-2</v>
      </c>
      <c r="M71">
        <v>0</v>
      </c>
      <c r="N71">
        <v>0</v>
      </c>
      <c r="O71">
        <v>0.76103687763461203</v>
      </c>
      <c r="P71">
        <v>0</v>
      </c>
      <c r="Q71">
        <v>0.26416484630125497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0.10743894595959801</v>
      </c>
      <c r="Z71">
        <v>0.29589708705116102</v>
      </c>
      <c r="AA71">
        <v>0.164390802675553</v>
      </c>
      <c r="AB71">
        <v>1.3126327114397301E-2</v>
      </c>
      <c r="AC71">
        <v>-0.103096608707335</v>
      </c>
      <c r="AD71">
        <v>-4.57891408751782E-2</v>
      </c>
      <c r="AE71">
        <v>-0.122245425058332</v>
      </c>
      <c r="AF71">
        <v>1.4271546519479199</v>
      </c>
      <c r="AH71" s="30">
        <f t="shared" si="20"/>
        <v>0.28962512975814703</v>
      </c>
      <c r="AI71" s="30">
        <f t="shared" si="13"/>
        <v>0.10743894595959801</v>
      </c>
      <c r="AJ71" s="30">
        <f t="shared" si="12"/>
        <v>0.29589708705116102</v>
      </c>
      <c r="AK71" s="30">
        <f t="shared" si="12"/>
        <v>0.164390802675553</v>
      </c>
      <c r="AL71" s="30">
        <f t="shared" si="12"/>
        <v>1.3126327114397301E-2</v>
      </c>
      <c r="AM71" s="30">
        <f t="shared" si="12"/>
        <v>-0.103096608707335</v>
      </c>
      <c r="AN71" s="30">
        <f t="shared" si="12"/>
        <v>-4.57891408751782E-2</v>
      </c>
      <c r="AR71" s="31">
        <f t="shared" si="14"/>
        <v>45473</v>
      </c>
      <c r="AS71" s="30">
        <f t="shared" si="16"/>
        <v>7.7086186077916796</v>
      </c>
      <c r="AT71" s="30">
        <f t="shared" si="15"/>
        <v>0.28962512975814703</v>
      </c>
      <c r="AU71" s="30">
        <f t="shared" si="17"/>
        <v>0.43196741321819621</v>
      </c>
      <c r="AV71" s="30">
        <f t="shared" si="11"/>
        <v>0.10743894595959801</v>
      </c>
      <c r="AW71" s="30">
        <f t="shared" si="11"/>
        <v>0.29589708705116102</v>
      </c>
      <c r="AX71" s="30">
        <f t="shared" si="11"/>
        <v>0.164390802675553</v>
      </c>
      <c r="AY71" s="30">
        <f t="shared" si="10"/>
        <v>1.3126327114397301E-2</v>
      </c>
      <c r="AZ71" s="30">
        <f t="shared" si="10"/>
        <v>-0.103096608707335</v>
      </c>
      <c r="BA71" s="30">
        <f t="shared" si="10"/>
        <v>-4.57891408751782E-2</v>
      </c>
      <c r="BC71" s="31">
        <f t="shared" si="18"/>
        <v>45473</v>
      </c>
      <c r="BD71" s="30">
        <f t="shared" si="19"/>
        <v>0.28962512975814703</v>
      </c>
      <c r="BE71" s="30">
        <f t="shared" si="19"/>
        <v>0.43196741321819621</v>
      </c>
    </row>
    <row r="72" spans="1:57" ht="15">
      <c r="A72" s="1">
        <v>45565</v>
      </c>
      <c r="B72">
        <v>-0.42145693860963601</v>
      </c>
      <c r="C72">
        <v>0.112927015906779</v>
      </c>
      <c r="D72">
        <v>-0.241252417634684</v>
      </c>
      <c r="E72">
        <v>0.67034185765798604</v>
      </c>
      <c r="F72">
        <v>0.47896703810216901</v>
      </c>
      <c r="G72">
        <v>0.62306407541845299</v>
      </c>
      <c r="H72">
        <v>-1.32161236396244</v>
      </c>
      <c r="I72">
        <v>1.03201097014307</v>
      </c>
      <c r="J72">
        <v>-1.4534644957332601</v>
      </c>
      <c r="K72">
        <v>0.46338794206095402</v>
      </c>
      <c r="L72">
        <v>-5.3834323325394402E-2</v>
      </c>
      <c r="M72">
        <v>0</v>
      </c>
      <c r="N72">
        <v>0</v>
      </c>
      <c r="O72">
        <v>0.72577188501967005</v>
      </c>
      <c r="P72">
        <v>0</v>
      </c>
      <c r="Q72">
        <v>0.19140363968905599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2.0855837783012501E-2</v>
      </c>
      <c r="Z72">
        <v>0.38594988513603401</v>
      </c>
      <c r="AA72">
        <v>0.21822042510249401</v>
      </c>
      <c r="AB72">
        <v>0.244789998287093</v>
      </c>
      <c r="AC72">
        <v>-0.13791240214865999</v>
      </c>
      <c r="AD72">
        <v>-5.9966577042107998E-2</v>
      </c>
      <c r="AE72">
        <v>-0.121036399902924</v>
      </c>
      <c r="AF72">
        <v>1.3571546519479201</v>
      </c>
      <c r="AH72" s="30">
        <f t="shared" si="20"/>
        <v>0.46338794206095402</v>
      </c>
      <c r="AI72" s="30">
        <f t="shared" si="13"/>
        <v>2.0855837783012501E-2</v>
      </c>
      <c r="AJ72" s="30">
        <f t="shared" si="12"/>
        <v>0.38594988513603401</v>
      </c>
      <c r="AK72" s="30">
        <f t="shared" si="12"/>
        <v>0.21822042510249401</v>
      </c>
      <c r="AL72" s="30">
        <f t="shared" si="12"/>
        <v>0.244789998287093</v>
      </c>
      <c r="AM72" s="30">
        <f t="shared" si="12"/>
        <v>-0.13791240214865999</v>
      </c>
      <c r="AN72" s="30">
        <f t="shared" si="12"/>
        <v>-5.9966577042107998E-2</v>
      </c>
      <c r="AR72" s="31">
        <f t="shared" si="14"/>
        <v>45565</v>
      </c>
      <c r="AS72" s="30">
        <f t="shared" si="16"/>
        <v>7.4286186077916803</v>
      </c>
      <c r="AT72" s="30">
        <f t="shared" si="15"/>
        <v>0.46338794206095402</v>
      </c>
      <c r="AU72" s="30">
        <f t="shared" si="17"/>
        <v>0.67193716711786555</v>
      </c>
      <c r="AV72" s="30">
        <f t="shared" si="11"/>
        <v>2.0855837783012501E-2</v>
      </c>
      <c r="AW72" s="30">
        <f t="shared" si="11"/>
        <v>0.38594988513603401</v>
      </c>
      <c r="AX72" s="30">
        <f t="shared" si="11"/>
        <v>0.21822042510249401</v>
      </c>
      <c r="AY72" s="30">
        <f t="shared" si="10"/>
        <v>0.244789998287093</v>
      </c>
      <c r="AZ72" s="30">
        <f t="shared" si="10"/>
        <v>-0.13791240214865999</v>
      </c>
      <c r="BA72" s="30">
        <f t="shared" si="10"/>
        <v>-5.9966577042107998E-2</v>
      </c>
      <c r="BC72" s="31">
        <f t="shared" si="18"/>
        <v>45565</v>
      </c>
      <c r="BD72" s="30">
        <f t="shared" si="19"/>
        <v>0.46338794206095402</v>
      </c>
      <c r="BE72" s="30">
        <f t="shared" si="19"/>
        <v>0.67193716711786555</v>
      </c>
    </row>
    <row r="73" spans="1:57" ht="15">
      <c r="A73" s="1">
        <v>45657</v>
      </c>
      <c r="B73">
        <v>-0.379430854654834</v>
      </c>
      <c r="C73">
        <v>0.10449167309966199</v>
      </c>
      <c r="D73">
        <v>-0.27537559751125701</v>
      </c>
      <c r="E73">
        <v>0.51544623316931104</v>
      </c>
      <c r="F73">
        <v>0.45428043265683099</v>
      </c>
      <c r="G73">
        <v>0.58092656118322406</v>
      </c>
      <c r="H73">
        <v>-1.1545105141880301</v>
      </c>
      <c r="I73">
        <v>0.87094123246245503</v>
      </c>
      <c r="J73">
        <v>-1.4322161431596301</v>
      </c>
      <c r="K73">
        <v>0.32835655545910297</v>
      </c>
      <c r="L73">
        <v>-3.4157212281359699E-2</v>
      </c>
      <c r="M73">
        <v>0</v>
      </c>
      <c r="N73">
        <v>0</v>
      </c>
      <c r="O73">
        <v>0.70523523711222003</v>
      </c>
      <c r="P73">
        <v>0</v>
      </c>
      <c r="Q73">
        <v>0.18917338122966901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-4.1171553410670199E-2</v>
      </c>
      <c r="Z73">
        <v>0.109832486754653</v>
      </c>
      <c r="AA73">
        <v>0.40048881449311502</v>
      </c>
      <c r="AB73">
        <v>0.159591113131446</v>
      </c>
      <c r="AC73">
        <v>9.2303934790444006E-2</v>
      </c>
      <c r="AD73">
        <v>-0.14461339654246999</v>
      </c>
      <c r="AE73">
        <v>-0.119838843267498</v>
      </c>
      <c r="AF73">
        <v>0.92975354052638604</v>
      </c>
      <c r="AH73" s="30">
        <f t="shared" si="20"/>
        <v>0.32835655545910297</v>
      </c>
      <c r="AI73" s="30">
        <f t="shared" si="13"/>
        <v>-4.1171553410670199E-2</v>
      </c>
      <c r="AJ73" s="30">
        <f t="shared" si="12"/>
        <v>0.109832486754653</v>
      </c>
      <c r="AK73" s="30">
        <f t="shared" si="12"/>
        <v>0.40048881449311502</v>
      </c>
      <c r="AL73" s="30">
        <f t="shared" si="12"/>
        <v>0.159591113131446</v>
      </c>
      <c r="AM73" s="30">
        <f t="shared" si="12"/>
        <v>9.2303934790444006E-2</v>
      </c>
      <c r="AN73" s="30">
        <f t="shared" si="12"/>
        <v>-0.14461339654246999</v>
      </c>
      <c r="AR73" s="31">
        <f t="shared" si="14"/>
        <v>45657</v>
      </c>
      <c r="AS73" s="30">
        <f t="shared" si="16"/>
        <v>5.7190141621055446</v>
      </c>
      <c r="AT73" s="30">
        <f t="shared" si="15"/>
        <v>0.32835655545910297</v>
      </c>
      <c r="AU73" s="30">
        <f t="shared" si="17"/>
        <v>0.57643139921651787</v>
      </c>
      <c r="AV73" s="30">
        <f t="shared" si="11"/>
        <v>-4.1171553410670199E-2</v>
      </c>
      <c r="AW73" s="30">
        <f t="shared" si="11"/>
        <v>0.109832486754653</v>
      </c>
      <c r="AX73" s="30">
        <f t="shared" si="11"/>
        <v>0.40048881449311502</v>
      </c>
      <c r="AY73" s="30">
        <f t="shared" si="10"/>
        <v>0.159591113131446</v>
      </c>
      <c r="AZ73" s="30">
        <f t="shared" si="10"/>
        <v>9.2303934790444006E-2</v>
      </c>
      <c r="BA73" s="30">
        <f t="shared" si="10"/>
        <v>-0.14461339654246999</v>
      </c>
      <c r="BC73" s="31">
        <f t="shared" si="18"/>
        <v>45657</v>
      </c>
      <c r="BD73" s="30">
        <f t="shared" si="19"/>
        <v>0.32835655545910297</v>
      </c>
      <c r="BE73" s="30">
        <f t="shared" si="19"/>
        <v>0.57643139921651787</v>
      </c>
    </row>
    <row r="74" spans="1:57" ht="15">
      <c r="A74" s="1">
        <v>45747</v>
      </c>
      <c r="B74">
        <v>-0.34464421397743</v>
      </c>
      <c r="C74">
        <v>7.5146418810197194E-2</v>
      </c>
      <c r="D74">
        <v>-0.29054843753108101</v>
      </c>
      <c r="E74">
        <v>0.38039453082085001</v>
      </c>
      <c r="F74">
        <v>0.43980614881098601</v>
      </c>
      <c r="G74">
        <v>0.53550403634003796</v>
      </c>
      <c r="H74">
        <v>-1.02145348389163</v>
      </c>
      <c r="I74">
        <v>0.72206848712715799</v>
      </c>
      <c r="J74">
        <v>-1.4117445843810701</v>
      </c>
      <c r="K74">
        <v>0.206300358291578</v>
      </c>
      <c r="L74">
        <v>-2.1442540638906899E-2</v>
      </c>
      <c r="M74">
        <v>0</v>
      </c>
      <c r="N74">
        <v>0</v>
      </c>
      <c r="O74">
        <v>0.69151481660392999</v>
      </c>
      <c r="P74">
        <v>0</v>
      </c>
      <c r="Q74">
        <v>0.203264049354826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-4.4098577245839203E-2</v>
      </c>
      <c r="Z74">
        <v>1.5791742616318102E-2</v>
      </c>
      <c r="AA74">
        <v>0.174917630208833</v>
      </c>
      <c r="AB74">
        <v>0.315903891418369</v>
      </c>
      <c r="AC74">
        <v>-1.1055014178450199E-3</v>
      </c>
      <c r="AD74">
        <v>-5.3267455678744503E-2</v>
      </c>
      <c r="AE74">
        <v>-0.118652663692879</v>
      </c>
      <c r="AF74">
        <v>0.45365465194766103</v>
      </c>
      <c r="AH74" s="30">
        <f t="shared" si="20"/>
        <v>0.206300358291578</v>
      </c>
      <c r="AI74" s="30">
        <f t="shared" si="13"/>
        <v>-4.4098577245839203E-2</v>
      </c>
      <c r="AJ74" s="30">
        <f t="shared" si="12"/>
        <v>1.5791742616318102E-2</v>
      </c>
      <c r="AK74" s="30">
        <f t="shared" si="12"/>
        <v>0.174917630208833</v>
      </c>
      <c r="AL74" s="30">
        <f t="shared" si="12"/>
        <v>0.315903891418369</v>
      </c>
      <c r="AM74" s="30">
        <f t="shared" si="12"/>
        <v>-1.1055014178450199E-3</v>
      </c>
      <c r="AN74" s="30">
        <f t="shared" si="12"/>
        <v>-5.3267455678744503E-2</v>
      </c>
      <c r="AR74" s="31">
        <f t="shared" si="14"/>
        <v>45747</v>
      </c>
      <c r="AS74" s="30">
        <f t="shared" si="16"/>
        <v>3.8146186077906439</v>
      </c>
      <c r="AT74" s="30">
        <f t="shared" si="15"/>
        <v>0.206300358291578</v>
      </c>
      <c r="AU74" s="30">
        <f t="shared" si="17"/>
        <v>0.40814172990109132</v>
      </c>
      <c r="AV74" s="30">
        <f t="shared" si="11"/>
        <v>-4.4098577245839203E-2</v>
      </c>
      <c r="AW74" s="30">
        <f t="shared" si="11"/>
        <v>1.5791742616318102E-2</v>
      </c>
      <c r="AX74" s="30">
        <f t="shared" si="11"/>
        <v>0.174917630208833</v>
      </c>
      <c r="AY74" s="30">
        <f t="shared" si="10"/>
        <v>0.315903891418369</v>
      </c>
      <c r="AZ74" s="30">
        <f t="shared" si="10"/>
        <v>-1.1055014178450199E-3</v>
      </c>
      <c r="BA74" s="30">
        <f t="shared" si="10"/>
        <v>-5.3267455678744503E-2</v>
      </c>
      <c r="BC74" s="31">
        <f t="shared" si="18"/>
        <v>45747</v>
      </c>
      <c r="BD74" s="30">
        <f t="shared" si="19"/>
        <v>0.206300358291578</v>
      </c>
      <c r="BE74" s="30">
        <f t="shared" si="19"/>
        <v>0.40814172990109132</v>
      </c>
    </row>
    <row r="75" spans="1:57" ht="15">
      <c r="A75" s="1">
        <v>45838</v>
      </c>
      <c r="B75">
        <v>-0.32436806305639199</v>
      </c>
      <c r="C75">
        <v>4.8675247268205601E-2</v>
      </c>
      <c r="D75">
        <v>-0.296946925001152</v>
      </c>
      <c r="E75">
        <v>0.27203258427488503</v>
      </c>
      <c r="F75">
        <v>0.42987516193463199</v>
      </c>
      <c r="G75">
        <v>0.491294912748585</v>
      </c>
      <c r="H75">
        <v>-0.92622680136914104</v>
      </c>
      <c r="I75">
        <v>0.59120492747879805</v>
      </c>
      <c r="J75">
        <v>-1.38699671237941</v>
      </c>
      <c r="K75">
        <v>0.12728924592340601</v>
      </c>
      <c r="L75">
        <v>-1.4825028885971E-2</v>
      </c>
      <c r="M75">
        <v>0</v>
      </c>
      <c r="N75">
        <v>0</v>
      </c>
      <c r="O75">
        <v>0.68078733939982194</v>
      </c>
      <c r="P75">
        <v>0</v>
      </c>
      <c r="Q75">
        <v>0.218977591208774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-3.8966747242733503E-2</v>
      </c>
      <c r="Z75">
        <v>1.6893438362099999E-2</v>
      </c>
      <c r="AA75">
        <v>-4.9991920187226598E-2</v>
      </c>
      <c r="AB75">
        <v>0.146368547330646</v>
      </c>
      <c r="AC75">
        <v>0.130161230026381</v>
      </c>
      <c r="AD75">
        <v>-9.4205606014836296E-2</v>
      </c>
      <c r="AE75">
        <v>-0.11747776987172399</v>
      </c>
      <c r="AF75">
        <v>-9.6445348052349694E-2</v>
      </c>
      <c r="AH75" s="30">
        <f t="shared" si="20"/>
        <v>0.12728924592340601</v>
      </c>
      <c r="AI75" s="30">
        <f t="shared" si="13"/>
        <v>-3.8966747242733503E-2</v>
      </c>
      <c r="AJ75" s="30">
        <f t="shared" si="12"/>
        <v>1.6893438362099999E-2</v>
      </c>
      <c r="AK75" s="30">
        <f t="shared" si="12"/>
        <v>-4.9991920187226598E-2</v>
      </c>
      <c r="AL75" s="30">
        <f t="shared" si="12"/>
        <v>0.146368547330646</v>
      </c>
      <c r="AM75" s="30">
        <f t="shared" si="12"/>
        <v>0.130161230026381</v>
      </c>
      <c r="AN75" s="30">
        <f t="shared" si="12"/>
        <v>-9.4205606014836296E-2</v>
      </c>
      <c r="AR75" s="31">
        <f t="shared" si="14"/>
        <v>45838</v>
      </c>
      <c r="AS75" s="30">
        <f t="shared" si="16"/>
        <v>1.6142186077906011</v>
      </c>
      <c r="AT75" s="30">
        <f t="shared" si="15"/>
        <v>0.12728924592340601</v>
      </c>
      <c r="AU75" s="30">
        <f t="shared" si="17"/>
        <v>0.11025894227433058</v>
      </c>
      <c r="AV75" s="30">
        <f t="shared" si="11"/>
        <v>-3.8966747242733503E-2</v>
      </c>
      <c r="AW75" s="30">
        <f t="shared" si="11"/>
        <v>1.6893438362099999E-2</v>
      </c>
      <c r="AX75" s="30">
        <f t="shared" si="11"/>
        <v>-4.9991920187226598E-2</v>
      </c>
      <c r="AY75" s="30">
        <f t="shared" si="10"/>
        <v>0.146368547330646</v>
      </c>
      <c r="AZ75" s="30">
        <f t="shared" si="10"/>
        <v>0.130161230026381</v>
      </c>
      <c r="BA75" s="30">
        <f t="shared" si="10"/>
        <v>-9.4205606014836296E-2</v>
      </c>
      <c r="BC75" s="31">
        <f t="shared" si="18"/>
        <v>45838</v>
      </c>
      <c r="BD75" s="30">
        <f t="shared" si="19"/>
        <v>0.12728924592340601</v>
      </c>
      <c r="BE75" s="30">
        <f t="shared" si="19"/>
        <v>0.11025894227433058</v>
      </c>
    </row>
    <row r="76" spans="1:57" ht="15">
      <c r="A76" s="1">
        <v>45930</v>
      </c>
      <c r="B76">
        <v>-0.31329718420826302</v>
      </c>
      <c r="C76">
        <v>2.9790874510662799E-2</v>
      </c>
      <c r="D76">
        <v>-0.29920098612336798</v>
      </c>
      <c r="E76">
        <v>0.18854455216462501</v>
      </c>
      <c r="F76">
        <v>0.42199137726811398</v>
      </c>
      <c r="G76">
        <v>0.449549032882616</v>
      </c>
      <c r="H76">
        <v>-0.85580958786698302</v>
      </c>
      <c r="I76">
        <v>0.47857216298039701</v>
      </c>
      <c r="J76">
        <v>-1.3582214761592599</v>
      </c>
      <c r="K76">
        <v>7.8806236129065399E-2</v>
      </c>
      <c r="L76">
        <v>-1.28972871039331E-2</v>
      </c>
      <c r="M76">
        <v>0</v>
      </c>
      <c r="N76">
        <v>0</v>
      </c>
      <c r="O76">
        <v>0.67132838795816396</v>
      </c>
      <c r="P76">
        <v>0</v>
      </c>
      <c r="Q76">
        <v>0.232484148426158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-3.4172678324807297E-2</v>
      </c>
      <c r="Z76">
        <v>2.82358259545917E-2</v>
      </c>
      <c r="AA76">
        <v>-5.6690006729533199E-2</v>
      </c>
      <c r="AB76">
        <v>-1.4052813202624101E-2</v>
      </c>
      <c r="AC76">
        <v>5.62813048559027E-2</v>
      </c>
      <c r="AD76">
        <v>-4.8973160793805801E-2</v>
      </c>
      <c r="AE76">
        <v>-0.116314070670075</v>
      </c>
      <c r="AF76">
        <v>-0.47404534805235499</v>
      </c>
      <c r="AH76" s="30">
        <f t="shared" si="20"/>
        <v>7.8806236129065399E-2</v>
      </c>
      <c r="AI76" s="30">
        <f t="shared" si="13"/>
        <v>-3.4172678324807297E-2</v>
      </c>
      <c r="AJ76" s="30">
        <f t="shared" si="12"/>
        <v>2.82358259545917E-2</v>
      </c>
      <c r="AK76" s="30">
        <f t="shared" si="12"/>
        <v>-5.6690006729533199E-2</v>
      </c>
      <c r="AL76" s="30">
        <f t="shared" si="12"/>
        <v>-1.4052813202624101E-2</v>
      </c>
      <c r="AM76" s="30">
        <f t="shared" si="12"/>
        <v>5.62813048559027E-2</v>
      </c>
      <c r="AN76" s="30">
        <f t="shared" si="12"/>
        <v>-4.8973160793805801E-2</v>
      </c>
      <c r="AR76" s="31">
        <f t="shared" si="14"/>
        <v>45930</v>
      </c>
      <c r="AS76" s="30">
        <f t="shared" si="16"/>
        <v>0.10381860779058005</v>
      </c>
      <c r="AT76" s="30">
        <f t="shared" si="15"/>
        <v>7.8806236129065399E-2</v>
      </c>
      <c r="AU76" s="30">
        <f t="shared" si="17"/>
        <v>-6.9371528240275995E-2</v>
      </c>
      <c r="AV76" s="30">
        <f t="shared" si="11"/>
        <v>-3.4172678324807297E-2</v>
      </c>
      <c r="AW76" s="30">
        <f t="shared" si="11"/>
        <v>2.82358259545917E-2</v>
      </c>
      <c r="AX76" s="30">
        <f t="shared" si="11"/>
        <v>-5.6690006729533199E-2</v>
      </c>
      <c r="AY76" s="30">
        <f t="shared" si="10"/>
        <v>-1.4052813202624101E-2</v>
      </c>
      <c r="AZ76" s="30">
        <f t="shared" si="10"/>
        <v>5.62813048559027E-2</v>
      </c>
      <c r="BA76" s="30">
        <f t="shared" si="10"/>
        <v>-4.8973160793805801E-2</v>
      </c>
      <c r="BC76" s="31">
        <f t="shared" si="18"/>
        <v>45930</v>
      </c>
      <c r="BD76" s="30">
        <f t="shared" si="19"/>
        <v>7.8806236129065399E-2</v>
      </c>
      <c r="BE76" s="30">
        <f t="shared" si="19"/>
        <v>-6.9371528240275995E-2</v>
      </c>
    </row>
    <row r="77" spans="1:57" ht="15">
      <c r="A77" s="1">
        <v>46022</v>
      </c>
      <c r="B77">
        <v>-0.306849598925242</v>
      </c>
      <c r="C77">
        <v>1.75680407810977E-2</v>
      </c>
      <c r="D77">
        <v>-0.29940873238475402</v>
      </c>
      <c r="E77">
        <v>0.12564322347043999</v>
      </c>
      <c r="F77">
        <v>0.41509113735361097</v>
      </c>
      <c r="G77">
        <v>0.41061875646234303</v>
      </c>
      <c r="H77">
        <v>-0.80009379222118604</v>
      </c>
      <c r="I77">
        <v>0.382650429491046</v>
      </c>
      <c r="J77">
        <v>-1.3266328872787601</v>
      </c>
      <c r="K77">
        <v>4.8814399065581597E-2</v>
      </c>
      <c r="L77">
        <v>-1.43563543811104E-2</v>
      </c>
      <c r="M77">
        <v>0</v>
      </c>
      <c r="N77">
        <v>0</v>
      </c>
      <c r="O77">
        <v>0.66239974574836602</v>
      </c>
      <c r="P77">
        <v>0</v>
      </c>
      <c r="Q77">
        <v>0.24305654361572501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-3.03480942535597E-2</v>
      </c>
      <c r="Z77">
        <v>3.6779416560017403E-2</v>
      </c>
      <c r="AA77">
        <v>-3.5702454926343503E-2</v>
      </c>
      <c r="AB77">
        <v>-1.89409012538184E-2</v>
      </c>
      <c r="AC77">
        <v>-2.4579433168242602E-2</v>
      </c>
      <c r="AD77">
        <v>-6.8993316659538007E-2</v>
      </c>
      <c r="AE77">
        <v>-0.115161475148035</v>
      </c>
      <c r="AF77">
        <v>-0.69844534805235603</v>
      </c>
      <c r="AH77" s="30">
        <f t="shared" si="20"/>
        <v>4.8814399065581597E-2</v>
      </c>
      <c r="AI77" s="30">
        <f t="shared" si="13"/>
        <v>-3.03480942535597E-2</v>
      </c>
      <c r="AJ77" s="30">
        <f t="shared" si="12"/>
        <v>3.6779416560017403E-2</v>
      </c>
      <c r="AK77" s="30">
        <f t="shared" si="12"/>
        <v>-3.5702454926343503E-2</v>
      </c>
      <c r="AL77" s="30">
        <f t="shared" si="12"/>
        <v>-1.89409012538184E-2</v>
      </c>
      <c r="AM77" s="30">
        <f t="shared" si="12"/>
        <v>-2.4579433168242602E-2</v>
      </c>
      <c r="AN77" s="30">
        <f t="shared" si="12"/>
        <v>-6.8993316659538007E-2</v>
      </c>
      <c r="AR77" s="31">
        <f t="shared" si="14"/>
        <v>46022</v>
      </c>
      <c r="AS77" s="30">
        <f t="shared" si="16"/>
        <v>-0.79378139220942412</v>
      </c>
      <c r="AT77" s="30">
        <f t="shared" si="15"/>
        <v>4.8814399065581597E-2</v>
      </c>
      <c r="AU77" s="30">
        <f t="shared" si="17"/>
        <v>-0.14178478370148481</v>
      </c>
      <c r="AV77" s="30">
        <f t="shared" si="11"/>
        <v>-3.03480942535597E-2</v>
      </c>
      <c r="AW77" s="30">
        <f t="shared" si="11"/>
        <v>3.6779416560017403E-2</v>
      </c>
      <c r="AX77" s="30">
        <f t="shared" si="11"/>
        <v>-3.5702454926343503E-2</v>
      </c>
      <c r="AY77" s="30">
        <f t="shared" si="10"/>
        <v>-1.89409012538184E-2</v>
      </c>
      <c r="AZ77" s="30">
        <f t="shared" si="10"/>
        <v>-2.4579433168242602E-2</v>
      </c>
      <c r="BA77" s="30">
        <f t="shared" si="10"/>
        <v>-6.8993316659538007E-2</v>
      </c>
      <c r="BC77" s="31">
        <f t="shared" si="18"/>
        <v>46022</v>
      </c>
      <c r="BD77" s="30">
        <f t="shared" si="19"/>
        <v>4.8814399065581597E-2</v>
      </c>
      <c r="BE77" s="30">
        <f t="shared" si="19"/>
        <v>-0.14178478370148481</v>
      </c>
    </row>
    <row r="78" spans="1:57" ht="15">
      <c r="A78" s="1">
        <v>46112</v>
      </c>
      <c r="B78">
        <v>-0.30244655705999002</v>
      </c>
      <c r="C78">
        <v>1.0034300613602099E-2</v>
      </c>
      <c r="D78">
        <v>-0.29853097412047302</v>
      </c>
      <c r="E78">
        <v>7.8911106691399599E-2</v>
      </c>
      <c r="F78">
        <v>0.40873688765704003</v>
      </c>
      <c r="G78">
        <v>0.374581182939557</v>
      </c>
      <c r="H78">
        <v>-0.75313019803042003</v>
      </c>
      <c r="I78">
        <v>0.30139724491957598</v>
      </c>
      <c r="J78">
        <v>-1.29338145175721</v>
      </c>
      <c r="K78">
        <v>2.9929538981199998E-2</v>
      </c>
      <c r="L78">
        <v>-1.8130985728324001E-2</v>
      </c>
      <c r="M78">
        <v>0</v>
      </c>
      <c r="N78">
        <v>0</v>
      </c>
      <c r="O78">
        <v>0.653708628929076</v>
      </c>
      <c r="P78">
        <v>0</v>
      </c>
      <c r="Q78">
        <v>0.25085863216447402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-2.7129941652940501E-2</v>
      </c>
      <c r="Z78">
        <v>4.2157391669251601E-2</v>
      </c>
      <c r="AA78">
        <v>-1.8482487029246899E-2</v>
      </c>
      <c r="AB78">
        <v>-4.1868952127816798E-3</v>
      </c>
      <c r="AC78">
        <v>-2.9305606741627101E-2</v>
      </c>
      <c r="AD78">
        <v>-0.104615272704928</v>
      </c>
      <c r="AE78">
        <v>-0.11401989257959801</v>
      </c>
      <c r="AF78">
        <v>-0.81304534805235695</v>
      </c>
      <c r="AH78" s="30">
        <f t="shared" si="20"/>
        <v>2.9929538981199998E-2</v>
      </c>
      <c r="AI78" s="30">
        <f t="shared" si="13"/>
        <v>-2.7129941652940501E-2</v>
      </c>
      <c r="AJ78" s="30">
        <f t="shared" si="12"/>
        <v>4.2157391669251601E-2</v>
      </c>
      <c r="AK78" s="30">
        <f t="shared" si="12"/>
        <v>-1.8482487029246899E-2</v>
      </c>
      <c r="AL78" s="30">
        <f t="shared" si="12"/>
        <v>-4.1868952127816798E-3</v>
      </c>
      <c r="AM78" s="30">
        <f t="shared" si="12"/>
        <v>-2.9305606741627101E-2</v>
      </c>
      <c r="AN78" s="30">
        <f t="shared" si="12"/>
        <v>-0.104615272704928</v>
      </c>
      <c r="AR78" s="31">
        <f t="shared" si="14"/>
        <v>46112</v>
      </c>
      <c r="AS78" s="30">
        <f t="shared" si="16"/>
        <v>-1.2521813922094278</v>
      </c>
      <c r="AT78" s="30">
        <f t="shared" si="15"/>
        <v>2.9929538981199998E-2</v>
      </c>
      <c r="AU78" s="30">
        <f t="shared" si="17"/>
        <v>-0.14156281167227258</v>
      </c>
      <c r="AV78" s="30">
        <f t="shared" si="11"/>
        <v>-2.7129941652940501E-2</v>
      </c>
      <c r="AW78" s="30">
        <f t="shared" si="11"/>
        <v>4.2157391669251601E-2</v>
      </c>
      <c r="AX78" s="30">
        <f t="shared" si="11"/>
        <v>-1.8482487029246899E-2</v>
      </c>
      <c r="AY78" s="30">
        <f t="shared" si="10"/>
        <v>-4.1868952127816798E-3</v>
      </c>
      <c r="AZ78" s="30">
        <f t="shared" si="10"/>
        <v>-2.9305606741627101E-2</v>
      </c>
      <c r="BA78" s="30">
        <f t="shared" si="10"/>
        <v>-0.104615272704928</v>
      </c>
      <c r="BC78" s="31">
        <f t="shared" si="18"/>
        <v>46112</v>
      </c>
      <c r="BD78" s="30">
        <f t="shared" si="19"/>
        <v>2.9929538981199998E-2</v>
      </c>
      <c r="BE78" s="30">
        <f t="shared" si="19"/>
        <v>-0.14156281167227258</v>
      </c>
    </row>
    <row r="79" spans="1:57" ht="15">
      <c r="A79" s="1">
        <v>46203</v>
      </c>
      <c r="B79">
        <v>-0.298838440628999</v>
      </c>
      <c r="C79">
        <v>5.5029655423671697E-3</v>
      </c>
      <c r="D79">
        <v>-0.29701991946203299</v>
      </c>
      <c r="E79">
        <v>4.4558854905581098E-2</v>
      </c>
      <c r="F79">
        <v>0.40275657614126398</v>
      </c>
      <c r="G79">
        <v>0.34140607879937401</v>
      </c>
      <c r="H79">
        <v>-0.71164407143289699</v>
      </c>
      <c r="I79">
        <v>0.23270520408179901</v>
      </c>
      <c r="J79">
        <v>-1.2593617909917201</v>
      </c>
      <c r="K79">
        <v>1.7945285602817801E-2</v>
      </c>
      <c r="L79">
        <v>-2.3377270999929201E-2</v>
      </c>
      <c r="M79">
        <v>0</v>
      </c>
      <c r="N79">
        <v>0</v>
      </c>
      <c r="O79">
        <v>0.64515797610345804</v>
      </c>
      <c r="P79">
        <v>0</v>
      </c>
      <c r="Q79">
        <v>0.25628286824128899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-2.42436997771809E-2</v>
      </c>
      <c r="Z79">
        <v>4.54044323428981E-2</v>
      </c>
      <c r="AA79">
        <v>-7.11524703501669E-3</v>
      </c>
      <c r="AB79">
        <v>7.7496445709229703E-3</v>
      </c>
      <c r="AC79">
        <v>-2.3216211132183601E-2</v>
      </c>
      <c r="AD79">
        <v>-9.8460967574016206E-2</v>
      </c>
      <c r="AE79">
        <v>-0.112889232471655</v>
      </c>
      <c r="AF79">
        <v>-0.85669696517385796</v>
      </c>
      <c r="AH79" s="30">
        <f t="shared" si="20"/>
        <v>1.7945285602817801E-2</v>
      </c>
      <c r="AI79" s="30">
        <f t="shared" si="13"/>
        <v>-2.42436997771809E-2</v>
      </c>
      <c r="AJ79" s="30">
        <f t="shared" si="12"/>
        <v>4.54044323428981E-2</v>
      </c>
      <c r="AK79" s="30">
        <f t="shared" si="12"/>
        <v>-7.11524703501669E-3</v>
      </c>
      <c r="AL79" s="30">
        <f t="shared" si="12"/>
        <v>7.7496445709229703E-3</v>
      </c>
      <c r="AM79" s="30">
        <f t="shared" si="12"/>
        <v>-2.3216211132183601E-2</v>
      </c>
      <c r="AN79" s="30">
        <f t="shared" si="12"/>
        <v>-9.8460967574016206E-2</v>
      </c>
      <c r="AR79" s="31">
        <f t="shared" si="14"/>
        <v>46203</v>
      </c>
      <c r="AS79" s="30">
        <f t="shared" si="16"/>
        <v>-1.4267878606954318</v>
      </c>
      <c r="AT79" s="30">
        <f t="shared" si="15"/>
        <v>1.7945285602817801E-2</v>
      </c>
      <c r="AU79" s="30">
        <f t="shared" si="17"/>
        <v>-9.9882048604576321E-2</v>
      </c>
      <c r="AV79" s="30">
        <f t="shared" si="11"/>
        <v>-2.42436997771809E-2</v>
      </c>
      <c r="AW79" s="30">
        <f t="shared" si="11"/>
        <v>4.54044323428981E-2</v>
      </c>
      <c r="AX79" s="30">
        <f t="shared" si="11"/>
        <v>-7.11524703501669E-3</v>
      </c>
      <c r="AY79" s="30">
        <f t="shared" si="10"/>
        <v>7.7496445709229703E-3</v>
      </c>
      <c r="AZ79" s="30">
        <f t="shared" si="10"/>
        <v>-2.3216211132183601E-2</v>
      </c>
      <c r="BA79" s="30">
        <f t="shared" si="10"/>
        <v>-9.8460967574016206E-2</v>
      </c>
      <c r="BC79" s="31">
        <f t="shared" si="18"/>
        <v>46203</v>
      </c>
      <c r="BD79" s="30">
        <f t="shared" si="19"/>
        <v>1.7945285602817801E-2</v>
      </c>
      <c r="BE79" s="30">
        <f t="shared" si="19"/>
        <v>-9.9882048604576321E-2</v>
      </c>
    </row>
    <row r="80" spans="1:57" ht="15">
      <c r="A80" s="1">
        <v>46295</v>
      </c>
      <c r="B80">
        <v>-0.29547429779495799</v>
      </c>
      <c r="C80">
        <v>2.8020279633041698E-3</v>
      </c>
      <c r="D80">
        <v>-0.29509951364227599</v>
      </c>
      <c r="E80">
        <v>1.9566119856946802E-2</v>
      </c>
      <c r="F80">
        <v>0.39708596431565801</v>
      </c>
      <c r="G80">
        <v>0.31100676448162601</v>
      </c>
      <c r="H80">
        <v>-0.67381958507315598</v>
      </c>
      <c r="I80">
        <v>0.17459364790988999</v>
      </c>
      <c r="J80">
        <v>-1.22522263459678</v>
      </c>
      <c r="K80">
        <v>1.04195077262176E-2</v>
      </c>
      <c r="L80">
        <v>-2.94456447571994E-2</v>
      </c>
      <c r="M80">
        <v>0</v>
      </c>
      <c r="N80">
        <v>0</v>
      </c>
      <c r="O80">
        <v>0.63673353357946505</v>
      </c>
      <c r="P80">
        <v>0</v>
      </c>
      <c r="Q80">
        <v>0.25974490415958401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-2.1562507819632801E-2</v>
      </c>
      <c r="Z80">
        <v>4.7260235861633797E-2</v>
      </c>
      <c r="AA80">
        <v>2.16098230913564E-4</v>
      </c>
      <c r="AB80">
        <v>1.53737102354019E-2</v>
      </c>
      <c r="AC80">
        <v>-1.7589861746874099E-2</v>
      </c>
      <c r="AD80">
        <v>-8.8225600579646596E-2</v>
      </c>
      <c r="AE80">
        <v>-0.1117694045822</v>
      </c>
      <c r="AF80">
        <v>-0.88340653627208099</v>
      </c>
      <c r="AH80" s="30">
        <f t="shared" si="20"/>
        <v>1.04195077262176E-2</v>
      </c>
      <c r="AI80" s="30">
        <f t="shared" si="13"/>
        <v>-2.1562507819632801E-2</v>
      </c>
      <c r="AJ80" s="30">
        <f t="shared" si="12"/>
        <v>4.7260235861633797E-2</v>
      </c>
      <c r="AK80" s="30">
        <f t="shared" si="12"/>
        <v>2.16098230913564E-4</v>
      </c>
      <c r="AL80" s="30">
        <f t="shared" si="12"/>
        <v>1.53737102354019E-2</v>
      </c>
      <c r="AM80" s="30">
        <f t="shared" si="12"/>
        <v>-1.7589861746874099E-2</v>
      </c>
      <c r="AN80" s="30">
        <f t="shared" si="12"/>
        <v>-8.8225600579646596E-2</v>
      </c>
      <c r="AR80" s="31">
        <f t="shared" si="14"/>
        <v>46295</v>
      </c>
      <c r="AS80" s="30">
        <f t="shared" si="16"/>
        <v>-1.533626145088324</v>
      </c>
      <c r="AT80" s="30">
        <f t="shared" si="15"/>
        <v>1.04195077262176E-2</v>
      </c>
      <c r="AU80" s="30">
        <f t="shared" si="17"/>
        <v>-6.452792581820424E-2</v>
      </c>
      <c r="AV80" s="30">
        <f t="shared" si="11"/>
        <v>-2.1562507819632801E-2</v>
      </c>
      <c r="AW80" s="30">
        <f t="shared" si="11"/>
        <v>4.7260235861633797E-2</v>
      </c>
      <c r="AX80" s="30">
        <f t="shared" si="11"/>
        <v>2.16098230913564E-4</v>
      </c>
      <c r="AY80" s="30">
        <f t="shared" si="10"/>
        <v>1.53737102354019E-2</v>
      </c>
      <c r="AZ80" s="30">
        <f t="shared" si="10"/>
        <v>-1.7589861746874099E-2</v>
      </c>
      <c r="BA80" s="30">
        <f t="shared" si="10"/>
        <v>-8.8225600579646596E-2</v>
      </c>
      <c r="BC80" s="31">
        <f t="shared" si="18"/>
        <v>46295</v>
      </c>
      <c r="BD80" s="30">
        <f t="shared" si="19"/>
        <v>1.04195077262176E-2</v>
      </c>
      <c r="BE80" s="30">
        <f t="shared" si="19"/>
        <v>-6.452792581820424E-2</v>
      </c>
    </row>
    <row r="81" spans="1:57" ht="15">
      <c r="A81" s="1">
        <v>46387</v>
      </c>
      <c r="B81">
        <v>-0.29213524458127499</v>
      </c>
      <c r="C81">
        <v>1.18878980640126E-3</v>
      </c>
      <c r="D81">
        <v>-0.29288995248076499</v>
      </c>
      <c r="E81">
        <v>1.6064422210830601E-3</v>
      </c>
      <c r="F81">
        <v>0.39170122207661701</v>
      </c>
      <c r="G81">
        <v>0.28326090679289101</v>
      </c>
      <c r="H81">
        <v>-0.63860337841090398</v>
      </c>
      <c r="I81">
        <v>0.125288679545208</v>
      </c>
      <c r="J81">
        <v>-1.1914157152374301</v>
      </c>
      <c r="K81">
        <v>5.8580646743460699E-3</v>
      </c>
      <c r="L81">
        <v>-3.5845808599300699E-2</v>
      </c>
      <c r="M81">
        <v>0</v>
      </c>
      <c r="N81">
        <v>0</v>
      </c>
      <c r="O81">
        <v>0.62845330207707695</v>
      </c>
      <c r="P81">
        <v>0</v>
      </c>
      <c r="Q81">
        <v>0.261621302137512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-1.9042397413590598E-2</v>
      </c>
      <c r="Z81">
        <v>4.81405954785213E-2</v>
      </c>
      <c r="AA81">
        <v>5.0242488128534896E-3</v>
      </c>
      <c r="AB81">
        <v>1.9988565583078301E-2</v>
      </c>
      <c r="AC81">
        <v>-1.3492124373357599E-2</v>
      </c>
      <c r="AD81">
        <v>-7.9690856285978801E-2</v>
      </c>
      <c r="AE81">
        <v>-0.110660318937768</v>
      </c>
      <c r="AF81">
        <v>-0.901643677114778</v>
      </c>
      <c r="AH81" s="30">
        <f t="shared" si="20"/>
        <v>5.8580646743460699E-3</v>
      </c>
      <c r="AI81" s="30">
        <f t="shared" si="13"/>
        <v>-1.9042397413590598E-2</v>
      </c>
      <c r="AJ81" s="30">
        <f t="shared" si="12"/>
        <v>4.81405954785213E-2</v>
      </c>
      <c r="AK81" s="30">
        <f t="shared" si="12"/>
        <v>5.0242488128534896E-3</v>
      </c>
      <c r="AL81" s="30">
        <f t="shared" si="12"/>
        <v>1.9988565583078301E-2</v>
      </c>
      <c r="AM81" s="30">
        <f t="shared" si="12"/>
        <v>-1.3492124373357599E-2</v>
      </c>
      <c r="AN81" s="30">
        <f t="shared" si="12"/>
        <v>-7.9690856285978801E-2</v>
      </c>
      <c r="AR81" s="31">
        <f t="shared" si="14"/>
        <v>46387</v>
      </c>
      <c r="AS81" s="30">
        <f t="shared" si="16"/>
        <v>-1.606574708459112</v>
      </c>
      <c r="AT81" s="30">
        <f t="shared" si="15"/>
        <v>5.8580646743460699E-3</v>
      </c>
      <c r="AU81" s="30">
        <f t="shared" si="17"/>
        <v>-3.9071968198473903E-2</v>
      </c>
      <c r="AV81" s="30">
        <f t="shared" si="11"/>
        <v>-1.9042397413590598E-2</v>
      </c>
      <c r="AW81" s="30">
        <f t="shared" si="11"/>
        <v>4.81405954785213E-2</v>
      </c>
      <c r="AX81" s="30">
        <f t="shared" si="11"/>
        <v>5.0242488128534896E-3</v>
      </c>
      <c r="AY81" s="30">
        <f t="shared" si="10"/>
        <v>1.9988565583078301E-2</v>
      </c>
      <c r="AZ81" s="30">
        <f t="shared" si="10"/>
        <v>-1.3492124373357599E-2</v>
      </c>
      <c r="BA81" s="30">
        <f t="shared" si="10"/>
        <v>-7.9690856285978801E-2</v>
      </c>
      <c r="BC81" s="31">
        <f t="shared" si="18"/>
        <v>46387</v>
      </c>
      <c r="BD81" s="30">
        <f t="shared" si="19"/>
        <v>5.8580646743460699E-3</v>
      </c>
      <c r="BE81" s="30">
        <f t="shared" si="19"/>
        <v>-3.9071968198473903E-2</v>
      </c>
    </row>
    <row r="82" spans="1:57" ht="15">
      <c r="A82" s="1">
        <v>46477</v>
      </c>
      <c r="B82">
        <v>-0.28875011382717702</v>
      </c>
      <c r="C82">
        <v>2.1543535489966899E-4</v>
      </c>
      <c r="D82">
        <v>-0.29046301045626299</v>
      </c>
      <c r="E82">
        <v>-1.1083463465562E-2</v>
      </c>
      <c r="F82">
        <v>0.38659109603543801</v>
      </c>
      <c r="G82">
        <v>0.258022844306593</v>
      </c>
      <c r="H82">
        <v>-0.60534656061078196</v>
      </c>
      <c r="I82">
        <v>8.3249793688163098E-2</v>
      </c>
      <c r="J82">
        <v>-1.1582435007393199</v>
      </c>
      <c r="K82">
        <v>3.2928922298743201E-3</v>
      </c>
      <c r="L82">
        <v>-4.2215724471857501E-2</v>
      </c>
      <c r="M82">
        <v>0</v>
      </c>
      <c r="N82">
        <v>0</v>
      </c>
      <c r="O82">
        <v>0.62034511019251903</v>
      </c>
      <c r="P82">
        <v>0</v>
      </c>
      <c r="Q82">
        <v>0.26223440458998398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-1.66750428693546E-2</v>
      </c>
      <c r="Z82">
        <v>4.8280054689410497E-2</v>
      </c>
      <c r="AA82">
        <v>8.2206446778315401E-3</v>
      </c>
      <c r="AB82">
        <v>2.26889875472931E-2</v>
      </c>
      <c r="AC82">
        <v>-1.0502507113176299E-2</v>
      </c>
      <c r="AD82">
        <v>-7.2913119596775502E-2</v>
      </c>
      <c r="AE82">
        <v>-0.109561885850118</v>
      </c>
      <c r="AF82">
        <v>-0.91261366568838198</v>
      </c>
      <c r="AH82" s="30">
        <f t="shared" si="20"/>
        <v>3.2928922298743201E-3</v>
      </c>
      <c r="AI82" s="30">
        <f t="shared" si="13"/>
        <v>-1.66750428693546E-2</v>
      </c>
      <c r="AJ82" s="30">
        <f t="shared" si="12"/>
        <v>4.8280054689410497E-2</v>
      </c>
      <c r="AK82" s="30">
        <f t="shared" si="12"/>
        <v>8.2206446778315401E-3</v>
      </c>
      <c r="AL82" s="30">
        <f t="shared" si="12"/>
        <v>2.26889875472931E-2</v>
      </c>
      <c r="AM82" s="30">
        <f t="shared" si="12"/>
        <v>-1.0502507113176299E-2</v>
      </c>
      <c r="AN82" s="30">
        <f t="shared" si="12"/>
        <v>-7.2913119596775502E-2</v>
      </c>
      <c r="AR82" s="31">
        <f t="shared" si="14"/>
        <v>46477</v>
      </c>
      <c r="AS82" s="30">
        <f t="shared" si="16"/>
        <v>-1.6504546627535279</v>
      </c>
      <c r="AT82" s="30">
        <f t="shared" si="15"/>
        <v>3.2928922298743201E-3</v>
      </c>
      <c r="AU82" s="30">
        <f t="shared" si="17"/>
        <v>-2.0900982664771264E-2</v>
      </c>
      <c r="AV82" s="30">
        <f t="shared" si="11"/>
        <v>-1.66750428693546E-2</v>
      </c>
      <c r="AW82" s="30">
        <f t="shared" si="11"/>
        <v>4.8280054689410497E-2</v>
      </c>
      <c r="AX82" s="30">
        <f t="shared" si="11"/>
        <v>8.2206446778315401E-3</v>
      </c>
      <c r="AY82" s="30">
        <f t="shared" si="10"/>
        <v>2.26889875472931E-2</v>
      </c>
      <c r="AZ82" s="30">
        <f t="shared" si="10"/>
        <v>-1.0502507113176299E-2</v>
      </c>
      <c r="BA82" s="30">
        <f t="shared" si="10"/>
        <v>-7.2913119596775502E-2</v>
      </c>
      <c r="BC82" s="31">
        <f t="shared" si="18"/>
        <v>46477</v>
      </c>
      <c r="BD82" s="30">
        <f t="shared" si="19"/>
        <v>3.2928922298743201E-3</v>
      </c>
      <c r="BE82" s="30">
        <f t="shared" si="19"/>
        <v>-2.0900982664771264E-2</v>
      </c>
    </row>
    <row r="83" spans="1:57" ht="15">
      <c r="A83" s="1">
        <v>46568</v>
      </c>
      <c r="B83">
        <v>-0.28530905401463302</v>
      </c>
      <c r="C83">
        <v>-3.8055268826001797E-4</v>
      </c>
      <c r="D83">
        <v>-0.28786674488902803</v>
      </c>
      <c r="E83">
        <v>-1.98310232320725E-2</v>
      </c>
      <c r="F83">
        <v>0.38174615579344501</v>
      </c>
      <c r="G83">
        <v>0.23513262195507101</v>
      </c>
      <c r="H83">
        <v>-0.57362652512708001</v>
      </c>
      <c r="I83">
        <v>4.7169137298756797E-2</v>
      </c>
      <c r="J83">
        <v>-1.12589797279676</v>
      </c>
      <c r="K83">
        <v>2.0668197499407398E-3</v>
      </c>
      <c r="L83">
        <v>-4.8295552392156299E-2</v>
      </c>
      <c r="M83">
        <v>0</v>
      </c>
      <c r="N83">
        <v>0</v>
      </c>
      <c r="O83">
        <v>0.61243686055749003</v>
      </c>
      <c r="P83">
        <v>0</v>
      </c>
      <c r="Q83">
        <v>0.261853052587668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-1.4463916987301701E-2</v>
      </c>
      <c r="Z83">
        <v>4.7826532843984401E-2</v>
      </c>
      <c r="AA83">
        <v>1.0332304574875901E-2</v>
      </c>
      <c r="AB83">
        <v>2.4144654207484802E-2</v>
      </c>
      <c r="AC83">
        <v>-8.2171067698643997E-3</v>
      </c>
      <c r="AD83">
        <v>-6.7299324414112502E-2</v>
      </c>
      <c r="AE83">
        <v>-0.10847401593219599</v>
      </c>
      <c r="AF83">
        <v>-0.91695364967475002</v>
      </c>
      <c r="AH83" s="30">
        <f t="shared" si="20"/>
        <v>2.0668197499407398E-3</v>
      </c>
      <c r="AI83" s="30">
        <f t="shared" si="13"/>
        <v>-1.4463916987301701E-2</v>
      </c>
      <c r="AJ83" s="30">
        <f t="shared" si="12"/>
        <v>4.7826532843984401E-2</v>
      </c>
      <c r="AK83" s="30">
        <f t="shared" si="12"/>
        <v>1.0332304574875901E-2</v>
      </c>
      <c r="AL83" s="30">
        <f t="shared" si="12"/>
        <v>2.4144654207484802E-2</v>
      </c>
      <c r="AM83" s="30">
        <f t="shared" si="12"/>
        <v>-8.2171067698643997E-3</v>
      </c>
      <c r="AN83" s="30">
        <f t="shared" si="12"/>
        <v>-6.7299324414112502E-2</v>
      </c>
      <c r="AR83" s="31">
        <f t="shared" si="14"/>
        <v>46568</v>
      </c>
      <c r="AS83" s="30">
        <f t="shared" si="16"/>
        <v>-1.6678145986990001</v>
      </c>
      <c r="AT83" s="30">
        <f t="shared" si="15"/>
        <v>2.0668197499407398E-3</v>
      </c>
      <c r="AU83" s="30">
        <f t="shared" si="17"/>
        <v>-7.676856544933483E-3</v>
      </c>
      <c r="AV83" s="30">
        <f t="shared" si="11"/>
        <v>-1.4463916987301701E-2</v>
      </c>
      <c r="AW83" s="30">
        <f t="shared" si="11"/>
        <v>4.7826532843984401E-2</v>
      </c>
      <c r="AX83" s="30">
        <f t="shared" si="11"/>
        <v>1.0332304574875901E-2</v>
      </c>
      <c r="AY83" s="30">
        <f t="shared" si="10"/>
        <v>2.4144654207484802E-2</v>
      </c>
      <c r="AZ83" s="30">
        <f t="shared" si="10"/>
        <v>-8.2171067698643997E-3</v>
      </c>
      <c r="BA83" s="30">
        <f t="shared" si="10"/>
        <v>-6.7299324414112502E-2</v>
      </c>
      <c r="BC83" s="31">
        <f t="shared" si="18"/>
        <v>46568</v>
      </c>
      <c r="BD83" s="30">
        <f t="shared" si="19"/>
        <v>2.0668197499407398E-3</v>
      </c>
      <c r="BE83" s="30">
        <f t="shared" si="19"/>
        <v>-7.676856544933483E-3</v>
      </c>
    </row>
    <row r="84" spans="1:57" ht="15">
      <c r="A84" s="1">
        <v>46660</v>
      </c>
      <c r="B84">
        <v>-0.28182488287462998</v>
      </c>
      <c r="C84">
        <v>-7.5089268649235902E-4</v>
      </c>
      <c r="D84">
        <v>-0.28513665319926801</v>
      </c>
      <c r="E84">
        <v>-2.56338987199239E-2</v>
      </c>
      <c r="F84">
        <v>0.37715523636827403</v>
      </c>
      <c r="G84">
        <v>0.21442300187162699</v>
      </c>
      <c r="H84">
        <v>-0.54315719978188404</v>
      </c>
      <c r="I84">
        <v>1.59565766377384E-2</v>
      </c>
      <c r="J84">
        <v>-1.09449058279857</v>
      </c>
      <c r="K84">
        <v>1.7199541485199801E-3</v>
      </c>
      <c r="L84">
        <v>-5.3906126854430199E-2</v>
      </c>
      <c r="M84">
        <v>0</v>
      </c>
      <c r="N84">
        <v>0</v>
      </c>
      <c r="O84">
        <v>0.60475251000312202</v>
      </c>
      <c r="P84">
        <v>0</v>
      </c>
      <c r="Q84">
        <v>0.26069831521932801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-1.24140105713966E-2</v>
      </c>
      <c r="Z84">
        <v>4.6888193849876698E-2</v>
      </c>
      <c r="AA84">
        <v>1.16771540141869E-2</v>
      </c>
      <c r="AB84">
        <v>2.4752053679583799E-2</v>
      </c>
      <c r="AC84">
        <v>-6.3915613650450597E-3</v>
      </c>
      <c r="AD84">
        <v>-6.2406115774025203E-2</v>
      </c>
      <c r="AE84">
        <v>-0.107396620113396</v>
      </c>
      <c r="AF84">
        <v>-0.91548554894680001</v>
      </c>
      <c r="AH84" s="30">
        <f t="shared" si="20"/>
        <v>1.7199541485199801E-3</v>
      </c>
      <c r="AI84" s="30">
        <f t="shared" si="13"/>
        <v>-1.24140105713966E-2</v>
      </c>
      <c r="AJ84" s="30">
        <f t="shared" si="12"/>
        <v>4.6888193849876698E-2</v>
      </c>
      <c r="AK84" s="30">
        <f t="shared" si="12"/>
        <v>1.16771540141869E-2</v>
      </c>
      <c r="AL84" s="30">
        <f t="shared" si="12"/>
        <v>2.4752053679583799E-2</v>
      </c>
      <c r="AM84" s="30">
        <f t="shared" si="12"/>
        <v>-6.3915613650450597E-3</v>
      </c>
      <c r="AN84" s="30">
        <f t="shared" si="12"/>
        <v>-6.2406115774025203E-2</v>
      </c>
      <c r="AR84" s="31">
        <f t="shared" si="14"/>
        <v>46660</v>
      </c>
      <c r="AS84" s="30">
        <f t="shared" si="16"/>
        <v>-1.6619421957872</v>
      </c>
      <c r="AT84" s="30">
        <f t="shared" si="15"/>
        <v>1.7199541485199801E-3</v>
      </c>
      <c r="AU84" s="30">
        <f t="shared" si="17"/>
        <v>2.1057138331805475E-3</v>
      </c>
      <c r="AV84" s="30">
        <f t="shared" si="11"/>
        <v>-1.24140105713966E-2</v>
      </c>
      <c r="AW84" s="30">
        <f t="shared" si="11"/>
        <v>4.6888193849876698E-2</v>
      </c>
      <c r="AX84" s="30">
        <f t="shared" si="11"/>
        <v>1.16771540141869E-2</v>
      </c>
      <c r="AY84" s="30">
        <f t="shared" si="10"/>
        <v>2.4752053679583799E-2</v>
      </c>
      <c r="AZ84" s="30">
        <f t="shared" si="10"/>
        <v>-6.3915613650450597E-3</v>
      </c>
      <c r="BA84" s="30">
        <f t="shared" si="10"/>
        <v>-6.2406115774025203E-2</v>
      </c>
      <c r="BC84" s="31">
        <f t="shared" si="18"/>
        <v>46660</v>
      </c>
      <c r="BD84" s="30">
        <f t="shared" si="19"/>
        <v>1.7199541485199801E-3</v>
      </c>
      <c r="BE84" s="30">
        <f t="shared" si="19"/>
        <v>2.1057138331805475E-3</v>
      </c>
    </row>
    <row r="85" spans="1:57" ht="15">
      <c r="A85" s="1">
        <v>46752</v>
      </c>
      <c r="B85">
        <v>-0.27831657495409501</v>
      </c>
      <c r="C85">
        <v>-9.830003981150619E-4</v>
      </c>
      <c r="D85">
        <v>-0.28230082898542502</v>
      </c>
      <c r="E85">
        <v>-2.92427593578963E-2</v>
      </c>
      <c r="F85">
        <v>0.37280477979466298</v>
      </c>
      <c r="G85">
        <v>0.19572487512408501</v>
      </c>
      <c r="H85">
        <v>-0.51374158218684896</v>
      </c>
      <c r="I85">
        <v>-1.1282170720022499E-2</v>
      </c>
      <c r="J85">
        <v>-1.06407502959794</v>
      </c>
      <c r="K85">
        <v>1.9256862549666999E-3</v>
      </c>
      <c r="L85">
        <v>-5.89313297817829E-2</v>
      </c>
      <c r="M85">
        <v>0</v>
      </c>
      <c r="N85">
        <v>0</v>
      </c>
      <c r="O85">
        <v>0.59731066088705398</v>
      </c>
      <c r="P85">
        <v>0</v>
      </c>
      <c r="Q85">
        <v>0.25895033323960598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-1.0528067223642801E-2</v>
      </c>
      <c r="Z85">
        <v>4.5553972022198498E-2</v>
      </c>
      <c r="AA85">
        <v>1.2461271208771401E-2</v>
      </c>
      <c r="AB85">
        <v>2.4757986307553499E-2</v>
      </c>
      <c r="AC85">
        <v>-4.8884923000277296E-3</v>
      </c>
      <c r="AD85">
        <v>-5.7968210096214501E-2</v>
      </c>
      <c r="AE85">
        <v>-0.106329609654132</v>
      </c>
      <c r="AF85">
        <v>-0.90909809041724299</v>
      </c>
      <c r="AH85" s="30">
        <f t="shared" si="20"/>
        <v>1.9256862549666999E-3</v>
      </c>
      <c r="AI85" s="30">
        <f t="shared" si="13"/>
        <v>-1.0528067223642801E-2</v>
      </c>
      <c r="AJ85" s="30">
        <f t="shared" si="12"/>
        <v>4.5553972022198498E-2</v>
      </c>
      <c r="AK85" s="30">
        <f t="shared" si="12"/>
        <v>1.2461271208771401E-2</v>
      </c>
      <c r="AL85" s="30">
        <f t="shared" si="12"/>
        <v>2.4757986307553499E-2</v>
      </c>
      <c r="AM85" s="30">
        <f t="shared" si="12"/>
        <v>-4.8884923000277296E-3</v>
      </c>
      <c r="AN85" s="30">
        <f t="shared" si="12"/>
        <v>-5.7968210096214501E-2</v>
      </c>
      <c r="AR85" s="31">
        <f t="shared" si="14"/>
        <v>46752</v>
      </c>
      <c r="AS85" s="30">
        <f t="shared" si="16"/>
        <v>-1.636392361668972</v>
      </c>
      <c r="AT85" s="30">
        <f t="shared" si="15"/>
        <v>1.9256862549666999E-3</v>
      </c>
      <c r="AU85" s="30">
        <f t="shared" si="17"/>
        <v>9.3884599186383616E-3</v>
      </c>
      <c r="AV85" s="30">
        <f t="shared" si="11"/>
        <v>-1.0528067223642801E-2</v>
      </c>
      <c r="AW85" s="30">
        <f t="shared" si="11"/>
        <v>4.5553972022198498E-2</v>
      </c>
      <c r="AX85" s="30">
        <f t="shared" si="11"/>
        <v>1.2461271208771401E-2</v>
      </c>
      <c r="AY85" s="30">
        <f t="shared" si="10"/>
        <v>2.4757986307553499E-2</v>
      </c>
      <c r="AZ85" s="30">
        <f t="shared" si="10"/>
        <v>-4.8884923000277296E-3</v>
      </c>
      <c r="BA85" s="30">
        <f t="shared" si="10"/>
        <v>-5.7968210096214501E-2</v>
      </c>
      <c r="BC85" s="31">
        <f t="shared" si="18"/>
        <v>46752</v>
      </c>
      <c r="BD85" s="30">
        <f t="shared" si="19"/>
        <v>1.9256862549666999E-3</v>
      </c>
      <c r="BE85" s="30">
        <f t="shared" si="19"/>
        <v>9.3884599186383616E-3</v>
      </c>
    </row>
    <row r="86" spans="1:57" ht="15">
      <c r="A86" s="1">
        <v>46843</v>
      </c>
      <c r="B86">
        <v>-0.27480267133916197</v>
      </c>
      <c r="C86">
        <v>-1.12762457486654E-3</v>
      </c>
      <c r="D86">
        <v>-0.27938244848180599</v>
      </c>
      <c r="E86">
        <v>-3.12238480447019E-2</v>
      </c>
      <c r="F86">
        <v>0.36867923599172397</v>
      </c>
      <c r="G86">
        <v>0.178871341018151</v>
      </c>
      <c r="H86">
        <v>-0.48524455605723199</v>
      </c>
      <c r="I86">
        <v>-3.52701331775934E-2</v>
      </c>
      <c r="J86">
        <v>-1.03466446618194</v>
      </c>
      <c r="K86">
        <v>2.4516863316122101E-3</v>
      </c>
      <c r="L86">
        <v>-6.3303739648866306E-2</v>
      </c>
      <c r="M86">
        <v>0</v>
      </c>
      <c r="N86">
        <v>0</v>
      </c>
      <c r="O86">
        <v>0.59012434588483098</v>
      </c>
      <c r="P86">
        <v>0</v>
      </c>
      <c r="Q86">
        <v>0.256754881919253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-8.8056609099964305E-3</v>
      </c>
      <c r="Z86">
        <v>4.3901762361779902E-2</v>
      </c>
      <c r="AA86">
        <v>1.2828091002573001E-2</v>
      </c>
      <c r="AB86">
        <v>2.4328070700423102E-2</v>
      </c>
      <c r="AC86">
        <v>-3.6282316945406702E-3</v>
      </c>
      <c r="AD86">
        <v>-5.3834848464635203E-2</v>
      </c>
      <c r="AE86">
        <v>-0.105272896159763</v>
      </c>
      <c r="AF86">
        <v>-0.89862170952475595</v>
      </c>
      <c r="AH86" s="30">
        <f t="shared" si="20"/>
        <v>2.4516863316122101E-3</v>
      </c>
      <c r="AI86" s="30">
        <f t="shared" si="13"/>
        <v>-8.8056609099964305E-3</v>
      </c>
      <c r="AJ86" s="30">
        <f t="shared" si="12"/>
        <v>4.3901762361779902E-2</v>
      </c>
      <c r="AK86" s="30">
        <f t="shared" si="12"/>
        <v>1.2828091002573001E-2</v>
      </c>
      <c r="AL86" s="30">
        <f t="shared" si="12"/>
        <v>2.4328070700423102E-2</v>
      </c>
      <c r="AM86" s="30">
        <f t="shared" si="12"/>
        <v>-3.6282316945406702E-3</v>
      </c>
      <c r="AN86" s="30">
        <f t="shared" si="12"/>
        <v>-5.3834848464635203E-2</v>
      </c>
      <c r="AR86" s="31">
        <f t="shared" si="14"/>
        <v>46843</v>
      </c>
      <c r="AS86" s="30">
        <f t="shared" si="16"/>
        <v>-1.5944868380990238</v>
      </c>
      <c r="AT86" s="30">
        <f t="shared" si="15"/>
        <v>2.4516863316122101E-3</v>
      </c>
      <c r="AU86" s="30">
        <f t="shared" si="17"/>
        <v>1.4789182995603702E-2</v>
      </c>
      <c r="AV86" s="30">
        <f t="shared" si="11"/>
        <v>-8.8056609099964305E-3</v>
      </c>
      <c r="AW86" s="30">
        <f t="shared" si="11"/>
        <v>4.3901762361779902E-2</v>
      </c>
      <c r="AX86" s="30">
        <f t="shared" si="11"/>
        <v>1.2828091002573001E-2</v>
      </c>
      <c r="AY86" s="30">
        <f t="shared" si="10"/>
        <v>2.4328070700423102E-2</v>
      </c>
      <c r="AZ86" s="30">
        <f t="shared" si="10"/>
        <v>-3.6282316945406702E-3</v>
      </c>
      <c r="BA86" s="30">
        <f t="shared" si="10"/>
        <v>-5.3834848464635203E-2</v>
      </c>
      <c r="BC86" s="31">
        <f t="shared" si="18"/>
        <v>46843</v>
      </c>
      <c r="BD86" s="30">
        <f t="shared" si="19"/>
        <v>2.4516863316122101E-3</v>
      </c>
      <c r="BE86" s="30">
        <f t="shared" si="19"/>
        <v>1.4789182995603702E-2</v>
      </c>
    </row>
    <row r="87" spans="1:57" ht="15">
      <c r="A87" s="1">
        <v>46934</v>
      </c>
      <c r="B87">
        <v>-0.27129900303606103</v>
      </c>
      <c r="C87">
        <v>-1.2147786258417999E-3</v>
      </c>
      <c r="D87">
        <v>-0.27640105856039099</v>
      </c>
      <c r="E87">
        <v>-3.2005562076573998E-2</v>
      </c>
      <c r="F87">
        <v>0.364761757028841</v>
      </c>
      <c r="G87">
        <v>0.16370068714272501</v>
      </c>
      <c r="H87">
        <v>-0.457575762162725</v>
      </c>
      <c r="I87">
        <v>-5.6583925000817999E-2</v>
      </c>
      <c r="J87">
        <v>-1.0062444248840099</v>
      </c>
      <c r="K87">
        <v>3.1342418492267101E-3</v>
      </c>
      <c r="L87">
        <v>-6.6993012472546395E-2</v>
      </c>
      <c r="M87">
        <v>0</v>
      </c>
      <c r="N87">
        <v>0</v>
      </c>
      <c r="O87">
        <v>0.58320135284852404</v>
      </c>
      <c r="P87">
        <v>0</v>
      </c>
      <c r="Q87">
        <v>0.254229200623525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-7.2434002446915696E-3</v>
      </c>
      <c r="Z87">
        <v>4.2001347799269E-2</v>
      </c>
      <c r="AA87">
        <v>1.2883088691767301E-2</v>
      </c>
      <c r="AB87">
        <v>2.3581392059486998E-2</v>
      </c>
      <c r="AC87">
        <v>-2.5608919120852901E-3</v>
      </c>
      <c r="AD87">
        <v>-4.9921624626775102E-2</v>
      </c>
      <c r="AE87">
        <v>-0.10422639159387199</v>
      </c>
      <c r="AF87">
        <v>-0.884776767153026</v>
      </c>
      <c r="AH87" s="30">
        <f t="shared" si="20"/>
        <v>3.1342418492267101E-3</v>
      </c>
      <c r="AI87" s="30">
        <f t="shared" si="13"/>
        <v>-7.2434002446915696E-3</v>
      </c>
      <c r="AJ87" s="30">
        <f t="shared" si="12"/>
        <v>4.2001347799269E-2</v>
      </c>
      <c r="AK87" s="30">
        <f t="shared" si="12"/>
        <v>1.2883088691767301E-2</v>
      </c>
      <c r="AL87" s="30">
        <f t="shared" si="12"/>
        <v>2.3581392059486998E-2</v>
      </c>
      <c r="AM87" s="30">
        <f t="shared" si="12"/>
        <v>-2.5608919120852901E-3</v>
      </c>
      <c r="AN87" s="30">
        <f t="shared" si="12"/>
        <v>-4.9921624626775102E-2</v>
      </c>
      <c r="AR87" s="31">
        <f t="shared" si="14"/>
        <v>46934</v>
      </c>
      <c r="AS87" s="30">
        <f t="shared" si="16"/>
        <v>-1.539107068612104</v>
      </c>
      <c r="AT87" s="30">
        <f t="shared" si="15"/>
        <v>3.1342418492267101E-3</v>
      </c>
      <c r="AU87" s="30">
        <f t="shared" si="17"/>
        <v>1.8739911766971332E-2</v>
      </c>
      <c r="AV87" s="30">
        <f t="shared" si="11"/>
        <v>-7.2434002446915696E-3</v>
      </c>
      <c r="AW87" s="30">
        <f t="shared" si="11"/>
        <v>4.2001347799269E-2</v>
      </c>
      <c r="AX87" s="30">
        <f t="shared" si="11"/>
        <v>1.2883088691767301E-2</v>
      </c>
      <c r="AY87" s="30">
        <f t="shared" si="10"/>
        <v>2.3581392059486998E-2</v>
      </c>
      <c r="AZ87" s="30">
        <f t="shared" si="10"/>
        <v>-2.5608919120852901E-3</v>
      </c>
      <c r="BA87" s="30">
        <f t="shared" si="10"/>
        <v>-4.9921624626775102E-2</v>
      </c>
      <c r="BC87" s="31">
        <f t="shared" si="18"/>
        <v>46934</v>
      </c>
      <c r="BD87" s="30">
        <f t="shared" si="19"/>
        <v>3.1342418492267101E-3</v>
      </c>
      <c r="BE87" s="30">
        <f t="shared" si="19"/>
        <v>1.8739911766971332E-2</v>
      </c>
    </row>
    <row r="88" spans="1:57" ht="15">
      <c r="A88" s="1">
        <v>47026</v>
      </c>
      <c r="B88">
        <v>-0.26781821376094</v>
      </c>
      <c r="C88">
        <v>-1.2627472426049099E-3</v>
      </c>
      <c r="D88">
        <v>-0.27337331671093501</v>
      </c>
      <c r="E88">
        <v>-3.1912920386981E-2</v>
      </c>
      <c r="F88">
        <v>0.361034883907631</v>
      </c>
      <c r="G88">
        <v>0.150058480363711</v>
      </c>
      <c r="H88">
        <v>-0.43067779593741601</v>
      </c>
      <c r="I88">
        <v>-7.5677375161507895E-2</v>
      </c>
      <c r="J88">
        <v>-0.97878245283683196</v>
      </c>
      <c r="K88">
        <v>3.8603020155368898E-3</v>
      </c>
      <c r="L88">
        <v>-6.9996529895307302E-2</v>
      </c>
      <c r="M88">
        <v>0</v>
      </c>
      <c r="N88">
        <v>0</v>
      </c>
      <c r="O88">
        <v>0.57654478191814096</v>
      </c>
      <c r="P88">
        <v>0</v>
      </c>
      <c r="Q88">
        <v>0.25146699807369899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-5.8355044315182899E-3</v>
      </c>
      <c r="Z88">
        <v>3.9915291698441401E-2</v>
      </c>
      <c r="AA88">
        <v>1.2706642735457499E-2</v>
      </c>
      <c r="AB88">
        <v>2.2607909530221099E-2</v>
      </c>
      <c r="AC88">
        <v>-1.6523259350023601E-3</v>
      </c>
      <c r="AD88">
        <v>-4.6182279165405397E-2</v>
      </c>
      <c r="AE88">
        <v>-0.103190008290929</v>
      </c>
      <c r="AF88">
        <v>-0.86816617951253505</v>
      </c>
      <c r="AH88" s="30">
        <f t="shared" si="20"/>
        <v>3.8603020155368898E-3</v>
      </c>
      <c r="AI88" s="30">
        <f t="shared" si="13"/>
        <v>-5.8355044315182899E-3</v>
      </c>
      <c r="AJ88" s="30">
        <f t="shared" si="12"/>
        <v>3.9915291698441401E-2</v>
      </c>
      <c r="AK88" s="30">
        <f t="shared" si="12"/>
        <v>1.2706642735457499E-2</v>
      </c>
      <c r="AL88" s="30">
        <f t="shared" si="12"/>
        <v>2.2607909530221099E-2</v>
      </c>
      <c r="AM88" s="30">
        <f t="shared" si="12"/>
        <v>-1.6523259350023601E-3</v>
      </c>
      <c r="AN88" s="30">
        <f t="shared" si="12"/>
        <v>-4.6182279165405397E-2</v>
      </c>
      <c r="AR88" s="31">
        <f t="shared" si="14"/>
        <v>47026</v>
      </c>
      <c r="AS88" s="30">
        <f t="shared" si="16"/>
        <v>-1.4726647180501402</v>
      </c>
      <c r="AT88" s="30">
        <f t="shared" si="15"/>
        <v>3.8603020155368898E-3</v>
      </c>
      <c r="AU88" s="30">
        <f t="shared" si="17"/>
        <v>2.1559734432193951E-2</v>
      </c>
      <c r="AV88" s="30">
        <f t="shared" si="11"/>
        <v>-5.8355044315182899E-3</v>
      </c>
      <c r="AW88" s="30">
        <f t="shared" si="11"/>
        <v>3.9915291698441401E-2</v>
      </c>
      <c r="AX88" s="30">
        <f t="shared" si="11"/>
        <v>1.2706642735457499E-2</v>
      </c>
      <c r="AY88" s="30">
        <f t="shared" si="10"/>
        <v>2.2607909530221099E-2</v>
      </c>
      <c r="AZ88" s="30">
        <f t="shared" si="10"/>
        <v>-1.6523259350023601E-3</v>
      </c>
      <c r="BA88" s="30">
        <f t="shared" si="10"/>
        <v>-4.6182279165405397E-2</v>
      </c>
      <c r="BC88" s="31">
        <f t="shared" si="18"/>
        <v>47026</v>
      </c>
      <c r="BD88" s="30">
        <f t="shared" si="19"/>
        <v>3.8603020155368898E-3</v>
      </c>
      <c r="BE88" s="30">
        <f t="shared" si="19"/>
        <v>2.1559734432193951E-2</v>
      </c>
    </row>
    <row r="89" spans="1:57" ht="15">
      <c r="A89" s="1">
        <v>47118</v>
      </c>
      <c r="B89">
        <v>-0.26436997821420499</v>
      </c>
      <c r="C89">
        <v>-1.28311850298968E-3</v>
      </c>
      <c r="D89">
        <v>-0.27031347143531398</v>
      </c>
      <c r="E89">
        <v>-3.1193045684824901E-2</v>
      </c>
      <c r="F89">
        <v>0.35748112283202799</v>
      </c>
      <c r="G89">
        <v>0.13779895185235999</v>
      </c>
      <c r="H89">
        <v>-0.40451751281347198</v>
      </c>
      <c r="I89">
        <v>-9.2903140242502305E-2</v>
      </c>
      <c r="J89">
        <v>-0.95223521796153399</v>
      </c>
      <c r="K89">
        <v>4.5543697491969197E-3</v>
      </c>
      <c r="L89">
        <v>-7.2331921184838194E-2</v>
      </c>
      <c r="M89">
        <v>0</v>
      </c>
      <c r="N89">
        <v>0</v>
      </c>
      <c r="O89">
        <v>0.57015368581117198</v>
      </c>
      <c r="P89">
        <v>0</v>
      </c>
      <c r="Q89">
        <v>0.24854267712014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-4.5744370663588002E-3</v>
      </c>
      <c r="Z89">
        <v>3.7699174747092397E-2</v>
      </c>
      <c r="AA89">
        <v>1.23612361186689E-2</v>
      </c>
      <c r="AB89">
        <v>2.14775874632924E-2</v>
      </c>
      <c r="AC89">
        <v>-8.7726887754464703E-4</v>
      </c>
      <c r="AD89">
        <v>-4.2592855531048697E-2</v>
      </c>
      <c r="AE89">
        <v>-0.102163658968356</v>
      </c>
      <c r="AF89">
        <v>-0.84928682078903495</v>
      </c>
      <c r="AH89" s="30">
        <f t="shared" si="20"/>
        <v>4.5543697491969197E-3</v>
      </c>
      <c r="AI89" s="30">
        <f t="shared" si="13"/>
        <v>-4.5744370663588002E-3</v>
      </c>
      <c r="AJ89" s="30">
        <f t="shared" si="12"/>
        <v>3.7699174747092397E-2</v>
      </c>
      <c r="AK89" s="30">
        <f t="shared" si="12"/>
        <v>1.23612361186689E-2</v>
      </c>
      <c r="AL89" s="30">
        <f t="shared" si="12"/>
        <v>2.14775874632924E-2</v>
      </c>
      <c r="AM89" s="30">
        <f t="shared" si="12"/>
        <v>-8.7726887754464703E-4</v>
      </c>
      <c r="AN89" s="30">
        <f t="shared" si="12"/>
        <v>-4.2592855531048697E-2</v>
      </c>
      <c r="AR89" s="31">
        <f t="shared" si="14"/>
        <v>47118</v>
      </c>
      <c r="AS89" s="30">
        <f t="shared" si="16"/>
        <v>-1.3971472831561398</v>
      </c>
      <c r="AT89" s="30">
        <f t="shared" si="15"/>
        <v>4.5543697491969197E-3</v>
      </c>
      <c r="AU89" s="30">
        <f t="shared" si="17"/>
        <v>2.3493436854101553E-2</v>
      </c>
      <c r="AV89" s="30">
        <f t="shared" si="11"/>
        <v>-4.5744370663588002E-3</v>
      </c>
      <c r="AW89" s="30">
        <f t="shared" si="11"/>
        <v>3.7699174747092397E-2</v>
      </c>
      <c r="AX89" s="30">
        <f t="shared" si="11"/>
        <v>1.23612361186689E-2</v>
      </c>
      <c r="AY89" s="30">
        <f t="shared" si="10"/>
        <v>2.14775874632924E-2</v>
      </c>
      <c r="AZ89" s="30">
        <f t="shared" si="10"/>
        <v>-8.7726887754464703E-4</v>
      </c>
      <c r="BA89" s="30">
        <f t="shared" si="10"/>
        <v>-4.2592855531048697E-2</v>
      </c>
      <c r="BC89" s="31">
        <f t="shared" si="18"/>
        <v>47118</v>
      </c>
      <c r="BD89" s="30">
        <f t="shared" si="19"/>
        <v>4.5543697491969197E-3</v>
      </c>
      <c r="BE89" s="30">
        <f t="shared" si="19"/>
        <v>2.3493436854101553E-2</v>
      </c>
    </row>
    <row r="90" spans="1:57" ht="15">
      <c r="A90" s="1">
        <v>47208</v>
      </c>
      <c r="B90">
        <v>-0.26096144339195498</v>
      </c>
      <c r="C90">
        <v>-1.28358088361579E-3</v>
      </c>
      <c r="D90">
        <v>-0.26723371179886102</v>
      </c>
      <c r="E90">
        <v>-3.0034049742256499E-2</v>
      </c>
      <c r="F90">
        <v>0.35408338932134398</v>
      </c>
      <c r="G90">
        <v>0.1267858305731</v>
      </c>
      <c r="H90">
        <v>-0.37907935596765502</v>
      </c>
      <c r="I90">
        <v>-0.108531913478754</v>
      </c>
      <c r="J90">
        <v>-0.92655367228218699</v>
      </c>
      <c r="K90">
        <v>5.1686845567675901E-3</v>
      </c>
      <c r="L90">
        <v>-7.4031128065044194E-2</v>
      </c>
      <c r="M90">
        <v>0</v>
      </c>
      <c r="N90">
        <v>0</v>
      </c>
      <c r="O90">
        <v>0.56402371898967796</v>
      </c>
      <c r="P90">
        <v>0</v>
      </c>
      <c r="Q90">
        <v>0.245514867195881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-3.45147900396712E-3</v>
      </c>
      <c r="Z90">
        <v>3.54017216461609E-2</v>
      </c>
      <c r="AA90">
        <v>1.1895874390045099E-2</v>
      </c>
      <c r="AB90">
        <v>2.02455872412215E-2</v>
      </c>
      <c r="AC90">
        <v>-2.1593250993136401E-4</v>
      </c>
      <c r="AD90">
        <v>-3.9142591160122302E-2</v>
      </c>
      <c r="AE90">
        <v>-0.101147256738015</v>
      </c>
      <c r="AF90">
        <v>-0.828546441108161</v>
      </c>
      <c r="AH90" s="30">
        <f t="shared" si="20"/>
        <v>5.1686845567675901E-3</v>
      </c>
      <c r="AI90" s="30">
        <f t="shared" si="13"/>
        <v>-3.45147900396712E-3</v>
      </c>
      <c r="AJ90" s="30">
        <f t="shared" si="12"/>
        <v>3.54017216461609E-2</v>
      </c>
      <c r="AK90" s="30">
        <f t="shared" si="12"/>
        <v>1.1895874390045099E-2</v>
      </c>
      <c r="AL90" s="30">
        <f t="shared" si="12"/>
        <v>2.02455872412215E-2</v>
      </c>
      <c r="AM90" s="30">
        <f t="shared" si="12"/>
        <v>-2.1593250993136401E-4</v>
      </c>
      <c r="AN90" s="30">
        <f t="shared" si="12"/>
        <v>-3.9142591160122302E-2</v>
      </c>
      <c r="AR90" s="31">
        <f t="shared" si="14"/>
        <v>47208</v>
      </c>
      <c r="AS90" s="30">
        <f t="shared" si="16"/>
        <v>-1.314185764432644</v>
      </c>
      <c r="AT90" s="30">
        <f t="shared" si="15"/>
        <v>5.1686845567675901E-3</v>
      </c>
      <c r="AU90" s="30">
        <f t="shared" si="17"/>
        <v>2.4733180603406714E-2</v>
      </c>
      <c r="AV90" s="30">
        <f t="shared" si="11"/>
        <v>-3.45147900396712E-3</v>
      </c>
      <c r="AW90" s="30">
        <f t="shared" si="11"/>
        <v>3.54017216461609E-2</v>
      </c>
      <c r="AX90" s="30">
        <f t="shared" si="11"/>
        <v>1.1895874390045099E-2</v>
      </c>
      <c r="AY90" s="30">
        <f t="shared" si="10"/>
        <v>2.02455872412215E-2</v>
      </c>
      <c r="AZ90" s="30">
        <f t="shared" si="10"/>
        <v>-2.1593250993136401E-4</v>
      </c>
      <c r="BA90" s="30">
        <f t="shared" si="10"/>
        <v>-3.9142591160122302E-2</v>
      </c>
      <c r="BC90" s="31">
        <f t="shared" si="18"/>
        <v>47208</v>
      </c>
      <c r="BD90" s="30">
        <f t="shared" si="19"/>
        <v>5.1686845567675901E-3</v>
      </c>
      <c r="BE90" s="30">
        <f t="shared" si="19"/>
        <v>2.4733180603406714E-2</v>
      </c>
    </row>
    <row r="91" spans="1:57" ht="15">
      <c r="A91" s="1">
        <v>47299</v>
      </c>
      <c r="B91">
        <v>-0.257597699206637</v>
      </c>
      <c r="C91">
        <v>-1.26948034881314E-3</v>
      </c>
      <c r="D91">
        <v>-0.26414444438412399</v>
      </c>
      <c r="E91">
        <v>-2.8579093073805701E-2</v>
      </c>
      <c r="F91">
        <v>0.35082532964847102</v>
      </c>
      <c r="G91">
        <v>0.116892752607375</v>
      </c>
      <c r="H91">
        <v>-0.35436013408125699</v>
      </c>
      <c r="I91">
        <v>-0.12276911091585201</v>
      </c>
      <c r="J91">
        <v>-0.90168672845000597</v>
      </c>
      <c r="K91">
        <v>5.6757729559545802E-3</v>
      </c>
      <c r="L91">
        <v>-7.5135734535591095E-2</v>
      </c>
      <c r="M91">
        <v>0</v>
      </c>
      <c r="N91">
        <v>0</v>
      </c>
      <c r="O91">
        <v>0.558147757944223</v>
      </c>
      <c r="P91">
        <v>0</v>
      </c>
      <c r="Q91">
        <v>0.242429360818463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-2.4572047429242102E-3</v>
      </c>
      <c r="Z91">
        <v>3.3065003772983298E-2</v>
      </c>
      <c r="AA91">
        <v>1.1349056904987199E-2</v>
      </c>
      <c r="AB91">
        <v>1.8955535579262502E-2</v>
      </c>
      <c r="AC91">
        <v>3.4777127481900103E-4</v>
      </c>
      <c r="AD91">
        <v>-3.5828445495314797E-2</v>
      </c>
      <c r="AE91">
        <v>-0.10014071511712901</v>
      </c>
      <c r="AF91">
        <v>-0.80628044884490802</v>
      </c>
      <c r="AH91" s="30">
        <f t="shared" si="20"/>
        <v>5.6757729559545802E-3</v>
      </c>
      <c r="AI91" s="30">
        <f t="shared" si="13"/>
        <v>-2.4572047429242102E-3</v>
      </c>
      <c r="AJ91" s="30">
        <f t="shared" si="12"/>
        <v>3.3065003772983298E-2</v>
      </c>
      <c r="AK91" s="30">
        <f t="shared" si="12"/>
        <v>1.1349056904987199E-2</v>
      </c>
      <c r="AL91" s="30">
        <f t="shared" si="12"/>
        <v>1.8955535579262502E-2</v>
      </c>
      <c r="AM91" s="30">
        <f t="shared" si="12"/>
        <v>3.4777127481900103E-4</v>
      </c>
      <c r="AN91" s="30">
        <f t="shared" si="12"/>
        <v>-3.5828445495314797E-2</v>
      </c>
      <c r="AR91" s="31">
        <f t="shared" si="14"/>
        <v>47299</v>
      </c>
      <c r="AS91" s="30">
        <f t="shared" si="16"/>
        <v>-1.2251217953796321</v>
      </c>
      <c r="AT91" s="30">
        <f t="shared" si="15"/>
        <v>5.6757729559545802E-3</v>
      </c>
      <c r="AU91" s="30">
        <f t="shared" si="17"/>
        <v>2.5431717293812994E-2</v>
      </c>
      <c r="AV91" s="30">
        <f t="shared" si="11"/>
        <v>-2.4572047429242102E-3</v>
      </c>
      <c r="AW91" s="30">
        <f t="shared" si="11"/>
        <v>3.3065003772983298E-2</v>
      </c>
      <c r="AX91" s="30">
        <f t="shared" si="11"/>
        <v>1.1349056904987199E-2</v>
      </c>
      <c r="AY91" s="30">
        <f t="shared" si="10"/>
        <v>1.8955535579262502E-2</v>
      </c>
      <c r="AZ91" s="30">
        <f t="shared" si="10"/>
        <v>3.4777127481900103E-4</v>
      </c>
      <c r="BA91" s="30">
        <f t="shared" si="10"/>
        <v>-3.5828445495314797E-2</v>
      </c>
      <c r="BC91" s="31">
        <f t="shared" si="18"/>
        <v>47299</v>
      </c>
      <c r="BD91" s="30">
        <f t="shared" si="19"/>
        <v>5.6757729559545802E-3</v>
      </c>
      <c r="BE91" s="30">
        <f t="shared" si="19"/>
        <v>2.5431717293812994E-2</v>
      </c>
    </row>
    <row r="92" spans="1:57" ht="15">
      <c r="A92" s="1">
        <v>47391</v>
      </c>
      <c r="B92">
        <v>-0.254282205742976</v>
      </c>
      <c r="C92">
        <v>-1.24469529817121E-3</v>
      </c>
      <c r="D92">
        <v>-0.261054524716966</v>
      </c>
      <c r="E92">
        <v>-2.6936913327265201E-2</v>
      </c>
      <c r="F92">
        <v>0.34769153895557697</v>
      </c>
      <c r="G92">
        <v>0.10800334979859701</v>
      </c>
      <c r="H92">
        <v>-0.33036491268979701</v>
      </c>
      <c r="I92">
        <v>-0.135769086154616</v>
      </c>
      <c r="J92">
        <v>-0.87758380504784606</v>
      </c>
      <c r="K92">
        <v>6.0627688512149098E-3</v>
      </c>
      <c r="L92">
        <v>-7.5693329272465304E-2</v>
      </c>
      <c r="M92">
        <v>0</v>
      </c>
      <c r="N92">
        <v>0</v>
      </c>
      <c r="O92">
        <v>0.55251647357373901</v>
      </c>
      <c r="P92">
        <v>0</v>
      </c>
      <c r="Q92">
        <v>0.23932154488247301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-1.58186056943666E-3</v>
      </c>
      <c r="Z92">
        <v>3.0724757262142001E-2</v>
      </c>
      <c r="AA92">
        <v>1.0750931898663701E-2</v>
      </c>
      <c r="AB92">
        <v>1.7641797633259002E-2</v>
      </c>
      <c r="AC92">
        <v>8.2723034515061401E-4</v>
      </c>
      <c r="AD92">
        <v>-3.2651672028354797E-2</v>
      </c>
      <c r="AE92">
        <v>-9.9143948038669702E-2</v>
      </c>
      <c r="AF92">
        <v>-0.78276655968574305</v>
      </c>
      <c r="AH92" s="30">
        <f t="shared" si="20"/>
        <v>6.0627688512149098E-3</v>
      </c>
      <c r="AI92" s="30">
        <f t="shared" si="13"/>
        <v>-1.58186056943666E-3</v>
      </c>
      <c r="AJ92" s="30">
        <f t="shared" si="12"/>
        <v>3.0724757262142001E-2</v>
      </c>
      <c r="AK92" s="30">
        <f t="shared" si="12"/>
        <v>1.0750931898663701E-2</v>
      </c>
      <c r="AL92" s="30">
        <f t="shared" si="12"/>
        <v>1.7641797633259002E-2</v>
      </c>
      <c r="AM92" s="30">
        <f t="shared" si="12"/>
        <v>8.2723034515061401E-4</v>
      </c>
      <c r="AN92" s="30">
        <f t="shared" si="12"/>
        <v>-3.2651672028354797E-2</v>
      </c>
      <c r="AR92" s="31">
        <f t="shared" si="14"/>
        <v>47391</v>
      </c>
      <c r="AS92" s="30">
        <f t="shared" si="16"/>
        <v>-1.1310662387429722</v>
      </c>
      <c r="AT92" s="30">
        <f t="shared" si="15"/>
        <v>6.0627688512149098E-3</v>
      </c>
      <c r="AU92" s="30">
        <f t="shared" si="17"/>
        <v>2.5711184541423862E-2</v>
      </c>
      <c r="AV92" s="30">
        <f t="shared" si="11"/>
        <v>-1.58186056943666E-3</v>
      </c>
      <c r="AW92" s="30">
        <f t="shared" si="11"/>
        <v>3.0724757262142001E-2</v>
      </c>
      <c r="AX92" s="30">
        <f t="shared" si="11"/>
        <v>1.0750931898663701E-2</v>
      </c>
      <c r="AY92" s="30">
        <f t="shared" si="10"/>
        <v>1.7641797633259002E-2</v>
      </c>
      <c r="AZ92" s="30">
        <f t="shared" si="10"/>
        <v>8.2723034515061401E-4</v>
      </c>
      <c r="BA92" s="30">
        <f t="shared" si="10"/>
        <v>-3.2651672028354797E-2</v>
      </c>
      <c r="BC92" s="31">
        <f t="shared" si="18"/>
        <v>47391</v>
      </c>
      <c r="BD92" s="30">
        <f t="shared" si="19"/>
        <v>6.0627688512149098E-3</v>
      </c>
      <c r="BE92" s="30">
        <f t="shared" si="19"/>
        <v>2.5711184541423862E-2</v>
      </c>
    </row>
    <row r="93" spans="1:57" ht="15">
      <c r="A93" s="1">
        <v>47483</v>
      </c>
      <c r="B93">
        <v>-0.2510171557666</v>
      </c>
      <c r="C93">
        <v>-1.21213753617257E-3</v>
      </c>
      <c r="D93">
        <v>-0.257971456394059</v>
      </c>
      <c r="E93">
        <v>-2.5189761649204001E-2</v>
      </c>
      <c r="F93">
        <v>0.34466769663277602</v>
      </c>
      <c r="G93">
        <v>0.10001110086951701</v>
      </c>
      <c r="H93">
        <v>-0.30710379584515901</v>
      </c>
      <c r="I93">
        <v>-0.14764702873656901</v>
      </c>
      <c r="J93">
        <v>-0.85419651828915799</v>
      </c>
      <c r="K93">
        <v>6.3270874302941904E-3</v>
      </c>
      <c r="L93">
        <v>-7.5754706845924905E-2</v>
      </c>
      <c r="M93">
        <v>0</v>
      </c>
      <c r="N93">
        <v>0</v>
      </c>
      <c r="O93">
        <v>0.54711884680002298</v>
      </c>
      <c r="P93">
        <v>0</v>
      </c>
      <c r="Q93">
        <v>0.23621840727503901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-8.1565505110739304E-4</v>
      </c>
      <c r="Z93">
        <v>2.8410801540463999E-2</v>
      </c>
      <c r="AA93">
        <v>1.0124944523125E-2</v>
      </c>
      <c r="AB93">
        <v>1.6331187383863702E-2</v>
      </c>
      <c r="AC93">
        <v>1.23374859930661E-3</v>
      </c>
      <c r="AD93">
        <v>-2.96156107890845E-2</v>
      </c>
      <c r="AE93">
        <v>-9.81568698612134E-2</v>
      </c>
      <c r="AF93">
        <v>-0.758236875709837</v>
      </c>
      <c r="AH93" s="30">
        <f t="shared" si="20"/>
        <v>6.3270874302941904E-3</v>
      </c>
      <c r="AI93" s="30">
        <f t="shared" si="13"/>
        <v>-8.1565505110739304E-4</v>
      </c>
      <c r="AJ93" s="30">
        <f t="shared" si="12"/>
        <v>2.8410801540463999E-2</v>
      </c>
      <c r="AK93" s="30">
        <f t="shared" si="12"/>
        <v>1.0124944523125E-2</v>
      </c>
      <c r="AL93" s="30">
        <f t="shared" si="12"/>
        <v>1.6331187383863702E-2</v>
      </c>
      <c r="AM93" s="30">
        <f t="shared" si="12"/>
        <v>1.23374859930661E-3</v>
      </c>
      <c r="AN93" s="30">
        <f t="shared" si="12"/>
        <v>-2.96156107890845E-2</v>
      </c>
      <c r="AR93" s="31">
        <f t="shared" si="14"/>
        <v>47483</v>
      </c>
      <c r="AS93" s="30">
        <f t="shared" si="16"/>
        <v>-1.032947502839348</v>
      </c>
      <c r="AT93" s="30">
        <f t="shared" si="15"/>
        <v>6.3270874302941904E-3</v>
      </c>
      <c r="AU93" s="30">
        <f t="shared" si="17"/>
        <v>2.5669416206567416E-2</v>
      </c>
      <c r="AV93" s="30">
        <f t="shared" si="11"/>
        <v>-8.1565505110739304E-4</v>
      </c>
      <c r="AW93" s="30">
        <f t="shared" si="11"/>
        <v>2.8410801540463999E-2</v>
      </c>
      <c r="AX93" s="30">
        <f t="shared" si="11"/>
        <v>1.0124944523125E-2</v>
      </c>
      <c r="AY93" s="30">
        <f t="shared" si="10"/>
        <v>1.6331187383863702E-2</v>
      </c>
      <c r="AZ93" s="30">
        <f t="shared" si="10"/>
        <v>1.23374859930661E-3</v>
      </c>
      <c r="BA93" s="30">
        <f t="shared" si="10"/>
        <v>-2.96156107890845E-2</v>
      </c>
      <c r="BC93" s="31">
        <f t="shared" si="18"/>
        <v>47483</v>
      </c>
      <c r="BD93" s="30">
        <f t="shared" si="19"/>
        <v>6.3270874302941904E-3</v>
      </c>
      <c r="BE93" s="30">
        <f t="shared" si="19"/>
        <v>2.5669416206567416E-2</v>
      </c>
    </row>
    <row r="94" spans="1:57" ht="15">
      <c r="A94" s="1">
        <v>47573</v>
      </c>
      <c r="B94">
        <v>-0.24780377184320401</v>
      </c>
      <c r="C94">
        <v>-1.1740478376177799E-3</v>
      </c>
      <c r="D94">
        <v>-0.25490156494293698</v>
      </c>
      <c r="E94">
        <v>-2.3399427152920298E-2</v>
      </c>
      <c r="F94">
        <v>0.341740637569526</v>
      </c>
      <c r="G94">
        <v>9.2819011221557404E-2</v>
      </c>
      <c r="H94">
        <v>-0.28458943346235399</v>
      </c>
      <c r="I94">
        <v>-0.15848875899932399</v>
      </c>
      <c r="J94">
        <v>-0.83147973656213903</v>
      </c>
      <c r="K94">
        <v>6.4731463740497E-3</v>
      </c>
      <c r="L94">
        <v>-7.5371746757038394E-2</v>
      </c>
      <c r="M94">
        <v>0</v>
      </c>
      <c r="N94">
        <v>0</v>
      </c>
      <c r="O94">
        <v>0.54194262436709795</v>
      </c>
      <c r="P94">
        <v>0</v>
      </c>
      <c r="Q94">
        <v>0.233140188327745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-1.4897579499313201E-4</v>
      </c>
      <c r="Z94">
        <v>2.6147527672247001E-2</v>
      </c>
      <c r="AA94">
        <v>9.48913927297978E-3</v>
      </c>
      <c r="AB94">
        <v>1.5044323661117499E-2</v>
      </c>
      <c r="AC94">
        <v>1.57696108543774E-3</v>
      </c>
      <c r="AD94">
        <v>-2.67242556589109E-2</v>
      </c>
      <c r="AE94">
        <v>-9.7179395378291206E-2</v>
      </c>
      <c r="AF94">
        <v>-0.73288755483796497</v>
      </c>
      <c r="AH94" s="30">
        <f t="shared" si="20"/>
        <v>6.4731463740497E-3</v>
      </c>
      <c r="AI94" s="30">
        <f t="shared" si="13"/>
        <v>-1.4897579499313201E-4</v>
      </c>
      <c r="AJ94" s="30">
        <f t="shared" si="12"/>
        <v>2.6147527672247001E-2</v>
      </c>
      <c r="AK94" s="30">
        <f t="shared" si="12"/>
        <v>9.48913927297978E-3</v>
      </c>
      <c r="AL94" s="30">
        <f t="shared" si="12"/>
        <v>1.5044323661117499E-2</v>
      </c>
      <c r="AM94" s="30">
        <f t="shared" si="12"/>
        <v>1.57696108543774E-3</v>
      </c>
      <c r="AN94" s="30">
        <f t="shared" si="12"/>
        <v>-2.67242556589109E-2</v>
      </c>
      <c r="AR94" s="31">
        <f t="shared" si="14"/>
        <v>47573</v>
      </c>
      <c r="AS94" s="30">
        <f t="shared" si="16"/>
        <v>-0.93155021935185989</v>
      </c>
      <c r="AT94" s="30">
        <f t="shared" si="15"/>
        <v>6.4731463740497E-3</v>
      </c>
      <c r="AU94" s="30">
        <f t="shared" si="17"/>
        <v>2.5384720237877988E-2</v>
      </c>
      <c r="AV94" s="30">
        <f t="shared" si="11"/>
        <v>-1.4897579499313201E-4</v>
      </c>
      <c r="AW94" s="30">
        <f t="shared" si="11"/>
        <v>2.6147527672247001E-2</v>
      </c>
      <c r="AX94" s="30">
        <f t="shared" si="11"/>
        <v>9.48913927297978E-3</v>
      </c>
      <c r="AY94" s="30">
        <f t="shared" si="10"/>
        <v>1.5044323661117499E-2</v>
      </c>
      <c r="AZ94" s="30">
        <f t="shared" si="10"/>
        <v>1.57696108543774E-3</v>
      </c>
      <c r="BA94" s="30">
        <f t="shared" si="10"/>
        <v>-2.67242556589109E-2</v>
      </c>
      <c r="BC94" s="31">
        <f t="shared" si="18"/>
        <v>47573</v>
      </c>
      <c r="BD94" s="30">
        <f t="shared" si="19"/>
        <v>6.4731463740497E-3</v>
      </c>
      <c r="BE94" s="30">
        <f t="shared" si="19"/>
        <v>2.5384720237877988E-2</v>
      </c>
    </row>
    <row r="95" spans="1:57" ht="15">
      <c r="A95" s="1">
        <v>47664</v>
      </c>
      <c r="B95">
        <v>-0.24464254498081101</v>
      </c>
      <c r="C95">
        <v>-1.1321777539922799E-3</v>
      </c>
      <c r="D95">
        <v>-0.25185015061974497</v>
      </c>
      <c r="E95">
        <v>-2.16118424403406E-2</v>
      </c>
      <c r="F95">
        <v>0.33889837498622</v>
      </c>
      <c r="G95">
        <v>8.6339173689173904E-2</v>
      </c>
      <c r="H95">
        <v>-0.26283512391805702</v>
      </c>
      <c r="I95">
        <v>-0.16835865880765999</v>
      </c>
      <c r="J95">
        <v>-0.80939216602645003</v>
      </c>
      <c r="K95">
        <v>6.5099013119647702E-3</v>
      </c>
      <c r="L95">
        <v>-7.4595836986888903E-2</v>
      </c>
      <c r="M95">
        <v>0</v>
      </c>
      <c r="N95">
        <v>0</v>
      </c>
      <c r="O95">
        <v>0.53697471523756302</v>
      </c>
      <c r="P95">
        <v>0</v>
      </c>
      <c r="Q95">
        <v>0.23010173625788599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4.2745389790018303E-4</v>
      </c>
      <c r="Z95">
        <v>2.39544254875615E-2</v>
      </c>
      <c r="AA95">
        <v>8.8572087086286593E-3</v>
      </c>
      <c r="AB95">
        <v>1.37967385196408E-2</v>
      </c>
      <c r="AC95">
        <v>1.8651347892627401E-3</v>
      </c>
      <c r="AD95">
        <v>-2.39813383974023E-2</v>
      </c>
      <c r="AE95">
        <v>-9.6211439827247294E-2</v>
      </c>
      <c r="AF95">
        <v>-0.70688641687278597</v>
      </c>
      <c r="AH95" s="30">
        <f t="shared" si="20"/>
        <v>6.5099013119647702E-3</v>
      </c>
      <c r="AI95" s="30">
        <f t="shared" si="13"/>
        <v>4.2745389790018303E-4</v>
      </c>
      <c r="AJ95" s="30">
        <f t="shared" si="12"/>
        <v>2.39544254875615E-2</v>
      </c>
      <c r="AK95" s="30">
        <f t="shared" si="12"/>
        <v>8.8572087086286593E-3</v>
      </c>
      <c r="AL95" s="30">
        <f t="shared" si="12"/>
        <v>1.37967385196408E-2</v>
      </c>
      <c r="AM95" s="30">
        <f t="shared" si="12"/>
        <v>1.8651347892627401E-3</v>
      </c>
      <c r="AN95" s="30">
        <f t="shared" si="12"/>
        <v>-2.39813383974023E-2</v>
      </c>
      <c r="AR95" s="31">
        <f t="shared" si="14"/>
        <v>47664</v>
      </c>
      <c r="AS95" s="30">
        <f t="shared" si="16"/>
        <v>-0.82754566749114389</v>
      </c>
      <c r="AT95" s="30">
        <f t="shared" si="15"/>
        <v>6.5099013119647702E-3</v>
      </c>
      <c r="AU95" s="30">
        <f t="shared" si="17"/>
        <v>2.4919623005591581E-2</v>
      </c>
      <c r="AV95" s="30">
        <f t="shared" si="11"/>
        <v>4.2745389790018303E-4</v>
      </c>
      <c r="AW95" s="30">
        <f t="shared" si="11"/>
        <v>2.39544254875615E-2</v>
      </c>
      <c r="AX95" s="30">
        <f t="shared" si="11"/>
        <v>8.8572087086286593E-3</v>
      </c>
      <c r="AY95" s="30">
        <f t="shared" si="10"/>
        <v>1.37967385196408E-2</v>
      </c>
      <c r="AZ95" s="30">
        <f t="shared" si="10"/>
        <v>1.8651347892627401E-3</v>
      </c>
      <c r="BA95" s="30">
        <f t="shared" si="10"/>
        <v>-2.39813383974023E-2</v>
      </c>
      <c r="BC95" s="31">
        <f t="shared" si="18"/>
        <v>47664</v>
      </c>
      <c r="BD95" s="30">
        <f t="shared" si="19"/>
        <v>6.5099013119647702E-3</v>
      </c>
      <c r="BE95" s="30">
        <f t="shared" si="19"/>
        <v>2.4919623005591581E-2</v>
      </c>
    </row>
    <row r="96" spans="1:57" ht="15">
      <c r="A96" s="1">
        <v>47756</v>
      </c>
      <c r="B96">
        <v>-0.24153342371558301</v>
      </c>
      <c r="C96">
        <v>-1.08790735658911E-3</v>
      </c>
      <c r="D96">
        <v>-0.24882162301355301</v>
      </c>
      <c r="E96">
        <v>-1.9860628576172601E-2</v>
      </c>
      <c r="F96">
        <v>0.33613008763979102</v>
      </c>
      <c r="G96">
        <v>8.0492251153686606E-2</v>
      </c>
      <c r="H96">
        <v>-0.24185340431876801</v>
      </c>
      <c r="I96">
        <v>-0.17730598327532399</v>
      </c>
      <c r="J96">
        <v>-0.78789659733897199</v>
      </c>
      <c r="K96">
        <v>6.4490145303809799E-3</v>
      </c>
      <c r="L96">
        <v>-7.3476732084694907E-2</v>
      </c>
      <c r="M96">
        <v>0</v>
      </c>
      <c r="N96">
        <v>0</v>
      </c>
      <c r="O96">
        <v>0.53220153009592897</v>
      </c>
      <c r="P96">
        <v>0</v>
      </c>
      <c r="Q96">
        <v>0.227113616541016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9.2246640718698599E-4</v>
      </c>
      <c r="Z96">
        <v>2.1846623368102201E-2</v>
      </c>
      <c r="AA96">
        <v>8.2393462141148593E-3</v>
      </c>
      <c r="AB96">
        <v>1.25997977958734E-2</v>
      </c>
      <c r="AC96">
        <v>2.1053982769492999E-3</v>
      </c>
      <c r="AD96">
        <v>-2.1389768343510401E-2</v>
      </c>
      <c r="AE96">
        <v>-9.5252918897622593E-2</v>
      </c>
      <c r="AF96">
        <v>-0.68037885489775296</v>
      </c>
      <c r="AH96" s="30">
        <f t="shared" si="20"/>
        <v>6.4490145303809799E-3</v>
      </c>
      <c r="AI96" s="30">
        <f t="shared" si="13"/>
        <v>9.2246640718698599E-4</v>
      </c>
      <c r="AJ96" s="30">
        <f t="shared" si="12"/>
        <v>2.1846623368102201E-2</v>
      </c>
      <c r="AK96" s="30">
        <f t="shared" si="12"/>
        <v>8.2393462141148593E-3</v>
      </c>
      <c r="AL96" s="30">
        <f t="shared" si="12"/>
        <v>1.25997977958734E-2</v>
      </c>
      <c r="AM96" s="30">
        <f t="shared" si="12"/>
        <v>2.1053982769492999E-3</v>
      </c>
      <c r="AN96" s="30">
        <f t="shared" si="12"/>
        <v>-2.1389768343510401E-2</v>
      </c>
      <c r="AR96" s="31">
        <f t="shared" si="14"/>
        <v>47756</v>
      </c>
      <c r="AS96" s="30">
        <f t="shared" si="16"/>
        <v>-0.72151541959101184</v>
      </c>
      <c r="AT96" s="30">
        <f t="shared" si="15"/>
        <v>6.4490145303809799E-3</v>
      </c>
      <c r="AU96" s="30">
        <f t="shared" si="17"/>
        <v>2.4323863718716341E-2</v>
      </c>
      <c r="AV96" s="30">
        <f t="shared" si="11"/>
        <v>9.2246640718698599E-4</v>
      </c>
      <c r="AW96" s="30">
        <f t="shared" si="11"/>
        <v>2.1846623368102201E-2</v>
      </c>
      <c r="AX96" s="30">
        <f t="shared" si="11"/>
        <v>8.2393462141148593E-3</v>
      </c>
      <c r="AY96" s="30">
        <f t="shared" si="10"/>
        <v>1.25997977958734E-2</v>
      </c>
      <c r="AZ96" s="30">
        <f t="shared" si="10"/>
        <v>2.1053982769492999E-3</v>
      </c>
      <c r="BA96" s="30">
        <f t="shared" si="10"/>
        <v>-2.1389768343510401E-2</v>
      </c>
      <c r="BC96" s="31">
        <f t="shared" si="18"/>
        <v>47756</v>
      </c>
      <c r="BD96" s="30">
        <f t="shared" si="19"/>
        <v>6.4490145303809799E-3</v>
      </c>
      <c r="BE96" s="30">
        <f t="shared" si="19"/>
        <v>2.4323863718716341E-2</v>
      </c>
    </row>
    <row r="97" spans="1:57" ht="15">
      <c r="A97" s="1">
        <v>47848</v>
      </c>
      <c r="B97">
        <v>-0.23847596235398999</v>
      </c>
      <c r="C97">
        <v>-1.0423259076693999E-3</v>
      </c>
      <c r="D97">
        <v>-0.24581961965075</v>
      </c>
      <c r="E97">
        <v>-1.8169841311080501E-2</v>
      </c>
      <c r="F97">
        <v>0.33342608160148302</v>
      </c>
      <c r="G97">
        <v>7.5206912703846995E-2</v>
      </c>
      <c r="H97">
        <v>-0.22165503804925901</v>
      </c>
      <c r="I97">
        <v>-0.185369790792874</v>
      </c>
      <c r="J97">
        <v>-0.766959913453644</v>
      </c>
      <c r="K97">
        <v>6.3035148961611397E-3</v>
      </c>
      <c r="L97">
        <v>-7.2061755417201306E-2</v>
      </c>
      <c r="M97">
        <v>0</v>
      </c>
      <c r="N97">
        <v>0</v>
      </c>
      <c r="O97">
        <v>0.52760926771988303</v>
      </c>
      <c r="P97">
        <v>0</v>
      </c>
      <c r="Q97">
        <v>0.224183017182325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1.3443789825296701E-3</v>
      </c>
      <c r="Z97">
        <v>1.9835420627069601E-2</v>
      </c>
      <c r="AA97">
        <v>7.6429425605330798E-3</v>
      </c>
      <c r="AB97">
        <v>1.1461471303623001E-2</v>
      </c>
      <c r="AC97">
        <v>2.3039231493290802E-3</v>
      </c>
      <c r="AD97">
        <v>-1.8951320495375599E-2</v>
      </c>
      <c r="AE97">
        <v>-9.4303748739078305E-2</v>
      </c>
      <c r="AF97">
        <v>-0.65349238544413302</v>
      </c>
      <c r="AH97" s="30">
        <f t="shared" si="20"/>
        <v>6.3035148961611397E-3</v>
      </c>
      <c r="AI97" s="30">
        <f t="shared" si="13"/>
        <v>1.3443789825296701E-3</v>
      </c>
      <c r="AJ97" s="30">
        <f t="shared" si="12"/>
        <v>1.9835420627069601E-2</v>
      </c>
      <c r="AK97" s="30">
        <f t="shared" si="12"/>
        <v>7.6429425605330798E-3</v>
      </c>
      <c r="AL97" s="30">
        <f t="shared" si="12"/>
        <v>1.1461471303623001E-2</v>
      </c>
      <c r="AM97" s="30">
        <f t="shared" si="12"/>
        <v>2.3039231493290802E-3</v>
      </c>
      <c r="AN97" s="30">
        <f t="shared" si="12"/>
        <v>-1.8951320495375599E-2</v>
      </c>
      <c r="AR97" s="31">
        <f t="shared" si="14"/>
        <v>47848</v>
      </c>
      <c r="AS97" s="30">
        <f t="shared" si="16"/>
        <v>-0.61396954177653207</v>
      </c>
      <c r="AT97" s="30">
        <f t="shared" si="15"/>
        <v>6.3035148961611397E-3</v>
      </c>
      <c r="AU97" s="30">
        <f t="shared" si="17"/>
        <v>2.3636816127708838E-2</v>
      </c>
      <c r="AV97" s="30">
        <f t="shared" si="11"/>
        <v>1.3443789825296701E-3</v>
      </c>
      <c r="AW97" s="30">
        <f t="shared" si="11"/>
        <v>1.9835420627069601E-2</v>
      </c>
      <c r="AX97" s="30">
        <f t="shared" si="11"/>
        <v>7.6429425605330798E-3</v>
      </c>
      <c r="AY97" s="30">
        <f t="shared" si="10"/>
        <v>1.1461471303623001E-2</v>
      </c>
      <c r="AZ97" s="30">
        <f t="shared" si="10"/>
        <v>2.3039231493290802E-3</v>
      </c>
      <c r="BA97" s="30">
        <f t="shared" si="10"/>
        <v>-1.8951320495375599E-2</v>
      </c>
      <c r="BC97" s="31">
        <f t="shared" si="18"/>
        <v>47848</v>
      </c>
      <c r="BD97" s="30">
        <f t="shared" si="19"/>
        <v>6.3035148961611397E-3</v>
      </c>
      <c r="BE97" s="30">
        <f t="shared" si="19"/>
        <v>2.3636816127708838E-2</v>
      </c>
    </row>
    <row r="98" spans="1:57" ht="15">
      <c r="A98" s="1">
        <v>47938</v>
      </c>
      <c r="B98">
        <v>-0.235469436092893</v>
      </c>
      <c r="C98">
        <v>-9.9629022098963798E-4</v>
      </c>
      <c r="D98">
        <v>-0.24284711041361901</v>
      </c>
      <c r="E98">
        <v>-1.6556110919629899E-2</v>
      </c>
      <c r="F98">
        <v>0.33077773461170901</v>
      </c>
      <c r="G98">
        <v>7.0419247596488099E-2</v>
      </c>
      <c r="H98">
        <v>-0.202248323209579</v>
      </c>
      <c r="I98">
        <v>-0.192582712602022</v>
      </c>
      <c r="J98">
        <v>-0.74655293467387096</v>
      </c>
      <c r="K98">
        <v>6.0868370186555904E-3</v>
      </c>
      <c r="L98">
        <v>-7.0395271608104507E-2</v>
      </c>
      <c r="M98">
        <v>0</v>
      </c>
      <c r="N98">
        <v>0</v>
      </c>
      <c r="O98">
        <v>0.52318415267704399</v>
      </c>
      <c r="P98">
        <v>0</v>
      </c>
      <c r="Q98">
        <v>0.22131448504426601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1.70095231347124E-3</v>
      </c>
      <c r="Z98">
        <v>1.7928798064481801E-2</v>
      </c>
      <c r="AA98">
        <v>7.0731557201509703E-3</v>
      </c>
      <c r="AB98">
        <v>1.0386978788642E-2</v>
      </c>
      <c r="AC98">
        <v>2.4660705783359702E-3</v>
      </c>
      <c r="AD98">
        <v>-1.6666496918494599E-2</v>
      </c>
      <c r="AE98">
        <v>-9.3363845968873996E-2</v>
      </c>
      <c r="AF98">
        <v>-0.62634012021482399</v>
      </c>
      <c r="AH98" s="30">
        <f t="shared" si="20"/>
        <v>6.0868370186555904E-3</v>
      </c>
      <c r="AI98" s="30">
        <f t="shared" si="13"/>
        <v>1.70095231347124E-3</v>
      </c>
      <c r="AJ98" s="30">
        <f t="shared" si="12"/>
        <v>1.7928798064481801E-2</v>
      </c>
      <c r="AK98" s="30">
        <f t="shared" si="12"/>
        <v>7.0731557201509703E-3</v>
      </c>
      <c r="AL98" s="30">
        <f t="shared" si="12"/>
        <v>1.0386978788642E-2</v>
      </c>
      <c r="AM98" s="30">
        <f t="shared" si="12"/>
        <v>2.4660705783359702E-3</v>
      </c>
      <c r="AN98" s="30">
        <f t="shared" si="12"/>
        <v>-1.6666496918494599E-2</v>
      </c>
      <c r="AR98" s="31">
        <f t="shared" si="14"/>
        <v>47938</v>
      </c>
      <c r="AS98" s="30">
        <f t="shared" si="16"/>
        <v>-0.50536048085929597</v>
      </c>
      <c r="AT98" s="30">
        <f t="shared" si="15"/>
        <v>6.0868370186555904E-3</v>
      </c>
      <c r="AU98" s="30">
        <f t="shared" si="17"/>
        <v>2.2889458546587384E-2</v>
      </c>
      <c r="AV98" s="30">
        <f t="shared" si="11"/>
        <v>1.70095231347124E-3</v>
      </c>
      <c r="AW98" s="30">
        <f t="shared" si="11"/>
        <v>1.7928798064481801E-2</v>
      </c>
      <c r="AX98" s="30">
        <f t="shared" si="11"/>
        <v>7.0731557201509703E-3</v>
      </c>
      <c r="AY98" s="30">
        <f t="shared" si="10"/>
        <v>1.0386978788642E-2</v>
      </c>
      <c r="AZ98" s="30">
        <f t="shared" si="10"/>
        <v>2.4660705783359702E-3</v>
      </c>
      <c r="BA98" s="30">
        <f t="shared" si="10"/>
        <v>-1.6666496918494599E-2</v>
      </c>
      <c r="BC98" s="31">
        <f t="shared" si="18"/>
        <v>47938</v>
      </c>
      <c r="BD98" s="30">
        <f t="shared" si="19"/>
        <v>6.0868370186555904E-3</v>
      </c>
      <c r="BE98" s="30">
        <f t="shared" si="19"/>
        <v>2.2889458546587384E-2</v>
      </c>
    </row>
    <row r="99" spans="1:57" ht="15">
      <c r="A99" s="1">
        <v>48029</v>
      </c>
      <c r="B99">
        <v>-0.23251292956314501</v>
      </c>
      <c r="C99">
        <v>-9.5046889868215397E-4</v>
      </c>
      <c r="D99">
        <v>-0.23990648934300501</v>
      </c>
      <c r="E99">
        <v>-1.5030317974779901E-2</v>
      </c>
      <c r="F99">
        <v>0.32817742921379101</v>
      </c>
      <c r="G99">
        <v>6.6072175304594305E-2</v>
      </c>
      <c r="H99">
        <v>-0.18363865743191601</v>
      </c>
      <c r="I99">
        <v>-0.19897376249665699</v>
      </c>
      <c r="J99">
        <v>-0.72665015844671099</v>
      </c>
      <c r="K99">
        <v>5.8121512862727102E-3</v>
      </c>
      <c r="L99">
        <v>-6.8518368888816503E-2</v>
      </c>
      <c r="M99">
        <v>0</v>
      </c>
      <c r="N99">
        <v>0</v>
      </c>
      <c r="O99">
        <v>0.51891262912618796</v>
      </c>
      <c r="P99">
        <v>0</v>
      </c>
      <c r="Q99">
        <v>0.21851052261595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1.9993716134147801E-3</v>
      </c>
      <c r="Z99">
        <v>1.61318970070751E-2</v>
      </c>
      <c r="AA99">
        <v>6.5333768252722503E-3</v>
      </c>
      <c r="AB99">
        <v>9.3793314854288198E-3</v>
      </c>
      <c r="AC99">
        <v>2.5965113171260998E-3</v>
      </c>
      <c r="AD99">
        <v>-1.4534507364866601E-2</v>
      </c>
      <c r="AE99">
        <v>-9.2433127678916704E-2</v>
      </c>
      <c r="AF99">
        <v>-0.599023392292376</v>
      </c>
      <c r="AH99" s="30">
        <f t="shared" si="20"/>
        <v>5.8121512862727102E-3</v>
      </c>
      <c r="AI99" s="30">
        <f t="shared" si="13"/>
        <v>1.9993716134147801E-3</v>
      </c>
      <c r="AJ99" s="30">
        <f t="shared" si="12"/>
        <v>1.61318970070751E-2</v>
      </c>
      <c r="AK99" s="30">
        <f t="shared" si="12"/>
        <v>6.5333768252722503E-3</v>
      </c>
      <c r="AL99" s="30">
        <f t="shared" si="12"/>
        <v>9.3793314854288198E-3</v>
      </c>
      <c r="AM99" s="30">
        <f t="shared" si="12"/>
        <v>2.5965113171260998E-3</v>
      </c>
      <c r="AN99" s="30">
        <f t="shared" si="12"/>
        <v>-1.4534507364866601E-2</v>
      </c>
      <c r="AR99" s="31">
        <f t="shared" si="14"/>
        <v>48029</v>
      </c>
      <c r="AS99" s="30">
        <f t="shared" si="16"/>
        <v>-0.396093569169504</v>
      </c>
      <c r="AT99" s="30">
        <f t="shared" si="15"/>
        <v>5.8121512862727102E-3</v>
      </c>
      <c r="AU99" s="30">
        <f t="shared" si="17"/>
        <v>2.2105980883450446E-2</v>
      </c>
      <c r="AV99" s="30">
        <f t="shared" si="11"/>
        <v>1.9993716134147801E-3</v>
      </c>
      <c r="AW99" s="30">
        <f t="shared" si="11"/>
        <v>1.61318970070751E-2</v>
      </c>
      <c r="AX99" s="30">
        <f t="shared" si="11"/>
        <v>6.5333768252722503E-3</v>
      </c>
      <c r="AY99" s="30">
        <f t="shared" si="10"/>
        <v>9.3793314854288198E-3</v>
      </c>
      <c r="AZ99" s="30">
        <f t="shared" si="10"/>
        <v>2.5965113171260998E-3</v>
      </c>
      <c r="BA99" s="30">
        <f t="shared" si="10"/>
        <v>-1.4534507364866601E-2</v>
      </c>
      <c r="BC99" s="31">
        <f t="shared" si="18"/>
        <v>48029</v>
      </c>
      <c r="BD99" s="30">
        <f t="shared" si="19"/>
        <v>5.8121512862727102E-3</v>
      </c>
      <c r="BE99" s="30">
        <f t="shared" si="19"/>
        <v>2.2105980883450446E-2</v>
      </c>
    </row>
    <row r="100" spans="1:57" ht="15">
      <c r="A100" s="1">
        <v>48121</v>
      </c>
      <c r="B100">
        <v>-0.22960540421856601</v>
      </c>
      <c r="C100">
        <v>-9.0537709316653998E-4</v>
      </c>
      <c r="D100">
        <v>-0.236999655215583</v>
      </c>
      <c r="E100">
        <v>-1.35989111596641E-2</v>
      </c>
      <c r="F100">
        <v>0.32561847940937699</v>
      </c>
      <c r="G100">
        <v>6.2114865177127297E-2</v>
      </c>
      <c r="H100">
        <v>-0.16582830483550901</v>
      </c>
      <c r="I100">
        <v>-0.20457036454361699</v>
      </c>
      <c r="J100">
        <v>-0.70722943675031802</v>
      </c>
      <c r="K100">
        <v>5.49191513845264E-3</v>
      </c>
      <c r="L100">
        <v>-6.64687024730094E-2</v>
      </c>
      <c r="M100">
        <v>0</v>
      </c>
      <c r="N100">
        <v>0</v>
      </c>
      <c r="O100">
        <v>0.51478151556618401</v>
      </c>
      <c r="P100">
        <v>0</v>
      </c>
      <c r="Q100">
        <v>0.21577206973979801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2.2462446816510599E-3</v>
      </c>
      <c r="Z100">
        <v>1.4447460889292401E-2</v>
      </c>
      <c r="AA100">
        <v>6.0256106148827999E-3</v>
      </c>
      <c r="AB100">
        <v>8.4397852355755695E-3</v>
      </c>
      <c r="AC100">
        <v>2.6993249342269401E-3</v>
      </c>
      <c r="AD100">
        <v>-1.25533294795798E-2</v>
      </c>
      <c r="AE100">
        <v>-9.1511511442393195E-2</v>
      </c>
      <c r="AF100">
        <v>-0.57163372582483296</v>
      </c>
      <c r="AH100" s="30">
        <f t="shared" si="20"/>
        <v>5.49191513845264E-3</v>
      </c>
      <c r="AI100" s="30">
        <f t="shared" si="13"/>
        <v>2.2462446816510599E-3</v>
      </c>
      <c r="AJ100" s="30">
        <f t="shared" si="12"/>
        <v>1.4447460889292401E-2</v>
      </c>
      <c r="AK100" s="30">
        <f t="shared" si="12"/>
        <v>6.0256106148827999E-3</v>
      </c>
      <c r="AL100" s="30">
        <f t="shared" si="12"/>
        <v>8.4397852355755695E-3</v>
      </c>
      <c r="AM100" s="30">
        <f t="shared" si="12"/>
        <v>2.6993249342269401E-3</v>
      </c>
      <c r="AN100" s="30">
        <f t="shared" si="12"/>
        <v>-1.25533294795798E-2</v>
      </c>
      <c r="AR100" s="31">
        <f t="shared" si="14"/>
        <v>48121</v>
      </c>
      <c r="AS100" s="30">
        <f t="shared" si="16"/>
        <v>-0.28653490329933184</v>
      </c>
      <c r="AT100" s="30">
        <f t="shared" si="15"/>
        <v>5.49191513845264E-3</v>
      </c>
      <c r="AU100" s="30">
        <f t="shared" si="17"/>
        <v>2.1305096876048972E-2</v>
      </c>
      <c r="AV100" s="30">
        <f t="shared" si="11"/>
        <v>2.2462446816510599E-3</v>
      </c>
      <c r="AW100" s="30">
        <f t="shared" si="11"/>
        <v>1.4447460889292401E-2</v>
      </c>
      <c r="AX100" s="30">
        <f t="shared" si="11"/>
        <v>6.0256106148827999E-3</v>
      </c>
      <c r="AY100" s="30">
        <f t="shared" si="10"/>
        <v>8.4397852355755695E-3</v>
      </c>
      <c r="AZ100" s="30">
        <f t="shared" si="10"/>
        <v>2.6993249342269401E-3</v>
      </c>
      <c r="BA100" s="30">
        <f t="shared" si="10"/>
        <v>-1.25533294795798E-2</v>
      </c>
      <c r="BC100" s="31">
        <f t="shared" si="18"/>
        <v>48121</v>
      </c>
      <c r="BD100" s="30">
        <f t="shared" si="19"/>
        <v>5.49191513845264E-3</v>
      </c>
      <c r="BE100" s="30">
        <f t="shared" si="19"/>
        <v>2.1305096876048972E-2</v>
      </c>
    </row>
    <row r="101" spans="1:57" ht="15">
      <c r="A101" s="1">
        <v>48213</v>
      </c>
      <c r="B101">
        <v>-0.22674574900147099</v>
      </c>
      <c r="C101">
        <v>-8.6140452809026604E-4</v>
      </c>
      <c r="D101">
        <v>-0.23412808214021599</v>
      </c>
      <c r="E101">
        <v>-1.226494686246E-2</v>
      </c>
      <c r="F101">
        <v>0.32309505441028402</v>
      </c>
      <c r="G101">
        <v>5.8502175454248302E-2</v>
      </c>
      <c r="H101">
        <v>-0.14881631978819501</v>
      </c>
      <c r="I101">
        <v>-0.20939975373325401</v>
      </c>
      <c r="J101">
        <v>-0.68827162251876195</v>
      </c>
      <c r="K101">
        <v>5.1375908457084304E-3</v>
      </c>
      <c r="L101">
        <v>-6.4280459513107499E-2</v>
      </c>
      <c r="M101">
        <v>0</v>
      </c>
      <c r="N101">
        <v>0</v>
      </c>
      <c r="O101">
        <v>0.51077812526475597</v>
      </c>
      <c r="P101">
        <v>0</v>
      </c>
      <c r="Q101">
        <v>0.213098890713876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2.4476125135884999E-3</v>
      </c>
      <c r="Z101">
        <v>1.2876236296850301E-2</v>
      </c>
      <c r="AA101">
        <v>5.5507853216239401E-3</v>
      </c>
      <c r="AB101">
        <v>7.5682184410304498E-3</v>
      </c>
      <c r="AC101">
        <v>2.7780824629890502E-3</v>
      </c>
      <c r="AD101">
        <v>-1.07198194708364E-2</v>
      </c>
      <c r="AE101">
        <v>-9.0598915320002193E-2</v>
      </c>
      <c r="AF101">
        <v>-0.54425430115143303</v>
      </c>
      <c r="AH101" s="30">
        <f t="shared" si="20"/>
        <v>5.1375908457084304E-3</v>
      </c>
      <c r="AI101" s="30">
        <f t="shared" si="13"/>
        <v>2.4476125135884999E-3</v>
      </c>
      <c r="AJ101" s="30">
        <f t="shared" si="12"/>
        <v>1.2876236296850301E-2</v>
      </c>
      <c r="AK101" s="30">
        <f t="shared" si="12"/>
        <v>5.5507853216239401E-3</v>
      </c>
      <c r="AL101" s="30">
        <f t="shared" si="12"/>
        <v>7.5682184410304498E-3</v>
      </c>
      <c r="AM101" s="30">
        <f t="shared" si="12"/>
        <v>2.7780824629890502E-3</v>
      </c>
      <c r="AN101" s="30">
        <f t="shared" si="12"/>
        <v>-1.07198194708364E-2</v>
      </c>
      <c r="AR101" s="31">
        <f t="shared" si="14"/>
        <v>48213</v>
      </c>
      <c r="AS101" s="30">
        <f t="shared" si="16"/>
        <v>-0.17701720460573211</v>
      </c>
      <c r="AT101" s="30">
        <f t="shared" si="15"/>
        <v>5.1375908457084304E-3</v>
      </c>
      <c r="AU101" s="30">
        <f t="shared" si="17"/>
        <v>2.050111556524584E-2</v>
      </c>
      <c r="AV101" s="30">
        <f t="shared" si="11"/>
        <v>2.4476125135884999E-3</v>
      </c>
      <c r="AW101" s="30">
        <f t="shared" si="11"/>
        <v>1.2876236296850301E-2</v>
      </c>
      <c r="AX101" s="30">
        <f t="shared" si="11"/>
        <v>5.5507853216239401E-3</v>
      </c>
      <c r="AY101" s="30">
        <f t="shared" si="10"/>
        <v>7.5682184410304498E-3</v>
      </c>
      <c r="AZ101" s="30">
        <f t="shared" si="10"/>
        <v>2.7780824629890502E-3</v>
      </c>
      <c r="BA101" s="30">
        <f t="shared" si="10"/>
        <v>-1.07198194708364E-2</v>
      </c>
      <c r="BC101" s="31">
        <f t="shared" si="18"/>
        <v>48213</v>
      </c>
      <c r="BD101" s="30">
        <f t="shared" si="19"/>
        <v>5.1375908457084304E-3</v>
      </c>
      <c r="BE101" s="30">
        <f t="shared" si="19"/>
        <v>2.050111556524584E-2</v>
      </c>
    </row>
    <row r="102" spans="1:57" ht="15">
      <c r="A102" s="1">
        <v>48304</v>
      </c>
      <c r="B102">
        <v>-0.22393281787533501</v>
      </c>
      <c r="C102">
        <v>-8.1883846442320802E-4</v>
      </c>
      <c r="D102">
        <v>-0.23129288129174599</v>
      </c>
      <c r="E102">
        <v>-1.10289110040855E-2</v>
      </c>
      <c r="F102">
        <v>0.320602102133899</v>
      </c>
      <c r="G102">
        <v>5.5194118400541801E-2</v>
      </c>
      <c r="H102">
        <v>-0.13259858986137199</v>
      </c>
      <c r="I102">
        <v>-0.213489882318663</v>
      </c>
      <c r="J102">
        <v>-0.66976020771127198</v>
      </c>
      <c r="K102">
        <v>4.7594869611980997E-3</v>
      </c>
      <c r="L102">
        <v>-6.1984414003238598E-2</v>
      </c>
      <c r="M102">
        <v>0</v>
      </c>
      <c r="N102">
        <v>0</v>
      </c>
      <c r="O102">
        <v>0.50689035687142103</v>
      </c>
      <c r="P102">
        <v>0</v>
      </c>
      <c r="Q102">
        <v>0.210489883748888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2.6089689391856101E-3</v>
      </c>
      <c r="Z102">
        <v>1.1417332520900001E-2</v>
      </c>
      <c r="AA102">
        <v>5.1090043042103699E-3</v>
      </c>
      <c r="AB102">
        <v>6.7634460926042301E-3</v>
      </c>
      <c r="AC102">
        <v>2.8359156522189699E-3</v>
      </c>
      <c r="AD102">
        <v>-9.0298519380850092E-3</v>
      </c>
      <c r="AE102">
        <v>-8.9695257865795394E-2</v>
      </c>
      <c r="AF102">
        <v>-0.516961036708947</v>
      </c>
      <c r="AH102" s="30">
        <f t="shared" si="20"/>
        <v>4.7594869611980997E-3</v>
      </c>
      <c r="AI102" s="30">
        <f t="shared" si="13"/>
        <v>2.6089689391856101E-3</v>
      </c>
      <c r="AJ102" s="30">
        <f t="shared" si="12"/>
        <v>1.1417332520900001E-2</v>
      </c>
      <c r="AK102" s="30">
        <f t="shared" si="12"/>
        <v>5.1090043042103699E-3</v>
      </c>
      <c r="AL102" s="30">
        <f t="shared" si="12"/>
        <v>6.7634460926042301E-3</v>
      </c>
      <c r="AM102" s="30">
        <f t="shared" si="12"/>
        <v>2.8359156522189699E-3</v>
      </c>
      <c r="AN102" s="30">
        <f t="shared" si="12"/>
        <v>-9.0298519380850092E-3</v>
      </c>
      <c r="AR102" s="31">
        <f t="shared" si="14"/>
        <v>48304</v>
      </c>
      <c r="AS102" s="30">
        <f t="shared" si="16"/>
        <v>-6.7844146835787988E-2</v>
      </c>
      <c r="AT102" s="30">
        <f t="shared" si="15"/>
        <v>4.7594869611980997E-3</v>
      </c>
      <c r="AU102" s="30">
        <f t="shared" si="17"/>
        <v>1.9704815571034172E-2</v>
      </c>
      <c r="AV102" s="30">
        <f t="shared" si="11"/>
        <v>2.6089689391856101E-3</v>
      </c>
      <c r="AW102" s="30">
        <f t="shared" si="11"/>
        <v>1.1417332520900001E-2</v>
      </c>
      <c r="AX102" s="30">
        <f t="shared" si="11"/>
        <v>5.1090043042103699E-3</v>
      </c>
      <c r="AY102" s="30">
        <f t="shared" si="10"/>
        <v>6.7634460926042301E-3</v>
      </c>
      <c r="AZ102" s="30">
        <f t="shared" si="10"/>
        <v>2.8359156522189699E-3</v>
      </c>
      <c r="BA102" s="30">
        <f t="shared" si="10"/>
        <v>-9.0298519380850092E-3</v>
      </c>
      <c r="BC102" s="31">
        <f t="shared" si="18"/>
        <v>48304</v>
      </c>
      <c r="BD102" s="30">
        <f t="shared" si="19"/>
        <v>4.7594869611980997E-3</v>
      </c>
      <c r="BE102" s="30">
        <f t="shared" si="19"/>
        <v>1.9704815571034172E-2</v>
      </c>
    </row>
    <row r="103" spans="1:57" ht="15">
      <c r="A103" s="1">
        <v>48395</v>
      </c>
      <c r="B103">
        <v>-0.221165457115757</v>
      </c>
      <c r="C103">
        <v>-7.7788271307422296E-4</v>
      </c>
      <c r="D103">
        <v>-0.22849485478787199</v>
      </c>
      <c r="E103">
        <v>-9.8893693205752697E-3</v>
      </c>
      <c r="F103">
        <v>0.31813527435795802</v>
      </c>
      <c r="G103">
        <v>5.2155355986698002E-2</v>
      </c>
      <c r="H103">
        <v>-0.11716796701868</v>
      </c>
      <c r="I103">
        <v>-0.21686994397561099</v>
      </c>
      <c r="J103">
        <v>-0.65168096883606297</v>
      </c>
      <c r="K103">
        <v>4.36669008391954E-3</v>
      </c>
      <c r="L103">
        <v>-5.9608046421961901E-2</v>
      </c>
      <c r="M103">
        <v>0</v>
      </c>
      <c r="N103">
        <v>0</v>
      </c>
      <c r="O103">
        <v>0.50310675941748195</v>
      </c>
      <c r="P103">
        <v>0</v>
      </c>
      <c r="Q103">
        <v>0.207943326876215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2.7352865126807099E-3</v>
      </c>
      <c r="Z103">
        <v>1.00685402024446E-2</v>
      </c>
      <c r="AA103">
        <v>4.6997496029449297E-3</v>
      </c>
      <c r="AB103">
        <v>6.0234794781498504E-3</v>
      </c>
      <c r="AC103">
        <v>2.87557530440755E-3</v>
      </c>
      <c r="AD103">
        <v>-7.4784734590674397E-3</v>
      </c>
      <c r="AE103">
        <v>-8.8800458132646198E-2</v>
      </c>
      <c r="AF103">
        <v>-0.48982338395840902</v>
      </c>
      <c r="AH103" s="30">
        <f t="shared" si="20"/>
        <v>4.36669008391954E-3</v>
      </c>
      <c r="AI103" s="30">
        <f t="shared" si="13"/>
        <v>2.7352865126807099E-3</v>
      </c>
      <c r="AJ103" s="30">
        <f t="shared" si="12"/>
        <v>1.00685402024446E-2</v>
      </c>
      <c r="AK103" s="30">
        <f t="shared" si="12"/>
        <v>4.6997496029449297E-3</v>
      </c>
      <c r="AL103" s="30">
        <f t="shared" si="12"/>
        <v>6.0234794781498504E-3</v>
      </c>
      <c r="AM103" s="30">
        <f t="shared" si="12"/>
        <v>2.87557530440755E-3</v>
      </c>
      <c r="AN103" s="30">
        <f t="shared" si="12"/>
        <v>-7.4784734590674397E-3</v>
      </c>
      <c r="AR103" s="31">
        <f t="shared" si="14"/>
        <v>48395</v>
      </c>
      <c r="AS103" s="30">
        <f t="shared" si="16"/>
        <v>4.070646416636392E-2</v>
      </c>
      <c r="AT103" s="30">
        <f t="shared" si="15"/>
        <v>4.36669008391954E-3</v>
      </c>
      <c r="AU103" s="30">
        <f t="shared" si="17"/>
        <v>1.8924157641560201E-2</v>
      </c>
      <c r="AV103" s="30">
        <f t="shared" si="11"/>
        <v>2.7352865126807099E-3</v>
      </c>
      <c r="AW103" s="30">
        <f t="shared" si="11"/>
        <v>1.00685402024446E-2</v>
      </c>
      <c r="AX103" s="30">
        <f t="shared" si="11"/>
        <v>4.6997496029449297E-3</v>
      </c>
      <c r="AY103" s="30">
        <f t="shared" si="10"/>
        <v>6.0234794781498504E-3</v>
      </c>
      <c r="AZ103" s="30">
        <f t="shared" si="10"/>
        <v>2.87557530440755E-3</v>
      </c>
      <c r="BA103" s="30">
        <f t="shared" si="10"/>
        <v>-7.4784734590674397E-3</v>
      </c>
      <c r="BC103" s="31">
        <f t="shared" si="18"/>
        <v>48395</v>
      </c>
      <c r="BD103" s="30">
        <f t="shared" si="19"/>
        <v>4.36669008391954E-3</v>
      </c>
      <c r="BE103" s="30">
        <f t="shared" si="19"/>
        <v>1.8924157641560201E-2</v>
      </c>
    </row>
    <row r="104" spans="1:57" ht="15">
      <c r="A104" s="1">
        <v>48487</v>
      </c>
      <c r="B104">
        <v>-0.21844252467542</v>
      </c>
      <c r="C104">
        <v>-7.3867345908980504E-4</v>
      </c>
      <c r="D104">
        <v>-0.22573454261276599</v>
      </c>
      <c r="E104">
        <v>-8.8434817492646593E-3</v>
      </c>
      <c r="F104">
        <v>0.31569085487831999</v>
      </c>
      <c r="G104">
        <v>4.9354728742831602E-2</v>
      </c>
      <c r="H104">
        <v>-0.102514461779942</v>
      </c>
      <c r="I104">
        <v>-0.21957060919553401</v>
      </c>
      <c r="J104">
        <v>-0.63402163055574701</v>
      </c>
      <c r="K104">
        <v>3.9670611132732597E-3</v>
      </c>
      <c r="L104">
        <v>-5.7175708183120101E-2</v>
      </c>
      <c r="M104">
        <v>0</v>
      </c>
      <c r="N104">
        <v>0</v>
      </c>
      <c r="O104">
        <v>0.49941657556220997</v>
      </c>
      <c r="P104">
        <v>0</v>
      </c>
      <c r="Q104">
        <v>0.20545707199107799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2.8310464805776999E-3</v>
      </c>
      <c r="Z104">
        <v>8.8266107103709499E-3</v>
      </c>
      <c r="AA104">
        <v>4.3220458577495598E-3</v>
      </c>
      <c r="AB104">
        <v>5.3457398097347397E-3</v>
      </c>
      <c r="AC104">
        <v>2.8994806732606298E-3</v>
      </c>
      <c r="AD104">
        <v>-6.0600590210938702E-3</v>
      </c>
      <c r="AE104">
        <v>-8.79144356773532E-2</v>
      </c>
      <c r="AF104">
        <v>-0.46290491108992698</v>
      </c>
      <c r="AH104" s="30">
        <f t="shared" si="20"/>
        <v>3.9670611132732597E-3</v>
      </c>
      <c r="AI104" s="30">
        <f t="shared" si="13"/>
        <v>2.8310464805776999E-3</v>
      </c>
      <c r="AJ104" s="30">
        <f t="shared" si="12"/>
        <v>8.8266107103709499E-3</v>
      </c>
      <c r="AK104" s="30">
        <f t="shared" si="12"/>
        <v>4.3220458577495598E-3</v>
      </c>
      <c r="AL104" s="30">
        <f t="shared" si="12"/>
        <v>5.3457398097347397E-3</v>
      </c>
      <c r="AM104" s="30">
        <f t="shared" si="12"/>
        <v>2.8994806732606298E-3</v>
      </c>
      <c r="AN104" s="30">
        <f t="shared" si="12"/>
        <v>-6.0600590210938702E-3</v>
      </c>
      <c r="AR104" s="31">
        <f t="shared" si="14"/>
        <v>48487</v>
      </c>
      <c r="AS104" s="30">
        <f t="shared" si="16"/>
        <v>0.14838035564029206</v>
      </c>
      <c r="AT104" s="30">
        <f t="shared" si="15"/>
        <v>3.9670611132732597E-3</v>
      </c>
      <c r="AU104" s="30">
        <f t="shared" si="17"/>
        <v>1.8164864510599711E-2</v>
      </c>
      <c r="AV104" s="30">
        <f t="shared" si="11"/>
        <v>2.8310464805776999E-3</v>
      </c>
      <c r="AW104" s="30">
        <f t="shared" si="11"/>
        <v>8.8266107103709499E-3</v>
      </c>
      <c r="AX104" s="30">
        <f t="shared" si="11"/>
        <v>4.3220458577495598E-3</v>
      </c>
      <c r="AY104" s="30">
        <f t="shared" si="10"/>
        <v>5.3457398097347397E-3</v>
      </c>
      <c r="AZ104" s="30">
        <f t="shared" si="10"/>
        <v>2.8994806732606298E-3</v>
      </c>
      <c r="BA104" s="30">
        <f t="shared" si="10"/>
        <v>-6.0600590210938702E-3</v>
      </c>
      <c r="BC104" s="31">
        <f t="shared" si="18"/>
        <v>48487</v>
      </c>
      <c r="BD104" s="30">
        <f t="shared" si="19"/>
        <v>3.9670611132732597E-3</v>
      </c>
      <c r="BE104" s="30">
        <f t="shared" si="19"/>
        <v>1.8164864510599711E-2</v>
      </c>
    </row>
    <row r="105" spans="1:57" ht="15">
      <c r="A105" s="1">
        <v>48579</v>
      </c>
      <c r="B105">
        <v>-0.21576290346884799</v>
      </c>
      <c r="C105">
        <v>-7.0129246065109003E-4</v>
      </c>
      <c r="D105">
        <v>-0.22301226339819399</v>
      </c>
      <c r="E105">
        <v>-7.8874086454500808E-3</v>
      </c>
      <c r="F105">
        <v>0.31326569156908002</v>
      </c>
      <c r="G105">
        <v>4.6764819022326799E-2</v>
      </c>
      <c r="H105">
        <v>-8.8625479955759701E-2</v>
      </c>
      <c r="I105">
        <v>-0.221624048678007</v>
      </c>
      <c r="J105">
        <v>-0.61677155409013396</v>
      </c>
      <c r="K105">
        <v>3.5672761580395301E-3</v>
      </c>
      <c r="L105">
        <v>-5.4708815274197103E-2</v>
      </c>
      <c r="M105">
        <v>0</v>
      </c>
      <c r="N105">
        <v>0</v>
      </c>
      <c r="O105">
        <v>0.49580976658140702</v>
      </c>
      <c r="P105">
        <v>0</v>
      </c>
      <c r="Q105">
        <v>0.20302869669888601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2.9002711435199202E-3</v>
      </c>
      <c r="Z105">
        <v>7.6874985984552602E-3</v>
      </c>
      <c r="AA105">
        <v>3.9745915946589501E-3</v>
      </c>
      <c r="AB105">
        <v>4.7272328472186299E-3</v>
      </c>
      <c r="AC105">
        <v>2.9097614992089601E-3</v>
      </c>
      <c r="AD105">
        <v>-4.7684637833676699E-3</v>
      </c>
      <c r="AE105">
        <v>-8.7037110565394593E-2</v>
      </c>
      <c r="AF105">
        <v>-0.43626373460720502</v>
      </c>
      <c r="AH105" s="30">
        <f t="shared" si="20"/>
        <v>3.5672761580395301E-3</v>
      </c>
      <c r="AI105" s="30">
        <f t="shared" si="13"/>
        <v>2.9002711435199202E-3</v>
      </c>
      <c r="AJ105" s="30">
        <f t="shared" si="12"/>
        <v>7.6874985984552602E-3</v>
      </c>
      <c r="AK105" s="30">
        <f t="shared" si="12"/>
        <v>3.9745915946589501E-3</v>
      </c>
      <c r="AL105" s="30">
        <f t="shared" si="12"/>
        <v>4.7272328472186299E-3</v>
      </c>
      <c r="AM105" s="30">
        <f t="shared" si="12"/>
        <v>2.9097614992089601E-3</v>
      </c>
      <c r="AN105" s="30">
        <f t="shared" si="12"/>
        <v>-4.7684637833676699E-3</v>
      </c>
      <c r="AR105" s="31">
        <f t="shared" si="14"/>
        <v>48579</v>
      </c>
      <c r="AS105" s="30">
        <f t="shared" si="16"/>
        <v>0.25494506157117991</v>
      </c>
      <c r="AT105" s="30">
        <f t="shared" si="15"/>
        <v>3.5672761580395301E-3</v>
      </c>
      <c r="AU105" s="30">
        <f t="shared" si="17"/>
        <v>1.7430891899694049E-2</v>
      </c>
      <c r="AV105" s="30">
        <f t="shared" si="11"/>
        <v>2.9002711435199202E-3</v>
      </c>
      <c r="AW105" s="30">
        <f t="shared" si="11"/>
        <v>7.6874985984552602E-3</v>
      </c>
      <c r="AX105" s="30">
        <f t="shared" si="11"/>
        <v>3.9745915946589501E-3</v>
      </c>
      <c r="AY105" s="30">
        <f t="shared" si="10"/>
        <v>4.7272328472186299E-3</v>
      </c>
      <c r="AZ105" s="30">
        <f t="shared" si="10"/>
        <v>2.9097614992089601E-3</v>
      </c>
      <c r="BA105" s="30">
        <f t="shared" si="10"/>
        <v>-4.7684637833676699E-3</v>
      </c>
      <c r="BC105" s="31">
        <f t="shared" si="18"/>
        <v>48579</v>
      </c>
      <c r="BD105" s="30">
        <f t="shared" si="19"/>
        <v>3.5672761580395301E-3</v>
      </c>
      <c r="BE105" s="30">
        <f t="shared" si="19"/>
        <v>1.7430891899694049E-2</v>
      </c>
    </row>
    <row r="106" spans="1:57" ht="15">
      <c r="A106" s="1">
        <v>48669</v>
      </c>
      <c r="B106">
        <v>-0.21312551004087599</v>
      </c>
      <c r="C106">
        <v>-6.6577805815727002E-4</v>
      </c>
      <c r="D106">
        <v>-0.220328149788242</v>
      </c>
      <c r="E106">
        <v>-7.0166305672729199E-3</v>
      </c>
      <c r="F106">
        <v>0.31085713290292599</v>
      </c>
      <c r="G106">
        <v>4.4361548870335499E-2</v>
      </c>
      <c r="H106">
        <v>-7.5486085652964802E-2</v>
      </c>
      <c r="I106">
        <v>-0.22306380693617001</v>
      </c>
      <c r="J106">
        <v>-0.59992145421874499</v>
      </c>
      <c r="K106">
        <v>3.172896995694E-3</v>
      </c>
      <c r="L106">
        <v>-5.2226058969997699E-2</v>
      </c>
      <c r="M106">
        <v>0</v>
      </c>
      <c r="N106">
        <v>0</v>
      </c>
      <c r="O106">
        <v>0.49227702222883502</v>
      </c>
      <c r="P106">
        <v>0</v>
      </c>
      <c r="Q106">
        <v>0.200655621950178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2.9465573215668702E-3</v>
      </c>
      <c r="Z106">
        <v>6.6465699134682903E-3</v>
      </c>
      <c r="AA106">
        <v>3.65586369850654E-3</v>
      </c>
      <c r="AB106">
        <v>4.1646905966920902E-3</v>
      </c>
      <c r="AC106">
        <v>2.9082939545985601E-3</v>
      </c>
      <c r="AD106">
        <v>-3.5971652229565701E-3</v>
      </c>
      <c r="AE106">
        <v>-8.6168403375343594E-2</v>
      </c>
      <c r="AF106">
        <v>-0.40995284439792801</v>
      </c>
      <c r="AH106" s="30">
        <f t="shared" si="20"/>
        <v>3.172896995694E-3</v>
      </c>
      <c r="AI106" s="30">
        <f t="shared" si="13"/>
        <v>2.9465573215668702E-3</v>
      </c>
      <c r="AJ106" s="30">
        <f t="shared" si="12"/>
        <v>6.6465699134682903E-3</v>
      </c>
      <c r="AK106" s="30">
        <f t="shared" si="12"/>
        <v>3.65586369850654E-3</v>
      </c>
      <c r="AL106" s="30">
        <f t="shared" si="12"/>
        <v>4.1646905966920902E-3</v>
      </c>
      <c r="AM106" s="30">
        <f t="shared" si="12"/>
        <v>2.9082939545985601E-3</v>
      </c>
      <c r="AN106" s="30">
        <f t="shared" si="12"/>
        <v>-3.5971652229565701E-3</v>
      </c>
      <c r="AR106" s="31">
        <f t="shared" si="14"/>
        <v>48669</v>
      </c>
      <c r="AS106" s="30">
        <f t="shared" si="16"/>
        <v>0.36018862240828797</v>
      </c>
      <c r="AT106" s="30">
        <f t="shared" si="15"/>
        <v>3.172896995694E-3</v>
      </c>
      <c r="AU106" s="30">
        <f t="shared" si="17"/>
        <v>1.6724810261875781E-2</v>
      </c>
      <c r="AV106" s="30">
        <f t="shared" si="11"/>
        <v>2.9465573215668702E-3</v>
      </c>
      <c r="AW106" s="30">
        <f t="shared" si="11"/>
        <v>6.6465699134682903E-3</v>
      </c>
      <c r="AX106" s="30">
        <f t="shared" si="11"/>
        <v>3.65586369850654E-3</v>
      </c>
      <c r="AY106" s="30">
        <f t="shared" si="10"/>
        <v>4.1646905966920902E-3</v>
      </c>
      <c r="AZ106" s="30">
        <f t="shared" si="10"/>
        <v>2.9082939545985601E-3</v>
      </c>
      <c r="BA106" s="30">
        <f t="shared" si="10"/>
        <v>-3.5971652229565701E-3</v>
      </c>
      <c r="BC106" s="31">
        <f t="shared" si="18"/>
        <v>48669</v>
      </c>
      <c r="BD106" s="30">
        <f t="shared" si="19"/>
        <v>3.172896995694E-3</v>
      </c>
      <c r="BE106" s="30">
        <f t="shared" si="19"/>
        <v>1.6724810261875781E-2</v>
      </c>
    </row>
    <row r="107" spans="1:57" ht="15">
      <c r="A107" s="1">
        <v>48760</v>
      </c>
      <c r="B107">
        <v>-0.210529299773733</v>
      </c>
      <c r="C107">
        <v>-6.3213434241069595E-4</v>
      </c>
      <c r="D107">
        <v>-0.21768217903671599</v>
      </c>
      <c r="E107">
        <v>-6.2261987981696897E-3</v>
      </c>
      <c r="F107">
        <v>0.308462969229993</v>
      </c>
      <c r="G107">
        <v>4.2123811917506498E-2</v>
      </c>
      <c r="H107">
        <v>-6.3079277699194095E-2</v>
      </c>
      <c r="I107">
        <v>-0.22392457579195801</v>
      </c>
      <c r="J107">
        <v>-0.58346314655063103</v>
      </c>
      <c r="K107">
        <v>2.7884597072492501E-3</v>
      </c>
      <c r="L107">
        <v>-4.9743624351245699E-2</v>
      </c>
      <c r="M107">
        <v>0</v>
      </c>
      <c r="N107">
        <v>0</v>
      </c>
      <c r="O107">
        <v>0.48880975824432199</v>
      </c>
      <c r="P107">
        <v>0</v>
      </c>
      <c r="Q107">
        <v>0.19833520204702801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2.9731099485496501E-3</v>
      </c>
      <c r="Z107">
        <v>5.6987793471468401E-3</v>
      </c>
      <c r="AA107">
        <v>3.36419990184799E-3</v>
      </c>
      <c r="AB107">
        <v>3.6546852993132998E-3</v>
      </c>
      <c r="AC107">
        <v>2.8967315273215901E-3</v>
      </c>
      <c r="AD107">
        <v>-2.5393926343911101E-3</v>
      </c>
      <c r="AE107">
        <v>-8.5308235202957994E-2</v>
      </c>
      <c r="AF107">
        <v>-0.38402035701113102</v>
      </c>
      <c r="AH107" s="30">
        <f t="shared" si="20"/>
        <v>2.7884597072492501E-3</v>
      </c>
      <c r="AI107" s="30">
        <f t="shared" si="13"/>
        <v>2.9731099485496501E-3</v>
      </c>
      <c r="AJ107" s="30">
        <f t="shared" si="12"/>
        <v>5.6987793471468401E-3</v>
      </c>
      <c r="AK107" s="30">
        <f t="shared" si="12"/>
        <v>3.36419990184799E-3</v>
      </c>
      <c r="AL107" s="30">
        <f t="shared" si="12"/>
        <v>3.6546852993132998E-3</v>
      </c>
      <c r="AM107" s="30">
        <f t="shared" si="12"/>
        <v>2.8967315273215901E-3</v>
      </c>
      <c r="AN107" s="30">
        <f t="shared" si="12"/>
        <v>-2.5393926343911101E-3</v>
      </c>
      <c r="AR107" s="31">
        <f t="shared" si="14"/>
        <v>48760</v>
      </c>
      <c r="AS107" s="30">
        <f t="shared" si="16"/>
        <v>0.46391857195547592</v>
      </c>
      <c r="AT107" s="30">
        <f t="shared" si="15"/>
        <v>2.7884597072492501E-3</v>
      </c>
      <c r="AU107" s="30">
        <f t="shared" si="17"/>
        <v>1.604811338978826E-2</v>
      </c>
      <c r="AV107" s="30">
        <f t="shared" si="11"/>
        <v>2.9731099485496501E-3</v>
      </c>
      <c r="AW107" s="30">
        <f t="shared" si="11"/>
        <v>5.6987793471468401E-3</v>
      </c>
      <c r="AX107" s="30">
        <f t="shared" si="11"/>
        <v>3.36419990184799E-3</v>
      </c>
      <c r="AY107" s="30">
        <f t="shared" si="10"/>
        <v>3.6546852993132998E-3</v>
      </c>
      <c r="AZ107" s="30">
        <f t="shared" si="10"/>
        <v>2.8967315273215901E-3</v>
      </c>
      <c r="BA107" s="30">
        <f t="shared" si="10"/>
        <v>-2.5393926343911101E-3</v>
      </c>
      <c r="BC107" s="31">
        <f t="shared" si="18"/>
        <v>48760</v>
      </c>
      <c r="BD107" s="30">
        <f t="shared" si="19"/>
        <v>2.7884597072492501E-3</v>
      </c>
      <c r="BE107" s="30">
        <f t="shared" si="19"/>
        <v>1.604811338978826E-2</v>
      </c>
    </row>
    <row r="108" spans="1:57" ht="15">
      <c r="A108" s="1">
        <v>48852</v>
      </c>
      <c r="B108">
        <v>-0.20797326953859899</v>
      </c>
      <c r="C108">
        <v>-6.0033876899846404E-4</v>
      </c>
      <c r="D108">
        <v>-0.21507419941626499</v>
      </c>
      <c r="E108">
        <v>-5.51093025947204E-3</v>
      </c>
      <c r="F108">
        <v>0.30608137891909099</v>
      </c>
      <c r="G108">
        <v>4.0033138161505402E-2</v>
      </c>
      <c r="H108">
        <v>-5.1386269511174497E-2</v>
      </c>
      <c r="I108">
        <v>-0.224241906781175</v>
      </c>
      <c r="J108">
        <v>-0.56738932519837104</v>
      </c>
      <c r="K108">
        <v>2.4175730378833702E-3</v>
      </c>
      <c r="L108">
        <v>-4.7275409647741899E-2</v>
      </c>
      <c r="M108">
        <v>0</v>
      </c>
      <c r="N108">
        <v>0</v>
      </c>
      <c r="O108">
        <v>0.48540010394251198</v>
      </c>
      <c r="P108">
        <v>0</v>
      </c>
      <c r="Q108">
        <v>0.19606479243624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2.9827750737870399E-3</v>
      </c>
      <c r="Z108">
        <v>4.8388192939380799E-3</v>
      </c>
      <c r="AA108">
        <v>3.09786329793628E-3</v>
      </c>
      <c r="AB108">
        <v>3.1937201792827299E-3</v>
      </c>
      <c r="AC108">
        <v>2.8765316779347902E-3</v>
      </c>
      <c r="AD108">
        <v>-1.5882423669623801E-3</v>
      </c>
      <c r="AE108">
        <v>-8.4456527664951805E-2</v>
      </c>
      <c r="AF108">
        <v>-0.35850972313360302</v>
      </c>
      <c r="AH108" s="30">
        <f t="shared" si="20"/>
        <v>2.4175730378833702E-3</v>
      </c>
      <c r="AI108" s="30">
        <f t="shared" si="13"/>
        <v>2.9827750737870399E-3</v>
      </c>
      <c r="AJ108" s="30">
        <f t="shared" si="13"/>
        <v>4.8388192939380799E-3</v>
      </c>
      <c r="AK108" s="30">
        <f t="shared" si="13"/>
        <v>3.09786329793628E-3</v>
      </c>
      <c r="AL108" s="30">
        <f t="shared" si="13"/>
        <v>3.1937201792827299E-3</v>
      </c>
      <c r="AM108" s="30">
        <f t="shared" si="13"/>
        <v>2.8765316779347902E-3</v>
      </c>
      <c r="AN108" s="30">
        <f t="shared" si="13"/>
        <v>-1.5882423669623801E-3</v>
      </c>
      <c r="AR108" s="31">
        <f t="shared" si="14"/>
        <v>48852</v>
      </c>
      <c r="AS108" s="30">
        <f t="shared" si="16"/>
        <v>0.56596110746558792</v>
      </c>
      <c r="AT108" s="30">
        <f t="shared" si="15"/>
        <v>2.4175730378833702E-3</v>
      </c>
      <c r="AU108" s="30">
        <f t="shared" si="17"/>
        <v>1.5401467155916539E-2</v>
      </c>
      <c r="AV108" s="30">
        <f t="shared" si="11"/>
        <v>2.9827750737870399E-3</v>
      </c>
      <c r="AW108" s="30">
        <f t="shared" si="11"/>
        <v>4.8388192939380799E-3</v>
      </c>
      <c r="AX108" s="30">
        <f t="shared" si="11"/>
        <v>3.09786329793628E-3</v>
      </c>
      <c r="AY108" s="30">
        <f t="shared" si="11"/>
        <v>3.1937201792827299E-3</v>
      </c>
      <c r="AZ108" s="30">
        <f t="shared" si="11"/>
        <v>2.8765316779347902E-3</v>
      </c>
      <c r="BA108" s="30">
        <f t="shared" si="11"/>
        <v>-1.5882423669623801E-3</v>
      </c>
      <c r="BC108" s="31">
        <f t="shared" si="18"/>
        <v>48852</v>
      </c>
      <c r="BD108" s="30">
        <f t="shared" si="19"/>
        <v>2.4175730378833702E-3</v>
      </c>
      <c r="BE108" s="30">
        <f t="shared" si="19"/>
        <v>1.5401467155916539E-2</v>
      </c>
    </row>
    <row r="109" spans="1:57" ht="15">
      <c r="A109" s="1">
        <v>48944</v>
      </c>
      <c r="B109">
        <v>-0.20545645849734701</v>
      </c>
      <c r="C109">
        <v>-5.70348459002943E-4</v>
      </c>
      <c r="D109">
        <v>-0.21250395295483501</v>
      </c>
      <c r="E109">
        <v>-4.8655577340560698E-3</v>
      </c>
      <c r="F109">
        <v>0.30371087932212398</v>
      </c>
      <c r="G109">
        <v>3.8073390110966499E-2</v>
      </c>
      <c r="H109">
        <v>-4.0386764813439599E-2</v>
      </c>
      <c r="I109">
        <v>-0.22405189254230101</v>
      </c>
      <c r="J109">
        <v>-0.55169336992749196</v>
      </c>
      <c r="K109">
        <v>2.0630203156651399E-3</v>
      </c>
      <c r="L109">
        <v>-4.4833241260420501E-2</v>
      </c>
      <c r="M109">
        <v>0</v>
      </c>
      <c r="N109">
        <v>0</v>
      </c>
      <c r="O109">
        <v>0.482040881998342</v>
      </c>
      <c r="P109">
        <v>0</v>
      </c>
      <c r="Q109">
        <v>0.193841799734109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2.9780717502044798E-3</v>
      </c>
      <c r="Z109">
        <v>4.0612438367885403E-3</v>
      </c>
      <c r="AA109">
        <v>2.8550922005434001E-3</v>
      </c>
      <c r="AB109">
        <v>2.7783007731606202E-3</v>
      </c>
      <c r="AC109">
        <v>2.8489789501831902E-3</v>
      </c>
      <c r="AD109">
        <v>-7.3677820825853596E-4</v>
      </c>
      <c r="AE109">
        <v>-8.3613202902466002E-2</v>
      </c>
      <c r="AF109">
        <v>-0.33345990830753203</v>
      </c>
      <c r="AH109" s="30">
        <f t="shared" si="20"/>
        <v>2.0630203156651399E-3</v>
      </c>
      <c r="AI109" s="30">
        <f t="shared" si="13"/>
        <v>2.9780717502044798E-3</v>
      </c>
      <c r="AJ109" s="30">
        <f t="shared" si="13"/>
        <v>4.0612438367885403E-3</v>
      </c>
      <c r="AK109" s="30">
        <f t="shared" si="13"/>
        <v>2.8550922005434001E-3</v>
      </c>
      <c r="AL109" s="30">
        <f t="shared" si="13"/>
        <v>2.7783007731606202E-3</v>
      </c>
      <c r="AM109" s="30">
        <f t="shared" si="13"/>
        <v>2.8489789501831902E-3</v>
      </c>
      <c r="AN109" s="30">
        <f t="shared" si="13"/>
        <v>-7.3677820825853596E-4</v>
      </c>
      <c r="AR109" s="31">
        <f t="shared" si="14"/>
        <v>48944</v>
      </c>
      <c r="AS109" s="30">
        <f t="shared" si="16"/>
        <v>0.66616036676987189</v>
      </c>
      <c r="AT109" s="30">
        <f t="shared" si="15"/>
        <v>2.0630203156651399E-3</v>
      </c>
      <c r="AU109" s="30">
        <f t="shared" si="17"/>
        <v>1.4784909302621694E-2</v>
      </c>
      <c r="AV109" s="30">
        <f t="shared" ref="AV109:BA132" si="21">AI109</f>
        <v>2.9780717502044798E-3</v>
      </c>
      <c r="AW109" s="30">
        <f t="shared" si="21"/>
        <v>4.0612438367885403E-3</v>
      </c>
      <c r="AX109" s="30">
        <f t="shared" si="21"/>
        <v>2.8550922005434001E-3</v>
      </c>
      <c r="AY109" s="30">
        <f t="shared" si="21"/>
        <v>2.7783007731606202E-3</v>
      </c>
      <c r="AZ109" s="30">
        <f t="shared" si="21"/>
        <v>2.8489789501831902E-3</v>
      </c>
      <c r="BA109" s="30">
        <f t="shared" si="21"/>
        <v>-7.3677820825853596E-4</v>
      </c>
      <c r="BC109" s="31">
        <f t="shared" si="18"/>
        <v>48944</v>
      </c>
      <c r="BD109" s="30">
        <f t="shared" si="19"/>
        <v>2.0630203156651399E-3</v>
      </c>
      <c r="BE109" s="30">
        <f t="shared" si="19"/>
        <v>1.4784909302621694E-2</v>
      </c>
    </row>
    <row r="110" spans="1:57" ht="15">
      <c r="A110" s="1">
        <v>49034</v>
      </c>
      <c r="B110">
        <v>-0.20297794760017299</v>
      </c>
      <c r="C110">
        <v>-5.4210538896715804E-4</v>
      </c>
      <c r="D110">
        <v>-0.20997109495767299</v>
      </c>
      <c r="E110">
        <v>-4.2848441815254703E-3</v>
      </c>
      <c r="F110">
        <v>0.30135028242003897</v>
      </c>
      <c r="G110">
        <v>3.6230488511898702E-2</v>
      </c>
      <c r="H110">
        <v>-3.0059223572089601E-2</v>
      </c>
      <c r="I110">
        <v>-0.223390839843362</v>
      </c>
      <c r="J110">
        <v>-0.53636918114201604</v>
      </c>
      <c r="K110">
        <v>1.7268605298899999E-3</v>
      </c>
      <c r="L110">
        <v>-4.2427080776824902E-2</v>
      </c>
      <c r="M110">
        <v>0</v>
      </c>
      <c r="N110">
        <v>0</v>
      </c>
      <c r="O110">
        <v>0.47872558225242401</v>
      </c>
      <c r="P110">
        <v>0</v>
      </c>
      <c r="Q110">
        <v>0.19166371762182499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2.9612224464649899E-3</v>
      </c>
      <c r="Z110">
        <v>3.3605705679771499E-3</v>
      </c>
      <c r="AA110">
        <v>2.6341381025320699E-3</v>
      </c>
      <c r="AB110">
        <v>2.4049901032587901E-3</v>
      </c>
      <c r="AC110">
        <v>2.8152050902918399E-3</v>
      </c>
      <c r="AD110" s="16">
        <v>2.1882953167636499E-5</v>
      </c>
      <c r="AE110">
        <v>-8.27781835842408E-2</v>
      </c>
      <c r="AF110">
        <v>-0.30890556044710399</v>
      </c>
      <c r="AH110" s="30">
        <f t="shared" si="20"/>
        <v>1.7268605298899999E-3</v>
      </c>
      <c r="AI110" s="30">
        <f t="shared" si="13"/>
        <v>2.9612224464649899E-3</v>
      </c>
      <c r="AJ110" s="30">
        <f t="shared" si="13"/>
        <v>3.3605705679771499E-3</v>
      </c>
      <c r="AK110" s="30">
        <f t="shared" si="13"/>
        <v>2.6341381025320699E-3</v>
      </c>
      <c r="AL110" s="30">
        <f t="shared" si="13"/>
        <v>2.4049901032587901E-3</v>
      </c>
      <c r="AM110" s="30">
        <f t="shared" si="13"/>
        <v>2.8152050902918399E-3</v>
      </c>
      <c r="AN110" s="30">
        <f t="shared" si="13"/>
        <v>2.1882953167636499E-5</v>
      </c>
      <c r="AR110" s="31">
        <f t="shared" si="14"/>
        <v>49034</v>
      </c>
      <c r="AS110" s="30">
        <f t="shared" si="16"/>
        <v>0.76437775821158405</v>
      </c>
      <c r="AT110" s="30">
        <f t="shared" si="15"/>
        <v>1.7268605298899999E-3</v>
      </c>
      <c r="AU110" s="30">
        <f t="shared" si="17"/>
        <v>1.4198009263692473E-2</v>
      </c>
      <c r="AV110" s="30">
        <f t="shared" si="21"/>
        <v>2.9612224464649899E-3</v>
      </c>
      <c r="AW110" s="30">
        <f t="shared" si="21"/>
        <v>3.3605705679771499E-3</v>
      </c>
      <c r="AX110" s="30">
        <f t="shared" si="21"/>
        <v>2.6341381025320699E-3</v>
      </c>
      <c r="AY110" s="30">
        <f t="shared" si="21"/>
        <v>2.4049901032587901E-3</v>
      </c>
      <c r="AZ110" s="30">
        <f t="shared" si="21"/>
        <v>2.8152050902918399E-3</v>
      </c>
      <c r="BA110" s="30">
        <f t="shared" si="21"/>
        <v>2.1882953167636499E-5</v>
      </c>
      <c r="BC110" s="31">
        <f t="shared" si="18"/>
        <v>49034</v>
      </c>
      <c r="BD110" s="30">
        <f t="shared" si="19"/>
        <v>1.7268605298899999E-3</v>
      </c>
      <c r="BE110" s="30">
        <f t="shared" si="19"/>
        <v>1.4198009263692473E-2</v>
      </c>
    </row>
    <row r="111" spans="1:57" ht="15">
      <c r="A111" s="1">
        <v>49125</v>
      </c>
      <c r="B111">
        <v>-0.200536858197292</v>
      </c>
      <c r="C111">
        <v>-5.1554064262005102E-4</v>
      </c>
      <c r="D111">
        <v>-0.207475210721357</v>
      </c>
      <c r="E111">
        <v>-3.7636682344243202E-3</v>
      </c>
      <c r="F111">
        <v>0.298998654937699</v>
      </c>
      <c r="G111">
        <v>3.4492165725382898E-2</v>
      </c>
      <c r="H111">
        <v>-2.0381114104138402E-2</v>
      </c>
      <c r="I111">
        <v>-0.22229495082251999</v>
      </c>
      <c r="J111">
        <v>-0.52141104062445198</v>
      </c>
      <c r="K111">
        <v>1.41052553193913E-3</v>
      </c>
      <c r="L111">
        <v>-4.0065221447841998E-2</v>
      </c>
      <c r="M111">
        <v>0</v>
      </c>
      <c r="N111">
        <v>0</v>
      </c>
      <c r="O111">
        <v>0.47544833109282397</v>
      </c>
      <c r="P111">
        <v>0</v>
      </c>
      <c r="Q111">
        <v>0.18952815158283001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2.9341817450344999E-3</v>
      </c>
      <c r="Z111">
        <v>2.7313629865296698E-3</v>
      </c>
      <c r="AA111">
        <v>2.4332940092841602E-3</v>
      </c>
      <c r="AB111">
        <v>2.0704504741485999E-3</v>
      </c>
      <c r="AC111">
        <v>2.77620663020208E-3</v>
      </c>
      <c r="AD111">
        <v>6.9449955829231104E-4</v>
      </c>
      <c r="AE111">
        <v>-8.19513929095078E-2</v>
      </c>
      <c r="AF111">
        <v>-0.28487717342998797</v>
      </c>
      <c r="AH111" s="30">
        <f t="shared" si="20"/>
        <v>1.41052553193913E-3</v>
      </c>
      <c r="AI111" s="30">
        <f t="shared" si="13"/>
        <v>2.9341817450344999E-3</v>
      </c>
      <c r="AJ111" s="30">
        <f t="shared" si="13"/>
        <v>2.7313629865296698E-3</v>
      </c>
      <c r="AK111" s="30">
        <f t="shared" si="13"/>
        <v>2.4332940092841602E-3</v>
      </c>
      <c r="AL111" s="30">
        <f t="shared" si="13"/>
        <v>2.0704504741485999E-3</v>
      </c>
      <c r="AM111" s="30">
        <f t="shared" si="13"/>
        <v>2.77620663020208E-3</v>
      </c>
      <c r="AN111" s="30">
        <f t="shared" si="13"/>
        <v>6.9449955829231104E-4</v>
      </c>
      <c r="AR111" s="31">
        <f t="shared" si="14"/>
        <v>49125</v>
      </c>
      <c r="AS111" s="30">
        <f t="shared" si="16"/>
        <v>0.86049130628004811</v>
      </c>
      <c r="AT111" s="30">
        <f t="shared" si="15"/>
        <v>1.41052553193913E-3</v>
      </c>
      <c r="AU111" s="30">
        <f t="shared" si="17"/>
        <v>1.3639995403491322E-2</v>
      </c>
      <c r="AV111" s="30">
        <f t="shared" si="21"/>
        <v>2.9341817450344999E-3</v>
      </c>
      <c r="AW111" s="30">
        <f t="shared" si="21"/>
        <v>2.7313629865296698E-3</v>
      </c>
      <c r="AX111" s="30">
        <f t="shared" si="21"/>
        <v>2.4332940092841602E-3</v>
      </c>
      <c r="AY111" s="30">
        <f t="shared" si="21"/>
        <v>2.0704504741485999E-3</v>
      </c>
      <c r="AZ111" s="30">
        <f t="shared" si="21"/>
        <v>2.77620663020208E-3</v>
      </c>
      <c r="BA111" s="30">
        <f t="shared" si="21"/>
        <v>6.9449955829231104E-4</v>
      </c>
      <c r="BC111" s="31">
        <f t="shared" si="18"/>
        <v>49125</v>
      </c>
      <c r="BD111" s="30">
        <f t="shared" si="19"/>
        <v>1.41052553193913E-3</v>
      </c>
      <c r="BE111" s="30">
        <f t="shared" si="19"/>
        <v>1.3639995403491322E-2</v>
      </c>
    </row>
    <row r="112" spans="1:57" ht="15">
      <c r="A112" s="1">
        <v>49217</v>
      </c>
      <c r="B112">
        <v>-0.19813235008168401</v>
      </c>
      <c r="C112">
        <v>-4.9057787146170896E-4</v>
      </c>
      <c r="D112">
        <v>-0.20501582979972199</v>
      </c>
      <c r="E112">
        <v>-3.2970866188257301E-3</v>
      </c>
      <c r="F112">
        <v>0.29665528266858698</v>
      </c>
      <c r="G112">
        <v>3.2847744753588197E-2</v>
      </c>
      <c r="H112">
        <v>-1.13291486120676E-2</v>
      </c>
      <c r="I112">
        <v>-0.22080002410090099</v>
      </c>
      <c r="J112">
        <v>-0.50681349570608603</v>
      </c>
      <c r="K112">
        <v>1.11491135979803E-3</v>
      </c>
      <c r="L112">
        <v>-3.7754472496251197E-2</v>
      </c>
      <c r="M112">
        <v>0</v>
      </c>
      <c r="N112">
        <v>0</v>
      </c>
      <c r="O112">
        <v>0.47220385772968099</v>
      </c>
      <c r="P112">
        <v>0</v>
      </c>
      <c r="Q112">
        <v>0.18743283490078999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2.89866318468962E-3</v>
      </c>
      <c r="Z112">
        <v>2.1682960174306E-3</v>
      </c>
      <c r="AA112">
        <v>2.2509150266197698E-3</v>
      </c>
      <c r="AB112">
        <v>1.7714742536594501E-3</v>
      </c>
      <c r="AC112">
        <v>2.7328603092253798E-3</v>
      </c>
      <c r="AD112">
        <v>1.2876469527146499E-3</v>
      </c>
      <c r="AE112">
        <v>-8.1132754610606095E-2</v>
      </c>
      <c r="AF112">
        <v>-0.26140125274082598</v>
      </c>
      <c r="AH112" s="30">
        <f t="shared" si="20"/>
        <v>1.11491135979803E-3</v>
      </c>
      <c r="AI112" s="30">
        <f t="shared" si="13"/>
        <v>2.89866318468962E-3</v>
      </c>
      <c r="AJ112" s="30">
        <f t="shared" si="13"/>
        <v>2.1682960174306E-3</v>
      </c>
      <c r="AK112" s="30">
        <f t="shared" si="13"/>
        <v>2.2509150266197698E-3</v>
      </c>
      <c r="AL112" s="30">
        <f t="shared" si="13"/>
        <v>1.7714742536594501E-3</v>
      </c>
      <c r="AM112" s="30">
        <f t="shared" si="13"/>
        <v>2.7328603092253798E-3</v>
      </c>
      <c r="AN112" s="30">
        <f t="shared" si="13"/>
        <v>1.2876469527146499E-3</v>
      </c>
      <c r="AR112" s="31">
        <f t="shared" si="14"/>
        <v>49217</v>
      </c>
      <c r="AS112" s="30">
        <f t="shared" si="16"/>
        <v>0.95439498903669606</v>
      </c>
      <c r="AT112" s="30">
        <f t="shared" si="15"/>
        <v>1.11491135979803E-3</v>
      </c>
      <c r="AU112" s="30">
        <f t="shared" si="17"/>
        <v>1.310985574433947E-2</v>
      </c>
      <c r="AV112" s="30">
        <f t="shared" si="21"/>
        <v>2.89866318468962E-3</v>
      </c>
      <c r="AW112" s="30">
        <f t="shared" si="21"/>
        <v>2.1682960174306E-3</v>
      </c>
      <c r="AX112" s="30">
        <f t="shared" si="21"/>
        <v>2.2509150266197698E-3</v>
      </c>
      <c r="AY112" s="30">
        <f t="shared" si="21"/>
        <v>1.7714742536594501E-3</v>
      </c>
      <c r="AZ112" s="30">
        <f t="shared" si="21"/>
        <v>2.7328603092253798E-3</v>
      </c>
      <c r="BA112" s="30">
        <f t="shared" si="21"/>
        <v>1.2876469527146499E-3</v>
      </c>
      <c r="BC112" s="31">
        <f t="shared" si="18"/>
        <v>49217</v>
      </c>
      <c r="BD112" s="30">
        <f t="shared" si="19"/>
        <v>1.11491135979803E-3</v>
      </c>
      <c r="BE112" s="30">
        <f t="shared" si="19"/>
        <v>1.310985574433947E-2</v>
      </c>
    </row>
    <row r="113" spans="1:57" ht="15">
      <c r="A113" s="1">
        <v>49309</v>
      </c>
      <c r="B113">
        <v>-0.19576361920010901</v>
      </c>
      <c r="C113">
        <v>-4.6713608980475998E-4</v>
      </c>
      <c r="D113">
        <v>-0.20259243813975</v>
      </c>
      <c r="E113">
        <v>-2.8803781635878402E-3</v>
      </c>
      <c r="F113">
        <v>0.294319638722572</v>
      </c>
      <c r="G113">
        <v>3.1287941899356603E-2</v>
      </c>
      <c r="H113">
        <v>-2.8795004236642002E-3</v>
      </c>
      <c r="I113">
        <v>-0.21894118350264999</v>
      </c>
      <c r="J113">
        <v>-0.49257126444754201</v>
      </c>
      <c r="K113">
        <v>8.4046247049747599E-4</v>
      </c>
      <c r="L113">
        <v>-3.5500330326700302E-2</v>
      </c>
      <c r="M113">
        <v>0</v>
      </c>
      <c r="N113">
        <v>0</v>
      </c>
      <c r="O113">
        <v>0.46898745846487699</v>
      </c>
      <c r="P113">
        <v>0</v>
      </c>
      <c r="Q113">
        <v>0.185375637880308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2.8561641801853502E-3</v>
      </c>
      <c r="Z113">
        <v>1.6662069851646501E-3</v>
      </c>
      <c r="AA113">
        <v>2.0854327525802801E-3</v>
      </c>
      <c r="AB113">
        <v>1.5050056395889001E-3</v>
      </c>
      <c r="AC113">
        <v>2.6859366434833299E-3</v>
      </c>
      <c r="AD113">
        <v>1.80767096726142E-3</v>
      </c>
      <c r="AE113">
        <v>-8.0322192955335103E-2</v>
      </c>
      <c r="AF113">
        <v>-0.238500486643273</v>
      </c>
      <c r="AH113" s="30">
        <f t="shared" si="20"/>
        <v>8.4046247049747599E-4</v>
      </c>
      <c r="AI113" s="30">
        <f t="shared" si="13"/>
        <v>2.8561641801853502E-3</v>
      </c>
      <c r="AJ113" s="30">
        <f t="shared" si="13"/>
        <v>1.6662069851646501E-3</v>
      </c>
      <c r="AK113" s="30">
        <f t="shared" si="13"/>
        <v>2.0854327525802801E-3</v>
      </c>
      <c r="AL113" s="30">
        <f t="shared" si="13"/>
        <v>1.5050056395889001E-3</v>
      </c>
      <c r="AM113" s="30">
        <f t="shared" si="13"/>
        <v>2.6859366434833299E-3</v>
      </c>
      <c r="AN113" s="30">
        <f t="shared" si="13"/>
        <v>1.80767096726142E-3</v>
      </c>
      <c r="AR113" s="31">
        <f t="shared" si="14"/>
        <v>49309</v>
      </c>
      <c r="AS113" s="30">
        <f t="shared" si="16"/>
        <v>1.045998053426908</v>
      </c>
      <c r="AT113" s="30">
        <f t="shared" si="15"/>
        <v>8.4046247049747599E-4</v>
      </c>
      <c r="AU113" s="30">
        <f t="shared" si="17"/>
        <v>1.2606417168263931E-2</v>
      </c>
      <c r="AV113" s="30">
        <f t="shared" si="21"/>
        <v>2.8561641801853502E-3</v>
      </c>
      <c r="AW113" s="30">
        <f t="shared" si="21"/>
        <v>1.6662069851646501E-3</v>
      </c>
      <c r="AX113" s="30">
        <f t="shared" si="21"/>
        <v>2.0854327525802801E-3</v>
      </c>
      <c r="AY113" s="30">
        <f t="shared" si="21"/>
        <v>1.5050056395889001E-3</v>
      </c>
      <c r="AZ113" s="30">
        <f t="shared" si="21"/>
        <v>2.6859366434833299E-3</v>
      </c>
      <c r="BA113" s="30">
        <f t="shared" si="21"/>
        <v>1.80767096726142E-3</v>
      </c>
      <c r="BC113" s="31">
        <f t="shared" si="18"/>
        <v>49309</v>
      </c>
      <c r="BD113" s="30">
        <f t="shared" si="19"/>
        <v>8.4046247049747599E-4</v>
      </c>
      <c r="BE113" s="30">
        <f t="shared" si="19"/>
        <v>1.2606417168263931E-2</v>
      </c>
    </row>
    <row r="114" spans="1:57" ht="15">
      <c r="A114" s="1">
        <v>49399</v>
      </c>
      <c r="B114">
        <v>-0.19342989520696799</v>
      </c>
      <c r="C114">
        <v>-4.45131911517371E-4</v>
      </c>
      <c r="D114">
        <v>-0.200204488367968</v>
      </c>
      <c r="E114">
        <v>-2.50907319231056E-3</v>
      </c>
      <c r="F114">
        <v>0.29199135539647503</v>
      </c>
      <c r="G114">
        <v>2.9804691077358499E-2</v>
      </c>
      <c r="H114">
        <v>4.9919979689308997E-3</v>
      </c>
      <c r="I114">
        <v>-0.21675263903433001</v>
      </c>
      <c r="J114">
        <v>-0.47867915941880701</v>
      </c>
      <c r="K114">
        <v>5.8724824741533904E-4</v>
      </c>
      <c r="L114">
        <v>-3.3307136240868798E-2</v>
      </c>
      <c r="M114">
        <v>0</v>
      </c>
      <c r="N114">
        <v>0</v>
      </c>
      <c r="O114">
        <v>0.46579495986966102</v>
      </c>
      <c r="P114">
        <v>0</v>
      </c>
      <c r="Q114">
        <v>0.18335457187606199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2.8079890080203E-3</v>
      </c>
      <c r="Z114">
        <v>1.22013415576218E-3</v>
      </c>
      <c r="AA114">
        <v>1.93536474748554E-3</v>
      </c>
      <c r="AB114">
        <v>1.26815510326902E-3</v>
      </c>
      <c r="AC114">
        <v>2.6361118998947902E-3</v>
      </c>
      <c r="AD114">
        <v>2.2606522706851901E-3</v>
      </c>
      <c r="AE114">
        <v>-7.9519632749053507E-2</v>
      </c>
      <c r="AF114">
        <v>-0.21619392450080699</v>
      </c>
      <c r="AH114" s="30">
        <f t="shared" si="20"/>
        <v>5.8724824741533904E-4</v>
      </c>
      <c r="AI114" s="30">
        <f t="shared" si="13"/>
        <v>2.8079890080203E-3</v>
      </c>
      <c r="AJ114" s="30">
        <f t="shared" si="13"/>
        <v>1.22013415576218E-3</v>
      </c>
      <c r="AK114" s="30">
        <f t="shared" si="13"/>
        <v>1.93536474748554E-3</v>
      </c>
      <c r="AL114" s="30">
        <f t="shared" si="13"/>
        <v>1.26815510326902E-3</v>
      </c>
      <c r="AM114" s="30">
        <f t="shared" si="13"/>
        <v>2.6361118998947902E-3</v>
      </c>
      <c r="AN114" s="30">
        <f t="shared" si="13"/>
        <v>2.2606522706851901E-3</v>
      </c>
      <c r="AR114" s="31">
        <f t="shared" si="14"/>
        <v>49399</v>
      </c>
      <c r="AS114" s="30">
        <f t="shared" si="16"/>
        <v>1.135224301996772</v>
      </c>
      <c r="AT114" s="30">
        <f t="shared" si="15"/>
        <v>5.8724824741533904E-4</v>
      </c>
      <c r="AU114" s="30">
        <f t="shared" si="17"/>
        <v>1.212840718511702E-2</v>
      </c>
      <c r="AV114" s="30">
        <f t="shared" si="21"/>
        <v>2.8079890080203E-3</v>
      </c>
      <c r="AW114" s="30">
        <f t="shared" si="21"/>
        <v>1.22013415576218E-3</v>
      </c>
      <c r="AX114" s="30">
        <f t="shared" si="21"/>
        <v>1.93536474748554E-3</v>
      </c>
      <c r="AY114" s="30">
        <f t="shared" si="21"/>
        <v>1.26815510326902E-3</v>
      </c>
      <c r="AZ114" s="30">
        <f t="shared" si="21"/>
        <v>2.6361118998947902E-3</v>
      </c>
      <c r="BA114" s="30">
        <f t="shared" si="21"/>
        <v>2.2606522706851901E-3</v>
      </c>
      <c r="BC114" s="31">
        <f t="shared" si="18"/>
        <v>49399</v>
      </c>
      <c r="BD114" s="30">
        <f t="shared" si="19"/>
        <v>5.8724824741533904E-4</v>
      </c>
      <c r="BE114" s="30">
        <f t="shared" si="19"/>
        <v>1.212840718511702E-2</v>
      </c>
    </row>
    <row r="115" spans="1:57" ht="15">
      <c r="A115" s="1">
        <v>49490</v>
      </c>
      <c r="B115">
        <v>-0.19113043898679399</v>
      </c>
      <c r="C115">
        <v>-4.2448131998005302E-4</v>
      </c>
      <c r="D115">
        <v>-0.19785140847442001</v>
      </c>
      <c r="E115">
        <v>-2.1789713864497698E-3</v>
      </c>
      <c r="F115">
        <v>0.28967019936430299</v>
      </c>
      <c r="G115">
        <v>2.8390987859826401E-2</v>
      </c>
      <c r="H115">
        <v>1.2309676343508401E-2</v>
      </c>
      <c r="I115">
        <v>-0.214267482395958</v>
      </c>
      <c r="J115">
        <v>-0.46513202775024598</v>
      </c>
      <c r="K115">
        <v>3.5503157537294803E-4</v>
      </c>
      <c r="L115">
        <v>-3.1178220663029201E-2</v>
      </c>
      <c r="M115">
        <v>0</v>
      </c>
      <c r="N115">
        <v>0</v>
      </c>
      <c r="O115">
        <v>0.46262268161700099</v>
      </c>
      <c r="P115">
        <v>0</v>
      </c>
      <c r="Q115">
        <v>0.18136778940620801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2.7552698890541002E-3</v>
      </c>
      <c r="Z115">
        <v>8.2534474521122302E-4</v>
      </c>
      <c r="AA115">
        <v>1.79932012790281E-3</v>
      </c>
      <c r="AB115">
        <v>1.0582079346205899E-3</v>
      </c>
      <c r="AC115">
        <v>2.5839786888780599E-3</v>
      </c>
      <c r="AD115">
        <v>2.6523802363721399E-3</v>
      </c>
      <c r="AE115">
        <v>-7.8724999336531001E-2</v>
      </c>
      <c r="AF115">
        <v>-0.194497162525154</v>
      </c>
      <c r="AH115" s="30">
        <f t="shared" si="20"/>
        <v>3.5503157537294803E-4</v>
      </c>
      <c r="AI115" s="30">
        <f t="shared" si="13"/>
        <v>2.7552698890541002E-3</v>
      </c>
      <c r="AJ115" s="30">
        <f t="shared" si="13"/>
        <v>8.2534474521122302E-4</v>
      </c>
      <c r="AK115" s="30">
        <f t="shared" si="13"/>
        <v>1.79932012790281E-3</v>
      </c>
      <c r="AL115" s="30">
        <f t="shared" si="13"/>
        <v>1.0582079346205899E-3</v>
      </c>
      <c r="AM115" s="30">
        <f t="shared" si="13"/>
        <v>2.5839786888780599E-3</v>
      </c>
      <c r="AN115" s="30">
        <f t="shared" si="13"/>
        <v>2.6523802363721399E-3</v>
      </c>
      <c r="AR115" s="31">
        <f t="shared" si="14"/>
        <v>49490</v>
      </c>
      <c r="AS115" s="30">
        <f t="shared" si="16"/>
        <v>1.2220113498993839</v>
      </c>
      <c r="AT115" s="30">
        <f t="shared" si="15"/>
        <v>3.5503157537294803E-4</v>
      </c>
      <c r="AU115" s="30">
        <f t="shared" si="17"/>
        <v>1.1674501622038922E-2</v>
      </c>
      <c r="AV115" s="30">
        <f t="shared" si="21"/>
        <v>2.7552698890541002E-3</v>
      </c>
      <c r="AW115" s="30">
        <f t="shared" si="21"/>
        <v>8.2534474521122302E-4</v>
      </c>
      <c r="AX115" s="30">
        <f t="shared" si="21"/>
        <v>1.79932012790281E-3</v>
      </c>
      <c r="AY115" s="30">
        <f t="shared" si="21"/>
        <v>1.0582079346205899E-3</v>
      </c>
      <c r="AZ115" s="30">
        <f t="shared" si="21"/>
        <v>2.5839786888780599E-3</v>
      </c>
      <c r="BA115" s="30">
        <f t="shared" si="21"/>
        <v>2.6523802363721399E-3</v>
      </c>
      <c r="BC115" s="31">
        <f t="shared" si="18"/>
        <v>49490</v>
      </c>
      <c r="BD115" s="30">
        <f t="shared" si="19"/>
        <v>3.5503157537294803E-4</v>
      </c>
      <c r="BE115" s="30">
        <f t="shared" si="19"/>
        <v>1.1674501622038922E-2</v>
      </c>
    </row>
    <row r="116" spans="1:57" ht="15">
      <c r="A116" s="1">
        <v>49582</v>
      </c>
      <c r="B116">
        <v>-0.188864540233461</v>
      </c>
      <c r="C116">
        <v>-4.05101049246634E-4</v>
      </c>
      <c r="D116">
        <v>-0.195532609111328</v>
      </c>
      <c r="E116">
        <v>-1.8861506334441999E-3</v>
      </c>
      <c r="F116">
        <v>0.287356049888913</v>
      </c>
      <c r="G116">
        <v>2.7040751427344099E-2</v>
      </c>
      <c r="H116">
        <v>1.9097867443568499E-2</v>
      </c>
      <c r="I116">
        <v>-0.21151751749814399</v>
      </c>
      <c r="J116">
        <v>-0.45192470525715001</v>
      </c>
      <c r="K116">
        <v>1.4332958074046999E-4</v>
      </c>
      <c r="L116">
        <v>-2.9116034176374098E-2</v>
      </c>
      <c r="M116">
        <v>0</v>
      </c>
      <c r="N116">
        <v>0</v>
      </c>
      <c r="O116">
        <v>0.45946739957087401</v>
      </c>
      <c r="P116">
        <v>0</v>
      </c>
      <c r="Q116">
        <v>0.17941358137150801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2.6989862290773001E-3</v>
      </c>
      <c r="Z116">
        <v>4.7735408324126797E-4</v>
      </c>
      <c r="AA116">
        <v>1.6760021399862899E-3</v>
      </c>
      <c r="AB116">
        <v>8.7262808467406298E-4</v>
      </c>
      <c r="AC116">
        <v>2.53005535536988E-3</v>
      </c>
      <c r="AD116">
        <v>2.9883350894619101E-3</v>
      </c>
      <c r="AE116">
        <v>-7.7938218603564202E-2</v>
      </c>
      <c r="AF116">
        <v>-0.17342253629795601</v>
      </c>
      <c r="AH116" s="30">
        <f t="shared" si="20"/>
        <v>1.4332958074046999E-4</v>
      </c>
      <c r="AI116" s="30">
        <f t="shared" si="13"/>
        <v>2.6989862290773001E-3</v>
      </c>
      <c r="AJ116" s="30">
        <f t="shared" si="13"/>
        <v>4.7735408324126797E-4</v>
      </c>
      <c r="AK116" s="30">
        <f t="shared" si="13"/>
        <v>1.6760021399862899E-3</v>
      </c>
      <c r="AL116" s="30">
        <f t="shared" si="13"/>
        <v>8.7262808467406298E-4</v>
      </c>
      <c r="AM116" s="30">
        <f t="shared" si="13"/>
        <v>2.53005535536988E-3</v>
      </c>
      <c r="AN116" s="30">
        <f t="shared" si="13"/>
        <v>2.9883350894619101E-3</v>
      </c>
      <c r="AR116" s="31">
        <f t="shared" si="14"/>
        <v>49582</v>
      </c>
      <c r="AS116" s="30">
        <f t="shared" si="16"/>
        <v>1.306309854808176</v>
      </c>
      <c r="AT116" s="30">
        <f t="shared" si="15"/>
        <v>1.4332958074046999E-4</v>
      </c>
      <c r="AU116" s="30">
        <f t="shared" si="17"/>
        <v>1.1243360981810712E-2</v>
      </c>
      <c r="AV116" s="30">
        <f t="shared" si="21"/>
        <v>2.6989862290773001E-3</v>
      </c>
      <c r="AW116" s="30">
        <f t="shared" si="21"/>
        <v>4.7735408324126797E-4</v>
      </c>
      <c r="AX116" s="30">
        <f t="shared" si="21"/>
        <v>1.6760021399862899E-3</v>
      </c>
      <c r="AY116" s="30">
        <f t="shared" si="21"/>
        <v>8.7262808467406298E-4</v>
      </c>
      <c r="AZ116" s="30">
        <f t="shared" si="21"/>
        <v>2.53005535536988E-3</v>
      </c>
      <c r="BA116" s="30">
        <f t="shared" si="21"/>
        <v>2.9883350894619101E-3</v>
      </c>
      <c r="BC116" s="31">
        <f t="shared" si="18"/>
        <v>49582</v>
      </c>
      <c r="BD116" s="30">
        <f t="shared" si="19"/>
        <v>1.4332958074046999E-4</v>
      </c>
      <c r="BE116" s="30">
        <f t="shared" si="19"/>
        <v>1.1243360981810712E-2</v>
      </c>
    </row>
    <row r="117" spans="1:57" ht="15">
      <c r="A117" s="1">
        <v>49674</v>
      </c>
      <c r="B117">
        <v>-0.18663151514520199</v>
      </c>
      <c r="C117">
        <v>-3.86909642766904E-4</v>
      </c>
      <c r="D117">
        <v>-0.19324748969693001</v>
      </c>
      <c r="E117">
        <v>-1.62696890408462E-3</v>
      </c>
      <c r="F117">
        <v>0.28504887976726401</v>
      </c>
      <c r="G117">
        <v>2.5748702697500101E-2</v>
      </c>
      <c r="H117">
        <v>2.53807663618505E-2</v>
      </c>
      <c r="I117">
        <v>-0.208533125138334</v>
      </c>
      <c r="J117">
        <v>-0.43905198260153699</v>
      </c>
      <c r="K117" s="16">
        <v>-4.85331558156678E-5</v>
      </c>
      <c r="L117">
        <v>-2.7122265881111898E-2</v>
      </c>
      <c r="M117">
        <v>0</v>
      </c>
      <c r="N117">
        <v>0</v>
      </c>
      <c r="O117">
        <v>0.45632630960987303</v>
      </c>
      <c r="P117">
        <v>0</v>
      </c>
      <c r="Q117">
        <v>0.17749037219323399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2.6399820996954901E-3</v>
      </c>
      <c r="Z117">
        <v>1.71937423715656E-4</v>
      </c>
      <c r="AA117">
        <v>1.56420840971136E-3</v>
      </c>
      <c r="AB117">
        <v>7.0905830574897002E-4</v>
      </c>
      <c r="AC117">
        <v>2.4747943196303801E-3</v>
      </c>
      <c r="AD117">
        <v>3.2736771586951798E-3</v>
      </c>
      <c r="AE117">
        <v>-7.7159216978364795E-2</v>
      </c>
      <c r="AF117">
        <v>-0.15297931879723101</v>
      </c>
      <c r="AH117" s="30">
        <f t="shared" si="20"/>
        <v>-4.85331558156678E-5</v>
      </c>
      <c r="AI117" s="30">
        <f t="shared" si="13"/>
        <v>2.6399820996954901E-3</v>
      </c>
      <c r="AJ117" s="30">
        <f t="shared" si="13"/>
        <v>1.71937423715656E-4</v>
      </c>
      <c r="AK117" s="30">
        <f t="shared" si="13"/>
        <v>1.56420840971136E-3</v>
      </c>
      <c r="AL117" s="30">
        <f t="shared" si="13"/>
        <v>7.0905830574897002E-4</v>
      </c>
      <c r="AM117" s="30">
        <f t="shared" si="13"/>
        <v>2.4747943196303801E-3</v>
      </c>
      <c r="AN117" s="30">
        <f t="shared" si="13"/>
        <v>3.2736771586951798E-3</v>
      </c>
      <c r="AR117" s="31">
        <f t="shared" si="14"/>
        <v>49674</v>
      </c>
      <c r="AS117" s="30">
        <f t="shared" si="16"/>
        <v>1.3880827248110759</v>
      </c>
      <c r="AT117" s="30">
        <f t="shared" si="15"/>
        <v>-4.85331558156678E-5</v>
      </c>
      <c r="AU117" s="30">
        <f t="shared" si="17"/>
        <v>1.0833657717197036E-2</v>
      </c>
      <c r="AV117" s="30">
        <f t="shared" si="21"/>
        <v>2.6399820996954901E-3</v>
      </c>
      <c r="AW117" s="30">
        <f t="shared" si="21"/>
        <v>1.71937423715656E-4</v>
      </c>
      <c r="AX117" s="30">
        <f t="shared" si="21"/>
        <v>1.56420840971136E-3</v>
      </c>
      <c r="AY117" s="30">
        <f t="shared" si="21"/>
        <v>7.0905830574897002E-4</v>
      </c>
      <c r="AZ117" s="30">
        <f t="shared" si="21"/>
        <v>2.4747943196303801E-3</v>
      </c>
      <c r="BA117" s="30">
        <f t="shared" si="21"/>
        <v>3.2736771586951798E-3</v>
      </c>
      <c r="BC117" s="31">
        <f t="shared" si="18"/>
        <v>49674</v>
      </c>
      <c r="BD117" s="30">
        <f t="shared" si="19"/>
        <v>-4.85331558156678E-5</v>
      </c>
      <c r="BE117" s="30">
        <f t="shared" si="19"/>
        <v>1.0833657717197036E-2</v>
      </c>
    </row>
    <row r="118" spans="1:57" ht="15">
      <c r="A118" s="1">
        <v>49765</v>
      </c>
      <c r="B118">
        <v>-0.18443070427271799</v>
      </c>
      <c r="C118">
        <v>-3.6982824601971702E-4</v>
      </c>
      <c r="D118">
        <v>-0.190995443491323</v>
      </c>
      <c r="E118">
        <v>-1.3980608184561399E-3</v>
      </c>
      <c r="F118">
        <v>0.28274873873561801</v>
      </c>
      <c r="G118">
        <v>2.4510257015432899E-2</v>
      </c>
      <c r="H118">
        <v>3.1182307775852802E-2</v>
      </c>
      <c r="I118">
        <v>-0.20534316005307299</v>
      </c>
      <c r="J118">
        <v>-0.42650858163241701</v>
      </c>
      <c r="K118">
        <v>-2.2137846764286599E-4</v>
      </c>
      <c r="L118">
        <v>-2.5197949729295701E-2</v>
      </c>
      <c r="M118">
        <v>0</v>
      </c>
      <c r="N118">
        <v>0</v>
      </c>
      <c r="O118">
        <v>0.45319699255547002</v>
      </c>
      <c r="P118">
        <v>0</v>
      </c>
      <c r="Q118">
        <v>0.17559671351261799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2.5789820560085199E-3</v>
      </c>
      <c r="Z118" s="16">
        <v>-9.4864291531752994E-5</v>
      </c>
      <c r="AA118">
        <v>1.4628294365321001E-3</v>
      </c>
      <c r="AB118">
        <v>5.6531742219093604E-4</v>
      </c>
      <c r="AC118">
        <v>2.41858949633006E-3</v>
      </c>
      <c r="AD118">
        <v>3.5132421367072299E-3</v>
      </c>
      <c r="AE118">
        <v>-7.6387921432727504E-2</v>
      </c>
      <c r="AF118">
        <v>-0.13317392229244701</v>
      </c>
      <c r="AH118" s="30">
        <f t="shared" si="20"/>
        <v>-2.2137846764286599E-4</v>
      </c>
      <c r="AI118" s="30">
        <f t="shared" si="13"/>
        <v>2.5789820560085199E-3</v>
      </c>
      <c r="AJ118" s="30">
        <f t="shared" si="13"/>
        <v>-9.4864291531752994E-5</v>
      </c>
      <c r="AK118" s="30">
        <f t="shared" si="13"/>
        <v>1.4628294365321001E-3</v>
      </c>
      <c r="AL118" s="30">
        <f t="shared" si="13"/>
        <v>5.6531742219093604E-4</v>
      </c>
      <c r="AM118" s="30">
        <f t="shared" si="13"/>
        <v>2.41858949633006E-3</v>
      </c>
      <c r="AN118" s="30">
        <f t="shared" si="13"/>
        <v>3.5132421367072299E-3</v>
      </c>
      <c r="AR118" s="31">
        <f t="shared" si="14"/>
        <v>49765</v>
      </c>
      <c r="AS118" s="30">
        <f t="shared" si="16"/>
        <v>1.467304310830212</v>
      </c>
      <c r="AT118" s="30">
        <f t="shared" si="15"/>
        <v>-2.2137846764286599E-4</v>
      </c>
      <c r="AU118" s="30">
        <f t="shared" si="17"/>
        <v>1.0444096256237092E-2</v>
      </c>
      <c r="AV118" s="30">
        <f t="shared" si="21"/>
        <v>2.5789820560085199E-3</v>
      </c>
      <c r="AW118" s="30">
        <f t="shared" si="21"/>
        <v>-9.4864291531752994E-5</v>
      </c>
      <c r="AX118" s="30">
        <f t="shared" si="21"/>
        <v>1.4628294365321001E-3</v>
      </c>
      <c r="AY118" s="30">
        <f t="shared" si="21"/>
        <v>5.6531742219093604E-4</v>
      </c>
      <c r="AZ118" s="30">
        <f t="shared" si="21"/>
        <v>2.41858949633006E-3</v>
      </c>
      <c r="BA118" s="30">
        <f t="shared" si="21"/>
        <v>3.5132421367072299E-3</v>
      </c>
      <c r="BC118" s="31">
        <f t="shared" si="18"/>
        <v>49765</v>
      </c>
      <c r="BD118" s="30">
        <f t="shared" si="19"/>
        <v>-2.2137846764286599E-4</v>
      </c>
      <c r="BE118" s="30">
        <f t="shared" si="19"/>
        <v>1.0444096256237092E-2</v>
      </c>
    </row>
    <row r="119" spans="1:57" ht="15">
      <c r="A119" s="1">
        <v>49856</v>
      </c>
      <c r="B119">
        <v>-0.18226147054120201</v>
      </c>
      <c r="C119">
        <v>-3.5378118079840398E-4</v>
      </c>
      <c r="D119">
        <v>-0.18877586179006201</v>
      </c>
      <c r="E119">
        <v>-1.19633024369106E-3</v>
      </c>
      <c r="F119">
        <v>0.28045573907760901</v>
      </c>
      <c r="G119">
        <v>2.3321429905833801E-2</v>
      </c>
      <c r="H119">
        <v>3.6526060018298501E-2</v>
      </c>
      <c r="I119">
        <v>-0.201974877935164</v>
      </c>
      <c r="J119">
        <v>-0.41428914022938401</v>
      </c>
      <c r="K119">
        <v>-3.7613502076663401E-4</v>
      </c>
      <c r="L119">
        <v>-2.3343559583094999E-2</v>
      </c>
      <c r="M119">
        <v>0</v>
      </c>
      <c r="N119">
        <v>0</v>
      </c>
      <c r="O119">
        <v>0.45007738048422402</v>
      </c>
      <c r="P119">
        <v>0</v>
      </c>
      <c r="Q119">
        <v>0.17373127695591101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2.5166053961186599E-3</v>
      </c>
      <c r="Z119">
        <v>-3.2674357835459398E-4</v>
      </c>
      <c r="AA119">
        <v>1.3708457884969499E-3</v>
      </c>
      <c r="AB119">
        <v>4.3939542194303799E-4</v>
      </c>
      <c r="AC119">
        <v>2.3617829015806502E-3</v>
      </c>
      <c r="AD119">
        <v>3.71154134441724E-3</v>
      </c>
      <c r="AE119">
        <v>-7.5624259482985304E-2</v>
      </c>
      <c r="AF119">
        <v>-0.114010102291074</v>
      </c>
      <c r="AH119" s="30">
        <f t="shared" si="20"/>
        <v>-3.7613502076663401E-4</v>
      </c>
      <c r="AI119" s="30">
        <f t="shared" si="13"/>
        <v>2.5166053961186599E-3</v>
      </c>
      <c r="AJ119" s="30">
        <f t="shared" si="13"/>
        <v>-3.2674357835459398E-4</v>
      </c>
      <c r="AK119" s="30">
        <f t="shared" si="13"/>
        <v>1.3708457884969499E-3</v>
      </c>
      <c r="AL119" s="30">
        <f t="shared" si="13"/>
        <v>4.3939542194303799E-4</v>
      </c>
      <c r="AM119" s="30">
        <f t="shared" si="13"/>
        <v>2.3617829015806502E-3</v>
      </c>
      <c r="AN119" s="30">
        <f t="shared" si="13"/>
        <v>3.71154134441724E-3</v>
      </c>
      <c r="AR119" s="31">
        <f t="shared" si="14"/>
        <v>49856</v>
      </c>
      <c r="AS119" s="30">
        <f t="shared" si="16"/>
        <v>1.543959590835704</v>
      </c>
      <c r="AT119" s="30">
        <f t="shared" si="15"/>
        <v>-3.7613502076663401E-4</v>
      </c>
      <c r="AU119" s="30">
        <f t="shared" si="17"/>
        <v>1.0073427274201945E-2</v>
      </c>
      <c r="AV119" s="30">
        <f t="shared" si="21"/>
        <v>2.5166053961186599E-3</v>
      </c>
      <c r="AW119" s="30">
        <f t="shared" si="21"/>
        <v>-3.2674357835459398E-4</v>
      </c>
      <c r="AX119" s="30">
        <f t="shared" si="21"/>
        <v>1.3708457884969499E-3</v>
      </c>
      <c r="AY119" s="30">
        <f t="shared" si="21"/>
        <v>4.3939542194303799E-4</v>
      </c>
      <c r="AZ119" s="30">
        <f t="shared" si="21"/>
        <v>2.3617829015806502E-3</v>
      </c>
      <c r="BA119" s="30">
        <f t="shared" si="21"/>
        <v>3.71154134441724E-3</v>
      </c>
      <c r="BC119" s="31">
        <f t="shared" si="18"/>
        <v>49856</v>
      </c>
      <c r="BD119" s="30">
        <f t="shared" si="19"/>
        <v>-3.7613502076663401E-4</v>
      </c>
      <c r="BE119" s="30">
        <f t="shared" si="19"/>
        <v>1.0073427274201945E-2</v>
      </c>
    </row>
    <row r="120" spans="1:57" ht="15">
      <c r="A120" s="1">
        <v>49948</v>
      </c>
      <c r="B120">
        <v>-0.18012319745509101</v>
      </c>
      <c r="C120">
        <v>-3.3869634149570599E-4</v>
      </c>
      <c r="D120">
        <v>-0.18658813736273799</v>
      </c>
      <c r="E120">
        <v>-1.01894000685472E-3</v>
      </c>
      <c r="F120">
        <v>0.278170043196107</v>
      </c>
      <c r="G120">
        <v>2.2178754502368499E-2</v>
      </c>
      <c r="H120">
        <v>4.1435134848877397E-2</v>
      </c>
      <c r="I120">
        <v>-0.198453889619193</v>
      </c>
      <c r="J120">
        <v>-0.402388204156923</v>
      </c>
      <c r="K120">
        <v>-5.1380470829826203E-4</v>
      </c>
      <c r="L120">
        <v>-2.1559093794627501E-2</v>
      </c>
      <c r="M120">
        <v>0</v>
      </c>
      <c r="N120">
        <v>0</v>
      </c>
      <c r="O120">
        <v>0.446965724626464</v>
      </c>
      <c r="P120">
        <v>0</v>
      </c>
      <c r="Q120">
        <v>0.17189284635652199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2.4533789717618602E-3</v>
      </c>
      <c r="Z120">
        <v>-5.2712948303348798E-4</v>
      </c>
      <c r="AA120">
        <v>1.2873243671515499E-3</v>
      </c>
      <c r="AB120">
        <v>3.2944693793641799E-4</v>
      </c>
      <c r="AC120">
        <v>2.3046705420614899E-3</v>
      </c>
      <c r="AD120">
        <v>3.8727660930004699E-3</v>
      </c>
      <c r="AE120">
        <v>-7.4868159190763395E-2</v>
      </c>
      <c r="AF120">
        <v>-9.5489161676770296E-2</v>
      </c>
      <c r="AH120" s="30">
        <f t="shared" si="20"/>
        <v>-5.1380470829826203E-4</v>
      </c>
      <c r="AI120" s="30">
        <f t="shared" si="13"/>
        <v>2.4533789717618602E-3</v>
      </c>
      <c r="AJ120" s="30">
        <f t="shared" si="13"/>
        <v>-5.2712948303348798E-4</v>
      </c>
      <c r="AK120" s="30">
        <f t="shared" si="13"/>
        <v>1.2873243671515499E-3</v>
      </c>
      <c r="AL120" s="30">
        <f t="shared" si="13"/>
        <v>3.2944693793641799E-4</v>
      </c>
      <c r="AM120" s="30">
        <f t="shared" si="13"/>
        <v>2.3046705420614899E-3</v>
      </c>
      <c r="AN120" s="30">
        <f t="shared" si="13"/>
        <v>3.8727660930004699E-3</v>
      </c>
      <c r="AR120" s="31">
        <f t="shared" si="14"/>
        <v>49948</v>
      </c>
      <c r="AS120" s="30">
        <f t="shared" si="16"/>
        <v>1.6180433532929188</v>
      </c>
      <c r="AT120" s="30">
        <f t="shared" si="15"/>
        <v>-5.1380470829826203E-4</v>
      </c>
      <c r="AU120" s="30">
        <f t="shared" si="17"/>
        <v>9.7204574288782992E-3</v>
      </c>
      <c r="AV120" s="30">
        <f t="shared" si="21"/>
        <v>2.4533789717618602E-3</v>
      </c>
      <c r="AW120" s="30">
        <f t="shared" si="21"/>
        <v>-5.2712948303348798E-4</v>
      </c>
      <c r="AX120" s="30">
        <f t="shared" si="21"/>
        <v>1.2873243671515499E-3</v>
      </c>
      <c r="AY120" s="30">
        <f t="shared" si="21"/>
        <v>3.2944693793641799E-4</v>
      </c>
      <c r="AZ120" s="30">
        <f t="shared" si="21"/>
        <v>2.3046705420614899E-3</v>
      </c>
      <c r="BA120" s="30">
        <f t="shared" si="21"/>
        <v>3.8727660930004699E-3</v>
      </c>
      <c r="BC120" s="31">
        <f t="shared" si="18"/>
        <v>49948</v>
      </c>
      <c r="BD120" s="30">
        <f t="shared" si="19"/>
        <v>-5.1380470829826203E-4</v>
      </c>
      <c r="BE120" s="30">
        <f t="shared" si="19"/>
        <v>9.7204574288782992E-3</v>
      </c>
    </row>
    <row r="121" spans="1:57" ht="15">
      <c r="A121" s="1">
        <v>50040</v>
      </c>
      <c r="B121">
        <v>-0.178015287485699</v>
      </c>
      <c r="C121">
        <v>-3.2450544738992101E-4</v>
      </c>
      <c r="D121">
        <v>-0.18443166724723101</v>
      </c>
      <c r="E121">
        <v>-8.6329959244713897E-4</v>
      </c>
      <c r="F121">
        <v>0.27589185292836599</v>
      </c>
      <c r="G121">
        <v>2.1079209385150399E-2</v>
      </c>
      <c r="H121">
        <v>4.5932111728204002E-2</v>
      </c>
      <c r="I121">
        <v>-0.19480413944164601</v>
      </c>
      <c r="J121">
        <v>-0.390800224613081</v>
      </c>
      <c r="K121">
        <v>-6.3543443177698498E-4</v>
      </c>
      <c r="L121">
        <v>-1.9844150126053201E-2</v>
      </c>
      <c r="M121">
        <v>0</v>
      </c>
      <c r="N121">
        <v>0</v>
      </c>
      <c r="O121">
        <v>0.44386056498972198</v>
      </c>
      <c r="P121">
        <v>0</v>
      </c>
      <c r="Q121">
        <v>0.17008030973459001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2.38974866034987E-3</v>
      </c>
      <c r="Z121">
        <v>-6.9919373925333495E-4</v>
      </c>
      <c r="AA121">
        <v>1.2114140365349899E-3</v>
      </c>
      <c r="AB121">
        <v>2.3378358540531401E-4</v>
      </c>
      <c r="AC121">
        <v>2.2475076675547798E-3</v>
      </c>
      <c r="AD121">
        <v>4.0007953358723097E-3</v>
      </c>
      <c r="AE121">
        <v>-7.4119549163534207E-2</v>
      </c>
      <c r="AF121">
        <v>-7.7610153236363999E-2</v>
      </c>
      <c r="AH121" s="30">
        <f t="shared" si="20"/>
        <v>-6.3543443177698498E-4</v>
      </c>
      <c r="AI121" s="30">
        <f t="shared" si="13"/>
        <v>2.38974866034987E-3</v>
      </c>
      <c r="AJ121" s="30">
        <f t="shared" si="13"/>
        <v>-6.9919373925333495E-4</v>
      </c>
      <c r="AK121" s="30">
        <f t="shared" si="13"/>
        <v>1.2114140365349899E-3</v>
      </c>
      <c r="AL121" s="30">
        <f t="shared" si="13"/>
        <v>2.3378358540531401E-4</v>
      </c>
      <c r="AM121" s="30">
        <f t="shared" si="13"/>
        <v>2.2475076675547798E-3</v>
      </c>
      <c r="AN121" s="30">
        <f t="shared" si="13"/>
        <v>4.0007953358723097E-3</v>
      </c>
      <c r="AR121" s="31">
        <f t="shared" si="14"/>
        <v>50040</v>
      </c>
      <c r="AS121" s="30">
        <f t="shared" si="16"/>
        <v>1.689559387054544</v>
      </c>
      <c r="AT121" s="30">
        <f t="shared" si="15"/>
        <v>-6.3543443177698498E-4</v>
      </c>
      <c r="AU121" s="30">
        <f t="shared" si="17"/>
        <v>9.3840555464639284E-3</v>
      </c>
      <c r="AV121" s="30">
        <f t="shared" si="21"/>
        <v>2.38974866034987E-3</v>
      </c>
      <c r="AW121" s="30">
        <f t="shared" si="21"/>
        <v>-6.9919373925333495E-4</v>
      </c>
      <c r="AX121" s="30">
        <f t="shared" si="21"/>
        <v>1.2114140365349899E-3</v>
      </c>
      <c r="AY121" s="30">
        <f t="shared" si="21"/>
        <v>2.3378358540531401E-4</v>
      </c>
      <c r="AZ121" s="30">
        <f t="shared" si="21"/>
        <v>2.2475076675547798E-3</v>
      </c>
      <c r="BA121" s="30">
        <f t="shared" si="21"/>
        <v>4.0007953358723097E-3</v>
      </c>
      <c r="BC121" s="31">
        <f t="shared" si="18"/>
        <v>50040</v>
      </c>
      <c r="BD121" s="30">
        <f t="shared" si="19"/>
        <v>-6.3543443177698498E-4</v>
      </c>
      <c r="BE121" s="30">
        <f t="shared" si="19"/>
        <v>9.3840555464639284E-3</v>
      </c>
    </row>
    <row r="122" spans="1:57" ht="15">
      <c r="A122" s="1">
        <v>50130</v>
      </c>
      <c r="B122">
        <v>-0.175937160635872</v>
      </c>
      <c r="C122">
        <v>-3.1114417949676599E-4</v>
      </c>
      <c r="D122">
        <v>-0.18230585499586599</v>
      </c>
      <c r="E122">
        <v>-7.2705151809485905E-4</v>
      </c>
      <c r="F122">
        <v>0.27362140040253602</v>
      </c>
      <c r="G122">
        <v>2.0020155667943799E-2</v>
      </c>
      <c r="H122">
        <v>5.0038975369567099E-2</v>
      </c>
      <c r="I122">
        <v>-0.19104790472760799</v>
      </c>
      <c r="J122">
        <v>-0.37951956032274298</v>
      </c>
      <c r="K122">
        <v>-7.4209268774875895E-4</v>
      </c>
      <c r="L122">
        <v>-1.8197991826063801E-2</v>
      </c>
      <c r="M122">
        <v>0</v>
      </c>
      <c r="N122">
        <v>0</v>
      </c>
      <c r="O122">
        <v>0.44076070179200499</v>
      </c>
      <c r="P122">
        <v>0</v>
      </c>
      <c r="Q122">
        <v>0.16829265126098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2.3260896072635801E-3</v>
      </c>
      <c r="Z122">
        <v>-8.4585929140683304E-4</v>
      </c>
      <c r="AA122">
        <v>1.1423408496321699E-3</v>
      </c>
      <c r="AB122">
        <v>1.50865534220404E-4</v>
      </c>
      <c r="AC122">
        <v>2.1905134575171698E-3</v>
      </c>
      <c r="AD122">
        <v>4.0992058997683803E-3</v>
      </c>
      <c r="AE122">
        <v>-7.3378358554985604E-2</v>
      </c>
      <c r="AF122">
        <v>-6.0370078898454201E-2</v>
      </c>
      <c r="AH122" s="30">
        <f t="shared" si="20"/>
        <v>-7.4209268774875895E-4</v>
      </c>
      <c r="AI122" s="30">
        <f t="shared" ref="AI122:AN132" si="22">Y122</f>
        <v>2.3260896072635801E-3</v>
      </c>
      <c r="AJ122" s="30">
        <f t="shared" si="22"/>
        <v>-8.4585929140683304E-4</v>
      </c>
      <c r="AK122" s="30">
        <f t="shared" si="22"/>
        <v>1.1423408496321699E-3</v>
      </c>
      <c r="AL122" s="30">
        <f t="shared" si="22"/>
        <v>1.50865534220404E-4</v>
      </c>
      <c r="AM122" s="30">
        <f t="shared" si="22"/>
        <v>2.1905134575171698E-3</v>
      </c>
      <c r="AN122" s="30">
        <f t="shared" si="22"/>
        <v>4.0992058997683803E-3</v>
      </c>
      <c r="AR122" s="31">
        <f t="shared" si="14"/>
        <v>50130</v>
      </c>
      <c r="AS122" s="30">
        <f t="shared" si="16"/>
        <v>1.7585196844061832</v>
      </c>
      <c r="AT122" s="30">
        <f t="shared" si="15"/>
        <v>-7.4209268774875895E-4</v>
      </c>
      <c r="AU122" s="30">
        <f t="shared" si="17"/>
        <v>9.0631560569948699E-3</v>
      </c>
      <c r="AV122" s="30">
        <f t="shared" si="21"/>
        <v>2.3260896072635801E-3</v>
      </c>
      <c r="AW122" s="30">
        <f t="shared" si="21"/>
        <v>-8.4585929140683304E-4</v>
      </c>
      <c r="AX122" s="30">
        <f t="shared" si="21"/>
        <v>1.1423408496321699E-3</v>
      </c>
      <c r="AY122" s="30">
        <f t="shared" si="21"/>
        <v>1.50865534220404E-4</v>
      </c>
      <c r="AZ122" s="30">
        <f t="shared" si="21"/>
        <v>2.1905134575171698E-3</v>
      </c>
      <c r="BA122" s="30">
        <f t="shared" si="21"/>
        <v>4.0992058997683803E-3</v>
      </c>
      <c r="BC122" s="31">
        <f t="shared" si="18"/>
        <v>50130</v>
      </c>
      <c r="BD122" s="30">
        <f t="shared" si="19"/>
        <v>-7.4209268774875895E-4</v>
      </c>
      <c r="BE122" s="30">
        <f t="shared" si="19"/>
        <v>9.0631560569948699E-3</v>
      </c>
    </row>
    <row r="123" spans="1:57" ht="15">
      <c r="A123" s="1">
        <v>50221</v>
      </c>
      <c r="B123">
        <v>-0.173888253171747</v>
      </c>
      <c r="C123">
        <v>-2.9855222590003202E-4</v>
      </c>
      <c r="D123">
        <v>-0.180210112456894</v>
      </c>
      <c r="E123">
        <v>-6.0805693741944203E-4</v>
      </c>
      <c r="F123">
        <v>0.27135894025180402</v>
      </c>
      <c r="G123">
        <v>1.8999282282917199E-2</v>
      </c>
      <c r="H123">
        <v>5.3777065349497902E-2</v>
      </c>
      <c r="I123">
        <v>-0.18720581340788001</v>
      </c>
      <c r="J123">
        <v>-0.36854048318062399</v>
      </c>
      <c r="K123">
        <v>-8.3485039980883897E-4</v>
      </c>
      <c r="L123">
        <v>-1.6619605659384602E-2</v>
      </c>
      <c r="M123">
        <v>0</v>
      </c>
      <c r="N123">
        <v>0</v>
      </c>
      <c r="O123">
        <v>0.43766516874643002</v>
      </c>
      <c r="P123">
        <v>0</v>
      </c>
      <c r="Q123">
        <v>0.16652894337389601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2.2627153440051202E-3</v>
      </c>
      <c r="Z123">
        <v>-9.6981057731251896E-4</v>
      </c>
      <c r="AA123">
        <v>1.07940305560417E-3</v>
      </c>
      <c r="AB123" s="16">
        <v>7.9292621974835106E-5</v>
      </c>
      <c r="AC123">
        <v>2.1338752033660301E-3</v>
      </c>
      <c r="AD123">
        <v>4.1712846760658499E-3</v>
      </c>
      <c r="AE123">
        <v>-7.2644517065205499E-2</v>
      </c>
      <c r="AF123">
        <v>-4.37640841766175E-2</v>
      </c>
      <c r="AH123" s="30">
        <f t="shared" si="20"/>
        <v>-8.3485039980883897E-4</v>
      </c>
      <c r="AI123" s="30">
        <f t="shared" si="22"/>
        <v>2.2627153440051202E-3</v>
      </c>
      <c r="AJ123" s="30">
        <f t="shared" si="22"/>
        <v>-9.6981057731251896E-4</v>
      </c>
      <c r="AK123" s="30">
        <f t="shared" si="22"/>
        <v>1.07940305560417E-3</v>
      </c>
      <c r="AL123" s="30">
        <f t="shared" si="22"/>
        <v>7.9292621974835106E-5</v>
      </c>
      <c r="AM123" s="30">
        <f t="shared" si="22"/>
        <v>2.1338752033660301E-3</v>
      </c>
      <c r="AN123" s="30">
        <f t="shared" si="22"/>
        <v>4.1712846760658499E-3</v>
      </c>
      <c r="AR123" s="31">
        <f t="shared" si="14"/>
        <v>50221</v>
      </c>
      <c r="AS123" s="30">
        <f t="shared" si="16"/>
        <v>1.8249436632935301</v>
      </c>
      <c r="AT123" s="30">
        <f t="shared" si="15"/>
        <v>-8.3485039980883897E-4</v>
      </c>
      <c r="AU123" s="30">
        <f t="shared" si="17"/>
        <v>8.7567603237034865E-3</v>
      </c>
      <c r="AV123" s="30">
        <f t="shared" si="21"/>
        <v>2.2627153440051202E-3</v>
      </c>
      <c r="AW123" s="30">
        <f t="shared" si="21"/>
        <v>-9.6981057731251896E-4</v>
      </c>
      <c r="AX123" s="30">
        <f t="shared" si="21"/>
        <v>1.07940305560417E-3</v>
      </c>
      <c r="AY123" s="30">
        <f t="shared" si="21"/>
        <v>7.9292621974835106E-5</v>
      </c>
      <c r="AZ123" s="30">
        <f t="shared" si="21"/>
        <v>2.1338752033660301E-3</v>
      </c>
      <c r="BA123" s="30">
        <f t="shared" si="21"/>
        <v>4.1712846760658499E-3</v>
      </c>
      <c r="BC123" s="31">
        <f t="shared" si="18"/>
        <v>50221</v>
      </c>
      <c r="BD123" s="30">
        <f t="shared" si="19"/>
        <v>-8.3485039980883897E-4</v>
      </c>
      <c r="BE123" s="30">
        <f t="shared" si="19"/>
        <v>8.7567603237034865E-3</v>
      </c>
    </row>
    <row r="124" spans="1:57" ht="15">
      <c r="A124" s="1">
        <v>50313</v>
      </c>
      <c r="B124">
        <v>-0.17186801650924999</v>
      </c>
      <c r="C124">
        <v>-2.8667325550238703E-4</v>
      </c>
      <c r="D124">
        <v>-0.17814386116349001</v>
      </c>
      <c r="E124">
        <v>-5.0438090040008004E-4</v>
      </c>
      <c r="F124">
        <v>0.26910474301992499</v>
      </c>
      <c r="G124">
        <v>1.8014558511093601E-2</v>
      </c>
      <c r="H124">
        <v>5.7167036586827299E-2</v>
      </c>
      <c r="I124">
        <v>-0.183296876898325</v>
      </c>
      <c r="J124">
        <v>-0.35785718659092097</v>
      </c>
      <c r="K124">
        <v>-9.1476546809359297E-4</v>
      </c>
      <c r="L124">
        <v>-1.5107752654252699E-2</v>
      </c>
      <c r="M124">
        <v>0</v>
      </c>
      <c r="N124">
        <v>0</v>
      </c>
      <c r="O124">
        <v>0.43457320820344802</v>
      </c>
      <c r="P124">
        <v>0</v>
      </c>
      <c r="Q124">
        <v>0.16478833916941901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2.1998858833230999E-3</v>
      </c>
      <c r="Z124">
        <v>-1.07350506138102E-3</v>
      </c>
      <c r="AA124">
        <v>1.0219660301564501E-3</v>
      </c>
      <c r="AB124" s="16">
        <v>1.7795251920448699E-5</v>
      </c>
      <c r="AC124">
        <v>2.07775204061624E-3</v>
      </c>
      <c r="AD124">
        <v>4.2200422394751197E-3</v>
      </c>
      <c r="AE124">
        <v>-7.1917954940693002E-2</v>
      </c>
      <c r="AF124">
        <v>-2.7785646506106099E-2</v>
      </c>
      <c r="AH124" s="30">
        <f t="shared" si="20"/>
        <v>-9.1476546809359297E-4</v>
      </c>
      <c r="AI124" s="30">
        <f t="shared" si="22"/>
        <v>2.1998858833230999E-3</v>
      </c>
      <c r="AJ124" s="30">
        <f t="shared" si="22"/>
        <v>-1.07350506138102E-3</v>
      </c>
      <c r="AK124" s="30">
        <f t="shared" si="22"/>
        <v>1.0219660301564501E-3</v>
      </c>
      <c r="AL124" s="30">
        <f t="shared" si="22"/>
        <v>1.7795251920448699E-5</v>
      </c>
      <c r="AM124" s="30">
        <f t="shared" si="22"/>
        <v>2.07775204061624E-3</v>
      </c>
      <c r="AN124" s="30">
        <f t="shared" si="22"/>
        <v>4.2200422394751197E-3</v>
      </c>
      <c r="AR124" s="31">
        <f t="shared" si="14"/>
        <v>50313</v>
      </c>
      <c r="AS124" s="30">
        <f t="shared" si="16"/>
        <v>1.8888574139755756</v>
      </c>
      <c r="AT124" s="30">
        <f t="shared" si="15"/>
        <v>-9.1476546809359297E-4</v>
      </c>
      <c r="AU124" s="30">
        <f t="shared" si="17"/>
        <v>8.4639363841103391E-3</v>
      </c>
      <c r="AV124" s="30">
        <f t="shared" si="21"/>
        <v>2.1998858833230999E-3</v>
      </c>
      <c r="AW124" s="30">
        <f t="shared" si="21"/>
        <v>-1.07350506138102E-3</v>
      </c>
      <c r="AX124" s="30">
        <f t="shared" si="21"/>
        <v>1.0219660301564501E-3</v>
      </c>
      <c r="AY124" s="30">
        <f t="shared" si="21"/>
        <v>1.7795251920448699E-5</v>
      </c>
      <c r="AZ124" s="30">
        <f t="shared" si="21"/>
        <v>2.07775204061624E-3</v>
      </c>
      <c r="BA124" s="30">
        <f t="shared" si="21"/>
        <v>4.2200422394751197E-3</v>
      </c>
      <c r="BC124" s="31">
        <f t="shared" si="18"/>
        <v>50313</v>
      </c>
      <c r="BD124" s="30">
        <f t="shared" si="19"/>
        <v>-9.1476546809359297E-4</v>
      </c>
      <c r="BE124" s="30">
        <f t="shared" si="19"/>
        <v>8.4639363841103391E-3</v>
      </c>
    </row>
    <row r="125" spans="1:57" ht="15">
      <c r="A125" s="1">
        <v>50405</v>
      </c>
      <c r="B125">
        <v>-0.16987591624156401</v>
      </c>
      <c r="C125">
        <v>-2.7545483675297697E-4</v>
      </c>
      <c r="D125">
        <v>-0.17610653339256399</v>
      </c>
      <c r="E125">
        <v>-4.1427760436359298E-4</v>
      </c>
      <c r="F125">
        <v>0.26685908960843502</v>
      </c>
      <c r="G125">
        <v>1.70641929006413E-2</v>
      </c>
      <c r="H125">
        <v>6.0228829545576103E-2</v>
      </c>
      <c r="I125">
        <v>-0.179338535553377</v>
      </c>
      <c r="J125">
        <v>-0.34746379577912001</v>
      </c>
      <c r="K125">
        <v>-9.8287054601855594E-4</v>
      </c>
      <c r="L125">
        <v>-1.36610122930021E-2</v>
      </c>
      <c r="M125">
        <v>0</v>
      </c>
      <c r="N125">
        <v>0</v>
      </c>
      <c r="O125">
        <v>0.43148424812880698</v>
      </c>
      <c r="P125">
        <v>0</v>
      </c>
      <c r="Q125">
        <v>0.163070065150178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2.1378148870822202E-3</v>
      </c>
      <c r="Z125">
        <v>-1.1591855951293001E-3</v>
      </c>
      <c r="AA125">
        <v>9.6945723799317103E-4</v>
      </c>
      <c r="AB125" s="16">
        <v>-3.4774731738624503E-5</v>
      </c>
      <c r="AC125">
        <v>2.0222782786024599E-3</v>
      </c>
      <c r="AD125">
        <v>4.2482274402769601E-3</v>
      </c>
      <c r="AE125">
        <v>-7.1198602974201594E-2</v>
      </c>
      <c r="AF125">
        <v>-1.2426756370241101E-2</v>
      </c>
      <c r="AH125" s="30">
        <f t="shared" si="20"/>
        <v>-9.8287054601855594E-4</v>
      </c>
      <c r="AI125" s="30">
        <f t="shared" si="22"/>
        <v>2.1378148870822202E-3</v>
      </c>
      <c r="AJ125" s="30">
        <f t="shared" si="22"/>
        <v>-1.1591855951293001E-3</v>
      </c>
      <c r="AK125" s="30">
        <f t="shared" si="22"/>
        <v>9.6945723799317103E-4</v>
      </c>
      <c r="AL125" s="30">
        <f t="shared" si="22"/>
        <v>-3.4774731738624503E-5</v>
      </c>
      <c r="AM125" s="30">
        <f t="shared" si="22"/>
        <v>2.0222782786024599E-3</v>
      </c>
      <c r="AN125" s="30">
        <f t="shared" si="22"/>
        <v>4.2482274402769601E-3</v>
      </c>
      <c r="AR125" s="31">
        <f t="shared" si="14"/>
        <v>50405</v>
      </c>
      <c r="AS125" s="30">
        <f t="shared" si="16"/>
        <v>1.9502929745190356</v>
      </c>
      <c r="AT125" s="30">
        <f t="shared" si="15"/>
        <v>-9.8287054601855594E-4</v>
      </c>
      <c r="AU125" s="30">
        <f t="shared" si="17"/>
        <v>8.1838175170868867E-3</v>
      </c>
      <c r="AV125" s="30">
        <f t="shared" si="21"/>
        <v>2.1378148870822202E-3</v>
      </c>
      <c r="AW125" s="30">
        <f t="shared" si="21"/>
        <v>-1.1591855951293001E-3</v>
      </c>
      <c r="AX125" s="30">
        <f t="shared" si="21"/>
        <v>9.6945723799317103E-4</v>
      </c>
      <c r="AY125" s="30">
        <f t="shared" si="21"/>
        <v>-3.4774731738624503E-5</v>
      </c>
      <c r="AZ125" s="30">
        <f t="shared" si="21"/>
        <v>2.0222782786024599E-3</v>
      </c>
      <c r="BA125" s="30">
        <f t="shared" si="21"/>
        <v>4.2482274402769601E-3</v>
      </c>
      <c r="BC125" s="31">
        <f t="shared" si="18"/>
        <v>50405</v>
      </c>
      <c r="BD125" s="30">
        <f t="shared" si="19"/>
        <v>-9.8287054601855594E-4</v>
      </c>
      <c r="BE125" s="30">
        <f t="shared" si="19"/>
        <v>8.1838175170868867E-3</v>
      </c>
    </row>
    <row r="126" spans="1:57" ht="15">
      <c r="A126" s="1">
        <v>50495</v>
      </c>
      <c r="B126">
        <v>-0.167911431293333</v>
      </c>
      <c r="C126">
        <v>-2.64848315030484E-4</v>
      </c>
      <c r="D126">
        <v>-0.17409757294709399</v>
      </c>
      <c r="E126">
        <v>-3.3617588937572099E-4</v>
      </c>
      <c r="F126">
        <v>0.26462226663142202</v>
      </c>
      <c r="G126">
        <v>1.61465978025408E-2</v>
      </c>
      <c r="H126">
        <v>6.2981649074666898E-2</v>
      </c>
      <c r="I126">
        <v>-0.17534671421894699</v>
      </c>
      <c r="J126">
        <v>-0.337354379466618</v>
      </c>
      <c r="K126">
        <v>-1.04016359509172E-3</v>
      </c>
      <c r="L126">
        <v>-1.2277820825789799E-2</v>
      </c>
      <c r="M126">
        <v>0</v>
      </c>
      <c r="N126">
        <v>0</v>
      </c>
      <c r="O126">
        <v>0.42839788087338299</v>
      </c>
      <c r="P126">
        <v>0</v>
      </c>
      <c r="Q126">
        <v>0.16137341438722799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2.07667599677886E-3</v>
      </c>
      <c r="Z126">
        <v>-1.22889325675134E-3</v>
      </c>
      <c r="AA126">
        <v>9.2136130916743502E-4</v>
      </c>
      <c r="AB126" s="16">
        <v>-7.9453041686968005E-5</v>
      </c>
      <c r="AC126">
        <v>1.9675663700530199E-3</v>
      </c>
      <c r="AD126">
        <v>4.2583425879854702E-3</v>
      </c>
      <c r="AE126">
        <v>-7.0486392504419404E-2</v>
      </c>
      <c r="AF126">
        <v>2.3219096790891799E-3</v>
      </c>
      <c r="AH126" s="30">
        <f t="shared" si="20"/>
        <v>-1.04016359509172E-3</v>
      </c>
      <c r="AI126" s="30">
        <f t="shared" si="22"/>
        <v>2.07667599677886E-3</v>
      </c>
      <c r="AJ126" s="30">
        <f t="shared" si="22"/>
        <v>-1.22889325675134E-3</v>
      </c>
      <c r="AK126" s="30">
        <f t="shared" si="22"/>
        <v>9.2136130916743502E-4</v>
      </c>
      <c r="AL126" s="30">
        <f t="shared" si="22"/>
        <v>-7.9453041686968005E-5</v>
      </c>
      <c r="AM126" s="30">
        <f t="shared" si="22"/>
        <v>1.9675663700530199E-3</v>
      </c>
      <c r="AN126" s="30">
        <f t="shared" si="22"/>
        <v>4.2583425879854702E-3</v>
      </c>
      <c r="AR126" s="31">
        <f t="shared" si="14"/>
        <v>50495</v>
      </c>
      <c r="AS126" s="30">
        <f t="shared" si="16"/>
        <v>2.0092876387163567</v>
      </c>
      <c r="AT126" s="30">
        <f t="shared" si="15"/>
        <v>-1.04016359509172E-3</v>
      </c>
      <c r="AU126" s="30">
        <f t="shared" si="17"/>
        <v>7.9155999655464767E-3</v>
      </c>
      <c r="AV126" s="30">
        <f t="shared" si="21"/>
        <v>2.07667599677886E-3</v>
      </c>
      <c r="AW126" s="30">
        <f t="shared" si="21"/>
        <v>-1.22889325675134E-3</v>
      </c>
      <c r="AX126" s="30">
        <f t="shared" si="21"/>
        <v>9.2136130916743502E-4</v>
      </c>
      <c r="AY126" s="30">
        <f t="shared" si="21"/>
        <v>-7.9453041686968005E-5</v>
      </c>
      <c r="AZ126" s="30">
        <f t="shared" si="21"/>
        <v>1.9675663700530199E-3</v>
      </c>
      <c r="BA126" s="30">
        <f t="shared" si="21"/>
        <v>4.2583425879854702E-3</v>
      </c>
      <c r="BC126" s="31">
        <f t="shared" si="18"/>
        <v>50495</v>
      </c>
      <c r="BD126" s="30">
        <f t="shared" si="19"/>
        <v>-1.04016359509172E-3</v>
      </c>
      <c r="BE126" s="30">
        <f t="shared" si="19"/>
        <v>7.9155999655464767E-3</v>
      </c>
    </row>
    <row r="127" spans="1:57" ht="15">
      <c r="A127" s="1">
        <v>50586</v>
      </c>
      <c r="B127">
        <v>-0.165974053187423</v>
      </c>
      <c r="C127">
        <v>-2.5480865991902099E-4</v>
      </c>
      <c r="D127">
        <v>-0.172116435708076</v>
      </c>
      <c r="E127">
        <v>-2.6866516724319598E-4</v>
      </c>
      <c r="F127">
        <v>0.262394562558114</v>
      </c>
      <c r="G127">
        <v>1.52603588338837E-2</v>
      </c>
      <c r="H127">
        <v>6.5443950863081302E-2</v>
      </c>
      <c r="I127">
        <v>-0.171335885641588</v>
      </c>
      <c r="J127">
        <v>-0.32752296240108397</v>
      </c>
      <c r="K127">
        <v>-1.08760081079522E-3</v>
      </c>
      <c r="L127">
        <v>-1.0956504339526701E-2</v>
      </c>
      <c r="M127">
        <v>0</v>
      </c>
      <c r="N127">
        <v>0</v>
      </c>
      <c r="O127">
        <v>0.4253138436742</v>
      </c>
      <c r="P127">
        <v>0</v>
      </c>
      <c r="Q127">
        <v>0.15969774012749799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2.0166084104577598E-3</v>
      </c>
      <c r="Z127">
        <v>-1.2844803862306099E-3</v>
      </c>
      <c r="AA127">
        <v>8.7721528920092805E-4</v>
      </c>
      <c r="AB127">
        <v>-1.17171704634128E-4</v>
      </c>
      <c r="AC127">
        <v>1.91370955807648E-3</v>
      </c>
      <c r="AD127">
        <v>4.2526589086149596E-3</v>
      </c>
      <c r="AE127">
        <v>-6.9781255415496402E-2</v>
      </c>
      <c r="AF127">
        <v>1.6470824801112199E-2</v>
      </c>
      <c r="AH127" s="30">
        <f t="shared" si="20"/>
        <v>-1.08760081079522E-3</v>
      </c>
      <c r="AI127" s="30">
        <f t="shared" si="22"/>
        <v>2.0166084104577598E-3</v>
      </c>
      <c r="AJ127" s="30">
        <f t="shared" si="22"/>
        <v>-1.2844803862306099E-3</v>
      </c>
      <c r="AK127" s="30">
        <f t="shared" si="22"/>
        <v>8.7721528920092805E-4</v>
      </c>
      <c r="AL127" s="30">
        <f t="shared" si="22"/>
        <v>-1.17171704634128E-4</v>
      </c>
      <c r="AM127" s="30">
        <f t="shared" si="22"/>
        <v>1.91370955807648E-3</v>
      </c>
      <c r="AN127" s="30">
        <f t="shared" si="22"/>
        <v>4.2526589086149596E-3</v>
      </c>
      <c r="AR127" s="31">
        <f t="shared" si="14"/>
        <v>50586</v>
      </c>
      <c r="AS127" s="30">
        <f t="shared" si="16"/>
        <v>2.0658832992044487</v>
      </c>
      <c r="AT127" s="30">
        <f t="shared" si="15"/>
        <v>-1.08760081079522E-3</v>
      </c>
      <c r="AU127" s="30">
        <f t="shared" si="17"/>
        <v>7.6585400754853889E-3</v>
      </c>
      <c r="AV127" s="30">
        <f t="shared" si="21"/>
        <v>2.0166084104577598E-3</v>
      </c>
      <c r="AW127" s="30">
        <f t="shared" si="21"/>
        <v>-1.2844803862306099E-3</v>
      </c>
      <c r="AX127" s="30">
        <f t="shared" si="21"/>
        <v>8.7721528920092805E-4</v>
      </c>
      <c r="AY127" s="30">
        <f t="shared" si="21"/>
        <v>-1.17171704634128E-4</v>
      </c>
      <c r="AZ127" s="30">
        <f t="shared" si="21"/>
        <v>1.91370955807648E-3</v>
      </c>
      <c r="BA127" s="30">
        <f t="shared" si="21"/>
        <v>4.2526589086149596E-3</v>
      </c>
      <c r="BC127" s="31">
        <f t="shared" si="18"/>
        <v>50586</v>
      </c>
      <c r="BD127" s="30">
        <f t="shared" si="19"/>
        <v>-1.08760081079522E-3</v>
      </c>
      <c r="BE127" s="30">
        <f t="shared" si="19"/>
        <v>7.6585400754853889E-3</v>
      </c>
    </row>
    <row r="128" spans="1:57" ht="15">
      <c r="A128" s="1">
        <v>50678</v>
      </c>
      <c r="B128">
        <v>-0.16406328541058501</v>
      </c>
      <c r="C128">
        <v>-2.4529429154882302E-4</v>
      </c>
      <c r="D128">
        <v>-0.17016258999563</v>
      </c>
      <c r="E128">
        <v>-2.1048192104904399E-4</v>
      </c>
      <c r="F128">
        <v>0.26017626453686599</v>
      </c>
      <c r="G128">
        <v>1.4404208653188999E-2</v>
      </c>
      <c r="H128">
        <v>6.7633434559453795E-2</v>
      </c>
      <c r="I128">
        <v>-0.167319139729496</v>
      </c>
      <c r="J128">
        <v>-0.31796353832556501</v>
      </c>
      <c r="K128">
        <v>-1.12609155431741E-3</v>
      </c>
      <c r="L128">
        <v>-9.69530716504346E-3</v>
      </c>
      <c r="M128">
        <v>0</v>
      </c>
      <c r="N128">
        <v>0</v>
      </c>
      <c r="O128">
        <v>0.42223200081352502</v>
      </c>
      <c r="P128">
        <v>0</v>
      </c>
      <c r="Q128">
        <v>0.15804244986176499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1.9577217835518301E-3</v>
      </c>
      <c r="Z128">
        <v>-1.32762358822993E-3</v>
      </c>
      <c r="AA128">
        <v>8.3660410521662297E-4</v>
      </c>
      <c r="AB128">
        <v>-1.4876749333658801E-4</v>
      </c>
      <c r="AC128">
        <v>1.8607842340461801E-3</v>
      </c>
      <c r="AD128">
        <v>4.23323201478945E-3</v>
      </c>
      <c r="AE128">
        <v>-6.9083124136419802E-2</v>
      </c>
      <c r="AF128">
        <v>3.0031456951185399E-2</v>
      </c>
      <c r="AH128" s="30">
        <f t="shared" si="20"/>
        <v>-1.12609155431741E-3</v>
      </c>
      <c r="AI128" s="30">
        <f t="shared" si="22"/>
        <v>1.9577217835518301E-3</v>
      </c>
      <c r="AJ128" s="30">
        <f t="shared" si="22"/>
        <v>-1.32762358822993E-3</v>
      </c>
      <c r="AK128" s="30">
        <f t="shared" si="22"/>
        <v>8.3660410521662297E-4</v>
      </c>
      <c r="AL128" s="30">
        <f t="shared" si="22"/>
        <v>-1.4876749333658801E-4</v>
      </c>
      <c r="AM128" s="30">
        <f t="shared" si="22"/>
        <v>1.8607842340461801E-3</v>
      </c>
      <c r="AN128" s="30">
        <f t="shared" si="22"/>
        <v>4.23323201478945E-3</v>
      </c>
      <c r="AR128" s="31">
        <f t="shared" si="14"/>
        <v>50678</v>
      </c>
      <c r="AS128" s="30">
        <f t="shared" si="16"/>
        <v>2.1201258278047415</v>
      </c>
      <c r="AT128" s="30">
        <f t="shared" si="15"/>
        <v>-1.12609155431741E-3</v>
      </c>
      <c r="AU128" s="30">
        <f t="shared" si="17"/>
        <v>7.4119510560375652E-3</v>
      </c>
      <c r="AV128" s="30">
        <f t="shared" si="21"/>
        <v>1.9577217835518301E-3</v>
      </c>
      <c r="AW128" s="30">
        <f t="shared" si="21"/>
        <v>-1.32762358822993E-3</v>
      </c>
      <c r="AX128" s="30">
        <f t="shared" si="21"/>
        <v>8.3660410521662297E-4</v>
      </c>
      <c r="AY128" s="30">
        <f t="shared" si="21"/>
        <v>-1.4876749333658801E-4</v>
      </c>
      <c r="AZ128" s="30">
        <f t="shared" si="21"/>
        <v>1.8607842340461801E-3</v>
      </c>
      <c r="BA128" s="30">
        <f t="shared" si="21"/>
        <v>4.23323201478945E-3</v>
      </c>
      <c r="BC128" s="31">
        <f t="shared" si="18"/>
        <v>50678</v>
      </c>
      <c r="BD128" s="30">
        <f t="shared" si="19"/>
        <v>-1.12609155431741E-3</v>
      </c>
      <c r="BE128" s="30">
        <f t="shared" si="19"/>
        <v>7.4119510560375652E-3</v>
      </c>
    </row>
    <row r="129" spans="1:57" ht="15">
      <c r="A129" s="1">
        <v>50770</v>
      </c>
      <c r="B129">
        <v>-0.162178642865134</v>
      </c>
      <c r="C129">
        <v>-2.3626689343136199E-4</v>
      </c>
      <c r="D129">
        <v>-0.16823551677304099</v>
      </c>
      <c r="E129">
        <v>-1.6049687003731199E-4</v>
      </c>
      <c r="F129">
        <v>0.25796765580629599</v>
      </c>
      <c r="G129">
        <v>1.35770044998692E-2</v>
      </c>
      <c r="H129">
        <v>6.9567042677736002E-2</v>
      </c>
      <c r="I129">
        <v>-0.163308256898098</v>
      </c>
      <c r="J129">
        <v>-0.30867008304796301</v>
      </c>
      <c r="K129">
        <v>-1.1564949652741799E-3</v>
      </c>
      <c r="L129">
        <v>-8.4924161566632995E-3</v>
      </c>
      <c r="M129">
        <v>0</v>
      </c>
      <c r="N129">
        <v>0</v>
      </c>
      <c r="O129">
        <v>0.419152327354117</v>
      </c>
      <c r="P129">
        <v>0</v>
      </c>
      <c r="Q129">
        <v>0.15640699985488299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1.90010052499245E-3</v>
      </c>
      <c r="Z129">
        <v>-1.3598365226775301E-3</v>
      </c>
      <c r="AA129">
        <v>7.9915627625675302E-4</v>
      </c>
      <c r="AB129">
        <v>-1.7498997322966801E-4</v>
      </c>
      <c r="AC129">
        <v>1.80885203631505E-3</v>
      </c>
      <c r="AD129">
        <v>4.2019171780889701E-3</v>
      </c>
      <c r="AE129">
        <v>-6.8391931640249495E-2</v>
      </c>
      <c r="AF129">
        <v>4.3016123602760997E-2</v>
      </c>
      <c r="AH129" s="30">
        <f t="shared" si="20"/>
        <v>-1.1564949652741799E-3</v>
      </c>
      <c r="AI129" s="30">
        <f t="shared" si="22"/>
        <v>1.90010052499245E-3</v>
      </c>
      <c r="AJ129" s="30">
        <f t="shared" si="22"/>
        <v>-1.3598365226775301E-3</v>
      </c>
      <c r="AK129" s="30">
        <f t="shared" si="22"/>
        <v>7.9915627625675302E-4</v>
      </c>
      <c r="AL129" s="30">
        <f t="shared" si="22"/>
        <v>-1.7498997322966801E-4</v>
      </c>
      <c r="AM129" s="30">
        <f t="shared" si="22"/>
        <v>1.80885203631505E-3</v>
      </c>
      <c r="AN129" s="30">
        <f t="shared" si="22"/>
        <v>4.2019171780889701E-3</v>
      </c>
      <c r="AR129" s="31">
        <f t="shared" si="14"/>
        <v>50770</v>
      </c>
      <c r="AS129" s="30">
        <f t="shared" si="16"/>
        <v>2.1720644944110439</v>
      </c>
      <c r="AT129" s="30">
        <f t="shared" si="15"/>
        <v>-1.1564949652741799E-3</v>
      </c>
      <c r="AU129" s="30">
        <f t="shared" si="17"/>
        <v>7.175199519746025E-3</v>
      </c>
      <c r="AV129" s="30">
        <f t="shared" si="21"/>
        <v>1.90010052499245E-3</v>
      </c>
      <c r="AW129" s="30">
        <f t="shared" si="21"/>
        <v>-1.3598365226775301E-3</v>
      </c>
      <c r="AX129" s="30">
        <f t="shared" si="21"/>
        <v>7.9915627625675302E-4</v>
      </c>
      <c r="AY129" s="30">
        <f t="shared" si="21"/>
        <v>-1.7498997322966801E-4</v>
      </c>
      <c r="AZ129" s="30">
        <f t="shared" si="21"/>
        <v>1.80885203631505E-3</v>
      </c>
      <c r="BA129" s="30">
        <f t="shared" si="21"/>
        <v>4.2019171780889701E-3</v>
      </c>
      <c r="BC129" s="31">
        <f t="shared" si="18"/>
        <v>50770</v>
      </c>
      <c r="BD129" s="30">
        <f t="shared" si="19"/>
        <v>-1.1564949652741799E-3</v>
      </c>
      <c r="BE129" s="30">
        <f t="shared" si="19"/>
        <v>7.175199519746025E-3</v>
      </c>
    </row>
    <row r="130" spans="1:57" ht="15">
      <c r="A130" s="1">
        <v>50860</v>
      </c>
      <c r="B130">
        <v>-0.16031965139477899</v>
      </c>
      <c r="C130">
        <v>-2.27691217753295E-4</v>
      </c>
      <c r="D130">
        <v>-0.16633470972252601</v>
      </c>
      <c r="E130">
        <v>-1.17702860989237E-4</v>
      </c>
      <c r="F130">
        <v>0.25576901361038201</v>
      </c>
      <c r="G130">
        <v>1.27777090115844E-2</v>
      </c>
      <c r="H130">
        <v>7.1260964483477102E-2</v>
      </c>
      <c r="I130">
        <v>-0.15931378396251</v>
      </c>
      <c r="J130">
        <v>-0.299636567340685</v>
      </c>
      <c r="K130">
        <v>-1.1796179687742E-3</v>
      </c>
      <c r="L130">
        <v>-7.3459813307487501E-3</v>
      </c>
      <c r="M130">
        <v>0</v>
      </c>
      <c r="N130">
        <v>0</v>
      </c>
      <c r="O130">
        <v>0.41607489436295902</v>
      </c>
      <c r="P130">
        <v>0</v>
      </c>
      <c r="Q130">
        <v>0.15479089013016301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1.8438075539254199E-3</v>
      </c>
      <c r="Z130">
        <v>-1.3824823434927401E-3</v>
      </c>
      <c r="AA130">
        <v>7.6453988481852602E-4</v>
      </c>
      <c r="AB130">
        <v>-1.9650912304466301E-4</v>
      </c>
      <c r="AC130">
        <v>1.7579617165762E-3</v>
      </c>
      <c r="AD130">
        <v>4.1603842367145798E-3</v>
      </c>
      <c r="AE130">
        <v>-6.7707611443212995E-2</v>
      </c>
      <c r="AF130">
        <v>5.5437856282090497E-2</v>
      </c>
      <c r="AH130" s="30">
        <f t="shared" si="20"/>
        <v>-1.1796179687742E-3</v>
      </c>
      <c r="AI130" s="30">
        <f t="shared" si="22"/>
        <v>1.8438075539254199E-3</v>
      </c>
      <c r="AJ130" s="30">
        <f t="shared" si="22"/>
        <v>-1.3824823434927401E-3</v>
      </c>
      <c r="AK130" s="30">
        <f t="shared" si="22"/>
        <v>7.6453988481852602E-4</v>
      </c>
      <c r="AL130" s="30">
        <f t="shared" si="22"/>
        <v>-1.9650912304466301E-4</v>
      </c>
      <c r="AM130" s="30">
        <f t="shared" si="22"/>
        <v>1.7579617165762E-3</v>
      </c>
      <c r="AN130" s="30">
        <f t="shared" si="22"/>
        <v>4.1603842367145798E-3</v>
      </c>
      <c r="AR130" s="31">
        <f t="shared" ref="AR130:AR132" si="23">A130</f>
        <v>50860</v>
      </c>
      <c r="AS130" s="30">
        <f t="shared" si="16"/>
        <v>2.2217514251283621</v>
      </c>
      <c r="AT130" s="30">
        <f t="shared" ref="AT130:AT132" si="24">AH130</f>
        <v>-1.1796179687742E-3</v>
      </c>
      <c r="AU130" s="30">
        <f t="shared" si="17"/>
        <v>6.9477019254973226E-3</v>
      </c>
      <c r="AV130" s="30">
        <f t="shared" si="21"/>
        <v>1.8438075539254199E-3</v>
      </c>
      <c r="AW130" s="30">
        <f t="shared" si="21"/>
        <v>-1.3824823434927401E-3</v>
      </c>
      <c r="AX130" s="30">
        <f t="shared" si="21"/>
        <v>7.6453988481852602E-4</v>
      </c>
      <c r="AY130" s="30">
        <f t="shared" si="21"/>
        <v>-1.9650912304466301E-4</v>
      </c>
      <c r="AZ130" s="30">
        <f t="shared" si="21"/>
        <v>1.7579617165762E-3</v>
      </c>
      <c r="BA130" s="30">
        <f t="shared" si="21"/>
        <v>4.1603842367145798E-3</v>
      </c>
      <c r="BC130" s="31">
        <f t="shared" si="18"/>
        <v>50860</v>
      </c>
      <c r="BD130" s="30">
        <f t="shared" si="19"/>
        <v>-1.1796179687742E-3</v>
      </c>
      <c r="BE130" s="30">
        <f t="shared" si="19"/>
        <v>6.9477019254973226E-3</v>
      </c>
    </row>
    <row r="131" spans="1:57" ht="15">
      <c r="A131" s="1">
        <v>50951</v>
      </c>
      <c r="B131">
        <v>-0.158485847373702</v>
      </c>
      <c r="C131">
        <v>-2.1953488786588901E-4</v>
      </c>
      <c r="D131">
        <v>-0.16445967521718599</v>
      </c>
      <c r="E131" s="16">
        <v>-8.1203520529518999E-5</v>
      </c>
      <c r="F131">
        <v>0.253580607544373</v>
      </c>
      <c r="G131">
        <v>1.20053738890511E-2</v>
      </c>
      <c r="H131">
        <v>7.27306441270094E-2</v>
      </c>
      <c r="I131">
        <v>-0.155345111256697</v>
      </c>
      <c r="J131">
        <v>-0.29085696945883299</v>
      </c>
      <c r="K131">
        <v>-1.19621442581111E-3</v>
      </c>
      <c r="L131">
        <v>-6.25413330408724E-3</v>
      </c>
      <c r="M131">
        <v>0</v>
      </c>
      <c r="N131">
        <v>0</v>
      </c>
      <c r="O131">
        <v>0.41299985553248703</v>
      </c>
      <c r="P131">
        <v>0</v>
      </c>
      <c r="Q131">
        <v>0.153193659892712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1.7888875765954401E-3</v>
      </c>
      <c r="Z131">
        <v>-1.3967856801011601E-3</v>
      </c>
      <c r="AA131">
        <v>7.3245881791008001E-4</v>
      </c>
      <c r="AB131">
        <v>-2.1392250465525001E-4</v>
      </c>
      <c r="AC131">
        <v>1.70815079793563E-3</v>
      </c>
      <c r="AD131">
        <v>4.11013200927377E-3</v>
      </c>
      <c r="AE131">
        <v>-6.7030097603670694E-2</v>
      </c>
      <c r="AF131">
        <v>6.7310274954212698E-2</v>
      </c>
      <c r="AH131" s="30">
        <f t="shared" si="20"/>
        <v>-1.19621442581111E-3</v>
      </c>
      <c r="AI131" s="30">
        <f t="shared" si="22"/>
        <v>1.7888875765954401E-3</v>
      </c>
      <c r="AJ131" s="30">
        <f t="shared" si="22"/>
        <v>-1.3967856801011601E-3</v>
      </c>
      <c r="AK131" s="30">
        <f t="shared" si="22"/>
        <v>7.3245881791008001E-4</v>
      </c>
      <c r="AL131" s="30">
        <f t="shared" si="22"/>
        <v>-2.1392250465525001E-4</v>
      </c>
      <c r="AM131" s="30">
        <f t="shared" si="22"/>
        <v>1.70815079793563E-3</v>
      </c>
      <c r="AN131" s="30">
        <f t="shared" si="22"/>
        <v>4.11013200927377E-3</v>
      </c>
      <c r="AR131" s="31">
        <f t="shared" si="23"/>
        <v>50951</v>
      </c>
      <c r="AS131" s="30">
        <f t="shared" ref="AS131:AS132" si="25">AF131*4+2</f>
        <v>2.2692410998168508</v>
      </c>
      <c r="AT131" s="30">
        <f t="shared" si="24"/>
        <v>-1.19621442581111E-3</v>
      </c>
      <c r="AU131" s="30">
        <f t="shared" ref="AU131:AU132" si="26">SUM(AV131:BA131)</f>
        <v>6.7289210169585098E-3</v>
      </c>
      <c r="AV131" s="30">
        <f t="shared" si="21"/>
        <v>1.7888875765954401E-3</v>
      </c>
      <c r="AW131" s="30">
        <f t="shared" si="21"/>
        <v>-1.3967856801011601E-3</v>
      </c>
      <c r="AX131" s="30">
        <f t="shared" si="21"/>
        <v>7.3245881791008001E-4</v>
      </c>
      <c r="AY131" s="30">
        <f t="shared" si="21"/>
        <v>-2.1392250465525001E-4</v>
      </c>
      <c r="AZ131" s="30">
        <f t="shared" si="21"/>
        <v>1.70815079793563E-3</v>
      </c>
      <c r="BA131" s="30">
        <f t="shared" si="21"/>
        <v>4.11013200927377E-3</v>
      </c>
      <c r="BC131" s="31">
        <f t="shared" ref="BC131:BC132" si="27">AR131</f>
        <v>50951</v>
      </c>
      <c r="BD131" s="30">
        <f t="shared" ref="BD131:BE132" si="28">AT131</f>
        <v>-1.19621442581111E-3</v>
      </c>
      <c r="BE131" s="30">
        <f t="shared" si="28"/>
        <v>6.7289210169585098E-3</v>
      </c>
    </row>
    <row r="132" spans="1:57" ht="15">
      <c r="A132" s="1">
        <v>51043</v>
      </c>
      <c r="B132">
        <v>-0.15667677734916899</v>
      </c>
      <c r="C132">
        <v>-2.1176820168171401E-4</v>
      </c>
      <c r="D132">
        <v>-0.16260993220984599</v>
      </c>
      <c r="E132" s="16">
        <v>-5.0202681847918802E-5</v>
      </c>
      <c r="F132">
        <v>0.25140269826737599</v>
      </c>
      <c r="G132">
        <v>1.1259126028248599E-2</v>
      </c>
      <c r="H132">
        <v>7.3990792359282506E-2</v>
      </c>
      <c r="I132">
        <v>-0.151410549861732</v>
      </c>
      <c r="J132">
        <v>-0.28232528711532701</v>
      </c>
      <c r="K132">
        <v>-1.2069852087625199E-3</v>
      </c>
      <c r="L132">
        <v>-5.2149979296691002E-3</v>
      </c>
      <c r="M132">
        <v>0</v>
      </c>
      <c r="N132">
        <v>0</v>
      </c>
      <c r="O132">
        <v>0.40992743510709101</v>
      </c>
      <c r="P132">
        <v>0</v>
      </c>
      <c r="Q132">
        <v>0.15161488337152601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1.7353699374794999E-3</v>
      </c>
      <c r="Z132">
        <v>-1.4038440850550401E-3</v>
      </c>
      <c r="AA132">
        <v>7.0264927917271897E-4</v>
      </c>
      <c r="AB132">
        <v>-2.27761970085457E-4</v>
      </c>
      <c r="AC132">
        <v>1.6594470463256799E-3</v>
      </c>
      <c r="AD132">
        <v>4.0525021177671202E-3</v>
      </c>
      <c r="AE132">
        <v>-6.6359324720954002E-2</v>
      </c>
      <c r="AF132">
        <v>7.8647472180140898E-2</v>
      </c>
      <c r="AH132" s="30">
        <f t="shared" ref="AH132" si="29">K132</f>
        <v>-1.2069852087625199E-3</v>
      </c>
      <c r="AI132" s="30">
        <f t="shared" si="22"/>
        <v>1.7353699374794999E-3</v>
      </c>
      <c r="AJ132" s="30">
        <f t="shared" si="22"/>
        <v>-1.4038440850550401E-3</v>
      </c>
      <c r="AK132" s="30">
        <f t="shared" si="22"/>
        <v>7.0264927917271897E-4</v>
      </c>
      <c r="AL132" s="30">
        <f t="shared" si="22"/>
        <v>-2.27761970085457E-4</v>
      </c>
      <c r="AM132" s="30">
        <f t="shared" si="22"/>
        <v>1.6594470463256799E-3</v>
      </c>
      <c r="AN132" s="30">
        <f t="shared" si="22"/>
        <v>4.0525021177671202E-3</v>
      </c>
      <c r="AR132" s="31">
        <f t="shared" si="23"/>
        <v>51043</v>
      </c>
      <c r="AS132" s="30">
        <f t="shared" si="25"/>
        <v>2.3145898887205636</v>
      </c>
      <c r="AT132" s="30">
        <f t="shared" si="24"/>
        <v>-1.2069852087625199E-3</v>
      </c>
      <c r="AU132" s="30">
        <f t="shared" si="26"/>
        <v>6.5183623256045223E-3</v>
      </c>
      <c r="AV132" s="30">
        <f t="shared" si="21"/>
        <v>1.7353699374794999E-3</v>
      </c>
      <c r="AW132" s="30">
        <f t="shared" si="21"/>
        <v>-1.4038440850550401E-3</v>
      </c>
      <c r="AX132" s="30">
        <f t="shared" si="21"/>
        <v>7.0264927917271897E-4</v>
      </c>
      <c r="AY132" s="30">
        <f t="shared" si="21"/>
        <v>-2.27761970085457E-4</v>
      </c>
      <c r="AZ132" s="30">
        <f t="shared" si="21"/>
        <v>1.6594470463256799E-3</v>
      </c>
      <c r="BA132" s="30">
        <f t="shared" si="21"/>
        <v>4.0525021177671202E-3</v>
      </c>
      <c r="BC132" s="31">
        <f t="shared" si="27"/>
        <v>51043</v>
      </c>
      <c r="BD132" s="30">
        <f t="shared" si="28"/>
        <v>-1.2069852087625199E-3</v>
      </c>
      <c r="BE132" s="30">
        <f t="shared" si="28"/>
        <v>6.5183623256045223E-3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54B38-7A4C-4B57-BD28-60DB8DAC3252}">
  <sheetPr codeName="Sheet31"/>
  <dimension ref="A1:BS132"/>
  <sheetViews>
    <sheetView topLeftCell="BC1" zoomScale="130" zoomScaleNormal="130" workbookViewId="0">
      <selection activeCell="BR6" sqref="BR6"/>
    </sheetView>
  </sheetViews>
  <sheetFormatPr defaultColWidth="9.140625" defaultRowHeight="12.75"/>
  <cols>
    <col min="1" max="1" width="17.140625" style="30" bestFit="1" customWidth="1"/>
    <col min="2" max="14" width="9.28515625" style="30" bestFit="1" customWidth="1"/>
    <col min="15" max="15" width="9.140625" style="30"/>
    <col min="16" max="26" width="9.28515625" style="30" bestFit="1" customWidth="1"/>
    <col min="27" max="28" width="9.7109375" style="30" bestFit="1" customWidth="1"/>
    <col min="29" max="32" width="9.28515625" style="30" bestFit="1" customWidth="1"/>
    <col min="33" max="33" width="9.140625" style="30"/>
    <col min="34" max="34" width="13.140625" style="30" bestFit="1" customWidth="1"/>
    <col min="35" max="35" width="9.28515625" style="30" bestFit="1" customWidth="1"/>
    <col min="36" max="36" width="13.7109375" style="30" bestFit="1" customWidth="1"/>
    <col min="37" max="37" width="12.7109375" style="30" bestFit="1" customWidth="1"/>
    <col min="38" max="38" width="13.85546875" style="30" bestFit="1" customWidth="1"/>
    <col min="39" max="39" width="9.42578125" style="30" bestFit="1" customWidth="1"/>
    <col min="40" max="40" width="11.85546875" style="30" bestFit="1" customWidth="1"/>
    <col min="41" max="43" width="9.140625" style="30"/>
    <col min="44" max="44" width="10.85546875" style="30" bestFit="1" customWidth="1"/>
    <col min="45" max="45" width="9.42578125" style="30" bestFit="1" customWidth="1"/>
    <col min="46" max="46" width="13.7109375" style="30" bestFit="1" customWidth="1"/>
    <col min="47" max="47" width="13.42578125" style="30" customWidth="1"/>
    <col min="48" max="48" width="9.42578125" style="30" bestFit="1" customWidth="1"/>
    <col min="49" max="49" width="13.85546875" style="30" bestFit="1" customWidth="1"/>
    <col min="50" max="50" width="12.85546875" style="30" bestFit="1" customWidth="1"/>
    <col min="51" max="51" width="14.140625" style="30" bestFit="1" customWidth="1"/>
    <col min="52" max="52" width="9.7109375" style="30" bestFit="1" customWidth="1"/>
    <col min="53" max="53" width="12.140625" style="30" bestFit="1" customWidth="1"/>
    <col min="54" max="54" width="9.140625" style="30"/>
    <col min="55" max="55" width="10.7109375" style="30" bestFit="1" customWidth="1"/>
    <col min="56" max="56" width="12.85546875" style="30" bestFit="1" customWidth="1"/>
    <col min="57" max="57" width="9.42578125" style="30" bestFit="1" customWidth="1"/>
    <col min="58" max="16384" width="9.140625" style="30"/>
  </cols>
  <sheetData>
    <row r="1" spans="1:71" ht="15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44</v>
      </c>
      <c r="X1" t="s">
        <v>45</v>
      </c>
      <c r="Y1" t="s">
        <v>101</v>
      </c>
      <c r="Z1" t="s">
        <v>102</v>
      </c>
      <c r="AA1" t="s">
        <v>103</v>
      </c>
      <c r="AB1" t="s">
        <v>104</v>
      </c>
      <c r="AC1" t="s">
        <v>105</v>
      </c>
      <c r="AD1" t="s">
        <v>106</v>
      </c>
      <c r="AE1" t="s">
        <v>107</v>
      </c>
      <c r="AF1" t="s">
        <v>46</v>
      </c>
      <c r="AH1" s="30" t="s">
        <v>89</v>
      </c>
      <c r="AI1" s="30" t="str">
        <f>Y1</f>
        <v>rm_shl1</v>
      </c>
      <c r="AJ1" s="30" t="str">
        <f t="shared" ref="AJ1:AN16" si="0">Z1</f>
        <v>rm_shl2</v>
      </c>
      <c r="AK1" s="30" t="str">
        <f t="shared" si="0"/>
        <v>rm_shl3</v>
      </c>
      <c r="AL1" s="30" t="str">
        <f t="shared" si="0"/>
        <v>rm_shl4</v>
      </c>
      <c r="AM1" s="30" t="str">
        <f t="shared" si="0"/>
        <v>rm_shl5</v>
      </c>
      <c r="AN1" s="30" t="str">
        <f t="shared" si="0"/>
        <v>rm_shl6</v>
      </c>
      <c r="AQ1" s="30" t="s">
        <v>1229</v>
      </c>
      <c r="AR1" s="30" t="str">
        <f>A1</f>
        <v>date</v>
      </c>
      <c r="AS1" s="30" t="str">
        <f>AF1</f>
        <v>detrendedMean</v>
      </c>
      <c r="AT1" s="30" t="s">
        <v>1222</v>
      </c>
      <c r="AU1" s="30" t="s">
        <v>1230</v>
      </c>
      <c r="AV1" s="30" t="s">
        <v>1223</v>
      </c>
      <c r="AW1" s="30" t="s">
        <v>1224</v>
      </c>
      <c r="AX1" s="30" t="s">
        <v>1225</v>
      </c>
      <c r="AY1" s="30" t="s">
        <v>1226</v>
      </c>
      <c r="AZ1" s="30" t="s">
        <v>1227</v>
      </c>
      <c r="BA1" s="30" t="s">
        <v>1228</v>
      </c>
      <c r="BC1" s="30" t="s">
        <v>0</v>
      </c>
      <c r="BD1" s="30" t="s">
        <v>89</v>
      </c>
      <c r="BE1" s="30" t="s">
        <v>1230</v>
      </c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</row>
    <row r="2" spans="1:71" ht="15">
      <c r="A2" s="1">
        <v>39172</v>
      </c>
      <c r="B2">
        <v>-1.02158770917655</v>
      </c>
      <c r="C2">
        <v>0.14738424115190599</v>
      </c>
      <c r="D2">
        <v>-4.4907453430333602E-2</v>
      </c>
      <c r="E2">
        <v>0.56515568220543599</v>
      </c>
      <c r="F2">
        <v>0.33471876510228599</v>
      </c>
      <c r="G2">
        <v>1.40534357875156</v>
      </c>
      <c r="H2">
        <v>0.54693072392310205</v>
      </c>
      <c r="I2">
        <v>-0.65393335131449204</v>
      </c>
      <c r="J2">
        <v>0.64232717330170297</v>
      </c>
      <c r="K2">
        <v>1.7750614247872201</v>
      </c>
      <c r="L2">
        <v>1.28265247113915</v>
      </c>
      <c r="M2">
        <v>0</v>
      </c>
      <c r="N2">
        <v>0</v>
      </c>
      <c r="O2">
        <v>0.32785550481717701</v>
      </c>
      <c r="P2">
        <v>0</v>
      </c>
      <c r="Q2">
        <v>0.110874543459868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0.130997107521682</v>
      </c>
      <c r="AF2">
        <v>5.5488727022397404</v>
      </c>
      <c r="AH2" s="30">
        <f>K2</f>
        <v>1.7750614247872201</v>
      </c>
      <c r="AI2" s="30">
        <f>Y2</f>
        <v>0</v>
      </c>
      <c r="AJ2" s="30">
        <f t="shared" si="0"/>
        <v>0</v>
      </c>
      <c r="AK2" s="30">
        <f t="shared" si="0"/>
        <v>0</v>
      </c>
      <c r="AL2" s="30">
        <f t="shared" si="0"/>
        <v>0</v>
      </c>
      <c r="AM2" s="30">
        <f t="shared" si="0"/>
        <v>0</v>
      </c>
      <c r="AN2" s="30">
        <f t="shared" si="0"/>
        <v>0</v>
      </c>
      <c r="AR2" s="31">
        <f t="shared" ref="AR2:AR65" si="1">A2</f>
        <v>39172</v>
      </c>
      <c r="AS2" s="30">
        <f>AF2*4+2</f>
        <v>24.195490808958962</v>
      </c>
      <c r="AT2" s="30">
        <f t="shared" ref="AT2:AT65" si="2">AH2</f>
        <v>1.7750614247872201</v>
      </c>
      <c r="AU2" s="30">
        <f>SUM(AV2:BA2)</f>
        <v>0</v>
      </c>
      <c r="AV2" s="30">
        <f t="shared" ref="AV2:BA44" si="3">AI2</f>
        <v>0</v>
      </c>
      <c r="AW2" s="30">
        <f t="shared" si="3"/>
        <v>0</v>
      </c>
      <c r="AX2" s="30">
        <f t="shared" si="3"/>
        <v>0</v>
      </c>
      <c r="AY2" s="30">
        <f t="shared" si="3"/>
        <v>0</v>
      </c>
      <c r="AZ2" s="30">
        <f t="shared" si="3"/>
        <v>0</v>
      </c>
      <c r="BA2" s="30">
        <f t="shared" si="3"/>
        <v>0</v>
      </c>
      <c r="BC2" s="31">
        <f>AR2</f>
        <v>39172</v>
      </c>
      <c r="BD2" s="30">
        <f>AT2</f>
        <v>1.7750614247872201</v>
      </c>
      <c r="BE2" s="30">
        <f>AU2</f>
        <v>0</v>
      </c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</row>
    <row r="3" spans="1:71" ht="15">
      <c r="A3" s="1">
        <v>39263</v>
      </c>
      <c r="B3">
        <v>-0.87702164579703401</v>
      </c>
      <c r="C3">
        <v>0.14867977529833001</v>
      </c>
      <c r="D3">
        <v>-5.0839217445424398E-2</v>
      </c>
      <c r="E3">
        <v>0.59675829898681898</v>
      </c>
      <c r="F3">
        <v>0.35694143211503898</v>
      </c>
      <c r="G3">
        <v>1.4459149027743701</v>
      </c>
      <c r="H3">
        <v>0.106155817096699</v>
      </c>
      <c r="I3">
        <v>-0.67075328838620596</v>
      </c>
      <c r="J3">
        <v>0.60096045622281102</v>
      </c>
      <c r="K3">
        <v>1.5688765346261999</v>
      </c>
      <c r="L3">
        <v>1.24180656912446</v>
      </c>
      <c r="M3">
        <v>0</v>
      </c>
      <c r="N3">
        <v>0</v>
      </c>
      <c r="O3">
        <v>0.33267030586047802</v>
      </c>
      <c r="P3">
        <v>0</v>
      </c>
      <c r="Q3">
        <v>7.0231968347138199E-2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0.13039267229976501</v>
      </c>
      <c r="AF3">
        <v>5.0007745811234798</v>
      </c>
      <c r="AH3" s="30">
        <f>K3</f>
        <v>1.5688765346261999</v>
      </c>
      <c r="AI3" s="30">
        <f t="shared" ref="AI3:AN57" si="4">Y3</f>
        <v>0</v>
      </c>
      <c r="AJ3" s="30">
        <f t="shared" si="0"/>
        <v>0</v>
      </c>
      <c r="AK3" s="30">
        <f t="shared" si="0"/>
        <v>0</v>
      </c>
      <c r="AL3" s="30">
        <f t="shared" si="0"/>
        <v>0</v>
      </c>
      <c r="AM3" s="30">
        <f t="shared" si="0"/>
        <v>0</v>
      </c>
      <c r="AN3" s="30">
        <f t="shared" si="0"/>
        <v>0</v>
      </c>
      <c r="AR3" s="31">
        <f t="shared" si="1"/>
        <v>39263</v>
      </c>
      <c r="AS3" s="30">
        <f t="shared" ref="AS3:AS66" si="5">AF3*4+2</f>
        <v>22.003098324493919</v>
      </c>
      <c r="AT3" s="30">
        <f t="shared" si="2"/>
        <v>1.5688765346261999</v>
      </c>
      <c r="AU3" s="30">
        <f t="shared" ref="AU3:AU66" si="6">SUM(AV3:BA3)</f>
        <v>0</v>
      </c>
      <c r="AV3" s="30">
        <f t="shared" si="3"/>
        <v>0</v>
      </c>
      <c r="AW3" s="30">
        <f t="shared" si="3"/>
        <v>0</v>
      </c>
      <c r="AX3" s="30">
        <f t="shared" si="3"/>
        <v>0</v>
      </c>
      <c r="AY3" s="30">
        <f t="shared" si="3"/>
        <v>0</v>
      </c>
      <c r="AZ3" s="30">
        <f t="shared" si="3"/>
        <v>0</v>
      </c>
      <c r="BA3" s="30">
        <f t="shared" si="3"/>
        <v>0</v>
      </c>
      <c r="BC3" s="31">
        <f t="shared" ref="BC3:BC66" si="7">AR3</f>
        <v>39263</v>
      </c>
      <c r="BD3" s="30">
        <f t="shared" ref="BD3:BE66" si="8">AT3</f>
        <v>1.5688765346261999</v>
      </c>
      <c r="BE3" s="30">
        <f t="shared" si="8"/>
        <v>0</v>
      </c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</row>
    <row r="4" spans="1:71" ht="15">
      <c r="A4" s="1">
        <v>39355</v>
      </c>
      <c r="B4">
        <v>-1.0403550225902001</v>
      </c>
      <c r="C4">
        <v>0.13425109169879701</v>
      </c>
      <c r="D4">
        <v>-0.14587387055659401</v>
      </c>
      <c r="E4">
        <v>0.69031316501079298</v>
      </c>
      <c r="F4">
        <v>0.37191894028932798</v>
      </c>
      <c r="G4">
        <v>1.45036324515746</v>
      </c>
      <c r="H4">
        <v>0.31183502868928697</v>
      </c>
      <c r="I4">
        <v>-0.67985809756135995</v>
      </c>
      <c r="J4">
        <v>0.61019793173009695</v>
      </c>
      <c r="K4">
        <v>1.5086958390215801</v>
      </c>
      <c r="L4">
        <v>1.1510337847102601</v>
      </c>
      <c r="M4">
        <v>0</v>
      </c>
      <c r="N4">
        <v>0</v>
      </c>
      <c r="O4">
        <v>0.37118542600246701</v>
      </c>
      <c r="P4">
        <v>0</v>
      </c>
      <c r="Q4">
        <v>3.7371485307428197E-2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0.129780906669518</v>
      </c>
      <c r="AF4">
        <v>4.9008598535788801</v>
      </c>
      <c r="AH4" s="30">
        <f t="shared" ref="AH4:AH67" si="9">K4</f>
        <v>1.5086958390215801</v>
      </c>
      <c r="AI4" s="30">
        <f t="shared" si="4"/>
        <v>0</v>
      </c>
      <c r="AJ4" s="30">
        <f t="shared" si="0"/>
        <v>0</v>
      </c>
      <c r="AK4" s="30">
        <f t="shared" si="0"/>
        <v>0</v>
      </c>
      <c r="AL4" s="30">
        <f t="shared" si="0"/>
        <v>0</v>
      </c>
      <c r="AM4" s="30">
        <f t="shared" si="0"/>
        <v>0</v>
      </c>
      <c r="AN4" s="30">
        <f t="shared" si="0"/>
        <v>0</v>
      </c>
      <c r="AR4" s="31">
        <f t="shared" si="1"/>
        <v>39355</v>
      </c>
      <c r="AS4" s="30">
        <f t="shared" si="5"/>
        <v>21.60343941431552</v>
      </c>
      <c r="AT4" s="30">
        <f t="shared" si="2"/>
        <v>1.5086958390215801</v>
      </c>
      <c r="AU4" s="30">
        <f t="shared" si="6"/>
        <v>0</v>
      </c>
      <c r="AV4" s="30">
        <f t="shared" si="3"/>
        <v>0</v>
      </c>
      <c r="AW4" s="30">
        <f t="shared" si="3"/>
        <v>0</v>
      </c>
      <c r="AX4" s="30">
        <f t="shared" si="3"/>
        <v>0</v>
      </c>
      <c r="AY4" s="30">
        <f t="shared" si="3"/>
        <v>0</v>
      </c>
      <c r="AZ4" s="30">
        <f t="shared" si="3"/>
        <v>0</v>
      </c>
      <c r="BA4" s="30">
        <f t="shared" si="3"/>
        <v>0</v>
      </c>
      <c r="BC4" s="31">
        <f t="shared" si="7"/>
        <v>39355</v>
      </c>
      <c r="BD4" s="30">
        <f t="shared" si="8"/>
        <v>1.5086958390215801</v>
      </c>
      <c r="BE4" s="30">
        <f t="shared" si="8"/>
        <v>0</v>
      </c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</row>
    <row r="5" spans="1:71" ht="15">
      <c r="A5" s="1">
        <v>39447</v>
      </c>
      <c r="B5">
        <v>-0.99330901260501403</v>
      </c>
      <c r="C5">
        <v>0.14258814711222101</v>
      </c>
      <c r="D5">
        <v>-0.26310355569782601</v>
      </c>
      <c r="E5">
        <v>0.73768742547878696</v>
      </c>
      <c r="F5">
        <v>0.36639611928514798</v>
      </c>
      <c r="G5">
        <v>1.4317095516123799</v>
      </c>
      <c r="H5">
        <v>0.21867959266364301</v>
      </c>
      <c r="I5">
        <v>-0.689200120977981</v>
      </c>
      <c r="J5">
        <v>0.66599437660846295</v>
      </c>
      <c r="K5">
        <v>1.7274198334180799</v>
      </c>
      <c r="L5">
        <v>1.0093211872885499</v>
      </c>
      <c r="M5">
        <v>0</v>
      </c>
      <c r="N5">
        <v>0</v>
      </c>
      <c r="O5">
        <v>0.40724837054958501</v>
      </c>
      <c r="P5">
        <v>0</v>
      </c>
      <c r="Q5">
        <v>1.6106972403132601E-2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0.12916217857415499</v>
      </c>
      <c r="AF5">
        <v>4.9067010657133503</v>
      </c>
      <c r="AH5" s="30">
        <f t="shared" si="9"/>
        <v>1.7274198334180799</v>
      </c>
      <c r="AI5" s="30">
        <f t="shared" si="4"/>
        <v>0</v>
      </c>
      <c r="AJ5" s="30">
        <f t="shared" si="0"/>
        <v>0</v>
      </c>
      <c r="AK5" s="30">
        <f t="shared" si="0"/>
        <v>0</v>
      </c>
      <c r="AL5" s="30">
        <f t="shared" si="0"/>
        <v>0</v>
      </c>
      <c r="AM5" s="30">
        <f t="shared" si="0"/>
        <v>0</v>
      </c>
      <c r="AN5" s="30">
        <f t="shared" si="0"/>
        <v>0</v>
      </c>
      <c r="AR5" s="31">
        <f t="shared" si="1"/>
        <v>39447</v>
      </c>
      <c r="AS5" s="30">
        <f t="shared" si="5"/>
        <v>21.626804262853401</v>
      </c>
      <c r="AT5" s="30">
        <f t="shared" si="2"/>
        <v>1.7274198334180799</v>
      </c>
      <c r="AU5" s="30">
        <f t="shared" si="6"/>
        <v>0</v>
      </c>
      <c r="AV5" s="30">
        <f t="shared" si="3"/>
        <v>0</v>
      </c>
      <c r="AW5" s="30">
        <f t="shared" si="3"/>
        <v>0</v>
      </c>
      <c r="AX5" s="30">
        <f t="shared" si="3"/>
        <v>0</v>
      </c>
      <c r="AY5" s="30">
        <f t="shared" si="3"/>
        <v>0</v>
      </c>
      <c r="AZ5" s="30">
        <f t="shared" si="3"/>
        <v>0</v>
      </c>
      <c r="BA5" s="30">
        <f t="shared" si="3"/>
        <v>0</v>
      </c>
      <c r="BC5" s="31">
        <f t="shared" si="7"/>
        <v>39447</v>
      </c>
      <c r="BD5" s="30">
        <f t="shared" si="8"/>
        <v>1.7274198334180799</v>
      </c>
      <c r="BE5" s="30">
        <f t="shared" si="8"/>
        <v>0</v>
      </c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</row>
    <row r="6" spans="1:71" ht="15">
      <c r="A6" s="1">
        <v>39538</v>
      </c>
      <c r="B6">
        <v>-1.04768418776428</v>
      </c>
      <c r="C6">
        <v>3.06177901978111E-2</v>
      </c>
      <c r="D6">
        <v>-0.40243933541524002</v>
      </c>
      <c r="E6">
        <v>0.39311961576377802</v>
      </c>
      <c r="F6">
        <v>0.33629364144150697</v>
      </c>
      <c r="G6">
        <v>1.42832004151822</v>
      </c>
      <c r="H6">
        <v>0.27379584034368298</v>
      </c>
      <c r="I6">
        <v>-0.67868027578548795</v>
      </c>
      <c r="J6">
        <v>0.70115772495769102</v>
      </c>
      <c r="K6">
        <v>2.00535042824461</v>
      </c>
      <c r="L6">
        <v>0.85487700896486796</v>
      </c>
      <c r="M6">
        <v>0</v>
      </c>
      <c r="N6">
        <v>0</v>
      </c>
      <c r="O6">
        <v>0.44493982121648101</v>
      </c>
      <c r="P6">
        <v>0</v>
      </c>
      <c r="Q6">
        <v>-1.9590160961885001E-2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0.12853684588664599</v>
      </c>
      <c r="AF6">
        <v>4.4486147986084204</v>
      </c>
      <c r="AH6" s="30">
        <f t="shared" si="9"/>
        <v>2.00535042824461</v>
      </c>
      <c r="AI6" s="30">
        <f t="shared" si="4"/>
        <v>0</v>
      </c>
      <c r="AJ6" s="30">
        <f t="shared" si="0"/>
        <v>0</v>
      </c>
      <c r="AK6" s="30">
        <f t="shared" si="0"/>
        <v>0</v>
      </c>
      <c r="AL6" s="30">
        <f t="shared" si="0"/>
        <v>0</v>
      </c>
      <c r="AM6" s="30">
        <f t="shared" si="0"/>
        <v>0</v>
      </c>
      <c r="AN6" s="30">
        <f t="shared" si="0"/>
        <v>0</v>
      </c>
      <c r="AR6" s="31">
        <f t="shared" si="1"/>
        <v>39538</v>
      </c>
      <c r="AS6" s="30">
        <f t="shared" si="5"/>
        <v>19.794459194433681</v>
      </c>
      <c r="AT6" s="30">
        <f t="shared" si="2"/>
        <v>2.00535042824461</v>
      </c>
      <c r="AU6" s="30">
        <f t="shared" si="6"/>
        <v>0</v>
      </c>
      <c r="AV6" s="30">
        <f t="shared" si="3"/>
        <v>0</v>
      </c>
      <c r="AW6" s="30">
        <f t="shared" si="3"/>
        <v>0</v>
      </c>
      <c r="AX6" s="30">
        <f t="shared" si="3"/>
        <v>0</v>
      </c>
      <c r="AY6" s="30">
        <f t="shared" si="3"/>
        <v>0</v>
      </c>
      <c r="AZ6" s="30">
        <f t="shared" si="3"/>
        <v>0</v>
      </c>
      <c r="BA6" s="30">
        <f t="shared" si="3"/>
        <v>0</v>
      </c>
      <c r="BC6" s="31">
        <f t="shared" si="7"/>
        <v>39538</v>
      </c>
      <c r="BD6" s="30">
        <f t="shared" si="8"/>
        <v>2.00535042824461</v>
      </c>
      <c r="BE6" s="30">
        <f t="shared" si="8"/>
        <v>0</v>
      </c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</row>
    <row r="7" spans="1:71" ht="15">
      <c r="A7" s="1">
        <v>39629</v>
      </c>
      <c r="B7">
        <v>-1.10864331381621</v>
      </c>
      <c r="C7">
        <v>-3.3609602056878699E-2</v>
      </c>
      <c r="D7">
        <v>-0.44750788696436</v>
      </c>
      <c r="E7">
        <v>9.3395839744641801E-2</v>
      </c>
      <c r="F7">
        <v>0.34011857345070801</v>
      </c>
      <c r="G7">
        <v>1.4242313167676</v>
      </c>
      <c r="H7">
        <v>9.9730651173868007E-2</v>
      </c>
      <c r="I7">
        <v>-0.64918610627184403</v>
      </c>
      <c r="J7">
        <v>0.69311266008768202</v>
      </c>
      <c r="K7">
        <v>2.3003353322051301</v>
      </c>
      <c r="L7">
        <v>0.71023287865653495</v>
      </c>
      <c r="M7">
        <v>0</v>
      </c>
      <c r="N7">
        <v>0</v>
      </c>
      <c r="O7">
        <v>0.48647301671628601</v>
      </c>
      <c r="P7">
        <v>0</v>
      </c>
      <c r="Q7">
        <v>-4.7607000834356698E-2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0.12790525664193</v>
      </c>
      <c r="AF7">
        <v>3.98898161550074</v>
      </c>
      <c r="AH7" s="30">
        <f t="shared" si="9"/>
        <v>2.3003353322051301</v>
      </c>
      <c r="AI7" s="30">
        <f t="shared" si="4"/>
        <v>0</v>
      </c>
      <c r="AJ7" s="30">
        <f t="shared" si="0"/>
        <v>0</v>
      </c>
      <c r="AK7" s="30">
        <f t="shared" si="0"/>
        <v>0</v>
      </c>
      <c r="AL7" s="30">
        <f t="shared" si="0"/>
        <v>0</v>
      </c>
      <c r="AM7" s="30">
        <f t="shared" si="0"/>
        <v>0</v>
      </c>
      <c r="AN7" s="30">
        <f t="shared" si="0"/>
        <v>0</v>
      </c>
      <c r="AR7" s="31">
        <f t="shared" si="1"/>
        <v>39629</v>
      </c>
      <c r="AS7" s="30">
        <f t="shared" si="5"/>
        <v>17.95592646200296</v>
      </c>
      <c r="AT7" s="30">
        <f t="shared" si="2"/>
        <v>2.3003353322051301</v>
      </c>
      <c r="AU7" s="30">
        <f t="shared" si="6"/>
        <v>0</v>
      </c>
      <c r="AV7" s="30">
        <f t="shared" si="3"/>
        <v>0</v>
      </c>
      <c r="AW7" s="30">
        <f t="shared" si="3"/>
        <v>0</v>
      </c>
      <c r="AX7" s="30">
        <f t="shared" si="3"/>
        <v>0</v>
      </c>
      <c r="AY7" s="30">
        <f t="shared" si="3"/>
        <v>0</v>
      </c>
      <c r="AZ7" s="30">
        <f t="shared" si="3"/>
        <v>0</v>
      </c>
      <c r="BA7" s="30">
        <f t="shared" si="3"/>
        <v>0</v>
      </c>
      <c r="BC7" s="31">
        <f t="shared" si="7"/>
        <v>39629</v>
      </c>
      <c r="BD7" s="30">
        <f t="shared" si="8"/>
        <v>2.3003353322051301</v>
      </c>
      <c r="BE7" s="30">
        <f t="shared" si="8"/>
        <v>0</v>
      </c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</row>
    <row r="8" spans="1:71" ht="15">
      <c r="A8" s="1">
        <v>39721</v>
      </c>
      <c r="B8">
        <v>-0.80373450527832302</v>
      </c>
      <c r="C8">
        <v>-0.20400531728023999</v>
      </c>
      <c r="D8">
        <v>-0.52579160502702205</v>
      </c>
      <c r="E8">
        <v>-0.37809505659713499</v>
      </c>
      <c r="F8">
        <v>0.32715602303582803</v>
      </c>
      <c r="G8">
        <v>1.4371073439911499</v>
      </c>
      <c r="H8">
        <v>4.9769222621003001E-2</v>
      </c>
      <c r="I8">
        <v>-0.624105698069777</v>
      </c>
      <c r="J8">
        <v>0.72601851431458397</v>
      </c>
      <c r="K8">
        <v>1.9637541181679401</v>
      </c>
      <c r="L8">
        <v>0.57993927431411696</v>
      </c>
      <c r="M8">
        <v>0</v>
      </c>
      <c r="N8">
        <v>0</v>
      </c>
      <c r="O8">
        <v>0.49767707042887999</v>
      </c>
      <c r="P8">
        <v>0</v>
      </c>
      <c r="Q8">
        <v>-7.4978682240393099E-2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0.127267749264314</v>
      </c>
      <c r="AF8">
        <v>3.09797845164494</v>
      </c>
      <c r="AH8" s="30">
        <f t="shared" si="9"/>
        <v>1.9637541181679401</v>
      </c>
      <c r="AI8" s="30">
        <f t="shared" si="4"/>
        <v>0</v>
      </c>
      <c r="AJ8" s="30">
        <f t="shared" si="0"/>
        <v>0</v>
      </c>
      <c r="AK8" s="30">
        <f t="shared" si="0"/>
        <v>0</v>
      </c>
      <c r="AL8" s="30">
        <f t="shared" si="0"/>
        <v>0</v>
      </c>
      <c r="AM8" s="30">
        <f t="shared" si="0"/>
        <v>0</v>
      </c>
      <c r="AN8" s="30">
        <f t="shared" si="0"/>
        <v>0</v>
      </c>
      <c r="AR8" s="31">
        <f t="shared" si="1"/>
        <v>39721</v>
      </c>
      <c r="AS8" s="30">
        <f t="shared" si="5"/>
        <v>14.39191380657976</v>
      </c>
      <c r="AT8" s="30">
        <f t="shared" si="2"/>
        <v>1.9637541181679401</v>
      </c>
      <c r="AU8" s="30">
        <f t="shared" si="6"/>
        <v>0</v>
      </c>
      <c r="AV8" s="30">
        <f t="shared" si="3"/>
        <v>0</v>
      </c>
      <c r="AW8" s="30">
        <f t="shared" si="3"/>
        <v>0</v>
      </c>
      <c r="AX8" s="30">
        <f t="shared" si="3"/>
        <v>0</v>
      </c>
      <c r="AY8" s="30">
        <f t="shared" si="3"/>
        <v>0</v>
      </c>
      <c r="AZ8" s="30">
        <f t="shared" si="3"/>
        <v>0</v>
      </c>
      <c r="BA8" s="30">
        <f t="shared" si="3"/>
        <v>0</v>
      </c>
      <c r="BC8" s="31">
        <f t="shared" si="7"/>
        <v>39721</v>
      </c>
      <c r="BD8" s="30">
        <f t="shared" si="8"/>
        <v>1.9637541181679401</v>
      </c>
      <c r="BE8" s="30">
        <f t="shared" si="8"/>
        <v>0</v>
      </c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</row>
    <row r="9" spans="1:71" ht="15">
      <c r="A9" s="1">
        <v>39813</v>
      </c>
      <c r="B9">
        <v>-0.216777273276442</v>
      </c>
      <c r="C9">
        <v>-0.56638657865098696</v>
      </c>
      <c r="D9">
        <v>-0.87656555153336502</v>
      </c>
      <c r="E9">
        <v>-1.07603278268831</v>
      </c>
      <c r="F9">
        <v>0.16313199968477601</v>
      </c>
      <c r="G9">
        <v>1.5674530481625599</v>
      </c>
      <c r="H9">
        <v>0.77708186576453497</v>
      </c>
      <c r="I9">
        <v>-0.527204565959977</v>
      </c>
      <c r="J9">
        <v>0.77689644558590398</v>
      </c>
      <c r="K9">
        <v>1.3356924770691301</v>
      </c>
      <c r="L9">
        <v>0.32530383222439002</v>
      </c>
      <c r="M9">
        <v>0</v>
      </c>
      <c r="N9">
        <v>0</v>
      </c>
      <c r="O9">
        <v>0.56267499031397405</v>
      </c>
      <c r="P9">
        <v>0</v>
      </c>
      <c r="Q9">
        <v>-0.12285995711775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-0.183340849734872</v>
      </c>
      <c r="Z9">
        <v>-8.5809018993941805E-2</v>
      </c>
      <c r="AA9">
        <v>-1.49950513656329E-2</v>
      </c>
      <c r="AB9">
        <v>-2.5678521597525899E-3</v>
      </c>
      <c r="AC9">
        <v>-1.07490675769641E-3</v>
      </c>
      <c r="AD9">
        <v>-1.5146036063373499E-3</v>
      </c>
      <c r="AE9">
        <v>0.12662465279013299</v>
      </c>
      <c r="AF9">
        <v>1.9597303197503499</v>
      </c>
      <c r="AH9" s="30">
        <f t="shared" si="9"/>
        <v>1.3356924770691301</v>
      </c>
      <c r="AI9" s="30">
        <f t="shared" si="4"/>
        <v>-0.183340849734872</v>
      </c>
      <c r="AJ9" s="30">
        <f t="shared" si="0"/>
        <v>-8.5809018993941805E-2</v>
      </c>
      <c r="AK9" s="30">
        <f t="shared" si="0"/>
        <v>-1.49950513656329E-2</v>
      </c>
      <c r="AL9" s="30">
        <f t="shared" si="0"/>
        <v>-2.5678521597525899E-3</v>
      </c>
      <c r="AM9" s="30">
        <f t="shared" si="0"/>
        <v>-1.07490675769641E-3</v>
      </c>
      <c r="AN9" s="30">
        <f t="shared" si="0"/>
        <v>-1.5146036063373499E-3</v>
      </c>
      <c r="AR9" s="31">
        <f t="shared" si="1"/>
        <v>39813</v>
      </c>
      <c r="AS9" s="30">
        <f t="shared" si="5"/>
        <v>9.8389212790014007</v>
      </c>
      <c r="AT9" s="30">
        <f t="shared" si="2"/>
        <v>1.3356924770691301</v>
      </c>
      <c r="AU9" s="30">
        <f t="shared" si="6"/>
        <v>-0.28930228261823304</v>
      </c>
      <c r="AV9" s="30">
        <f t="shared" si="3"/>
        <v>-0.183340849734872</v>
      </c>
      <c r="AW9" s="30">
        <f t="shared" si="3"/>
        <v>-8.5809018993941805E-2</v>
      </c>
      <c r="AX9" s="30">
        <f t="shared" si="3"/>
        <v>-1.49950513656329E-2</v>
      </c>
      <c r="AY9" s="30">
        <f t="shared" si="3"/>
        <v>-2.5678521597525899E-3</v>
      </c>
      <c r="AZ9" s="30">
        <f t="shared" si="3"/>
        <v>-1.07490675769641E-3</v>
      </c>
      <c r="BA9" s="30">
        <f t="shared" si="3"/>
        <v>-1.5146036063373499E-3</v>
      </c>
      <c r="BC9" s="31">
        <f t="shared" si="7"/>
        <v>39813</v>
      </c>
      <c r="BD9" s="30">
        <f t="shared" si="8"/>
        <v>1.3356924770691301</v>
      </c>
      <c r="BE9" s="30">
        <f t="shared" si="8"/>
        <v>-0.28930228261823304</v>
      </c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</row>
    <row r="10" spans="1:71" ht="15">
      <c r="A10" s="1">
        <v>39903</v>
      </c>
      <c r="B10">
        <v>-0.13539003689294299</v>
      </c>
      <c r="C10">
        <v>-0.65246512948933999</v>
      </c>
      <c r="D10">
        <v>-0.91826334533688003</v>
      </c>
      <c r="E10">
        <v>-1.44417778771516</v>
      </c>
      <c r="F10">
        <v>0.115454996943803</v>
      </c>
      <c r="G10">
        <v>1.5230468223250799</v>
      </c>
      <c r="H10">
        <v>0.27896396257823303</v>
      </c>
      <c r="I10">
        <v>-0.40325188254234201</v>
      </c>
      <c r="J10">
        <v>0.66681608933278802</v>
      </c>
      <c r="K10">
        <v>0.398639992233075</v>
      </c>
      <c r="L10">
        <v>1.2907792679480101E-3</v>
      </c>
      <c r="M10">
        <v>0</v>
      </c>
      <c r="N10">
        <v>0</v>
      </c>
      <c r="O10">
        <v>0.65980690961729005</v>
      </c>
      <c r="P10">
        <v>0</v>
      </c>
      <c r="Q10">
        <v>-0.152442549316995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-0.40182322195218101</v>
      </c>
      <c r="Z10">
        <v>-0.211333717860165</v>
      </c>
      <c r="AA10">
        <v>-6.45646581126159E-2</v>
      </c>
      <c r="AB10">
        <v>-7.67464778637584E-3</v>
      </c>
      <c r="AC10">
        <v>-9.7111472461236595E-3</v>
      </c>
      <c r="AD10">
        <v>-1.34632756598113E-2</v>
      </c>
      <c r="AE10">
        <v>0.12597628708577199</v>
      </c>
      <c r="AF10">
        <v>-0.64456556052693603</v>
      </c>
      <c r="AH10" s="30">
        <f t="shared" si="9"/>
        <v>0.398639992233075</v>
      </c>
      <c r="AI10" s="30">
        <f t="shared" si="4"/>
        <v>-0.40182322195218101</v>
      </c>
      <c r="AJ10" s="30">
        <f t="shared" si="0"/>
        <v>-0.211333717860165</v>
      </c>
      <c r="AK10" s="30">
        <f t="shared" si="0"/>
        <v>-6.45646581126159E-2</v>
      </c>
      <c r="AL10" s="30">
        <f t="shared" si="0"/>
        <v>-7.67464778637584E-3</v>
      </c>
      <c r="AM10" s="30">
        <f t="shared" si="0"/>
        <v>-9.7111472461236595E-3</v>
      </c>
      <c r="AN10" s="30">
        <f t="shared" si="0"/>
        <v>-1.34632756598113E-2</v>
      </c>
      <c r="AR10" s="31">
        <f t="shared" si="1"/>
        <v>39903</v>
      </c>
      <c r="AS10" s="30">
        <f t="shared" si="5"/>
        <v>-0.57826224210774413</v>
      </c>
      <c r="AT10" s="30">
        <f t="shared" si="2"/>
        <v>0.398639992233075</v>
      </c>
      <c r="AU10" s="30">
        <f t="shared" si="6"/>
        <v>-0.70857066861727269</v>
      </c>
      <c r="AV10" s="30">
        <f t="shared" si="3"/>
        <v>-0.40182322195218101</v>
      </c>
      <c r="AW10" s="30">
        <f t="shared" si="3"/>
        <v>-0.211333717860165</v>
      </c>
      <c r="AX10" s="30">
        <f t="shared" si="3"/>
        <v>-6.45646581126159E-2</v>
      </c>
      <c r="AY10" s="30">
        <f t="shared" si="3"/>
        <v>-7.67464778637584E-3</v>
      </c>
      <c r="AZ10" s="30">
        <f t="shared" si="3"/>
        <v>-9.7111472461236595E-3</v>
      </c>
      <c r="BA10" s="30">
        <f t="shared" si="3"/>
        <v>-1.34632756598113E-2</v>
      </c>
      <c r="BC10" s="31">
        <f t="shared" si="7"/>
        <v>39903</v>
      </c>
      <c r="BD10" s="30">
        <f t="shared" si="8"/>
        <v>0.398639992233075</v>
      </c>
      <c r="BE10" s="30">
        <f t="shared" si="8"/>
        <v>-0.70857066861727269</v>
      </c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</row>
    <row r="11" spans="1:71" ht="15">
      <c r="A11" s="1">
        <v>39994</v>
      </c>
      <c r="B11">
        <v>-7.3128195431192797E-2</v>
      </c>
      <c r="C11">
        <v>-0.59127453298191801</v>
      </c>
      <c r="D11">
        <v>-0.82556115638129102</v>
      </c>
      <c r="E11">
        <v>-1.5731642295645401</v>
      </c>
      <c r="F11">
        <v>9.9746456306856801E-2</v>
      </c>
      <c r="G11">
        <v>1.4374342292303799</v>
      </c>
      <c r="H11">
        <v>-0.35522692731372701</v>
      </c>
      <c r="I11">
        <v>-0.28293942772370101</v>
      </c>
      <c r="J11">
        <v>0.84351191118310098</v>
      </c>
      <c r="K11">
        <v>-0.30041231791311002</v>
      </c>
      <c r="L11">
        <v>-0.18272965033302399</v>
      </c>
      <c r="M11">
        <v>0</v>
      </c>
      <c r="N11">
        <v>0</v>
      </c>
      <c r="O11">
        <v>0.64584289863393196</v>
      </c>
      <c r="P11">
        <v>0</v>
      </c>
      <c r="Q11">
        <v>-0.167872711464219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-0.51335585975161502</v>
      </c>
      <c r="Z11">
        <v>-0.31584037906461698</v>
      </c>
      <c r="AA11">
        <v>-0.13962107977441901</v>
      </c>
      <c r="AB11">
        <v>-3.4101059823226601E-2</v>
      </c>
      <c r="AC11">
        <v>-1.66073407595204E-2</v>
      </c>
      <c r="AD11">
        <v>-4.1339223173404202E-2</v>
      </c>
      <c r="AE11">
        <v>0.125322963061125</v>
      </c>
      <c r="AF11">
        <v>-2.2613156330381301</v>
      </c>
      <c r="AH11" s="30">
        <f t="shared" si="9"/>
        <v>-0.30041231791311002</v>
      </c>
      <c r="AI11" s="30">
        <f t="shared" si="4"/>
        <v>-0.51335585975161502</v>
      </c>
      <c r="AJ11" s="30">
        <f t="shared" si="0"/>
        <v>-0.31584037906461698</v>
      </c>
      <c r="AK11" s="30">
        <f t="shared" si="0"/>
        <v>-0.13962107977441901</v>
      </c>
      <c r="AL11" s="30">
        <f t="shared" si="0"/>
        <v>-3.4101059823226601E-2</v>
      </c>
      <c r="AM11" s="30">
        <f t="shared" si="0"/>
        <v>-1.66073407595204E-2</v>
      </c>
      <c r="AN11" s="30">
        <f t="shared" si="0"/>
        <v>-4.1339223173404202E-2</v>
      </c>
      <c r="AR11" s="31">
        <f t="shared" si="1"/>
        <v>39994</v>
      </c>
      <c r="AS11" s="30">
        <f t="shared" si="5"/>
        <v>-7.0452625321525204</v>
      </c>
      <c r="AT11" s="30">
        <f t="shared" si="2"/>
        <v>-0.30041231791311002</v>
      </c>
      <c r="AU11" s="30">
        <f t="shared" si="6"/>
        <v>-1.0608649423468022</v>
      </c>
      <c r="AV11" s="30">
        <f t="shared" si="3"/>
        <v>-0.51335585975161502</v>
      </c>
      <c r="AW11" s="30">
        <f t="shared" si="3"/>
        <v>-0.31584037906461698</v>
      </c>
      <c r="AX11" s="30">
        <f t="shared" si="3"/>
        <v>-0.13962107977441901</v>
      </c>
      <c r="AY11" s="30">
        <f t="shared" si="3"/>
        <v>-3.4101059823226601E-2</v>
      </c>
      <c r="AZ11" s="30">
        <f t="shared" si="3"/>
        <v>-1.66073407595204E-2</v>
      </c>
      <c r="BA11" s="30">
        <f t="shared" si="3"/>
        <v>-4.1339223173404202E-2</v>
      </c>
      <c r="BC11" s="31">
        <f t="shared" si="7"/>
        <v>39994</v>
      </c>
      <c r="BD11" s="30">
        <f t="shared" si="8"/>
        <v>-0.30041231791311002</v>
      </c>
      <c r="BE11" s="30">
        <f t="shared" si="8"/>
        <v>-1.0608649423468022</v>
      </c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</row>
    <row r="12" spans="1:71" ht="15">
      <c r="A12" s="1">
        <v>40086</v>
      </c>
      <c r="B12">
        <v>-0.53090931751037296</v>
      </c>
      <c r="C12">
        <v>-0.26450706984595301</v>
      </c>
      <c r="D12">
        <v>-0.67212325819220198</v>
      </c>
      <c r="E12">
        <v>-1.5028277673941199</v>
      </c>
      <c r="F12">
        <v>6.9033869082801499E-2</v>
      </c>
      <c r="G12">
        <v>1.1961043028706599</v>
      </c>
      <c r="H12">
        <v>-0.54411897120719799</v>
      </c>
      <c r="I12">
        <v>-0.18186777072822499</v>
      </c>
      <c r="J12">
        <v>0.89049328602619204</v>
      </c>
      <c r="K12">
        <v>-0.56877654490166796</v>
      </c>
      <c r="L12">
        <v>-0.18360036491500401</v>
      </c>
      <c r="M12">
        <v>0</v>
      </c>
      <c r="N12">
        <v>0</v>
      </c>
      <c r="O12">
        <v>0.48885425921735598</v>
      </c>
      <c r="P12">
        <v>0</v>
      </c>
      <c r="Q12">
        <v>-0.20191989571706501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-0.432252732861793</v>
      </c>
      <c r="Z12">
        <v>-0.32122089117078201</v>
      </c>
      <c r="AA12">
        <v>-0.172458636628642</v>
      </c>
      <c r="AB12">
        <v>-5.0099817255886803E-2</v>
      </c>
      <c r="AC12">
        <v>-2.0433100203038901E-2</v>
      </c>
      <c r="AD12">
        <v>-8.4043020204240496E-2</v>
      </c>
      <c r="AE12">
        <v>0.124664982878588</v>
      </c>
      <c r="AF12">
        <v>-2.9620084586605899</v>
      </c>
      <c r="AH12" s="30">
        <f t="shared" si="9"/>
        <v>-0.56877654490166796</v>
      </c>
      <c r="AI12" s="30">
        <f t="shared" si="4"/>
        <v>-0.432252732861793</v>
      </c>
      <c r="AJ12" s="30">
        <f t="shared" si="0"/>
        <v>-0.32122089117078201</v>
      </c>
      <c r="AK12" s="30">
        <f t="shared" si="0"/>
        <v>-0.172458636628642</v>
      </c>
      <c r="AL12" s="30">
        <f t="shared" si="0"/>
        <v>-5.0099817255886803E-2</v>
      </c>
      <c r="AM12" s="30">
        <f t="shared" si="0"/>
        <v>-2.0433100203038901E-2</v>
      </c>
      <c r="AN12" s="30">
        <f t="shared" si="0"/>
        <v>-8.4043020204240496E-2</v>
      </c>
      <c r="AR12" s="31">
        <f t="shared" si="1"/>
        <v>40086</v>
      </c>
      <c r="AS12" s="30">
        <f t="shared" si="5"/>
        <v>-9.8480338346423597</v>
      </c>
      <c r="AT12" s="30">
        <f t="shared" si="2"/>
        <v>-0.56877654490166796</v>
      </c>
      <c r="AU12" s="30">
        <f t="shared" si="6"/>
        <v>-1.0805081983243834</v>
      </c>
      <c r="AV12" s="30">
        <f t="shared" si="3"/>
        <v>-0.432252732861793</v>
      </c>
      <c r="AW12" s="30">
        <f t="shared" si="3"/>
        <v>-0.32122089117078201</v>
      </c>
      <c r="AX12" s="30">
        <f t="shared" si="3"/>
        <v>-0.172458636628642</v>
      </c>
      <c r="AY12" s="30">
        <f t="shared" si="3"/>
        <v>-5.0099817255886803E-2</v>
      </c>
      <c r="AZ12" s="30">
        <f t="shared" si="3"/>
        <v>-2.0433100203038901E-2</v>
      </c>
      <c r="BA12" s="30">
        <f t="shared" si="3"/>
        <v>-8.4043020204240496E-2</v>
      </c>
      <c r="BC12" s="31">
        <f t="shared" si="7"/>
        <v>40086</v>
      </c>
      <c r="BD12" s="30">
        <f t="shared" si="8"/>
        <v>-0.56877654490166796</v>
      </c>
      <c r="BE12" s="30">
        <f t="shared" si="8"/>
        <v>-1.0805081983243834</v>
      </c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</row>
    <row r="13" spans="1:71" ht="15">
      <c r="A13" s="1">
        <v>40178</v>
      </c>
      <c r="B13">
        <v>-0.25242317358993699</v>
      </c>
      <c r="C13">
        <v>-0.211615381290882</v>
      </c>
      <c r="D13">
        <v>-0.55513346195562696</v>
      </c>
      <c r="E13">
        <v>-1.53198948183378</v>
      </c>
      <c r="F13">
        <v>3.4934348684583401E-2</v>
      </c>
      <c r="G13">
        <v>0.99553620616458705</v>
      </c>
      <c r="H13">
        <v>-1.0349527004782899</v>
      </c>
      <c r="I13">
        <v>-0.140145198598226</v>
      </c>
      <c r="J13">
        <v>0.90746758346461898</v>
      </c>
      <c r="K13">
        <v>-1.1530786080136599</v>
      </c>
      <c r="L13">
        <v>-7.1269525259744407E-2</v>
      </c>
      <c r="M13">
        <v>0</v>
      </c>
      <c r="N13">
        <v>0</v>
      </c>
      <c r="O13">
        <v>0.29361463510215202</v>
      </c>
      <c r="P13">
        <v>0</v>
      </c>
      <c r="Q13">
        <v>-0.22380559875018299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-0.35928238459848399</v>
      </c>
      <c r="Z13">
        <v>-0.28959156875358899</v>
      </c>
      <c r="AA13">
        <v>-0.227625182222117</v>
      </c>
      <c r="AB13">
        <v>-6.9279423941562196E-2</v>
      </c>
      <c r="AC13">
        <v>-2.8449792664761501E-2</v>
      </c>
      <c r="AD13">
        <v>-0.147781063677494</v>
      </c>
      <c r="AE13">
        <v>0.12400264015766101</v>
      </c>
      <c r="AF13">
        <v>-3.9408671320547399</v>
      </c>
      <c r="AH13" s="30">
        <f t="shared" si="9"/>
        <v>-1.1530786080136599</v>
      </c>
      <c r="AI13" s="30">
        <f t="shared" si="4"/>
        <v>-0.35928238459848399</v>
      </c>
      <c r="AJ13" s="30">
        <f t="shared" si="0"/>
        <v>-0.28959156875358899</v>
      </c>
      <c r="AK13" s="30">
        <f t="shared" si="0"/>
        <v>-0.227625182222117</v>
      </c>
      <c r="AL13" s="30">
        <f t="shared" si="0"/>
        <v>-6.9279423941562196E-2</v>
      </c>
      <c r="AM13" s="30">
        <f t="shared" si="0"/>
        <v>-2.8449792664761501E-2</v>
      </c>
      <c r="AN13" s="30">
        <f t="shared" si="0"/>
        <v>-0.147781063677494</v>
      </c>
      <c r="AR13" s="31">
        <f t="shared" si="1"/>
        <v>40178</v>
      </c>
      <c r="AS13" s="30">
        <f t="shared" si="5"/>
        <v>-13.76346852821896</v>
      </c>
      <c r="AT13" s="30">
        <f t="shared" si="2"/>
        <v>-1.1530786080136599</v>
      </c>
      <c r="AU13" s="30">
        <f t="shared" si="6"/>
        <v>-1.1220094158580078</v>
      </c>
      <c r="AV13" s="30">
        <f t="shared" si="3"/>
        <v>-0.35928238459848399</v>
      </c>
      <c r="AW13" s="30">
        <f t="shared" si="3"/>
        <v>-0.28959156875358899</v>
      </c>
      <c r="AX13" s="30">
        <f t="shared" si="3"/>
        <v>-0.227625182222117</v>
      </c>
      <c r="AY13" s="30">
        <f t="shared" si="3"/>
        <v>-6.9279423941562196E-2</v>
      </c>
      <c r="AZ13" s="30">
        <f t="shared" si="3"/>
        <v>-2.8449792664761501E-2</v>
      </c>
      <c r="BA13" s="30">
        <f t="shared" si="3"/>
        <v>-0.147781063677494</v>
      </c>
      <c r="BC13" s="31">
        <f t="shared" si="7"/>
        <v>40178</v>
      </c>
      <c r="BD13" s="30">
        <f t="shared" si="8"/>
        <v>-1.1530786080136599</v>
      </c>
      <c r="BE13" s="30">
        <f t="shared" si="8"/>
        <v>-1.1220094158580078</v>
      </c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</row>
    <row r="14" spans="1:71" ht="15">
      <c r="A14" s="1">
        <v>40268</v>
      </c>
      <c r="B14">
        <v>-0.338747381949348</v>
      </c>
      <c r="C14">
        <v>-0.106322060656398</v>
      </c>
      <c r="D14">
        <v>-0.44967816683822698</v>
      </c>
      <c r="E14">
        <v>-1.49135847327005</v>
      </c>
      <c r="F14">
        <v>-1.0181156250271601E-2</v>
      </c>
      <c r="G14">
        <v>0.69241507744685304</v>
      </c>
      <c r="H14">
        <v>-0.74172809473975698</v>
      </c>
      <c r="I14">
        <v>-0.119588771665655</v>
      </c>
      <c r="J14">
        <v>0.84768892504214899</v>
      </c>
      <c r="K14">
        <v>-1.5087443290271501</v>
      </c>
      <c r="L14">
        <v>-3.8602509165423199E-3</v>
      </c>
      <c r="M14">
        <v>0</v>
      </c>
      <c r="N14">
        <v>0</v>
      </c>
      <c r="O14">
        <v>0.192905413000934</v>
      </c>
      <c r="P14">
        <v>0</v>
      </c>
      <c r="Q14">
        <v>-0.279537998690147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-0.27734524232134999</v>
      </c>
      <c r="Z14">
        <v>-0.19522988273834299</v>
      </c>
      <c r="AA14">
        <v>-0.22127803051273401</v>
      </c>
      <c r="AB14">
        <v>-7.4980745765615794E-2</v>
      </c>
      <c r="AC14">
        <v>-2.6938269327655501E-2</v>
      </c>
      <c r="AD14">
        <v>-0.23611050156621</v>
      </c>
      <c r="AE14">
        <v>0.123336220175244</v>
      </c>
      <c r="AF14">
        <v>-4.22528372057028</v>
      </c>
      <c r="AH14" s="30">
        <f t="shared" si="9"/>
        <v>-1.5087443290271501</v>
      </c>
      <c r="AI14" s="30">
        <f t="shared" si="4"/>
        <v>-0.27734524232134999</v>
      </c>
      <c r="AJ14" s="30">
        <f t="shared" si="0"/>
        <v>-0.19522988273834299</v>
      </c>
      <c r="AK14" s="30">
        <f t="shared" si="0"/>
        <v>-0.22127803051273401</v>
      </c>
      <c r="AL14" s="30">
        <f t="shared" si="0"/>
        <v>-7.4980745765615794E-2</v>
      </c>
      <c r="AM14" s="30">
        <f t="shared" si="0"/>
        <v>-2.6938269327655501E-2</v>
      </c>
      <c r="AN14" s="30">
        <f t="shared" si="0"/>
        <v>-0.23611050156621</v>
      </c>
      <c r="AR14" s="31">
        <f t="shared" si="1"/>
        <v>40268</v>
      </c>
      <c r="AS14" s="30">
        <f t="shared" si="5"/>
        <v>-14.90113488228112</v>
      </c>
      <c r="AT14" s="30">
        <f t="shared" si="2"/>
        <v>-1.5087443290271501</v>
      </c>
      <c r="AU14" s="30">
        <f t="shared" si="6"/>
        <v>-1.0318826722319083</v>
      </c>
      <c r="AV14" s="30">
        <f t="shared" si="3"/>
        <v>-0.27734524232134999</v>
      </c>
      <c r="AW14" s="30">
        <f t="shared" si="3"/>
        <v>-0.19522988273834299</v>
      </c>
      <c r="AX14" s="30">
        <f t="shared" si="3"/>
        <v>-0.22127803051273401</v>
      </c>
      <c r="AY14" s="30">
        <f t="shared" si="3"/>
        <v>-7.4980745765615794E-2</v>
      </c>
      <c r="AZ14" s="30">
        <f t="shared" si="3"/>
        <v>-2.6938269327655501E-2</v>
      </c>
      <c r="BA14" s="30">
        <f t="shared" si="3"/>
        <v>-0.23611050156621</v>
      </c>
      <c r="BC14" s="31">
        <f t="shared" si="7"/>
        <v>40268</v>
      </c>
      <c r="BD14" s="30">
        <f t="shared" si="8"/>
        <v>-1.5087443290271501</v>
      </c>
      <c r="BE14" s="30">
        <f t="shared" si="8"/>
        <v>-1.0318826722319083</v>
      </c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</row>
    <row r="15" spans="1:71" ht="15">
      <c r="A15" s="1">
        <v>40359</v>
      </c>
      <c r="B15">
        <v>-0.35320501602868498</v>
      </c>
      <c r="C15">
        <v>0.128490601718175</v>
      </c>
      <c r="D15">
        <v>-0.48133731393670398</v>
      </c>
      <c r="E15">
        <v>-1.2669877197566599</v>
      </c>
      <c r="F15">
        <v>-0.161050295842115</v>
      </c>
      <c r="G15">
        <v>0.44814343815260199</v>
      </c>
      <c r="H15">
        <v>-0.50176464222690398</v>
      </c>
      <c r="I15">
        <v>-0.103925204174866</v>
      </c>
      <c r="J15">
        <v>0.89953939404026495</v>
      </c>
      <c r="K15">
        <v>-1.47224935497023</v>
      </c>
      <c r="L15">
        <v>0.12890494408405501</v>
      </c>
      <c r="M15">
        <v>0</v>
      </c>
      <c r="N15">
        <v>0</v>
      </c>
      <c r="O15">
        <v>3.1533582242214198E-2</v>
      </c>
      <c r="P15">
        <v>0</v>
      </c>
      <c r="Q15">
        <v>-0.34419420989935401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-0.101099613069047</v>
      </c>
      <c r="Z15">
        <v>-5.9472476618173502E-2</v>
      </c>
      <c r="AA15">
        <v>-0.12320260740061199</v>
      </c>
      <c r="AB15">
        <v>-3.6630312284166799E-2</v>
      </c>
      <c r="AC15">
        <v>1.05590189333314E-2</v>
      </c>
      <c r="AD15">
        <v>-0.33688891662348702</v>
      </c>
      <c r="AE15">
        <v>0.12266600006171299</v>
      </c>
      <c r="AF15">
        <v>-3.5721707035986499</v>
      </c>
      <c r="AH15" s="30">
        <f t="shared" si="9"/>
        <v>-1.47224935497023</v>
      </c>
      <c r="AI15" s="30">
        <f t="shared" si="4"/>
        <v>-0.101099613069047</v>
      </c>
      <c r="AJ15" s="30">
        <f t="shared" si="0"/>
        <v>-5.9472476618173502E-2</v>
      </c>
      <c r="AK15" s="30">
        <f t="shared" si="0"/>
        <v>-0.12320260740061199</v>
      </c>
      <c r="AL15" s="30">
        <f t="shared" si="0"/>
        <v>-3.6630312284166799E-2</v>
      </c>
      <c r="AM15" s="30">
        <f t="shared" si="0"/>
        <v>1.05590189333314E-2</v>
      </c>
      <c r="AN15" s="30">
        <f t="shared" si="0"/>
        <v>-0.33688891662348702</v>
      </c>
      <c r="AR15" s="31">
        <f t="shared" si="1"/>
        <v>40359</v>
      </c>
      <c r="AS15" s="30">
        <f t="shared" si="5"/>
        <v>-12.288682814394599</v>
      </c>
      <c r="AT15" s="30">
        <f t="shared" si="2"/>
        <v>-1.47224935497023</v>
      </c>
      <c r="AU15" s="30">
        <f t="shared" si="6"/>
        <v>-0.64673490706215486</v>
      </c>
      <c r="AV15" s="30">
        <f t="shared" si="3"/>
        <v>-0.101099613069047</v>
      </c>
      <c r="AW15" s="30">
        <f t="shared" si="3"/>
        <v>-5.9472476618173502E-2</v>
      </c>
      <c r="AX15" s="30">
        <f t="shared" si="3"/>
        <v>-0.12320260740061199</v>
      </c>
      <c r="AY15" s="30">
        <f t="shared" si="3"/>
        <v>-3.6630312284166799E-2</v>
      </c>
      <c r="AZ15" s="30">
        <f t="shared" si="3"/>
        <v>1.05590189333314E-2</v>
      </c>
      <c r="BA15" s="30">
        <f t="shared" si="3"/>
        <v>-0.33688891662348702</v>
      </c>
      <c r="BC15" s="31">
        <f t="shared" si="7"/>
        <v>40359</v>
      </c>
      <c r="BD15" s="30">
        <f t="shared" si="8"/>
        <v>-1.47224935497023</v>
      </c>
      <c r="BE15" s="30">
        <f t="shared" si="8"/>
        <v>-0.64673490706215486</v>
      </c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</row>
    <row r="16" spans="1:71" ht="15">
      <c r="A16" s="1">
        <v>40451</v>
      </c>
      <c r="B16">
        <v>-0.18159417685615101</v>
      </c>
      <c r="C16">
        <v>0.13350859415598801</v>
      </c>
      <c r="D16">
        <v>-0.52650157200300596</v>
      </c>
      <c r="E16">
        <v>-1.0309364735141999</v>
      </c>
      <c r="F16">
        <v>-0.24665644328884001</v>
      </c>
      <c r="G16">
        <v>0.167853169669651</v>
      </c>
      <c r="H16">
        <v>-0.67012212415678596</v>
      </c>
      <c r="I16">
        <v>-7.6108513578601697E-2</v>
      </c>
      <c r="J16">
        <v>0.92179269858389901</v>
      </c>
      <c r="K16">
        <v>-1.59297999839541</v>
      </c>
      <c r="L16">
        <v>0.15284787032015901</v>
      </c>
      <c r="M16">
        <v>0</v>
      </c>
      <c r="N16">
        <v>0</v>
      </c>
      <c r="O16">
        <v>-5.2534263293253003E-2</v>
      </c>
      <c r="P16">
        <v>0</v>
      </c>
      <c r="Q16">
        <v>-0.37563281043816898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-1.3065688999362999E-2</v>
      </c>
      <c r="Z16">
        <v>3.3369509246443101E-2</v>
      </c>
      <c r="AA16">
        <v>-3.8560425834637702E-2</v>
      </c>
      <c r="AB16">
        <v>6.02213679970504E-3</v>
      </c>
      <c r="AC16">
        <v>6.1731845502726097E-2</v>
      </c>
      <c r="AD16">
        <v>-0.446967240624014</v>
      </c>
      <c r="AE16">
        <v>0.121992248992854</v>
      </c>
      <c r="AF16">
        <v>-3.6525416577110001</v>
      </c>
      <c r="AH16" s="30">
        <f t="shared" si="9"/>
        <v>-1.59297999839541</v>
      </c>
      <c r="AI16" s="30">
        <f t="shared" si="4"/>
        <v>-1.3065688999362999E-2</v>
      </c>
      <c r="AJ16" s="30">
        <f t="shared" si="0"/>
        <v>3.3369509246443101E-2</v>
      </c>
      <c r="AK16" s="30">
        <f t="shared" si="0"/>
        <v>-3.8560425834637702E-2</v>
      </c>
      <c r="AL16" s="30">
        <f t="shared" si="0"/>
        <v>6.02213679970504E-3</v>
      </c>
      <c r="AM16" s="30">
        <f t="shared" si="0"/>
        <v>6.1731845502726097E-2</v>
      </c>
      <c r="AN16" s="30">
        <f t="shared" si="0"/>
        <v>-0.446967240624014</v>
      </c>
      <c r="AR16" s="31">
        <f t="shared" si="1"/>
        <v>40451</v>
      </c>
      <c r="AS16" s="30">
        <f t="shared" si="5"/>
        <v>-12.610166630844001</v>
      </c>
      <c r="AT16" s="30">
        <f t="shared" si="2"/>
        <v>-1.59297999839541</v>
      </c>
      <c r="AU16" s="30">
        <f t="shared" si="6"/>
        <v>-0.39746986390914046</v>
      </c>
      <c r="AV16" s="30">
        <f t="shared" si="3"/>
        <v>-1.3065688999362999E-2</v>
      </c>
      <c r="AW16" s="30">
        <f t="shared" si="3"/>
        <v>3.3369509246443101E-2</v>
      </c>
      <c r="AX16" s="30">
        <f t="shared" si="3"/>
        <v>-3.8560425834637702E-2</v>
      </c>
      <c r="AY16" s="30">
        <f t="shared" si="3"/>
        <v>6.02213679970504E-3</v>
      </c>
      <c r="AZ16" s="30">
        <f t="shared" si="3"/>
        <v>6.1731845502726097E-2</v>
      </c>
      <c r="BA16" s="30">
        <f t="shared" si="3"/>
        <v>-0.446967240624014</v>
      </c>
      <c r="BC16" s="31">
        <f t="shared" si="7"/>
        <v>40451</v>
      </c>
      <c r="BD16" s="30">
        <f t="shared" si="8"/>
        <v>-1.59297999839541</v>
      </c>
      <c r="BE16" s="30">
        <f t="shared" si="8"/>
        <v>-0.39746986390914046</v>
      </c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</row>
    <row r="17" spans="1:71" ht="15">
      <c r="A17" s="1">
        <v>40543</v>
      </c>
      <c r="B17">
        <v>-0.67462173321774399</v>
      </c>
      <c r="C17">
        <v>7.1741193474383902E-2</v>
      </c>
      <c r="D17">
        <v>-0.53275633519746601</v>
      </c>
      <c r="E17">
        <v>-0.81967090665269304</v>
      </c>
      <c r="F17">
        <v>-0.274348209236629</v>
      </c>
      <c r="G17">
        <v>-3.25829997268854E-2</v>
      </c>
      <c r="H17">
        <v>-0.60380230801002799</v>
      </c>
      <c r="I17">
        <v>-7.3918488988460193E-2</v>
      </c>
      <c r="J17">
        <v>0.92659326028503397</v>
      </c>
      <c r="K17">
        <v>-1.7387402414658399</v>
      </c>
      <c r="L17">
        <v>0.23867936159886599</v>
      </c>
      <c r="M17">
        <v>0</v>
      </c>
      <c r="N17">
        <v>0</v>
      </c>
      <c r="O17">
        <v>-0.13992717532280599</v>
      </c>
      <c r="P17">
        <v>0</v>
      </c>
      <c r="Q17">
        <v>-0.408014084063481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2.9830563732971799E-2</v>
      </c>
      <c r="Z17">
        <v>9.8258456627662305E-2</v>
      </c>
      <c r="AA17">
        <v>4.88968818111905E-2</v>
      </c>
      <c r="AB17">
        <v>5.2191984080692498E-2</v>
      </c>
      <c r="AC17">
        <v>0.108988075876681</v>
      </c>
      <c r="AD17">
        <v>-0.55805790892379104</v>
      </c>
      <c r="AE17">
        <v>0.121315228377723</v>
      </c>
      <c r="AF17">
        <v>-4.1599453849406096</v>
      </c>
      <c r="AH17" s="30">
        <f t="shared" si="9"/>
        <v>-1.7387402414658399</v>
      </c>
      <c r="AI17" s="30">
        <f t="shared" si="4"/>
        <v>2.9830563732971799E-2</v>
      </c>
      <c r="AJ17" s="30">
        <f t="shared" si="4"/>
        <v>9.8258456627662305E-2</v>
      </c>
      <c r="AK17" s="30">
        <f t="shared" si="4"/>
        <v>4.88968818111905E-2</v>
      </c>
      <c r="AL17" s="30">
        <f t="shared" si="4"/>
        <v>5.2191984080692498E-2</v>
      </c>
      <c r="AM17" s="30">
        <f t="shared" si="4"/>
        <v>0.108988075876681</v>
      </c>
      <c r="AN17" s="30">
        <f t="shared" si="4"/>
        <v>-0.55805790892379104</v>
      </c>
      <c r="AR17" s="31">
        <f t="shared" si="1"/>
        <v>40543</v>
      </c>
      <c r="AS17" s="30">
        <f t="shared" si="5"/>
        <v>-14.639781539762438</v>
      </c>
      <c r="AT17" s="30">
        <f t="shared" si="2"/>
        <v>-1.7387402414658399</v>
      </c>
      <c r="AU17" s="30">
        <f t="shared" si="6"/>
        <v>-0.2198919467945929</v>
      </c>
      <c r="AV17" s="30">
        <f t="shared" si="3"/>
        <v>2.9830563732971799E-2</v>
      </c>
      <c r="AW17" s="30">
        <f t="shared" si="3"/>
        <v>9.8258456627662305E-2</v>
      </c>
      <c r="AX17" s="30">
        <f t="shared" si="3"/>
        <v>4.88968818111905E-2</v>
      </c>
      <c r="AY17" s="30">
        <f t="shared" si="3"/>
        <v>5.2191984080692498E-2</v>
      </c>
      <c r="AZ17" s="30">
        <f t="shared" si="3"/>
        <v>0.108988075876681</v>
      </c>
      <c r="BA17" s="30">
        <f t="shared" si="3"/>
        <v>-0.55805790892379104</v>
      </c>
      <c r="BC17" s="31">
        <f t="shared" si="7"/>
        <v>40543</v>
      </c>
      <c r="BD17" s="30">
        <f t="shared" si="8"/>
        <v>-1.7387402414658399</v>
      </c>
      <c r="BE17" s="30">
        <f t="shared" si="8"/>
        <v>-0.2198919467945929</v>
      </c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</row>
    <row r="18" spans="1:71" ht="15">
      <c r="A18" s="1">
        <v>40633</v>
      </c>
      <c r="B18">
        <v>-0.932301967759676</v>
      </c>
      <c r="C18">
        <v>3.9774018284431702E-2</v>
      </c>
      <c r="D18">
        <v>-0.44687427212448799</v>
      </c>
      <c r="E18">
        <v>-0.83190869132103695</v>
      </c>
      <c r="F18">
        <v>-0.282339321354107</v>
      </c>
      <c r="G18">
        <v>-0.292158165532448</v>
      </c>
      <c r="H18">
        <v>-0.18609297249498899</v>
      </c>
      <c r="I18">
        <v>-8.8269937354836597E-2</v>
      </c>
      <c r="J18">
        <v>1.0024034627140901</v>
      </c>
      <c r="K18">
        <v>-1.6968653274234899</v>
      </c>
      <c r="L18">
        <v>0.267095112465491</v>
      </c>
      <c r="M18">
        <v>0</v>
      </c>
      <c r="N18">
        <v>0</v>
      </c>
      <c r="O18">
        <v>-0.21240007504804501</v>
      </c>
      <c r="P18">
        <v>0</v>
      </c>
      <c r="Q18">
        <v>-0.43294471709562499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3.2516825048605903E-2</v>
      </c>
      <c r="Z18">
        <v>0.105904668200118</v>
      </c>
      <c r="AA18">
        <v>9.7443156813944207E-2</v>
      </c>
      <c r="AB18">
        <v>8.7569484193782299E-2</v>
      </c>
      <c r="AC18">
        <v>0.16036277951599201</v>
      </c>
      <c r="AD18">
        <v>-0.65569135662175704</v>
      </c>
      <c r="AE18">
        <v>0.12063519204253199</v>
      </c>
      <c r="AF18">
        <v>-4.1441421048515004</v>
      </c>
      <c r="AH18" s="30">
        <f t="shared" si="9"/>
        <v>-1.6968653274234899</v>
      </c>
      <c r="AI18" s="30">
        <f t="shared" si="4"/>
        <v>3.2516825048605903E-2</v>
      </c>
      <c r="AJ18" s="30">
        <f t="shared" si="4"/>
        <v>0.105904668200118</v>
      </c>
      <c r="AK18" s="30">
        <f t="shared" si="4"/>
        <v>9.7443156813944207E-2</v>
      </c>
      <c r="AL18" s="30">
        <f t="shared" si="4"/>
        <v>8.7569484193782299E-2</v>
      </c>
      <c r="AM18" s="30">
        <f t="shared" si="4"/>
        <v>0.16036277951599201</v>
      </c>
      <c r="AN18" s="30">
        <f t="shared" si="4"/>
        <v>-0.65569135662175704</v>
      </c>
      <c r="AR18" s="31">
        <f t="shared" si="1"/>
        <v>40633</v>
      </c>
      <c r="AS18" s="30">
        <f t="shared" si="5"/>
        <v>-14.576568419406001</v>
      </c>
      <c r="AT18" s="30">
        <f t="shared" si="2"/>
        <v>-1.6968653274234899</v>
      </c>
      <c r="AU18" s="30">
        <f t="shared" si="6"/>
        <v>-0.17189444284931465</v>
      </c>
      <c r="AV18" s="30">
        <f t="shared" si="3"/>
        <v>3.2516825048605903E-2</v>
      </c>
      <c r="AW18" s="30">
        <f t="shared" si="3"/>
        <v>0.105904668200118</v>
      </c>
      <c r="AX18" s="30">
        <f t="shared" si="3"/>
        <v>9.7443156813944207E-2</v>
      </c>
      <c r="AY18" s="30">
        <f t="shared" si="3"/>
        <v>8.7569484193782299E-2</v>
      </c>
      <c r="AZ18" s="30">
        <f t="shared" si="3"/>
        <v>0.16036277951599201</v>
      </c>
      <c r="BA18" s="30">
        <f t="shared" si="3"/>
        <v>-0.65569135662175704</v>
      </c>
      <c r="BC18" s="31">
        <f t="shared" si="7"/>
        <v>40633</v>
      </c>
      <c r="BD18" s="30">
        <f t="shared" si="8"/>
        <v>-1.6968653274234899</v>
      </c>
      <c r="BE18" s="30">
        <f t="shared" si="8"/>
        <v>-0.17189444284931465</v>
      </c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</row>
    <row r="19" spans="1:71" ht="15">
      <c r="A19" s="1">
        <v>40724</v>
      </c>
      <c r="B19">
        <v>-0.90587513219422999</v>
      </c>
      <c r="C19">
        <v>9.8363708628366395E-2</v>
      </c>
      <c r="D19">
        <v>-0.48611674651793502</v>
      </c>
      <c r="E19">
        <v>-0.71317115578277701</v>
      </c>
      <c r="F19">
        <v>-0.33380644244149099</v>
      </c>
      <c r="G19">
        <v>-0.50539638185928104</v>
      </c>
      <c r="H19">
        <v>-0.32718879783312199</v>
      </c>
      <c r="I19">
        <v>-0.14068208058482901</v>
      </c>
      <c r="J19">
        <v>0.93559777434074198</v>
      </c>
      <c r="K19">
        <v>-1.6665225886366899</v>
      </c>
      <c r="L19">
        <v>0.37356818451771501</v>
      </c>
      <c r="M19">
        <v>0</v>
      </c>
      <c r="N19">
        <v>0</v>
      </c>
      <c r="O19">
        <v>-0.286126815574821</v>
      </c>
      <c r="P19">
        <v>0</v>
      </c>
      <c r="Q19">
        <v>-0.50593139867610804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0.101040303939659</v>
      </c>
      <c r="Z19">
        <v>0.143634342575964</v>
      </c>
      <c r="AA19">
        <v>0.15678932412809601</v>
      </c>
      <c r="AB19">
        <v>0.13734152450071299</v>
      </c>
      <c r="AC19">
        <v>0.24024030670702801</v>
      </c>
      <c r="AD19">
        <v>-0.72192532845512603</v>
      </c>
      <c r="AE19">
        <v>0.11995238641061801</v>
      </c>
      <c r="AF19">
        <v>-4.2862150128075003</v>
      </c>
      <c r="AH19" s="30">
        <f t="shared" si="9"/>
        <v>-1.6665225886366899</v>
      </c>
      <c r="AI19" s="30">
        <f t="shared" si="4"/>
        <v>0.101040303939659</v>
      </c>
      <c r="AJ19" s="30">
        <f t="shared" si="4"/>
        <v>0.143634342575964</v>
      </c>
      <c r="AK19" s="30">
        <f t="shared" si="4"/>
        <v>0.15678932412809601</v>
      </c>
      <c r="AL19" s="30">
        <f t="shared" si="4"/>
        <v>0.13734152450071299</v>
      </c>
      <c r="AM19" s="30">
        <f t="shared" si="4"/>
        <v>0.24024030670702801</v>
      </c>
      <c r="AN19" s="30">
        <f t="shared" si="4"/>
        <v>-0.72192532845512603</v>
      </c>
      <c r="AR19" s="31">
        <f t="shared" si="1"/>
        <v>40724</v>
      </c>
      <c r="AS19" s="30">
        <f t="shared" si="5"/>
        <v>-15.144860051230001</v>
      </c>
      <c r="AT19" s="30">
        <f t="shared" si="2"/>
        <v>-1.6665225886366899</v>
      </c>
      <c r="AU19" s="30">
        <f t="shared" si="6"/>
        <v>5.7120473396333971E-2</v>
      </c>
      <c r="AV19" s="30">
        <f t="shared" si="3"/>
        <v>0.101040303939659</v>
      </c>
      <c r="AW19" s="30">
        <f t="shared" si="3"/>
        <v>0.143634342575964</v>
      </c>
      <c r="AX19" s="30">
        <f t="shared" si="3"/>
        <v>0.15678932412809601</v>
      </c>
      <c r="AY19" s="30">
        <f t="shared" si="3"/>
        <v>0.13734152450071299</v>
      </c>
      <c r="AZ19" s="30">
        <f t="shared" si="3"/>
        <v>0.24024030670702801</v>
      </c>
      <c r="BA19" s="30">
        <f t="shared" si="3"/>
        <v>-0.72192532845512603</v>
      </c>
      <c r="BC19" s="31">
        <f t="shared" si="7"/>
        <v>40724</v>
      </c>
      <c r="BD19" s="30">
        <f t="shared" si="8"/>
        <v>-1.6665225886366899</v>
      </c>
      <c r="BE19" s="30">
        <f t="shared" si="8"/>
        <v>5.7120473396333971E-2</v>
      </c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</row>
    <row r="20" spans="1:71" ht="15">
      <c r="A20" s="1">
        <v>40816</v>
      </c>
      <c r="B20">
        <v>-1.27019283432577</v>
      </c>
      <c r="C20">
        <v>0.15543480677650001</v>
      </c>
      <c r="D20">
        <v>-0.60158427294066397</v>
      </c>
      <c r="E20">
        <v>-0.52834502572772701</v>
      </c>
      <c r="F20">
        <v>-0.440779641575131</v>
      </c>
      <c r="G20">
        <v>-0.64095022313517602</v>
      </c>
      <c r="H20">
        <v>-0.159795907716373</v>
      </c>
      <c r="I20">
        <v>-0.20200400475524299</v>
      </c>
      <c r="J20">
        <v>0.95956300666287997</v>
      </c>
      <c r="K20">
        <v>-1.6515130590851801</v>
      </c>
      <c r="L20">
        <v>0.52467108769704696</v>
      </c>
      <c r="M20">
        <v>0</v>
      </c>
      <c r="N20">
        <v>0</v>
      </c>
      <c r="O20">
        <v>-0.37608471267340698</v>
      </c>
      <c r="P20">
        <v>0</v>
      </c>
      <c r="Q20">
        <v>-0.57576895380478899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0.195024411833394</v>
      </c>
      <c r="Z20">
        <v>0.20324391272092901</v>
      </c>
      <c r="AA20">
        <v>0.21110786668051301</v>
      </c>
      <c r="AB20">
        <v>0.169238363899234</v>
      </c>
      <c r="AC20">
        <v>0.32419166901834501</v>
      </c>
      <c r="AD20">
        <v>-0.73711968856920795</v>
      </c>
      <c r="AE20">
        <v>0.119267050678572</v>
      </c>
      <c r="AF20">
        <v>-4.3223961483412499</v>
      </c>
      <c r="AH20" s="30">
        <f t="shared" si="9"/>
        <v>-1.6515130590851801</v>
      </c>
      <c r="AI20" s="30">
        <f t="shared" si="4"/>
        <v>0.195024411833394</v>
      </c>
      <c r="AJ20" s="30">
        <f t="shared" si="4"/>
        <v>0.20324391272092901</v>
      </c>
      <c r="AK20" s="30">
        <f t="shared" si="4"/>
        <v>0.21110786668051301</v>
      </c>
      <c r="AL20" s="30">
        <f t="shared" si="4"/>
        <v>0.169238363899234</v>
      </c>
      <c r="AM20" s="30">
        <f t="shared" si="4"/>
        <v>0.32419166901834501</v>
      </c>
      <c r="AN20" s="30">
        <f t="shared" si="4"/>
        <v>-0.73711968856920795</v>
      </c>
      <c r="AR20" s="31">
        <f t="shared" si="1"/>
        <v>40816</v>
      </c>
      <c r="AS20" s="30">
        <f t="shared" si="5"/>
        <v>-15.289584593364999</v>
      </c>
      <c r="AT20" s="30">
        <f t="shared" si="2"/>
        <v>-1.6515130590851801</v>
      </c>
      <c r="AU20" s="30">
        <f t="shared" si="6"/>
        <v>0.36568653558320707</v>
      </c>
      <c r="AV20" s="30">
        <f t="shared" si="3"/>
        <v>0.195024411833394</v>
      </c>
      <c r="AW20" s="30">
        <f t="shared" si="3"/>
        <v>0.20324391272092901</v>
      </c>
      <c r="AX20" s="30">
        <f t="shared" si="3"/>
        <v>0.21110786668051301</v>
      </c>
      <c r="AY20" s="30">
        <f t="shared" si="3"/>
        <v>0.169238363899234</v>
      </c>
      <c r="AZ20" s="30">
        <f t="shared" si="3"/>
        <v>0.32419166901834501</v>
      </c>
      <c r="BA20" s="30">
        <f t="shared" si="3"/>
        <v>-0.73711968856920795</v>
      </c>
      <c r="BC20" s="31">
        <f t="shared" si="7"/>
        <v>40816</v>
      </c>
      <c r="BD20" s="30">
        <f t="shared" si="8"/>
        <v>-1.6515130590851801</v>
      </c>
      <c r="BE20" s="30">
        <f t="shared" si="8"/>
        <v>0.36568653558320707</v>
      </c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</row>
    <row r="21" spans="1:71" ht="15">
      <c r="A21" s="1">
        <v>40908</v>
      </c>
      <c r="B21">
        <v>-1.0357123537617801</v>
      </c>
      <c r="C21">
        <v>0.109070763022759</v>
      </c>
      <c r="D21">
        <v>-0.65419586264719798</v>
      </c>
      <c r="E21">
        <v>-0.25291558422670102</v>
      </c>
      <c r="F21">
        <v>-0.47411480379833898</v>
      </c>
      <c r="G21">
        <v>-0.742279040209323</v>
      </c>
      <c r="H21">
        <v>-0.24180180895200401</v>
      </c>
      <c r="I21">
        <v>-0.25050283139837398</v>
      </c>
      <c r="J21">
        <v>0.89969774539814995</v>
      </c>
      <c r="K21">
        <v>-1.6169030455409901</v>
      </c>
      <c r="L21">
        <v>0.60036378340055396</v>
      </c>
      <c r="M21">
        <v>0</v>
      </c>
      <c r="N21">
        <v>0</v>
      </c>
      <c r="O21">
        <v>-0.32033676456323401</v>
      </c>
      <c r="P21">
        <v>0</v>
      </c>
      <c r="Q21">
        <v>-0.64068467934062001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0.233627742373611</v>
      </c>
      <c r="Z21">
        <v>0.23668580938241099</v>
      </c>
      <c r="AA21">
        <v>0.235085829730459</v>
      </c>
      <c r="AB21">
        <v>0.18591946697185999</v>
      </c>
      <c r="AC21">
        <v>0.35308989962933801</v>
      </c>
      <c r="AD21">
        <v>-0.70417536167720196</v>
      </c>
      <c r="AE21">
        <v>0.118579416988617</v>
      </c>
      <c r="AF21">
        <v>-3.9615016792179998</v>
      </c>
      <c r="AH21" s="30">
        <f t="shared" si="9"/>
        <v>-1.6169030455409901</v>
      </c>
      <c r="AI21" s="30">
        <f t="shared" si="4"/>
        <v>0.233627742373611</v>
      </c>
      <c r="AJ21" s="30">
        <f t="shared" si="4"/>
        <v>0.23668580938241099</v>
      </c>
      <c r="AK21" s="30">
        <f t="shared" si="4"/>
        <v>0.235085829730459</v>
      </c>
      <c r="AL21" s="30">
        <f t="shared" si="4"/>
        <v>0.18591946697185999</v>
      </c>
      <c r="AM21" s="30">
        <f t="shared" si="4"/>
        <v>0.35308989962933801</v>
      </c>
      <c r="AN21" s="30">
        <f t="shared" si="4"/>
        <v>-0.70417536167720196</v>
      </c>
      <c r="AR21" s="31">
        <f t="shared" si="1"/>
        <v>40908</v>
      </c>
      <c r="AS21" s="30">
        <f t="shared" si="5"/>
        <v>-13.846006716871999</v>
      </c>
      <c r="AT21" s="30">
        <f t="shared" si="2"/>
        <v>-1.6169030455409901</v>
      </c>
      <c r="AU21" s="30">
        <f t="shared" si="6"/>
        <v>0.54023338641047691</v>
      </c>
      <c r="AV21" s="30">
        <f t="shared" si="3"/>
        <v>0.233627742373611</v>
      </c>
      <c r="AW21" s="30">
        <f t="shared" si="3"/>
        <v>0.23668580938241099</v>
      </c>
      <c r="AX21" s="30">
        <f t="shared" si="3"/>
        <v>0.235085829730459</v>
      </c>
      <c r="AY21" s="30">
        <f t="shared" si="3"/>
        <v>0.18591946697185999</v>
      </c>
      <c r="AZ21" s="30">
        <f t="shared" si="3"/>
        <v>0.35308989962933801</v>
      </c>
      <c r="BA21" s="30">
        <f t="shared" si="3"/>
        <v>-0.70417536167720196</v>
      </c>
      <c r="BC21" s="31">
        <f t="shared" si="7"/>
        <v>40908</v>
      </c>
      <c r="BD21" s="30">
        <f t="shared" si="8"/>
        <v>-1.6169030455409901</v>
      </c>
      <c r="BE21" s="30">
        <f t="shared" si="8"/>
        <v>0.54023338641047691</v>
      </c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</row>
    <row r="22" spans="1:71" ht="15">
      <c r="A22" s="1">
        <v>40999</v>
      </c>
      <c r="B22">
        <v>-0.94096317482101599</v>
      </c>
      <c r="C22">
        <v>0.16123398172238401</v>
      </c>
      <c r="D22">
        <v>-0.66523418586124405</v>
      </c>
      <c r="E22">
        <v>-9.2472701404650207E-2</v>
      </c>
      <c r="F22">
        <v>-0.513350151539408</v>
      </c>
      <c r="G22">
        <v>-0.82549523349547604</v>
      </c>
      <c r="H22">
        <v>-0.50788564022009197</v>
      </c>
      <c r="I22">
        <v>-0.31882737160326202</v>
      </c>
      <c r="J22">
        <v>1.02514333678195</v>
      </c>
      <c r="K22">
        <v>-1.3523747295887301</v>
      </c>
      <c r="L22">
        <v>0.67910694846550501</v>
      </c>
      <c r="M22">
        <v>0</v>
      </c>
      <c r="N22">
        <v>0</v>
      </c>
      <c r="O22">
        <v>-0.36918763161715501</v>
      </c>
      <c r="P22">
        <v>0</v>
      </c>
      <c r="Q22">
        <v>-0.661916046335014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0.27353254120849801</v>
      </c>
      <c r="Z22">
        <v>0.26503621780632203</v>
      </c>
      <c r="AA22">
        <v>0.25381063773286699</v>
      </c>
      <c r="AB22">
        <v>0.21212133874720801</v>
      </c>
      <c r="AC22">
        <v>0.34260030268557401</v>
      </c>
      <c r="AD22">
        <v>-0.64694247910262304</v>
      </c>
      <c r="AE22">
        <v>0.11788971059728701</v>
      </c>
      <c r="AF22">
        <v>-3.5641743298410602</v>
      </c>
      <c r="AH22" s="30">
        <f t="shared" si="9"/>
        <v>-1.3523747295887301</v>
      </c>
      <c r="AI22" s="30">
        <f t="shared" si="4"/>
        <v>0.27353254120849801</v>
      </c>
      <c r="AJ22" s="30">
        <f t="shared" si="4"/>
        <v>0.26503621780632203</v>
      </c>
      <c r="AK22" s="30">
        <f t="shared" si="4"/>
        <v>0.25381063773286699</v>
      </c>
      <c r="AL22" s="30">
        <f t="shared" si="4"/>
        <v>0.21212133874720801</v>
      </c>
      <c r="AM22" s="30">
        <f t="shared" si="4"/>
        <v>0.34260030268557401</v>
      </c>
      <c r="AN22" s="30">
        <f t="shared" si="4"/>
        <v>-0.64694247910262304</v>
      </c>
      <c r="AR22" s="31">
        <f t="shared" si="1"/>
        <v>40999</v>
      </c>
      <c r="AS22" s="30">
        <f t="shared" si="5"/>
        <v>-12.256697319364241</v>
      </c>
      <c r="AT22" s="30">
        <f t="shared" si="2"/>
        <v>-1.3523747295887301</v>
      </c>
      <c r="AU22" s="30">
        <f t="shared" si="6"/>
        <v>0.70015855907784608</v>
      </c>
      <c r="AV22" s="30">
        <f t="shared" si="3"/>
        <v>0.27353254120849801</v>
      </c>
      <c r="AW22" s="30">
        <f t="shared" si="3"/>
        <v>0.26503621780632203</v>
      </c>
      <c r="AX22" s="30">
        <f t="shared" si="3"/>
        <v>0.25381063773286699</v>
      </c>
      <c r="AY22" s="30">
        <f t="shared" si="3"/>
        <v>0.21212133874720801</v>
      </c>
      <c r="AZ22" s="30">
        <f t="shared" si="3"/>
        <v>0.34260030268557401</v>
      </c>
      <c r="BA22" s="30">
        <f t="shared" si="3"/>
        <v>-0.64694247910262304</v>
      </c>
      <c r="BC22" s="31">
        <f t="shared" si="7"/>
        <v>40999</v>
      </c>
      <c r="BD22" s="30">
        <f t="shared" si="8"/>
        <v>-1.3523747295887301</v>
      </c>
      <c r="BE22" s="30">
        <f t="shared" si="8"/>
        <v>0.70015855907784608</v>
      </c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</row>
    <row r="23" spans="1:71" ht="15">
      <c r="A23" s="1">
        <v>41090</v>
      </c>
      <c r="B23">
        <v>-1.0377185070617401</v>
      </c>
      <c r="C23">
        <v>8.5418716402663797E-2</v>
      </c>
      <c r="D23">
        <v>-0.71157013544332703</v>
      </c>
      <c r="E23">
        <v>-1.5336992703092E-2</v>
      </c>
      <c r="F23">
        <v>-0.53282793566904896</v>
      </c>
      <c r="G23">
        <v>-0.90495988832034602</v>
      </c>
      <c r="H23">
        <v>-0.31851949757648002</v>
      </c>
      <c r="I23">
        <v>-0.37148163194706302</v>
      </c>
      <c r="J23">
        <v>1.0433022979655</v>
      </c>
      <c r="K23">
        <v>-1.3840023573801301</v>
      </c>
      <c r="L23">
        <v>0.74664552276263796</v>
      </c>
      <c r="M23">
        <v>0</v>
      </c>
      <c r="N23">
        <v>0</v>
      </c>
      <c r="O23">
        <v>-0.36428130942933201</v>
      </c>
      <c r="P23">
        <v>0</v>
      </c>
      <c r="Q23">
        <v>-0.72346804515288599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0.24151041446414201</v>
      </c>
      <c r="Z23">
        <v>0.274712312200249</v>
      </c>
      <c r="AA23">
        <v>0.249423230120323</v>
      </c>
      <c r="AB23">
        <v>0.26039152044068897</v>
      </c>
      <c r="AC23">
        <v>0.33032157145131702</v>
      </c>
      <c r="AD23">
        <v>-0.59184700888736597</v>
      </c>
      <c r="AE23">
        <v>0.117198150040496</v>
      </c>
      <c r="AF23">
        <v>-3.6070895737227899</v>
      </c>
      <c r="AH23" s="30">
        <f t="shared" si="9"/>
        <v>-1.3840023573801301</v>
      </c>
      <c r="AI23" s="30">
        <f t="shared" si="4"/>
        <v>0.24151041446414201</v>
      </c>
      <c r="AJ23" s="30">
        <f t="shared" si="4"/>
        <v>0.274712312200249</v>
      </c>
      <c r="AK23" s="30">
        <f t="shared" si="4"/>
        <v>0.249423230120323</v>
      </c>
      <c r="AL23" s="30">
        <f t="shared" si="4"/>
        <v>0.26039152044068897</v>
      </c>
      <c r="AM23" s="30">
        <f t="shared" si="4"/>
        <v>0.33032157145131702</v>
      </c>
      <c r="AN23" s="30">
        <f t="shared" si="4"/>
        <v>-0.59184700888736597</v>
      </c>
      <c r="AR23" s="31">
        <f t="shared" si="1"/>
        <v>41090</v>
      </c>
      <c r="AS23" s="30">
        <f t="shared" si="5"/>
        <v>-12.42835829489116</v>
      </c>
      <c r="AT23" s="30">
        <f t="shared" si="2"/>
        <v>-1.3840023573801301</v>
      </c>
      <c r="AU23" s="30">
        <f t="shared" si="6"/>
        <v>0.76451203978935411</v>
      </c>
      <c r="AV23" s="30">
        <f t="shared" si="3"/>
        <v>0.24151041446414201</v>
      </c>
      <c r="AW23" s="30">
        <f t="shared" si="3"/>
        <v>0.274712312200249</v>
      </c>
      <c r="AX23" s="30">
        <f t="shared" si="3"/>
        <v>0.249423230120323</v>
      </c>
      <c r="AY23" s="30">
        <f t="shared" si="3"/>
        <v>0.26039152044068897</v>
      </c>
      <c r="AZ23" s="30">
        <f t="shared" si="3"/>
        <v>0.33032157145131702</v>
      </c>
      <c r="BA23" s="30">
        <f t="shared" si="3"/>
        <v>-0.59184700888736597</v>
      </c>
      <c r="BC23" s="31">
        <f t="shared" si="7"/>
        <v>41090</v>
      </c>
      <c r="BD23" s="30">
        <f t="shared" si="8"/>
        <v>-1.3840023573801301</v>
      </c>
      <c r="BE23" s="30">
        <f t="shared" si="8"/>
        <v>0.76451203978935411</v>
      </c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</row>
    <row r="24" spans="1:71" ht="15">
      <c r="A24" s="1">
        <v>41182</v>
      </c>
      <c r="B24">
        <v>-1.1434952276042301</v>
      </c>
      <c r="C24">
        <v>6.1263596057572797E-2</v>
      </c>
      <c r="D24">
        <v>-0.68664084512453805</v>
      </c>
      <c r="E24">
        <v>-0.16039145417865999</v>
      </c>
      <c r="F24">
        <v>-0.560015468943032</v>
      </c>
      <c r="G24">
        <v>-1.0045888413784101</v>
      </c>
      <c r="H24">
        <v>0.13506169629936601</v>
      </c>
      <c r="I24">
        <v>-0.40772278615671798</v>
      </c>
      <c r="J24">
        <v>1.03100390703925</v>
      </c>
      <c r="K24">
        <v>-1.33944467351345</v>
      </c>
      <c r="L24">
        <v>0.78754056024067698</v>
      </c>
      <c r="M24">
        <v>0</v>
      </c>
      <c r="N24">
        <v>0</v>
      </c>
      <c r="O24">
        <v>-0.38768233392837897</v>
      </c>
      <c r="P24">
        <v>0</v>
      </c>
      <c r="Q24">
        <v>-0.77159513890292397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0.18774040399455399</v>
      </c>
      <c r="Z24">
        <v>0.26595770355785697</v>
      </c>
      <c r="AA24">
        <v>0.222001549362211</v>
      </c>
      <c r="AB24">
        <v>0.30755292060275002</v>
      </c>
      <c r="AC24">
        <v>0.334500398414047</v>
      </c>
      <c r="AD24">
        <v>-0.52679683208069406</v>
      </c>
      <c r="AE24">
        <v>0.11650494729505299</v>
      </c>
      <c r="AF24">
        <v>-3.5392459189476901</v>
      </c>
      <c r="AH24" s="30">
        <f t="shared" si="9"/>
        <v>-1.33944467351345</v>
      </c>
      <c r="AI24" s="30">
        <f t="shared" si="4"/>
        <v>0.18774040399455399</v>
      </c>
      <c r="AJ24" s="30">
        <f t="shared" si="4"/>
        <v>0.26595770355785697</v>
      </c>
      <c r="AK24" s="30">
        <f t="shared" si="4"/>
        <v>0.222001549362211</v>
      </c>
      <c r="AL24" s="30">
        <f t="shared" si="4"/>
        <v>0.30755292060275002</v>
      </c>
      <c r="AM24" s="30">
        <f t="shared" si="4"/>
        <v>0.334500398414047</v>
      </c>
      <c r="AN24" s="30">
        <f t="shared" si="4"/>
        <v>-0.52679683208069406</v>
      </c>
      <c r="AR24" s="31">
        <f t="shared" si="1"/>
        <v>41182</v>
      </c>
      <c r="AS24" s="30">
        <f t="shared" si="5"/>
        <v>-12.156983675790761</v>
      </c>
      <c r="AT24" s="30">
        <f t="shared" si="2"/>
        <v>-1.33944467351345</v>
      </c>
      <c r="AU24" s="30">
        <f t="shared" si="6"/>
        <v>0.79095614385072477</v>
      </c>
      <c r="AV24" s="30">
        <f t="shared" si="3"/>
        <v>0.18774040399455399</v>
      </c>
      <c r="AW24" s="30">
        <f t="shared" si="3"/>
        <v>0.26595770355785697</v>
      </c>
      <c r="AX24" s="30">
        <f t="shared" si="3"/>
        <v>0.222001549362211</v>
      </c>
      <c r="AY24" s="30">
        <f t="shared" si="3"/>
        <v>0.30755292060275002</v>
      </c>
      <c r="AZ24" s="30">
        <f t="shared" si="3"/>
        <v>0.334500398414047</v>
      </c>
      <c r="BA24" s="30">
        <f t="shared" si="3"/>
        <v>-0.52679683208069406</v>
      </c>
      <c r="BC24" s="31">
        <f t="shared" si="7"/>
        <v>41182</v>
      </c>
      <c r="BD24" s="30">
        <f t="shared" si="8"/>
        <v>-1.33944467351345</v>
      </c>
      <c r="BE24" s="30">
        <f t="shared" si="8"/>
        <v>0.79095614385072477</v>
      </c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</row>
    <row r="25" spans="1:71" ht="15">
      <c r="A25" s="1">
        <v>41274</v>
      </c>
      <c r="B25">
        <v>-0.98290749584481596</v>
      </c>
      <c r="C25">
        <v>0.14503824101559001</v>
      </c>
      <c r="D25">
        <v>-0.67803503681786903</v>
      </c>
      <c r="E25">
        <v>-0.161779484695068</v>
      </c>
      <c r="F25">
        <v>-0.57454807243331896</v>
      </c>
      <c r="G25">
        <v>-1.1280046326259101</v>
      </c>
      <c r="H25">
        <v>-9.5592470533794105E-2</v>
      </c>
      <c r="I25">
        <v>-0.42565175345401401</v>
      </c>
      <c r="J25">
        <v>1.1426909463375301</v>
      </c>
      <c r="K25">
        <v>-1.0776477056086899</v>
      </c>
      <c r="L25">
        <v>0.86368591768360603</v>
      </c>
      <c r="M25">
        <v>0</v>
      </c>
      <c r="N25">
        <v>0</v>
      </c>
      <c r="O25">
        <v>-0.466106231375288</v>
      </c>
      <c r="P25">
        <v>0</v>
      </c>
      <c r="Q25">
        <v>-0.80661264590992598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0.19846807083380999</v>
      </c>
      <c r="Z25">
        <v>0.267050499762225</v>
      </c>
      <c r="AA25">
        <v>0.19449760602371399</v>
      </c>
      <c r="AB25">
        <v>0.341119234559632</v>
      </c>
      <c r="AC25">
        <v>0.31926928278535299</v>
      </c>
      <c r="AD25">
        <v>-0.44179172916148501</v>
      </c>
      <c r="AE25">
        <v>0.11581030793670399</v>
      </c>
      <c r="AF25">
        <v>-3.2510471515220001</v>
      </c>
      <c r="AH25" s="30">
        <f t="shared" si="9"/>
        <v>-1.0776477056086899</v>
      </c>
      <c r="AI25" s="30">
        <f t="shared" si="4"/>
        <v>0.19846807083380999</v>
      </c>
      <c r="AJ25" s="30">
        <f t="shared" si="4"/>
        <v>0.267050499762225</v>
      </c>
      <c r="AK25" s="30">
        <f t="shared" si="4"/>
        <v>0.19449760602371399</v>
      </c>
      <c r="AL25" s="30">
        <f t="shared" si="4"/>
        <v>0.341119234559632</v>
      </c>
      <c r="AM25" s="30">
        <f t="shared" si="4"/>
        <v>0.31926928278535299</v>
      </c>
      <c r="AN25" s="30">
        <f t="shared" si="4"/>
        <v>-0.44179172916148501</v>
      </c>
      <c r="AR25" s="31">
        <f t="shared" si="1"/>
        <v>41274</v>
      </c>
      <c r="AS25" s="30">
        <f t="shared" si="5"/>
        <v>-11.004188606088</v>
      </c>
      <c r="AT25" s="30">
        <f t="shared" si="2"/>
        <v>-1.0776477056086899</v>
      </c>
      <c r="AU25" s="30">
        <f t="shared" si="6"/>
        <v>0.8786129648032488</v>
      </c>
      <c r="AV25" s="30">
        <f t="shared" si="3"/>
        <v>0.19846807083380999</v>
      </c>
      <c r="AW25" s="30">
        <f t="shared" si="3"/>
        <v>0.267050499762225</v>
      </c>
      <c r="AX25" s="30">
        <f t="shared" si="3"/>
        <v>0.19449760602371399</v>
      </c>
      <c r="AY25" s="30">
        <f t="shared" si="3"/>
        <v>0.341119234559632</v>
      </c>
      <c r="AZ25" s="30">
        <f t="shared" si="3"/>
        <v>0.31926928278535299</v>
      </c>
      <c r="BA25" s="30">
        <f t="shared" si="3"/>
        <v>-0.44179172916148501</v>
      </c>
      <c r="BC25" s="31">
        <f t="shared" si="7"/>
        <v>41274</v>
      </c>
      <c r="BD25" s="30">
        <f t="shared" si="8"/>
        <v>-1.0776477056086899</v>
      </c>
      <c r="BE25" s="30">
        <f t="shared" si="8"/>
        <v>0.8786129648032488</v>
      </c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</row>
    <row r="26" spans="1:71" ht="15">
      <c r="A26" s="1">
        <v>41364</v>
      </c>
      <c r="B26">
        <v>-1.24158328330388</v>
      </c>
      <c r="C26">
        <v>0.16078809214402301</v>
      </c>
      <c r="D26">
        <v>-0.67207853907347403</v>
      </c>
      <c r="E26">
        <v>-8.0306713612914804E-2</v>
      </c>
      <c r="F26">
        <v>-0.54940240944325502</v>
      </c>
      <c r="G26">
        <v>-1.2243923561750301</v>
      </c>
      <c r="H26">
        <v>-0.32930385299001302</v>
      </c>
      <c r="I26">
        <v>-0.441376488856706</v>
      </c>
      <c r="J26">
        <v>1.0483206401223799</v>
      </c>
      <c r="K26">
        <v>-1.1150578559373401</v>
      </c>
      <c r="L26">
        <v>0.96134704087716305</v>
      </c>
      <c r="M26">
        <v>0</v>
      </c>
      <c r="N26">
        <v>0</v>
      </c>
      <c r="O26">
        <v>-0.46642376757140203</v>
      </c>
      <c r="P26">
        <v>0</v>
      </c>
      <c r="Q26">
        <v>-0.86896148450238997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0.23082058508450601</v>
      </c>
      <c r="Z26">
        <v>0.248467690919077</v>
      </c>
      <c r="AA26">
        <v>0.165226738169025</v>
      </c>
      <c r="AB26">
        <v>0.35736951116546101</v>
      </c>
      <c r="AC26">
        <v>0.27678416384854598</v>
      </c>
      <c r="AD26">
        <v>-0.33308148688121703</v>
      </c>
      <c r="AE26">
        <v>0.115114431294759</v>
      </c>
      <c r="AF26">
        <v>-3.7577293447226801</v>
      </c>
      <c r="AH26" s="30">
        <f t="shared" si="9"/>
        <v>-1.1150578559373401</v>
      </c>
      <c r="AI26" s="30">
        <f t="shared" si="4"/>
        <v>0.23082058508450601</v>
      </c>
      <c r="AJ26" s="30">
        <f t="shared" si="4"/>
        <v>0.248467690919077</v>
      </c>
      <c r="AK26" s="30">
        <f t="shared" si="4"/>
        <v>0.165226738169025</v>
      </c>
      <c r="AL26" s="30">
        <f t="shared" si="4"/>
        <v>0.35736951116546101</v>
      </c>
      <c r="AM26" s="30">
        <f t="shared" si="4"/>
        <v>0.27678416384854598</v>
      </c>
      <c r="AN26" s="30">
        <f t="shared" si="4"/>
        <v>-0.33308148688121703</v>
      </c>
      <c r="AR26" s="31">
        <f t="shared" si="1"/>
        <v>41364</v>
      </c>
      <c r="AS26" s="30">
        <f t="shared" si="5"/>
        <v>-13.03091737889072</v>
      </c>
      <c r="AT26" s="30">
        <f t="shared" si="2"/>
        <v>-1.1150578559373401</v>
      </c>
      <c r="AU26" s="30">
        <f t="shared" si="6"/>
        <v>0.94558720230539794</v>
      </c>
      <c r="AV26" s="30">
        <f t="shared" si="3"/>
        <v>0.23082058508450601</v>
      </c>
      <c r="AW26" s="30">
        <f t="shared" si="3"/>
        <v>0.248467690919077</v>
      </c>
      <c r="AX26" s="30">
        <f t="shared" si="3"/>
        <v>0.165226738169025</v>
      </c>
      <c r="AY26" s="30">
        <f t="shared" si="3"/>
        <v>0.35736951116546101</v>
      </c>
      <c r="AZ26" s="30">
        <f t="shared" si="3"/>
        <v>0.27678416384854598</v>
      </c>
      <c r="BA26" s="30">
        <f t="shared" si="3"/>
        <v>-0.33308148688121703</v>
      </c>
      <c r="BC26" s="31">
        <f t="shared" si="7"/>
        <v>41364</v>
      </c>
      <c r="BD26" s="30">
        <f t="shared" si="8"/>
        <v>-1.1150578559373401</v>
      </c>
      <c r="BE26" s="30">
        <f t="shared" si="8"/>
        <v>0.94558720230539794</v>
      </c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</row>
    <row r="27" spans="1:71" ht="15">
      <c r="A27" s="1">
        <v>41455</v>
      </c>
      <c r="B27">
        <v>-1.0696190611357099</v>
      </c>
      <c r="C27">
        <v>7.0521232938594594E-2</v>
      </c>
      <c r="D27">
        <v>-0.65810887285470299</v>
      </c>
      <c r="E27">
        <v>-9.0450170783297895E-2</v>
      </c>
      <c r="F27">
        <v>-0.49730508431671</v>
      </c>
      <c r="G27">
        <v>-1.2816264954351799</v>
      </c>
      <c r="H27">
        <v>-0.30478205654997298</v>
      </c>
      <c r="I27">
        <v>-0.43946668564070501</v>
      </c>
      <c r="J27">
        <v>1.0786206544776</v>
      </c>
      <c r="K27">
        <v>-1.26095371511228</v>
      </c>
      <c r="L27">
        <v>1.0666126611515601</v>
      </c>
      <c r="M27">
        <v>0</v>
      </c>
      <c r="N27">
        <v>0</v>
      </c>
      <c r="O27">
        <v>-0.43654135285773399</v>
      </c>
      <c r="P27">
        <v>0</v>
      </c>
      <c r="Q27">
        <v>-0.91620539178230498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0.22157136808777</v>
      </c>
      <c r="Z27">
        <v>0.19470410126842699</v>
      </c>
      <c r="AA27">
        <v>0.142677608018593</v>
      </c>
      <c r="AB27">
        <v>0.35537162841087</v>
      </c>
      <c r="AC27">
        <v>0.22567660066552001</v>
      </c>
      <c r="AD27">
        <v>-0.23256354546824601</v>
      </c>
      <c r="AE27">
        <v>0.114417510603381</v>
      </c>
      <c r="AF27">
        <v>-3.7174490663145199</v>
      </c>
      <c r="AH27" s="30">
        <f t="shared" si="9"/>
        <v>-1.26095371511228</v>
      </c>
      <c r="AI27" s="30">
        <f t="shared" si="4"/>
        <v>0.22157136808777</v>
      </c>
      <c r="AJ27" s="30">
        <f t="shared" si="4"/>
        <v>0.19470410126842699</v>
      </c>
      <c r="AK27" s="30">
        <f t="shared" si="4"/>
        <v>0.142677608018593</v>
      </c>
      <c r="AL27" s="30">
        <f t="shared" si="4"/>
        <v>0.35537162841087</v>
      </c>
      <c r="AM27" s="30">
        <f t="shared" si="4"/>
        <v>0.22567660066552001</v>
      </c>
      <c r="AN27" s="30">
        <f t="shared" si="4"/>
        <v>-0.23256354546824601</v>
      </c>
      <c r="AR27" s="31">
        <f t="shared" si="1"/>
        <v>41455</v>
      </c>
      <c r="AS27" s="30">
        <f t="shared" si="5"/>
        <v>-12.86979626525808</v>
      </c>
      <c r="AT27" s="30">
        <f t="shared" si="2"/>
        <v>-1.26095371511228</v>
      </c>
      <c r="AU27" s="30">
        <f t="shared" si="6"/>
        <v>0.90743776098293405</v>
      </c>
      <c r="AV27" s="30">
        <f t="shared" si="3"/>
        <v>0.22157136808777</v>
      </c>
      <c r="AW27" s="30">
        <f t="shared" si="3"/>
        <v>0.19470410126842699</v>
      </c>
      <c r="AX27" s="30">
        <f t="shared" si="3"/>
        <v>0.142677608018593</v>
      </c>
      <c r="AY27" s="30">
        <f t="shared" si="3"/>
        <v>0.35537162841087</v>
      </c>
      <c r="AZ27" s="30">
        <f t="shared" si="3"/>
        <v>0.22567660066552001</v>
      </c>
      <c r="BA27" s="30">
        <f t="shared" si="3"/>
        <v>-0.23256354546824601</v>
      </c>
      <c r="BC27" s="31">
        <f t="shared" si="7"/>
        <v>41455</v>
      </c>
      <c r="BD27" s="30">
        <f t="shared" si="8"/>
        <v>-1.26095371511228</v>
      </c>
      <c r="BE27" s="30">
        <f t="shared" si="8"/>
        <v>0.90743776098293405</v>
      </c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</row>
    <row r="28" spans="1:71" ht="15">
      <c r="A28" s="1">
        <v>41547</v>
      </c>
      <c r="B28">
        <v>-1.16002767459805</v>
      </c>
      <c r="C28">
        <v>9.8508761548544294E-2</v>
      </c>
      <c r="D28">
        <v>-0.63008010358181599</v>
      </c>
      <c r="E28">
        <v>-0.20551882888394099</v>
      </c>
      <c r="F28">
        <v>-0.48745722604669101</v>
      </c>
      <c r="G28">
        <v>-1.32556564885979</v>
      </c>
      <c r="H28">
        <v>-0.44505741574580299</v>
      </c>
      <c r="I28">
        <v>-0.45272981037665899</v>
      </c>
      <c r="J28">
        <v>1.0601952634938201</v>
      </c>
      <c r="K28">
        <v>-1.3925321190414599</v>
      </c>
      <c r="L28">
        <v>1.2012443615991399</v>
      </c>
      <c r="M28">
        <v>0</v>
      </c>
      <c r="N28">
        <v>0</v>
      </c>
      <c r="O28">
        <v>-0.446190807904424</v>
      </c>
      <c r="P28">
        <v>0</v>
      </c>
      <c r="Q28">
        <v>-0.96425816328032399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0.25367668561124002</v>
      </c>
      <c r="Z28">
        <v>0.157832298873331</v>
      </c>
      <c r="AA28">
        <v>0.15502823145103301</v>
      </c>
      <c r="AB28">
        <v>0.34416830711111901</v>
      </c>
      <c r="AC28">
        <v>0.20530586751851901</v>
      </c>
      <c r="AD28">
        <v>-0.14948240316518599</v>
      </c>
      <c r="AE28">
        <v>0.113719733149587</v>
      </c>
      <c r="AF28">
        <v>-4.0692206911277999</v>
      </c>
      <c r="AH28" s="30">
        <f t="shared" si="9"/>
        <v>-1.3925321190414599</v>
      </c>
      <c r="AI28" s="30">
        <f t="shared" si="4"/>
        <v>0.25367668561124002</v>
      </c>
      <c r="AJ28" s="30">
        <f t="shared" si="4"/>
        <v>0.157832298873331</v>
      </c>
      <c r="AK28" s="30">
        <f t="shared" si="4"/>
        <v>0.15502823145103301</v>
      </c>
      <c r="AL28" s="30">
        <f t="shared" si="4"/>
        <v>0.34416830711111901</v>
      </c>
      <c r="AM28" s="30">
        <f t="shared" si="4"/>
        <v>0.20530586751851901</v>
      </c>
      <c r="AN28" s="30">
        <f t="shared" si="4"/>
        <v>-0.14948240316518599</v>
      </c>
      <c r="AR28" s="31">
        <f t="shared" si="1"/>
        <v>41547</v>
      </c>
      <c r="AS28" s="30">
        <f t="shared" si="5"/>
        <v>-14.2768827645112</v>
      </c>
      <c r="AT28" s="30">
        <f t="shared" si="2"/>
        <v>-1.3925321190414599</v>
      </c>
      <c r="AU28" s="30">
        <f t="shared" si="6"/>
        <v>0.96652898740005599</v>
      </c>
      <c r="AV28" s="30">
        <f t="shared" si="3"/>
        <v>0.25367668561124002</v>
      </c>
      <c r="AW28" s="30">
        <f t="shared" si="3"/>
        <v>0.157832298873331</v>
      </c>
      <c r="AX28" s="30">
        <f t="shared" si="3"/>
        <v>0.15502823145103301</v>
      </c>
      <c r="AY28" s="30">
        <f t="shared" si="3"/>
        <v>0.34416830711111901</v>
      </c>
      <c r="AZ28" s="30">
        <f t="shared" si="3"/>
        <v>0.20530586751851901</v>
      </c>
      <c r="BA28" s="30">
        <f t="shared" si="3"/>
        <v>-0.14948240316518599</v>
      </c>
      <c r="BC28" s="31">
        <f t="shared" si="7"/>
        <v>41547</v>
      </c>
      <c r="BD28" s="30">
        <f t="shared" si="8"/>
        <v>-1.3925321190414599</v>
      </c>
      <c r="BE28" s="30">
        <f t="shared" si="8"/>
        <v>0.96652898740005599</v>
      </c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</row>
    <row r="29" spans="1:71" ht="15">
      <c r="A29" s="1">
        <v>41639</v>
      </c>
      <c r="B29">
        <v>-1.3586763718589401</v>
      </c>
      <c r="C29">
        <v>9.5831477726827305E-2</v>
      </c>
      <c r="D29">
        <v>-0.60874186503530903</v>
      </c>
      <c r="E29">
        <v>-0.26320893994782102</v>
      </c>
      <c r="F29">
        <v>-0.45493083491110298</v>
      </c>
      <c r="G29">
        <v>-1.38019827419063</v>
      </c>
      <c r="H29">
        <v>-0.66289535790909504</v>
      </c>
      <c r="I29">
        <v>-0.48144944528677902</v>
      </c>
      <c r="J29">
        <v>1.09392140997651</v>
      </c>
      <c r="K29">
        <v>-1.52507870026708</v>
      </c>
      <c r="L29">
        <v>1.32323870771811</v>
      </c>
      <c r="M29">
        <v>0</v>
      </c>
      <c r="N29">
        <v>0</v>
      </c>
      <c r="O29">
        <v>-0.41633450846182501</v>
      </c>
      <c r="P29">
        <v>0</v>
      </c>
      <c r="Q29">
        <v>-1.0088717569702399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0.29898569760476201</v>
      </c>
      <c r="Z29">
        <v>0.13792984093055399</v>
      </c>
      <c r="AA29">
        <v>0.185035718587343</v>
      </c>
      <c r="AB29">
        <v>0.31052848043028902</v>
      </c>
      <c r="AC29">
        <v>0.199407180597377</v>
      </c>
      <c r="AD29">
        <v>-8.5686120335930094E-2</v>
      </c>
      <c r="AE29">
        <v>0.113021280418047</v>
      </c>
      <c r="AF29">
        <v>-4.4881723811849197</v>
      </c>
      <c r="AH29" s="30">
        <f t="shared" si="9"/>
        <v>-1.52507870026708</v>
      </c>
      <c r="AI29" s="30">
        <f t="shared" si="4"/>
        <v>0.29898569760476201</v>
      </c>
      <c r="AJ29" s="30">
        <f t="shared" si="4"/>
        <v>0.13792984093055399</v>
      </c>
      <c r="AK29" s="30">
        <f t="shared" si="4"/>
        <v>0.185035718587343</v>
      </c>
      <c r="AL29" s="30">
        <f t="shared" si="4"/>
        <v>0.31052848043028902</v>
      </c>
      <c r="AM29" s="30">
        <f t="shared" si="4"/>
        <v>0.199407180597377</v>
      </c>
      <c r="AN29" s="30">
        <f t="shared" si="4"/>
        <v>-8.5686120335930094E-2</v>
      </c>
      <c r="AR29" s="31">
        <f t="shared" si="1"/>
        <v>41639</v>
      </c>
      <c r="AS29" s="30">
        <f t="shared" si="5"/>
        <v>-15.952689524739679</v>
      </c>
      <c r="AT29" s="30">
        <f t="shared" si="2"/>
        <v>-1.52507870026708</v>
      </c>
      <c r="AU29" s="30">
        <f t="shared" si="6"/>
        <v>1.046200797814395</v>
      </c>
      <c r="AV29" s="30">
        <f t="shared" si="3"/>
        <v>0.29898569760476201</v>
      </c>
      <c r="AW29" s="30">
        <f t="shared" si="3"/>
        <v>0.13792984093055399</v>
      </c>
      <c r="AX29" s="30">
        <f t="shared" si="3"/>
        <v>0.185035718587343</v>
      </c>
      <c r="AY29" s="30">
        <f t="shared" si="3"/>
        <v>0.31052848043028902</v>
      </c>
      <c r="AZ29" s="30">
        <f t="shared" si="3"/>
        <v>0.199407180597377</v>
      </c>
      <c r="BA29" s="30">
        <f t="shared" si="3"/>
        <v>-8.5686120335930094E-2</v>
      </c>
      <c r="BC29" s="31">
        <f t="shared" si="7"/>
        <v>41639</v>
      </c>
      <c r="BD29" s="30">
        <f t="shared" si="8"/>
        <v>-1.52507870026708</v>
      </c>
      <c r="BE29" s="30">
        <f t="shared" si="8"/>
        <v>1.046200797814395</v>
      </c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</row>
    <row r="30" spans="1:71" ht="15">
      <c r="A30" s="1">
        <v>41729</v>
      </c>
      <c r="B30">
        <v>-1.5643410007640901</v>
      </c>
      <c r="C30">
        <v>8.1884578305849498E-2</v>
      </c>
      <c r="D30">
        <v>-0.57990365806069499</v>
      </c>
      <c r="E30">
        <v>-0.370244614195963</v>
      </c>
      <c r="F30">
        <v>-0.44149601333031202</v>
      </c>
      <c r="G30">
        <v>-1.43103530060485</v>
      </c>
      <c r="H30">
        <v>-0.23172182496403201</v>
      </c>
      <c r="I30">
        <v>-0.49385221543519903</v>
      </c>
      <c r="J30">
        <v>1.1747549383893401</v>
      </c>
      <c r="K30">
        <v>-1.54143437885196</v>
      </c>
      <c r="L30">
        <v>1.4488123449037</v>
      </c>
      <c r="M30">
        <v>0</v>
      </c>
      <c r="N30">
        <v>0</v>
      </c>
      <c r="O30">
        <v>-0.423461457629352</v>
      </c>
      <c r="P30">
        <v>0</v>
      </c>
      <c r="Q30">
        <v>-1.0383525185178899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0.30040917908353498</v>
      </c>
      <c r="Z30">
        <v>0.14082829380105999</v>
      </c>
      <c r="AA30">
        <v>0.23534162377567799</v>
      </c>
      <c r="AB30">
        <v>0.27293732877658</v>
      </c>
      <c r="AC30">
        <v>0.18148959745962401</v>
      </c>
      <c r="AD30">
        <v>-3.7164406286109397E-2</v>
      </c>
      <c r="AE30">
        <v>0.11232232823272199</v>
      </c>
      <c r="AF30">
        <v>-4.20422717591235</v>
      </c>
      <c r="AH30" s="30">
        <f t="shared" si="9"/>
        <v>-1.54143437885196</v>
      </c>
      <c r="AI30" s="30">
        <f t="shared" si="4"/>
        <v>0.30040917908353498</v>
      </c>
      <c r="AJ30" s="30">
        <f t="shared" si="4"/>
        <v>0.14082829380105999</v>
      </c>
      <c r="AK30" s="30">
        <f t="shared" si="4"/>
        <v>0.23534162377567799</v>
      </c>
      <c r="AL30" s="30">
        <f t="shared" si="4"/>
        <v>0.27293732877658</v>
      </c>
      <c r="AM30" s="30">
        <f t="shared" si="4"/>
        <v>0.18148959745962401</v>
      </c>
      <c r="AN30" s="30">
        <f t="shared" si="4"/>
        <v>-3.7164406286109397E-2</v>
      </c>
      <c r="AR30" s="31">
        <f t="shared" si="1"/>
        <v>41729</v>
      </c>
      <c r="AS30" s="30">
        <f t="shared" si="5"/>
        <v>-14.8169087036494</v>
      </c>
      <c r="AT30" s="30">
        <f t="shared" si="2"/>
        <v>-1.54143437885196</v>
      </c>
      <c r="AU30" s="30">
        <f t="shared" si="6"/>
        <v>1.0938416166103675</v>
      </c>
      <c r="AV30" s="30">
        <f t="shared" si="3"/>
        <v>0.30040917908353498</v>
      </c>
      <c r="AW30" s="30">
        <f t="shared" si="3"/>
        <v>0.14082829380105999</v>
      </c>
      <c r="AX30" s="30">
        <f t="shared" si="3"/>
        <v>0.23534162377567799</v>
      </c>
      <c r="AY30" s="30">
        <f t="shared" si="3"/>
        <v>0.27293732877658</v>
      </c>
      <c r="AZ30" s="30">
        <f t="shared" si="3"/>
        <v>0.18148959745962401</v>
      </c>
      <c r="BA30" s="30">
        <f t="shared" si="3"/>
        <v>-3.7164406286109397E-2</v>
      </c>
      <c r="BC30" s="31">
        <f t="shared" si="7"/>
        <v>41729</v>
      </c>
      <c r="BD30" s="30">
        <f t="shared" si="8"/>
        <v>-1.54143437885196</v>
      </c>
      <c r="BE30" s="30">
        <f t="shared" si="8"/>
        <v>1.0938416166103675</v>
      </c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</row>
    <row r="31" spans="1:71" ht="15">
      <c r="A31" s="1">
        <v>41820</v>
      </c>
      <c r="B31">
        <v>-1.33321798563435</v>
      </c>
      <c r="C31">
        <v>0.11451082131411799</v>
      </c>
      <c r="D31">
        <v>-0.57370021456636</v>
      </c>
      <c r="E31">
        <v>-0.249075215256019</v>
      </c>
      <c r="F31">
        <v>-0.42090926857244998</v>
      </c>
      <c r="G31">
        <v>-1.4549982123371299</v>
      </c>
      <c r="H31">
        <v>-0.39539536220022098</v>
      </c>
      <c r="I31">
        <v>-0.51998305293524405</v>
      </c>
      <c r="J31">
        <v>1.1263287055064499</v>
      </c>
      <c r="K31">
        <v>-1.3752764163014799</v>
      </c>
      <c r="L31">
        <v>1.5768502494804599</v>
      </c>
      <c r="M31">
        <v>0</v>
      </c>
      <c r="N31">
        <v>0</v>
      </c>
      <c r="O31">
        <v>-0.39830957042202503</v>
      </c>
      <c r="P31">
        <v>0</v>
      </c>
      <c r="Q31">
        <v>-1.0720956515712701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0.32092376340235401</v>
      </c>
      <c r="Z31">
        <v>0.15312138970526801</v>
      </c>
      <c r="AA31">
        <v>0.28287781138814899</v>
      </c>
      <c r="AB31">
        <v>0.24498833577728199</v>
      </c>
      <c r="AC31">
        <v>0.1541210283427</v>
      </c>
      <c r="AD31">
        <v>-6.0971167706699598E-3</v>
      </c>
      <c r="AE31">
        <v>0.111623046895424</v>
      </c>
      <c r="AF31">
        <v>-3.7137129147550101</v>
      </c>
      <c r="AH31" s="30">
        <f t="shared" si="9"/>
        <v>-1.3752764163014799</v>
      </c>
      <c r="AI31" s="30">
        <f t="shared" si="4"/>
        <v>0.32092376340235401</v>
      </c>
      <c r="AJ31" s="30">
        <f t="shared" si="4"/>
        <v>0.15312138970526801</v>
      </c>
      <c r="AK31" s="30">
        <f t="shared" si="4"/>
        <v>0.28287781138814899</v>
      </c>
      <c r="AL31" s="30">
        <f t="shared" si="4"/>
        <v>0.24498833577728199</v>
      </c>
      <c r="AM31" s="30">
        <f t="shared" si="4"/>
        <v>0.1541210283427</v>
      </c>
      <c r="AN31" s="30">
        <f t="shared" si="4"/>
        <v>-6.0971167706699598E-3</v>
      </c>
      <c r="AR31" s="31">
        <f t="shared" si="1"/>
        <v>41820</v>
      </c>
      <c r="AS31" s="30">
        <f t="shared" si="5"/>
        <v>-12.85485165902004</v>
      </c>
      <c r="AT31" s="30">
        <f t="shared" si="2"/>
        <v>-1.3752764163014799</v>
      </c>
      <c r="AU31" s="30">
        <f t="shared" si="6"/>
        <v>1.149935211845083</v>
      </c>
      <c r="AV31" s="30">
        <f t="shared" si="3"/>
        <v>0.32092376340235401</v>
      </c>
      <c r="AW31" s="30">
        <f t="shared" si="3"/>
        <v>0.15312138970526801</v>
      </c>
      <c r="AX31" s="30">
        <f t="shared" si="3"/>
        <v>0.28287781138814899</v>
      </c>
      <c r="AY31" s="30">
        <f t="shared" si="3"/>
        <v>0.24498833577728199</v>
      </c>
      <c r="AZ31" s="30">
        <f t="shared" si="3"/>
        <v>0.1541210283427</v>
      </c>
      <c r="BA31" s="30">
        <f t="shared" si="3"/>
        <v>-6.0971167706699598E-3</v>
      </c>
      <c r="BC31" s="31">
        <f t="shared" si="7"/>
        <v>41820</v>
      </c>
      <c r="BD31" s="30">
        <f t="shared" si="8"/>
        <v>-1.3752764163014799</v>
      </c>
      <c r="BE31" s="30">
        <f t="shared" si="8"/>
        <v>1.149935211845083</v>
      </c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</row>
    <row r="32" spans="1:71" ht="15">
      <c r="A32" s="1">
        <v>41912</v>
      </c>
      <c r="B32">
        <v>-1.4122964795058901</v>
      </c>
      <c r="C32">
        <v>0.109454179698972</v>
      </c>
      <c r="D32">
        <v>-0.59500091339649996</v>
      </c>
      <c r="E32">
        <v>-0.122082843849992</v>
      </c>
      <c r="F32">
        <v>-0.400024570983601</v>
      </c>
      <c r="G32">
        <v>-1.4598845005304699</v>
      </c>
      <c r="H32">
        <v>-0.55222962997560099</v>
      </c>
      <c r="I32">
        <v>-0.54689657600638397</v>
      </c>
      <c r="J32">
        <v>1.1393697462324901</v>
      </c>
      <c r="K32">
        <v>-1.3341260643397099</v>
      </c>
      <c r="L32">
        <v>1.67940778569085</v>
      </c>
      <c r="M32">
        <v>0</v>
      </c>
      <c r="N32">
        <v>0</v>
      </c>
      <c r="O32">
        <v>-0.35221535477474902</v>
      </c>
      <c r="P32">
        <v>0</v>
      </c>
      <c r="Q32">
        <v>-1.0996702380401899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0.33290257847953297</v>
      </c>
      <c r="Z32">
        <v>0.180943437512954</v>
      </c>
      <c r="AA32">
        <v>0.311674086491878</v>
      </c>
      <c r="AB32">
        <v>0.216657535454613</v>
      </c>
      <c r="AC32">
        <v>0.12652113728543901</v>
      </c>
      <c r="AD32">
        <v>1.14732323897558E-2</v>
      </c>
      <c r="AE32">
        <v>0.110923601321335</v>
      </c>
      <c r="AF32">
        <v>-3.6550998508452599</v>
      </c>
      <c r="AH32" s="30">
        <f t="shared" si="9"/>
        <v>-1.3341260643397099</v>
      </c>
      <c r="AI32" s="30">
        <f t="shared" si="4"/>
        <v>0.33290257847953297</v>
      </c>
      <c r="AJ32" s="30">
        <f t="shared" si="4"/>
        <v>0.180943437512954</v>
      </c>
      <c r="AK32" s="30">
        <f t="shared" si="4"/>
        <v>0.311674086491878</v>
      </c>
      <c r="AL32" s="30">
        <f t="shared" si="4"/>
        <v>0.216657535454613</v>
      </c>
      <c r="AM32" s="30">
        <f t="shared" si="4"/>
        <v>0.12652113728543901</v>
      </c>
      <c r="AN32" s="30">
        <f t="shared" si="4"/>
        <v>1.14732323897558E-2</v>
      </c>
      <c r="AR32" s="31">
        <f t="shared" si="1"/>
        <v>41912</v>
      </c>
      <c r="AS32" s="30">
        <f t="shared" si="5"/>
        <v>-12.62039940338104</v>
      </c>
      <c r="AT32" s="30">
        <f t="shared" si="2"/>
        <v>-1.3341260643397099</v>
      </c>
      <c r="AU32" s="30">
        <f t="shared" si="6"/>
        <v>1.1801720076141728</v>
      </c>
      <c r="AV32" s="30">
        <f t="shared" si="3"/>
        <v>0.33290257847953297</v>
      </c>
      <c r="AW32" s="30">
        <f t="shared" si="3"/>
        <v>0.180943437512954</v>
      </c>
      <c r="AX32" s="30">
        <f t="shared" si="3"/>
        <v>0.311674086491878</v>
      </c>
      <c r="AY32" s="30">
        <f t="shared" si="3"/>
        <v>0.216657535454613</v>
      </c>
      <c r="AZ32" s="30">
        <f t="shared" si="3"/>
        <v>0.12652113728543901</v>
      </c>
      <c r="BA32" s="30">
        <f t="shared" si="3"/>
        <v>1.14732323897558E-2</v>
      </c>
      <c r="BC32" s="31">
        <f t="shared" si="7"/>
        <v>41912</v>
      </c>
      <c r="BD32" s="30">
        <f t="shared" si="8"/>
        <v>-1.3341260643397099</v>
      </c>
      <c r="BE32" s="30">
        <f t="shared" si="8"/>
        <v>1.1801720076141728</v>
      </c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</row>
    <row r="33" spans="1:71" ht="15">
      <c r="A33" s="1">
        <v>42004</v>
      </c>
      <c r="B33">
        <v>-1.47741559904658</v>
      </c>
      <c r="C33">
        <v>0.13230725972233601</v>
      </c>
      <c r="D33">
        <v>-0.65333339498745002</v>
      </c>
      <c r="E33">
        <v>5.1441480595182699E-2</v>
      </c>
      <c r="F33">
        <v>-0.40714345874178698</v>
      </c>
      <c r="G33">
        <v>-1.4546332914725599</v>
      </c>
      <c r="H33">
        <v>-0.26548967080198599</v>
      </c>
      <c r="I33">
        <v>-0.54952244759846702</v>
      </c>
      <c r="J33">
        <v>1.18716668466747</v>
      </c>
      <c r="K33">
        <v>-1.13522569258435</v>
      </c>
      <c r="L33">
        <v>1.7083538465863899</v>
      </c>
      <c r="M33">
        <v>0</v>
      </c>
      <c r="N33">
        <v>0</v>
      </c>
      <c r="O33">
        <v>-0.28625644070404399</v>
      </c>
      <c r="P33">
        <v>0</v>
      </c>
      <c r="Q33">
        <v>-1.11899875337763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0.33084216352061602</v>
      </c>
      <c r="Z33">
        <v>0.195914482662774</v>
      </c>
      <c r="AA33">
        <v>0.32750724561130501</v>
      </c>
      <c r="AB33">
        <v>0.19335454465236901</v>
      </c>
      <c r="AC33">
        <v>0.11138538691882501</v>
      </c>
      <c r="AD33">
        <v>1.5887402168423801E-2</v>
      </c>
      <c r="AE33">
        <v>0.11022415117157899</v>
      </c>
      <c r="AF33">
        <v>-2.98363410103758</v>
      </c>
      <c r="AH33" s="30">
        <f t="shared" si="9"/>
        <v>-1.13522569258435</v>
      </c>
      <c r="AI33" s="30">
        <f t="shared" si="4"/>
        <v>0.33084216352061602</v>
      </c>
      <c r="AJ33" s="30">
        <f t="shared" si="4"/>
        <v>0.195914482662774</v>
      </c>
      <c r="AK33" s="30">
        <f t="shared" si="4"/>
        <v>0.32750724561130501</v>
      </c>
      <c r="AL33" s="30">
        <f t="shared" si="4"/>
        <v>0.19335454465236901</v>
      </c>
      <c r="AM33" s="30">
        <f t="shared" si="4"/>
        <v>0.11138538691882501</v>
      </c>
      <c r="AN33" s="30">
        <f t="shared" si="4"/>
        <v>1.5887402168423801E-2</v>
      </c>
      <c r="AR33" s="31">
        <f t="shared" si="1"/>
        <v>42004</v>
      </c>
      <c r="AS33" s="30">
        <f t="shared" si="5"/>
        <v>-9.9345364041503199</v>
      </c>
      <c r="AT33" s="30">
        <f t="shared" si="2"/>
        <v>-1.13522569258435</v>
      </c>
      <c r="AU33" s="30">
        <f t="shared" si="6"/>
        <v>1.1748912255343129</v>
      </c>
      <c r="AV33" s="30">
        <f t="shared" si="3"/>
        <v>0.33084216352061602</v>
      </c>
      <c r="AW33" s="30">
        <f t="shared" si="3"/>
        <v>0.195914482662774</v>
      </c>
      <c r="AX33" s="30">
        <f t="shared" si="3"/>
        <v>0.32750724561130501</v>
      </c>
      <c r="AY33" s="30">
        <f t="shared" si="3"/>
        <v>0.19335454465236901</v>
      </c>
      <c r="AZ33" s="30">
        <f t="shared" si="3"/>
        <v>0.11138538691882501</v>
      </c>
      <c r="BA33" s="30">
        <f t="shared" si="3"/>
        <v>1.5887402168423801E-2</v>
      </c>
      <c r="BC33" s="31">
        <f t="shared" si="7"/>
        <v>42004</v>
      </c>
      <c r="BD33" s="30">
        <f t="shared" si="8"/>
        <v>-1.13522569258435</v>
      </c>
      <c r="BE33" s="30">
        <f t="shared" si="8"/>
        <v>1.1748912255343129</v>
      </c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</row>
    <row r="34" spans="1:71" ht="15">
      <c r="A34" s="1">
        <v>42094</v>
      </c>
      <c r="B34">
        <v>-1.3679133669735899</v>
      </c>
      <c r="C34">
        <v>9.6953268002727605E-2</v>
      </c>
      <c r="D34">
        <v>-0.71349845060032402</v>
      </c>
      <c r="E34">
        <v>5.6331460691203102E-2</v>
      </c>
      <c r="F34">
        <v>-0.42072703483423801</v>
      </c>
      <c r="G34">
        <v>-1.4310551646143399</v>
      </c>
      <c r="H34">
        <v>-0.40115192312921399</v>
      </c>
      <c r="I34">
        <v>-0.51576254880807504</v>
      </c>
      <c r="J34">
        <v>1.2337636309194899</v>
      </c>
      <c r="K34">
        <v>-1.2017404427103699</v>
      </c>
      <c r="L34">
        <v>1.72528673750839</v>
      </c>
      <c r="M34">
        <v>0</v>
      </c>
      <c r="N34">
        <v>0</v>
      </c>
      <c r="O34">
        <v>-0.26138979093620901</v>
      </c>
      <c r="P34">
        <v>0</v>
      </c>
      <c r="Q34">
        <v>-1.12759664039856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0.30470661969513702</v>
      </c>
      <c r="Z34">
        <v>0.203430369055558</v>
      </c>
      <c r="AA34">
        <v>0.32023608694725703</v>
      </c>
      <c r="AB34">
        <v>0.17695291481908501</v>
      </c>
      <c r="AC34">
        <v>9.3312312551086199E-2</v>
      </c>
      <c r="AD34">
        <v>1.0304545063796499E-2</v>
      </c>
      <c r="AE34">
        <v>0.10952485098286301</v>
      </c>
      <c r="AF34">
        <v>-3.11003256676831</v>
      </c>
      <c r="AH34" s="30">
        <f t="shared" si="9"/>
        <v>-1.2017404427103699</v>
      </c>
      <c r="AI34" s="30">
        <f t="shared" si="4"/>
        <v>0.30470661969513702</v>
      </c>
      <c r="AJ34" s="30">
        <f t="shared" si="4"/>
        <v>0.203430369055558</v>
      </c>
      <c r="AK34" s="30">
        <f t="shared" si="4"/>
        <v>0.32023608694725703</v>
      </c>
      <c r="AL34" s="30">
        <f t="shared" si="4"/>
        <v>0.17695291481908501</v>
      </c>
      <c r="AM34" s="30">
        <f t="shared" si="4"/>
        <v>9.3312312551086199E-2</v>
      </c>
      <c r="AN34" s="30">
        <f t="shared" si="4"/>
        <v>1.0304545063796499E-2</v>
      </c>
      <c r="AR34" s="31">
        <f t="shared" si="1"/>
        <v>42094</v>
      </c>
      <c r="AS34" s="30">
        <f t="shared" si="5"/>
        <v>-10.44013026707324</v>
      </c>
      <c r="AT34" s="30">
        <f t="shared" si="2"/>
        <v>-1.2017404427103699</v>
      </c>
      <c r="AU34" s="30">
        <f t="shared" si="6"/>
        <v>1.1089428481319197</v>
      </c>
      <c r="AV34" s="30">
        <f t="shared" si="3"/>
        <v>0.30470661969513702</v>
      </c>
      <c r="AW34" s="30">
        <f t="shared" si="3"/>
        <v>0.203430369055558</v>
      </c>
      <c r="AX34" s="30">
        <f t="shared" si="3"/>
        <v>0.32023608694725703</v>
      </c>
      <c r="AY34" s="30">
        <f t="shared" si="3"/>
        <v>0.17695291481908501</v>
      </c>
      <c r="AZ34" s="30">
        <f t="shared" si="3"/>
        <v>9.3312312551086199E-2</v>
      </c>
      <c r="BA34" s="30">
        <f t="shared" si="3"/>
        <v>1.0304545063796499E-2</v>
      </c>
      <c r="BC34" s="31">
        <f t="shared" si="7"/>
        <v>42094</v>
      </c>
      <c r="BD34" s="30">
        <f t="shared" si="8"/>
        <v>-1.2017404427103699</v>
      </c>
      <c r="BE34" s="30">
        <f t="shared" si="8"/>
        <v>1.1089428481319197</v>
      </c>
    </row>
    <row r="35" spans="1:71" ht="15">
      <c r="A35" s="1">
        <v>42185</v>
      </c>
      <c r="B35">
        <v>-1.4413807205590601</v>
      </c>
      <c r="C35">
        <v>5.4099645928151599E-2</v>
      </c>
      <c r="D35">
        <v>-0.750030811881923</v>
      </c>
      <c r="E35">
        <v>3.4452472825764399E-2</v>
      </c>
      <c r="F35">
        <v>-0.41258671135073</v>
      </c>
      <c r="G35">
        <v>-1.4065638793970201</v>
      </c>
      <c r="H35">
        <v>-0.40310214492607199</v>
      </c>
      <c r="I35">
        <v>-0.50814214913604805</v>
      </c>
      <c r="J35">
        <v>1.2383751830552101</v>
      </c>
      <c r="K35">
        <v>-1.1453063383317501</v>
      </c>
      <c r="L35">
        <v>1.7248825127990799</v>
      </c>
      <c r="M35">
        <v>0</v>
      </c>
      <c r="N35">
        <v>0</v>
      </c>
      <c r="O35">
        <v>-0.22918301842418801</v>
      </c>
      <c r="P35">
        <v>0</v>
      </c>
      <c r="Q35">
        <v>-1.1307621984996501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0.26556629990708602</v>
      </c>
      <c r="Z35">
        <v>0.194644594464433</v>
      </c>
      <c r="AA35">
        <v>0.29541917042035998</v>
      </c>
      <c r="AB35">
        <v>0.16991248144937199</v>
      </c>
      <c r="AC35">
        <v>6.8234435198540999E-2</v>
      </c>
      <c r="AD35">
        <v>4.4784591529609499E-4</v>
      </c>
      <c r="AE35">
        <v>0.108825850294288</v>
      </c>
      <c r="AF35">
        <v>-3.2721974802488498</v>
      </c>
      <c r="AH35" s="30">
        <f t="shared" si="9"/>
        <v>-1.1453063383317501</v>
      </c>
      <c r="AI35" s="30">
        <f t="shared" si="4"/>
        <v>0.26556629990708602</v>
      </c>
      <c r="AJ35" s="30">
        <f t="shared" si="4"/>
        <v>0.194644594464433</v>
      </c>
      <c r="AK35" s="30">
        <f t="shared" si="4"/>
        <v>0.29541917042035998</v>
      </c>
      <c r="AL35" s="30">
        <f t="shared" si="4"/>
        <v>0.16991248144937199</v>
      </c>
      <c r="AM35" s="30">
        <f t="shared" si="4"/>
        <v>6.8234435198540999E-2</v>
      </c>
      <c r="AN35" s="30">
        <f t="shared" si="4"/>
        <v>4.4784591529609499E-4</v>
      </c>
      <c r="AR35" s="31">
        <f t="shared" si="1"/>
        <v>42185</v>
      </c>
      <c r="AS35" s="30">
        <f t="shared" si="5"/>
        <v>-11.088789920995399</v>
      </c>
      <c r="AT35" s="30">
        <f t="shared" si="2"/>
        <v>-1.1453063383317501</v>
      </c>
      <c r="AU35" s="30">
        <f t="shared" si="6"/>
        <v>0.9942248273550881</v>
      </c>
      <c r="AV35" s="30">
        <f t="shared" si="3"/>
        <v>0.26556629990708602</v>
      </c>
      <c r="AW35" s="30">
        <f t="shared" si="3"/>
        <v>0.194644594464433</v>
      </c>
      <c r="AX35" s="30">
        <f t="shared" si="3"/>
        <v>0.29541917042035998</v>
      </c>
      <c r="AY35" s="30">
        <f t="shared" si="3"/>
        <v>0.16991248144937199</v>
      </c>
      <c r="AZ35" s="30">
        <f t="shared" si="3"/>
        <v>6.8234435198540999E-2</v>
      </c>
      <c r="BA35" s="30">
        <f t="shared" si="3"/>
        <v>4.4784591529609499E-4</v>
      </c>
      <c r="BC35" s="31">
        <f t="shared" si="7"/>
        <v>42185</v>
      </c>
      <c r="BD35" s="30">
        <f t="shared" si="8"/>
        <v>-1.1453063383317501</v>
      </c>
      <c r="BE35" s="30">
        <f t="shared" si="8"/>
        <v>0.9942248273550881</v>
      </c>
    </row>
    <row r="36" spans="1:71" ht="15">
      <c r="A36" s="1">
        <v>42277</v>
      </c>
      <c r="B36">
        <v>-1.58801296447006</v>
      </c>
      <c r="C36">
        <v>3.5932720483533298E-2</v>
      </c>
      <c r="D36">
        <v>-0.84163521923136198</v>
      </c>
      <c r="E36">
        <v>0.107130431382523</v>
      </c>
      <c r="F36">
        <v>-0.42782244570161798</v>
      </c>
      <c r="G36">
        <v>-1.3567756280333201</v>
      </c>
      <c r="H36">
        <v>-0.17338620327924001</v>
      </c>
      <c r="I36">
        <v>-0.49647179260570901</v>
      </c>
      <c r="J36">
        <v>1.2213804064529801</v>
      </c>
      <c r="K36">
        <v>-0.92594052464626697</v>
      </c>
      <c r="L36">
        <v>1.69726634734586</v>
      </c>
      <c r="M36">
        <v>0</v>
      </c>
      <c r="N36">
        <v>0</v>
      </c>
      <c r="O36">
        <v>-0.172433918659682</v>
      </c>
      <c r="P36">
        <v>0</v>
      </c>
      <c r="Q36">
        <v>-1.14174410454711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0.24574978820194601</v>
      </c>
      <c r="Z36">
        <v>0.18389416944155701</v>
      </c>
      <c r="AA36">
        <v>0.28139377302139101</v>
      </c>
      <c r="AB36">
        <v>0.16348633930401901</v>
      </c>
      <c r="AC36">
        <v>5.0717695576909999E-2</v>
      </c>
      <c r="AD36">
        <v>-1.1049867191080099E-2</v>
      </c>
      <c r="AE36">
        <v>0.10812729377135601</v>
      </c>
      <c r="AF36">
        <v>-3.0401937033833599</v>
      </c>
      <c r="AH36" s="30">
        <f t="shared" si="9"/>
        <v>-0.92594052464626697</v>
      </c>
      <c r="AI36" s="30">
        <f t="shared" si="4"/>
        <v>0.24574978820194601</v>
      </c>
      <c r="AJ36" s="30">
        <f t="shared" si="4"/>
        <v>0.18389416944155701</v>
      </c>
      <c r="AK36" s="30">
        <f t="shared" si="4"/>
        <v>0.28139377302139101</v>
      </c>
      <c r="AL36" s="30">
        <f t="shared" si="4"/>
        <v>0.16348633930401901</v>
      </c>
      <c r="AM36" s="30">
        <f t="shared" si="4"/>
        <v>5.0717695576909999E-2</v>
      </c>
      <c r="AN36" s="30">
        <f t="shared" si="4"/>
        <v>-1.1049867191080099E-2</v>
      </c>
      <c r="AR36" s="31">
        <f t="shared" si="1"/>
        <v>42277</v>
      </c>
      <c r="AS36" s="30">
        <f t="shared" si="5"/>
        <v>-10.16077481353344</v>
      </c>
      <c r="AT36" s="30">
        <f t="shared" si="2"/>
        <v>-0.92594052464626697</v>
      </c>
      <c r="AU36" s="30">
        <f t="shared" si="6"/>
        <v>0.9141918983547429</v>
      </c>
      <c r="AV36" s="30">
        <f t="shared" si="3"/>
        <v>0.24574978820194601</v>
      </c>
      <c r="AW36" s="30">
        <f t="shared" si="3"/>
        <v>0.18389416944155701</v>
      </c>
      <c r="AX36" s="30">
        <f t="shared" si="3"/>
        <v>0.28139377302139101</v>
      </c>
      <c r="AY36" s="30">
        <f t="shared" si="3"/>
        <v>0.16348633930401901</v>
      </c>
      <c r="AZ36" s="30">
        <f t="shared" si="3"/>
        <v>5.0717695576909999E-2</v>
      </c>
      <c r="BA36" s="30">
        <f t="shared" si="3"/>
        <v>-1.1049867191080099E-2</v>
      </c>
      <c r="BC36" s="31">
        <f t="shared" si="7"/>
        <v>42277</v>
      </c>
      <c r="BD36" s="30">
        <f t="shared" si="8"/>
        <v>-0.92594052464626697</v>
      </c>
      <c r="BE36" s="30">
        <f t="shared" si="8"/>
        <v>0.9141918983547429</v>
      </c>
    </row>
    <row r="37" spans="1:71" ht="15">
      <c r="A37" s="1">
        <v>42369</v>
      </c>
      <c r="B37">
        <v>-1.5036654437306101</v>
      </c>
      <c r="C37">
        <v>8.6897711517750498E-3</v>
      </c>
      <c r="D37">
        <v>-0.87510191327407905</v>
      </c>
      <c r="E37">
        <v>9.4637203246689602E-3</v>
      </c>
      <c r="F37">
        <v>-0.44006308742635503</v>
      </c>
      <c r="G37">
        <v>-1.30846178218357</v>
      </c>
      <c r="H37">
        <v>7.9302892949102505E-2</v>
      </c>
      <c r="I37">
        <v>-0.47096411810253502</v>
      </c>
      <c r="J37">
        <v>1.17604436825129</v>
      </c>
      <c r="K37">
        <v>-0.80851460214217497</v>
      </c>
      <c r="L37">
        <v>1.6365675987864301</v>
      </c>
      <c r="M37">
        <v>0</v>
      </c>
      <c r="N37">
        <v>0</v>
      </c>
      <c r="O37">
        <v>-0.10368447057810901</v>
      </c>
      <c r="P37">
        <v>0</v>
      </c>
      <c r="Q37">
        <v>-1.14693606826145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0.21546799179663101</v>
      </c>
      <c r="Z37">
        <v>0.174838057717602</v>
      </c>
      <c r="AA37">
        <v>0.263692732610883</v>
      </c>
      <c r="AB37">
        <v>0.159305953108444</v>
      </c>
      <c r="AC37">
        <v>4.43702333136844E-2</v>
      </c>
      <c r="AD37">
        <v>-1.4472610157587801E-2</v>
      </c>
      <c r="AE37">
        <v>0.107429321327245</v>
      </c>
      <c r="AF37">
        <v>-2.7966914545187</v>
      </c>
      <c r="AH37" s="30">
        <f t="shared" si="9"/>
        <v>-0.80851460214217497</v>
      </c>
      <c r="AI37" s="30">
        <f t="shared" si="4"/>
        <v>0.21546799179663101</v>
      </c>
      <c r="AJ37" s="30">
        <f t="shared" si="4"/>
        <v>0.174838057717602</v>
      </c>
      <c r="AK37" s="30">
        <f t="shared" si="4"/>
        <v>0.263692732610883</v>
      </c>
      <c r="AL37" s="30">
        <f t="shared" si="4"/>
        <v>0.159305953108444</v>
      </c>
      <c r="AM37" s="30">
        <f t="shared" si="4"/>
        <v>4.43702333136844E-2</v>
      </c>
      <c r="AN37" s="30">
        <f t="shared" si="4"/>
        <v>-1.4472610157587801E-2</v>
      </c>
      <c r="AR37" s="31">
        <f t="shared" si="1"/>
        <v>42369</v>
      </c>
      <c r="AS37" s="30">
        <f t="shared" si="5"/>
        <v>-9.1867658180748002</v>
      </c>
      <c r="AT37" s="30">
        <f t="shared" si="2"/>
        <v>-0.80851460214217497</v>
      </c>
      <c r="AU37" s="30">
        <f t="shared" si="6"/>
        <v>0.84320235838965651</v>
      </c>
      <c r="AV37" s="30">
        <f t="shared" si="3"/>
        <v>0.21546799179663101</v>
      </c>
      <c r="AW37" s="30">
        <f t="shared" si="3"/>
        <v>0.174838057717602</v>
      </c>
      <c r="AX37" s="30">
        <f t="shared" si="3"/>
        <v>0.263692732610883</v>
      </c>
      <c r="AY37" s="30">
        <f t="shared" si="3"/>
        <v>0.159305953108444</v>
      </c>
      <c r="AZ37" s="30">
        <f t="shared" si="3"/>
        <v>4.43702333136844E-2</v>
      </c>
      <c r="BA37" s="30">
        <f t="shared" si="3"/>
        <v>-1.4472610157587801E-2</v>
      </c>
      <c r="BC37" s="31">
        <f t="shared" si="7"/>
        <v>42369</v>
      </c>
      <c r="BD37" s="30">
        <f t="shared" si="8"/>
        <v>-0.80851460214217497</v>
      </c>
      <c r="BE37" s="30">
        <f t="shared" si="8"/>
        <v>0.84320235838965651</v>
      </c>
    </row>
    <row r="38" spans="1:71" ht="15">
      <c r="A38" s="1">
        <v>42460</v>
      </c>
      <c r="B38">
        <v>-1.47005628736037</v>
      </c>
      <c r="C38">
        <v>1.99351221783532E-2</v>
      </c>
      <c r="D38">
        <v>-0.97157220079833395</v>
      </c>
      <c r="E38">
        <v>0.21210660793979799</v>
      </c>
      <c r="F38">
        <v>-0.44743295016076801</v>
      </c>
      <c r="G38">
        <v>-1.2721434622023999</v>
      </c>
      <c r="H38">
        <v>-3.6537203038778998E-2</v>
      </c>
      <c r="I38">
        <v>-0.44585502816078998</v>
      </c>
      <c r="J38">
        <v>1.15413635964676</v>
      </c>
      <c r="K38">
        <v>-0.59907014954525695</v>
      </c>
      <c r="L38">
        <v>1.5611870696666801</v>
      </c>
      <c r="M38">
        <v>0</v>
      </c>
      <c r="N38">
        <v>0</v>
      </c>
      <c r="O38">
        <v>-2.81830129901764E-2</v>
      </c>
      <c r="P38">
        <v>0</v>
      </c>
      <c r="Q38">
        <v>-1.14332706086046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0.21487999843502201</v>
      </c>
      <c r="Z38">
        <v>0.176216978515501</v>
      </c>
      <c r="AA38">
        <v>0.253663115172645</v>
      </c>
      <c r="AB38">
        <v>0.157401102035296</v>
      </c>
      <c r="AC38">
        <v>4.8788490768438997E-2</v>
      </c>
      <c r="AD38">
        <v>-6.1982743067098304E-3</v>
      </c>
      <c r="AE38">
        <v>0.106732068241398</v>
      </c>
      <c r="AF38">
        <v>-2.5153287168241301</v>
      </c>
      <c r="AH38" s="30">
        <f t="shared" si="9"/>
        <v>-0.59907014954525695</v>
      </c>
      <c r="AI38" s="30">
        <f t="shared" si="4"/>
        <v>0.21487999843502201</v>
      </c>
      <c r="AJ38" s="30">
        <f t="shared" si="4"/>
        <v>0.176216978515501</v>
      </c>
      <c r="AK38" s="30">
        <f t="shared" si="4"/>
        <v>0.253663115172645</v>
      </c>
      <c r="AL38" s="30">
        <f t="shared" si="4"/>
        <v>0.157401102035296</v>
      </c>
      <c r="AM38" s="30">
        <f t="shared" si="4"/>
        <v>4.8788490768438997E-2</v>
      </c>
      <c r="AN38" s="30">
        <f t="shared" si="4"/>
        <v>-6.1982743067098304E-3</v>
      </c>
      <c r="AR38" s="31">
        <f t="shared" si="1"/>
        <v>42460</v>
      </c>
      <c r="AS38" s="30">
        <f t="shared" si="5"/>
        <v>-8.0613148672965202</v>
      </c>
      <c r="AT38" s="30">
        <f t="shared" si="2"/>
        <v>-0.59907014954525695</v>
      </c>
      <c r="AU38" s="30">
        <f t="shared" si="6"/>
        <v>0.8447514106201931</v>
      </c>
      <c r="AV38" s="30">
        <f t="shared" si="3"/>
        <v>0.21487999843502201</v>
      </c>
      <c r="AW38" s="30">
        <f t="shared" si="3"/>
        <v>0.176216978515501</v>
      </c>
      <c r="AX38" s="30">
        <f t="shared" si="3"/>
        <v>0.253663115172645</v>
      </c>
      <c r="AY38" s="30">
        <f t="shared" si="3"/>
        <v>0.157401102035296</v>
      </c>
      <c r="AZ38" s="30">
        <f t="shared" si="3"/>
        <v>4.8788490768438997E-2</v>
      </c>
      <c r="BA38" s="30">
        <f t="shared" si="3"/>
        <v>-6.1982743067098304E-3</v>
      </c>
      <c r="BC38" s="31">
        <f t="shared" si="7"/>
        <v>42460</v>
      </c>
      <c r="BD38" s="30">
        <f t="shared" si="8"/>
        <v>-0.59907014954525695</v>
      </c>
      <c r="BE38" s="30">
        <f t="shared" si="8"/>
        <v>0.8447514106201931</v>
      </c>
    </row>
    <row r="39" spans="1:71" ht="15">
      <c r="A39" s="1">
        <v>42551</v>
      </c>
      <c r="B39">
        <v>-1.73252118887199</v>
      </c>
      <c r="C39">
        <v>7.1070003813676601E-3</v>
      </c>
      <c r="D39">
        <v>-0.94216582688789297</v>
      </c>
      <c r="E39">
        <v>0.160125123059323</v>
      </c>
      <c r="F39">
        <v>-0.42892367746078702</v>
      </c>
      <c r="G39">
        <v>-1.26492115243456</v>
      </c>
      <c r="H39">
        <v>0.17983083103651101</v>
      </c>
      <c r="I39">
        <v>-0.46730052661675803</v>
      </c>
      <c r="J39">
        <v>1.1220731276195</v>
      </c>
      <c r="K39">
        <v>-0.52258102660515704</v>
      </c>
      <c r="L39">
        <v>1.56012978813721</v>
      </c>
      <c r="M39">
        <v>0</v>
      </c>
      <c r="N39">
        <v>0</v>
      </c>
      <c r="O39">
        <v>-2.7624500139468802E-3</v>
      </c>
      <c r="P39">
        <v>0</v>
      </c>
      <c r="Q39">
        <v>-1.13866381142614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0.196001798325978</v>
      </c>
      <c r="Z39">
        <v>0.16794972923200499</v>
      </c>
      <c r="AA39">
        <v>0.23946840169726699</v>
      </c>
      <c r="AB39">
        <v>0.15193368811000699</v>
      </c>
      <c r="AC39">
        <v>5.4212718621717802E-2</v>
      </c>
      <c r="AD39">
        <v>1.07049319328716E-2</v>
      </c>
      <c r="AE39">
        <v>0.10603566527548899</v>
      </c>
      <c r="AF39">
        <v>-2.5442668568879698</v>
      </c>
      <c r="AH39" s="30">
        <f t="shared" si="9"/>
        <v>-0.52258102660515704</v>
      </c>
      <c r="AI39" s="30">
        <f t="shared" si="4"/>
        <v>0.196001798325978</v>
      </c>
      <c r="AJ39" s="30">
        <f t="shared" si="4"/>
        <v>0.16794972923200499</v>
      </c>
      <c r="AK39" s="30">
        <f t="shared" si="4"/>
        <v>0.23946840169726699</v>
      </c>
      <c r="AL39" s="30">
        <f t="shared" si="4"/>
        <v>0.15193368811000699</v>
      </c>
      <c r="AM39" s="30">
        <f t="shared" si="4"/>
        <v>5.4212718621717802E-2</v>
      </c>
      <c r="AN39" s="30">
        <f t="shared" si="4"/>
        <v>1.07049319328716E-2</v>
      </c>
      <c r="AR39" s="31">
        <f t="shared" si="1"/>
        <v>42551</v>
      </c>
      <c r="AS39" s="30">
        <f t="shared" si="5"/>
        <v>-8.1770674275518793</v>
      </c>
      <c r="AT39" s="30">
        <f t="shared" si="2"/>
        <v>-0.52258102660515704</v>
      </c>
      <c r="AU39" s="30">
        <f t="shared" si="6"/>
        <v>0.82027126791984639</v>
      </c>
      <c r="AV39" s="30">
        <f t="shared" si="3"/>
        <v>0.196001798325978</v>
      </c>
      <c r="AW39" s="30">
        <f t="shared" si="3"/>
        <v>0.16794972923200499</v>
      </c>
      <c r="AX39" s="30">
        <f t="shared" si="3"/>
        <v>0.23946840169726699</v>
      </c>
      <c r="AY39" s="30">
        <f t="shared" si="3"/>
        <v>0.15193368811000699</v>
      </c>
      <c r="AZ39" s="30">
        <f t="shared" si="3"/>
        <v>5.4212718621717802E-2</v>
      </c>
      <c r="BA39" s="30">
        <f t="shared" si="3"/>
        <v>1.07049319328716E-2</v>
      </c>
      <c r="BC39" s="31">
        <f t="shared" si="7"/>
        <v>42551</v>
      </c>
      <c r="BD39" s="30">
        <f t="shared" si="8"/>
        <v>-0.52258102660515704</v>
      </c>
      <c r="BE39" s="30">
        <f t="shared" si="8"/>
        <v>0.82027126791984639</v>
      </c>
    </row>
    <row r="40" spans="1:71" ht="15">
      <c r="A40" s="1">
        <v>42643</v>
      </c>
      <c r="B40">
        <v>-1.69379153891111</v>
      </c>
      <c r="C40">
        <v>1.5868036938016802E-2</v>
      </c>
      <c r="D40">
        <v>-0.90535038980246396</v>
      </c>
      <c r="E40">
        <v>0.25257179681028002</v>
      </c>
      <c r="F40">
        <v>-0.39501759845698398</v>
      </c>
      <c r="G40">
        <v>-1.26523025887744</v>
      </c>
      <c r="H40">
        <v>-5.6755930383212E-2</v>
      </c>
      <c r="I40">
        <v>-0.491640481754403</v>
      </c>
      <c r="J40">
        <v>1.0994960767822901</v>
      </c>
      <c r="K40">
        <v>-0.43400529955469602</v>
      </c>
      <c r="L40">
        <v>1.58379445932991</v>
      </c>
      <c r="M40">
        <v>0</v>
      </c>
      <c r="N40">
        <v>0</v>
      </c>
      <c r="O40">
        <v>3.76855223649466E-2</v>
      </c>
      <c r="P40">
        <v>0</v>
      </c>
      <c r="Q40">
        <v>-1.1267311001584801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0.17807571567793901</v>
      </c>
      <c r="Z40">
        <v>0.15878168559324399</v>
      </c>
      <c r="AA40">
        <v>0.22231023006379699</v>
      </c>
      <c r="AB40">
        <v>0.14514911322360399</v>
      </c>
      <c r="AC40">
        <v>6.0178965177839099E-2</v>
      </c>
      <c r="AD40">
        <v>2.8624277375910501E-2</v>
      </c>
      <c r="AE40">
        <v>0.10534023878681301</v>
      </c>
      <c r="AF40">
        <v>-2.4806464797741699</v>
      </c>
      <c r="AH40" s="30">
        <f t="shared" si="9"/>
        <v>-0.43400529955469602</v>
      </c>
      <c r="AI40" s="30">
        <f t="shared" si="4"/>
        <v>0.17807571567793901</v>
      </c>
      <c r="AJ40" s="30">
        <f t="shared" si="4"/>
        <v>0.15878168559324399</v>
      </c>
      <c r="AK40" s="30">
        <f t="shared" si="4"/>
        <v>0.22231023006379699</v>
      </c>
      <c r="AL40" s="30">
        <f t="shared" si="4"/>
        <v>0.14514911322360399</v>
      </c>
      <c r="AM40" s="30">
        <f t="shared" si="4"/>
        <v>6.0178965177839099E-2</v>
      </c>
      <c r="AN40" s="30">
        <f t="shared" si="4"/>
        <v>2.8624277375910501E-2</v>
      </c>
      <c r="AR40" s="31">
        <f t="shared" si="1"/>
        <v>42643</v>
      </c>
      <c r="AS40" s="30">
        <f t="shared" si="5"/>
        <v>-7.9225859190966794</v>
      </c>
      <c r="AT40" s="30">
        <f t="shared" si="2"/>
        <v>-0.43400529955469602</v>
      </c>
      <c r="AU40" s="30">
        <f t="shared" si="6"/>
        <v>0.79311998711233356</v>
      </c>
      <c r="AV40" s="30">
        <f t="shared" si="3"/>
        <v>0.17807571567793901</v>
      </c>
      <c r="AW40" s="30">
        <f t="shared" si="3"/>
        <v>0.15878168559324399</v>
      </c>
      <c r="AX40" s="30">
        <f t="shared" si="3"/>
        <v>0.22231023006379699</v>
      </c>
      <c r="AY40" s="30">
        <f t="shared" si="3"/>
        <v>0.14514911322360399</v>
      </c>
      <c r="AZ40" s="30">
        <f t="shared" si="3"/>
        <v>6.0178965177839099E-2</v>
      </c>
      <c r="BA40" s="30">
        <f t="shared" si="3"/>
        <v>2.8624277375910501E-2</v>
      </c>
      <c r="BC40" s="31">
        <f t="shared" si="7"/>
        <v>42643</v>
      </c>
      <c r="BD40" s="30">
        <f t="shared" si="8"/>
        <v>-0.43400529955469602</v>
      </c>
      <c r="BE40" s="30">
        <f t="shared" si="8"/>
        <v>0.79311998711233356</v>
      </c>
    </row>
    <row r="41" spans="1:71" ht="15">
      <c r="A41" s="1">
        <v>42735</v>
      </c>
      <c r="B41">
        <v>-1.7042943041110199</v>
      </c>
      <c r="C41">
        <v>-2.2021703943336499E-2</v>
      </c>
      <c r="D41">
        <v>-0.80807264814022195</v>
      </c>
      <c r="E41">
        <v>0.188128822113733</v>
      </c>
      <c r="F41">
        <v>-0.34522803919823503</v>
      </c>
      <c r="G41">
        <v>-1.2618139400356601</v>
      </c>
      <c r="H41">
        <v>-0.12541291098600901</v>
      </c>
      <c r="I41">
        <v>-0.514948837325924</v>
      </c>
      <c r="J41">
        <v>1.1059883640335899</v>
      </c>
      <c r="K41">
        <v>-0.46785664046823899</v>
      </c>
      <c r="L41">
        <v>1.6378628188806399</v>
      </c>
      <c r="M41">
        <v>0</v>
      </c>
      <c r="N41">
        <v>0</v>
      </c>
      <c r="O41">
        <v>7.6691811254158498E-2</v>
      </c>
      <c r="P41">
        <v>0</v>
      </c>
      <c r="Q41">
        <v>-1.11008977107079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0.145313905361281</v>
      </c>
      <c r="Z41">
        <v>0.13447781330026301</v>
      </c>
      <c r="AA41">
        <v>0.19693690817394999</v>
      </c>
      <c r="AB41">
        <v>0.13440921369153999</v>
      </c>
      <c r="AC41">
        <v>6.5597004485802995E-2</v>
      </c>
      <c r="AD41">
        <v>4.2464813415130503E-2</v>
      </c>
      <c r="AE41">
        <v>0.104645910839149</v>
      </c>
      <c r="AF41">
        <v>-2.5272214097301902</v>
      </c>
      <c r="AH41" s="30">
        <f t="shared" si="9"/>
        <v>-0.46785664046823899</v>
      </c>
      <c r="AI41" s="30">
        <f t="shared" si="4"/>
        <v>0.145313905361281</v>
      </c>
      <c r="AJ41" s="30">
        <f t="shared" si="4"/>
        <v>0.13447781330026301</v>
      </c>
      <c r="AK41" s="30">
        <f t="shared" si="4"/>
        <v>0.19693690817394999</v>
      </c>
      <c r="AL41" s="30">
        <f t="shared" si="4"/>
        <v>0.13440921369153999</v>
      </c>
      <c r="AM41" s="30">
        <f t="shared" si="4"/>
        <v>6.5597004485802995E-2</v>
      </c>
      <c r="AN41" s="30">
        <f t="shared" si="4"/>
        <v>4.2464813415130503E-2</v>
      </c>
      <c r="AR41" s="31">
        <f t="shared" si="1"/>
        <v>42735</v>
      </c>
      <c r="AS41" s="30">
        <f t="shared" si="5"/>
        <v>-8.1088856389207606</v>
      </c>
      <c r="AT41" s="30">
        <f t="shared" si="2"/>
        <v>-0.46785664046823899</v>
      </c>
      <c r="AU41" s="30">
        <f t="shared" si="6"/>
        <v>0.71919965842796751</v>
      </c>
      <c r="AV41" s="30">
        <f t="shared" si="3"/>
        <v>0.145313905361281</v>
      </c>
      <c r="AW41" s="30">
        <f t="shared" si="3"/>
        <v>0.13447781330026301</v>
      </c>
      <c r="AX41" s="30">
        <f t="shared" si="3"/>
        <v>0.19693690817394999</v>
      </c>
      <c r="AY41" s="30">
        <f t="shared" si="3"/>
        <v>0.13440921369153999</v>
      </c>
      <c r="AZ41" s="30">
        <f t="shared" si="3"/>
        <v>6.5597004485802995E-2</v>
      </c>
      <c r="BA41" s="30">
        <f t="shared" si="3"/>
        <v>4.2464813415130503E-2</v>
      </c>
      <c r="BC41" s="31">
        <f t="shared" si="7"/>
        <v>42735</v>
      </c>
      <c r="BD41" s="30">
        <f t="shared" si="8"/>
        <v>-0.46785664046823899</v>
      </c>
      <c r="BE41" s="30">
        <f t="shared" si="8"/>
        <v>0.71919965842796751</v>
      </c>
    </row>
    <row r="42" spans="1:71" ht="15">
      <c r="A42" s="1">
        <v>42825</v>
      </c>
      <c r="B42">
        <v>-1.8123561031180799</v>
      </c>
      <c r="C42">
        <v>1.1208035163264101E-3</v>
      </c>
      <c r="D42">
        <v>-0.70829270064080196</v>
      </c>
      <c r="E42">
        <v>0.24102886893370501</v>
      </c>
      <c r="F42">
        <v>-0.30871461826277602</v>
      </c>
      <c r="G42">
        <v>-1.28597421359624</v>
      </c>
      <c r="H42">
        <v>-0.12706289952791799</v>
      </c>
      <c r="I42">
        <v>-0.53823475031253898</v>
      </c>
      <c r="J42">
        <v>1.1058978754278601</v>
      </c>
      <c r="K42">
        <v>-0.400169025846557</v>
      </c>
      <c r="L42">
        <v>1.6889262761028201</v>
      </c>
      <c r="M42">
        <v>0</v>
      </c>
      <c r="N42">
        <v>0</v>
      </c>
      <c r="O42">
        <v>0.114390164924218</v>
      </c>
      <c r="P42">
        <v>0</v>
      </c>
      <c r="Q42">
        <v>-1.0914085300402601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0.119803950270086</v>
      </c>
      <c r="Z42">
        <v>0.112192680279228</v>
      </c>
      <c r="AA42">
        <v>0.17147966986340801</v>
      </c>
      <c r="AB42">
        <v>0.124964000437836</v>
      </c>
      <c r="AC42">
        <v>6.6297514224219894E-2</v>
      </c>
      <c r="AD42">
        <v>5.2523303754617202E-2</v>
      </c>
      <c r="AE42">
        <v>0.10395279931116</v>
      </c>
      <c r="AF42">
        <v>-2.3696349342996599</v>
      </c>
      <c r="AH42" s="30">
        <f t="shared" si="9"/>
        <v>-0.400169025846557</v>
      </c>
      <c r="AI42" s="30">
        <f t="shared" si="4"/>
        <v>0.119803950270086</v>
      </c>
      <c r="AJ42" s="30">
        <f t="shared" si="4"/>
        <v>0.112192680279228</v>
      </c>
      <c r="AK42" s="30">
        <f t="shared" si="4"/>
        <v>0.17147966986340801</v>
      </c>
      <c r="AL42" s="30">
        <f t="shared" si="4"/>
        <v>0.124964000437836</v>
      </c>
      <c r="AM42" s="30">
        <f t="shared" si="4"/>
        <v>6.6297514224219894E-2</v>
      </c>
      <c r="AN42" s="30">
        <f t="shared" si="4"/>
        <v>5.2523303754617202E-2</v>
      </c>
      <c r="AR42" s="31">
        <f t="shared" si="1"/>
        <v>42825</v>
      </c>
      <c r="AS42" s="30">
        <f t="shared" si="5"/>
        <v>-7.4785397371986395</v>
      </c>
      <c r="AT42" s="30">
        <f t="shared" si="2"/>
        <v>-0.400169025846557</v>
      </c>
      <c r="AU42" s="30">
        <f t="shared" si="6"/>
        <v>0.64726111882939519</v>
      </c>
      <c r="AV42" s="30">
        <f t="shared" si="3"/>
        <v>0.119803950270086</v>
      </c>
      <c r="AW42" s="30">
        <f t="shared" si="3"/>
        <v>0.112192680279228</v>
      </c>
      <c r="AX42" s="30">
        <f t="shared" si="3"/>
        <v>0.17147966986340801</v>
      </c>
      <c r="AY42" s="30">
        <f t="shared" si="3"/>
        <v>0.124964000437836</v>
      </c>
      <c r="AZ42" s="30">
        <f t="shared" si="3"/>
        <v>6.6297514224219894E-2</v>
      </c>
      <c r="BA42" s="30">
        <f t="shared" si="3"/>
        <v>5.2523303754617202E-2</v>
      </c>
      <c r="BC42" s="31">
        <f t="shared" si="7"/>
        <v>42825</v>
      </c>
      <c r="BD42" s="30">
        <f t="shared" si="8"/>
        <v>-0.400169025846557</v>
      </c>
      <c r="BE42" s="30">
        <f t="shared" si="8"/>
        <v>0.64726111882939519</v>
      </c>
    </row>
    <row r="43" spans="1:71" ht="15">
      <c r="A43" s="1">
        <v>42916</v>
      </c>
      <c r="B43">
        <v>-1.6869041409671599</v>
      </c>
      <c r="C43">
        <v>1.6790080355998801E-3</v>
      </c>
      <c r="D43">
        <v>-0.64352253004058702</v>
      </c>
      <c r="E43">
        <v>0.27418263002104198</v>
      </c>
      <c r="F43">
        <v>-0.295592145317776</v>
      </c>
      <c r="G43">
        <v>-1.29698306671137</v>
      </c>
      <c r="H43">
        <v>4.3623549942225601E-2</v>
      </c>
      <c r="I43">
        <v>-0.53683688565480503</v>
      </c>
      <c r="J43">
        <v>1.08910003577286</v>
      </c>
      <c r="K43">
        <v>-0.309896798668716</v>
      </c>
      <c r="L43">
        <v>1.7469934762508399</v>
      </c>
      <c r="M43">
        <v>0</v>
      </c>
      <c r="N43">
        <v>0</v>
      </c>
      <c r="O43">
        <v>0.143546076112508</v>
      </c>
      <c r="P43">
        <v>0</v>
      </c>
      <c r="Q43">
        <v>-1.07508211730892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0.102565159096664</v>
      </c>
      <c r="Z43">
        <v>9.6488120859227297E-2</v>
      </c>
      <c r="AA43">
        <v>0.153091998683165</v>
      </c>
      <c r="AB43">
        <v>0.110265042710123</v>
      </c>
      <c r="AC43">
        <v>6.2611599724310005E-2</v>
      </c>
      <c r="AD43">
        <v>5.7620202563861002E-2</v>
      </c>
      <c r="AE43">
        <v>0.10326101800236299</v>
      </c>
      <c r="AF43">
        <v>-1.85978976689453</v>
      </c>
      <c r="AH43" s="30">
        <f t="shared" si="9"/>
        <v>-0.309896798668716</v>
      </c>
      <c r="AI43" s="30">
        <f t="shared" si="4"/>
        <v>0.102565159096664</v>
      </c>
      <c r="AJ43" s="30">
        <f t="shared" si="4"/>
        <v>9.6488120859227297E-2</v>
      </c>
      <c r="AK43" s="30">
        <f t="shared" si="4"/>
        <v>0.153091998683165</v>
      </c>
      <c r="AL43" s="30">
        <f t="shared" si="4"/>
        <v>0.110265042710123</v>
      </c>
      <c r="AM43" s="30">
        <f t="shared" si="4"/>
        <v>6.2611599724310005E-2</v>
      </c>
      <c r="AN43" s="30">
        <f t="shared" si="4"/>
        <v>5.7620202563861002E-2</v>
      </c>
      <c r="AR43" s="31">
        <f t="shared" si="1"/>
        <v>42916</v>
      </c>
      <c r="AS43" s="30">
        <f t="shared" si="5"/>
        <v>-5.4391590675781201</v>
      </c>
      <c r="AT43" s="30">
        <f t="shared" si="2"/>
        <v>-0.309896798668716</v>
      </c>
      <c r="AU43" s="30">
        <f t="shared" si="6"/>
        <v>0.58264212363735035</v>
      </c>
      <c r="AV43" s="30">
        <f t="shared" si="3"/>
        <v>0.102565159096664</v>
      </c>
      <c r="AW43" s="30">
        <f t="shared" si="3"/>
        <v>9.6488120859227297E-2</v>
      </c>
      <c r="AX43" s="30">
        <f t="shared" si="3"/>
        <v>0.153091998683165</v>
      </c>
      <c r="AY43" s="30">
        <f t="shared" si="3"/>
        <v>0.110265042710123</v>
      </c>
      <c r="AZ43" s="30">
        <f t="shared" si="3"/>
        <v>6.2611599724310005E-2</v>
      </c>
      <c r="BA43" s="30">
        <f t="shared" si="3"/>
        <v>5.7620202563861002E-2</v>
      </c>
      <c r="BC43" s="31">
        <f t="shared" si="7"/>
        <v>42916</v>
      </c>
      <c r="BD43" s="30">
        <f t="shared" si="8"/>
        <v>-0.309896798668716</v>
      </c>
      <c r="BE43" s="30">
        <f t="shared" si="8"/>
        <v>0.58264212363735035</v>
      </c>
    </row>
    <row r="44" spans="1:71" ht="15">
      <c r="A44" s="1">
        <v>43008</v>
      </c>
      <c r="B44">
        <v>-1.6989589224111601</v>
      </c>
      <c r="C44">
        <v>-7.1657837548290398E-3</v>
      </c>
      <c r="D44">
        <v>-0.56938110162316702</v>
      </c>
      <c r="E44">
        <v>0.238354675609879</v>
      </c>
      <c r="F44">
        <v>-0.293296407172565</v>
      </c>
      <c r="G44">
        <v>-1.32257460257704</v>
      </c>
      <c r="H44">
        <v>-0.121023738023731</v>
      </c>
      <c r="I44">
        <v>-0.52584088291551401</v>
      </c>
      <c r="J44">
        <v>1.0959504765474699</v>
      </c>
      <c r="K44">
        <v>-0.29679323002247399</v>
      </c>
      <c r="L44">
        <v>1.7901136436062699</v>
      </c>
      <c r="M44">
        <v>0</v>
      </c>
      <c r="N44">
        <v>0</v>
      </c>
      <c r="O44">
        <v>0.145382622981097</v>
      </c>
      <c r="P44">
        <v>0</v>
      </c>
      <c r="Q44">
        <v>-1.04542164047424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8.8118452584214496E-2</v>
      </c>
      <c r="Z44">
        <v>8.8896478384115393E-2</v>
      </c>
      <c r="AA44">
        <v>0.132564018563055</v>
      </c>
      <c r="AB44">
        <v>9.4686251748512001E-2</v>
      </c>
      <c r="AC44">
        <v>5.4596700932531002E-2</v>
      </c>
      <c r="AD44">
        <v>5.7450111192448403E-2</v>
      </c>
      <c r="AE44">
        <v>0.10257067673673501</v>
      </c>
      <c r="AF44">
        <v>-1.99177220008837</v>
      </c>
      <c r="AH44" s="30">
        <f t="shared" si="9"/>
        <v>-0.29679323002247399</v>
      </c>
      <c r="AI44" s="30">
        <f t="shared" si="4"/>
        <v>8.8118452584214496E-2</v>
      </c>
      <c r="AJ44" s="30">
        <f t="shared" si="4"/>
        <v>8.8896478384115393E-2</v>
      </c>
      <c r="AK44" s="30">
        <f t="shared" si="4"/>
        <v>0.132564018563055</v>
      </c>
      <c r="AL44" s="30">
        <f t="shared" si="4"/>
        <v>9.4686251748512001E-2</v>
      </c>
      <c r="AM44" s="30">
        <f t="shared" si="4"/>
        <v>5.4596700932531002E-2</v>
      </c>
      <c r="AN44" s="30">
        <f t="shared" si="4"/>
        <v>5.7450111192448403E-2</v>
      </c>
      <c r="AR44" s="31">
        <f t="shared" si="1"/>
        <v>43008</v>
      </c>
      <c r="AS44" s="30">
        <f t="shared" si="5"/>
        <v>-5.9670888003534799</v>
      </c>
      <c r="AT44" s="30">
        <f t="shared" si="2"/>
        <v>-0.29679323002247399</v>
      </c>
      <c r="AU44" s="30">
        <f t="shared" si="6"/>
        <v>0.5163120134048762</v>
      </c>
      <c r="AV44" s="30">
        <f t="shared" si="3"/>
        <v>8.8118452584214496E-2</v>
      </c>
      <c r="AW44" s="30">
        <f t="shared" si="3"/>
        <v>8.8896478384115393E-2</v>
      </c>
      <c r="AX44" s="30">
        <f t="shared" si="3"/>
        <v>0.132564018563055</v>
      </c>
      <c r="AY44" s="30">
        <f t="shared" ref="AY44:BA107" si="10">AL44</f>
        <v>9.4686251748512001E-2</v>
      </c>
      <c r="AZ44" s="30">
        <f t="shared" si="10"/>
        <v>5.4596700932531002E-2</v>
      </c>
      <c r="BA44" s="30">
        <f t="shared" si="10"/>
        <v>5.7450111192448403E-2</v>
      </c>
      <c r="BC44" s="31">
        <f t="shared" si="7"/>
        <v>43008</v>
      </c>
      <c r="BD44" s="30">
        <f t="shared" si="8"/>
        <v>-0.29679323002247399</v>
      </c>
      <c r="BE44" s="30">
        <f t="shared" si="8"/>
        <v>0.5163120134048762</v>
      </c>
    </row>
    <row r="45" spans="1:71" ht="15">
      <c r="A45" s="1">
        <v>43100</v>
      </c>
      <c r="B45">
        <v>-1.8124278538027101</v>
      </c>
      <c r="C45">
        <v>4.9629804453282099E-2</v>
      </c>
      <c r="D45">
        <v>-0.485462843787138</v>
      </c>
      <c r="E45">
        <v>0.34116535002305098</v>
      </c>
      <c r="F45">
        <v>-0.302194511215711</v>
      </c>
      <c r="G45">
        <v>-1.32563532201426</v>
      </c>
      <c r="H45">
        <v>-0.40158435155083699</v>
      </c>
      <c r="I45">
        <v>-0.524938469226648</v>
      </c>
      <c r="J45">
        <v>1.0941836360302799</v>
      </c>
      <c r="K45">
        <v>-0.177070093771619</v>
      </c>
      <c r="L45">
        <v>1.8438666154566601</v>
      </c>
      <c r="M45">
        <v>0</v>
      </c>
      <c r="N45">
        <v>0</v>
      </c>
      <c r="O45">
        <v>0.12611888077543201</v>
      </c>
      <c r="P45">
        <v>0</v>
      </c>
      <c r="Q45">
        <v>-1.0131729934965401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9.2997512256058998E-2</v>
      </c>
      <c r="Z45">
        <v>8.5386361070451999E-2</v>
      </c>
      <c r="AA45">
        <v>0.11804021319624</v>
      </c>
      <c r="AB45">
        <v>8.2018044693809994E-2</v>
      </c>
      <c r="AC45">
        <v>4.5950656013050699E-2</v>
      </c>
      <c r="AD45">
        <v>5.31296509537873E-2</v>
      </c>
      <c r="AE45">
        <v>0.10188188146398899</v>
      </c>
      <c r="AF45">
        <v>-2.0081178324793498</v>
      </c>
      <c r="AH45" s="30">
        <f t="shared" si="9"/>
        <v>-0.177070093771619</v>
      </c>
      <c r="AI45" s="30">
        <f t="shared" si="4"/>
        <v>9.2997512256058998E-2</v>
      </c>
      <c r="AJ45" s="30">
        <f t="shared" si="4"/>
        <v>8.5386361070451999E-2</v>
      </c>
      <c r="AK45" s="30">
        <f t="shared" si="4"/>
        <v>0.11804021319624</v>
      </c>
      <c r="AL45" s="30">
        <f t="shared" si="4"/>
        <v>8.2018044693809994E-2</v>
      </c>
      <c r="AM45" s="30">
        <f t="shared" si="4"/>
        <v>4.5950656013050699E-2</v>
      </c>
      <c r="AN45" s="30">
        <f t="shared" si="4"/>
        <v>5.31296509537873E-2</v>
      </c>
      <c r="AR45" s="31">
        <f t="shared" si="1"/>
        <v>43100</v>
      </c>
      <c r="AS45" s="30">
        <f t="shared" si="5"/>
        <v>-6.0324713299173993</v>
      </c>
      <c r="AT45" s="30">
        <f t="shared" si="2"/>
        <v>-0.177070093771619</v>
      </c>
      <c r="AU45" s="30">
        <f t="shared" si="6"/>
        <v>0.47752243818339901</v>
      </c>
      <c r="AV45" s="30">
        <f t="shared" ref="AV45:BA108" si="11">AI45</f>
        <v>9.2997512256058998E-2</v>
      </c>
      <c r="AW45" s="30">
        <f t="shared" si="11"/>
        <v>8.5386361070451999E-2</v>
      </c>
      <c r="AX45" s="30">
        <f t="shared" si="11"/>
        <v>0.11804021319624</v>
      </c>
      <c r="AY45" s="30">
        <f t="shared" si="10"/>
        <v>8.2018044693809994E-2</v>
      </c>
      <c r="AZ45" s="30">
        <f t="shared" si="10"/>
        <v>4.5950656013050699E-2</v>
      </c>
      <c r="BA45" s="30">
        <f t="shared" si="10"/>
        <v>5.31296509537873E-2</v>
      </c>
      <c r="BC45" s="31">
        <f t="shared" si="7"/>
        <v>43100</v>
      </c>
      <c r="BD45" s="30">
        <f t="shared" si="8"/>
        <v>-0.177070093771619</v>
      </c>
      <c r="BE45" s="30">
        <f t="shared" si="8"/>
        <v>0.47752243818339901</v>
      </c>
    </row>
    <row r="46" spans="1:71" ht="15">
      <c r="A46" s="1">
        <v>43190</v>
      </c>
      <c r="B46">
        <v>-1.79899814254379</v>
      </c>
      <c r="C46">
        <v>9.3084789147177605E-2</v>
      </c>
      <c r="D46">
        <v>-0.39996459051451799</v>
      </c>
      <c r="E46">
        <v>0.42246073563352998</v>
      </c>
      <c r="F46">
        <v>-0.30516838727509299</v>
      </c>
      <c r="G46">
        <v>-1.32550303189893</v>
      </c>
      <c r="H46">
        <v>-0.186711957992164</v>
      </c>
      <c r="I46">
        <v>-0.55162209664063699</v>
      </c>
      <c r="J46">
        <v>1.05201200444293</v>
      </c>
      <c r="K46">
        <v>-4.9574274346561802E-2</v>
      </c>
      <c r="L46">
        <v>1.89543209010236</v>
      </c>
      <c r="M46">
        <v>0</v>
      </c>
      <c r="N46">
        <v>0</v>
      </c>
      <c r="O46">
        <v>0.11718365043614801</v>
      </c>
      <c r="P46">
        <v>0</v>
      </c>
      <c r="Q46">
        <v>-0.98899107180363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8.9762214812550797E-2</v>
      </c>
      <c r="Z46">
        <v>7.7343369739932694E-2</v>
      </c>
      <c r="AA46">
        <v>0.104128610837895</v>
      </c>
      <c r="AB46">
        <v>6.8844458206469603E-2</v>
      </c>
      <c r="AC46">
        <v>3.6700493517128799E-2</v>
      </c>
      <c r="AD46">
        <v>5.0917731610654902E-2</v>
      </c>
      <c r="AE46">
        <v>0.10119473435857999</v>
      </c>
      <c r="AF46">
        <v>-1.49746867016995</v>
      </c>
      <c r="AH46" s="30">
        <f t="shared" si="9"/>
        <v>-4.9574274346561802E-2</v>
      </c>
      <c r="AI46" s="30">
        <f t="shared" si="4"/>
        <v>8.9762214812550797E-2</v>
      </c>
      <c r="AJ46" s="30">
        <f t="shared" si="4"/>
        <v>7.7343369739932694E-2</v>
      </c>
      <c r="AK46" s="30">
        <f t="shared" si="4"/>
        <v>0.104128610837895</v>
      </c>
      <c r="AL46" s="30">
        <f t="shared" si="4"/>
        <v>6.8844458206469603E-2</v>
      </c>
      <c r="AM46" s="30">
        <f t="shared" si="4"/>
        <v>3.6700493517128799E-2</v>
      </c>
      <c r="AN46" s="30">
        <f t="shared" si="4"/>
        <v>5.0917731610654902E-2</v>
      </c>
      <c r="AR46" s="31">
        <f t="shared" si="1"/>
        <v>43190</v>
      </c>
      <c r="AS46" s="30">
        <f t="shared" si="5"/>
        <v>-3.9898746806798</v>
      </c>
      <c r="AT46" s="30">
        <f t="shared" si="2"/>
        <v>-4.9574274346561802E-2</v>
      </c>
      <c r="AU46" s="30">
        <f t="shared" si="6"/>
        <v>0.42769687872463175</v>
      </c>
      <c r="AV46" s="30">
        <f t="shared" si="11"/>
        <v>8.9762214812550797E-2</v>
      </c>
      <c r="AW46" s="30">
        <f t="shared" si="11"/>
        <v>7.7343369739932694E-2</v>
      </c>
      <c r="AX46" s="30">
        <f t="shared" si="11"/>
        <v>0.104128610837895</v>
      </c>
      <c r="AY46" s="30">
        <f t="shared" si="10"/>
        <v>6.8844458206469603E-2</v>
      </c>
      <c r="AZ46" s="30">
        <f t="shared" si="10"/>
        <v>3.6700493517128799E-2</v>
      </c>
      <c r="BA46" s="30">
        <f t="shared" si="10"/>
        <v>5.0917731610654902E-2</v>
      </c>
      <c r="BC46" s="31">
        <f t="shared" si="7"/>
        <v>43190</v>
      </c>
      <c r="BD46" s="30">
        <f t="shared" si="8"/>
        <v>-4.9574274346561802E-2</v>
      </c>
      <c r="BE46" s="30">
        <f t="shared" si="8"/>
        <v>0.42769687872463175</v>
      </c>
    </row>
    <row r="47" spans="1:71" ht="15">
      <c r="A47" s="1">
        <v>43281</v>
      </c>
      <c r="B47">
        <v>-1.6929480354200099</v>
      </c>
      <c r="C47">
        <v>7.1610273631334001E-2</v>
      </c>
      <c r="D47">
        <v>-0.38770042510175601</v>
      </c>
      <c r="E47">
        <v>0.46335599876171202</v>
      </c>
      <c r="F47">
        <v>-0.31569138505163002</v>
      </c>
      <c r="G47">
        <v>-1.3182932396110301</v>
      </c>
      <c r="H47">
        <v>-9.7161149061511604E-2</v>
      </c>
      <c r="I47">
        <v>-0.59390955693064296</v>
      </c>
      <c r="J47">
        <v>1.0016282029424</v>
      </c>
      <c r="K47">
        <v>4.9779994547918798E-3</v>
      </c>
      <c r="L47">
        <v>1.9183135803110101</v>
      </c>
      <c r="M47">
        <v>0</v>
      </c>
      <c r="N47">
        <v>0</v>
      </c>
      <c r="O47">
        <v>0.14003511869141499</v>
      </c>
      <c r="P47">
        <v>0</v>
      </c>
      <c r="Q47">
        <v>-0.97276273112862199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7.8988626900679398E-2</v>
      </c>
      <c r="Z47">
        <v>6.7911069372093805E-2</v>
      </c>
      <c r="AA47">
        <v>8.5342756129050096E-2</v>
      </c>
      <c r="AB47">
        <v>5.4969790001007601E-2</v>
      </c>
      <c r="AC47">
        <v>3.2414152399984901E-2</v>
      </c>
      <c r="AD47">
        <v>5.2595082297606198E-2</v>
      </c>
      <c r="AE47">
        <v>0.100509333916477</v>
      </c>
      <c r="AF47">
        <v>-1.3058145374956101</v>
      </c>
      <c r="AH47" s="30">
        <f t="shared" si="9"/>
        <v>4.9779994547918798E-3</v>
      </c>
      <c r="AI47" s="30">
        <f t="shared" si="4"/>
        <v>7.8988626900679398E-2</v>
      </c>
      <c r="AJ47" s="30">
        <f t="shared" si="4"/>
        <v>6.7911069372093805E-2</v>
      </c>
      <c r="AK47" s="30">
        <f t="shared" si="4"/>
        <v>8.5342756129050096E-2</v>
      </c>
      <c r="AL47" s="30">
        <f t="shared" si="4"/>
        <v>5.4969790001007601E-2</v>
      </c>
      <c r="AM47" s="30">
        <f t="shared" si="4"/>
        <v>3.2414152399984901E-2</v>
      </c>
      <c r="AN47" s="30">
        <f t="shared" si="4"/>
        <v>5.2595082297606198E-2</v>
      </c>
      <c r="AR47" s="31">
        <f t="shared" si="1"/>
        <v>43281</v>
      </c>
      <c r="AS47" s="30">
        <f t="shared" si="5"/>
        <v>-3.2232581499824402</v>
      </c>
      <c r="AT47" s="30">
        <f t="shared" si="2"/>
        <v>4.9779994547918798E-3</v>
      </c>
      <c r="AU47" s="30">
        <f t="shared" si="6"/>
        <v>0.37222147710042203</v>
      </c>
      <c r="AV47" s="30">
        <f t="shared" si="11"/>
        <v>7.8988626900679398E-2</v>
      </c>
      <c r="AW47" s="30">
        <f t="shared" si="11"/>
        <v>6.7911069372093805E-2</v>
      </c>
      <c r="AX47" s="30">
        <f t="shared" si="11"/>
        <v>8.5342756129050096E-2</v>
      </c>
      <c r="AY47" s="30">
        <f t="shared" si="10"/>
        <v>5.4969790001007601E-2</v>
      </c>
      <c r="AZ47" s="30">
        <f t="shared" si="10"/>
        <v>3.2414152399984901E-2</v>
      </c>
      <c r="BA47" s="30">
        <f t="shared" si="10"/>
        <v>5.2595082297606198E-2</v>
      </c>
      <c r="BC47" s="31">
        <f t="shared" si="7"/>
        <v>43281</v>
      </c>
      <c r="BD47" s="30">
        <f t="shared" si="8"/>
        <v>4.9779994547918798E-3</v>
      </c>
      <c r="BE47" s="30">
        <f t="shared" si="8"/>
        <v>0.37222147710042203</v>
      </c>
    </row>
    <row r="48" spans="1:71" ht="15">
      <c r="A48" s="1">
        <v>43373</v>
      </c>
      <c r="B48">
        <v>-1.5443138884132599</v>
      </c>
      <c r="C48">
        <v>6.9179604294740904E-2</v>
      </c>
      <c r="D48">
        <v>-0.36837504718376402</v>
      </c>
      <c r="E48">
        <v>0.50185914144988097</v>
      </c>
      <c r="F48">
        <v>-0.32807099355742703</v>
      </c>
      <c r="G48">
        <v>-1.3200067806073199</v>
      </c>
      <c r="H48">
        <v>-0.188991966332965</v>
      </c>
      <c r="I48">
        <v>-0.61355232503671697</v>
      </c>
      <c r="J48">
        <v>0.98260823512610695</v>
      </c>
      <c r="K48">
        <v>-2.8260588896549099E-2</v>
      </c>
      <c r="L48">
        <v>1.91649489525037</v>
      </c>
      <c r="M48">
        <v>0</v>
      </c>
      <c r="N48">
        <v>0</v>
      </c>
      <c r="O48">
        <v>0.147645157797934</v>
      </c>
      <c r="P48">
        <v>0</v>
      </c>
      <c r="Q48">
        <v>-0.94324542580281001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6.1301171882149702E-2</v>
      </c>
      <c r="Z48">
        <v>4.9506096730071301E-2</v>
      </c>
      <c r="AA48">
        <v>6.5749348761418705E-2</v>
      </c>
      <c r="AB48">
        <v>4.8017415714080199E-2</v>
      </c>
      <c r="AC48">
        <v>3.7602197827025001E-2</v>
      </c>
      <c r="AD48">
        <v>5.1876545662922699E-2</v>
      </c>
      <c r="AE48">
        <v>9.9825775049756399E-2</v>
      </c>
      <c r="AF48">
        <v>-1.3031514302843401</v>
      </c>
      <c r="AH48" s="30">
        <f t="shared" si="9"/>
        <v>-2.8260588896549099E-2</v>
      </c>
      <c r="AI48" s="30">
        <f t="shared" si="4"/>
        <v>6.1301171882149702E-2</v>
      </c>
      <c r="AJ48" s="30">
        <f t="shared" si="4"/>
        <v>4.9506096730071301E-2</v>
      </c>
      <c r="AK48" s="30">
        <f t="shared" si="4"/>
        <v>6.5749348761418705E-2</v>
      </c>
      <c r="AL48" s="30">
        <f t="shared" si="4"/>
        <v>4.8017415714080199E-2</v>
      </c>
      <c r="AM48" s="30">
        <f t="shared" si="4"/>
        <v>3.7602197827025001E-2</v>
      </c>
      <c r="AN48" s="30">
        <f t="shared" si="4"/>
        <v>5.1876545662922699E-2</v>
      </c>
      <c r="AR48" s="31">
        <f t="shared" si="1"/>
        <v>43373</v>
      </c>
      <c r="AS48" s="30">
        <f t="shared" si="5"/>
        <v>-3.2126057211373604</v>
      </c>
      <c r="AT48" s="30">
        <f t="shared" si="2"/>
        <v>-2.8260588896549099E-2</v>
      </c>
      <c r="AU48" s="30">
        <f t="shared" si="6"/>
        <v>0.31405277657766761</v>
      </c>
      <c r="AV48" s="30">
        <f t="shared" si="11"/>
        <v>6.1301171882149702E-2</v>
      </c>
      <c r="AW48" s="30">
        <f t="shared" si="11"/>
        <v>4.9506096730071301E-2</v>
      </c>
      <c r="AX48" s="30">
        <f t="shared" si="11"/>
        <v>6.5749348761418705E-2</v>
      </c>
      <c r="AY48" s="30">
        <f t="shared" si="10"/>
        <v>4.8017415714080199E-2</v>
      </c>
      <c r="AZ48" s="30">
        <f t="shared" si="10"/>
        <v>3.7602197827025001E-2</v>
      </c>
      <c r="BA48" s="30">
        <f t="shared" si="10"/>
        <v>5.1876545662922699E-2</v>
      </c>
      <c r="BC48" s="31">
        <f t="shared" si="7"/>
        <v>43373</v>
      </c>
      <c r="BD48" s="30">
        <f t="shared" si="8"/>
        <v>-2.8260588896549099E-2</v>
      </c>
      <c r="BE48" s="30">
        <f t="shared" si="8"/>
        <v>0.31405277657766761</v>
      </c>
    </row>
    <row r="49" spans="1:57" ht="15">
      <c r="A49" s="1">
        <v>43465</v>
      </c>
      <c r="B49">
        <v>-1.5066998062318799</v>
      </c>
      <c r="C49">
        <v>8.4216588819761504E-2</v>
      </c>
      <c r="D49">
        <v>-0.38611580412997099</v>
      </c>
      <c r="E49">
        <v>0.58175896510830705</v>
      </c>
      <c r="F49">
        <v>-0.35965669153206298</v>
      </c>
      <c r="G49">
        <v>-1.32105864833687</v>
      </c>
      <c r="H49">
        <v>0.108163110647231</v>
      </c>
      <c r="I49">
        <v>-0.628962165704952</v>
      </c>
      <c r="J49">
        <v>0.94538936695064602</v>
      </c>
      <c r="K49">
        <v>-4.2561089732698698E-3</v>
      </c>
      <c r="L49">
        <v>1.8948117879390201</v>
      </c>
      <c r="M49">
        <v>0</v>
      </c>
      <c r="N49">
        <v>0</v>
      </c>
      <c r="O49">
        <v>0.15577177515075499</v>
      </c>
      <c r="P49">
        <v>0</v>
      </c>
      <c r="Q49">
        <v>-0.91954867768073001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4.4490925365550597E-2</v>
      </c>
      <c r="Z49">
        <v>3.6148327435746697E-2</v>
      </c>
      <c r="AA49">
        <v>6.1576690302351501E-2</v>
      </c>
      <c r="AB49">
        <v>5.7476343467450598E-2</v>
      </c>
      <c r="AC49">
        <v>4.0548332173629999E-2</v>
      </c>
      <c r="AD49">
        <v>6.3213214021613104E-2</v>
      </c>
      <c r="AE49">
        <v>9.9144149179049901E-2</v>
      </c>
      <c r="AF49">
        <v>-0.95358832602860799</v>
      </c>
      <c r="AH49" s="30">
        <f t="shared" si="9"/>
        <v>-4.2561089732698698E-3</v>
      </c>
      <c r="AI49" s="30">
        <f t="shared" si="4"/>
        <v>4.4490925365550597E-2</v>
      </c>
      <c r="AJ49" s="30">
        <f t="shared" si="4"/>
        <v>3.6148327435746697E-2</v>
      </c>
      <c r="AK49" s="30">
        <f t="shared" si="4"/>
        <v>6.1576690302351501E-2</v>
      </c>
      <c r="AL49" s="30">
        <f t="shared" si="4"/>
        <v>5.7476343467450598E-2</v>
      </c>
      <c r="AM49" s="30">
        <f t="shared" si="4"/>
        <v>4.0548332173629999E-2</v>
      </c>
      <c r="AN49" s="30">
        <f t="shared" si="4"/>
        <v>6.3213214021613104E-2</v>
      </c>
      <c r="AR49" s="31">
        <f t="shared" si="1"/>
        <v>43465</v>
      </c>
      <c r="AS49" s="30">
        <f t="shared" si="5"/>
        <v>-1.814353304114432</v>
      </c>
      <c r="AT49" s="30">
        <f t="shared" si="2"/>
        <v>-4.2561089732698698E-3</v>
      </c>
      <c r="AU49" s="30">
        <f t="shared" si="6"/>
        <v>0.30345383276634247</v>
      </c>
      <c r="AV49" s="30">
        <f t="shared" si="11"/>
        <v>4.4490925365550597E-2</v>
      </c>
      <c r="AW49" s="30">
        <f t="shared" si="11"/>
        <v>3.6148327435746697E-2</v>
      </c>
      <c r="AX49" s="30">
        <f t="shared" si="11"/>
        <v>6.1576690302351501E-2</v>
      </c>
      <c r="AY49" s="30">
        <f t="shared" si="10"/>
        <v>5.7476343467450598E-2</v>
      </c>
      <c r="AZ49" s="30">
        <f t="shared" si="10"/>
        <v>4.0548332173629999E-2</v>
      </c>
      <c r="BA49" s="30">
        <f t="shared" si="10"/>
        <v>6.3213214021613104E-2</v>
      </c>
      <c r="BC49" s="31">
        <f t="shared" si="7"/>
        <v>43465</v>
      </c>
      <c r="BD49" s="30">
        <f t="shared" si="8"/>
        <v>-4.2561089732698698E-3</v>
      </c>
      <c r="BE49" s="30">
        <f t="shared" si="8"/>
        <v>0.30345383276634247</v>
      </c>
    </row>
    <row r="50" spans="1:57" ht="15">
      <c r="A50" s="1">
        <v>43555</v>
      </c>
      <c r="B50">
        <v>-1.2635194332163999</v>
      </c>
      <c r="C50">
        <v>9.1443038394205506E-2</v>
      </c>
      <c r="D50">
        <v>-0.41801158883990702</v>
      </c>
      <c r="E50">
        <v>0.57983953983000303</v>
      </c>
      <c r="F50">
        <v>-0.41182986871725802</v>
      </c>
      <c r="G50">
        <v>-1.3102723905288001</v>
      </c>
      <c r="H50">
        <v>-0.19334981725468001</v>
      </c>
      <c r="I50">
        <v>-0.61948791281252502</v>
      </c>
      <c r="J50">
        <v>1.0037795200884301</v>
      </c>
      <c r="K50">
        <v>-6.7248627388768606E-2</v>
      </c>
      <c r="L50">
        <v>1.8729278941296701</v>
      </c>
      <c r="M50">
        <v>0</v>
      </c>
      <c r="N50">
        <v>0</v>
      </c>
      <c r="O50">
        <v>0.121630867360908</v>
      </c>
      <c r="P50">
        <v>0</v>
      </c>
      <c r="Q50">
        <v>-0.88672940369156295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2.7606946923515899E-2</v>
      </c>
      <c r="Z50">
        <v>3.77231646328339E-2</v>
      </c>
      <c r="AA50">
        <v>7.8113695322805099E-2</v>
      </c>
      <c r="AB50">
        <v>6.1283356745041997E-2</v>
      </c>
      <c r="AC50">
        <v>5.8627841661496601E-2</v>
      </c>
      <c r="AD50">
        <v>7.5542272687491793E-2</v>
      </c>
      <c r="AE50">
        <v>9.8464544323908804E-2</v>
      </c>
      <c r="AF50">
        <v>-1.06346636034957</v>
      </c>
      <c r="AH50" s="30">
        <f t="shared" si="9"/>
        <v>-6.7248627388768606E-2</v>
      </c>
      <c r="AI50" s="30">
        <f t="shared" si="4"/>
        <v>2.7606946923515899E-2</v>
      </c>
      <c r="AJ50" s="30">
        <f t="shared" si="4"/>
        <v>3.77231646328339E-2</v>
      </c>
      <c r="AK50" s="30">
        <f t="shared" si="4"/>
        <v>7.8113695322805099E-2</v>
      </c>
      <c r="AL50" s="30">
        <f t="shared" si="4"/>
        <v>6.1283356745041997E-2</v>
      </c>
      <c r="AM50" s="30">
        <f t="shared" si="4"/>
        <v>5.8627841661496601E-2</v>
      </c>
      <c r="AN50" s="30">
        <f t="shared" si="4"/>
        <v>7.5542272687491793E-2</v>
      </c>
      <c r="AR50" s="31">
        <f t="shared" si="1"/>
        <v>43555</v>
      </c>
      <c r="AS50" s="30">
        <f t="shared" si="5"/>
        <v>-2.2538654413982799</v>
      </c>
      <c r="AT50" s="30">
        <f t="shared" si="2"/>
        <v>-6.7248627388768606E-2</v>
      </c>
      <c r="AU50" s="30">
        <f t="shared" si="6"/>
        <v>0.33889727797318531</v>
      </c>
      <c r="AV50" s="30">
        <f t="shared" si="11"/>
        <v>2.7606946923515899E-2</v>
      </c>
      <c r="AW50" s="30">
        <f t="shared" si="11"/>
        <v>3.77231646328339E-2</v>
      </c>
      <c r="AX50" s="30">
        <f t="shared" si="11"/>
        <v>7.8113695322805099E-2</v>
      </c>
      <c r="AY50" s="30">
        <f t="shared" si="10"/>
        <v>6.1283356745041997E-2</v>
      </c>
      <c r="AZ50" s="30">
        <f t="shared" si="10"/>
        <v>5.8627841661496601E-2</v>
      </c>
      <c r="BA50" s="30">
        <f t="shared" si="10"/>
        <v>7.5542272687491793E-2</v>
      </c>
      <c r="BC50" s="31">
        <f t="shared" si="7"/>
        <v>43555</v>
      </c>
      <c r="BD50" s="30">
        <f t="shared" si="8"/>
        <v>-6.7248627388768606E-2</v>
      </c>
      <c r="BE50" s="30">
        <f t="shared" si="8"/>
        <v>0.33889727797318531</v>
      </c>
    </row>
    <row r="51" spans="1:57" ht="15">
      <c r="A51" s="1">
        <v>43646</v>
      </c>
      <c r="B51">
        <v>-1.69271005139134</v>
      </c>
      <c r="C51">
        <v>0.144103668788822</v>
      </c>
      <c r="D51">
        <v>-0.44261854617149898</v>
      </c>
      <c r="E51">
        <v>0.75993674463886796</v>
      </c>
      <c r="F51">
        <v>-0.43975517174991102</v>
      </c>
      <c r="G51">
        <v>-1.30929011879601</v>
      </c>
      <c r="H51">
        <v>-0.39998940239890501</v>
      </c>
      <c r="I51">
        <v>-0.613050622987793</v>
      </c>
      <c r="J51">
        <v>0.93353592022512899</v>
      </c>
      <c r="K51">
        <v>-8.8845999191025704E-2</v>
      </c>
      <c r="L51">
        <v>1.8772238613377801</v>
      </c>
      <c r="M51">
        <v>0</v>
      </c>
      <c r="N51">
        <v>0</v>
      </c>
      <c r="O51">
        <v>9.5701005854365306E-2</v>
      </c>
      <c r="P51">
        <v>0</v>
      </c>
      <c r="Q51">
        <v>-0.86663906573744898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3.8373759678482201E-2</v>
      </c>
      <c r="Z51">
        <v>6.9080549913341893E-2</v>
      </c>
      <c r="AA51">
        <v>8.6871760002286594E-2</v>
      </c>
      <c r="AB51">
        <v>8.5845481301695101E-2</v>
      </c>
      <c r="AC51">
        <v>7.7398981076878495E-2</v>
      </c>
      <c r="AD51">
        <v>9.5906840953844802E-2</v>
      </c>
      <c r="AE51">
        <v>9.7787045191108701E-2</v>
      </c>
      <c r="AF51">
        <v>-1.4911333594613201</v>
      </c>
      <c r="AH51" s="30">
        <f t="shared" si="9"/>
        <v>-8.8845999191025704E-2</v>
      </c>
      <c r="AI51" s="30">
        <f t="shared" si="4"/>
        <v>3.8373759678482201E-2</v>
      </c>
      <c r="AJ51" s="30">
        <f t="shared" si="4"/>
        <v>6.9080549913341893E-2</v>
      </c>
      <c r="AK51" s="30">
        <f t="shared" si="4"/>
        <v>8.6871760002286594E-2</v>
      </c>
      <c r="AL51" s="30">
        <f t="shared" si="4"/>
        <v>8.5845481301695101E-2</v>
      </c>
      <c r="AM51" s="30">
        <f t="shared" si="4"/>
        <v>7.7398981076878495E-2</v>
      </c>
      <c r="AN51" s="30">
        <f t="shared" si="4"/>
        <v>9.5906840953844802E-2</v>
      </c>
      <c r="AR51" s="31">
        <f t="shared" si="1"/>
        <v>43646</v>
      </c>
      <c r="AS51" s="30">
        <f t="shared" si="5"/>
        <v>-3.9645334378452803</v>
      </c>
      <c r="AT51" s="30">
        <f t="shared" si="2"/>
        <v>-8.8845999191025704E-2</v>
      </c>
      <c r="AU51" s="30">
        <f t="shared" si="6"/>
        <v>0.45347737292652912</v>
      </c>
      <c r="AV51" s="30">
        <f t="shared" si="11"/>
        <v>3.8373759678482201E-2</v>
      </c>
      <c r="AW51" s="30">
        <f t="shared" si="11"/>
        <v>6.9080549913341893E-2</v>
      </c>
      <c r="AX51" s="30">
        <f t="shared" si="11"/>
        <v>8.6871760002286594E-2</v>
      </c>
      <c r="AY51" s="30">
        <f t="shared" si="10"/>
        <v>8.5845481301695101E-2</v>
      </c>
      <c r="AZ51" s="30">
        <f t="shared" si="10"/>
        <v>7.7398981076878495E-2</v>
      </c>
      <c r="BA51" s="30">
        <f t="shared" si="10"/>
        <v>9.5906840953844802E-2</v>
      </c>
      <c r="BC51" s="31">
        <f t="shared" si="7"/>
        <v>43646</v>
      </c>
      <c r="BD51" s="30">
        <f t="shared" si="8"/>
        <v>-8.8845999191025704E-2</v>
      </c>
      <c r="BE51" s="30">
        <f t="shared" si="8"/>
        <v>0.45347737292652912</v>
      </c>
    </row>
    <row r="52" spans="1:57" ht="15">
      <c r="A52" s="1">
        <v>43738</v>
      </c>
      <c r="B52">
        <v>-1.65396918397413</v>
      </c>
      <c r="C52">
        <v>0.20953423375187599</v>
      </c>
      <c r="D52">
        <v>-0.45485217753767898</v>
      </c>
      <c r="E52">
        <v>0.91262469133786805</v>
      </c>
      <c r="F52">
        <v>-0.45377193580986902</v>
      </c>
      <c r="G52">
        <v>-1.3618854188511</v>
      </c>
      <c r="H52">
        <v>-0.37028066945003002</v>
      </c>
      <c r="I52">
        <v>-0.59964538766477804</v>
      </c>
      <c r="J52">
        <v>0.87788922867091801</v>
      </c>
      <c r="K52">
        <v>-3.4766476541635401E-2</v>
      </c>
      <c r="L52">
        <v>1.8517873332558701</v>
      </c>
      <c r="M52">
        <v>0</v>
      </c>
      <c r="N52">
        <v>0</v>
      </c>
      <c r="O52">
        <v>8.74943563132487E-2</v>
      </c>
      <c r="P52">
        <v>0</v>
      </c>
      <c r="Q52">
        <v>-0.84775554916497897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7.6130617137679601E-2</v>
      </c>
      <c r="Z52">
        <v>7.9583989580028103E-2</v>
      </c>
      <c r="AA52">
        <v>0.12091454118898599</v>
      </c>
      <c r="AB52">
        <v>0.106747000491854</v>
      </c>
      <c r="AC52">
        <v>0.103542482972143</v>
      </c>
      <c r="AD52">
        <v>0.125197499943866</v>
      </c>
      <c r="AE52">
        <v>9.7111733260948699E-2</v>
      </c>
      <c r="AF52">
        <v>-1.1283690910888999</v>
      </c>
      <c r="AH52" s="30">
        <f t="shared" si="9"/>
        <v>-3.4766476541635401E-2</v>
      </c>
      <c r="AI52" s="30">
        <f t="shared" si="4"/>
        <v>7.6130617137679601E-2</v>
      </c>
      <c r="AJ52" s="30">
        <f t="shared" si="4"/>
        <v>7.9583989580028103E-2</v>
      </c>
      <c r="AK52" s="30">
        <f t="shared" si="4"/>
        <v>0.12091454118898599</v>
      </c>
      <c r="AL52" s="30">
        <f t="shared" si="4"/>
        <v>0.106747000491854</v>
      </c>
      <c r="AM52" s="30">
        <f t="shared" si="4"/>
        <v>0.103542482972143</v>
      </c>
      <c r="AN52" s="30">
        <f t="shared" si="4"/>
        <v>0.125197499943866</v>
      </c>
      <c r="AR52" s="31">
        <f t="shared" si="1"/>
        <v>43738</v>
      </c>
      <c r="AS52" s="30">
        <f t="shared" si="5"/>
        <v>-2.5134763643555997</v>
      </c>
      <c r="AT52" s="30">
        <f t="shared" si="2"/>
        <v>-3.4766476541635401E-2</v>
      </c>
      <c r="AU52" s="30">
        <f t="shared" si="6"/>
        <v>0.61211613131455667</v>
      </c>
      <c r="AV52" s="30">
        <f t="shared" si="11"/>
        <v>7.6130617137679601E-2</v>
      </c>
      <c r="AW52" s="30">
        <f t="shared" si="11"/>
        <v>7.9583989580028103E-2</v>
      </c>
      <c r="AX52" s="30">
        <f t="shared" si="11"/>
        <v>0.12091454118898599</v>
      </c>
      <c r="AY52" s="30">
        <f t="shared" si="10"/>
        <v>0.106747000491854</v>
      </c>
      <c r="AZ52" s="30">
        <f t="shared" si="10"/>
        <v>0.103542482972143</v>
      </c>
      <c r="BA52" s="30">
        <f t="shared" si="10"/>
        <v>0.125197499943866</v>
      </c>
      <c r="BC52" s="31">
        <f t="shared" si="7"/>
        <v>43738</v>
      </c>
      <c r="BD52" s="30">
        <f t="shared" si="8"/>
        <v>-3.4766476541635401E-2</v>
      </c>
      <c r="BE52" s="30">
        <f t="shared" si="8"/>
        <v>0.61211613131455667</v>
      </c>
    </row>
    <row r="53" spans="1:57" ht="15">
      <c r="A53" s="1">
        <v>43830</v>
      </c>
      <c r="B53">
        <v>-1.4821783457598501</v>
      </c>
      <c r="C53">
        <v>0.28166321402509298</v>
      </c>
      <c r="D53">
        <v>-0.43011781736127702</v>
      </c>
      <c r="E53">
        <v>0.86046896033627596</v>
      </c>
      <c r="F53">
        <v>-0.46619221458801202</v>
      </c>
      <c r="G53">
        <v>-1.46408329959466</v>
      </c>
      <c r="H53">
        <v>-0.25559044274217801</v>
      </c>
      <c r="I53">
        <v>-0.57447804077167497</v>
      </c>
      <c r="J53">
        <v>0.90727854611855296</v>
      </c>
      <c r="K53">
        <v>3.2442376876548801E-2</v>
      </c>
      <c r="L53">
        <v>1.786584076392</v>
      </c>
      <c r="M53">
        <v>0</v>
      </c>
      <c r="N53">
        <v>0</v>
      </c>
      <c r="O53">
        <v>4.8355547357479101E-2</v>
      </c>
      <c r="P53">
        <v>0</v>
      </c>
      <c r="Q53">
        <v>-0.81400916079704999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5.7226592285122502E-2</v>
      </c>
      <c r="Z53">
        <v>0.103636509145647</v>
      </c>
      <c r="AA53">
        <v>0.13301970958055101</v>
      </c>
      <c r="AB53">
        <v>0.12519228397932999</v>
      </c>
      <c r="AC53">
        <v>0.12991658057040401</v>
      </c>
      <c r="AD53">
        <v>0.15664989453328099</v>
      </c>
      <c r="AE53">
        <v>9.6438686871584994E-2</v>
      </c>
      <c r="AF53">
        <v>-0.76777634354282398</v>
      </c>
      <c r="AH53" s="30">
        <f t="shared" si="9"/>
        <v>3.2442376876548801E-2</v>
      </c>
      <c r="AI53" s="30">
        <f t="shared" si="4"/>
        <v>5.7226592285122502E-2</v>
      </c>
      <c r="AJ53" s="30">
        <f t="shared" si="4"/>
        <v>0.103636509145647</v>
      </c>
      <c r="AK53" s="30">
        <f t="shared" si="4"/>
        <v>0.13301970958055101</v>
      </c>
      <c r="AL53" s="30">
        <f t="shared" si="4"/>
        <v>0.12519228397932999</v>
      </c>
      <c r="AM53" s="30">
        <f t="shared" si="4"/>
        <v>0.12991658057040401</v>
      </c>
      <c r="AN53" s="30">
        <f t="shared" si="4"/>
        <v>0.15664989453328099</v>
      </c>
      <c r="AR53" s="31">
        <f t="shared" si="1"/>
        <v>43830</v>
      </c>
      <c r="AS53" s="30">
        <f t="shared" si="5"/>
        <v>-1.0711053741712959</v>
      </c>
      <c r="AT53" s="30">
        <f t="shared" si="2"/>
        <v>3.2442376876548801E-2</v>
      </c>
      <c r="AU53" s="30">
        <f t="shared" si="6"/>
        <v>0.70564157009433548</v>
      </c>
      <c r="AV53" s="30">
        <f t="shared" si="11"/>
        <v>5.7226592285122502E-2</v>
      </c>
      <c r="AW53" s="30">
        <f t="shared" si="11"/>
        <v>0.103636509145647</v>
      </c>
      <c r="AX53" s="30">
        <f t="shared" si="11"/>
        <v>0.13301970958055101</v>
      </c>
      <c r="AY53" s="30">
        <f t="shared" si="10"/>
        <v>0.12519228397932999</v>
      </c>
      <c r="AZ53" s="30">
        <f t="shared" si="10"/>
        <v>0.12991658057040401</v>
      </c>
      <c r="BA53" s="30">
        <f t="shared" si="10"/>
        <v>0.15664989453328099</v>
      </c>
      <c r="BC53" s="31">
        <f t="shared" si="7"/>
        <v>43830</v>
      </c>
      <c r="BD53" s="30">
        <f t="shared" si="8"/>
        <v>3.2442376876548801E-2</v>
      </c>
      <c r="BE53" s="30">
        <f t="shared" si="8"/>
        <v>0.70564157009433548</v>
      </c>
    </row>
    <row r="54" spans="1:57" ht="15">
      <c r="A54" s="1">
        <v>43921</v>
      </c>
      <c r="B54">
        <v>-1.6094972473212901</v>
      </c>
      <c r="C54">
        <v>0.111355467197992</v>
      </c>
      <c r="D54">
        <v>-0.53180788696628101</v>
      </c>
      <c r="E54">
        <v>0.107828106894733</v>
      </c>
      <c r="F54">
        <v>-0.53512967755014695</v>
      </c>
      <c r="G54">
        <v>-1.5816437606178499</v>
      </c>
      <c r="H54">
        <v>0.102229212265339</v>
      </c>
      <c r="I54">
        <v>-0.55267287492764205</v>
      </c>
      <c r="J54">
        <v>0.89419354375720905</v>
      </c>
      <c r="K54">
        <v>-0.33783435849725701</v>
      </c>
      <c r="L54">
        <v>1.7157672935141399</v>
      </c>
      <c r="M54">
        <v>0</v>
      </c>
      <c r="N54">
        <v>0</v>
      </c>
      <c r="O54">
        <v>-4.7553810112370198E-2</v>
      </c>
      <c r="P54">
        <v>0</v>
      </c>
      <c r="Q54">
        <v>-0.79970979462610403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4.4938017479098903E-2</v>
      </c>
      <c r="Z54">
        <v>8.5157451296833095E-2</v>
      </c>
      <c r="AA54">
        <v>0.12741895876863599</v>
      </c>
      <c r="AB54">
        <v>0.131945543048444</v>
      </c>
      <c r="AC54">
        <v>0.147103457461596</v>
      </c>
      <c r="AD54">
        <v>0.18161167480955601</v>
      </c>
      <c r="AE54">
        <v>9.5767981301438404E-2</v>
      </c>
      <c r="AF54">
        <v>-2.2505327028239099</v>
      </c>
      <c r="AH54" s="30">
        <f t="shared" si="9"/>
        <v>-0.33783435849725701</v>
      </c>
      <c r="AI54" s="30">
        <f t="shared" si="4"/>
        <v>4.4938017479098903E-2</v>
      </c>
      <c r="AJ54" s="30">
        <f t="shared" si="4"/>
        <v>8.5157451296833095E-2</v>
      </c>
      <c r="AK54" s="30">
        <f t="shared" si="4"/>
        <v>0.12741895876863599</v>
      </c>
      <c r="AL54" s="30">
        <f t="shared" si="4"/>
        <v>0.131945543048444</v>
      </c>
      <c r="AM54" s="30">
        <f t="shared" si="4"/>
        <v>0.147103457461596</v>
      </c>
      <c r="AN54" s="30">
        <f t="shared" si="4"/>
        <v>0.18161167480955601</v>
      </c>
      <c r="AR54" s="31">
        <f t="shared" si="1"/>
        <v>43921</v>
      </c>
      <c r="AS54" s="30">
        <f t="shared" si="5"/>
        <v>-7.0021308112956397</v>
      </c>
      <c r="AT54" s="30">
        <f t="shared" si="2"/>
        <v>-0.33783435849725701</v>
      </c>
      <c r="AU54" s="30">
        <f t="shared" si="6"/>
        <v>0.71817510286416397</v>
      </c>
      <c r="AV54" s="30">
        <f t="shared" si="11"/>
        <v>4.4938017479098903E-2</v>
      </c>
      <c r="AW54" s="30">
        <f t="shared" si="11"/>
        <v>8.5157451296833095E-2</v>
      </c>
      <c r="AX54" s="30">
        <f t="shared" si="11"/>
        <v>0.12741895876863599</v>
      </c>
      <c r="AY54" s="30">
        <f t="shared" si="10"/>
        <v>0.131945543048444</v>
      </c>
      <c r="AZ54" s="30">
        <f t="shared" si="10"/>
        <v>0.147103457461596</v>
      </c>
      <c r="BA54" s="30">
        <f t="shared" si="10"/>
        <v>0.18161167480955601</v>
      </c>
      <c r="BC54" s="31">
        <f t="shared" si="7"/>
        <v>43921</v>
      </c>
      <c r="BD54" s="30">
        <f t="shared" si="8"/>
        <v>-0.33783435849725701</v>
      </c>
      <c r="BE54" s="30">
        <f t="shared" si="8"/>
        <v>0.71817510286416397</v>
      </c>
    </row>
    <row r="55" spans="1:57" ht="15">
      <c r="A55" s="1">
        <v>44012</v>
      </c>
      <c r="B55">
        <v>-1.7062330335222</v>
      </c>
      <c r="C55">
        <v>-0.104492832519649</v>
      </c>
      <c r="D55">
        <v>-0.61632524331454197</v>
      </c>
      <c r="E55">
        <v>-0.35252719846948699</v>
      </c>
      <c r="F55">
        <v>-0.59405215110382503</v>
      </c>
      <c r="G55">
        <v>-1.5812273607443901</v>
      </c>
      <c r="H55">
        <v>0.38088385847380801</v>
      </c>
      <c r="I55">
        <v>-0.446422069914307</v>
      </c>
      <c r="J55">
        <v>0.88919541627276499</v>
      </c>
      <c r="K55">
        <v>-1.00339804993459</v>
      </c>
      <c r="L55">
        <v>1.6566528426156399</v>
      </c>
      <c r="M55">
        <v>0</v>
      </c>
      <c r="N55">
        <v>0</v>
      </c>
      <c r="O55">
        <v>-0.10443078566748</v>
      </c>
      <c r="P55">
        <v>0</v>
      </c>
      <c r="Q55">
        <v>-0.78342620021237497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-5.3131939460637302E-2</v>
      </c>
      <c r="Z55">
        <v>6.6584751353018903E-2</v>
      </c>
      <c r="AA55">
        <v>0.12804854476496799</v>
      </c>
      <c r="AB55">
        <v>0.14578648814946099</v>
      </c>
      <c r="AC55">
        <v>0.168025883176704</v>
      </c>
      <c r="AD55">
        <v>0.21362857353703599</v>
      </c>
      <c r="AE55">
        <v>9.5099688849714606E-2</v>
      </c>
      <c r="AF55">
        <v>-3.6017608176703599</v>
      </c>
      <c r="AH55" s="30">
        <f t="shared" si="9"/>
        <v>-1.00339804993459</v>
      </c>
      <c r="AI55" s="30">
        <f t="shared" si="4"/>
        <v>-5.3131939460637302E-2</v>
      </c>
      <c r="AJ55" s="30">
        <f t="shared" si="4"/>
        <v>6.6584751353018903E-2</v>
      </c>
      <c r="AK55" s="30">
        <f t="shared" si="4"/>
        <v>0.12804854476496799</v>
      </c>
      <c r="AL55" s="30">
        <f t="shared" si="4"/>
        <v>0.14578648814946099</v>
      </c>
      <c r="AM55" s="30">
        <f t="shared" si="4"/>
        <v>0.168025883176704</v>
      </c>
      <c r="AN55" s="30">
        <f t="shared" si="4"/>
        <v>0.21362857353703599</v>
      </c>
      <c r="AR55" s="31">
        <f t="shared" si="1"/>
        <v>44012</v>
      </c>
      <c r="AS55" s="30">
        <f t="shared" si="5"/>
        <v>-12.40704327068144</v>
      </c>
      <c r="AT55" s="30">
        <f t="shared" si="2"/>
        <v>-1.00339804993459</v>
      </c>
      <c r="AU55" s="30">
        <f t="shared" si="6"/>
        <v>0.66894230152055056</v>
      </c>
      <c r="AV55" s="30">
        <f t="shared" si="11"/>
        <v>-5.3131939460637302E-2</v>
      </c>
      <c r="AW55" s="30">
        <f t="shared" si="11"/>
        <v>6.6584751353018903E-2</v>
      </c>
      <c r="AX55" s="30">
        <f t="shared" si="11"/>
        <v>0.12804854476496799</v>
      </c>
      <c r="AY55" s="30">
        <f t="shared" si="10"/>
        <v>0.14578648814946099</v>
      </c>
      <c r="AZ55" s="30">
        <f t="shared" si="10"/>
        <v>0.168025883176704</v>
      </c>
      <c r="BA55" s="30">
        <f t="shared" si="10"/>
        <v>0.21362857353703599</v>
      </c>
      <c r="BC55" s="31">
        <f t="shared" si="7"/>
        <v>44012</v>
      </c>
      <c r="BD55" s="30">
        <f t="shared" si="8"/>
        <v>-1.00339804993459</v>
      </c>
      <c r="BE55" s="30">
        <f t="shared" si="8"/>
        <v>0.66894230152055056</v>
      </c>
    </row>
    <row r="56" spans="1:57" ht="15">
      <c r="A56" s="1">
        <v>44104</v>
      </c>
      <c r="B56">
        <v>-1.9006462536211099</v>
      </c>
      <c r="C56">
        <v>-0.16006768155917001</v>
      </c>
      <c r="D56">
        <v>-0.58265785012515203</v>
      </c>
      <c r="E56">
        <v>-0.90906077577034405</v>
      </c>
      <c r="F56">
        <v>-0.64242407709583405</v>
      </c>
      <c r="G56">
        <v>-1.6196276202595301</v>
      </c>
      <c r="H56">
        <v>0.28219264114445303</v>
      </c>
      <c r="I56">
        <v>-0.421957139003105</v>
      </c>
      <c r="J56">
        <v>0.84993045288871805</v>
      </c>
      <c r="K56">
        <v>-1.3075808520579</v>
      </c>
      <c r="L56">
        <v>1.68612205515476</v>
      </c>
      <c r="M56">
        <v>0</v>
      </c>
      <c r="N56">
        <v>0</v>
      </c>
      <c r="O56">
        <v>-0.28009485332269601</v>
      </c>
      <c r="P56">
        <v>0</v>
      </c>
      <c r="Q56">
        <v>-0.74794980639636999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-7.7591558688424905E-2</v>
      </c>
      <c r="Z56">
        <v>8.8003965466751294E-2</v>
      </c>
      <c r="AA56">
        <v>0.149000546553053</v>
      </c>
      <c r="AB56">
        <v>0.16719780672068801</v>
      </c>
      <c r="AC56">
        <v>0.18734049063460201</v>
      </c>
      <c r="AD56">
        <v>0.24743116107526</v>
      </c>
      <c r="AE56">
        <v>9.4433878915081496E-2</v>
      </c>
      <c r="AF56">
        <v>-4.8980054693462698</v>
      </c>
      <c r="AH56" s="30">
        <f t="shared" si="9"/>
        <v>-1.3075808520579</v>
      </c>
      <c r="AI56" s="30">
        <f t="shared" si="4"/>
        <v>-7.7591558688424905E-2</v>
      </c>
      <c r="AJ56" s="30">
        <f t="shared" si="4"/>
        <v>8.8003965466751294E-2</v>
      </c>
      <c r="AK56" s="30">
        <f t="shared" si="4"/>
        <v>0.149000546553053</v>
      </c>
      <c r="AL56" s="30">
        <f t="shared" si="4"/>
        <v>0.16719780672068801</v>
      </c>
      <c r="AM56" s="30">
        <f t="shared" si="4"/>
        <v>0.18734049063460201</v>
      </c>
      <c r="AN56" s="30">
        <f t="shared" si="4"/>
        <v>0.24743116107526</v>
      </c>
      <c r="AR56" s="31">
        <f t="shared" si="1"/>
        <v>44104</v>
      </c>
      <c r="AS56" s="30">
        <f t="shared" si="5"/>
        <v>-17.592021877385079</v>
      </c>
      <c r="AT56" s="30">
        <f t="shared" si="2"/>
        <v>-1.3075808520579</v>
      </c>
      <c r="AU56" s="30">
        <f t="shared" si="6"/>
        <v>0.76138241176192945</v>
      </c>
      <c r="AV56" s="30">
        <f t="shared" si="11"/>
        <v>-7.7591558688424905E-2</v>
      </c>
      <c r="AW56" s="30">
        <f t="shared" si="11"/>
        <v>8.8003965466751294E-2</v>
      </c>
      <c r="AX56" s="30">
        <f t="shared" si="11"/>
        <v>0.149000546553053</v>
      </c>
      <c r="AY56" s="30">
        <f t="shared" si="10"/>
        <v>0.16719780672068801</v>
      </c>
      <c r="AZ56" s="30">
        <f t="shared" si="10"/>
        <v>0.18734049063460201</v>
      </c>
      <c r="BA56" s="30">
        <f t="shared" si="10"/>
        <v>0.24743116107526</v>
      </c>
      <c r="BC56" s="31">
        <f t="shared" si="7"/>
        <v>44104</v>
      </c>
      <c r="BD56" s="30">
        <f t="shared" si="8"/>
        <v>-1.3075808520579</v>
      </c>
      <c r="BE56" s="30">
        <f t="shared" si="8"/>
        <v>0.76138241176192945</v>
      </c>
    </row>
    <row r="57" spans="1:57" ht="15">
      <c r="A57" s="1">
        <v>44196</v>
      </c>
      <c r="B57">
        <v>-1.6626864880113099</v>
      </c>
      <c r="C57">
        <v>2.8115861891927999E-2</v>
      </c>
      <c r="D57">
        <v>-0.522594194760713</v>
      </c>
      <c r="E57">
        <v>-0.88885964585646005</v>
      </c>
      <c r="F57">
        <v>-0.68233917900923902</v>
      </c>
      <c r="G57">
        <v>-1.6194335325659801</v>
      </c>
      <c r="H57">
        <v>-0.57973339175127303</v>
      </c>
      <c r="I57">
        <v>-0.41563571291219098</v>
      </c>
      <c r="J57">
        <v>0.86270025764661995</v>
      </c>
      <c r="K57">
        <v>-1.1605903382714799</v>
      </c>
      <c r="L57">
        <v>1.78435796912413</v>
      </c>
      <c r="M57">
        <v>0</v>
      </c>
      <c r="N57">
        <v>0</v>
      </c>
      <c r="O57">
        <v>-0.42614519723376798</v>
      </c>
      <c r="P57">
        <v>0</v>
      </c>
      <c r="Q57">
        <v>-0.73224959576520099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8.5357147304125205E-2</v>
      </c>
      <c r="Z57">
        <v>0.19556767646196899</v>
      </c>
      <c r="AA57">
        <v>0.211406153642726</v>
      </c>
      <c r="AB57">
        <v>0.20663676671557801</v>
      </c>
      <c r="AC57">
        <v>0.21705214742356199</v>
      </c>
      <c r="AD57">
        <v>0.29790401108917502</v>
      </c>
      <c r="AE57">
        <v>9.3770618072537101E-2</v>
      </c>
      <c r="AF57">
        <v>-4.7073986667652701</v>
      </c>
      <c r="AH57" s="30">
        <f t="shared" si="9"/>
        <v>-1.1605903382714799</v>
      </c>
      <c r="AI57" s="30">
        <f t="shared" si="4"/>
        <v>8.5357147304125205E-2</v>
      </c>
      <c r="AJ57" s="30">
        <f t="shared" ref="AJ57:AN107" si="12">Z57</f>
        <v>0.19556767646196899</v>
      </c>
      <c r="AK57" s="30">
        <f t="shared" si="12"/>
        <v>0.211406153642726</v>
      </c>
      <c r="AL57" s="30">
        <f t="shared" si="12"/>
        <v>0.20663676671557801</v>
      </c>
      <c r="AM57" s="30">
        <f t="shared" si="12"/>
        <v>0.21705214742356199</v>
      </c>
      <c r="AN57" s="30">
        <f t="shared" si="12"/>
        <v>0.29790401108917502</v>
      </c>
      <c r="AR57" s="31">
        <f t="shared" si="1"/>
        <v>44196</v>
      </c>
      <c r="AS57" s="30">
        <f t="shared" si="5"/>
        <v>-16.82959466706108</v>
      </c>
      <c r="AT57" s="30">
        <f t="shared" si="2"/>
        <v>-1.1605903382714799</v>
      </c>
      <c r="AU57" s="30">
        <f t="shared" si="6"/>
        <v>1.2139239026371353</v>
      </c>
      <c r="AV57" s="30">
        <f t="shared" si="11"/>
        <v>8.5357147304125205E-2</v>
      </c>
      <c r="AW57" s="30">
        <f t="shared" si="11"/>
        <v>0.19556767646196899</v>
      </c>
      <c r="AX57" s="30">
        <f t="shared" si="11"/>
        <v>0.211406153642726</v>
      </c>
      <c r="AY57" s="30">
        <f t="shared" si="10"/>
        <v>0.20663676671557801</v>
      </c>
      <c r="AZ57" s="30">
        <f t="shared" si="10"/>
        <v>0.21705214742356199</v>
      </c>
      <c r="BA57" s="30">
        <f t="shared" si="10"/>
        <v>0.29790401108917502</v>
      </c>
      <c r="BC57" s="31">
        <f t="shared" si="7"/>
        <v>44196</v>
      </c>
      <c r="BD57" s="30">
        <f t="shared" si="8"/>
        <v>-1.1605903382714799</v>
      </c>
      <c r="BE57" s="30">
        <f t="shared" si="8"/>
        <v>1.2139239026371353</v>
      </c>
    </row>
    <row r="58" spans="1:57" ht="15">
      <c r="A58" s="1">
        <v>44286</v>
      </c>
      <c r="B58">
        <v>-2.23934562675647</v>
      </c>
      <c r="C58">
        <v>0.108441843302546</v>
      </c>
      <c r="D58">
        <v>-0.42861292301581599</v>
      </c>
      <c r="E58">
        <v>-0.93402081811543902</v>
      </c>
      <c r="F58">
        <v>-0.64626081156503101</v>
      </c>
      <c r="G58">
        <v>-1.7170469248520801</v>
      </c>
      <c r="H58">
        <v>-0.59418155898063296</v>
      </c>
      <c r="I58">
        <v>-0.50097378276395499</v>
      </c>
      <c r="J58">
        <v>0.74227607341426205</v>
      </c>
      <c r="K58">
        <v>-0.91713258037485801</v>
      </c>
      <c r="L58">
        <v>1.80349926467293</v>
      </c>
      <c r="M58">
        <v>0</v>
      </c>
      <c r="N58">
        <v>0</v>
      </c>
      <c r="O58">
        <v>-0.49413951106992698</v>
      </c>
      <c r="P58">
        <v>0</v>
      </c>
      <c r="Q58">
        <v>-0.70998253938864497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0.31127816443883499</v>
      </c>
      <c r="Z58">
        <v>0.32894394080398098</v>
      </c>
      <c r="AA58">
        <v>0.29371191938288299</v>
      </c>
      <c r="AB58">
        <v>0.25120195664898998</v>
      </c>
      <c r="AC58">
        <v>0.249350446091925</v>
      </c>
      <c r="AD58">
        <v>0.36560289320202699</v>
      </c>
      <c r="AE58">
        <v>9.3109970148507706E-2</v>
      </c>
      <c r="AF58">
        <v>-4.6342806047759604</v>
      </c>
      <c r="AH58" s="30">
        <f t="shared" si="9"/>
        <v>-0.91713258037485801</v>
      </c>
      <c r="AI58" s="30">
        <f t="shared" ref="AI58:AN121" si="13">Y58</f>
        <v>0.31127816443883499</v>
      </c>
      <c r="AJ58" s="30">
        <f t="shared" si="12"/>
        <v>0.32894394080398098</v>
      </c>
      <c r="AK58" s="30">
        <f t="shared" si="12"/>
        <v>0.29371191938288299</v>
      </c>
      <c r="AL58" s="30">
        <f t="shared" si="12"/>
        <v>0.25120195664898998</v>
      </c>
      <c r="AM58" s="30">
        <f t="shared" si="12"/>
        <v>0.249350446091925</v>
      </c>
      <c r="AN58" s="30">
        <f t="shared" si="12"/>
        <v>0.36560289320202699</v>
      </c>
      <c r="AR58" s="31">
        <f t="shared" si="1"/>
        <v>44286</v>
      </c>
      <c r="AS58" s="30">
        <f t="shared" si="5"/>
        <v>-16.537122419103842</v>
      </c>
      <c r="AT58" s="30">
        <f t="shared" si="2"/>
        <v>-0.91713258037485801</v>
      </c>
      <c r="AU58" s="30">
        <f t="shared" si="6"/>
        <v>1.8000893205686408</v>
      </c>
      <c r="AV58" s="30">
        <f t="shared" si="11"/>
        <v>0.31127816443883499</v>
      </c>
      <c r="AW58" s="30">
        <f t="shared" si="11"/>
        <v>0.32894394080398098</v>
      </c>
      <c r="AX58" s="30">
        <f t="shared" si="11"/>
        <v>0.29371191938288299</v>
      </c>
      <c r="AY58" s="30">
        <f t="shared" si="10"/>
        <v>0.25120195664898998</v>
      </c>
      <c r="AZ58" s="30">
        <f t="shared" si="10"/>
        <v>0.249350446091925</v>
      </c>
      <c r="BA58" s="30">
        <f t="shared" si="10"/>
        <v>0.36560289320202699</v>
      </c>
      <c r="BC58" s="31">
        <f t="shared" si="7"/>
        <v>44286</v>
      </c>
      <c r="BD58" s="30">
        <f t="shared" si="8"/>
        <v>-0.91713258037485801</v>
      </c>
      <c r="BE58" s="30">
        <f t="shared" si="8"/>
        <v>1.8000893205686408</v>
      </c>
    </row>
    <row r="59" spans="1:57" ht="15">
      <c r="A59" s="1">
        <v>44377</v>
      </c>
      <c r="B59">
        <v>-2.9029934755401601</v>
      </c>
      <c r="C59">
        <v>0.29182904277600502</v>
      </c>
      <c r="D59">
        <v>-0.35736755072780202</v>
      </c>
      <c r="E59">
        <v>-0.81985027750444495</v>
      </c>
      <c r="F59">
        <v>-0.61471387037195002</v>
      </c>
      <c r="G59">
        <v>-1.8940322708514801</v>
      </c>
      <c r="H59">
        <v>-0.642462852783379</v>
      </c>
      <c r="I59">
        <v>-0.70285021329836705</v>
      </c>
      <c r="J59">
        <v>0.68781787005198203</v>
      </c>
      <c r="K59">
        <v>-0.33644733647317299</v>
      </c>
      <c r="L59">
        <v>1.7080296894881</v>
      </c>
      <c r="M59">
        <v>0</v>
      </c>
      <c r="N59">
        <v>0</v>
      </c>
      <c r="O59">
        <v>-0.52311154800514803</v>
      </c>
      <c r="P59">
        <v>0</v>
      </c>
      <c r="Q59">
        <v>-0.68288237581504996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0.57769419020346602</v>
      </c>
      <c r="Z59">
        <v>0.47665028749148203</v>
      </c>
      <c r="AA59">
        <v>0.38702126622125199</v>
      </c>
      <c r="AB59">
        <v>0.30170069313472297</v>
      </c>
      <c r="AC59">
        <v>0.28405595290121599</v>
      </c>
      <c r="AD59">
        <v>0.44766117834194902</v>
      </c>
      <c r="AE59">
        <v>9.2451996294215896E-2</v>
      </c>
      <c r="AF59">
        <v>-4.2217996044665602</v>
      </c>
      <c r="AH59" s="30">
        <f t="shared" si="9"/>
        <v>-0.33644733647317299</v>
      </c>
      <c r="AI59" s="30">
        <f t="shared" si="13"/>
        <v>0.57769419020346602</v>
      </c>
      <c r="AJ59" s="30">
        <f t="shared" si="12"/>
        <v>0.47665028749148203</v>
      </c>
      <c r="AK59" s="30">
        <f t="shared" si="12"/>
        <v>0.38702126622125199</v>
      </c>
      <c r="AL59" s="30">
        <f t="shared" si="12"/>
        <v>0.30170069313472297</v>
      </c>
      <c r="AM59" s="30">
        <f t="shared" si="12"/>
        <v>0.28405595290121599</v>
      </c>
      <c r="AN59" s="30">
        <f t="shared" si="12"/>
        <v>0.44766117834194902</v>
      </c>
      <c r="AR59" s="31">
        <f t="shared" si="1"/>
        <v>44377</v>
      </c>
      <c r="AS59" s="30">
        <f t="shared" si="5"/>
        <v>-14.887198417866241</v>
      </c>
      <c r="AT59" s="30">
        <f t="shared" si="2"/>
        <v>-0.33644733647317299</v>
      </c>
      <c r="AU59" s="30">
        <f t="shared" si="6"/>
        <v>2.4747835682940877</v>
      </c>
      <c r="AV59" s="30">
        <f t="shared" si="11"/>
        <v>0.57769419020346602</v>
      </c>
      <c r="AW59" s="30">
        <f t="shared" si="11"/>
        <v>0.47665028749148203</v>
      </c>
      <c r="AX59" s="30">
        <f t="shared" si="11"/>
        <v>0.38702126622125199</v>
      </c>
      <c r="AY59" s="30">
        <f t="shared" si="10"/>
        <v>0.30170069313472297</v>
      </c>
      <c r="AZ59" s="30">
        <f t="shared" si="10"/>
        <v>0.28405595290121599</v>
      </c>
      <c r="BA59" s="30">
        <f t="shared" si="10"/>
        <v>0.44766117834194902</v>
      </c>
      <c r="BC59" s="31">
        <f t="shared" si="7"/>
        <v>44377</v>
      </c>
      <c r="BD59" s="30">
        <f t="shared" si="8"/>
        <v>-0.33644733647317299</v>
      </c>
      <c r="BE59" s="30">
        <f t="shared" si="8"/>
        <v>2.4747835682940877</v>
      </c>
    </row>
    <row r="60" spans="1:57" ht="15">
      <c r="A60" s="1">
        <v>44469</v>
      </c>
      <c r="B60">
        <v>-2.3476410021426899</v>
      </c>
      <c r="C60">
        <v>6.1191664687253899E-2</v>
      </c>
      <c r="D60">
        <v>-0.25290438362753798</v>
      </c>
      <c r="E60">
        <v>-0.919468209986819</v>
      </c>
      <c r="F60">
        <v>-0.50476670526164902</v>
      </c>
      <c r="G60">
        <v>-1.9390409789463099</v>
      </c>
      <c r="H60">
        <v>-0.31058390390350699</v>
      </c>
      <c r="I60">
        <v>-0.96273916858708197</v>
      </c>
      <c r="J60">
        <v>0.60998316505458305</v>
      </c>
      <c r="K60">
        <v>-0.29968187189842899</v>
      </c>
      <c r="L60">
        <v>1.65148983977746</v>
      </c>
      <c r="M60">
        <v>0</v>
      </c>
      <c r="N60">
        <v>0</v>
      </c>
      <c r="O60">
        <v>-0.483941545393759</v>
      </c>
      <c r="P60">
        <v>0</v>
      </c>
      <c r="Q60">
        <v>-0.667243630226379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0.62663567867018999</v>
      </c>
      <c r="Z60">
        <v>0.46770400216416003</v>
      </c>
      <c r="AA60">
        <v>0.42795946395323198</v>
      </c>
      <c r="AB60">
        <v>0.31858022738787101</v>
      </c>
      <c r="AC60">
        <v>0.304042495697946</v>
      </c>
      <c r="AD60">
        <v>0.53247835356211903</v>
      </c>
      <c r="AE60">
        <v>9.1796755057350701E-2</v>
      </c>
      <c r="AF60">
        <v>-3.5961497539619902</v>
      </c>
      <c r="AH60" s="30">
        <f t="shared" si="9"/>
        <v>-0.29968187189842899</v>
      </c>
      <c r="AI60" s="30">
        <f t="shared" si="13"/>
        <v>0.62663567867018999</v>
      </c>
      <c r="AJ60" s="30">
        <f t="shared" si="12"/>
        <v>0.46770400216416003</v>
      </c>
      <c r="AK60" s="30">
        <f t="shared" si="12"/>
        <v>0.42795946395323198</v>
      </c>
      <c r="AL60" s="30">
        <f t="shared" si="12"/>
        <v>0.31858022738787101</v>
      </c>
      <c r="AM60" s="30">
        <f t="shared" si="12"/>
        <v>0.304042495697946</v>
      </c>
      <c r="AN60" s="30">
        <f t="shared" si="12"/>
        <v>0.53247835356211903</v>
      </c>
      <c r="AR60" s="31">
        <f t="shared" si="1"/>
        <v>44469</v>
      </c>
      <c r="AS60" s="30">
        <f t="shared" si="5"/>
        <v>-12.384599015847961</v>
      </c>
      <c r="AT60" s="30">
        <f t="shared" si="2"/>
        <v>-0.29968187189842899</v>
      </c>
      <c r="AU60" s="30">
        <f t="shared" si="6"/>
        <v>2.6774002214355179</v>
      </c>
      <c r="AV60" s="30">
        <f t="shared" si="11"/>
        <v>0.62663567867018999</v>
      </c>
      <c r="AW60" s="30">
        <f t="shared" si="11"/>
        <v>0.46770400216416003</v>
      </c>
      <c r="AX60" s="30">
        <f t="shared" si="11"/>
        <v>0.42795946395323198</v>
      </c>
      <c r="AY60" s="30">
        <f t="shared" si="10"/>
        <v>0.31858022738787101</v>
      </c>
      <c r="AZ60" s="30">
        <f t="shared" si="10"/>
        <v>0.304042495697946</v>
      </c>
      <c r="BA60" s="30">
        <f t="shared" si="10"/>
        <v>0.53247835356211903</v>
      </c>
      <c r="BC60" s="31">
        <f t="shared" si="7"/>
        <v>44469</v>
      </c>
      <c r="BD60" s="30">
        <f t="shared" si="8"/>
        <v>-0.29968187189842899</v>
      </c>
      <c r="BE60" s="30">
        <f t="shared" si="8"/>
        <v>2.6774002214355179</v>
      </c>
    </row>
    <row r="61" spans="1:57" ht="15">
      <c r="A61" s="1">
        <v>44561</v>
      </c>
      <c r="B61">
        <v>-1.91061113866467</v>
      </c>
      <c r="C61">
        <v>0.14320806781121301</v>
      </c>
      <c r="D61">
        <v>-0.233711044586044</v>
      </c>
      <c r="E61">
        <v>-0.90794079627920998</v>
      </c>
      <c r="F61">
        <v>-0.452153421841065</v>
      </c>
      <c r="G61">
        <v>-1.9958110552195201</v>
      </c>
      <c r="H61">
        <v>-0.31140553008059002</v>
      </c>
      <c r="I61">
        <v>-1.2526596417532401</v>
      </c>
      <c r="J61">
        <v>0.53837770480218805</v>
      </c>
      <c r="K61">
        <v>0.196909294660428</v>
      </c>
      <c r="L61">
        <v>1.5778279717063799</v>
      </c>
      <c r="M61">
        <v>0</v>
      </c>
      <c r="N61">
        <v>0</v>
      </c>
      <c r="O61">
        <v>-0.447020924007836</v>
      </c>
      <c r="P61">
        <v>0</v>
      </c>
      <c r="Q61">
        <v>-0.66262254692721601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0.75759379407946903</v>
      </c>
      <c r="Z61">
        <v>0.45238129308146502</v>
      </c>
      <c r="AA61">
        <v>0.47394203628075499</v>
      </c>
      <c r="AB61">
        <v>0.33570974085121902</v>
      </c>
      <c r="AC61">
        <v>0.32392717450193298</v>
      </c>
      <c r="AD61">
        <v>0.61809925075055405</v>
      </c>
      <c r="AE61">
        <v>9.1144302452078302E-2</v>
      </c>
      <c r="AF61">
        <v>-2.6648154683817098</v>
      </c>
      <c r="AH61" s="30">
        <f t="shared" si="9"/>
        <v>0.196909294660428</v>
      </c>
      <c r="AI61" s="30">
        <f t="shared" si="13"/>
        <v>0.75759379407946903</v>
      </c>
      <c r="AJ61" s="30">
        <f t="shared" si="12"/>
        <v>0.45238129308146502</v>
      </c>
      <c r="AK61" s="30">
        <f t="shared" si="12"/>
        <v>0.47394203628075499</v>
      </c>
      <c r="AL61" s="30">
        <f t="shared" si="12"/>
        <v>0.33570974085121902</v>
      </c>
      <c r="AM61" s="30">
        <f t="shared" si="12"/>
        <v>0.32392717450193298</v>
      </c>
      <c r="AN61" s="30">
        <f t="shared" si="12"/>
        <v>0.61809925075055405</v>
      </c>
      <c r="AR61" s="31">
        <f t="shared" si="1"/>
        <v>44561</v>
      </c>
      <c r="AS61" s="30">
        <f t="shared" si="5"/>
        <v>-8.6592618735268392</v>
      </c>
      <c r="AT61" s="30">
        <f t="shared" si="2"/>
        <v>0.196909294660428</v>
      </c>
      <c r="AU61" s="30">
        <f t="shared" si="6"/>
        <v>2.9616532895453953</v>
      </c>
      <c r="AV61" s="30">
        <f t="shared" si="11"/>
        <v>0.75759379407946903</v>
      </c>
      <c r="AW61" s="30">
        <f t="shared" si="11"/>
        <v>0.45238129308146502</v>
      </c>
      <c r="AX61" s="30">
        <f t="shared" si="11"/>
        <v>0.47394203628075499</v>
      </c>
      <c r="AY61" s="30">
        <f t="shared" si="10"/>
        <v>0.33570974085121902</v>
      </c>
      <c r="AZ61" s="30">
        <f t="shared" si="10"/>
        <v>0.32392717450193298</v>
      </c>
      <c r="BA61" s="30">
        <f t="shared" si="10"/>
        <v>0.61809925075055405</v>
      </c>
      <c r="BC61" s="31">
        <f t="shared" si="7"/>
        <v>44561</v>
      </c>
      <c r="BD61" s="30">
        <f t="shared" si="8"/>
        <v>0.196909294660428</v>
      </c>
      <c r="BE61" s="30">
        <f t="shared" si="8"/>
        <v>2.9616532895453953</v>
      </c>
    </row>
    <row r="62" spans="1:57" ht="15">
      <c r="A62" s="1">
        <v>44651</v>
      </c>
      <c r="B62">
        <v>-1.9456026963624999</v>
      </c>
      <c r="C62">
        <v>6.7009155634369696E-2</v>
      </c>
      <c r="D62">
        <v>-0.27819277418912303</v>
      </c>
      <c r="E62">
        <v>-0.75446769991608198</v>
      </c>
      <c r="F62">
        <v>-0.37223332607051302</v>
      </c>
      <c r="G62">
        <v>-1.8826285296208201</v>
      </c>
      <c r="H62">
        <v>0.27219143801029699</v>
      </c>
      <c r="I62">
        <v>-1.5753476883239901</v>
      </c>
      <c r="J62">
        <v>0.42261213065567999</v>
      </c>
      <c r="K62">
        <v>0.69657505582122403</v>
      </c>
      <c r="L62">
        <v>1.5788444896099301</v>
      </c>
      <c r="M62">
        <v>0</v>
      </c>
      <c r="N62">
        <v>0</v>
      </c>
      <c r="O62">
        <v>-0.37626973989207002</v>
      </c>
      <c r="P62">
        <v>0</v>
      </c>
      <c r="Q62">
        <v>-0.65527918014718101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0.75264106571003597</v>
      </c>
      <c r="Z62">
        <v>0.402341729581837</v>
      </c>
      <c r="AA62">
        <v>0.45914133389592399</v>
      </c>
      <c r="AB62">
        <v>0.31722540858722997</v>
      </c>
      <c r="AC62">
        <v>0.32937473290255098</v>
      </c>
      <c r="AD62">
        <v>0.69305747354463598</v>
      </c>
      <c r="AE62">
        <v>9.0494692027429505E-2</v>
      </c>
      <c r="AF62">
        <v>-1.7585129285411301</v>
      </c>
      <c r="AH62" s="30">
        <f t="shared" si="9"/>
        <v>0.69657505582122403</v>
      </c>
      <c r="AI62" s="30">
        <f t="shared" si="13"/>
        <v>0.75264106571003597</v>
      </c>
      <c r="AJ62" s="30">
        <f t="shared" si="12"/>
        <v>0.402341729581837</v>
      </c>
      <c r="AK62" s="30">
        <f t="shared" si="12"/>
        <v>0.45914133389592399</v>
      </c>
      <c r="AL62" s="30">
        <f t="shared" si="12"/>
        <v>0.31722540858722997</v>
      </c>
      <c r="AM62" s="30">
        <f t="shared" si="12"/>
        <v>0.32937473290255098</v>
      </c>
      <c r="AN62" s="30">
        <f t="shared" si="12"/>
        <v>0.69305747354463598</v>
      </c>
      <c r="AR62" s="31">
        <f t="shared" si="1"/>
        <v>44651</v>
      </c>
      <c r="AS62" s="30">
        <f t="shared" si="5"/>
        <v>-5.0340517141645202</v>
      </c>
      <c r="AT62" s="30">
        <f t="shared" si="2"/>
        <v>0.69657505582122403</v>
      </c>
      <c r="AU62" s="30">
        <f t="shared" si="6"/>
        <v>2.9537817442222138</v>
      </c>
      <c r="AV62" s="30">
        <f t="shared" si="11"/>
        <v>0.75264106571003597</v>
      </c>
      <c r="AW62" s="30">
        <f t="shared" si="11"/>
        <v>0.402341729581837</v>
      </c>
      <c r="AX62" s="30">
        <f t="shared" si="11"/>
        <v>0.45914133389592399</v>
      </c>
      <c r="AY62" s="30">
        <f t="shared" si="10"/>
        <v>0.31722540858722997</v>
      </c>
      <c r="AZ62" s="30">
        <f t="shared" si="10"/>
        <v>0.32937473290255098</v>
      </c>
      <c r="BA62" s="30">
        <f t="shared" si="10"/>
        <v>0.69305747354463598</v>
      </c>
      <c r="BC62" s="31">
        <f t="shared" si="7"/>
        <v>44651</v>
      </c>
      <c r="BD62" s="30">
        <f t="shared" si="8"/>
        <v>0.69657505582122403</v>
      </c>
      <c r="BE62" s="30">
        <f t="shared" si="8"/>
        <v>2.9537817442222138</v>
      </c>
    </row>
    <row r="63" spans="1:57" ht="15">
      <c r="A63" s="1">
        <v>44742</v>
      </c>
      <c r="B63">
        <v>-2.0854604178041498</v>
      </c>
      <c r="C63">
        <v>-0.17396691340098</v>
      </c>
      <c r="D63">
        <v>-0.17912227532111399</v>
      </c>
      <c r="E63">
        <v>-0.41269714817565301</v>
      </c>
      <c r="F63">
        <v>-0.16370653344727801</v>
      </c>
      <c r="G63">
        <v>-1.6808899069889101</v>
      </c>
      <c r="H63">
        <v>0.38692514129599498</v>
      </c>
      <c r="I63">
        <v>-1.9075782188395001</v>
      </c>
      <c r="J63">
        <v>0.306008447839697</v>
      </c>
      <c r="K63">
        <v>0.97347511372930395</v>
      </c>
      <c r="L63">
        <v>1.52119980770025</v>
      </c>
      <c r="M63">
        <v>0</v>
      </c>
      <c r="N63">
        <v>0</v>
      </c>
      <c r="O63">
        <v>-7.9619519366133901E-2</v>
      </c>
      <c r="P63">
        <v>0</v>
      </c>
      <c r="Q63">
        <v>-0.64834632133040804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0.59080764328796698</v>
      </c>
      <c r="Z63">
        <v>0.20544292714815901</v>
      </c>
      <c r="AA63">
        <v>0.32704662116261701</v>
      </c>
      <c r="AB63">
        <v>0.18789509936829801</v>
      </c>
      <c r="AC63">
        <v>0.29875947761432697</v>
      </c>
      <c r="AD63">
        <v>0.73402445217433498</v>
      </c>
      <c r="AE63">
        <v>8.9847974934095007E-2</v>
      </c>
      <c r="AF63">
        <v>-1.7099545484190799</v>
      </c>
      <c r="AH63" s="30">
        <f t="shared" si="9"/>
        <v>0.97347511372930395</v>
      </c>
      <c r="AI63" s="30">
        <f t="shared" si="13"/>
        <v>0.59080764328796698</v>
      </c>
      <c r="AJ63" s="30">
        <f t="shared" si="12"/>
        <v>0.20544292714815901</v>
      </c>
      <c r="AK63" s="30">
        <f t="shared" si="12"/>
        <v>0.32704662116261701</v>
      </c>
      <c r="AL63" s="30">
        <f t="shared" si="12"/>
        <v>0.18789509936829801</v>
      </c>
      <c r="AM63" s="30">
        <f t="shared" si="12"/>
        <v>0.29875947761432697</v>
      </c>
      <c r="AN63" s="30">
        <f t="shared" si="12"/>
        <v>0.73402445217433498</v>
      </c>
      <c r="AR63" s="31">
        <f t="shared" si="1"/>
        <v>44742</v>
      </c>
      <c r="AS63" s="30">
        <f t="shared" si="5"/>
        <v>-4.8398181936763196</v>
      </c>
      <c r="AT63" s="30">
        <f t="shared" si="2"/>
        <v>0.97347511372930395</v>
      </c>
      <c r="AU63" s="30">
        <f t="shared" si="6"/>
        <v>2.3439762207557031</v>
      </c>
      <c r="AV63" s="30">
        <f t="shared" si="11"/>
        <v>0.59080764328796698</v>
      </c>
      <c r="AW63" s="30">
        <f t="shared" si="11"/>
        <v>0.20544292714815901</v>
      </c>
      <c r="AX63" s="30">
        <f t="shared" si="11"/>
        <v>0.32704662116261701</v>
      </c>
      <c r="AY63" s="30">
        <f t="shared" si="10"/>
        <v>0.18789509936829801</v>
      </c>
      <c r="AZ63" s="30">
        <f t="shared" si="10"/>
        <v>0.29875947761432697</v>
      </c>
      <c r="BA63" s="30">
        <f t="shared" si="10"/>
        <v>0.73402445217433498</v>
      </c>
      <c r="BC63" s="31">
        <f t="shared" si="7"/>
        <v>44742</v>
      </c>
      <c r="BD63" s="30">
        <f t="shared" si="8"/>
        <v>0.97347511372930395</v>
      </c>
      <c r="BE63" s="30">
        <f t="shared" si="8"/>
        <v>2.3439762207557031</v>
      </c>
    </row>
    <row r="64" spans="1:57" ht="15">
      <c r="A64" s="1">
        <v>44834</v>
      </c>
      <c r="B64">
        <v>-1.89169322630711</v>
      </c>
      <c r="C64">
        <v>-8.1180702034294297E-2</v>
      </c>
      <c r="D64">
        <v>-0.14013970316886301</v>
      </c>
      <c r="E64">
        <v>-6.4197205053421899E-2</v>
      </c>
      <c r="F64">
        <v>-5.5108154539802702E-2</v>
      </c>
      <c r="G64">
        <v>-1.5040665731238601</v>
      </c>
      <c r="H64">
        <v>-0.101708758806489</v>
      </c>
      <c r="I64">
        <v>-2.1829980865793499</v>
      </c>
      <c r="J64">
        <v>0.34490658207345698</v>
      </c>
      <c r="K64">
        <v>0.78528149952751702</v>
      </c>
      <c r="L64">
        <v>1.43143141046485</v>
      </c>
      <c r="M64">
        <v>0</v>
      </c>
      <c r="N64">
        <v>0</v>
      </c>
      <c r="O64">
        <v>0.14246475449090701</v>
      </c>
      <c r="P64">
        <v>0</v>
      </c>
      <c r="Q64">
        <v>-0.639995091709333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0.529847871210958</v>
      </c>
      <c r="Z64">
        <v>1.1854107642697899E-2</v>
      </c>
      <c r="AA64">
        <v>0.30002077844591402</v>
      </c>
      <c r="AB64">
        <v>6.5714875816168403E-2</v>
      </c>
      <c r="AC64">
        <v>0.260701414226022</v>
      </c>
      <c r="AD64">
        <v>0.73652669143683702</v>
      </c>
      <c r="AE64">
        <v>8.9204199989664806E-2</v>
      </c>
      <c r="AF64">
        <v>-1.9631333159975399</v>
      </c>
      <c r="AH64" s="30">
        <f t="shared" si="9"/>
        <v>0.78528149952751702</v>
      </c>
      <c r="AI64" s="30">
        <f t="shared" si="13"/>
        <v>0.529847871210958</v>
      </c>
      <c r="AJ64" s="30">
        <f t="shared" si="12"/>
        <v>1.1854107642697899E-2</v>
      </c>
      <c r="AK64" s="30">
        <f t="shared" si="12"/>
        <v>0.30002077844591402</v>
      </c>
      <c r="AL64" s="30">
        <f t="shared" si="12"/>
        <v>6.5714875816168403E-2</v>
      </c>
      <c r="AM64" s="30">
        <f t="shared" si="12"/>
        <v>0.260701414226022</v>
      </c>
      <c r="AN64" s="30">
        <f t="shared" si="12"/>
        <v>0.73652669143683702</v>
      </c>
      <c r="AR64" s="31">
        <f t="shared" si="1"/>
        <v>44834</v>
      </c>
      <c r="AS64" s="30">
        <f t="shared" si="5"/>
        <v>-5.8525332639901597</v>
      </c>
      <c r="AT64" s="30">
        <f t="shared" si="2"/>
        <v>0.78528149952751702</v>
      </c>
      <c r="AU64" s="30">
        <f t="shared" si="6"/>
        <v>1.9046657387785975</v>
      </c>
      <c r="AV64" s="30">
        <f t="shared" si="11"/>
        <v>0.529847871210958</v>
      </c>
      <c r="AW64" s="30">
        <f t="shared" si="11"/>
        <v>1.1854107642697899E-2</v>
      </c>
      <c r="AX64" s="30">
        <f t="shared" si="11"/>
        <v>0.30002077844591402</v>
      </c>
      <c r="AY64" s="30">
        <f t="shared" si="10"/>
        <v>6.5714875816168403E-2</v>
      </c>
      <c r="AZ64" s="30">
        <f t="shared" si="10"/>
        <v>0.260701414226022</v>
      </c>
      <c r="BA64" s="30">
        <f t="shared" si="10"/>
        <v>0.73652669143683702</v>
      </c>
      <c r="BC64" s="31">
        <f t="shared" si="7"/>
        <v>44834</v>
      </c>
      <c r="BD64" s="30">
        <f t="shared" si="8"/>
        <v>0.78528149952751702</v>
      </c>
      <c r="BE64" s="30">
        <f t="shared" si="8"/>
        <v>1.9046657387785975</v>
      </c>
    </row>
    <row r="65" spans="1:57" ht="15">
      <c r="A65" s="1">
        <v>44926</v>
      </c>
      <c r="B65">
        <v>-1.9559135132967</v>
      </c>
      <c r="C65">
        <v>-0.151647610779092</v>
      </c>
      <c r="D65">
        <v>-6.1285355206269397E-2</v>
      </c>
      <c r="E65">
        <v>0.43768219505688299</v>
      </c>
      <c r="F65">
        <v>9.4398920136477396E-2</v>
      </c>
      <c r="G65">
        <v>-1.28931489446711</v>
      </c>
      <c r="H65">
        <v>-0.16838827282963201</v>
      </c>
      <c r="I65">
        <v>-2.4017828893821398</v>
      </c>
      <c r="J65">
        <v>0.33325795613474901</v>
      </c>
      <c r="K65">
        <v>0.35472747657762299</v>
      </c>
      <c r="L65">
        <v>1.3311829181708099</v>
      </c>
      <c r="M65">
        <v>0</v>
      </c>
      <c r="N65">
        <v>0</v>
      </c>
      <c r="O65">
        <v>0.42856993345397298</v>
      </c>
      <c r="P65">
        <v>0</v>
      </c>
      <c r="Q65">
        <v>-0.63300976646671503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0.42005782529896102</v>
      </c>
      <c r="Z65">
        <v>-0.255285214582196</v>
      </c>
      <c r="AA65">
        <v>0.17661969400933</v>
      </c>
      <c r="AB65">
        <v>-3.80447614917825E-2</v>
      </c>
      <c r="AC65">
        <v>0.21501686859607999</v>
      </c>
      <c r="AD65">
        <v>0.70398042669868599</v>
      </c>
      <c r="AE65">
        <v>8.8563413742344693E-2</v>
      </c>
      <c r="AF65">
        <v>-2.3706146506257202</v>
      </c>
      <c r="AH65" s="30">
        <f t="shared" si="9"/>
        <v>0.35472747657762299</v>
      </c>
      <c r="AI65" s="30">
        <f t="shared" si="13"/>
        <v>0.42005782529896102</v>
      </c>
      <c r="AJ65" s="30">
        <f t="shared" si="12"/>
        <v>-0.255285214582196</v>
      </c>
      <c r="AK65" s="30">
        <f t="shared" si="12"/>
        <v>0.17661969400933</v>
      </c>
      <c r="AL65" s="30">
        <f t="shared" si="12"/>
        <v>-3.80447614917825E-2</v>
      </c>
      <c r="AM65" s="30">
        <f t="shared" si="12"/>
        <v>0.21501686859607999</v>
      </c>
      <c r="AN65" s="30">
        <f t="shared" si="12"/>
        <v>0.70398042669868599</v>
      </c>
      <c r="AR65" s="31">
        <f t="shared" si="1"/>
        <v>44926</v>
      </c>
      <c r="AS65" s="30">
        <f t="shared" si="5"/>
        <v>-7.4824586025028808</v>
      </c>
      <c r="AT65" s="30">
        <f t="shared" si="2"/>
        <v>0.35472747657762299</v>
      </c>
      <c r="AU65" s="30">
        <f t="shared" si="6"/>
        <v>1.2223448385290785</v>
      </c>
      <c r="AV65" s="30">
        <f t="shared" si="11"/>
        <v>0.42005782529896102</v>
      </c>
      <c r="AW65" s="30">
        <f t="shared" si="11"/>
        <v>-0.255285214582196</v>
      </c>
      <c r="AX65" s="30">
        <f t="shared" si="11"/>
        <v>0.17661969400933</v>
      </c>
      <c r="AY65" s="30">
        <f t="shared" si="10"/>
        <v>-3.80447614917825E-2</v>
      </c>
      <c r="AZ65" s="30">
        <f t="shared" si="10"/>
        <v>0.21501686859607999</v>
      </c>
      <c r="BA65" s="30">
        <f t="shared" si="10"/>
        <v>0.70398042669868599</v>
      </c>
      <c r="BC65" s="31">
        <f t="shared" si="7"/>
        <v>44926</v>
      </c>
      <c r="BD65" s="30">
        <f t="shared" si="8"/>
        <v>0.35472747657762299</v>
      </c>
      <c r="BE65" s="30">
        <f t="shared" si="8"/>
        <v>1.2223448385290785</v>
      </c>
    </row>
    <row r="66" spans="1:57" ht="15">
      <c r="A66" s="1">
        <v>45016</v>
      </c>
      <c r="B66">
        <v>-1.9815293068655899</v>
      </c>
      <c r="C66">
        <v>-4.62868348771261E-2</v>
      </c>
      <c r="D66">
        <v>-1.7959802886139301E-2</v>
      </c>
      <c r="E66">
        <v>0.93267096435673202</v>
      </c>
      <c r="F66">
        <v>0.179243655979171</v>
      </c>
      <c r="G66">
        <v>-1.0593807626579901</v>
      </c>
      <c r="H66">
        <v>0.22316176694015699</v>
      </c>
      <c r="I66">
        <v>-2.5737963241197601</v>
      </c>
      <c r="J66">
        <v>0.373392943456551</v>
      </c>
      <c r="K66">
        <v>0.78594867504717203</v>
      </c>
      <c r="L66">
        <v>1.2621664027314501</v>
      </c>
      <c r="M66">
        <v>0</v>
      </c>
      <c r="N66">
        <v>0</v>
      </c>
      <c r="O66">
        <v>0.57131203119904395</v>
      </c>
      <c r="P66">
        <v>0</v>
      </c>
      <c r="Q66">
        <v>-0.58216566835846295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0.35011252465680598</v>
      </c>
      <c r="Z66">
        <v>-0.44053777156349799</v>
      </c>
      <c r="AA66">
        <v>1.07053053232079E-2</v>
      </c>
      <c r="AB66">
        <v>-0.17018967567086801</v>
      </c>
      <c r="AC66">
        <v>0.17527223128137601</v>
      </c>
      <c r="AD66">
        <v>0.638507080480199</v>
      </c>
      <c r="AE66">
        <v>8.7925660533179906E-2</v>
      </c>
      <c r="AF66">
        <v>-1.2814269050143801</v>
      </c>
      <c r="AH66" s="30">
        <f t="shared" si="9"/>
        <v>0.78594867504717203</v>
      </c>
      <c r="AI66" s="30">
        <f t="shared" si="13"/>
        <v>0.35011252465680598</v>
      </c>
      <c r="AJ66" s="30">
        <f t="shared" si="12"/>
        <v>-0.44053777156349799</v>
      </c>
      <c r="AK66" s="30">
        <f t="shared" si="12"/>
        <v>1.07053053232079E-2</v>
      </c>
      <c r="AL66" s="30">
        <f t="shared" si="12"/>
        <v>-0.17018967567086801</v>
      </c>
      <c r="AM66" s="30">
        <f t="shared" si="12"/>
        <v>0.17527223128137601</v>
      </c>
      <c r="AN66" s="30">
        <f t="shared" si="12"/>
        <v>0.638507080480199</v>
      </c>
      <c r="AR66" s="31">
        <f t="shared" ref="AR66:AR129" si="14">A66</f>
        <v>45016</v>
      </c>
      <c r="AS66" s="30">
        <f t="shared" si="5"/>
        <v>-3.1257076200575202</v>
      </c>
      <c r="AT66" s="30">
        <f t="shared" ref="AT66:AT129" si="15">AH66</f>
        <v>0.78594867504717203</v>
      </c>
      <c r="AU66" s="30">
        <f t="shared" si="6"/>
        <v>0.56386969450722291</v>
      </c>
      <c r="AV66" s="30">
        <f t="shared" si="11"/>
        <v>0.35011252465680598</v>
      </c>
      <c r="AW66" s="30">
        <f t="shared" si="11"/>
        <v>-0.44053777156349799</v>
      </c>
      <c r="AX66" s="30">
        <f t="shared" si="11"/>
        <v>1.07053053232079E-2</v>
      </c>
      <c r="AY66" s="30">
        <f t="shared" si="10"/>
        <v>-0.17018967567086801</v>
      </c>
      <c r="AZ66" s="30">
        <f t="shared" si="10"/>
        <v>0.17527223128137601</v>
      </c>
      <c r="BA66" s="30">
        <f t="shared" si="10"/>
        <v>0.638507080480199</v>
      </c>
      <c r="BC66" s="31">
        <f t="shared" si="7"/>
        <v>45016</v>
      </c>
      <c r="BD66" s="30">
        <f t="shared" si="8"/>
        <v>0.78594867504717203</v>
      </c>
      <c r="BE66" s="30">
        <f t="shared" si="8"/>
        <v>0.56386969450722291</v>
      </c>
    </row>
    <row r="67" spans="1:57" ht="15">
      <c r="A67" s="1">
        <v>45107</v>
      </c>
      <c r="B67">
        <v>-2.10447785959169</v>
      </c>
      <c r="C67">
        <v>-5.3192962341287599E-2</v>
      </c>
      <c r="D67">
        <v>-1.0144888716154399E-2</v>
      </c>
      <c r="E67">
        <v>1.1078495331784599</v>
      </c>
      <c r="F67">
        <v>0.24351428082425999</v>
      </c>
      <c r="G67">
        <v>-0.80430279083091205</v>
      </c>
      <c r="H67">
        <v>-0.21685558282186099</v>
      </c>
      <c r="I67">
        <v>-2.6721835384009198</v>
      </c>
      <c r="J67">
        <v>0.46923449365991299</v>
      </c>
      <c r="K67">
        <v>0.74649229877802903</v>
      </c>
      <c r="L67">
        <v>1.2630851198764601</v>
      </c>
      <c r="M67">
        <v>0</v>
      </c>
      <c r="N67">
        <v>0</v>
      </c>
      <c r="O67">
        <v>0.69234711250616399</v>
      </c>
      <c r="P67">
        <v>0</v>
      </c>
      <c r="Q67">
        <v>-0.571433554265253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0.247935545389596</v>
      </c>
      <c r="Z67">
        <v>-0.57025802215008603</v>
      </c>
      <c r="AA67">
        <v>-9.1884081601727396E-2</v>
      </c>
      <c r="AB67">
        <v>-0.30548099547030699</v>
      </c>
      <c r="AC67">
        <v>0.14419517950566399</v>
      </c>
      <c r="AD67">
        <v>0.57163531015698499</v>
      </c>
      <c r="AE67">
        <v>8.7290982556822494E-2</v>
      </c>
      <c r="AF67">
        <v>-1.8266344197578299</v>
      </c>
      <c r="AH67" s="30">
        <f t="shared" si="9"/>
        <v>0.74649229877802903</v>
      </c>
      <c r="AI67" s="30">
        <f t="shared" si="13"/>
        <v>0.247935545389596</v>
      </c>
      <c r="AJ67" s="30">
        <f t="shared" si="12"/>
        <v>-0.57025802215008603</v>
      </c>
      <c r="AK67" s="30">
        <f t="shared" si="12"/>
        <v>-9.1884081601727396E-2</v>
      </c>
      <c r="AL67" s="30">
        <f t="shared" si="12"/>
        <v>-0.30548099547030699</v>
      </c>
      <c r="AM67" s="30">
        <f t="shared" si="12"/>
        <v>0.14419517950566399</v>
      </c>
      <c r="AN67" s="30">
        <f t="shared" si="12"/>
        <v>0.57163531015698499</v>
      </c>
      <c r="AR67" s="31">
        <f t="shared" si="14"/>
        <v>45107</v>
      </c>
      <c r="AS67" s="30">
        <f t="shared" ref="AS67:AS130" si="16">AF67*4+2</f>
        <v>-5.3065376790313197</v>
      </c>
      <c r="AT67" s="30">
        <f t="shared" si="15"/>
        <v>0.74649229877802903</v>
      </c>
      <c r="AU67" s="30">
        <f t="shared" ref="AU67:AU130" si="17">SUM(AV67:BA67)</f>
        <v>-3.8570641698755237E-3</v>
      </c>
      <c r="AV67" s="30">
        <f t="shared" si="11"/>
        <v>0.247935545389596</v>
      </c>
      <c r="AW67" s="30">
        <f t="shared" si="11"/>
        <v>-0.57025802215008603</v>
      </c>
      <c r="AX67" s="30">
        <f t="shared" si="11"/>
        <v>-9.1884081601727396E-2</v>
      </c>
      <c r="AY67" s="30">
        <f t="shared" si="10"/>
        <v>-0.30548099547030699</v>
      </c>
      <c r="AZ67" s="30">
        <f t="shared" si="10"/>
        <v>0.14419517950566399</v>
      </c>
      <c r="BA67" s="30">
        <f t="shared" si="10"/>
        <v>0.57163531015698499</v>
      </c>
      <c r="BC67" s="31">
        <f t="shared" ref="BC67:BC130" si="18">AR67</f>
        <v>45107</v>
      </c>
      <c r="BD67" s="30">
        <f t="shared" ref="BD67:BE130" si="19">AT67</f>
        <v>0.74649229877802903</v>
      </c>
      <c r="BE67" s="30">
        <f t="shared" si="19"/>
        <v>-3.8570641698755237E-3</v>
      </c>
    </row>
    <row r="68" spans="1:57" ht="15">
      <c r="A68" s="1">
        <v>45199</v>
      </c>
      <c r="B68">
        <v>-1.88773056900512</v>
      </c>
      <c r="C68">
        <v>-0.12760537216158699</v>
      </c>
      <c r="D68">
        <v>9.7388811910946796E-2</v>
      </c>
      <c r="E68">
        <v>1.0707893375025499</v>
      </c>
      <c r="F68">
        <v>0.35090678585215301</v>
      </c>
      <c r="G68">
        <v>-0.60077513666391102</v>
      </c>
      <c r="H68">
        <v>-0.226017404638264</v>
      </c>
      <c r="I68">
        <v>-2.6997533535317499</v>
      </c>
      <c r="J68">
        <v>0.54046360956891404</v>
      </c>
      <c r="K68">
        <v>0.72242022121059002</v>
      </c>
      <c r="L68">
        <v>1.2363121771785399</v>
      </c>
      <c r="M68">
        <v>0</v>
      </c>
      <c r="N68">
        <v>0</v>
      </c>
      <c r="O68">
        <v>0.85080002739517402</v>
      </c>
      <c r="P68">
        <v>0</v>
      </c>
      <c r="Q68">
        <v>-0.54961474319200698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0.104162294694015</v>
      </c>
      <c r="Z68">
        <v>-0.70281431811913497</v>
      </c>
      <c r="AA68">
        <v>-0.246437622782644</v>
      </c>
      <c r="AB68">
        <v>-0.401157046594529</v>
      </c>
      <c r="AC68">
        <v>9.2200086917363699E-2</v>
      </c>
      <c r="AD68">
        <v>0.50619242261933795</v>
      </c>
      <c r="AE68">
        <v>8.6659419920868494E-2</v>
      </c>
      <c r="AF68">
        <v>-1.7836103719184699</v>
      </c>
      <c r="AH68" s="30">
        <f t="shared" ref="AH68:AH131" si="20">K68</f>
        <v>0.72242022121059002</v>
      </c>
      <c r="AI68" s="30">
        <f t="shared" si="13"/>
        <v>0.104162294694015</v>
      </c>
      <c r="AJ68" s="30">
        <f t="shared" si="12"/>
        <v>-0.70281431811913497</v>
      </c>
      <c r="AK68" s="30">
        <f t="shared" si="12"/>
        <v>-0.246437622782644</v>
      </c>
      <c r="AL68" s="30">
        <f t="shared" si="12"/>
        <v>-0.401157046594529</v>
      </c>
      <c r="AM68" s="30">
        <f t="shared" si="12"/>
        <v>9.2200086917363699E-2</v>
      </c>
      <c r="AN68" s="30">
        <f t="shared" si="12"/>
        <v>0.50619242261933795</v>
      </c>
      <c r="AR68" s="31">
        <f t="shared" si="14"/>
        <v>45199</v>
      </c>
      <c r="AS68" s="30">
        <f t="shared" si="16"/>
        <v>-5.1344414876738798</v>
      </c>
      <c r="AT68" s="30">
        <f t="shared" si="15"/>
        <v>0.72242022121059002</v>
      </c>
      <c r="AU68" s="30">
        <f t="shared" si="17"/>
        <v>-0.64785418326559152</v>
      </c>
      <c r="AV68" s="30">
        <f t="shared" si="11"/>
        <v>0.104162294694015</v>
      </c>
      <c r="AW68" s="30">
        <f t="shared" si="11"/>
        <v>-0.70281431811913497</v>
      </c>
      <c r="AX68" s="30">
        <f t="shared" si="11"/>
        <v>-0.246437622782644</v>
      </c>
      <c r="AY68" s="30">
        <f t="shared" si="10"/>
        <v>-0.401157046594529</v>
      </c>
      <c r="AZ68" s="30">
        <f t="shared" si="10"/>
        <v>9.2200086917363699E-2</v>
      </c>
      <c r="BA68" s="30">
        <f t="shared" si="10"/>
        <v>0.50619242261933795</v>
      </c>
      <c r="BC68" s="31">
        <f t="shared" si="18"/>
        <v>45199</v>
      </c>
      <c r="BD68" s="30">
        <f t="shared" si="19"/>
        <v>0.72242022121059002</v>
      </c>
      <c r="BE68" s="30">
        <f t="shared" si="19"/>
        <v>-0.64785418326559152</v>
      </c>
    </row>
    <row r="69" spans="1:57" ht="15">
      <c r="A69" s="1">
        <v>45291</v>
      </c>
      <c r="B69">
        <v>-1.92349767966678</v>
      </c>
      <c r="C69">
        <v>-5.0379634690062798E-2</v>
      </c>
      <c r="D69">
        <v>0.13603648769006901</v>
      </c>
      <c r="E69">
        <v>1.0959034326280299</v>
      </c>
      <c r="F69">
        <v>0.38538451482851999</v>
      </c>
      <c r="G69">
        <v>-0.46263958637157798</v>
      </c>
      <c r="H69">
        <v>-0.51727708728421196</v>
      </c>
      <c r="I69">
        <v>-2.6494046640101798</v>
      </c>
      <c r="J69">
        <v>0.61261519914031803</v>
      </c>
      <c r="K69">
        <v>0.64683569093944904</v>
      </c>
      <c r="L69">
        <v>1.22088533073205</v>
      </c>
      <c r="M69">
        <v>0</v>
      </c>
      <c r="N69">
        <v>0</v>
      </c>
      <c r="O69">
        <v>0.95168384321267496</v>
      </c>
      <c r="P69">
        <v>0</v>
      </c>
      <c r="Q69">
        <v>-0.54417688398134301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7.4553755753381497E-3</v>
      </c>
      <c r="Z69">
        <v>-0.77428504548905797</v>
      </c>
      <c r="AA69">
        <v>-0.36333461847264498</v>
      </c>
      <c r="AB69">
        <v>-0.44155263330451999</v>
      </c>
      <c r="AC69">
        <v>6.5246367953311193E-2</v>
      </c>
      <c r="AD69">
        <v>0.45732513829999899</v>
      </c>
      <c r="AE69">
        <v>8.6031010703798594E-2</v>
      </c>
      <c r="AF69">
        <v>-2.0611454415667998</v>
      </c>
      <c r="AH69" s="30">
        <f t="shared" si="20"/>
        <v>0.64683569093944904</v>
      </c>
      <c r="AI69" s="30">
        <f t="shared" si="13"/>
        <v>7.4553755753381497E-3</v>
      </c>
      <c r="AJ69" s="30">
        <f t="shared" si="12"/>
        <v>-0.77428504548905797</v>
      </c>
      <c r="AK69" s="30">
        <f t="shared" si="12"/>
        <v>-0.36333461847264498</v>
      </c>
      <c r="AL69" s="30">
        <f t="shared" si="12"/>
        <v>-0.44155263330451999</v>
      </c>
      <c r="AM69" s="30">
        <f t="shared" si="12"/>
        <v>6.5246367953311193E-2</v>
      </c>
      <c r="AN69" s="30">
        <f t="shared" si="12"/>
        <v>0.45732513829999899</v>
      </c>
      <c r="AR69" s="31">
        <f t="shared" si="14"/>
        <v>45291</v>
      </c>
      <c r="AS69" s="30">
        <f t="shared" si="16"/>
        <v>-6.2445817662671992</v>
      </c>
      <c r="AT69" s="30">
        <f t="shared" si="15"/>
        <v>0.64683569093944904</v>
      </c>
      <c r="AU69" s="30">
        <f t="shared" si="17"/>
        <v>-1.0491454154375746</v>
      </c>
      <c r="AV69" s="30">
        <f t="shared" si="11"/>
        <v>7.4553755753381497E-3</v>
      </c>
      <c r="AW69" s="30">
        <f t="shared" si="11"/>
        <v>-0.77428504548905797</v>
      </c>
      <c r="AX69" s="30">
        <f t="shared" si="11"/>
        <v>-0.36333461847264498</v>
      </c>
      <c r="AY69" s="30">
        <f t="shared" si="10"/>
        <v>-0.44155263330451999</v>
      </c>
      <c r="AZ69" s="30">
        <f t="shared" si="10"/>
        <v>6.5246367953311193E-2</v>
      </c>
      <c r="BA69" s="30">
        <f t="shared" si="10"/>
        <v>0.45732513829999899</v>
      </c>
      <c r="BC69" s="31">
        <f t="shared" si="18"/>
        <v>45291</v>
      </c>
      <c r="BD69" s="30">
        <f t="shared" si="19"/>
        <v>0.64683569093944904</v>
      </c>
      <c r="BE69" s="30">
        <f t="shared" si="19"/>
        <v>-1.0491454154375746</v>
      </c>
    </row>
    <row r="70" spans="1:57" ht="15">
      <c r="A70" s="1">
        <v>45382</v>
      </c>
      <c r="B70">
        <v>-2.1302559913886898</v>
      </c>
      <c r="C70">
        <v>-8.5696971940490405E-2</v>
      </c>
      <c r="D70">
        <v>0.132436009689094</v>
      </c>
      <c r="E70">
        <v>0.92815222498759298</v>
      </c>
      <c r="F70">
        <v>0.40830593355341899</v>
      </c>
      <c r="G70">
        <v>-0.33197546953368201</v>
      </c>
      <c r="H70">
        <v>-0.57666149772533903</v>
      </c>
      <c r="I70">
        <v>-2.5975808345439599</v>
      </c>
      <c r="J70">
        <v>0.73311788187682803</v>
      </c>
      <c r="K70">
        <v>0.46704265945307599</v>
      </c>
      <c r="L70">
        <v>1.2606358110082601</v>
      </c>
      <c r="M70">
        <v>0</v>
      </c>
      <c r="N70">
        <v>0</v>
      </c>
      <c r="O70">
        <v>0.95193492913163502</v>
      </c>
      <c r="P70">
        <v>0</v>
      </c>
      <c r="Q70">
        <v>-0.509183059462746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-6.6081084373752097E-2</v>
      </c>
      <c r="Z70">
        <v>-0.81939764841162499</v>
      </c>
      <c r="AA70">
        <v>-0.45553857975566597</v>
      </c>
      <c r="AB70">
        <v>-0.491861085404314</v>
      </c>
      <c r="AC70">
        <v>2.32724551671777E-2</v>
      </c>
      <c r="AD70">
        <v>0.42837147435649903</v>
      </c>
      <c r="AE70">
        <v>8.5405791011551505E-2</v>
      </c>
      <c r="AF70">
        <v>-2.6455570523051199</v>
      </c>
      <c r="AH70" s="30">
        <f t="shared" si="20"/>
        <v>0.46704265945307599</v>
      </c>
      <c r="AI70" s="30">
        <f t="shared" si="13"/>
        <v>-6.6081084373752097E-2</v>
      </c>
      <c r="AJ70" s="30">
        <f t="shared" si="12"/>
        <v>-0.81939764841162499</v>
      </c>
      <c r="AK70" s="30">
        <f t="shared" si="12"/>
        <v>-0.45553857975566597</v>
      </c>
      <c r="AL70" s="30">
        <f t="shared" si="12"/>
        <v>-0.491861085404314</v>
      </c>
      <c r="AM70" s="30">
        <f t="shared" si="12"/>
        <v>2.32724551671777E-2</v>
      </c>
      <c r="AN70" s="30">
        <f t="shared" si="12"/>
        <v>0.42837147435649903</v>
      </c>
      <c r="AR70" s="31">
        <f t="shared" si="14"/>
        <v>45382</v>
      </c>
      <c r="AS70" s="30">
        <f t="shared" si="16"/>
        <v>-8.5822282092204798</v>
      </c>
      <c r="AT70" s="30">
        <f t="shared" si="15"/>
        <v>0.46704265945307599</v>
      </c>
      <c r="AU70" s="30">
        <f t="shared" si="17"/>
        <v>-1.3812344684216802</v>
      </c>
      <c r="AV70" s="30">
        <f t="shared" si="11"/>
        <v>-6.6081084373752097E-2</v>
      </c>
      <c r="AW70" s="30">
        <f t="shared" si="11"/>
        <v>-0.81939764841162499</v>
      </c>
      <c r="AX70" s="30">
        <f t="shared" si="11"/>
        <v>-0.45553857975566597</v>
      </c>
      <c r="AY70" s="30">
        <f t="shared" si="10"/>
        <v>-0.491861085404314</v>
      </c>
      <c r="AZ70" s="30">
        <f t="shared" si="10"/>
        <v>2.32724551671777E-2</v>
      </c>
      <c r="BA70" s="30">
        <f t="shared" si="10"/>
        <v>0.42837147435649903</v>
      </c>
      <c r="BC70" s="31">
        <f t="shared" si="18"/>
        <v>45382</v>
      </c>
      <c r="BD70" s="30">
        <f t="shared" si="19"/>
        <v>0.46704265945307599</v>
      </c>
      <c r="BE70" s="30">
        <f t="shared" si="19"/>
        <v>-1.3812344684216802</v>
      </c>
    </row>
    <row r="71" spans="1:57" ht="15">
      <c r="A71" s="1">
        <v>45473</v>
      </c>
      <c r="B71">
        <v>-2.1223408371596499</v>
      </c>
      <c r="C71">
        <v>5.0281804706860103E-3</v>
      </c>
      <c r="D71">
        <v>9.0126458512767002E-2</v>
      </c>
      <c r="E71">
        <v>0.71695289538156903</v>
      </c>
      <c r="F71">
        <v>0.38758913540580597</v>
      </c>
      <c r="G71">
        <v>-0.306991465397634</v>
      </c>
      <c r="H71">
        <v>-0.538357871729371</v>
      </c>
      <c r="I71">
        <v>-2.5255303226372798</v>
      </c>
      <c r="J71">
        <v>0.72693652167279099</v>
      </c>
      <c r="K71">
        <v>0.22914224459892399</v>
      </c>
      <c r="L71">
        <v>1.27453443493815</v>
      </c>
      <c r="M71">
        <v>0</v>
      </c>
      <c r="N71">
        <v>0</v>
      </c>
      <c r="O71">
        <v>0.96124649002117601</v>
      </c>
      <c r="P71">
        <v>0</v>
      </c>
      <c r="Q71">
        <v>-0.51033063433095704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-7.5173375268742598E-2</v>
      </c>
      <c r="Z71">
        <v>-0.74175039409773602</v>
      </c>
      <c r="AA71">
        <v>-0.46334511606377399</v>
      </c>
      <c r="AB71">
        <v>-0.49283008354091501</v>
      </c>
      <c r="AC71">
        <v>-1.26517364279838E-2</v>
      </c>
      <c r="AD71">
        <v>0.41428029050181803</v>
      </c>
      <c r="AE71">
        <v>8.4783795032760206E-2</v>
      </c>
      <c r="AF71">
        <v>-2.8986813901175901</v>
      </c>
      <c r="AH71" s="30">
        <f t="shared" si="20"/>
        <v>0.22914224459892399</v>
      </c>
      <c r="AI71" s="30">
        <f t="shared" si="13"/>
        <v>-7.5173375268742598E-2</v>
      </c>
      <c r="AJ71" s="30">
        <f t="shared" si="12"/>
        <v>-0.74175039409773602</v>
      </c>
      <c r="AK71" s="30">
        <f t="shared" si="12"/>
        <v>-0.46334511606377399</v>
      </c>
      <c r="AL71" s="30">
        <f t="shared" si="12"/>
        <v>-0.49283008354091501</v>
      </c>
      <c r="AM71" s="30">
        <f t="shared" si="12"/>
        <v>-1.26517364279838E-2</v>
      </c>
      <c r="AN71" s="30">
        <f t="shared" si="12"/>
        <v>0.41428029050181803</v>
      </c>
      <c r="AR71" s="31">
        <f t="shared" si="14"/>
        <v>45473</v>
      </c>
      <c r="AS71" s="30">
        <f t="shared" si="16"/>
        <v>-9.5947255604703603</v>
      </c>
      <c r="AT71" s="30">
        <f t="shared" si="15"/>
        <v>0.22914224459892399</v>
      </c>
      <c r="AU71" s="30">
        <f t="shared" si="17"/>
        <v>-1.3714704148973333</v>
      </c>
      <c r="AV71" s="30">
        <f t="shared" si="11"/>
        <v>-7.5173375268742598E-2</v>
      </c>
      <c r="AW71" s="30">
        <f t="shared" si="11"/>
        <v>-0.74175039409773602</v>
      </c>
      <c r="AX71" s="30">
        <f t="shared" si="11"/>
        <v>-0.46334511606377399</v>
      </c>
      <c r="AY71" s="30">
        <f t="shared" si="10"/>
        <v>-0.49283008354091501</v>
      </c>
      <c r="AZ71" s="30">
        <f t="shared" si="10"/>
        <v>-1.26517364279838E-2</v>
      </c>
      <c r="BA71" s="30">
        <f t="shared" si="10"/>
        <v>0.41428029050181803</v>
      </c>
      <c r="BC71" s="31">
        <f t="shared" si="18"/>
        <v>45473</v>
      </c>
      <c r="BD71" s="30">
        <f t="shared" si="19"/>
        <v>0.22914224459892399</v>
      </c>
      <c r="BE71" s="30">
        <f t="shared" si="19"/>
        <v>-1.3714704148973333</v>
      </c>
    </row>
    <row r="72" spans="1:57" ht="15">
      <c r="A72" s="1">
        <v>45565</v>
      </c>
      <c r="B72">
        <v>-2.26054404686082</v>
      </c>
      <c r="C72">
        <v>7.2822828455911204E-2</v>
      </c>
      <c r="D72">
        <v>3.6295027192828802E-2</v>
      </c>
      <c r="E72">
        <v>0.62557305850285905</v>
      </c>
      <c r="F72">
        <v>0.35108722524095298</v>
      </c>
      <c r="G72">
        <v>-0.30734480240572798</v>
      </c>
      <c r="H72">
        <v>-0.43761614987098901</v>
      </c>
      <c r="I72">
        <v>-2.4285385280472802</v>
      </c>
      <c r="J72">
        <v>0.73594645653384405</v>
      </c>
      <c r="K72">
        <v>-5.4714142185396997E-2</v>
      </c>
      <c r="L72">
        <v>1.2824407826447</v>
      </c>
      <c r="M72">
        <v>0</v>
      </c>
      <c r="N72">
        <v>0</v>
      </c>
      <c r="O72">
        <v>0.96883981175264899</v>
      </c>
      <c r="P72">
        <v>0</v>
      </c>
      <c r="Q72">
        <v>-0.50661246163167395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-5.3487484602808097E-2</v>
      </c>
      <c r="Z72">
        <v>-0.63223086221257796</v>
      </c>
      <c r="AA72">
        <v>-0.401766752336155</v>
      </c>
      <c r="AB72">
        <v>-0.459617701217095</v>
      </c>
      <c r="AC72">
        <v>-3.9148401107703297E-2</v>
      </c>
      <c r="AD72">
        <v>0.39773919493402099</v>
      </c>
      <c r="AE72">
        <v>8.4165055092677396E-2</v>
      </c>
      <c r="AF72">
        <v>-3.02671189212777</v>
      </c>
      <c r="AH72" s="30">
        <f t="shared" si="20"/>
        <v>-5.4714142185396997E-2</v>
      </c>
      <c r="AI72" s="30">
        <f t="shared" si="13"/>
        <v>-5.3487484602808097E-2</v>
      </c>
      <c r="AJ72" s="30">
        <f t="shared" si="12"/>
        <v>-0.63223086221257796</v>
      </c>
      <c r="AK72" s="30">
        <f t="shared" si="12"/>
        <v>-0.401766752336155</v>
      </c>
      <c r="AL72" s="30">
        <f t="shared" si="12"/>
        <v>-0.459617701217095</v>
      </c>
      <c r="AM72" s="30">
        <f t="shared" si="12"/>
        <v>-3.9148401107703297E-2</v>
      </c>
      <c r="AN72" s="30">
        <f t="shared" si="12"/>
        <v>0.39773919493402099</v>
      </c>
      <c r="AR72" s="31">
        <f t="shared" si="14"/>
        <v>45565</v>
      </c>
      <c r="AS72" s="30">
        <f t="shared" si="16"/>
        <v>-10.10684756851108</v>
      </c>
      <c r="AT72" s="30">
        <f t="shared" si="15"/>
        <v>-5.4714142185396997E-2</v>
      </c>
      <c r="AU72" s="30">
        <f t="shared" si="17"/>
        <v>-1.1885120065423183</v>
      </c>
      <c r="AV72" s="30">
        <f t="shared" si="11"/>
        <v>-5.3487484602808097E-2</v>
      </c>
      <c r="AW72" s="30">
        <f t="shared" si="11"/>
        <v>-0.63223086221257796</v>
      </c>
      <c r="AX72" s="30">
        <f t="shared" si="11"/>
        <v>-0.401766752336155</v>
      </c>
      <c r="AY72" s="30">
        <f t="shared" si="10"/>
        <v>-0.459617701217095</v>
      </c>
      <c r="AZ72" s="30">
        <f t="shared" si="10"/>
        <v>-3.9148401107703297E-2</v>
      </c>
      <c r="BA72" s="30">
        <f t="shared" si="10"/>
        <v>0.39773919493402099</v>
      </c>
      <c r="BC72" s="31">
        <f t="shared" si="18"/>
        <v>45565</v>
      </c>
      <c r="BD72" s="30">
        <f t="shared" si="19"/>
        <v>-5.4714142185396997E-2</v>
      </c>
      <c r="BE72" s="30">
        <f t="shared" si="19"/>
        <v>-1.1885120065423183</v>
      </c>
    </row>
    <row r="73" spans="1:57" ht="15">
      <c r="A73" s="1">
        <v>45657</v>
      </c>
      <c r="B73">
        <v>-2.1628703888571299</v>
      </c>
      <c r="C73">
        <v>7.14147995637779E-2</v>
      </c>
      <c r="D73">
        <v>9.9448593086127104E-3</v>
      </c>
      <c r="E73">
        <v>0.52054786184248303</v>
      </c>
      <c r="F73">
        <v>0.33016375278714499</v>
      </c>
      <c r="G73">
        <v>-0.31007691322102798</v>
      </c>
      <c r="H73">
        <v>-0.20340332253365401</v>
      </c>
      <c r="I73">
        <v>-2.3018491010565301</v>
      </c>
      <c r="J73">
        <v>0.78915501633528495</v>
      </c>
      <c r="K73">
        <v>-0.18437242522904099</v>
      </c>
      <c r="L73">
        <v>1.2804474110342701</v>
      </c>
      <c r="M73">
        <v>0</v>
      </c>
      <c r="N73">
        <v>0</v>
      </c>
      <c r="O73">
        <v>0.98152581279661</v>
      </c>
      <c r="P73">
        <v>0</v>
      </c>
      <c r="Q73">
        <v>-0.487638258885284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-3.6718617340139398E-2</v>
      </c>
      <c r="Z73">
        <v>-0.51331524744794099</v>
      </c>
      <c r="AA73">
        <v>-0.32687174572740701</v>
      </c>
      <c r="AB73">
        <v>-0.40013323938644202</v>
      </c>
      <c r="AC73">
        <v>-6.52149849723902E-2</v>
      </c>
      <c r="AD73">
        <v>0.376287701213876</v>
      </c>
      <c r="AE73">
        <v>8.3549601705822096E-2</v>
      </c>
      <c r="AF73">
        <v>-2.5494274280690901</v>
      </c>
      <c r="AH73" s="30">
        <f t="shared" si="20"/>
        <v>-0.18437242522904099</v>
      </c>
      <c r="AI73" s="30">
        <f t="shared" si="13"/>
        <v>-3.6718617340139398E-2</v>
      </c>
      <c r="AJ73" s="30">
        <f t="shared" si="12"/>
        <v>-0.51331524744794099</v>
      </c>
      <c r="AK73" s="30">
        <f t="shared" si="12"/>
        <v>-0.32687174572740701</v>
      </c>
      <c r="AL73" s="30">
        <f t="shared" si="12"/>
        <v>-0.40013323938644202</v>
      </c>
      <c r="AM73" s="30">
        <f t="shared" si="12"/>
        <v>-6.52149849723902E-2</v>
      </c>
      <c r="AN73" s="30">
        <f t="shared" si="12"/>
        <v>0.376287701213876</v>
      </c>
      <c r="AR73" s="31">
        <f t="shared" si="14"/>
        <v>45657</v>
      </c>
      <c r="AS73" s="30">
        <f t="shared" si="16"/>
        <v>-8.1977097122763602</v>
      </c>
      <c r="AT73" s="30">
        <f t="shared" si="15"/>
        <v>-0.18437242522904099</v>
      </c>
      <c r="AU73" s="30">
        <f t="shared" si="17"/>
        <v>-0.96596613366044359</v>
      </c>
      <c r="AV73" s="30">
        <f t="shared" si="11"/>
        <v>-3.6718617340139398E-2</v>
      </c>
      <c r="AW73" s="30">
        <f t="shared" si="11"/>
        <v>-0.51331524744794099</v>
      </c>
      <c r="AX73" s="30">
        <f t="shared" si="11"/>
        <v>-0.32687174572740701</v>
      </c>
      <c r="AY73" s="30">
        <f t="shared" si="10"/>
        <v>-0.40013323938644202</v>
      </c>
      <c r="AZ73" s="30">
        <f t="shared" si="10"/>
        <v>-6.52149849723902E-2</v>
      </c>
      <c r="BA73" s="30">
        <f t="shared" si="10"/>
        <v>0.376287701213876</v>
      </c>
      <c r="BC73" s="31">
        <f t="shared" si="18"/>
        <v>45657</v>
      </c>
      <c r="BD73" s="30">
        <f t="shared" si="19"/>
        <v>-0.18437242522904099</v>
      </c>
      <c r="BE73" s="30">
        <f t="shared" si="19"/>
        <v>-0.96596613366044359</v>
      </c>
    </row>
    <row r="74" spans="1:57" ht="15">
      <c r="A74" s="1">
        <v>45747</v>
      </c>
      <c r="B74">
        <v>-2.1068639152117199</v>
      </c>
      <c r="C74">
        <v>5.4209244210464698E-2</v>
      </c>
      <c r="D74">
        <v>-3.9096520658681204E-3</v>
      </c>
      <c r="E74">
        <v>0.424261469687162</v>
      </c>
      <c r="F74">
        <v>0.31621466122018399</v>
      </c>
      <c r="G74">
        <v>-0.31442836484632097</v>
      </c>
      <c r="H74">
        <v>-6.5722992257659402E-2</v>
      </c>
      <c r="I74">
        <v>-2.1504009594500002</v>
      </c>
      <c r="J74">
        <v>0.83100620602837105</v>
      </c>
      <c r="K74">
        <v>-0.233525708586453</v>
      </c>
      <c r="L74">
        <v>1.27042915042644</v>
      </c>
      <c r="M74">
        <v>0</v>
      </c>
      <c r="N74">
        <v>0</v>
      </c>
      <c r="O74">
        <v>0.99415743151945302</v>
      </c>
      <c r="P74">
        <v>0</v>
      </c>
      <c r="Q74">
        <v>-0.46606909959041798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-2.8318646855608601E-2</v>
      </c>
      <c r="Z74">
        <v>-0.41862026557294701</v>
      </c>
      <c r="AA74">
        <v>-0.231285403268531</v>
      </c>
      <c r="AB74">
        <v>-0.333642624898354</v>
      </c>
      <c r="AC74">
        <v>-6.7883440685506197E-2</v>
      </c>
      <c r="AD74">
        <v>0.34535212531461601</v>
      </c>
      <c r="AE74">
        <v>8.2937463627372393E-2</v>
      </c>
      <c r="AF74">
        <v>-2.10210332125531</v>
      </c>
      <c r="AH74" s="30">
        <f t="shared" si="20"/>
        <v>-0.233525708586453</v>
      </c>
      <c r="AI74" s="30">
        <f t="shared" si="13"/>
        <v>-2.8318646855608601E-2</v>
      </c>
      <c r="AJ74" s="30">
        <f t="shared" si="12"/>
        <v>-0.41862026557294701</v>
      </c>
      <c r="AK74" s="30">
        <f t="shared" si="12"/>
        <v>-0.231285403268531</v>
      </c>
      <c r="AL74" s="30">
        <f t="shared" si="12"/>
        <v>-0.333642624898354</v>
      </c>
      <c r="AM74" s="30">
        <f t="shared" si="12"/>
        <v>-6.7883440685506197E-2</v>
      </c>
      <c r="AN74" s="30">
        <f t="shared" si="12"/>
        <v>0.34535212531461601</v>
      </c>
      <c r="AR74" s="31">
        <f t="shared" si="14"/>
        <v>45747</v>
      </c>
      <c r="AS74" s="30">
        <f t="shared" si="16"/>
        <v>-6.4084132850212399</v>
      </c>
      <c r="AT74" s="30">
        <f t="shared" si="15"/>
        <v>-0.233525708586453</v>
      </c>
      <c r="AU74" s="30">
        <f t="shared" si="17"/>
        <v>-0.73439825596633079</v>
      </c>
      <c r="AV74" s="30">
        <f t="shared" si="11"/>
        <v>-2.8318646855608601E-2</v>
      </c>
      <c r="AW74" s="30">
        <f t="shared" si="11"/>
        <v>-0.41862026557294701</v>
      </c>
      <c r="AX74" s="30">
        <f t="shared" si="11"/>
        <v>-0.231285403268531</v>
      </c>
      <c r="AY74" s="30">
        <f t="shared" si="10"/>
        <v>-0.333642624898354</v>
      </c>
      <c r="AZ74" s="30">
        <f t="shared" si="10"/>
        <v>-6.7883440685506197E-2</v>
      </c>
      <c r="BA74" s="30">
        <f t="shared" si="10"/>
        <v>0.34535212531461601</v>
      </c>
      <c r="BC74" s="31">
        <f t="shared" si="18"/>
        <v>45747</v>
      </c>
      <c r="BD74" s="30">
        <f t="shared" si="19"/>
        <v>-0.233525708586453</v>
      </c>
      <c r="BE74" s="30">
        <f t="shared" si="19"/>
        <v>-0.73439825596633079</v>
      </c>
    </row>
    <row r="75" spans="1:57" ht="15">
      <c r="A75" s="1">
        <v>45838</v>
      </c>
      <c r="B75">
        <v>-2.0705874635074202</v>
      </c>
      <c r="C75">
        <v>3.7717107867544702E-2</v>
      </c>
      <c r="D75">
        <v>-1.2016513956269299E-2</v>
      </c>
      <c r="E75">
        <v>0.34283661915939201</v>
      </c>
      <c r="F75">
        <v>0.30541950613547503</v>
      </c>
      <c r="G75">
        <v>-0.31969880099290598</v>
      </c>
      <c r="H75">
        <v>1.9169916374041598E-2</v>
      </c>
      <c r="I75">
        <v>-1.9816390535094499</v>
      </c>
      <c r="J75">
        <v>0.865603930778308</v>
      </c>
      <c r="K75">
        <v>-0.24411527403220401</v>
      </c>
      <c r="L75">
        <v>1.2542096999202901</v>
      </c>
      <c r="M75">
        <v>0</v>
      </c>
      <c r="N75">
        <v>0</v>
      </c>
      <c r="O75">
        <v>1.0046708950408401</v>
      </c>
      <c r="P75">
        <v>0</v>
      </c>
      <c r="Q75">
        <v>-0.44569195042714499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-2.4717061324958701E-2</v>
      </c>
      <c r="Z75">
        <v>-0.34899941976195697</v>
      </c>
      <c r="AA75">
        <v>-0.15004306082581201</v>
      </c>
      <c r="AB75">
        <v>-0.25207363544498201</v>
      </c>
      <c r="AC75">
        <v>-6.4657709218698095E-2</v>
      </c>
      <c r="AD75">
        <v>0.31815544230818998</v>
      </c>
      <c r="AE75">
        <v>8.2328667903332195E-2</v>
      </c>
      <c r="AF75">
        <v>-1.6841281575143601</v>
      </c>
      <c r="AH75" s="30">
        <f t="shared" si="20"/>
        <v>-0.24411527403220401</v>
      </c>
      <c r="AI75" s="30">
        <f t="shared" si="13"/>
        <v>-2.4717061324958701E-2</v>
      </c>
      <c r="AJ75" s="30">
        <f t="shared" si="12"/>
        <v>-0.34899941976195697</v>
      </c>
      <c r="AK75" s="30">
        <f t="shared" si="12"/>
        <v>-0.15004306082581201</v>
      </c>
      <c r="AL75" s="30">
        <f t="shared" si="12"/>
        <v>-0.25207363544498201</v>
      </c>
      <c r="AM75" s="30">
        <f t="shared" si="12"/>
        <v>-6.4657709218698095E-2</v>
      </c>
      <c r="AN75" s="30">
        <f t="shared" si="12"/>
        <v>0.31815544230818998</v>
      </c>
      <c r="AR75" s="31">
        <f t="shared" si="14"/>
        <v>45838</v>
      </c>
      <c r="AS75" s="30">
        <f t="shared" si="16"/>
        <v>-4.7365126300574403</v>
      </c>
      <c r="AT75" s="30">
        <f t="shared" si="15"/>
        <v>-0.24411527403220401</v>
      </c>
      <c r="AU75" s="30">
        <f t="shared" si="17"/>
        <v>-0.52233544426821776</v>
      </c>
      <c r="AV75" s="30">
        <f t="shared" si="11"/>
        <v>-2.4717061324958701E-2</v>
      </c>
      <c r="AW75" s="30">
        <f t="shared" si="11"/>
        <v>-0.34899941976195697</v>
      </c>
      <c r="AX75" s="30">
        <f t="shared" si="11"/>
        <v>-0.15004306082581201</v>
      </c>
      <c r="AY75" s="30">
        <f t="shared" si="10"/>
        <v>-0.25207363544498201</v>
      </c>
      <c r="AZ75" s="30">
        <f t="shared" si="10"/>
        <v>-6.4657709218698095E-2</v>
      </c>
      <c r="BA75" s="30">
        <f t="shared" si="10"/>
        <v>0.31815544230818998</v>
      </c>
      <c r="BC75" s="31">
        <f t="shared" si="18"/>
        <v>45838</v>
      </c>
      <c r="BD75" s="30">
        <f t="shared" si="19"/>
        <v>-0.24411527403220401</v>
      </c>
      <c r="BE75" s="30">
        <f t="shared" si="19"/>
        <v>-0.52233544426821776</v>
      </c>
    </row>
    <row r="76" spans="1:57" ht="15">
      <c r="A76" s="1">
        <v>45930</v>
      </c>
      <c r="B76">
        <v>-2.0433579520770402</v>
      </c>
      <c r="C76">
        <v>2.5562232632202302E-2</v>
      </c>
      <c r="D76">
        <v>-1.7392683575418101E-2</v>
      </c>
      <c r="E76">
        <v>0.27626148324942101</v>
      </c>
      <c r="F76">
        <v>0.29611841347144602</v>
      </c>
      <c r="G76">
        <v>-0.32544831091172399</v>
      </c>
      <c r="H76">
        <v>7.3766471229557096E-2</v>
      </c>
      <c r="I76">
        <v>-1.80287036233141</v>
      </c>
      <c r="J76">
        <v>0.89414328705589596</v>
      </c>
      <c r="K76">
        <v>-0.23701787066280899</v>
      </c>
      <c r="L76">
        <v>1.23334093631066</v>
      </c>
      <c r="M76">
        <v>0</v>
      </c>
      <c r="N76">
        <v>0</v>
      </c>
      <c r="O76">
        <v>1.01240664232834</v>
      </c>
      <c r="P76">
        <v>0</v>
      </c>
      <c r="Q76">
        <v>-0.42752260831099897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-2.3270435758387099E-2</v>
      </c>
      <c r="Z76">
        <v>-0.29567087226739802</v>
      </c>
      <c r="AA76">
        <v>-0.100812685573076</v>
      </c>
      <c r="AB76">
        <v>-0.18203365032653901</v>
      </c>
      <c r="AC76">
        <v>-4.6430442238505301E-2</v>
      </c>
      <c r="AD76">
        <v>0.28990165442661803</v>
      </c>
      <c r="AE76">
        <v>8.1723239919499105E-2</v>
      </c>
      <c r="AF76">
        <v>-1.3186035134096401</v>
      </c>
      <c r="AH76" s="30">
        <f t="shared" si="20"/>
        <v>-0.23701787066280899</v>
      </c>
      <c r="AI76" s="30">
        <f t="shared" si="13"/>
        <v>-2.3270435758387099E-2</v>
      </c>
      <c r="AJ76" s="30">
        <f t="shared" si="12"/>
        <v>-0.29567087226739802</v>
      </c>
      <c r="AK76" s="30">
        <f t="shared" si="12"/>
        <v>-0.100812685573076</v>
      </c>
      <c r="AL76" s="30">
        <f t="shared" si="12"/>
        <v>-0.18203365032653901</v>
      </c>
      <c r="AM76" s="30">
        <f t="shared" si="12"/>
        <v>-4.6430442238505301E-2</v>
      </c>
      <c r="AN76" s="30">
        <f t="shared" si="12"/>
        <v>0.28990165442661803</v>
      </c>
      <c r="AR76" s="31">
        <f t="shared" si="14"/>
        <v>45930</v>
      </c>
      <c r="AS76" s="30">
        <f t="shared" si="16"/>
        <v>-3.2744140536385604</v>
      </c>
      <c r="AT76" s="30">
        <f t="shared" si="15"/>
        <v>-0.23701787066280899</v>
      </c>
      <c r="AU76" s="30">
        <f t="shared" si="17"/>
        <v>-0.3583164317372875</v>
      </c>
      <c r="AV76" s="30">
        <f t="shared" si="11"/>
        <v>-2.3270435758387099E-2</v>
      </c>
      <c r="AW76" s="30">
        <f t="shared" si="11"/>
        <v>-0.29567087226739802</v>
      </c>
      <c r="AX76" s="30">
        <f t="shared" si="11"/>
        <v>-0.100812685573076</v>
      </c>
      <c r="AY76" s="30">
        <f t="shared" si="10"/>
        <v>-0.18203365032653901</v>
      </c>
      <c r="AZ76" s="30">
        <f t="shared" si="10"/>
        <v>-4.6430442238505301E-2</v>
      </c>
      <c r="BA76" s="30">
        <f t="shared" si="10"/>
        <v>0.28990165442661803</v>
      </c>
      <c r="BC76" s="31">
        <f t="shared" si="18"/>
        <v>45930</v>
      </c>
      <c r="BD76" s="30">
        <f t="shared" si="19"/>
        <v>-0.23701787066280899</v>
      </c>
      <c r="BE76" s="30">
        <f t="shared" si="19"/>
        <v>-0.3583164317372875</v>
      </c>
    </row>
    <row r="77" spans="1:57" ht="15">
      <c r="A77" s="1">
        <v>46022</v>
      </c>
      <c r="B77">
        <v>-2.02021716416212</v>
      </c>
      <c r="C77">
        <v>1.74406042613868E-2</v>
      </c>
      <c r="D77">
        <v>-2.1388996976354799E-2</v>
      </c>
      <c r="E77">
        <v>0.222553922618937</v>
      </c>
      <c r="F77">
        <v>0.287605860756387</v>
      </c>
      <c r="G77">
        <v>-0.33133880743160699</v>
      </c>
      <c r="H77">
        <v>0.109699800985033</v>
      </c>
      <c r="I77">
        <v>-1.62026905916001</v>
      </c>
      <c r="J77">
        <v>0.91710133793057602</v>
      </c>
      <c r="K77">
        <v>-0.22218007230460901</v>
      </c>
      <c r="L77">
        <v>1.2090915783603</v>
      </c>
      <c r="M77">
        <v>0</v>
      </c>
      <c r="N77">
        <v>0</v>
      </c>
      <c r="O77">
        <v>1.01731271038656</v>
      </c>
      <c r="P77">
        <v>0</v>
      </c>
      <c r="Q77">
        <v>-0.41166317062376701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-2.2623592956749101E-2</v>
      </c>
      <c r="Z77">
        <v>-0.25256259610600001</v>
      </c>
      <c r="AA77">
        <v>-7.2117511208061105E-2</v>
      </c>
      <c r="AB77">
        <v>-0.13613570588898799</v>
      </c>
      <c r="AC77">
        <v>-2.7906190835355501E-2</v>
      </c>
      <c r="AD77">
        <v>0.265425699383319</v>
      </c>
      <c r="AE77">
        <v>8.1121203449259202E-2</v>
      </c>
      <c r="AF77">
        <v>-1.01105014952183</v>
      </c>
      <c r="AH77" s="30">
        <f t="shared" si="20"/>
        <v>-0.22218007230460901</v>
      </c>
      <c r="AI77" s="30">
        <f t="shared" si="13"/>
        <v>-2.2623592956749101E-2</v>
      </c>
      <c r="AJ77" s="30">
        <f t="shared" si="12"/>
        <v>-0.25256259610600001</v>
      </c>
      <c r="AK77" s="30">
        <f t="shared" si="12"/>
        <v>-7.2117511208061105E-2</v>
      </c>
      <c r="AL77" s="30">
        <f t="shared" si="12"/>
        <v>-0.13613570588898799</v>
      </c>
      <c r="AM77" s="30">
        <f t="shared" si="12"/>
        <v>-2.7906190835355501E-2</v>
      </c>
      <c r="AN77" s="30">
        <f t="shared" si="12"/>
        <v>0.265425699383319</v>
      </c>
      <c r="AR77" s="31">
        <f t="shared" si="14"/>
        <v>46022</v>
      </c>
      <c r="AS77" s="30">
        <f t="shared" si="16"/>
        <v>-2.0442005980873201</v>
      </c>
      <c r="AT77" s="30">
        <f t="shared" si="15"/>
        <v>-0.22218007230460901</v>
      </c>
      <c r="AU77" s="30">
        <f t="shared" si="17"/>
        <v>-0.24591989761183469</v>
      </c>
      <c r="AV77" s="30">
        <f t="shared" si="11"/>
        <v>-2.2623592956749101E-2</v>
      </c>
      <c r="AW77" s="30">
        <f t="shared" si="11"/>
        <v>-0.25256259610600001</v>
      </c>
      <c r="AX77" s="30">
        <f t="shared" si="11"/>
        <v>-7.2117511208061105E-2</v>
      </c>
      <c r="AY77" s="30">
        <f t="shared" si="10"/>
        <v>-0.13613570588898799</v>
      </c>
      <c r="AZ77" s="30">
        <f t="shared" si="10"/>
        <v>-2.7906190835355501E-2</v>
      </c>
      <c r="BA77" s="30">
        <f t="shared" si="10"/>
        <v>0.265425699383319</v>
      </c>
      <c r="BC77" s="31">
        <f t="shared" si="18"/>
        <v>46022</v>
      </c>
      <c r="BD77" s="30">
        <f t="shared" si="19"/>
        <v>-0.22218007230460901</v>
      </c>
      <c r="BE77" s="30">
        <f t="shared" si="19"/>
        <v>-0.24591989761183469</v>
      </c>
    </row>
    <row r="78" spans="1:57" ht="15">
      <c r="A78" s="1">
        <v>46112</v>
      </c>
      <c r="B78">
        <v>-1.99893162935349</v>
      </c>
      <c r="C78">
        <v>1.2227187721734501E-2</v>
      </c>
      <c r="D78">
        <v>-2.4616661277395001E-2</v>
      </c>
      <c r="E78">
        <v>0.17938641856277701</v>
      </c>
      <c r="F78">
        <v>0.27959044263503102</v>
      </c>
      <c r="G78">
        <v>-0.33710248787352998</v>
      </c>
      <c r="H78">
        <v>0.13326646467175801</v>
      </c>
      <c r="I78">
        <v>-1.4387353001507199</v>
      </c>
      <c r="J78">
        <v>0.93482570620462002</v>
      </c>
      <c r="K78">
        <v>-0.20430280287729599</v>
      </c>
      <c r="L78">
        <v>1.18248272659527</v>
      </c>
      <c r="M78">
        <v>0</v>
      </c>
      <c r="N78">
        <v>0</v>
      </c>
      <c r="O78">
        <v>1.0195831750295401</v>
      </c>
      <c r="P78">
        <v>0</v>
      </c>
      <c r="Q78">
        <v>-0.39791810044533099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-2.2175238980298301E-2</v>
      </c>
      <c r="Z78">
        <v>-0.21634123910817801</v>
      </c>
      <c r="AA78">
        <v>-5.45265429277468E-2</v>
      </c>
      <c r="AB78">
        <v>-0.106136465979164</v>
      </c>
      <c r="AC78">
        <v>-1.7429326418700899E-2</v>
      </c>
      <c r="AD78">
        <v>0.24120821127681</v>
      </c>
      <c r="AE78">
        <v>8.0522580700233895E-2</v>
      </c>
      <c r="AF78">
        <v>-0.75512288199405397</v>
      </c>
      <c r="AH78" s="30">
        <f t="shared" si="20"/>
        <v>-0.20430280287729599</v>
      </c>
      <c r="AI78" s="30">
        <f t="shared" si="13"/>
        <v>-2.2175238980298301E-2</v>
      </c>
      <c r="AJ78" s="30">
        <f t="shared" si="12"/>
        <v>-0.21634123910817801</v>
      </c>
      <c r="AK78" s="30">
        <f t="shared" si="12"/>
        <v>-5.45265429277468E-2</v>
      </c>
      <c r="AL78" s="30">
        <f t="shared" si="12"/>
        <v>-0.106136465979164</v>
      </c>
      <c r="AM78" s="30">
        <f t="shared" si="12"/>
        <v>-1.7429326418700899E-2</v>
      </c>
      <c r="AN78" s="30">
        <f t="shared" si="12"/>
        <v>0.24120821127681</v>
      </c>
      <c r="AR78" s="31">
        <f t="shared" si="14"/>
        <v>46112</v>
      </c>
      <c r="AS78" s="30">
        <f t="shared" si="16"/>
        <v>-1.0204915279762159</v>
      </c>
      <c r="AT78" s="30">
        <f t="shared" si="15"/>
        <v>-0.20430280287729599</v>
      </c>
      <c r="AU78" s="30">
        <f t="shared" si="17"/>
        <v>-0.17540060213727796</v>
      </c>
      <c r="AV78" s="30">
        <f t="shared" si="11"/>
        <v>-2.2175238980298301E-2</v>
      </c>
      <c r="AW78" s="30">
        <f t="shared" si="11"/>
        <v>-0.21634123910817801</v>
      </c>
      <c r="AX78" s="30">
        <f t="shared" si="11"/>
        <v>-5.45265429277468E-2</v>
      </c>
      <c r="AY78" s="30">
        <f t="shared" si="10"/>
        <v>-0.106136465979164</v>
      </c>
      <c r="AZ78" s="30">
        <f t="shared" si="10"/>
        <v>-1.7429326418700899E-2</v>
      </c>
      <c r="BA78" s="30">
        <f t="shared" si="10"/>
        <v>0.24120821127681</v>
      </c>
      <c r="BC78" s="31">
        <f t="shared" si="18"/>
        <v>46112</v>
      </c>
      <c r="BD78" s="30">
        <f t="shared" si="19"/>
        <v>-0.20430280287729599</v>
      </c>
      <c r="BE78" s="30">
        <f t="shared" si="19"/>
        <v>-0.17540060213727796</v>
      </c>
    </row>
    <row r="79" spans="1:57" ht="15">
      <c r="A79" s="1">
        <v>46203</v>
      </c>
      <c r="B79">
        <v>-1.9785187828865101</v>
      </c>
      <c r="C79">
        <v>8.9080889650993995E-3</v>
      </c>
      <c r="D79">
        <v>-2.73590307216637E-2</v>
      </c>
      <c r="E79">
        <v>0.14465398102482199</v>
      </c>
      <c r="F79">
        <v>0.27195646431001103</v>
      </c>
      <c r="G79">
        <v>-0.34253295517370203</v>
      </c>
      <c r="H79">
        <v>0.14813924882549001</v>
      </c>
      <c r="I79">
        <v>-1.26199935584722</v>
      </c>
      <c r="J79">
        <v>0.94767371404678802</v>
      </c>
      <c r="K79">
        <v>-0.18563049723019201</v>
      </c>
      <c r="L79">
        <v>1.15432872732945</v>
      </c>
      <c r="M79">
        <v>0</v>
      </c>
      <c r="N79">
        <v>0</v>
      </c>
      <c r="O79">
        <v>1.01949800043429</v>
      </c>
      <c r="P79">
        <v>0</v>
      </c>
      <c r="Q79">
        <v>-0.38601207714595998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-2.1690416322024599E-2</v>
      </c>
      <c r="Z79">
        <v>-0.18522973186285799</v>
      </c>
      <c r="AA79">
        <v>-4.2821286190683698E-2</v>
      </c>
      <c r="AB79">
        <v>-8.5216327965379507E-2</v>
      </c>
      <c r="AC79">
        <v>-1.22973699768012E-2</v>
      </c>
      <c r="AD79">
        <v>0.214235320833153</v>
      </c>
      <c r="AE79">
        <v>7.9927392359804894E-2</v>
      </c>
      <c r="AF79">
        <v>-0.53998689319405901</v>
      </c>
      <c r="AH79" s="30">
        <f t="shared" si="20"/>
        <v>-0.18563049723019201</v>
      </c>
      <c r="AI79" s="30">
        <f t="shared" si="13"/>
        <v>-2.1690416322024599E-2</v>
      </c>
      <c r="AJ79" s="30">
        <f t="shared" si="12"/>
        <v>-0.18522973186285799</v>
      </c>
      <c r="AK79" s="30">
        <f t="shared" si="12"/>
        <v>-4.2821286190683698E-2</v>
      </c>
      <c r="AL79" s="30">
        <f t="shared" si="12"/>
        <v>-8.5216327965379507E-2</v>
      </c>
      <c r="AM79" s="30">
        <f t="shared" si="12"/>
        <v>-1.22973699768012E-2</v>
      </c>
      <c r="AN79" s="30">
        <f t="shared" si="12"/>
        <v>0.214235320833153</v>
      </c>
      <c r="AR79" s="31">
        <f t="shared" si="14"/>
        <v>46203</v>
      </c>
      <c r="AS79" s="30">
        <f t="shared" si="16"/>
        <v>-0.15994757277623606</v>
      </c>
      <c r="AT79" s="30">
        <f t="shared" si="15"/>
        <v>-0.18563049723019201</v>
      </c>
      <c r="AU79" s="30">
        <f t="shared" si="17"/>
        <v>-0.13301981148459396</v>
      </c>
      <c r="AV79" s="30">
        <f t="shared" si="11"/>
        <v>-2.1690416322024599E-2</v>
      </c>
      <c r="AW79" s="30">
        <f t="shared" si="11"/>
        <v>-0.18522973186285799</v>
      </c>
      <c r="AX79" s="30">
        <f t="shared" si="11"/>
        <v>-4.2821286190683698E-2</v>
      </c>
      <c r="AY79" s="30">
        <f t="shared" si="10"/>
        <v>-8.5216327965379507E-2</v>
      </c>
      <c r="AZ79" s="30">
        <f t="shared" si="10"/>
        <v>-1.22973699768012E-2</v>
      </c>
      <c r="BA79" s="30">
        <f t="shared" si="10"/>
        <v>0.214235320833153</v>
      </c>
      <c r="BC79" s="31">
        <f t="shared" si="18"/>
        <v>46203</v>
      </c>
      <c r="BD79" s="30">
        <f t="shared" si="19"/>
        <v>-0.18563049723019201</v>
      </c>
      <c r="BE79" s="30">
        <f t="shared" si="19"/>
        <v>-0.13301981148459396</v>
      </c>
    </row>
    <row r="80" spans="1:57" ht="15">
      <c r="A80" s="1">
        <v>46295</v>
      </c>
      <c r="B80">
        <v>-1.9585572258616699</v>
      </c>
      <c r="C80">
        <v>6.7643752985651496E-3</v>
      </c>
      <c r="D80">
        <v>-2.97538270170414E-2</v>
      </c>
      <c r="E80">
        <v>0.116619757661358</v>
      </c>
      <c r="F80">
        <v>0.264660015850888</v>
      </c>
      <c r="G80">
        <v>-0.34747793001690702</v>
      </c>
      <c r="H80">
        <v>0.15665819988663701</v>
      </c>
      <c r="I80">
        <v>-1.0927902093087201</v>
      </c>
      <c r="J80">
        <v>0.95603028896223696</v>
      </c>
      <c r="K80">
        <v>-0.16725458670478699</v>
      </c>
      <c r="L80">
        <v>1.1252737902938399</v>
      </c>
      <c r="M80">
        <v>0</v>
      </c>
      <c r="N80">
        <v>0</v>
      </c>
      <c r="O80">
        <v>1.01735369823</v>
      </c>
      <c r="P80">
        <v>0</v>
      </c>
      <c r="Q80">
        <v>-0.37566874750670898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-2.1097250430190999E-2</v>
      </c>
      <c r="Z80">
        <v>-0.15822324055821099</v>
      </c>
      <c r="AA80">
        <v>-3.4386267743748901E-2</v>
      </c>
      <c r="AB80">
        <v>-6.9547606355090094E-2</v>
      </c>
      <c r="AC80">
        <v>-9.9068527992624295E-3</v>
      </c>
      <c r="AD80">
        <v>0.18691274005359501</v>
      </c>
      <c r="AE80">
        <v>7.9335657639540397E-2</v>
      </c>
      <c r="AF80">
        <v>-0.35505522042565302</v>
      </c>
      <c r="AH80" s="30">
        <f t="shared" si="20"/>
        <v>-0.16725458670478699</v>
      </c>
      <c r="AI80" s="30">
        <f t="shared" si="13"/>
        <v>-2.1097250430190999E-2</v>
      </c>
      <c r="AJ80" s="30">
        <f t="shared" si="12"/>
        <v>-0.15822324055821099</v>
      </c>
      <c r="AK80" s="30">
        <f t="shared" si="12"/>
        <v>-3.4386267743748901E-2</v>
      </c>
      <c r="AL80" s="30">
        <f t="shared" si="12"/>
        <v>-6.9547606355090094E-2</v>
      </c>
      <c r="AM80" s="30">
        <f t="shared" si="12"/>
        <v>-9.9068527992624295E-3</v>
      </c>
      <c r="AN80" s="30">
        <f t="shared" si="12"/>
        <v>0.18691274005359501</v>
      </c>
      <c r="AR80" s="31">
        <f t="shared" si="14"/>
        <v>46295</v>
      </c>
      <c r="AS80" s="30">
        <f t="shared" si="16"/>
        <v>0.57977911829738793</v>
      </c>
      <c r="AT80" s="30">
        <f t="shared" si="15"/>
        <v>-0.16725458670478699</v>
      </c>
      <c r="AU80" s="30">
        <f t="shared" si="17"/>
        <v>-0.10624847783290844</v>
      </c>
      <c r="AV80" s="30">
        <f t="shared" si="11"/>
        <v>-2.1097250430190999E-2</v>
      </c>
      <c r="AW80" s="30">
        <f t="shared" si="11"/>
        <v>-0.15822324055821099</v>
      </c>
      <c r="AX80" s="30">
        <f t="shared" si="11"/>
        <v>-3.4386267743748901E-2</v>
      </c>
      <c r="AY80" s="30">
        <f t="shared" si="10"/>
        <v>-6.9547606355090094E-2</v>
      </c>
      <c r="AZ80" s="30">
        <f t="shared" si="10"/>
        <v>-9.9068527992624295E-3</v>
      </c>
      <c r="BA80" s="30">
        <f t="shared" si="10"/>
        <v>0.18691274005359501</v>
      </c>
      <c r="BC80" s="31">
        <f t="shared" si="18"/>
        <v>46295</v>
      </c>
      <c r="BD80" s="30">
        <f t="shared" si="19"/>
        <v>-0.16725458670478699</v>
      </c>
      <c r="BE80" s="30">
        <f t="shared" si="19"/>
        <v>-0.10624847783290844</v>
      </c>
    </row>
    <row r="81" spans="1:57" ht="15">
      <c r="A81" s="1">
        <v>46387</v>
      </c>
      <c r="B81">
        <v>-1.93887260443613</v>
      </c>
      <c r="C81">
        <v>5.3351779049945099E-3</v>
      </c>
      <c r="D81">
        <v>-3.1873624840505502E-2</v>
      </c>
      <c r="E81">
        <v>9.3905081504047305E-2</v>
      </c>
      <c r="F81">
        <v>0.25768439229809098</v>
      </c>
      <c r="G81">
        <v>-0.35183116947494902</v>
      </c>
      <c r="H81">
        <v>0.16044196478057299</v>
      </c>
      <c r="I81">
        <v>-0.93300915598001599</v>
      </c>
      <c r="J81">
        <v>0.96029758137990195</v>
      </c>
      <c r="K81">
        <v>-0.149713499942916</v>
      </c>
      <c r="L81">
        <v>1.09582293061758</v>
      </c>
      <c r="M81">
        <v>0</v>
      </c>
      <c r="N81">
        <v>0</v>
      </c>
      <c r="O81">
        <v>1.0134344264874899</v>
      </c>
      <c r="P81">
        <v>0</v>
      </c>
      <c r="Q81">
        <v>-0.36663769366016202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-2.0391193433073499E-2</v>
      </c>
      <c r="Z81">
        <v>-0.134686347207118</v>
      </c>
      <c r="AA81">
        <v>-2.7930204847406999E-2</v>
      </c>
      <c r="AB81">
        <v>-5.71583792280339E-2</v>
      </c>
      <c r="AC81">
        <v>-8.7978871776305707E-3</v>
      </c>
      <c r="AD81">
        <v>0.16100382263708701</v>
      </c>
      <c r="AE81">
        <v>7.8747394318548297E-2</v>
      </c>
      <c r="AF81">
        <v>-0.19422898829959101</v>
      </c>
      <c r="AH81" s="30">
        <f t="shared" si="20"/>
        <v>-0.149713499942916</v>
      </c>
      <c r="AI81" s="30">
        <f t="shared" si="13"/>
        <v>-2.0391193433073499E-2</v>
      </c>
      <c r="AJ81" s="30">
        <f t="shared" si="12"/>
        <v>-0.134686347207118</v>
      </c>
      <c r="AK81" s="30">
        <f t="shared" si="12"/>
        <v>-2.7930204847406999E-2</v>
      </c>
      <c r="AL81" s="30">
        <f t="shared" si="12"/>
        <v>-5.71583792280339E-2</v>
      </c>
      <c r="AM81" s="30">
        <f t="shared" si="12"/>
        <v>-8.7978871776305707E-3</v>
      </c>
      <c r="AN81" s="30">
        <f t="shared" si="12"/>
        <v>0.16100382263708701</v>
      </c>
      <c r="AR81" s="31">
        <f t="shared" si="14"/>
        <v>46387</v>
      </c>
      <c r="AS81" s="30">
        <f t="shared" si="16"/>
        <v>1.223084046801636</v>
      </c>
      <c r="AT81" s="30">
        <f t="shared" si="15"/>
        <v>-0.149713499942916</v>
      </c>
      <c r="AU81" s="30">
        <f t="shared" si="17"/>
        <v>-8.7960189256175964E-2</v>
      </c>
      <c r="AV81" s="30">
        <f t="shared" si="11"/>
        <v>-2.0391193433073499E-2</v>
      </c>
      <c r="AW81" s="30">
        <f t="shared" si="11"/>
        <v>-0.134686347207118</v>
      </c>
      <c r="AX81" s="30">
        <f t="shared" si="11"/>
        <v>-2.7930204847406999E-2</v>
      </c>
      <c r="AY81" s="30">
        <f t="shared" si="10"/>
        <v>-5.71583792280339E-2</v>
      </c>
      <c r="AZ81" s="30">
        <f t="shared" si="10"/>
        <v>-8.7978871776305707E-3</v>
      </c>
      <c r="BA81" s="30">
        <f t="shared" si="10"/>
        <v>0.16100382263708701</v>
      </c>
      <c r="BC81" s="31">
        <f t="shared" si="18"/>
        <v>46387</v>
      </c>
      <c r="BD81" s="30">
        <f t="shared" si="19"/>
        <v>-0.149713499942916</v>
      </c>
      <c r="BE81" s="30">
        <f t="shared" si="19"/>
        <v>-8.7960189256175964E-2</v>
      </c>
    </row>
    <row r="82" spans="1:57" ht="15">
      <c r="A82" s="1">
        <v>46477</v>
      </c>
      <c r="B82">
        <v>-1.9193970402935401</v>
      </c>
      <c r="C82">
        <v>4.3401704285209002E-3</v>
      </c>
      <c r="D82">
        <v>-3.3761385747853603E-2</v>
      </c>
      <c r="E82">
        <v>7.5432413706395293E-2</v>
      </c>
      <c r="F82">
        <v>0.251021496361643</v>
      </c>
      <c r="G82">
        <v>-0.35552433154518098</v>
      </c>
      <c r="H82">
        <v>0.16068264747524399</v>
      </c>
      <c r="I82">
        <v>-0.78388836407437901</v>
      </c>
      <c r="J82">
        <v>0.96088135497149696</v>
      </c>
      <c r="K82">
        <v>-0.13326997476775601</v>
      </c>
      <c r="L82">
        <v>1.06636769701644</v>
      </c>
      <c r="M82">
        <v>0</v>
      </c>
      <c r="N82">
        <v>0</v>
      </c>
      <c r="O82">
        <v>1.00800096182509</v>
      </c>
      <c r="P82">
        <v>0</v>
      </c>
      <c r="Q82">
        <v>-0.35870148831711701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-1.95922995641436E-2</v>
      </c>
      <c r="Z82">
        <v>-0.114163305654204</v>
      </c>
      <c r="AA82">
        <v>-2.2794622472091401E-2</v>
      </c>
      <c r="AB82">
        <v>-4.70258730381347E-2</v>
      </c>
      <c r="AC82">
        <v>-8.2585520960873696E-3</v>
      </c>
      <c r="AD82">
        <v>0.13731967385497101</v>
      </c>
      <c r="AE82">
        <v>7.8162618785778404E-2</v>
      </c>
      <c r="AF82">
        <v>-5.4168203144871099E-2</v>
      </c>
      <c r="AH82" s="30">
        <f t="shared" si="20"/>
        <v>-0.13326997476775601</v>
      </c>
      <c r="AI82" s="30">
        <f t="shared" si="13"/>
        <v>-1.95922995641436E-2</v>
      </c>
      <c r="AJ82" s="30">
        <f t="shared" si="12"/>
        <v>-0.114163305654204</v>
      </c>
      <c r="AK82" s="30">
        <f t="shared" si="12"/>
        <v>-2.2794622472091401E-2</v>
      </c>
      <c r="AL82" s="30">
        <f t="shared" si="12"/>
        <v>-4.70258730381347E-2</v>
      </c>
      <c r="AM82" s="30">
        <f t="shared" si="12"/>
        <v>-8.2585520960873696E-3</v>
      </c>
      <c r="AN82" s="30">
        <f t="shared" si="12"/>
        <v>0.13731967385497101</v>
      </c>
      <c r="AR82" s="31">
        <f t="shared" si="14"/>
        <v>46477</v>
      </c>
      <c r="AS82" s="30">
        <f t="shared" si="16"/>
        <v>1.7833271874205157</v>
      </c>
      <c r="AT82" s="30">
        <f t="shared" si="15"/>
        <v>-0.13326997476775601</v>
      </c>
      <c r="AU82" s="30">
        <f t="shared" si="17"/>
        <v>-7.4514978969690088E-2</v>
      </c>
      <c r="AV82" s="30">
        <f t="shared" si="11"/>
        <v>-1.95922995641436E-2</v>
      </c>
      <c r="AW82" s="30">
        <f t="shared" si="11"/>
        <v>-0.114163305654204</v>
      </c>
      <c r="AX82" s="30">
        <f t="shared" si="11"/>
        <v>-2.2794622472091401E-2</v>
      </c>
      <c r="AY82" s="30">
        <f t="shared" si="10"/>
        <v>-4.70258730381347E-2</v>
      </c>
      <c r="AZ82" s="30">
        <f t="shared" si="10"/>
        <v>-8.2585520960873696E-3</v>
      </c>
      <c r="BA82" s="30">
        <f t="shared" si="10"/>
        <v>0.13731967385497101</v>
      </c>
      <c r="BC82" s="31">
        <f t="shared" si="18"/>
        <v>46477</v>
      </c>
      <c r="BD82" s="30">
        <f t="shared" si="19"/>
        <v>-0.13326997476775601</v>
      </c>
      <c r="BE82" s="30">
        <f t="shared" si="19"/>
        <v>-7.4514978969690088E-2</v>
      </c>
    </row>
    <row r="83" spans="1:57" ht="15">
      <c r="A83" s="1">
        <v>46568</v>
      </c>
      <c r="B83">
        <v>-1.90010710406633</v>
      </c>
      <c r="C83">
        <v>3.6135632048865398E-3</v>
      </c>
      <c r="D83">
        <v>-3.54461606170485E-2</v>
      </c>
      <c r="E83">
        <v>6.0362611386673801E-2</v>
      </c>
      <c r="F83">
        <v>0.244664500417652</v>
      </c>
      <c r="G83">
        <v>-0.35851948941308598</v>
      </c>
      <c r="H83">
        <v>0.158294470587308</v>
      </c>
      <c r="I83">
        <v>-0.646128603268177</v>
      </c>
      <c r="J83">
        <v>0.95817993014950498</v>
      </c>
      <c r="K83">
        <v>-0.11804185312937999</v>
      </c>
      <c r="L83">
        <v>1.0372074642931499</v>
      </c>
      <c r="M83">
        <v>0</v>
      </c>
      <c r="N83">
        <v>0</v>
      </c>
      <c r="O83">
        <v>1.00128750201175</v>
      </c>
      <c r="P83">
        <v>0</v>
      </c>
      <c r="Q83">
        <v>-0.35167516729449499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-1.87269888128519E-2</v>
      </c>
      <c r="Z83">
        <v>-9.6291833969278803E-2</v>
      </c>
      <c r="AA83">
        <v>-1.8619395010245701E-2</v>
      </c>
      <c r="AB83">
        <v>-3.85856814532059E-2</v>
      </c>
      <c r="AC83">
        <v>-7.9609237360459498E-3</v>
      </c>
      <c r="AD83">
        <v>0.116107498174174</v>
      </c>
      <c r="AE83">
        <v>7.7581346081297894E-2</v>
      </c>
      <c r="AF83">
        <v>6.7195685536291197E-2</v>
      </c>
      <c r="AH83" s="30">
        <f t="shared" si="20"/>
        <v>-0.11804185312937999</v>
      </c>
      <c r="AI83" s="30">
        <f t="shared" si="13"/>
        <v>-1.87269888128519E-2</v>
      </c>
      <c r="AJ83" s="30">
        <f t="shared" si="12"/>
        <v>-9.6291833969278803E-2</v>
      </c>
      <c r="AK83" s="30">
        <f t="shared" si="12"/>
        <v>-1.8619395010245701E-2</v>
      </c>
      <c r="AL83" s="30">
        <f t="shared" si="12"/>
        <v>-3.85856814532059E-2</v>
      </c>
      <c r="AM83" s="30">
        <f t="shared" si="12"/>
        <v>-7.9609237360459498E-3</v>
      </c>
      <c r="AN83" s="30">
        <f t="shared" si="12"/>
        <v>0.116107498174174</v>
      </c>
      <c r="AR83" s="31">
        <f t="shared" si="14"/>
        <v>46568</v>
      </c>
      <c r="AS83" s="30">
        <f t="shared" si="16"/>
        <v>2.2687827421451647</v>
      </c>
      <c r="AT83" s="30">
        <f t="shared" si="15"/>
        <v>-0.11804185312937999</v>
      </c>
      <c r="AU83" s="30">
        <f t="shared" si="17"/>
        <v>-6.4077324807454247E-2</v>
      </c>
      <c r="AV83" s="30">
        <f t="shared" si="11"/>
        <v>-1.87269888128519E-2</v>
      </c>
      <c r="AW83" s="30">
        <f t="shared" si="11"/>
        <v>-9.6291833969278803E-2</v>
      </c>
      <c r="AX83" s="30">
        <f t="shared" si="11"/>
        <v>-1.8619395010245701E-2</v>
      </c>
      <c r="AY83" s="30">
        <f t="shared" si="10"/>
        <v>-3.85856814532059E-2</v>
      </c>
      <c r="AZ83" s="30">
        <f t="shared" si="10"/>
        <v>-7.9609237360459498E-3</v>
      </c>
      <c r="BA83" s="30">
        <f t="shared" si="10"/>
        <v>0.116107498174174</v>
      </c>
      <c r="BC83" s="31">
        <f t="shared" si="18"/>
        <v>46568</v>
      </c>
      <c r="BD83" s="30">
        <f t="shared" si="19"/>
        <v>-0.11804185312937999</v>
      </c>
      <c r="BE83" s="30">
        <f t="shared" si="19"/>
        <v>-6.4077324807454247E-2</v>
      </c>
    </row>
    <row r="84" spans="1:57" ht="15">
      <c r="A84" s="1">
        <v>46660</v>
      </c>
      <c r="B84">
        <v>-1.8809968652561999</v>
      </c>
      <c r="C84">
        <v>3.0584514034201998E-3</v>
      </c>
      <c r="D84">
        <v>-3.6950050926312199E-2</v>
      </c>
      <c r="E84">
        <v>4.8040321277705397E-2</v>
      </c>
      <c r="F84">
        <v>0.238605302435141</v>
      </c>
      <c r="G84">
        <v>-0.36080260999959202</v>
      </c>
      <c r="H84">
        <v>0.15399438022637199</v>
      </c>
      <c r="I84">
        <v>-0.52001578192482201</v>
      </c>
      <c r="J84">
        <v>0.95257630788264003</v>
      </c>
      <c r="K84">
        <v>-0.10406614121218</v>
      </c>
      <c r="L84">
        <v>1.0085670218409</v>
      </c>
      <c r="M84">
        <v>0</v>
      </c>
      <c r="N84">
        <v>0</v>
      </c>
      <c r="O84">
        <v>0.99350183946220705</v>
      </c>
      <c r="P84">
        <v>0</v>
      </c>
      <c r="Q84">
        <v>-0.34540305021059298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-1.7820735042240101E-2</v>
      </c>
      <c r="Z84">
        <v>-8.0764412669799807E-2</v>
      </c>
      <c r="AA84">
        <v>-1.5187513774968599E-2</v>
      </c>
      <c r="AB84">
        <v>-3.14940371074807E-2</v>
      </c>
      <c r="AC84">
        <v>-7.7585487223576898E-3</v>
      </c>
      <c r="AD84">
        <v>9.7339553127517395E-2</v>
      </c>
      <c r="AE84">
        <v>7.70035899365622E-2</v>
      </c>
      <c r="AF84">
        <v>0.17142702074595101</v>
      </c>
      <c r="AH84" s="30">
        <f t="shared" si="20"/>
        <v>-0.10406614121218</v>
      </c>
      <c r="AI84" s="30">
        <f t="shared" si="13"/>
        <v>-1.7820735042240101E-2</v>
      </c>
      <c r="AJ84" s="30">
        <f t="shared" si="12"/>
        <v>-8.0764412669799807E-2</v>
      </c>
      <c r="AK84" s="30">
        <f t="shared" si="12"/>
        <v>-1.5187513774968599E-2</v>
      </c>
      <c r="AL84" s="30">
        <f t="shared" si="12"/>
        <v>-3.14940371074807E-2</v>
      </c>
      <c r="AM84" s="30">
        <f t="shared" si="12"/>
        <v>-7.7585487223576898E-3</v>
      </c>
      <c r="AN84" s="30">
        <f t="shared" si="12"/>
        <v>9.7339553127517395E-2</v>
      </c>
      <c r="AR84" s="31">
        <f t="shared" si="14"/>
        <v>46660</v>
      </c>
      <c r="AS84" s="30">
        <f t="shared" si="16"/>
        <v>2.6857080829838038</v>
      </c>
      <c r="AT84" s="30">
        <f t="shared" si="15"/>
        <v>-0.10406614121218</v>
      </c>
      <c r="AU84" s="30">
        <f t="shared" si="17"/>
        <v>-5.568569418932949E-2</v>
      </c>
      <c r="AV84" s="30">
        <f t="shared" si="11"/>
        <v>-1.7820735042240101E-2</v>
      </c>
      <c r="AW84" s="30">
        <f t="shared" si="11"/>
        <v>-8.0764412669799807E-2</v>
      </c>
      <c r="AX84" s="30">
        <f t="shared" si="11"/>
        <v>-1.5187513774968599E-2</v>
      </c>
      <c r="AY84" s="30">
        <f t="shared" si="10"/>
        <v>-3.14940371074807E-2</v>
      </c>
      <c r="AZ84" s="30">
        <f t="shared" si="10"/>
        <v>-7.7585487223576898E-3</v>
      </c>
      <c r="BA84" s="30">
        <f t="shared" si="10"/>
        <v>9.7339553127517395E-2</v>
      </c>
      <c r="BC84" s="31">
        <f t="shared" si="18"/>
        <v>46660</v>
      </c>
      <c r="BD84" s="30">
        <f t="shared" si="19"/>
        <v>-0.10406614121218</v>
      </c>
      <c r="BE84" s="30">
        <f t="shared" si="19"/>
        <v>-5.568569418932949E-2</v>
      </c>
    </row>
    <row r="85" spans="1:57" ht="15">
      <c r="A85" s="1">
        <v>46752</v>
      </c>
      <c r="B85">
        <v>-1.86206644661204</v>
      </c>
      <c r="C85">
        <v>2.61806945232335E-3</v>
      </c>
      <c r="D85">
        <v>-3.8291319805811297E-2</v>
      </c>
      <c r="E85">
        <v>3.7950458777719499E-2</v>
      </c>
      <c r="F85">
        <v>0.23283395439376001</v>
      </c>
      <c r="G85">
        <v>-0.36237805280054602</v>
      </c>
      <c r="H85">
        <v>0.148350134261787</v>
      </c>
      <c r="I85">
        <v>-0.40551796348546798</v>
      </c>
      <c r="J85">
        <v>0.94443294403441003</v>
      </c>
      <c r="K85">
        <v>-9.1332205074394907E-2</v>
      </c>
      <c r="L85">
        <v>0.98061108118021001</v>
      </c>
      <c r="M85">
        <v>0</v>
      </c>
      <c r="N85">
        <v>0</v>
      </c>
      <c r="O85">
        <v>0.98482692501609403</v>
      </c>
      <c r="P85">
        <v>0</v>
      </c>
      <c r="Q85">
        <v>-0.33975489283939198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-1.68955007247098E-2</v>
      </c>
      <c r="Z85">
        <v>-6.7310748688614905E-2</v>
      </c>
      <c r="AA85">
        <v>-1.23538830524875E-2</v>
      </c>
      <c r="AB85">
        <v>-2.5517188334070101E-2</v>
      </c>
      <c r="AC85">
        <v>-7.5877521896061499E-3</v>
      </c>
      <c r="AD85">
        <v>8.0867639910806005E-2</v>
      </c>
      <c r="AE85">
        <v>7.6429362813702703E-2</v>
      </c>
      <c r="AF85">
        <v>0.25991461623369999</v>
      </c>
      <c r="AH85" s="30">
        <f t="shared" si="20"/>
        <v>-9.1332205074394907E-2</v>
      </c>
      <c r="AI85" s="30">
        <f t="shared" si="13"/>
        <v>-1.68955007247098E-2</v>
      </c>
      <c r="AJ85" s="30">
        <f t="shared" si="12"/>
        <v>-6.7310748688614905E-2</v>
      </c>
      <c r="AK85" s="30">
        <f t="shared" si="12"/>
        <v>-1.23538830524875E-2</v>
      </c>
      <c r="AL85" s="30">
        <f t="shared" si="12"/>
        <v>-2.5517188334070101E-2</v>
      </c>
      <c r="AM85" s="30">
        <f t="shared" si="12"/>
        <v>-7.5877521896061499E-3</v>
      </c>
      <c r="AN85" s="30">
        <f t="shared" si="12"/>
        <v>8.0867639910806005E-2</v>
      </c>
      <c r="AR85" s="31">
        <f t="shared" si="14"/>
        <v>46752</v>
      </c>
      <c r="AS85" s="30">
        <f t="shared" si="16"/>
        <v>3.0396584649348002</v>
      </c>
      <c r="AT85" s="30">
        <f t="shared" si="15"/>
        <v>-9.1332205074394907E-2</v>
      </c>
      <c r="AU85" s="30">
        <f t="shared" si="17"/>
        <v>-4.8797433078682451E-2</v>
      </c>
      <c r="AV85" s="30">
        <f t="shared" si="11"/>
        <v>-1.68955007247098E-2</v>
      </c>
      <c r="AW85" s="30">
        <f t="shared" si="11"/>
        <v>-6.7310748688614905E-2</v>
      </c>
      <c r="AX85" s="30">
        <f t="shared" si="11"/>
        <v>-1.23538830524875E-2</v>
      </c>
      <c r="AY85" s="30">
        <f t="shared" si="10"/>
        <v>-2.5517188334070101E-2</v>
      </c>
      <c r="AZ85" s="30">
        <f t="shared" si="10"/>
        <v>-7.5877521896061499E-3</v>
      </c>
      <c r="BA85" s="30">
        <f t="shared" si="10"/>
        <v>8.0867639910806005E-2</v>
      </c>
      <c r="BC85" s="31">
        <f t="shared" si="18"/>
        <v>46752</v>
      </c>
      <c r="BD85" s="30">
        <f t="shared" si="19"/>
        <v>-9.1332205074394907E-2</v>
      </c>
      <c r="BE85" s="30">
        <f t="shared" si="19"/>
        <v>-4.8797433078682451E-2</v>
      </c>
    </row>
    <row r="86" spans="1:57" ht="15">
      <c r="A86" s="1">
        <v>46843</v>
      </c>
      <c r="B86">
        <v>-1.8433173587365299</v>
      </c>
      <c r="C86">
        <v>2.25861942366265E-3</v>
      </c>
      <c r="D86">
        <v>-3.9485808174507003E-2</v>
      </c>
      <c r="E86">
        <v>2.9684887631250299E-2</v>
      </c>
      <c r="F86">
        <v>0.22733884477819299</v>
      </c>
      <c r="G86">
        <v>-0.36326402079924902</v>
      </c>
      <c r="H86">
        <v>0.14181206264135399</v>
      </c>
      <c r="I86">
        <v>-0.30236517808833102</v>
      </c>
      <c r="J86">
        <v>0.93408853485341603</v>
      </c>
      <c r="K86">
        <v>-7.9800257935656496E-2</v>
      </c>
      <c r="L86">
        <v>0.95345622204606595</v>
      </c>
      <c r="M86">
        <v>0</v>
      </c>
      <c r="N86">
        <v>0</v>
      </c>
      <c r="O86">
        <v>0.97542294171941302</v>
      </c>
      <c r="P86">
        <v>0</v>
      </c>
      <c r="Q86">
        <v>-0.33462214478200702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-1.59691665450588E-2</v>
      </c>
      <c r="Z86">
        <v>-5.5689487906751003E-2</v>
      </c>
      <c r="AA86">
        <v>-1.0012421288862001E-2</v>
      </c>
      <c r="AB86">
        <v>-2.04803604137327E-2</v>
      </c>
      <c r="AC86">
        <v>-7.4219752568967902E-3</v>
      </c>
      <c r="AD86">
        <v>6.6497828487978694E-2</v>
      </c>
      <c r="AE86">
        <v>7.5858675943855397E-2</v>
      </c>
      <c r="AF86">
        <v>0.33399043759763603</v>
      </c>
      <c r="AH86" s="30">
        <f t="shared" si="20"/>
        <v>-7.9800257935656496E-2</v>
      </c>
      <c r="AI86" s="30">
        <f t="shared" si="13"/>
        <v>-1.59691665450588E-2</v>
      </c>
      <c r="AJ86" s="30">
        <f t="shared" si="12"/>
        <v>-5.5689487906751003E-2</v>
      </c>
      <c r="AK86" s="30">
        <f t="shared" si="12"/>
        <v>-1.0012421288862001E-2</v>
      </c>
      <c r="AL86" s="30">
        <f t="shared" si="12"/>
        <v>-2.04803604137327E-2</v>
      </c>
      <c r="AM86" s="30">
        <f t="shared" si="12"/>
        <v>-7.4219752568967902E-3</v>
      </c>
      <c r="AN86" s="30">
        <f t="shared" si="12"/>
        <v>6.6497828487978694E-2</v>
      </c>
      <c r="AR86" s="31">
        <f t="shared" si="14"/>
        <v>46843</v>
      </c>
      <c r="AS86" s="30">
        <f t="shared" si="16"/>
        <v>3.3359617503905441</v>
      </c>
      <c r="AT86" s="30">
        <f t="shared" si="15"/>
        <v>-7.9800257935656496E-2</v>
      </c>
      <c r="AU86" s="30">
        <f t="shared" si="17"/>
        <v>-4.30755829233226E-2</v>
      </c>
      <c r="AV86" s="30">
        <f t="shared" si="11"/>
        <v>-1.59691665450588E-2</v>
      </c>
      <c r="AW86" s="30">
        <f t="shared" si="11"/>
        <v>-5.5689487906751003E-2</v>
      </c>
      <c r="AX86" s="30">
        <f t="shared" si="11"/>
        <v>-1.0012421288862001E-2</v>
      </c>
      <c r="AY86" s="30">
        <f t="shared" si="10"/>
        <v>-2.04803604137327E-2</v>
      </c>
      <c r="AZ86" s="30">
        <f t="shared" si="10"/>
        <v>-7.4219752568967902E-3</v>
      </c>
      <c r="BA86" s="30">
        <f t="shared" si="10"/>
        <v>6.6497828487978694E-2</v>
      </c>
      <c r="BC86" s="31">
        <f t="shared" si="18"/>
        <v>46843</v>
      </c>
      <c r="BD86" s="30">
        <f t="shared" si="19"/>
        <v>-7.9800257935656496E-2</v>
      </c>
      <c r="BE86" s="30">
        <f t="shared" si="19"/>
        <v>-4.30755829233226E-2</v>
      </c>
    </row>
    <row r="87" spans="1:57" ht="15">
      <c r="A87" s="1">
        <v>46934</v>
      </c>
      <c r="B87">
        <v>-1.8247507552156801</v>
      </c>
      <c r="C87">
        <v>1.9593433729319099E-3</v>
      </c>
      <c r="D87">
        <v>-4.0547604984977399E-2</v>
      </c>
      <c r="E87">
        <v>2.2917373711165302E-2</v>
      </c>
      <c r="F87">
        <v>0.222107119325652</v>
      </c>
      <c r="G87">
        <v>-0.36348884914081098</v>
      </c>
      <c r="H87">
        <v>0.13473597050382199</v>
      </c>
      <c r="I87">
        <v>-0.21011441958986901</v>
      </c>
      <c r="J87">
        <v>0.92185628732288305</v>
      </c>
      <c r="K87">
        <v>-6.9412490885755906E-2</v>
      </c>
      <c r="L87">
        <v>0.92718070921676499</v>
      </c>
      <c r="M87">
        <v>0</v>
      </c>
      <c r="N87">
        <v>0</v>
      </c>
      <c r="O87">
        <v>0.96542949781727005</v>
      </c>
      <c r="P87">
        <v>0</v>
      </c>
      <c r="Q87">
        <v>-0.32991458406103802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-1.5055749639243001E-2</v>
      </c>
      <c r="Z87">
        <v>-4.5683899812752303E-2</v>
      </c>
      <c r="AA87">
        <v>-8.0804569775462694E-3</v>
      </c>
      <c r="AB87">
        <v>-1.62438715966037E-2</v>
      </c>
      <c r="AC87">
        <v>-7.2511172987992601E-3</v>
      </c>
      <c r="AD87">
        <v>5.4025155247458802E-2</v>
      </c>
      <c r="AE87">
        <v>7.5291539364547994E-2</v>
      </c>
      <c r="AF87">
        <v>0.39495919667944801</v>
      </c>
      <c r="AH87" s="30">
        <f t="shared" si="20"/>
        <v>-6.9412490885755906E-2</v>
      </c>
      <c r="AI87" s="30">
        <f t="shared" si="13"/>
        <v>-1.5055749639243001E-2</v>
      </c>
      <c r="AJ87" s="30">
        <f t="shared" si="12"/>
        <v>-4.5683899812752303E-2</v>
      </c>
      <c r="AK87" s="30">
        <f t="shared" si="12"/>
        <v>-8.0804569775462694E-3</v>
      </c>
      <c r="AL87" s="30">
        <f t="shared" si="12"/>
        <v>-1.62438715966037E-2</v>
      </c>
      <c r="AM87" s="30">
        <f t="shared" si="12"/>
        <v>-7.2511172987992601E-3</v>
      </c>
      <c r="AN87" s="30">
        <f t="shared" si="12"/>
        <v>5.4025155247458802E-2</v>
      </c>
      <c r="AR87" s="31">
        <f t="shared" si="14"/>
        <v>46934</v>
      </c>
      <c r="AS87" s="30">
        <f t="shared" si="16"/>
        <v>3.579836786717792</v>
      </c>
      <c r="AT87" s="30">
        <f t="shared" si="15"/>
        <v>-6.9412490885755906E-2</v>
      </c>
      <c r="AU87" s="30">
        <f t="shared" si="17"/>
        <v>-3.8289940077485742E-2</v>
      </c>
      <c r="AV87" s="30">
        <f t="shared" si="11"/>
        <v>-1.5055749639243001E-2</v>
      </c>
      <c r="AW87" s="30">
        <f t="shared" si="11"/>
        <v>-4.5683899812752303E-2</v>
      </c>
      <c r="AX87" s="30">
        <f t="shared" si="11"/>
        <v>-8.0804569775462694E-3</v>
      </c>
      <c r="AY87" s="30">
        <f t="shared" si="10"/>
        <v>-1.62438715966037E-2</v>
      </c>
      <c r="AZ87" s="30">
        <f t="shared" si="10"/>
        <v>-7.2511172987992601E-3</v>
      </c>
      <c r="BA87" s="30">
        <f t="shared" si="10"/>
        <v>5.4025155247458802E-2</v>
      </c>
      <c r="BC87" s="31">
        <f t="shared" si="18"/>
        <v>46934</v>
      </c>
      <c r="BD87" s="30">
        <f t="shared" si="19"/>
        <v>-6.9412490885755906E-2</v>
      </c>
      <c r="BE87" s="30">
        <f t="shared" si="19"/>
        <v>-3.8289940077485742E-2</v>
      </c>
    </row>
    <row r="88" spans="1:57" ht="15">
      <c r="A88" s="1">
        <v>47026</v>
      </c>
      <c r="B88">
        <v>-1.80636691313806</v>
      </c>
      <c r="C88">
        <v>1.70690310626317E-3</v>
      </c>
      <c r="D88">
        <v>-4.14893889569172E-2</v>
      </c>
      <c r="E88">
        <v>1.7384883525191099E-2</v>
      </c>
      <c r="F88">
        <v>0.21712513027566999</v>
      </c>
      <c r="G88">
        <v>-0.363088008955335</v>
      </c>
      <c r="H88">
        <v>0.12740073364421101</v>
      </c>
      <c r="I88">
        <v>-0.12820206431070799</v>
      </c>
      <c r="J88">
        <v>0.90802327473190803</v>
      </c>
      <c r="K88">
        <v>-6.0100263889259299E-2</v>
      </c>
      <c r="L88">
        <v>0.90183254012608705</v>
      </c>
      <c r="M88">
        <v>0</v>
      </c>
      <c r="N88">
        <v>0</v>
      </c>
      <c r="O88">
        <v>0.95496776700192398</v>
      </c>
      <c r="P88">
        <v>0</v>
      </c>
      <c r="Q88">
        <v>-0.32555739401341799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-1.4165891271213401E-2</v>
      </c>
      <c r="Z88">
        <v>-3.7099237728688797E-2</v>
      </c>
      <c r="AA88">
        <v>-6.4909490032466202E-3</v>
      </c>
      <c r="AB88">
        <v>-1.26915089335011E-2</v>
      </c>
      <c r="AC88">
        <v>-7.0722784454546397E-3</v>
      </c>
      <c r="AD88">
        <v>4.3249351636455997E-2</v>
      </c>
      <c r="AE88">
        <v>7.4727961956170597E-2</v>
      </c>
      <c r="AF88">
        <v>0.444094647358106</v>
      </c>
      <c r="AH88" s="30">
        <f t="shared" si="20"/>
        <v>-6.0100263889259299E-2</v>
      </c>
      <c r="AI88" s="30">
        <f t="shared" si="13"/>
        <v>-1.4165891271213401E-2</v>
      </c>
      <c r="AJ88" s="30">
        <f t="shared" si="12"/>
        <v>-3.7099237728688797E-2</v>
      </c>
      <c r="AK88" s="30">
        <f t="shared" si="12"/>
        <v>-6.4909490032466202E-3</v>
      </c>
      <c r="AL88" s="30">
        <f t="shared" si="12"/>
        <v>-1.26915089335011E-2</v>
      </c>
      <c r="AM88" s="30">
        <f t="shared" si="12"/>
        <v>-7.0722784454546397E-3</v>
      </c>
      <c r="AN88" s="30">
        <f t="shared" si="12"/>
        <v>4.3249351636455997E-2</v>
      </c>
      <c r="AR88" s="31">
        <f t="shared" si="14"/>
        <v>47026</v>
      </c>
      <c r="AS88" s="30">
        <f t="shared" si="16"/>
        <v>3.776378589432424</v>
      </c>
      <c r="AT88" s="30">
        <f t="shared" si="15"/>
        <v>-6.0100263889259299E-2</v>
      </c>
      <c r="AU88" s="30">
        <f t="shared" si="17"/>
        <v>-3.4270513745648566E-2</v>
      </c>
      <c r="AV88" s="30">
        <f t="shared" si="11"/>
        <v>-1.4165891271213401E-2</v>
      </c>
      <c r="AW88" s="30">
        <f t="shared" si="11"/>
        <v>-3.7099237728688797E-2</v>
      </c>
      <c r="AX88" s="30">
        <f t="shared" si="11"/>
        <v>-6.4909490032466202E-3</v>
      </c>
      <c r="AY88" s="30">
        <f t="shared" si="10"/>
        <v>-1.26915089335011E-2</v>
      </c>
      <c r="AZ88" s="30">
        <f t="shared" si="10"/>
        <v>-7.0722784454546397E-3</v>
      </c>
      <c r="BA88" s="30">
        <f t="shared" si="10"/>
        <v>4.3249351636455997E-2</v>
      </c>
      <c r="BC88" s="31">
        <f t="shared" si="18"/>
        <v>47026</v>
      </c>
      <c r="BD88" s="30">
        <f t="shared" si="19"/>
        <v>-6.0100263889259299E-2</v>
      </c>
      <c r="BE88" s="30">
        <f t="shared" si="19"/>
        <v>-3.4270513745648566E-2</v>
      </c>
    </row>
    <row r="89" spans="1:57" ht="15">
      <c r="A89" s="1">
        <v>47118</v>
      </c>
      <c r="B89">
        <v>-1.7881652017274701</v>
      </c>
      <c r="C89">
        <v>1.49223915300209E-3</v>
      </c>
      <c r="D89">
        <v>-4.2322625008550198E-2</v>
      </c>
      <c r="E89">
        <v>1.28736160492281E-2</v>
      </c>
      <c r="F89">
        <v>0.21237883621279299</v>
      </c>
      <c r="G89">
        <v>-0.36210171144339898</v>
      </c>
      <c r="H89">
        <v>0.12002236256495701</v>
      </c>
      <c r="I89">
        <v>-5.5985713875858302E-2</v>
      </c>
      <c r="J89">
        <v>0.89285057777920995</v>
      </c>
      <c r="K89">
        <v>-5.1789004092674402E-2</v>
      </c>
      <c r="L89">
        <v>0.87743602360813799</v>
      </c>
      <c r="M89">
        <v>0</v>
      </c>
      <c r="N89">
        <v>0</v>
      </c>
      <c r="O89">
        <v>0.94414250260725896</v>
      </c>
      <c r="P89">
        <v>0</v>
      </c>
      <c r="Q89">
        <v>-0.32148866672188797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-1.3307397145467499E-2</v>
      </c>
      <c r="Z89">
        <v>-2.9760795147424898E-2</v>
      </c>
      <c r="AA89">
        <v>-5.1882943877962504E-3</v>
      </c>
      <c r="AB89">
        <v>-9.7244565628659303E-3</v>
      </c>
      <c r="AC89">
        <v>-6.8856241105437399E-3</v>
      </c>
      <c r="AD89">
        <v>3.3981736718281197E-2</v>
      </c>
      <c r="AE89">
        <v>7.4167951477546998E-2</v>
      </c>
      <c r="AF89">
        <v>0.48262635594650599</v>
      </c>
      <c r="AH89" s="30">
        <f t="shared" si="20"/>
        <v>-5.1789004092674402E-2</v>
      </c>
      <c r="AI89" s="30">
        <f t="shared" si="13"/>
        <v>-1.3307397145467499E-2</v>
      </c>
      <c r="AJ89" s="30">
        <f t="shared" si="12"/>
        <v>-2.9760795147424898E-2</v>
      </c>
      <c r="AK89" s="30">
        <f t="shared" si="12"/>
        <v>-5.1882943877962504E-3</v>
      </c>
      <c r="AL89" s="30">
        <f t="shared" si="12"/>
        <v>-9.7244565628659303E-3</v>
      </c>
      <c r="AM89" s="30">
        <f t="shared" si="12"/>
        <v>-6.8856241105437399E-3</v>
      </c>
      <c r="AN89" s="30">
        <f t="shared" si="12"/>
        <v>3.3981736718281197E-2</v>
      </c>
      <c r="AR89" s="31">
        <f t="shared" si="14"/>
        <v>47118</v>
      </c>
      <c r="AS89" s="30">
        <f t="shared" si="16"/>
        <v>3.9305054237860242</v>
      </c>
      <c r="AT89" s="30">
        <f t="shared" si="15"/>
        <v>-5.1789004092674402E-2</v>
      </c>
      <c r="AU89" s="30">
        <f t="shared" si="17"/>
        <v>-3.0884830635817109E-2</v>
      </c>
      <c r="AV89" s="30">
        <f t="shared" si="11"/>
        <v>-1.3307397145467499E-2</v>
      </c>
      <c r="AW89" s="30">
        <f t="shared" si="11"/>
        <v>-2.9760795147424898E-2</v>
      </c>
      <c r="AX89" s="30">
        <f t="shared" si="11"/>
        <v>-5.1882943877962504E-3</v>
      </c>
      <c r="AY89" s="30">
        <f t="shared" si="10"/>
        <v>-9.7244565628659303E-3</v>
      </c>
      <c r="AZ89" s="30">
        <f t="shared" si="10"/>
        <v>-6.8856241105437399E-3</v>
      </c>
      <c r="BA89" s="30">
        <f t="shared" si="10"/>
        <v>3.3981736718281197E-2</v>
      </c>
      <c r="BC89" s="31">
        <f t="shared" si="18"/>
        <v>47118</v>
      </c>
      <c r="BD89" s="30">
        <f t="shared" si="19"/>
        <v>-5.1789004092674402E-2</v>
      </c>
      <c r="BE89" s="30">
        <f t="shared" si="19"/>
        <v>-3.0884830635817109E-2</v>
      </c>
    </row>
    <row r="90" spans="1:57" ht="15">
      <c r="A90" s="1">
        <v>47208</v>
      </c>
      <c r="B90">
        <v>-1.7701442235616101</v>
      </c>
      <c r="C90">
        <v>1.3088257622012301E-3</v>
      </c>
      <c r="D90">
        <v>-4.3057695543940101E-2</v>
      </c>
      <c r="E90">
        <v>9.2085201649159901E-3</v>
      </c>
      <c r="F90">
        <v>0.20785413014268</v>
      </c>
      <c r="G90">
        <v>-0.36057301065795</v>
      </c>
      <c r="H90">
        <v>0.11276549714470201</v>
      </c>
      <c r="I90">
        <v>7.2227858107287704E-3</v>
      </c>
      <c r="J90">
        <v>0.87657398514168805</v>
      </c>
      <c r="K90">
        <v>-4.4401651291058102E-2</v>
      </c>
      <c r="L90">
        <v>0.85399714050455799</v>
      </c>
      <c r="M90">
        <v>0</v>
      </c>
      <c r="N90">
        <v>0</v>
      </c>
      <c r="O90">
        <v>0.93304389746148597</v>
      </c>
      <c r="P90">
        <v>0</v>
      </c>
      <c r="Q90">
        <v>-0.31765728890210099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-1.24857452926516E-2</v>
      </c>
      <c r="Z90">
        <v>-2.3512253618685398E-2</v>
      </c>
      <c r="AA90">
        <v>-4.1258281293647002E-3</v>
      </c>
      <c r="AB90">
        <v>-7.2577804123617803E-3</v>
      </c>
      <c r="AC90">
        <v>-6.6925384492850298E-3</v>
      </c>
      <c r="AD90">
        <v>2.6047980840069901E-2</v>
      </c>
      <c r="AE90">
        <v>7.3611514600627606E-2</v>
      </c>
      <c r="AF90">
        <v>0.51172626171468105</v>
      </c>
      <c r="AH90" s="30">
        <f t="shared" si="20"/>
        <v>-4.4401651291058102E-2</v>
      </c>
      <c r="AI90" s="30">
        <f t="shared" si="13"/>
        <v>-1.24857452926516E-2</v>
      </c>
      <c r="AJ90" s="30">
        <f t="shared" si="12"/>
        <v>-2.3512253618685398E-2</v>
      </c>
      <c r="AK90" s="30">
        <f t="shared" si="12"/>
        <v>-4.1258281293647002E-3</v>
      </c>
      <c r="AL90" s="30">
        <f t="shared" si="12"/>
        <v>-7.2577804123617803E-3</v>
      </c>
      <c r="AM90" s="30">
        <f t="shared" si="12"/>
        <v>-6.6925384492850298E-3</v>
      </c>
      <c r="AN90" s="30">
        <f t="shared" si="12"/>
        <v>2.6047980840069901E-2</v>
      </c>
      <c r="AR90" s="31">
        <f t="shared" si="14"/>
        <v>47208</v>
      </c>
      <c r="AS90" s="30">
        <f t="shared" si="16"/>
        <v>4.0469050468587238</v>
      </c>
      <c r="AT90" s="30">
        <f t="shared" si="15"/>
        <v>-4.4401651291058102E-2</v>
      </c>
      <c r="AU90" s="30">
        <f t="shared" si="17"/>
        <v>-2.8026165062278605E-2</v>
      </c>
      <c r="AV90" s="30">
        <f t="shared" si="11"/>
        <v>-1.24857452926516E-2</v>
      </c>
      <c r="AW90" s="30">
        <f t="shared" si="11"/>
        <v>-2.3512253618685398E-2</v>
      </c>
      <c r="AX90" s="30">
        <f t="shared" si="11"/>
        <v>-4.1258281293647002E-3</v>
      </c>
      <c r="AY90" s="30">
        <f t="shared" si="10"/>
        <v>-7.2577804123617803E-3</v>
      </c>
      <c r="AZ90" s="30">
        <f t="shared" si="10"/>
        <v>-6.6925384492850298E-3</v>
      </c>
      <c r="BA90" s="30">
        <f t="shared" si="10"/>
        <v>2.6047980840069901E-2</v>
      </c>
      <c r="BC90" s="31">
        <f t="shared" si="18"/>
        <v>47208</v>
      </c>
      <c r="BD90" s="30">
        <f t="shared" si="19"/>
        <v>-4.4401651291058102E-2</v>
      </c>
      <c r="BE90" s="30">
        <f t="shared" si="19"/>
        <v>-2.8026165062278605E-2</v>
      </c>
    </row>
    <row r="91" spans="1:57" ht="15">
      <c r="A91" s="1">
        <v>47299</v>
      </c>
      <c r="B91">
        <v>-1.7523019974020799</v>
      </c>
      <c r="C91">
        <v>1.1517003285179499E-3</v>
      </c>
      <c r="D91">
        <v>-4.3704001477931499E-2</v>
      </c>
      <c r="E91">
        <v>6.2453669505801402E-3</v>
      </c>
      <c r="F91">
        <v>0.20353709579749499</v>
      </c>
      <c r="G91">
        <v>-0.35854631770994</v>
      </c>
      <c r="H91">
        <v>0.10575290871581999</v>
      </c>
      <c r="I91">
        <v>6.2131637310409001E-2</v>
      </c>
      <c r="J91">
        <v>0.85940508166646801</v>
      </c>
      <c r="K91">
        <v>-3.7861112967164101E-2</v>
      </c>
      <c r="L91">
        <v>0.83150789546432502</v>
      </c>
      <c r="M91">
        <v>0</v>
      </c>
      <c r="N91">
        <v>0</v>
      </c>
      <c r="O91">
        <v>0.921749281994932</v>
      </c>
      <c r="P91">
        <v>0</v>
      </c>
      <c r="Q91">
        <v>-0.31402115971629402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-1.17045329633367E-2</v>
      </c>
      <c r="Z91">
        <v>-1.82141646081285E-2</v>
      </c>
      <c r="AA91">
        <v>-3.2641619349692E-3</v>
      </c>
      <c r="AB91">
        <v>-5.2181325430770203E-3</v>
      </c>
      <c r="AC91">
        <v>-6.4948007481156799E-3</v>
      </c>
      <c r="AD91">
        <v>1.92889094947866E-2</v>
      </c>
      <c r="AE91">
        <v>7.3058656944325395E-2</v>
      </c>
      <c r="AF91">
        <v>0.53249815259665101</v>
      </c>
      <c r="AH91" s="30">
        <f t="shared" si="20"/>
        <v>-3.7861112967164101E-2</v>
      </c>
      <c r="AI91" s="30">
        <f t="shared" si="13"/>
        <v>-1.17045329633367E-2</v>
      </c>
      <c r="AJ91" s="30">
        <f t="shared" si="12"/>
        <v>-1.82141646081285E-2</v>
      </c>
      <c r="AK91" s="30">
        <f t="shared" si="12"/>
        <v>-3.2641619349692E-3</v>
      </c>
      <c r="AL91" s="30">
        <f t="shared" si="12"/>
        <v>-5.2181325430770203E-3</v>
      </c>
      <c r="AM91" s="30">
        <f t="shared" si="12"/>
        <v>-6.4948007481156799E-3</v>
      </c>
      <c r="AN91" s="30">
        <f t="shared" si="12"/>
        <v>1.92889094947866E-2</v>
      </c>
      <c r="AR91" s="31">
        <f t="shared" si="14"/>
        <v>47299</v>
      </c>
      <c r="AS91" s="30">
        <f t="shared" si="16"/>
        <v>4.129992610386604</v>
      </c>
      <c r="AT91" s="30">
        <f t="shared" si="15"/>
        <v>-3.7861112967164101E-2</v>
      </c>
      <c r="AU91" s="30">
        <f t="shared" si="17"/>
        <v>-2.5606883302840507E-2</v>
      </c>
      <c r="AV91" s="30">
        <f t="shared" si="11"/>
        <v>-1.17045329633367E-2</v>
      </c>
      <c r="AW91" s="30">
        <f t="shared" si="11"/>
        <v>-1.82141646081285E-2</v>
      </c>
      <c r="AX91" s="30">
        <f t="shared" si="11"/>
        <v>-3.2641619349692E-3</v>
      </c>
      <c r="AY91" s="30">
        <f t="shared" si="10"/>
        <v>-5.2181325430770203E-3</v>
      </c>
      <c r="AZ91" s="30">
        <f t="shared" si="10"/>
        <v>-6.4948007481156799E-3</v>
      </c>
      <c r="BA91" s="30">
        <f t="shared" si="10"/>
        <v>1.92889094947866E-2</v>
      </c>
      <c r="BC91" s="31">
        <f t="shared" si="18"/>
        <v>47299</v>
      </c>
      <c r="BD91" s="30">
        <f t="shared" si="19"/>
        <v>-3.7861112967164101E-2</v>
      </c>
      <c r="BE91" s="30">
        <f t="shared" si="19"/>
        <v>-2.5606883302840507E-2</v>
      </c>
    </row>
    <row r="92" spans="1:57" ht="15">
      <c r="A92" s="1">
        <v>47391</v>
      </c>
      <c r="B92">
        <v>-1.73463613163231</v>
      </c>
      <c r="C92">
        <v>1.0169182689925701E-3</v>
      </c>
      <c r="D92">
        <v>-4.4270048047134497E-2</v>
      </c>
      <c r="E92">
        <v>3.86469575750696E-3</v>
      </c>
      <c r="F92">
        <v>0.19941420025389101</v>
      </c>
      <c r="G92">
        <v>-0.356066252521481</v>
      </c>
      <c r="H92">
        <v>9.9073394308495294E-2</v>
      </c>
      <c r="I92">
        <v>0.109449402984428</v>
      </c>
      <c r="J92">
        <v>0.84153259305306505</v>
      </c>
      <c r="K92">
        <v>-3.2092007326887502E-2</v>
      </c>
      <c r="L92">
        <v>0.80994983464848702</v>
      </c>
      <c r="M92">
        <v>0</v>
      </c>
      <c r="N92">
        <v>0</v>
      </c>
      <c r="O92">
        <v>0.910324663061996</v>
      </c>
      <c r="P92">
        <v>0</v>
      </c>
      <c r="Q92">
        <v>-0.31054569215111499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-1.09658574848944E-2</v>
      </c>
      <c r="Z92">
        <v>-1.37425111048837E-2</v>
      </c>
      <c r="AA92">
        <v>-2.5699719632367298E-3</v>
      </c>
      <c r="AB92">
        <v>-3.5420755637194002E-3</v>
      </c>
      <c r="AC92">
        <v>-6.2942208638139801E-3</v>
      </c>
      <c r="AD92">
        <v>1.35603560355565E-2</v>
      </c>
      <c r="AE92">
        <v>7.2509383107510303E-2</v>
      </c>
      <c r="AF92">
        <v>0.54597067282047795</v>
      </c>
      <c r="AH92" s="30">
        <f t="shared" si="20"/>
        <v>-3.2092007326887502E-2</v>
      </c>
      <c r="AI92" s="30">
        <f t="shared" si="13"/>
        <v>-1.09658574848944E-2</v>
      </c>
      <c r="AJ92" s="30">
        <f t="shared" si="12"/>
        <v>-1.37425111048837E-2</v>
      </c>
      <c r="AK92" s="30">
        <f t="shared" si="12"/>
        <v>-2.5699719632367298E-3</v>
      </c>
      <c r="AL92" s="30">
        <f t="shared" si="12"/>
        <v>-3.5420755637194002E-3</v>
      </c>
      <c r="AM92" s="30">
        <f t="shared" si="12"/>
        <v>-6.2942208638139801E-3</v>
      </c>
      <c r="AN92" s="30">
        <f t="shared" si="12"/>
        <v>1.35603560355565E-2</v>
      </c>
      <c r="AR92" s="31">
        <f t="shared" si="14"/>
        <v>47391</v>
      </c>
      <c r="AS92" s="30">
        <f t="shared" si="16"/>
        <v>4.1838826912819123</v>
      </c>
      <c r="AT92" s="30">
        <f t="shared" si="15"/>
        <v>-3.2092007326887502E-2</v>
      </c>
      <c r="AU92" s="30">
        <f t="shared" si="17"/>
        <v>-2.3554280944991714E-2</v>
      </c>
      <c r="AV92" s="30">
        <f t="shared" si="11"/>
        <v>-1.09658574848944E-2</v>
      </c>
      <c r="AW92" s="30">
        <f t="shared" si="11"/>
        <v>-1.37425111048837E-2</v>
      </c>
      <c r="AX92" s="30">
        <f t="shared" si="11"/>
        <v>-2.5699719632367298E-3</v>
      </c>
      <c r="AY92" s="30">
        <f t="shared" si="10"/>
        <v>-3.5420755637194002E-3</v>
      </c>
      <c r="AZ92" s="30">
        <f t="shared" si="10"/>
        <v>-6.2942208638139801E-3</v>
      </c>
      <c r="BA92" s="30">
        <f t="shared" si="10"/>
        <v>1.35603560355565E-2</v>
      </c>
      <c r="BC92" s="31">
        <f t="shared" si="18"/>
        <v>47391</v>
      </c>
      <c r="BD92" s="30">
        <f t="shared" si="19"/>
        <v>-3.2092007326887502E-2</v>
      </c>
      <c r="BE92" s="30">
        <f t="shared" si="19"/>
        <v>-2.3554280944991714E-2</v>
      </c>
    </row>
    <row r="93" spans="1:57" ht="15">
      <c r="A93" s="1">
        <v>47483</v>
      </c>
      <c r="B93">
        <v>-1.71714397134258</v>
      </c>
      <c r="C93">
        <v>9.0124045165604599E-4</v>
      </c>
      <c r="D93">
        <v>-4.4763521815223001E-2</v>
      </c>
      <c r="E93">
        <v>1.9671403780501099E-3</v>
      </c>
      <c r="F93">
        <v>0.195472433048199</v>
      </c>
      <c r="G93">
        <v>-0.35317677111749801</v>
      </c>
      <c r="H93">
        <v>9.2788344183971694E-2</v>
      </c>
      <c r="I93">
        <v>0.14987023679011399</v>
      </c>
      <c r="J93">
        <v>0.82312388706365203</v>
      </c>
      <c r="K93">
        <v>-2.70218772791317E-2</v>
      </c>
      <c r="L93">
        <v>0.78929687507282298</v>
      </c>
      <c r="M93">
        <v>0</v>
      </c>
      <c r="N93">
        <v>0</v>
      </c>
      <c r="O93">
        <v>0.89882611064504303</v>
      </c>
      <c r="P93">
        <v>0</v>
      </c>
      <c r="Q93">
        <v>-0.307202554735724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-1.0270635223326901E-2</v>
      </c>
      <c r="Z93">
        <v>-9.9873358595609692E-3</v>
      </c>
      <c r="AA93">
        <v>-2.0150522814652398E-3</v>
      </c>
      <c r="AB93">
        <v>-2.1747543620132702E-3</v>
      </c>
      <c r="AC93">
        <v>-6.0924823057753198E-3</v>
      </c>
      <c r="AD93">
        <v>8.7325437849014292E-3</v>
      </c>
      <c r="AE93">
        <v>7.1963696701185006E-2</v>
      </c>
      <c r="AF93">
        <v>0.553093551797325</v>
      </c>
      <c r="AH93" s="30">
        <f t="shared" si="20"/>
        <v>-2.70218772791317E-2</v>
      </c>
      <c r="AI93" s="30">
        <f t="shared" si="13"/>
        <v>-1.0270635223326901E-2</v>
      </c>
      <c r="AJ93" s="30">
        <f t="shared" si="12"/>
        <v>-9.9873358595609692E-3</v>
      </c>
      <c r="AK93" s="30">
        <f t="shared" si="12"/>
        <v>-2.0150522814652398E-3</v>
      </c>
      <c r="AL93" s="30">
        <f t="shared" si="12"/>
        <v>-2.1747543620132702E-3</v>
      </c>
      <c r="AM93" s="30">
        <f t="shared" si="12"/>
        <v>-6.0924823057753198E-3</v>
      </c>
      <c r="AN93" s="30">
        <f t="shared" si="12"/>
        <v>8.7325437849014292E-3</v>
      </c>
      <c r="AR93" s="31">
        <f t="shared" si="14"/>
        <v>47483</v>
      </c>
      <c r="AS93" s="30">
        <f t="shared" si="16"/>
        <v>4.2123742071893</v>
      </c>
      <c r="AT93" s="30">
        <f t="shared" si="15"/>
        <v>-2.70218772791317E-2</v>
      </c>
      <c r="AU93" s="30">
        <f t="shared" si="17"/>
        <v>-2.1807716247240268E-2</v>
      </c>
      <c r="AV93" s="30">
        <f t="shared" si="11"/>
        <v>-1.0270635223326901E-2</v>
      </c>
      <c r="AW93" s="30">
        <f t="shared" si="11"/>
        <v>-9.9873358595609692E-3</v>
      </c>
      <c r="AX93" s="30">
        <f t="shared" si="11"/>
        <v>-2.0150522814652398E-3</v>
      </c>
      <c r="AY93" s="30">
        <f t="shared" si="10"/>
        <v>-2.1747543620132702E-3</v>
      </c>
      <c r="AZ93" s="30">
        <f t="shared" si="10"/>
        <v>-6.0924823057753198E-3</v>
      </c>
      <c r="BA93" s="30">
        <f t="shared" si="10"/>
        <v>8.7325437849014292E-3</v>
      </c>
      <c r="BC93" s="31">
        <f t="shared" si="18"/>
        <v>47483</v>
      </c>
      <c r="BD93" s="30">
        <f t="shared" si="19"/>
        <v>-2.70218772791317E-2</v>
      </c>
      <c r="BE93" s="30">
        <f t="shared" si="19"/>
        <v>-2.1807716247240268E-2</v>
      </c>
    </row>
    <row r="94" spans="1:57" ht="15">
      <c r="A94" s="1">
        <v>47573</v>
      </c>
      <c r="B94">
        <v>-1.6998227160925701</v>
      </c>
      <c r="C94">
        <v>8.0194773125147605E-4</v>
      </c>
      <c r="D94">
        <v>-4.5191361555474902E-2</v>
      </c>
      <c r="E94">
        <v>4.6977868198815498E-4</v>
      </c>
      <c r="F94">
        <v>0.19169940168836599</v>
      </c>
      <c r="G94">
        <v>-0.349920516681057</v>
      </c>
      <c r="H94">
        <v>8.6937201813074294E-2</v>
      </c>
      <c r="I94">
        <v>0.184063109478077</v>
      </c>
      <c r="J94">
        <v>0.80432655551613796</v>
      </c>
      <c r="K94">
        <v>-2.25820044905433E-2</v>
      </c>
      <c r="L94">
        <v>0.769517567052318</v>
      </c>
      <c r="M94">
        <v>0</v>
      </c>
      <c r="N94">
        <v>0</v>
      </c>
      <c r="O94">
        <v>0.887301001821312</v>
      </c>
      <c r="P94">
        <v>0</v>
      </c>
      <c r="Q94">
        <v>-0.303968616144974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-9.6188658424753801E-3</v>
      </c>
      <c r="Z94">
        <v>-6.8514377449751303E-3</v>
      </c>
      <c r="AA94">
        <v>-1.57554357046391E-3</v>
      </c>
      <c r="AB94">
        <v>-1.06878741170663E-3</v>
      </c>
      <c r="AC94">
        <v>-5.89108032636931E-3</v>
      </c>
      <c r="AD94">
        <v>4.6892357180619701E-3</v>
      </c>
      <c r="AE94">
        <v>7.1421600379857106E-2</v>
      </c>
      <c r="AF94">
        <v>0.55473647001986504</v>
      </c>
      <c r="AH94" s="30">
        <f t="shared" si="20"/>
        <v>-2.25820044905433E-2</v>
      </c>
      <c r="AI94" s="30">
        <f t="shared" si="13"/>
        <v>-9.6188658424753801E-3</v>
      </c>
      <c r="AJ94" s="30">
        <f t="shared" si="12"/>
        <v>-6.8514377449751303E-3</v>
      </c>
      <c r="AK94" s="30">
        <f t="shared" si="12"/>
        <v>-1.57554357046391E-3</v>
      </c>
      <c r="AL94" s="30">
        <f t="shared" si="12"/>
        <v>-1.06878741170663E-3</v>
      </c>
      <c r="AM94" s="30">
        <f t="shared" si="12"/>
        <v>-5.89108032636931E-3</v>
      </c>
      <c r="AN94" s="30">
        <f t="shared" si="12"/>
        <v>4.6892357180619701E-3</v>
      </c>
      <c r="AR94" s="31">
        <f t="shared" si="14"/>
        <v>47573</v>
      </c>
      <c r="AS94" s="30">
        <f t="shared" si="16"/>
        <v>4.2189458800794597</v>
      </c>
      <c r="AT94" s="30">
        <f t="shared" si="15"/>
        <v>-2.25820044905433E-2</v>
      </c>
      <c r="AU94" s="30">
        <f t="shared" si="17"/>
        <v>-2.0316479177928389E-2</v>
      </c>
      <c r="AV94" s="30">
        <f t="shared" si="11"/>
        <v>-9.6188658424753801E-3</v>
      </c>
      <c r="AW94" s="30">
        <f t="shared" si="11"/>
        <v>-6.8514377449751303E-3</v>
      </c>
      <c r="AX94" s="30">
        <f t="shared" si="11"/>
        <v>-1.57554357046391E-3</v>
      </c>
      <c r="AY94" s="30">
        <f t="shared" si="10"/>
        <v>-1.06878741170663E-3</v>
      </c>
      <c r="AZ94" s="30">
        <f t="shared" si="10"/>
        <v>-5.89108032636931E-3</v>
      </c>
      <c r="BA94" s="30">
        <f t="shared" si="10"/>
        <v>4.6892357180619701E-3</v>
      </c>
      <c r="BC94" s="31">
        <f t="shared" si="18"/>
        <v>47573</v>
      </c>
      <c r="BD94" s="30">
        <f t="shared" si="19"/>
        <v>-2.25820044905433E-2</v>
      </c>
      <c r="BE94" s="30">
        <f t="shared" si="19"/>
        <v>-2.0316479177928389E-2</v>
      </c>
    </row>
    <row r="95" spans="1:57" ht="15">
      <c r="A95" s="1">
        <v>47664</v>
      </c>
      <c r="B95">
        <v>-1.68266951070863</v>
      </c>
      <c r="C95">
        <v>7.1672539282583499E-4</v>
      </c>
      <c r="D95">
        <v>-4.5559824118241499E-2</v>
      </c>
      <c r="E95">
        <v>-6.9675199909998797E-4</v>
      </c>
      <c r="F95">
        <v>0.188083392334844</v>
      </c>
      <c r="G95">
        <v>-0.346338351303633</v>
      </c>
      <c r="H95">
        <v>8.1541994165919604E-2</v>
      </c>
      <c r="I95">
        <v>0.212664248741678</v>
      </c>
      <c r="J95">
        <v>0.78527002028591997</v>
      </c>
      <c r="K95">
        <v>-1.8707919354192401E-2</v>
      </c>
      <c r="L95">
        <v>0.750576890886966</v>
      </c>
      <c r="M95">
        <v>0</v>
      </c>
      <c r="N95">
        <v>0</v>
      </c>
      <c r="O95">
        <v>0.87578913232010502</v>
      </c>
      <c r="P95">
        <v>0</v>
      </c>
      <c r="Q95">
        <v>-0.30082506071270099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-9.0098495537782198E-3</v>
      </c>
      <c r="Z95">
        <v>-4.2491414395400499E-3</v>
      </c>
      <c r="AA95">
        <v>-1.23128896898567E-3</v>
      </c>
      <c r="AB95">
        <v>-1.83314542993875E-4</v>
      </c>
      <c r="AC95">
        <v>-5.6913040745912797E-3</v>
      </c>
      <c r="AD95">
        <v>1.3267762590325001E-3</v>
      </c>
      <c r="AE95">
        <v>7.0883095872128293E-2</v>
      </c>
      <c r="AF95">
        <v>0.55168995948305499</v>
      </c>
      <c r="AH95" s="30">
        <f t="shared" si="20"/>
        <v>-1.8707919354192401E-2</v>
      </c>
      <c r="AI95" s="30">
        <f t="shared" si="13"/>
        <v>-9.0098495537782198E-3</v>
      </c>
      <c r="AJ95" s="30">
        <f t="shared" si="12"/>
        <v>-4.2491414395400499E-3</v>
      </c>
      <c r="AK95" s="30">
        <f t="shared" si="12"/>
        <v>-1.23128896898567E-3</v>
      </c>
      <c r="AL95" s="30">
        <f t="shared" si="12"/>
        <v>-1.83314542993875E-4</v>
      </c>
      <c r="AM95" s="30">
        <f t="shared" si="12"/>
        <v>-5.6913040745912797E-3</v>
      </c>
      <c r="AN95" s="30">
        <f t="shared" si="12"/>
        <v>1.3267762590325001E-3</v>
      </c>
      <c r="AR95" s="31">
        <f t="shared" si="14"/>
        <v>47664</v>
      </c>
      <c r="AS95" s="30">
        <f t="shared" si="16"/>
        <v>4.2067598379322195</v>
      </c>
      <c r="AT95" s="30">
        <f t="shared" si="15"/>
        <v>-1.8707919354192401E-2</v>
      </c>
      <c r="AU95" s="30">
        <f t="shared" si="17"/>
        <v>-1.9038122320856596E-2</v>
      </c>
      <c r="AV95" s="30">
        <f t="shared" si="11"/>
        <v>-9.0098495537782198E-3</v>
      </c>
      <c r="AW95" s="30">
        <f t="shared" si="11"/>
        <v>-4.2491414395400499E-3</v>
      </c>
      <c r="AX95" s="30">
        <f t="shared" si="11"/>
        <v>-1.23128896898567E-3</v>
      </c>
      <c r="AY95" s="30">
        <f t="shared" si="10"/>
        <v>-1.83314542993875E-4</v>
      </c>
      <c r="AZ95" s="30">
        <f t="shared" si="10"/>
        <v>-5.6913040745912797E-3</v>
      </c>
      <c r="BA95" s="30">
        <f t="shared" si="10"/>
        <v>1.3267762590325001E-3</v>
      </c>
      <c r="BC95" s="31">
        <f t="shared" si="18"/>
        <v>47664</v>
      </c>
      <c r="BD95" s="30">
        <f t="shared" si="19"/>
        <v>-1.8707919354192401E-2</v>
      </c>
      <c r="BE95" s="30">
        <f t="shared" si="19"/>
        <v>-1.9038122320856596E-2</v>
      </c>
    </row>
    <row r="96" spans="1:57" ht="15">
      <c r="A96" s="1">
        <v>47756</v>
      </c>
      <c r="B96">
        <v>-1.6656815131292599</v>
      </c>
      <c r="C96">
        <v>6.4358661448345102E-4</v>
      </c>
      <c r="D96">
        <v>-4.5874545749793001E-2</v>
      </c>
      <c r="E96">
        <v>-1.59056059085985E-3</v>
      </c>
      <c r="F96">
        <v>0.18461340309812299</v>
      </c>
      <c r="G96">
        <v>-0.34246903271349799</v>
      </c>
      <c r="H96">
        <v>7.6611079987812802E-2</v>
      </c>
      <c r="I96">
        <v>0.23627214404230601</v>
      </c>
      <c r="J96">
        <v>0.76606712145198597</v>
      </c>
      <c r="K96">
        <v>-1.53396802420391E-2</v>
      </c>
      <c r="L96">
        <v>0.73243767191206799</v>
      </c>
      <c r="M96">
        <v>0</v>
      </c>
      <c r="N96">
        <v>0</v>
      </c>
      <c r="O96">
        <v>0.86432370626293298</v>
      </c>
      <c r="P96">
        <v>0</v>
      </c>
      <c r="Q96">
        <v>-0.29775664776002603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-8.4423645576853605E-3</v>
      </c>
      <c r="Z96">
        <v>-2.1051451647650702E-3</v>
      </c>
      <c r="AA96">
        <v>-9.65288825279188E-4</v>
      </c>
      <c r="AB96">
        <v>5.1683282764346803E-4</v>
      </c>
      <c r="AC96">
        <v>-5.4942394047564199E-3</v>
      </c>
      <c r="AD96">
        <v>-1.44690558239744E-3</v>
      </c>
      <c r="AE96">
        <v>7.0348184010515902E-2</v>
      </c>
      <c r="AF96">
        <v>0.54466780648753799</v>
      </c>
      <c r="AH96" s="30">
        <f t="shared" si="20"/>
        <v>-1.53396802420391E-2</v>
      </c>
      <c r="AI96" s="30">
        <f t="shared" si="13"/>
        <v>-8.4423645576853605E-3</v>
      </c>
      <c r="AJ96" s="30">
        <f t="shared" si="12"/>
        <v>-2.1051451647650702E-3</v>
      </c>
      <c r="AK96" s="30">
        <f t="shared" si="12"/>
        <v>-9.65288825279188E-4</v>
      </c>
      <c r="AL96" s="30">
        <f t="shared" si="12"/>
        <v>5.1683282764346803E-4</v>
      </c>
      <c r="AM96" s="30">
        <f t="shared" si="12"/>
        <v>-5.4942394047564199E-3</v>
      </c>
      <c r="AN96" s="30">
        <f t="shared" si="12"/>
        <v>-1.44690558239744E-3</v>
      </c>
      <c r="AR96" s="31">
        <f t="shared" si="14"/>
        <v>47756</v>
      </c>
      <c r="AS96" s="30">
        <f t="shared" si="16"/>
        <v>4.1786712259501524</v>
      </c>
      <c r="AT96" s="30">
        <f t="shared" si="15"/>
        <v>-1.53396802420391E-2</v>
      </c>
      <c r="AU96" s="30">
        <f t="shared" si="17"/>
        <v>-1.7937110707240012E-2</v>
      </c>
      <c r="AV96" s="30">
        <f t="shared" si="11"/>
        <v>-8.4423645576853605E-3</v>
      </c>
      <c r="AW96" s="30">
        <f t="shared" si="11"/>
        <v>-2.1051451647650702E-3</v>
      </c>
      <c r="AX96" s="30">
        <f t="shared" si="11"/>
        <v>-9.65288825279188E-4</v>
      </c>
      <c r="AY96" s="30">
        <f t="shared" si="10"/>
        <v>5.1683282764346803E-4</v>
      </c>
      <c r="AZ96" s="30">
        <f t="shared" si="10"/>
        <v>-5.4942394047564199E-3</v>
      </c>
      <c r="BA96" s="30">
        <f t="shared" si="10"/>
        <v>-1.44690558239744E-3</v>
      </c>
      <c r="BC96" s="31">
        <f t="shared" si="18"/>
        <v>47756</v>
      </c>
      <c r="BD96" s="30">
        <f t="shared" si="19"/>
        <v>-1.53396802420391E-2</v>
      </c>
      <c r="BE96" s="30">
        <f t="shared" si="19"/>
        <v>-1.7937110707240012E-2</v>
      </c>
    </row>
    <row r="97" spans="1:57" ht="15">
      <c r="A97" s="1">
        <v>47848</v>
      </c>
      <c r="B97">
        <v>-1.6488559434741199</v>
      </c>
      <c r="C97">
        <v>5.8081828659038704E-4</v>
      </c>
      <c r="D97">
        <v>-4.6140599087885502E-2</v>
      </c>
      <c r="E97">
        <v>-2.2603653086189402E-3</v>
      </c>
      <c r="F97">
        <v>0.18127915613404899</v>
      </c>
      <c r="G97">
        <v>-0.3383490064477</v>
      </c>
      <c r="H97">
        <v>7.2142240147000103E-2</v>
      </c>
      <c r="I97">
        <v>0.25544457572951301</v>
      </c>
      <c r="J97">
        <v>0.746815657433895</v>
      </c>
      <c r="K97">
        <v>-1.24219791669251E-2</v>
      </c>
      <c r="L97">
        <v>0.71506168379559298</v>
      </c>
      <c r="M97">
        <v>0</v>
      </c>
      <c r="N97">
        <v>0</v>
      </c>
      <c r="O97">
        <v>0.85293221455790302</v>
      </c>
      <c r="P97">
        <v>0</v>
      </c>
      <c r="Q97">
        <v>-0.29475109186301401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-7.9148110587917205E-3</v>
      </c>
      <c r="Z97">
        <v>-3.53449404980382E-4</v>
      </c>
      <c r="AA97">
        <v>-7.6323590103580296E-4</v>
      </c>
      <c r="AB97">
        <v>1.0618596151257E-3</v>
      </c>
      <c r="AC97">
        <v>-5.30078132435259E-3</v>
      </c>
      <c r="AD97">
        <v>-3.71329096051542E-3</v>
      </c>
      <c r="AE97">
        <v>6.9816864760525996E-2</v>
      </c>
      <c r="AF97">
        <v>0.53431051646228001</v>
      </c>
      <c r="AH97" s="30">
        <f t="shared" si="20"/>
        <v>-1.24219791669251E-2</v>
      </c>
      <c r="AI97" s="30">
        <f t="shared" si="13"/>
        <v>-7.9148110587917205E-3</v>
      </c>
      <c r="AJ97" s="30">
        <f t="shared" si="12"/>
        <v>-3.53449404980382E-4</v>
      </c>
      <c r="AK97" s="30">
        <f t="shared" si="12"/>
        <v>-7.6323590103580296E-4</v>
      </c>
      <c r="AL97" s="30">
        <f t="shared" si="12"/>
        <v>1.0618596151257E-3</v>
      </c>
      <c r="AM97" s="30">
        <f t="shared" si="12"/>
        <v>-5.30078132435259E-3</v>
      </c>
      <c r="AN97" s="30">
        <f t="shared" si="12"/>
        <v>-3.71329096051542E-3</v>
      </c>
      <c r="AR97" s="31">
        <f t="shared" si="14"/>
        <v>47848</v>
      </c>
      <c r="AS97" s="30">
        <f t="shared" si="16"/>
        <v>4.1372420658491205</v>
      </c>
      <c r="AT97" s="30">
        <f t="shared" si="15"/>
        <v>-1.24219791669251E-2</v>
      </c>
      <c r="AU97" s="30">
        <f t="shared" si="17"/>
        <v>-1.6983709034550216E-2</v>
      </c>
      <c r="AV97" s="30">
        <f t="shared" si="11"/>
        <v>-7.9148110587917205E-3</v>
      </c>
      <c r="AW97" s="30">
        <f t="shared" si="11"/>
        <v>-3.53449404980382E-4</v>
      </c>
      <c r="AX97" s="30">
        <f t="shared" si="11"/>
        <v>-7.6323590103580296E-4</v>
      </c>
      <c r="AY97" s="30">
        <f t="shared" si="10"/>
        <v>1.0618596151257E-3</v>
      </c>
      <c r="AZ97" s="30">
        <f t="shared" si="10"/>
        <v>-5.30078132435259E-3</v>
      </c>
      <c r="BA97" s="30">
        <f t="shared" si="10"/>
        <v>-3.71329096051542E-3</v>
      </c>
      <c r="BC97" s="31">
        <f t="shared" si="18"/>
        <v>47848</v>
      </c>
      <c r="BD97" s="30">
        <f t="shared" si="19"/>
        <v>-1.24219791669251E-2</v>
      </c>
      <c r="BE97" s="30">
        <f t="shared" si="19"/>
        <v>-1.6983709034550216E-2</v>
      </c>
    </row>
    <row r="98" spans="1:57" ht="15">
      <c r="A98" s="1">
        <v>47938</v>
      </c>
      <c r="B98">
        <v>-1.63219011811788</v>
      </c>
      <c r="C98">
        <v>5.2694016907805998E-4</v>
      </c>
      <c r="D98">
        <v>-4.6362545985060302E-2</v>
      </c>
      <c r="E98">
        <v>-2.7470140222521002E-3</v>
      </c>
      <c r="F98">
        <v>0.17807109359701601</v>
      </c>
      <c r="G98">
        <v>-0.33401228911779801</v>
      </c>
      <c r="H98">
        <v>6.8125214932107797E-2</v>
      </c>
      <c r="I98">
        <v>0.27069722181681499</v>
      </c>
      <c r="J98">
        <v>0.72759985613209699</v>
      </c>
      <c r="K98">
        <v>-9.9041186721184893E-3</v>
      </c>
      <c r="L98">
        <v>0.69841049805379996</v>
      </c>
      <c r="M98">
        <v>0</v>
      </c>
      <c r="N98">
        <v>0</v>
      </c>
      <c r="O98">
        <v>0.84163721206882003</v>
      </c>
      <c r="P98">
        <v>0</v>
      </c>
      <c r="Q98">
        <v>-0.29179854478068601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-7.4253273669572196E-3</v>
      </c>
      <c r="Z98">
        <v>1.0636324496236401E-3</v>
      </c>
      <c r="AA98">
        <v>-6.1311774457766996E-4</v>
      </c>
      <c r="AB98">
        <v>1.4776473102873001E-3</v>
      </c>
      <c r="AC98">
        <v>-5.1116507223993198E-3</v>
      </c>
      <c r="AD98">
        <v>-5.5442387867055097E-3</v>
      </c>
      <c r="AE98">
        <v>6.9289137248994007E-2</v>
      </c>
      <c r="AF98">
        <v>0.52118948846223001</v>
      </c>
      <c r="AH98" s="30">
        <f t="shared" si="20"/>
        <v>-9.9041186721184893E-3</v>
      </c>
      <c r="AI98" s="30">
        <f t="shared" si="13"/>
        <v>-7.4253273669572196E-3</v>
      </c>
      <c r="AJ98" s="30">
        <f t="shared" si="12"/>
        <v>1.0636324496236401E-3</v>
      </c>
      <c r="AK98" s="30">
        <f t="shared" si="12"/>
        <v>-6.1311774457766996E-4</v>
      </c>
      <c r="AL98" s="30">
        <f t="shared" si="12"/>
        <v>1.4776473102873001E-3</v>
      </c>
      <c r="AM98" s="30">
        <f t="shared" si="12"/>
        <v>-5.1116507223993198E-3</v>
      </c>
      <c r="AN98" s="30">
        <f t="shared" si="12"/>
        <v>-5.5442387867055097E-3</v>
      </c>
      <c r="AR98" s="31">
        <f t="shared" si="14"/>
        <v>47938</v>
      </c>
      <c r="AS98" s="30">
        <f t="shared" si="16"/>
        <v>4.0847579538489196</v>
      </c>
      <c r="AT98" s="30">
        <f t="shared" si="15"/>
        <v>-9.9041186721184893E-3</v>
      </c>
      <c r="AU98" s="30">
        <f t="shared" si="17"/>
        <v>-1.615305486072878E-2</v>
      </c>
      <c r="AV98" s="30">
        <f t="shared" si="11"/>
        <v>-7.4253273669572196E-3</v>
      </c>
      <c r="AW98" s="30">
        <f t="shared" si="11"/>
        <v>1.0636324496236401E-3</v>
      </c>
      <c r="AX98" s="30">
        <f t="shared" si="11"/>
        <v>-6.1311774457766996E-4</v>
      </c>
      <c r="AY98" s="30">
        <f t="shared" si="10"/>
        <v>1.4776473102873001E-3</v>
      </c>
      <c r="AZ98" s="30">
        <f t="shared" si="10"/>
        <v>-5.1116507223993198E-3</v>
      </c>
      <c r="BA98" s="30">
        <f t="shared" si="10"/>
        <v>-5.5442387867055097E-3</v>
      </c>
      <c r="BC98" s="31">
        <f t="shared" si="18"/>
        <v>47938</v>
      </c>
      <c r="BD98" s="30">
        <f t="shared" si="19"/>
        <v>-9.9041186721184893E-3</v>
      </c>
      <c r="BE98" s="30">
        <f t="shared" si="19"/>
        <v>-1.615305486072878E-2</v>
      </c>
    </row>
    <row r="99" spans="1:57" ht="15">
      <c r="A99" s="1">
        <v>48029</v>
      </c>
      <c r="B99">
        <v>-1.6156814719952499</v>
      </c>
      <c r="C99">
        <v>4.8067245956712098E-4</v>
      </c>
      <c r="D99">
        <v>-4.6544486301889502E-2</v>
      </c>
      <c r="E99">
        <v>-3.0847360509465701E-3</v>
      </c>
      <c r="F99">
        <v>0.17498036155420599</v>
      </c>
      <c r="G99">
        <v>-0.32949042275898199</v>
      </c>
      <c r="H99">
        <v>6.4543777166945995E-2</v>
      </c>
      <c r="I99">
        <v>0.28250347535888798</v>
      </c>
      <c r="J99">
        <v>0.70849176321569396</v>
      </c>
      <c r="K99">
        <v>-7.7398951705009399E-3</v>
      </c>
      <c r="L99">
        <v>0.68244612779979896</v>
      </c>
      <c r="M99">
        <v>0</v>
      </c>
      <c r="N99">
        <v>0</v>
      </c>
      <c r="O99">
        <v>0.83045700319036897</v>
      </c>
      <c r="P99">
        <v>0</v>
      </c>
      <c r="Q99">
        <v>-0.28889116280890598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-6.9718827833402802E-3</v>
      </c>
      <c r="Z99">
        <v>2.19638234177448E-3</v>
      </c>
      <c r="AA99">
        <v>-5.04875961809518E-4</v>
      </c>
      <c r="AB99">
        <v>1.7863174152519901E-3</v>
      </c>
      <c r="AC99">
        <v>-4.9274126632003401E-3</v>
      </c>
      <c r="AD99">
        <v>-7.0029105291496297E-3</v>
      </c>
      <c r="AE99">
        <v>6.8764999791708997E-2</v>
      </c>
      <c r="AF99">
        <v>0.50581162327025497</v>
      </c>
      <c r="AH99" s="30">
        <f t="shared" si="20"/>
        <v>-7.7398951705009399E-3</v>
      </c>
      <c r="AI99" s="30">
        <f t="shared" si="13"/>
        <v>-6.9718827833402802E-3</v>
      </c>
      <c r="AJ99" s="30">
        <f t="shared" si="12"/>
        <v>2.19638234177448E-3</v>
      </c>
      <c r="AK99" s="30">
        <f t="shared" si="12"/>
        <v>-5.04875961809518E-4</v>
      </c>
      <c r="AL99" s="30">
        <f t="shared" si="12"/>
        <v>1.7863174152519901E-3</v>
      </c>
      <c r="AM99" s="30">
        <f t="shared" si="12"/>
        <v>-4.9274126632003401E-3</v>
      </c>
      <c r="AN99" s="30">
        <f t="shared" si="12"/>
        <v>-7.0029105291496297E-3</v>
      </c>
      <c r="AR99" s="31">
        <f t="shared" si="14"/>
        <v>48029</v>
      </c>
      <c r="AS99" s="30">
        <f t="shared" si="16"/>
        <v>4.0232464930810199</v>
      </c>
      <c r="AT99" s="30">
        <f t="shared" si="15"/>
        <v>-7.7398951705009399E-3</v>
      </c>
      <c r="AU99" s="30">
        <f t="shared" si="17"/>
        <v>-1.5424382180473298E-2</v>
      </c>
      <c r="AV99" s="30">
        <f t="shared" si="11"/>
        <v>-6.9718827833402802E-3</v>
      </c>
      <c r="AW99" s="30">
        <f t="shared" si="11"/>
        <v>2.19638234177448E-3</v>
      </c>
      <c r="AX99" s="30">
        <f t="shared" si="11"/>
        <v>-5.04875961809518E-4</v>
      </c>
      <c r="AY99" s="30">
        <f t="shared" si="10"/>
        <v>1.7863174152519901E-3</v>
      </c>
      <c r="AZ99" s="30">
        <f t="shared" si="10"/>
        <v>-4.9274126632003401E-3</v>
      </c>
      <c r="BA99" s="30">
        <f t="shared" si="10"/>
        <v>-7.0029105291496297E-3</v>
      </c>
      <c r="BC99" s="31">
        <f t="shared" si="18"/>
        <v>48029</v>
      </c>
      <c r="BD99" s="30">
        <f t="shared" si="19"/>
        <v>-7.7398951705009399E-3</v>
      </c>
      <c r="BE99" s="30">
        <f t="shared" si="19"/>
        <v>-1.5424382180473298E-2</v>
      </c>
    </row>
    <row r="100" spans="1:57" ht="15">
      <c r="A100" s="1">
        <v>48121</v>
      </c>
      <c r="B100">
        <v>-1.59932757180801</v>
      </c>
      <c r="C100">
        <v>4.4090903062574002E-4</v>
      </c>
      <c r="D100">
        <v>-4.6690102825910101E-2</v>
      </c>
      <c r="E100">
        <v>-3.30218084612995E-3</v>
      </c>
      <c r="F100">
        <v>0.17199878516203801</v>
      </c>
      <c r="G100">
        <v>-0.32481248387800299</v>
      </c>
      <c r="H100">
        <v>6.1377416498806403E-2</v>
      </c>
      <c r="I100">
        <v>0.291295172636786</v>
      </c>
      <c r="J100">
        <v>0.68955253920501003</v>
      </c>
      <c r="K100">
        <v>-5.8874163541920198E-3</v>
      </c>
      <c r="L100">
        <v>0.66713150542306998</v>
      </c>
      <c r="M100">
        <v>0</v>
      </c>
      <c r="N100">
        <v>0</v>
      </c>
      <c r="O100">
        <v>0.819406244890175</v>
      </c>
      <c r="P100">
        <v>0</v>
      </c>
      <c r="Q100">
        <v>-0.28602274589397603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-6.5523512484200004E-3</v>
      </c>
      <c r="Z100">
        <v>3.0885068584533401E-3</v>
      </c>
      <c r="AA100">
        <v>-4.3011406433374498E-4</v>
      </c>
      <c r="AB100">
        <v>2.0067270283653598E-3</v>
      </c>
      <c r="AC100">
        <v>-4.7484948104600903E-3</v>
      </c>
      <c r="AD100">
        <v>-8.1446426344255595E-3</v>
      </c>
      <c r="AE100">
        <v>6.8244449920339706E-2</v>
      </c>
      <c r="AF100">
        <v>0.48862415228982797</v>
      </c>
      <c r="AH100" s="30">
        <f t="shared" si="20"/>
        <v>-5.8874163541920198E-3</v>
      </c>
      <c r="AI100" s="30">
        <f t="shared" si="13"/>
        <v>-6.5523512484200004E-3</v>
      </c>
      <c r="AJ100" s="30">
        <f t="shared" si="12"/>
        <v>3.0885068584533401E-3</v>
      </c>
      <c r="AK100" s="30">
        <f t="shared" si="12"/>
        <v>-4.3011406433374498E-4</v>
      </c>
      <c r="AL100" s="30">
        <f t="shared" si="12"/>
        <v>2.0067270283653598E-3</v>
      </c>
      <c r="AM100" s="30">
        <f t="shared" si="12"/>
        <v>-4.7484948104600903E-3</v>
      </c>
      <c r="AN100" s="30">
        <f t="shared" si="12"/>
        <v>-8.1446426344255595E-3</v>
      </c>
      <c r="AR100" s="31">
        <f t="shared" si="14"/>
        <v>48121</v>
      </c>
      <c r="AS100" s="30">
        <f t="shared" si="16"/>
        <v>3.9544966091593121</v>
      </c>
      <c r="AT100" s="30">
        <f t="shared" si="15"/>
        <v>-5.8874163541920198E-3</v>
      </c>
      <c r="AU100" s="30">
        <f t="shared" si="17"/>
        <v>-1.4780368870820695E-2</v>
      </c>
      <c r="AV100" s="30">
        <f t="shared" si="11"/>
        <v>-6.5523512484200004E-3</v>
      </c>
      <c r="AW100" s="30">
        <f t="shared" si="11"/>
        <v>3.0885068584533401E-3</v>
      </c>
      <c r="AX100" s="30">
        <f t="shared" si="11"/>
        <v>-4.3011406433374498E-4</v>
      </c>
      <c r="AY100" s="30">
        <f t="shared" si="10"/>
        <v>2.0067270283653598E-3</v>
      </c>
      <c r="AZ100" s="30">
        <f t="shared" si="10"/>
        <v>-4.7484948104600903E-3</v>
      </c>
      <c r="BA100" s="30">
        <f t="shared" si="10"/>
        <v>-8.1446426344255595E-3</v>
      </c>
      <c r="BC100" s="31">
        <f t="shared" si="18"/>
        <v>48121</v>
      </c>
      <c r="BD100" s="30">
        <f t="shared" si="19"/>
        <v>-5.8874163541920198E-3</v>
      </c>
      <c r="BE100" s="30">
        <f t="shared" si="19"/>
        <v>-1.4780368870820695E-2</v>
      </c>
    </row>
    <row r="101" spans="1:57" ht="15">
      <c r="A101" s="1">
        <v>48213</v>
      </c>
      <c r="B101">
        <v>-1.5831261223064099</v>
      </c>
      <c r="C101">
        <v>4.0669476342731998E-4</v>
      </c>
      <c r="D101">
        <v>-4.6802702489995102E-2</v>
      </c>
      <c r="E101">
        <v>-3.4232855446674698E-3</v>
      </c>
      <c r="F101">
        <v>0.16911883774113401</v>
      </c>
      <c r="G101">
        <v>-0.320005133839809</v>
      </c>
      <c r="H101">
        <v>5.8602698742327097E-2</v>
      </c>
      <c r="I101">
        <v>0.29746398895102699</v>
      </c>
      <c r="J101">
        <v>0.67083366119738796</v>
      </c>
      <c r="K101">
        <v>-4.3088742268444303E-3</v>
      </c>
      <c r="L101">
        <v>0.65243082695704802</v>
      </c>
      <c r="M101">
        <v>0</v>
      </c>
      <c r="N101">
        <v>0</v>
      </c>
      <c r="O101">
        <v>0.80849647566432903</v>
      </c>
      <c r="P101">
        <v>0</v>
      </c>
      <c r="Q101">
        <v>-0.28318843700297103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-6.1645691038599397E-3</v>
      </c>
      <c r="Z101">
        <v>3.7778908323861499E-3</v>
      </c>
      <c r="AA101">
        <v>-3.8184696585666101E-4</v>
      </c>
      <c r="AB101">
        <v>2.1549042894247901E-3</v>
      </c>
      <c r="AC101">
        <v>-4.5752051982138296E-3</v>
      </c>
      <c r="AD101">
        <v>-9.0177611032040295E-3</v>
      </c>
      <c r="AE101">
        <v>6.7727484408675098E-2</v>
      </c>
      <c r="AF101">
        <v>0.470019525765348</v>
      </c>
      <c r="AH101" s="30">
        <f t="shared" si="20"/>
        <v>-4.3088742268444303E-3</v>
      </c>
      <c r="AI101" s="30">
        <f t="shared" si="13"/>
        <v>-6.1645691038599397E-3</v>
      </c>
      <c r="AJ101" s="30">
        <f t="shared" si="12"/>
        <v>3.7778908323861499E-3</v>
      </c>
      <c r="AK101" s="30">
        <f t="shared" si="12"/>
        <v>-3.8184696585666101E-4</v>
      </c>
      <c r="AL101" s="30">
        <f t="shared" si="12"/>
        <v>2.1549042894247901E-3</v>
      </c>
      <c r="AM101" s="30">
        <f t="shared" si="12"/>
        <v>-4.5752051982138296E-3</v>
      </c>
      <c r="AN101" s="30">
        <f t="shared" si="12"/>
        <v>-9.0177611032040295E-3</v>
      </c>
      <c r="AR101" s="31">
        <f t="shared" si="14"/>
        <v>48213</v>
      </c>
      <c r="AS101" s="30">
        <f t="shared" si="16"/>
        <v>3.880078103061392</v>
      </c>
      <c r="AT101" s="30">
        <f t="shared" si="15"/>
        <v>-4.3088742268444303E-3</v>
      </c>
      <c r="AU101" s="30">
        <f t="shared" si="17"/>
        <v>-1.420658724932352E-2</v>
      </c>
      <c r="AV101" s="30">
        <f t="shared" si="11"/>
        <v>-6.1645691038599397E-3</v>
      </c>
      <c r="AW101" s="30">
        <f t="shared" si="11"/>
        <v>3.7778908323861499E-3</v>
      </c>
      <c r="AX101" s="30">
        <f t="shared" si="11"/>
        <v>-3.8184696585666101E-4</v>
      </c>
      <c r="AY101" s="30">
        <f t="shared" si="10"/>
        <v>2.1549042894247901E-3</v>
      </c>
      <c r="AZ101" s="30">
        <f t="shared" si="10"/>
        <v>-4.5752051982138296E-3</v>
      </c>
      <c r="BA101" s="30">
        <f t="shared" si="10"/>
        <v>-9.0177611032040295E-3</v>
      </c>
      <c r="BC101" s="31">
        <f t="shared" si="18"/>
        <v>48213</v>
      </c>
      <c r="BD101" s="30">
        <f t="shared" si="19"/>
        <v>-4.3088742268444303E-3</v>
      </c>
      <c r="BE101" s="30">
        <f t="shared" si="19"/>
        <v>-1.420658724932352E-2</v>
      </c>
    </row>
    <row r="102" spans="1:57" ht="15">
      <c r="A102" s="1">
        <v>48304</v>
      </c>
      <c r="B102">
        <v>-1.56707496739108</v>
      </c>
      <c r="C102">
        <v>3.7720603357232102E-4</v>
      </c>
      <c r="D102">
        <v>-4.6885254079542402E-2</v>
      </c>
      <c r="E102">
        <v>-3.4680035638843601E-3</v>
      </c>
      <c r="F102">
        <v>0.16633360583839699</v>
      </c>
      <c r="G102">
        <v>-0.31509269975118098</v>
      </c>
      <c r="H102">
        <v>5.6194354389203602E-2</v>
      </c>
      <c r="I102">
        <v>0.30136330622768298</v>
      </c>
      <c r="J102">
        <v>0.65237802824678404</v>
      </c>
      <c r="K102">
        <v>-2.9702904516455001E-3</v>
      </c>
      <c r="L102">
        <v>0.63830979010421995</v>
      </c>
      <c r="M102">
        <v>0</v>
      </c>
      <c r="N102">
        <v>0</v>
      </c>
      <c r="O102">
        <v>0.79773657822127397</v>
      </c>
      <c r="P102">
        <v>0</v>
      </c>
      <c r="Q102">
        <v>-0.28038447206875999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-5.8063797850636603E-3</v>
      </c>
      <c r="Z102">
        <v>4.2972791644258898E-3</v>
      </c>
      <c r="AA102">
        <v>-3.5428626598455701E-4</v>
      </c>
      <c r="AB102">
        <v>2.2444304716538401E-3</v>
      </c>
      <c r="AC102">
        <v>-4.40774891768363E-3</v>
      </c>
      <c r="AD102">
        <v>-9.6643356531784502E-3</v>
      </c>
      <c r="AE102">
        <v>6.7214099298198507E-2</v>
      </c>
      <c r="AF102">
        <v>0.45034024006742601</v>
      </c>
      <c r="AH102" s="30">
        <f t="shared" si="20"/>
        <v>-2.9702904516455001E-3</v>
      </c>
      <c r="AI102" s="30">
        <f t="shared" si="13"/>
        <v>-5.8063797850636603E-3</v>
      </c>
      <c r="AJ102" s="30">
        <f t="shared" si="12"/>
        <v>4.2972791644258898E-3</v>
      </c>
      <c r="AK102" s="30">
        <f t="shared" si="12"/>
        <v>-3.5428626598455701E-4</v>
      </c>
      <c r="AL102" s="30">
        <f t="shared" si="12"/>
        <v>2.2444304716538401E-3</v>
      </c>
      <c r="AM102" s="30">
        <f t="shared" si="12"/>
        <v>-4.40774891768363E-3</v>
      </c>
      <c r="AN102" s="30">
        <f t="shared" si="12"/>
        <v>-9.6643356531784502E-3</v>
      </c>
      <c r="AR102" s="31">
        <f t="shared" si="14"/>
        <v>48304</v>
      </c>
      <c r="AS102" s="30">
        <f t="shared" si="16"/>
        <v>3.801360960269704</v>
      </c>
      <c r="AT102" s="30">
        <f t="shared" si="15"/>
        <v>-2.9702904516455001E-3</v>
      </c>
      <c r="AU102" s="30">
        <f t="shared" si="17"/>
        <v>-1.3691040985830568E-2</v>
      </c>
      <c r="AV102" s="30">
        <f t="shared" si="11"/>
        <v>-5.8063797850636603E-3</v>
      </c>
      <c r="AW102" s="30">
        <f t="shared" si="11"/>
        <v>4.2972791644258898E-3</v>
      </c>
      <c r="AX102" s="30">
        <f t="shared" si="11"/>
        <v>-3.5428626598455701E-4</v>
      </c>
      <c r="AY102" s="30">
        <f t="shared" si="10"/>
        <v>2.2444304716538401E-3</v>
      </c>
      <c r="AZ102" s="30">
        <f t="shared" si="10"/>
        <v>-4.40774891768363E-3</v>
      </c>
      <c r="BA102" s="30">
        <f t="shared" si="10"/>
        <v>-9.6643356531784502E-3</v>
      </c>
      <c r="BC102" s="31">
        <f t="shared" si="18"/>
        <v>48304</v>
      </c>
      <c r="BD102" s="30">
        <f t="shared" si="19"/>
        <v>-2.9702904516455001E-3</v>
      </c>
      <c r="BE102" s="30">
        <f t="shared" si="19"/>
        <v>-1.3691040985830568E-2</v>
      </c>
    </row>
    <row r="103" spans="1:57" ht="15">
      <c r="A103" s="1">
        <v>48395</v>
      </c>
      <c r="B103">
        <v>-1.5511720874266599</v>
      </c>
      <c r="C103">
        <v>3.5173374664136903E-4</v>
      </c>
      <c r="D103">
        <v>-4.6940422628947397E-2</v>
      </c>
      <c r="E103">
        <v>-3.4529192087540501E-3</v>
      </c>
      <c r="F103">
        <v>0.163636751916031</v>
      </c>
      <c r="G103">
        <v>-0.31009727709261098</v>
      </c>
      <c r="H103">
        <v>5.4126142062935603E-2</v>
      </c>
      <c r="I103">
        <v>0.30331039617084798</v>
      </c>
      <c r="J103">
        <v>0.63422097174423797</v>
      </c>
      <c r="K103">
        <v>-1.84124681725257E-3</v>
      </c>
      <c r="L103">
        <v>0.62473574806744903</v>
      </c>
      <c r="M103">
        <v>0</v>
      </c>
      <c r="N103">
        <v>0</v>
      </c>
      <c r="O103">
        <v>0.78713318307834301</v>
      </c>
      <c r="P103">
        <v>0</v>
      </c>
      <c r="Q103">
        <v>-0.27760797236017698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-5.47566780634344E-3</v>
      </c>
      <c r="Z103">
        <v>4.6748912524980802E-3</v>
      </c>
      <c r="AA103">
        <v>-3.4265632037451099E-4</v>
      </c>
      <c r="AB103">
        <v>2.2867747571182202E-3</v>
      </c>
      <c r="AC103">
        <v>-4.24624349306588E-3</v>
      </c>
      <c r="AD103">
        <v>-1.0120872978906501E-2</v>
      </c>
      <c r="AE103">
        <v>6.6704289923007296E-2</v>
      </c>
      <c r="AF103">
        <v>0.42988351658603002</v>
      </c>
      <c r="AH103" s="30">
        <f t="shared" si="20"/>
        <v>-1.84124681725257E-3</v>
      </c>
      <c r="AI103" s="30">
        <f t="shared" si="13"/>
        <v>-5.47566780634344E-3</v>
      </c>
      <c r="AJ103" s="30">
        <f t="shared" si="12"/>
        <v>4.6748912524980802E-3</v>
      </c>
      <c r="AK103" s="30">
        <f t="shared" si="12"/>
        <v>-3.4265632037451099E-4</v>
      </c>
      <c r="AL103" s="30">
        <f t="shared" si="12"/>
        <v>2.2867747571182202E-3</v>
      </c>
      <c r="AM103" s="30">
        <f t="shared" si="12"/>
        <v>-4.24624349306588E-3</v>
      </c>
      <c r="AN103" s="30">
        <f t="shared" si="12"/>
        <v>-1.0120872978906501E-2</v>
      </c>
      <c r="AR103" s="31">
        <f t="shared" si="14"/>
        <v>48395</v>
      </c>
      <c r="AS103" s="30">
        <f t="shared" si="16"/>
        <v>3.7195340663441199</v>
      </c>
      <c r="AT103" s="30">
        <f t="shared" si="15"/>
        <v>-1.84124681725257E-3</v>
      </c>
      <c r="AU103" s="30">
        <f t="shared" si="17"/>
        <v>-1.3223774589074032E-2</v>
      </c>
      <c r="AV103" s="30">
        <f t="shared" si="11"/>
        <v>-5.47566780634344E-3</v>
      </c>
      <c r="AW103" s="30">
        <f t="shared" si="11"/>
        <v>4.6748912524980802E-3</v>
      </c>
      <c r="AX103" s="30">
        <f t="shared" si="11"/>
        <v>-3.4265632037451099E-4</v>
      </c>
      <c r="AY103" s="30">
        <f t="shared" si="10"/>
        <v>2.2867747571182202E-3</v>
      </c>
      <c r="AZ103" s="30">
        <f t="shared" si="10"/>
        <v>-4.24624349306588E-3</v>
      </c>
      <c r="BA103" s="30">
        <f t="shared" si="10"/>
        <v>-1.0120872978906501E-2</v>
      </c>
      <c r="BC103" s="31">
        <f t="shared" si="18"/>
        <v>48395</v>
      </c>
      <c r="BD103" s="30">
        <f t="shared" si="19"/>
        <v>-1.84124681725257E-3</v>
      </c>
      <c r="BE103" s="30">
        <f t="shared" si="19"/>
        <v>-1.3223774589074032E-2</v>
      </c>
    </row>
    <row r="104" spans="1:57" ht="15">
      <c r="A104" s="1">
        <v>48487</v>
      </c>
      <c r="B104">
        <v>-1.5354155938662699</v>
      </c>
      <c r="C104">
        <v>3.2966851080786798E-4</v>
      </c>
      <c r="D104">
        <v>-4.6970600714132102E-2</v>
      </c>
      <c r="E104">
        <v>-3.3917679248857101E-3</v>
      </c>
      <c r="F104">
        <v>0.16102247594097599</v>
      </c>
      <c r="G104">
        <v>-0.30503884708525503</v>
      </c>
      <c r="H104">
        <v>5.2371525594122698E-2</v>
      </c>
      <c r="I104">
        <v>0.30358879549896001</v>
      </c>
      <c r="J104">
        <v>0.61639117382974995</v>
      </c>
      <c r="K104">
        <v>-8.94610514467852E-4</v>
      </c>
      <c r="L104">
        <v>0.61167779732521799</v>
      </c>
      <c r="M104">
        <v>0</v>
      </c>
      <c r="N104">
        <v>0</v>
      </c>
      <c r="O104">
        <v>0.77669101963881404</v>
      </c>
      <c r="P104">
        <v>0</v>
      </c>
      <c r="Q104">
        <v>-0.27485677241781498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-5.1703840151166996E-3</v>
      </c>
      <c r="Z104">
        <v>4.9349726626530602E-3</v>
      </c>
      <c r="AA104">
        <v>-3.4303680888582601E-4</v>
      </c>
      <c r="AB104">
        <v>2.2915870893364899E-3</v>
      </c>
      <c r="AC104">
        <v>-4.0907328442584797E-3</v>
      </c>
      <c r="AD104">
        <v>-1.04189501037574E-2</v>
      </c>
      <c r="AE104">
        <v>6.6198050934096905E-2</v>
      </c>
      <c r="AF104">
        <v>0.40890577072990297</v>
      </c>
      <c r="AH104" s="30">
        <f t="shared" si="20"/>
        <v>-8.94610514467852E-4</v>
      </c>
      <c r="AI104" s="30">
        <f t="shared" si="13"/>
        <v>-5.1703840151166996E-3</v>
      </c>
      <c r="AJ104" s="30">
        <f t="shared" si="12"/>
        <v>4.9349726626530602E-3</v>
      </c>
      <c r="AK104" s="30">
        <f t="shared" si="12"/>
        <v>-3.4303680888582601E-4</v>
      </c>
      <c r="AL104" s="30">
        <f t="shared" si="12"/>
        <v>2.2915870893364899E-3</v>
      </c>
      <c r="AM104" s="30">
        <f t="shared" si="12"/>
        <v>-4.0907328442584797E-3</v>
      </c>
      <c r="AN104" s="30">
        <f t="shared" si="12"/>
        <v>-1.04189501037574E-2</v>
      </c>
      <c r="AR104" s="31">
        <f t="shared" si="14"/>
        <v>48487</v>
      </c>
      <c r="AS104" s="30">
        <f t="shared" si="16"/>
        <v>3.6356230829196119</v>
      </c>
      <c r="AT104" s="30">
        <f t="shared" si="15"/>
        <v>-8.94610514467852E-4</v>
      </c>
      <c r="AU104" s="30">
        <f t="shared" si="17"/>
        <v>-1.2796544020028855E-2</v>
      </c>
      <c r="AV104" s="30">
        <f t="shared" si="11"/>
        <v>-5.1703840151166996E-3</v>
      </c>
      <c r="AW104" s="30">
        <f t="shared" si="11"/>
        <v>4.9349726626530602E-3</v>
      </c>
      <c r="AX104" s="30">
        <f t="shared" si="11"/>
        <v>-3.4303680888582601E-4</v>
      </c>
      <c r="AY104" s="30">
        <f t="shared" si="10"/>
        <v>2.2915870893364899E-3</v>
      </c>
      <c r="AZ104" s="30">
        <f t="shared" si="10"/>
        <v>-4.0907328442584797E-3</v>
      </c>
      <c r="BA104" s="30">
        <f t="shared" si="10"/>
        <v>-1.04189501037574E-2</v>
      </c>
      <c r="BC104" s="31">
        <f t="shared" si="18"/>
        <v>48487</v>
      </c>
      <c r="BD104" s="30">
        <f t="shared" si="19"/>
        <v>-8.94610514467852E-4</v>
      </c>
      <c r="BE104" s="30">
        <f t="shared" si="19"/>
        <v>-1.2796544020028855E-2</v>
      </c>
    </row>
    <row r="105" spans="1:57" ht="15">
      <c r="A105" s="1">
        <v>48579</v>
      </c>
      <c r="B105">
        <v>-1.51980372204782</v>
      </c>
      <c r="C105">
        <v>3.1048764278536798E-4</v>
      </c>
      <c r="D105">
        <v>-4.6977936849927002E-2</v>
      </c>
      <c r="E105">
        <v>-3.2958778331213701E-3</v>
      </c>
      <c r="F105">
        <v>0.158485476850526</v>
      </c>
      <c r="G105">
        <v>-0.29993540321544299</v>
      </c>
      <c r="H105">
        <v>5.0904197337133E-2</v>
      </c>
      <c r="I105">
        <v>0.30245077689023497</v>
      </c>
      <c r="J105">
        <v>0.59891149803617905</v>
      </c>
      <c r="K105">
        <v>-1.06261439677414E-4</v>
      </c>
      <c r="L105">
        <v>0.59910681415589795</v>
      </c>
      <c r="M105">
        <v>0</v>
      </c>
      <c r="N105">
        <v>0</v>
      </c>
      <c r="O105">
        <v>0.76641322072435103</v>
      </c>
      <c r="P105">
        <v>0</v>
      </c>
      <c r="Q105">
        <v>-0.27212927778197898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-4.8885637655409703E-3</v>
      </c>
      <c r="Z105">
        <v>5.0982887689456002E-3</v>
      </c>
      <c r="AA105">
        <v>-3.5222811405439099E-4</v>
      </c>
      <c r="AB105">
        <v>2.26695392886759E-3</v>
      </c>
      <c r="AC105">
        <v>-3.9411998144361898E-3</v>
      </c>
      <c r="AD105">
        <v>-1.05857898656091E-2</v>
      </c>
      <c r="AE105">
        <v>6.5695376323017696E-2</v>
      </c>
      <c r="AF105">
        <v>0.38762682993033798</v>
      </c>
      <c r="AH105" s="30">
        <f t="shared" si="20"/>
        <v>-1.06261439677414E-4</v>
      </c>
      <c r="AI105" s="30">
        <f t="shared" si="13"/>
        <v>-4.8885637655409703E-3</v>
      </c>
      <c r="AJ105" s="30">
        <f t="shared" si="12"/>
        <v>5.0982887689456002E-3</v>
      </c>
      <c r="AK105" s="30">
        <f t="shared" si="12"/>
        <v>-3.5222811405439099E-4</v>
      </c>
      <c r="AL105" s="30">
        <f t="shared" si="12"/>
        <v>2.26695392886759E-3</v>
      </c>
      <c r="AM105" s="30">
        <f t="shared" si="12"/>
        <v>-3.9411998144361898E-3</v>
      </c>
      <c r="AN105" s="30">
        <f t="shared" si="12"/>
        <v>-1.05857898656091E-2</v>
      </c>
      <c r="AR105" s="31">
        <f t="shared" si="14"/>
        <v>48579</v>
      </c>
      <c r="AS105" s="30">
        <f t="shared" si="16"/>
        <v>3.5505073197213521</v>
      </c>
      <c r="AT105" s="30">
        <f t="shared" si="15"/>
        <v>-1.06261439677414E-4</v>
      </c>
      <c r="AU105" s="30">
        <f t="shared" si="17"/>
        <v>-1.2402538861827461E-2</v>
      </c>
      <c r="AV105" s="30">
        <f t="shared" si="11"/>
        <v>-4.8885637655409703E-3</v>
      </c>
      <c r="AW105" s="30">
        <f t="shared" si="11"/>
        <v>5.0982887689456002E-3</v>
      </c>
      <c r="AX105" s="30">
        <f t="shared" si="11"/>
        <v>-3.5222811405439099E-4</v>
      </c>
      <c r="AY105" s="30">
        <f t="shared" si="10"/>
        <v>2.26695392886759E-3</v>
      </c>
      <c r="AZ105" s="30">
        <f t="shared" si="10"/>
        <v>-3.9411998144361898E-3</v>
      </c>
      <c r="BA105" s="30">
        <f t="shared" si="10"/>
        <v>-1.05857898656091E-2</v>
      </c>
      <c r="BC105" s="31">
        <f t="shared" si="18"/>
        <v>48579</v>
      </c>
      <c r="BD105" s="30">
        <f t="shared" si="19"/>
        <v>-1.06261439677414E-4</v>
      </c>
      <c r="BE105" s="30">
        <f t="shared" si="19"/>
        <v>-1.2402538861827461E-2</v>
      </c>
    </row>
    <row r="106" spans="1:57" ht="15">
      <c r="A106" s="1">
        <v>48669</v>
      </c>
      <c r="B106">
        <v>-1.5043348228306299</v>
      </c>
      <c r="C106">
        <v>2.9374376911153201E-4</v>
      </c>
      <c r="D106">
        <v>-4.69643611995555E-2</v>
      </c>
      <c r="E106">
        <v>-3.1745451510606501E-3</v>
      </c>
      <c r="F106">
        <v>0.15602091462888201</v>
      </c>
      <c r="G106">
        <v>-0.29480308252347598</v>
      </c>
      <c r="H106">
        <v>4.96984751919902E-2</v>
      </c>
      <c r="I106">
        <v>0.300119841510392</v>
      </c>
      <c r="J106">
        <v>0.58179973713521704</v>
      </c>
      <c r="K106">
        <v>5.4517322300506703E-4</v>
      </c>
      <c r="L106">
        <v>0.58699545195084801</v>
      </c>
      <c r="M106">
        <v>0</v>
      </c>
      <c r="N106">
        <v>0</v>
      </c>
      <c r="O106">
        <v>0.756301585974269</v>
      </c>
      <c r="P106">
        <v>0</v>
      </c>
      <c r="Q106">
        <v>-0.26942434765400702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-4.6283393867062204E-3</v>
      </c>
      <c r="Z106">
        <v>5.1825650600699803E-3</v>
      </c>
      <c r="AA106">
        <v>-3.67636333383492E-4</v>
      </c>
      <c r="AB106">
        <v>2.2196212286883601E-3</v>
      </c>
      <c r="AC106">
        <v>-3.7975772924494799E-3</v>
      </c>
      <c r="AD106">
        <v>-1.0644781291934999E-2</v>
      </c>
      <c r="AE106">
        <v>6.5196259444926893E-2</v>
      </c>
      <c r="AF106">
        <v>0.36623387545420699</v>
      </c>
      <c r="AH106" s="30">
        <f t="shared" si="20"/>
        <v>5.4517322300506703E-4</v>
      </c>
      <c r="AI106" s="30">
        <f t="shared" si="13"/>
        <v>-4.6283393867062204E-3</v>
      </c>
      <c r="AJ106" s="30">
        <f t="shared" si="12"/>
        <v>5.1825650600699803E-3</v>
      </c>
      <c r="AK106" s="30">
        <f t="shared" si="12"/>
        <v>-3.67636333383492E-4</v>
      </c>
      <c r="AL106" s="30">
        <f t="shared" si="12"/>
        <v>2.2196212286883601E-3</v>
      </c>
      <c r="AM106" s="30">
        <f t="shared" si="12"/>
        <v>-3.7975772924494799E-3</v>
      </c>
      <c r="AN106" s="30">
        <f t="shared" si="12"/>
        <v>-1.0644781291934999E-2</v>
      </c>
      <c r="AR106" s="31">
        <f t="shared" si="14"/>
        <v>48669</v>
      </c>
      <c r="AS106" s="30">
        <f t="shared" si="16"/>
        <v>3.4649355018168277</v>
      </c>
      <c r="AT106" s="30">
        <f t="shared" si="15"/>
        <v>5.4517322300506703E-4</v>
      </c>
      <c r="AU106" s="30">
        <f t="shared" si="17"/>
        <v>-1.2036148015715852E-2</v>
      </c>
      <c r="AV106" s="30">
        <f t="shared" si="11"/>
        <v>-4.6283393867062204E-3</v>
      </c>
      <c r="AW106" s="30">
        <f t="shared" si="11"/>
        <v>5.1825650600699803E-3</v>
      </c>
      <c r="AX106" s="30">
        <f t="shared" si="11"/>
        <v>-3.67636333383492E-4</v>
      </c>
      <c r="AY106" s="30">
        <f t="shared" si="10"/>
        <v>2.2196212286883601E-3</v>
      </c>
      <c r="AZ106" s="30">
        <f t="shared" si="10"/>
        <v>-3.7975772924494799E-3</v>
      </c>
      <c r="BA106" s="30">
        <f t="shared" si="10"/>
        <v>-1.0644781291934999E-2</v>
      </c>
      <c r="BC106" s="31">
        <f t="shared" si="18"/>
        <v>48669</v>
      </c>
      <c r="BD106" s="30">
        <f t="shared" si="19"/>
        <v>5.4517322300506703E-4</v>
      </c>
      <c r="BE106" s="30">
        <f t="shared" si="19"/>
        <v>-1.2036148015715852E-2</v>
      </c>
    </row>
    <row r="107" spans="1:57" ht="15">
      <c r="A107" s="1">
        <v>48760</v>
      </c>
      <c r="B107">
        <v>-1.4890073535853099</v>
      </c>
      <c r="C107">
        <v>2.7905482709592001E-4</v>
      </c>
      <c r="D107">
        <v>-4.6931608799093298E-2</v>
      </c>
      <c r="E107">
        <v>-3.0353537803659699E-3</v>
      </c>
      <c r="F107">
        <v>0.153624373535378</v>
      </c>
      <c r="G107">
        <v>-0.28965629823708999</v>
      </c>
      <c r="H107">
        <v>4.8729596406913801E-2</v>
      </c>
      <c r="I107">
        <v>0.29679317716220799</v>
      </c>
      <c r="J107">
        <v>0.56506928361518205</v>
      </c>
      <c r="K107">
        <v>1.0785734377627401E-3</v>
      </c>
      <c r="L107">
        <v>0.575318109065729</v>
      </c>
      <c r="M107">
        <v>0</v>
      </c>
      <c r="N107">
        <v>0</v>
      </c>
      <c r="O107">
        <v>0.74635680899316403</v>
      </c>
      <c r="P107">
        <v>0</v>
      </c>
      <c r="Q107">
        <v>-0.266741198402621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-4.3879480883078801E-3</v>
      </c>
      <c r="Z107">
        <v>5.2028786934677001E-3</v>
      </c>
      <c r="AA107">
        <v>-3.8717518641446001E-4</v>
      </c>
      <c r="AB107">
        <v>2.1551884872889498E-3</v>
      </c>
      <c r="AC107">
        <v>-3.65975799375644E-3</v>
      </c>
      <c r="AD107">
        <v>-1.06159480803208E-2</v>
      </c>
      <c r="AE107">
        <v>6.4700693041041799E-2</v>
      </c>
      <c r="AF107">
        <v>0.34488509511196602</v>
      </c>
      <c r="AH107" s="30">
        <f t="shared" si="20"/>
        <v>1.0785734377627401E-3</v>
      </c>
      <c r="AI107" s="30">
        <f t="shared" si="13"/>
        <v>-4.3879480883078801E-3</v>
      </c>
      <c r="AJ107" s="30">
        <f t="shared" si="12"/>
        <v>5.2028786934677001E-3</v>
      </c>
      <c r="AK107" s="30">
        <f t="shared" si="12"/>
        <v>-3.8717518641446001E-4</v>
      </c>
      <c r="AL107" s="30">
        <f t="shared" si="12"/>
        <v>2.1551884872889498E-3</v>
      </c>
      <c r="AM107" s="30">
        <f t="shared" si="12"/>
        <v>-3.65975799375644E-3</v>
      </c>
      <c r="AN107" s="30">
        <f t="shared" si="12"/>
        <v>-1.06159480803208E-2</v>
      </c>
      <c r="AR107" s="31">
        <f t="shared" si="14"/>
        <v>48760</v>
      </c>
      <c r="AS107" s="30">
        <f t="shared" si="16"/>
        <v>3.3795403804478639</v>
      </c>
      <c r="AT107" s="30">
        <f t="shared" si="15"/>
        <v>1.0785734377627401E-3</v>
      </c>
      <c r="AU107" s="30">
        <f t="shared" si="17"/>
        <v>-1.1692762168042931E-2</v>
      </c>
      <c r="AV107" s="30">
        <f t="shared" si="11"/>
        <v>-4.3879480883078801E-3</v>
      </c>
      <c r="AW107" s="30">
        <f t="shared" si="11"/>
        <v>5.2028786934677001E-3</v>
      </c>
      <c r="AX107" s="30">
        <f t="shared" si="11"/>
        <v>-3.8717518641446001E-4</v>
      </c>
      <c r="AY107" s="30">
        <f t="shared" si="10"/>
        <v>2.1551884872889498E-3</v>
      </c>
      <c r="AZ107" s="30">
        <f t="shared" si="10"/>
        <v>-3.65975799375644E-3</v>
      </c>
      <c r="BA107" s="30">
        <f t="shared" si="10"/>
        <v>-1.06159480803208E-2</v>
      </c>
      <c r="BC107" s="31">
        <f t="shared" si="18"/>
        <v>48760</v>
      </c>
      <c r="BD107" s="30">
        <f t="shared" si="19"/>
        <v>1.0785734377627401E-3</v>
      </c>
      <c r="BE107" s="30">
        <f t="shared" si="19"/>
        <v>-1.1692762168042931E-2</v>
      </c>
    </row>
    <row r="108" spans="1:57" ht="15">
      <c r="A108" s="1">
        <v>48852</v>
      </c>
      <c r="B108">
        <v>-1.4738198689254101</v>
      </c>
      <c r="C108">
        <v>2.66095299135386E-4</v>
      </c>
      <c r="D108">
        <v>-4.6881240493224702E-2</v>
      </c>
      <c r="E108">
        <v>-2.8844475290477202E-3</v>
      </c>
      <c r="F108">
        <v>0.15129182686960299</v>
      </c>
      <c r="G108">
        <v>-0.28450787112753301</v>
      </c>
      <c r="H108">
        <v>4.7973927506431799E-2</v>
      </c>
      <c r="I108">
        <v>0.29264404083471601</v>
      </c>
      <c r="J108">
        <v>0.54872972844316803</v>
      </c>
      <c r="K108">
        <v>1.5105672811107701E-3</v>
      </c>
      <c r="L108">
        <v>0.56405087506552298</v>
      </c>
      <c r="M108">
        <v>0</v>
      </c>
      <c r="N108">
        <v>0</v>
      </c>
      <c r="O108">
        <v>0.73657867263426902</v>
      </c>
      <c r="P108">
        <v>0</v>
      </c>
      <c r="Q108">
        <v>-0.26407932447621202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-4.1657362510981004E-3</v>
      </c>
      <c r="Z108">
        <v>5.1720056973058801E-3</v>
      </c>
      <c r="AA108">
        <v>-4.0918245323982199E-4</v>
      </c>
      <c r="AB108">
        <v>2.0782773228672298E-3</v>
      </c>
      <c r="AC108">
        <v>-3.5276029846765399E-3</v>
      </c>
      <c r="AD108">
        <v>-1.0516368667592001E-2</v>
      </c>
      <c r="AE108">
        <v>6.4208669260513995E-2</v>
      </c>
      <c r="AF108">
        <v>0.32371304330662598</v>
      </c>
      <c r="AH108" s="30">
        <f t="shared" si="20"/>
        <v>1.5105672811107701E-3</v>
      </c>
      <c r="AI108" s="30">
        <f t="shared" si="13"/>
        <v>-4.1657362510981004E-3</v>
      </c>
      <c r="AJ108" s="30">
        <f t="shared" si="13"/>
        <v>5.1720056973058801E-3</v>
      </c>
      <c r="AK108" s="30">
        <f t="shared" si="13"/>
        <v>-4.0918245323982199E-4</v>
      </c>
      <c r="AL108" s="30">
        <f t="shared" si="13"/>
        <v>2.0782773228672298E-3</v>
      </c>
      <c r="AM108" s="30">
        <f t="shared" si="13"/>
        <v>-3.5276029846765399E-3</v>
      </c>
      <c r="AN108" s="30">
        <f t="shared" si="13"/>
        <v>-1.0516368667592001E-2</v>
      </c>
      <c r="AR108" s="31">
        <f t="shared" si="14"/>
        <v>48852</v>
      </c>
      <c r="AS108" s="30">
        <f t="shared" si="16"/>
        <v>3.2948521732265039</v>
      </c>
      <c r="AT108" s="30">
        <f t="shared" si="15"/>
        <v>1.5105672811107701E-3</v>
      </c>
      <c r="AU108" s="30">
        <f t="shared" si="17"/>
        <v>-1.1368607336433353E-2</v>
      </c>
      <c r="AV108" s="30">
        <f t="shared" si="11"/>
        <v>-4.1657362510981004E-3</v>
      </c>
      <c r="AW108" s="30">
        <f t="shared" si="11"/>
        <v>5.1720056973058801E-3</v>
      </c>
      <c r="AX108" s="30">
        <f t="shared" si="11"/>
        <v>-4.0918245323982199E-4</v>
      </c>
      <c r="AY108" s="30">
        <f t="shared" si="11"/>
        <v>2.0782773228672298E-3</v>
      </c>
      <c r="AZ108" s="30">
        <f t="shared" si="11"/>
        <v>-3.5276029846765399E-3</v>
      </c>
      <c r="BA108" s="30">
        <f t="shared" si="11"/>
        <v>-1.0516368667592001E-2</v>
      </c>
      <c r="BC108" s="31">
        <f t="shared" si="18"/>
        <v>48852</v>
      </c>
      <c r="BD108" s="30">
        <f t="shared" si="19"/>
        <v>1.5105672811107701E-3</v>
      </c>
      <c r="BE108" s="30">
        <f t="shared" si="19"/>
        <v>-1.1368607336433353E-2</v>
      </c>
    </row>
    <row r="109" spans="1:57" ht="15">
      <c r="A109" s="1">
        <v>48944</v>
      </c>
      <c r="B109">
        <v>-1.4587710114699599</v>
      </c>
      <c r="C109">
        <v>2.54588536055249E-4</v>
      </c>
      <c r="D109">
        <v>-4.6814661770467399E-2</v>
      </c>
      <c r="E109">
        <v>-2.7267620114095098E-3</v>
      </c>
      <c r="F109">
        <v>0.14901960353502</v>
      </c>
      <c r="G109">
        <v>-0.279369157616705</v>
      </c>
      <c r="H109">
        <v>4.7409106522460297E-2</v>
      </c>
      <c r="I109">
        <v>0.287824036300522</v>
      </c>
      <c r="J109">
        <v>0.53278739380847295</v>
      </c>
      <c r="K109">
        <v>1.85575688574868E-3</v>
      </c>
      <c r="L109">
        <v>0.55317146165613595</v>
      </c>
      <c r="M109">
        <v>0</v>
      </c>
      <c r="N109">
        <v>0</v>
      </c>
      <c r="O109">
        <v>0.72696621634834502</v>
      </c>
      <c r="P109">
        <v>0</v>
      </c>
      <c r="Q109">
        <v>-0.261438433829074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-3.9601608847927303E-3</v>
      </c>
      <c r="Z109">
        <v>5.1007279973479197E-3</v>
      </c>
      <c r="AA109">
        <v>-4.3234890450834798E-4</v>
      </c>
      <c r="AB109">
        <v>1.9926776375254799E-3</v>
      </c>
      <c r="AC109">
        <v>-3.40094904685818E-3</v>
      </c>
      <c r="AD109">
        <v>-1.0360551491588099E-2</v>
      </c>
      <c r="AE109">
        <v>6.3720179681733394E-2</v>
      </c>
      <c r="AF109">
        <v>0.30282771188401802</v>
      </c>
      <c r="AH109" s="30">
        <f t="shared" si="20"/>
        <v>1.85575688574868E-3</v>
      </c>
      <c r="AI109" s="30">
        <f t="shared" si="13"/>
        <v>-3.9601608847927303E-3</v>
      </c>
      <c r="AJ109" s="30">
        <f t="shared" si="13"/>
        <v>5.1007279973479197E-3</v>
      </c>
      <c r="AK109" s="30">
        <f t="shared" si="13"/>
        <v>-4.3234890450834798E-4</v>
      </c>
      <c r="AL109" s="30">
        <f t="shared" si="13"/>
        <v>1.9926776375254799E-3</v>
      </c>
      <c r="AM109" s="30">
        <f t="shared" si="13"/>
        <v>-3.40094904685818E-3</v>
      </c>
      <c r="AN109" s="30">
        <f t="shared" si="13"/>
        <v>-1.0360551491588099E-2</v>
      </c>
      <c r="AR109" s="31">
        <f t="shared" si="14"/>
        <v>48944</v>
      </c>
      <c r="AS109" s="30">
        <f t="shared" si="16"/>
        <v>3.2113108475360721</v>
      </c>
      <c r="AT109" s="30">
        <f t="shared" si="15"/>
        <v>1.85575688574868E-3</v>
      </c>
      <c r="AU109" s="30">
        <f t="shared" si="17"/>
        <v>-1.1060604692873958E-2</v>
      </c>
      <c r="AV109" s="30">
        <f t="shared" ref="AV109:BA132" si="21">AI109</f>
        <v>-3.9601608847927303E-3</v>
      </c>
      <c r="AW109" s="30">
        <f t="shared" si="21"/>
        <v>5.1007279973479197E-3</v>
      </c>
      <c r="AX109" s="30">
        <f t="shared" si="21"/>
        <v>-4.3234890450834798E-4</v>
      </c>
      <c r="AY109" s="30">
        <f t="shared" si="21"/>
        <v>1.9926776375254799E-3</v>
      </c>
      <c r="AZ109" s="30">
        <f t="shared" si="21"/>
        <v>-3.40094904685818E-3</v>
      </c>
      <c r="BA109" s="30">
        <f t="shared" si="21"/>
        <v>-1.0360551491588099E-2</v>
      </c>
      <c r="BC109" s="31">
        <f t="shared" si="18"/>
        <v>48944</v>
      </c>
      <c r="BD109" s="30">
        <f t="shared" si="19"/>
        <v>1.85575688574868E-3</v>
      </c>
      <c r="BE109" s="30">
        <f t="shared" si="19"/>
        <v>-1.1060604692873958E-2</v>
      </c>
    </row>
    <row r="110" spans="1:57" ht="15">
      <c r="A110" s="1">
        <v>49034</v>
      </c>
      <c r="B110">
        <v>-1.4438595028471699</v>
      </c>
      <c r="C110">
        <v>2.4430004260655601E-4</v>
      </c>
      <c r="D110">
        <v>-4.6733139676763701E-2</v>
      </c>
      <c r="E110">
        <v>-2.5662221289992999E-3</v>
      </c>
      <c r="F110">
        <v>0.14680435656501301</v>
      </c>
      <c r="G110">
        <v>-0.27425017319171602</v>
      </c>
      <c r="H110">
        <v>4.7014131019692401E-2</v>
      </c>
      <c r="I110">
        <v>0.28246526689187701</v>
      </c>
      <c r="J110">
        <v>0.517245805456512</v>
      </c>
      <c r="K110">
        <v>2.12692853993964E-3</v>
      </c>
      <c r="L110">
        <v>0.542659123309158</v>
      </c>
      <c r="M110">
        <v>0</v>
      </c>
      <c r="N110">
        <v>0</v>
      </c>
      <c r="O110">
        <v>0.71751787910686304</v>
      </c>
      <c r="P110">
        <v>0</v>
      </c>
      <c r="Q110">
        <v>-0.25881839543080598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-3.7697888977652801E-3</v>
      </c>
      <c r="Z110">
        <v>4.99810419502151E-3</v>
      </c>
      <c r="AA110">
        <v>-4.5565796177291499E-4</v>
      </c>
      <c r="AB110">
        <v>1.90147410242643E-3</v>
      </c>
      <c r="AC110">
        <v>-3.2796149845194301E-3</v>
      </c>
      <c r="AD110">
        <v>-1.0160769061148401E-2</v>
      </c>
      <c r="AE110">
        <v>6.3235215333079298E-2</v>
      </c>
      <c r="AF110">
        <v>0.282319320381542</v>
      </c>
      <c r="AH110" s="30">
        <f t="shared" si="20"/>
        <v>2.12692853993964E-3</v>
      </c>
      <c r="AI110" s="30">
        <f t="shared" si="13"/>
        <v>-3.7697888977652801E-3</v>
      </c>
      <c r="AJ110" s="30">
        <f t="shared" si="13"/>
        <v>4.99810419502151E-3</v>
      </c>
      <c r="AK110" s="30">
        <f t="shared" si="13"/>
        <v>-4.5565796177291499E-4</v>
      </c>
      <c r="AL110" s="30">
        <f t="shared" si="13"/>
        <v>1.90147410242643E-3</v>
      </c>
      <c r="AM110" s="30">
        <f t="shared" si="13"/>
        <v>-3.2796149845194301E-3</v>
      </c>
      <c r="AN110" s="30">
        <f t="shared" si="13"/>
        <v>-1.0160769061148401E-2</v>
      </c>
      <c r="AR110" s="31">
        <f t="shared" si="14"/>
        <v>49034</v>
      </c>
      <c r="AS110" s="30">
        <f t="shared" si="16"/>
        <v>3.1292772815261678</v>
      </c>
      <c r="AT110" s="30">
        <f t="shared" si="15"/>
        <v>2.12692853993964E-3</v>
      </c>
      <c r="AU110" s="30">
        <f t="shared" si="17"/>
        <v>-1.0766252607758086E-2</v>
      </c>
      <c r="AV110" s="30">
        <f t="shared" si="21"/>
        <v>-3.7697888977652801E-3</v>
      </c>
      <c r="AW110" s="30">
        <f t="shared" si="21"/>
        <v>4.99810419502151E-3</v>
      </c>
      <c r="AX110" s="30">
        <f t="shared" si="21"/>
        <v>-4.5565796177291499E-4</v>
      </c>
      <c r="AY110" s="30">
        <f t="shared" si="21"/>
        <v>1.90147410242643E-3</v>
      </c>
      <c r="AZ110" s="30">
        <f t="shared" si="21"/>
        <v>-3.2796149845194301E-3</v>
      </c>
      <c r="BA110" s="30">
        <f t="shared" si="21"/>
        <v>-1.0160769061148401E-2</v>
      </c>
      <c r="BC110" s="31">
        <f t="shared" si="18"/>
        <v>49034</v>
      </c>
      <c r="BD110" s="30">
        <f t="shared" si="19"/>
        <v>2.12692853993964E-3</v>
      </c>
      <c r="BE110" s="30">
        <f t="shared" si="19"/>
        <v>-1.0766252607758086E-2</v>
      </c>
    </row>
    <row r="111" spans="1:57" ht="15">
      <c r="A111" s="1">
        <v>49125</v>
      </c>
      <c r="B111">
        <v>-1.4290841350874099</v>
      </c>
      <c r="C111">
        <v>2.3503161282247101E-4</v>
      </c>
      <c r="D111">
        <v>-4.6637817976340201E-2</v>
      </c>
      <c r="E111">
        <v>-2.4059101144640899E-3</v>
      </c>
      <c r="F111">
        <v>0.14464303369896001</v>
      </c>
      <c r="G111">
        <v>-0.26915971010911499</v>
      </c>
      <c r="H111">
        <v>4.6769403132085399E-2</v>
      </c>
      <c r="I111">
        <v>0.276682351087645</v>
      </c>
      <c r="J111">
        <v>0.50210611003966799</v>
      </c>
      <c r="K111">
        <v>2.3352466671739602E-3</v>
      </c>
      <c r="L111">
        <v>0.53249457153030999</v>
      </c>
      <c r="M111">
        <v>0</v>
      </c>
      <c r="N111">
        <v>0</v>
      </c>
      <c r="O111">
        <v>0.70823162102291204</v>
      </c>
      <c r="P111">
        <v>0</v>
      </c>
      <c r="Q111">
        <v>-0.25621919681689198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-3.5932947067663298E-3</v>
      </c>
      <c r="Z111">
        <v>4.8717077571085203E-3</v>
      </c>
      <c r="AA111">
        <v>-4.7833456767801399E-4</v>
      </c>
      <c r="AB111">
        <v>1.80715539032616E-3</v>
      </c>
      <c r="AC111">
        <v>-3.1634069780886302E-3</v>
      </c>
      <c r="AD111">
        <v>-9.9273543811581304E-3</v>
      </c>
      <c r="AE111">
        <v>6.2753766713127407E-2</v>
      </c>
      <c r="AF111">
        <v>0.26226083791423799</v>
      </c>
      <c r="AH111" s="30">
        <f t="shared" si="20"/>
        <v>2.3352466671739602E-3</v>
      </c>
      <c r="AI111" s="30">
        <f t="shared" si="13"/>
        <v>-3.5932947067663298E-3</v>
      </c>
      <c r="AJ111" s="30">
        <f t="shared" si="13"/>
        <v>4.8717077571085203E-3</v>
      </c>
      <c r="AK111" s="30">
        <f t="shared" si="13"/>
        <v>-4.7833456767801399E-4</v>
      </c>
      <c r="AL111" s="30">
        <f t="shared" si="13"/>
        <v>1.80715539032616E-3</v>
      </c>
      <c r="AM111" s="30">
        <f t="shared" si="13"/>
        <v>-3.1634069780886302E-3</v>
      </c>
      <c r="AN111" s="30">
        <f t="shared" si="13"/>
        <v>-9.9273543811581304E-3</v>
      </c>
      <c r="AR111" s="31">
        <f t="shared" si="14"/>
        <v>49125</v>
      </c>
      <c r="AS111" s="30">
        <f t="shared" si="16"/>
        <v>3.0490433516569517</v>
      </c>
      <c r="AT111" s="30">
        <f t="shared" si="15"/>
        <v>2.3352466671739602E-3</v>
      </c>
      <c r="AU111" s="30">
        <f t="shared" si="17"/>
        <v>-1.0483527486256423E-2</v>
      </c>
      <c r="AV111" s="30">
        <f t="shared" si="21"/>
        <v>-3.5932947067663298E-3</v>
      </c>
      <c r="AW111" s="30">
        <f t="shared" si="21"/>
        <v>4.8717077571085203E-3</v>
      </c>
      <c r="AX111" s="30">
        <f t="shared" si="21"/>
        <v>-4.7833456767801399E-4</v>
      </c>
      <c r="AY111" s="30">
        <f t="shared" si="21"/>
        <v>1.80715539032616E-3</v>
      </c>
      <c r="AZ111" s="30">
        <f t="shared" si="21"/>
        <v>-3.1634069780886302E-3</v>
      </c>
      <c r="BA111" s="30">
        <f t="shared" si="21"/>
        <v>-9.9273543811581304E-3</v>
      </c>
      <c r="BC111" s="31">
        <f t="shared" si="18"/>
        <v>49125</v>
      </c>
      <c r="BD111" s="30">
        <f t="shared" si="19"/>
        <v>2.3352466671739602E-3</v>
      </c>
      <c r="BE111" s="30">
        <f t="shared" si="19"/>
        <v>-1.0483527486256423E-2</v>
      </c>
    </row>
    <row r="112" spans="1:57" ht="15">
      <c r="A112" s="1">
        <v>49217</v>
      </c>
      <c r="B112">
        <v>-1.4144437625050501</v>
      </c>
      <c r="C112">
        <v>2.26616215480353E-4</v>
      </c>
      <c r="D112">
        <v>-4.65297307183253E-2</v>
      </c>
      <c r="E112">
        <v>-2.2482083662168002E-3</v>
      </c>
      <c r="F112">
        <v>0.142532850036969</v>
      </c>
      <c r="G112">
        <v>-0.26410544871228397</v>
      </c>
      <c r="H112">
        <v>4.6656740904114501E-2</v>
      </c>
      <c r="I112">
        <v>0.27057429441005898</v>
      </c>
      <c r="J112">
        <v>0.487367442662484</v>
      </c>
      <c r="K112">
        <v>2.4904318202857599E-3</v>
      </c>
      <c r="L112">
        <v>0.52265988585772305</v>
      </c>
      <c r="M112">
        <v>0</v>
      </c>
      <c r="N112">
        <v>0</v>
      </c>
      <c r="O112">
        <v>0.69910502644231198</v>
      </c>
      <c r="P112">
        <v>0</v>
      </c>
      <c r="Q112">
        <v>-0.25364090996625499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-3.4294566176528902E-3</v>
      </c>
      <c r="Z112">
        <v>4.7278360057483801E-3</v>
      </c>
      <c r="AA112">
        <v>-4.9980195338222399E-4</v>
      </c>
      <c r="AB112">
        <v>1.71170830791178E-3</v>
      </c>
      <c r="AC112">
        <v>-3.0521230857018301E-3</v>
      </c>
      <c r="AD112">
        <v>-9.6689631534540108E-3</v>
      </c>
      <c r="AE112">
        <v>6.2275823810327903E-2</v>
      </c>
      <c r="AF112">
        <v>0.24271025139510499</v>
      </c>
      <c r="AH112" s="30">
        <f t="shared" si="20"/>
        <v>2.4904318202857599E-3</v>
      </c>
      <c r="AI112" s="30">
        <f t="shared" si="13"/>
        <v>-3.4294566176528902E-3</v>
      </c>
      <c r="AJ112" s="30">
        <f t="shared" si="13"/>
        <v>4.7278360057483801E-3</v>
      </c>
      <c r="AK112" s="30">
        <f t="shared" si="13"/>
        <v>-4.9980195338222399E-4</v>
      </c>
      <c r="AL112" s="30">
        <f t="shared" si="13"/>
        <v>1.71170830791178E-3</v>
      </c>
      <c r="AM112" s="30">
        <f t="shared" si="13"/>
        <v>-3.0521230857018301E-3</v>
      </c>
      <c r="AN112" s="30">
        <f t="shared" si="13"/>
        <v>-9.6689631534540108E-3</v>
      </c>
      <c r="AR112" s="31">
        <f t="shared" si="14"/>
        <v>49217</v>
      </c>
      <c r="AS112" s="30">
        <f t="shared" si="16"/>
        <v>2.9708410055804197</v>
      </c>
      <c r="AT112" s="30">
        <f t="shared" si="15"/>
        <v>2.4904318202857599E-3</v>
      </c>
      <c r="AU112" s="30">
        <f t="shared" si="17"/>
        <v>-1.0210800496530795E-2</v>
      </c>
      <c r="AV112" s="30">
        <f t="shared" si="21"/>
        <v>-3.4294566176528902E-3</v>
      </c>
      <c r="AW112" s="30">
        <f t="shared" si="21"/>
        <v>4.7278360057483801E-3</v>
      </c>
      <c r="AX112" s="30">
        <f t="shared" si="21"/>
        <v>-4.9980195338222399E-4</v>
      </c>
      <c r="AY112" s="30">
        <f t="shared" si="21"/>
        <v>1.71170830791178E-3</v>
      </c>
      <c r="AZ112" s="30">
        <f t="shared" si="21"/>
        <v>-3.0521230857018301E-3</v>
      </c>
      <c r="BA112" s="30">
        <f t="shared" si="21"/>
        <v>-9.6689631534540108E-3</v>
      </c>
      <c r="BC112" s="31">
        <f t="shared" si="18"/>
        <v>49217</v>
      </c>
      <c r="BD112" s="30">
        <f t="shared" si="19"/>
        <v>2.4904318202857599E-3</v>
      </c>
      <c r="BE112" s="30">
        <f t="shared" si="19"/>
        <v>-1.0210800496530795E-2</v>
      </c>
    </row>
    <row r="113" spans="1:57" ht="15">
      <c r="A113" s="1">
        <v>49309</v>
      </c>
      <c r="B113">
        <v>-1.3999372941309201</v>
      </c>
      <c r="C113">
        <v>2.1891354092616901E-4</v>
      </c>
      <c r="D113">
        <v>-4.6409814357052603E-2</v>
      </c>
      <c r="E113">
        <v>-2.0949206782836099E-3</v>
      </c>
      <c r="F113">
        <v>0.14047126275699801</v>
      </c>
      <c r="G113">
        <v>-0.25909406195658702</v>
      </c>
      <c r="H113">
        <v>4.6659363607226098E-2</v>
      </c>
      <c r="I113">
        <v>0.26422621565454701</v>
      </c>
      <c r="J113">
        <v>0.473027249506209</v>
      </c>
      <c r="K113">
        <v>2.6009231226361402E-3</v>
      </c>
      <c r="L113">
        <v>0.51313842397112597</v>
      </c>
      <c r="M113">
        <v>0</v>
      </c>
      <c r="N113">
        <v>0</v>
      </c>
      <c r="O113">
        <v>0.69013539095917897</v>
      </c>
      <c r="P113">
        <v>0</v>
      </c>
      <c r="Q113">
        <v>-0.25108366406788002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-3.27715232679743E-3</v>
      </c>
      <c r="Z113">
        <v>4.5716930268649503E-3</v>
      </c>
      <c r="AA113">
        <v>-5.1964517034266099E-4</v>
      </c>
      <c r="AB113">
        <v>1.6166987342875699E-3</v>
      </c>
      <c r="AC113">
        <v>-2.9455569896301901E-3</v>
      </c>
      <c r="AD113">
        <v>-9.3928050089304906E-3</v>
      </c>
      <c r="AE113">
        <v>6.1801376122167198E-2</v>
      </c>
      <c r="AF113">
        <v>0.22371259631575399</v>
      </c>
      <c r="AH113" s="30">
        <f t="shared" si="20"/>
        <v>2.6009231226361402E-3</v>
      </c>
      <c r="AI113" s="30">
        <f t="shared" si="13"/>
        <v>-3.27715232679743E-3</v>
      </c>
      <c r="AJ113" s="30">
        <f t="shared" si="13"/>
        <v>4.5716930268649503E-3</v>
      </c>
      <c r="AK113" s="30">
        <f t="shared" si="13"/>
        <v>-5.1964517034266099E-4</v>
      </c>
      <c r="AL113" s="30">
        <f t="shared" si="13"/>
        <v>1.6166987342875699E-3</v>
      </c>
      <c r="AM113" s="30">
        <f t="shared" si="13"/>
        <v>-2.9455569896301901E-3</v>
      </c>
      <c r="AN113" s="30">
        <f t="shared" si="13"/>
        <v>-9.3928050089304906E-3</v>
      </c>
      <c r="AR113" s="31">
        <f t="shared" si="14"/>
        <v>49309</v>
      </c>
      <c r="AS113" s="30">
        <f t="shared" si="16"/>
        <v>2.8948503852630161</v>
      </c>
      <c r="AT113" s="30">
        <f t="shared" si="15"/>
        <v>2.6009231226361402E-3</v>
      </c>
      <c r="AU113" s="30">
        <f t="shared" si="17"/>
        <v>-9.9467677345482508E-3</v>
      </c>
      <c r="AV113" s="30">
        <f t="shared" si="21"/>
        <v>-3.27715232679743E-3</v>
      </c>
      <c r="AW113" s="30">
        <f t="shared" si="21"/>
        <v>4.5716930268649503E-3</v>
      </c>
      <c r="AX113" s="30">
        <f t="shared" si="21"/>
        <v>-5.1964517034266099E-4</v>
      </c>
      <c r="AY113" s="30">
        <f t="shared" si="21"/>
        <v>1.6166987342875699E-3</v>
      </c>
      <c r="AZ113" s="30">
        <f t="shared" si="21"/>
        <v>-2.9455569896301901E-3</v>
      </c>
      <c r="BA113" s="30">
        <f t="shared" si="21"/>
        <v>-9.3928050089304906E-3</v>
      </c>
      <c r="BC113" s="31">
        <f t="shared" si="18"/>
        <v>49309</v>
      </c>
      <c r="BD113" s="30">
        <f t="shared" si="19"/>
        <v>2.6009231226361402E-3</v>
      </c>
      <c r="BE113" s="30">
        <f t="shared" si="19"/>
        <v>-9.9467677345482508E-3</v>
      </c>
    </row>
    <row r="114" spans="1:57" ht="15">
      <c r="A114" s="1">
        <v>49399</v>
      </c>
      <c r="B114">
        <v>-1.3855636867283501</v>
      </c>
      <c r="C114">
        <v>2.1180613029204E-4</v>
      </c>
      <c r="D114">
        <v>-4.6278918563457797E-2</v>
      </c>
      <c r="E114">
        <v>-1.94737494916997E-3</v>
      </c>
      <c r="F114">
        <v>0.138455947844637</v>
      </c>
      <c r="G114">
        <v>-0.25413131295011898</v>
      </c>
      <c r="H114">
        <v>4.6761857334344702E-2</v>
      </c>
      <c r="I114">
        <v>0.25771092890408898</v>
      </c>
      <c r="J114">
        <v>0.45908157009927603</v>
      </c>
      <c r="K114">
        <v>2.6740257997419801E-3</v>
      </c>
      <c r="L114">
        <v>0.50391473272019904</v>
      </c>
      <c r="M114">
        <v>0</v>
      </c>
      <c r="N114">
        <v>0</v>
      </c>
      <c r="O114">
        <v>0.68131979452270297</v>
      </c>
      <c r="P114">
        <v>0</v>
      </c>
      <c r="Q114">
        <v>-0.24854762397157201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-3.1353538250071802E-3</v>
      </c>
      <c r="Z114">
        <v>4.4075493508585698E-3</v>
      </c>
      <c r="AA114">
        <v>-5.3758040905089002E-4</v>
      </c>
      <c r="AB114">
        <v>1.5233410513135299E-3</v>
      </c>
      <c r="AC114">
        <v>-2.8435010788857001E-3</v>
      </c>
      <c r="AD114">
        <v>-9.1048468352791703E-3</v>
      </c>
      <c r="AE114">
        <v>6.1330412673821798E-2</v>
      </c>
      <c r="AF114">
        <v>0.20530176712039599</v>
      </c>
      <c r="AH114" s="30">
        <f t="shared" si="20"/>
        <v>2.6740257997419801E-3</v>
      </c>
      <c r="AI114" s="30">
        <f t="shared" si="13"/>
        <v>-3.1353538250071802E-3</v>
      </c>
      <c r="AJ114" s="30">
        <f t="shared" si="13"/>
        <v>4.4075493508585698E-3</v>
      </c>
      <c r="AK114" s="30">
        <f t="shared" si="13"/>
        <v>-5.3758040905089002E-4</v>
      </c>
      <c r="AL114" s="30">
        <f t="shared" si="13"/>
        <v>1.5233410513135299E-3</v>
      </c>
      <c r="AM114" s="30">
        <f t="shared" si="13"/>
        <v>-2.8435010788857001E-3</v>
      </c>
      <c r="AN114" s="30">
        <f t="shared" si="13"/>
        <v>-9.1048468352791703E-3</v>
      </c>
      <c r="AR114" s="31">
        <f t="shared" si="14"/>
        <v>49399</v>
      </c>
      <c r="AS114" s="30">
        <f t="shared" si="16"/>
        <v>2.8212070684815842</v>
      </c>
      <c r="AT114" s="30">
        <f t="shared" si="15"/>
        <v>2.6740257997419801E-3</v>
      </c>
      <c r="AU114" s="30">
        <f t="shared" si="17"/>
        <v>-9.6903917460508405E-3</v>
      </c>
      <c r="AV114" s="30">
        <f t="shared" si="21"/>
        <v>-3.1353538250071802E-3</v>
      </c>
      <c r="AW114" s="30">
        <f t="shared" si="21"/>
        <v>4.4075493508585698E-3</v>
      </c>
      <c r="AX114" s="30">
        <f t="shared" si="21"/>
        <v>-5.3758040905089002E-4</v>
      </c>
      <c r="AY114" s="30">
        <f t="shared" si="21"/>
        <v>1.5233410513135299E-3</v>
      </c>
      <c r="AZ114" s="30">
        <f t="shared" si="21"/>
        <v>-2.8435010788857001E-3</v>
      </c>
      <c r="BA114" s="30">
        <f t="shared" si="21"/>
        <v>-9.1048468352791703E-3</v>
      </c>
      <c r="BC114" s="31">
        <f t="shared" si="18"/>
        <v>49399</v>
      </c>
      <c r="BD114" s="30">
        <f t="shared" si="19"/>
        <v>2.6740257997419801E-3</v>
      </c>
      <c r="BE114" s="30">
        <f t="shared" si="19"/>
        <v>-9.6903917460508405E-3</v>
      </c>
    </row>
    <row r="115" spans="1:57" ht="15">
      <c r="A115" s="1">
        <v>49490</v>
      </c>
      <c r="B115">
        <v>-1.3713219384038</v>
      </c>
      <c r="C115">
        <v>2.05196016867656E-4</v>
      </c>
      <c r="D115">
        <v>-4.6137815854659897E-2</v>
      </c>
      <c r="E115">
        <v>-1.8065100154977601E-3</v>
      </c>
      <c r="F115">
        <v>0.136484778761499</v>
      </c>
      <c r="G115">
        <v>-0.24922214548347699</v>
      </c>
      <c r="H115">
        <v>4.6950126025458699E-2</v>
      </c>
      <c r="I115">
        <v>0.25109038531802103</v>
      </c>
      <c r="J115">
        <v>0.44552528346946602</v>
      </c>
      <c r="K115">
        <v>2.7160445867007799E-3</v>
      </c>
      <c r="L115">
        <v>0.49497446141705398</v>
      </c>
      <c r="M115">
        <v>0</v>
      </c>
      <c r="N115">
        <v>0</v>
      </c>
      <c r="O115">
        <v>0.67265516254322999</v>
      </c>
      <c r="P115">
        <v>0</v>
      </c>
      <c r="Q115">
        <v>-0.246032973314182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-3.0031219293300401E-3</v>
      </c>
      <c r="Z115">
        <v>4.2388810051436198E-3</v>
      </c>
      <c r="AA115">
        <v>-5.5342926183116095E-4</v>
      </c>
      <c r="AB115">
        <v>1.432557554012E-3</v>
      </c>
      <c r="AC115">
        <v>-2.74574895256744E-3</v>
      </c>
      <c r="AD115">
        <v>-8.8099910592039192E-3</v>
      </c>
      <c r="AE115">
        <v>6.0862922036320898E-2</v>
      </c>
      <c r="AF115">
        <v>0.18750212445922801</v>
      </c>
      <c r="AH115" s="30">
        <f t="shared" si="20"/>
        <v>2.7160445867007799E-3</v>
      </c>
      <c r="AI115" s="30">
        <f t="shared" si="13"/>
        <v>-3.0031219293300401E-3</v>
      </c>
      <c r="AJ115" s="30">
        <f t="shared" si="13"/>
        <v>4.2388810051436198E-3</v>
      </c>
      <c r="AK115" s="30">
        <f t="shared" si="13"/>
        <v>-5.5342926183116095E-4</v>
      </c>
      <c r="AL115" s="30">
        <f t="shared" si="13"/>
        <v>1.432557554012E-3</v>
      </c>
      <c r="AM115" s="30">
        <f t="shared" si="13"/>
        <v>-2.74574895256744E-3</v>
      </c>
      <c r="AN115" s="30">
        <f t="shared" si="13"/>
        <v>-8.8099910592039192E-3</v>
      </c>
      <c r="AR115" s="31">
        <f t="shared" si="14"/>
        <v>49490</v>
      </c>
      <c r="AS115" s="30">
        <f t="shared" si="16"/>
        <v>2.7500084978369119</v>
      </c>
      <c r="AT115" s="30">
        <f t="shared" si="15"/>
        <v>2.7160445867007799E-3</v>
      </c>
      <c r="AU115" s="30">
        <f t="shared" si="17"/>
        <v>-9.4408526437769411E-3</v>
      </c>
      <c r="AV115" s="30">
        <f t="shared" si="21"/>
        <v>-3.0031219293300401E-3</v>
      </c>
      <c r="AW115" s="30">
        <f t="shared" si="21"/>
        <v>4.2388810051436198E-3</v>
      </c>
      <c r="AX115" s="30">
        <f t="shared" si="21"/>
        <v>-5.5342926183116095E-4</v>
      </c>
      <c r="AY115" s="30">
        <f t="shared" si="21"/>
        <v>1.432557554012E-3</v>
      </c>
      <c r="AZ115" s="30">
        <f t="shared" si="21"/>
        <v>-2.74574895256744E-3</v>
      </c>
      <c r="BA115" s="30">
        <f t="shared" si="21"/>
        <v>-8.8099910592039192E-3</v>
      </c>
      <c r="BC115" s="31">
        <f t="shared" si="18"/>
        <v>49490</v>
      </c>
      <c r="BD115" s="30">
        <f t="shared" si="19"/>
        <v>2.7160445867007799E-3</v>
      </c>
      <c r="BE115" s="30">
        <f t="shared" si="19"/>
        <v>-9.4408526437769411E-3</v>
      </c>
    </row>
    <row r="116" spans="1:57" ht="15">
      <c r="A116" s="1">
        <v>49582</v>
      </c>
      <c r="B116">
        <v>-1.3572110828069199</v>
      </c>
      <c r="C116">
        <v>1.9900181720648399E-4</v>
      </c>
      <c r="D116">
        <v>-4.5987210158817203E-2</v>
      </c>
      <c r="E116">
        <v>-1.67294888491717E-3</v>
      </c>
      <c r="F116">
        <v>0.13455580696119199</v>
      </c>
      <c r="G116">
        <v>-0.24437076764858801</v>
      </c>
      <c r="H116">
        <v>4.7211332112733699E-2</v>
      </c>
      <c r="I116">
        <v>0.24441698050656499</v>
      </c>
      <c r="J116">
        <v>0.43235232208033803</v>
      </c>
      <c r="K116">
        <v>2.7324038852030801E-3</v>
      </c>
      <c r="L116">
        <v>0.486304278365145</v>
      </c>
      <c r="M116">
        <v>0</v>
      </c>
      <c r="N116">
        <v>0</v>
      </c>
      <c r="O116">
        <v>0.66413831667366596</v>
      </c>
      <c r="P116">
        <v>0</v>
      </c>
      <c r="Q116">
        <v>-0.243539901478105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-2.8796006212761E-3</v>
      </c>
      <c r="Z116">
        <v>4.0684902963932998E-3</v>
      </c>
      <c r="AA116">
        <v>-5.6709720324100803E-4</v>
      </c>
      <c r="AB116">
        <v>1.34502915279504E-3</v>
      </c>
      <c r="AC116">
        <v>-2.65209742139534E-3</v>
      </c>
      <c r="AD116">
        <v>-8.5122315298787193E-3</v>
      </c>
      <c r="AE116">
        <v>6.03988923442264E-2</v>
      </c>
      <c r="AF116">
        <v>0.170329916442334</v>
      </c>
      <c r="AH116" s="30">
        <f t="shared" si="20"/>
        <v>2.7324038852030801E-3</v>
      </c>
      <c r="AI116" s="30">
        <f t="shared" si="13"/>
        <v>-2.8796006212761E-3</v>
      </c>
      <c r="AJ116" s="30">
        <f t="shared" si="13"/>
        <v>4.0684902963932998E-3</v>
      </c>
      <c r="AK116" s="30">
        <f t="shared" si="13"/>
        <v>-5.6709720324100803E-4</v>
      </c>
      <c r="AL116" s="30">
        <f t="shared" si="13"/>
        <v>1.34502915279504E-3</v>
      </c>
      <c r="AM116" s="30">
        <f t="shared" si="13"/>
        <v>-2.65209742139534E-3</v>
      </c>
      <c r="AN116" s="30">
        <f t="shared" si="13"/>
        <v>-8.5122315298787193E-3</v>
      </c>
      <c r="AR116" s="31">
        <f t="shared" si="14"/>
        <v>49582</v>
      </c>
      <c r="AS116" s="30">
        <f t="shared" si="16"/>
        <v>2.6813196657693359</v>
      </c>
      <c r="AT116" s="30">
        <f t="shared" si="15"/>
        <v>2.7324038852030801E-3</v>
      </c>
      <c r="AU116" s="30">
        <f t="shared" si="17"/>
        <v>-9.197507326602827E-3</v>
      </c>
      <c r="AV116" s="30">
        <f t="shared" si="21"/>
        <v>-2.8796006212761E-3</v>
      </c>
      <c r="AW116" s="30">
        <f t="shared" si="21"/>
        <v>4.0684902963932998E-3</v>
      </c>
      <c r="AX116" s="30">
        <f t="shared" si="21"/>
        <v>-5.6709720324100803E-4</v>
      </c>
      <c r="AY116" s="30">
        <f t="shared" si="21"/>
        <v>1.34502915279504E-3</v>
      </c>
      <c r="AZ116" s="30">
        <f t="shared" si="21"/>
        <v>-2.65209742139534E-3</v>
      </c>
      <c r="BA116" s="30">
        <f t="shared" si="21"/>
        <v>-8.5122315298787193E-3</v>
      </c>
      <c r="BC116" s="31">
        <f t="shared" si="18"/>
        <v>49582</v>
      </c>
      <c r="BD116" s="30">
        <f t="shared" si="19"/>
        <v>2.7324038852030801E-3</v>
      </c>
      <c r="BE116" s="30">
        <f t="shared" si="19"/>
        <v>-9.197507326602827E-3</v>
      </c>
    </row>
    <row r="117" spans="1:57" ht="15">
      <c r="A117" s="1">
        <v>49674</v>
      </c>
      <c r="B117">
        <v>-1.3432301839029499</v>
      </c>
      <c r="C117">
        <v>1.9315621656013101E-4</v>
      </c>
      <c r="D117">
        <v>-4.5827744422746501E-2</v>
      </c>
      <c r="E117">
        <v>-1.5470603263850701E-3</v>
      </c>
      <c r="F117">
        <v>0.13266724415072501</v>
      </c>
      <c r="G117">
        <v>-0.23958072874129899</v>
      </c>
      <c r="H117">
        <v>4.7533830166445801E-2</v>
      </c>
      <c r="I117">
        <v>0.23773473455020899</v>
      </c>
      <c r="J117">
        <v>0.41955585712652599</v>
      </c>
      <c r="K117">
        <v>2.7277555911455302E-3</v>
      </c>
      <c r="L117">
        <v>0.477891791298998</v>
      </c>
      <c r="M117">
        <v>0</v>
      </c>
      <c r="N117">
        <v>0</v>
      </c>
      <c r="O117">
        <v>0.655766016734735</v>
      </c>
      <c r="P117">
        <v>0</v>
      </c>
      <c r="Q117">
        <v>-0.24106859367809899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-2.7640113312359499E-3</v>
      </c>
      <c r="Z117">
        <v>3.8986104528081801E-3</v>
      </c>
      <c r="AA117">
        <v>-5.78555662396405E-4</v>
      </c>
      <c r="AB117">
        <v>1.2612385218521999E-3</v>
      </c>
      <c r="AC117">
        <v>-2.5623480776506202E-3</v>
      </c>
      <c r="AD117">
        <v>-8.2147894380239801E-3</v>
      </c>
      <c r="AE117">
        <v>5.99383113128404E-2</v>
      </c>
      <c r="AF117">
        <v>0.15379453054206499</v>
      </c>
      <c r="AH117" s="30">
        <f t="shared" si="20"/>
        <v>2.7277555911455302E-3</v>
      </c>
      <c r="AI117" s="30">
        <f t="shared" si="13"/>
        <v>-2.7640113312359499E-3</v>
      </c>
      <c r="AJ117" s="30">
        <f t="shared" si="13"/>
        <v>3.8986104528081801E-3</v>
      </c>
      <c r="AK117" s="30">
        <f t="shared" si="13"/>
        <v>-5.78555662396405E-4</v>
      </c>
      <c r="AL117" s="30">
        <f t="shared" si="13"/>
        <v>1.2612385218521999E-3</v>
      </c>
      <c r="AM117" s="30">
        <f t="shared" si="13"/>
        <v>-2.5623480776506202E-3</v>
      </c>
      <c r="AN117" s="30">
        <f t="shared" si="13"/>
        <v>-8.2147894380239801E-3</v>
      </c>
      <c r="AR117" s="31">
        <f t="shared" si="14"/>
        <v>49674</v>
      </c>
      <c r="AS117" s="30">
        <f t="shared" si="16"/>
        <v>2.6151781221682597</v>
      </c>
      <c r="AT117" s="30">
        <f t="shared" si="15"/>
        <v>2.7277555911455302E-3</v>
      </c>
      <c r="AU117" s="30">
        <f t="shared" si="17"/>
        <v>-8.9598555346465745E-3</v>
      </c>
      <c r="AV117" s="30">
        <f t="shared" si="21"/>
        <v>-2.7640113312359499E-3</v>
      </c>
      <c r="AW117" s="30">
        <f t="shared" si="21"/>
        <v>3.8986104528081801E-3</v>
      </c>
      <c r="AX117" s="30">
        <f t="shared" si="21"/>
        <v>-5.78555662396405E-4</v>
      </c>
      <c r="AY117" s="30">
        <f t="shared" si="21"/>
        <v>1.2612385218521999E-3</v>
      </c>
      <c r="AZ117" s="30">
        <f t="shared" si="21"/>
        <v>-2.5623480776506202E-3</v>
      </c>
      <c r="BA117" s="30">
        <f t="shared" si="21"/>
        <v>-8.2147894380239801E-3</v>
      </c>
      <c r="BC117" s="31">
        <f t="shared" si="18"/>
        <v>49674</v>
      </c>
      <c r="BD117" s="30">
        <f t="shared" si="19"/>
        <v>2.7277555911455302E-3</v>
      </c>
      <c r="BE117" s="30">
        <f t="shared" si="19"/>
        <v>-8.9598555346465745E-3</v>
      </c>
    </row>
    <row r="118" spans="1:57" ht="15">
      <c r="A118" s="1">
        <v>49765</v>
      </c>
      <c r="B118">
        <v>-1.3293783312923699</v>
      </c>
      <c r="C118">
        <v>1.8760379952185001E-4</v>
      </c>
      <c r="D118">
        <v>-4.5660007360667103E-2</v>
      </c>
      <c r="E118">
        <v>-1.42901050497374E-3</v>
      </c>
      <c r="F118">
        <v>0.130817446188605</v>
      </c>
      <c r="G118">
        <v>-0.23485498971135901</v>
      </c>
      <c r="H118">
        <v>4.7907096249474701E-2</v>
      </c>
      <c r="I118">
        <v>0.23108035251655401</v>
      </c>
      <c r="J118">
        <v>0.40712845844517098</v>
      </c>
      <c r="K118">
        <v>2.7060755297444502E-3</v>
      </c>
      <c r="L118">
        <v>0.469725472172773</v>
      </c>
      <c r="M118">
        <v>0</v>
      </c>
      <c r="N118">
        <v>0</v>
      </c>
      <c r="O118">
        <v>0.64753499506763701</v>
      </c>
      <c r="P118">
        <v>0</v>
      </c>
      <c r="Q118">
        <v>-0.23861922358982901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-2.6556472769464299E-3</v>
      </c>
      <c r="Z118">
        <v>3.73099604427782E-3</v>
      </c>
      <c r="AA118">
        <v>-5.87827148780927E-4</v>
      </c>
      <c r="AB118">
        <v>1.1815067078548901E-3</v>
      </c>
      <c r="AC118">
        <v>-2.47630849662938E-3</v>
      </c>
      <c r="AD118">
        <v>-7.9202314968004894E-3</v>
      </c>
      <c r="AE118">
        <v>5.9481166254955101E-2</v>
      </c>
      <c r="AF118">
        <v>0.137899592098224</v>
      </c>
      <c r="AH118" s="30">
        <f t="shared" si="20"/>
        <v>2.7060755297444502E-3</v>
      </c>
      <c r="AI118" s="30">
        <f t="shared" si="13"/>
        <v>-2.6556472769464299E-3</v>
      </c>
      <c r="AJ118" s="30">
        <f t="shared" si="13"/>
        <v>3.73099604427782E-3</v>
      </c>
      <c r="AK118" s="30">
        <f t="shared" si="13"/>
        <v>-5.87827148780927E-4</v>
      </c>
      <c r="AL118" s="30">
        <f t="shared" si="13"/>
        <v>1.1815067078548901E-3</v>
      </c>
      <c r="AM118" s="30">
        <f t="shared" si="13"/>
        <v>-2.47630849662938E-3</v>
      </c>
      <c r="AN118" s="30">
        <f t="shared" si="13"/>
        <v>-7.9202314968004894E-3</v>
      </c>
      <c r="AR118" s="31">
        <f t="shared" si="14"/>
        <v>49765</v>
      </c>
      <c r="AS118" s="30">
        <f t="shared" si="16"/>
        <v>2.551598368392896</v>
      </c>
      <c r="AT118" s="30">
        <f t="shared" si="15"/>
        <v>2.7060755297444502E-3</v>
      </c>
      <c r="AU118" s="30">
        <f t="shared" si="17"/>
        <v>-8.7275116670245158E-3</v>
      </c>
      <c r="AV118" s="30">
        <f t="shared" si="21"/>
        <v>-2.6556472769464299E-3</v>
      </c>
      <c r="AW118" s="30">
        <f t="shared" si="21"/>
        <v>3.73099604427782E-3</v>
      </c>
      <c r="AX118" s="30">
        <f t="shared" si="21"/>
        <v>-5.87827148780927E-4</v>
      </c>
      <c r="AY118" s="30">
        <f t="shared" si="21"/>
        <v>1.1815067078548901E-3</v>
      </c>
      <c r="AZ118" s="30">
        <f t="shared" si="21"/>
        <v>-2.47630849662938E-3</v>
      </c>
      <c r="BA118" s="30">
        <f t="shared" si="21"/>
        <v>-7.9202314968004894E-3</v>
      </c>
      <c r="BC118" s="31">
        <f t="shared" si="18"/>
        <v>49765</v>
      </c>
      <c r="BD118" s="30">
        <f t="shared" si="19"/>
        <v>2.7060755297444502E-3</v>
      </c>
      <c r="BE118" s="30">
        <f t="shared" si="19"/>
        <v>-8.7275116670245158E-3</v>
      </c>
    </row>
    <row r="119" spans="1:57" ht="15">
      <c r="A119" s="1">
        <v>49856</v>
      </c>
      <c r="B119">
        <v>-1.3156546360468</v>
      </c>
      <c r="C119">
        <v>1.82299182394162E-4</v>
      </c>
      <c r="D119">
        <v>-4.5484539433792097E-2</v>
      </c>
      <c r="E119">
        <v>-1.3188061155371301E-3</v>
      </c>
      <c r="F119">
        <v>0.12900489850792199</v>
      </c>
      <c r="G119">
        <v>-0.230195987471388</v>
      </c>
      <c r="H119">
        <v>4.8321655127765401E-2</v>
      </c>
      <c r="I119">
        <v>0.224484173764494</v>
      </c>
      <c r="J119">
        <v>0.39506223199788698</v>
      </c>
      <c r="K119">
        <v>2.6707494275147801E-3</v>
      </c>
      <c r="L119">
        <v>0.46179458654981898</v>
      </c>
      <c r="M119">
        <v>0</v>
      </c>
      <c r="N119">
        <v>0</v>
      </c>
      <c r="O119">
        <v>0.63944198443320699</v>
      </c>
      <c r="P119">
        <v>0</v>
      </c>
      <c r="Q119">
        <v>-0.236191948032168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-2.5538679376547599E-3</v>
      </c>
      <c r="Z119">
        <v>3.5670009013427399E-3</v>
      </c>
      <c r="AA119">
        <v>-5.9497296860166397E-4</v>
      </c>
      <c r="AB119">
        <v>1.10602408849814E-3</v>
      </c>
      <c r="AC119">
        <v>-2.3937931258768402E-3</v>
      </c>
      <c r="AD119">
        <v>-7.6305724100100602E-3</v>
      </c>
      <c r="AE119">
        <v>5.9027444097152097E-2</v>
      </c>
      <c r="AF119">
        <v>0.122643924536173</v>
      </c>
      <c r="AH119" s="30">
        <f t="shared" si="20"/>
        <v>2.6707494275147801E-3</v>
      </c>
      <c r="AI119" s="30">
        <f t="shared" si="13"/>
        <v>-2.5538679376547599E-3</v>
      </c>
      <c r="AJ119" s="30">
        <f t="shared" si="13"/>
        <v>3.5670009013427399E-3</v>
      </c>
      <c r="AK119" s="30">
        <f t="shared" si="13"/>
        <v>-5.9497296860166397E-4</v>
      </c>
      <c r="AL119" s="30">
        <f t="shared" si="13"/>
        <v>1.10602408849814E-3</v>
      </c>
      <c r="AM119" s="30">
        <f t="shared" si="13"/>
        <v>-2.3937931258768402E-3</v>
      </c>
      <c r="AN119" s="30">
        <f t="shared" si="13"/>
        <v>-7.6305724100100602E-3</v>
      </c>
      <c r="AR119" s="31">
        <f t="shared" si="14"/>
        <v>49856</v>
      </c>
      <c r="AS119" s="30">
        <f t="shared" si="16"/>
        <v>2.490575698144692</v>
      </c>
      <c r="AT119" s="30">
        <f t="shared" si="15"/>
        <v>2.6707494275147801E-3</v>
      </c>
      <c r="AU119" s="30">
        <f t="shared" si="17"/>
        <v>-8.5001814523024445E-3</v>
      </c>
      <c r="AV119" s="30">
        <f t="shared" si="21"/>
        <v>-2.5538679376547599E-3</v>
      </c>
      <c r="AW119" s="30">
        <f t="shared" si="21"/>
        <v>3.5670009013427399E-3</v>
      </c>
      <c r="AX119" s="30">
        <f t="shared" si="21"/>
        <v>-5.9497296860166397E-4</v>
      </c>
      <c r="AY119" s="30">
        <f t="shared" si="21"/>
        <v>1.10602408849814E-3</v>
      </c>
      <c r="AZ119" s="30">
        <f t="shared" si="21"/>
        <v>-2.3937931258768402E-3</v>
      </c>
      <c r="BA119" s="30">
        <f t="shared" si="21"/>
        <v>-7.6305724100100602E-3</v>
      </c>
      <c r="BC119" s="31">
        <f t="shared" si="18"/>
        <v>49856</v>
      </c>
      <c r="BD119" s="30">
        <f t="shared" si="19"/>
        <v>2.6707494275147801E-3</v>
      </c>
      <c r="BE119" s="30">
        <f t="shared" si="19"/>
        <v>-8.5001814523024445E-3</v>
      </c>
    </row>
    <row r="120" spans="1:57" ht="15">
      <c r="A120" s="1">
        <v>49948</v>
      </c>
      <c r="B120">
        <v>-1.30205822702725</v>
      </c>
      <c r="C120">
        <v>1.77205408838275E-4</v>
      </c>
      <c r="D120">
        <v>-4.5301838142390298E-2</v>
      </c>
      <c r="E120">
        <v>-1.2163302688928601E-3</v>
      </c>
      <c r="F120">
        <v>0.12722820295247</v>
      </c>
      <c r="G120">
        <v>-0.22560569340778899</v>
      </c>
      <c r="H120">
        <v>4.87690070196398E-2</v>
      </c>
      <c r="I120">
        <v>0.21797101848752601</v>
      </c>
      <c r="J120">
        <v>0.38334893759164201</v>
      </c>
      <c r="K120">
        <v>2.6246493258197702E-3</v>
      </c>
      <c r="L120">
        <v>0.45408912770086302</v>
      </c>
      <c r="M120">
        <v>0</v>
      </c>
      <c r="N120">
        <v>0</v>
      </c>
      <c r="O120">
        <v>0.63148374043083899</v>
      </c>
      <c r="P120">
        <v>0</v>
      </c>
      <c r="Q120">
        <v>-0.23378690329826801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-2.45809372424042E-3</v>
      </c>
      <c r="Z120">
        <v>3.4076450723639199E-3</v>
      </c>
      <c r="AA120">
        <v>-6.0008313408661796E-4</v>
      </c>
      <c r="AB120">
        <v>1.03487645977213E-3</v>
      </c>
      <c r="AC120">
        <v>-2.3146239120094198E-3</v>
      </c>
      <c r="AD120">
        <v>-7.34736346208295E-3</v>
      </c>
      <c r="AE120">
        <v>5.8577131395663999E-2</v>
      </c>
      <c r="AF120">
        <v>0.108022385468438</v>
      </c>
      <c r="AH120" s="30">
        <f t="shared" si="20"/>
        <v>2.6246493258197702E-3</v>
      </c>
      <c r="AI120" s="30">
        <f t="shared" si="13"/>
        <v>-2.45809372424042E-3</v>
      </c>
      <c r="AJ120" s="30">
        <f t="shared" si="13"/>
        <v>3.4076450723639199E-3</v>
      </c>
      <c r="AK120" s="30">
        <f t="shared" si="13"/>
        <v>-6.0008313408661796E-4</v>
      </c>
      <c r="AL120" s="30">
        <f t="shared" si="13"/>
        <v>1.03487645977213E-3</v>
      </c>
      <c r="AM120" s="30">
        <f t="shared" si="13"/>
        <v>-2.3146239120094198E-3</v>
      </c>
      <c r="AN120" s="30">
        <f t="shared" si="13"/>
        <v>-7.34736346208295E-3</v>
      </c>
      <c r="AR120" s="31">
        <f t="shared" si="14"/>
        <v>49948</v>
      </c>
      <c r="AS120" s="30">
        <f t="shared" si="16"/>
        <v>2.432089541873752</v>
      </c>
      <c r="AT120" s="30">
        <f t="shared" si="15"/>
        <v>2.6246493258197702E-3</v>
      </c>
      <c r="AU120" s="30">
        <f t="shared" si="17"/>
        <v>-8.2776427002833573E-3</v>
      </c>
      <c r="AV120" s="30">
        <f t="shared" si="21"/>
        <v>-2.45809372424042E-3</v>
      </c>
      <c r="AW120" s="30">
        <f t="shared" si="21"/>
        <v>3.4076450723639199E-3</v>
      </c>
      <c r="AX120" s="30">
        <f t="shared" si="21"/>
        <v>-6.0008313408661796E-4</v>
      </c>
      <c r="AY120" s="30">
        <f t="shared" si="21"/>
        <v>1.03487645977213E-3</v>
      </c>
      <c r="AZ120" s="30">
        <f t="shared" si="21"/>
        <v>-2.3146239120094198E-3</v>
      </c>
      <c r="BA120" s="30">
        <f t="shared" si="21"/>
        <v>-7.34736346208295E-3</v>
      </c>
      <c r="BC120" s="31">
        <f t="shared" si="18"/>
        <v>49948</v>
      </c>
      <c r="BD120" s="30">
        <f t="shared" si="19"/>
        <v>2.6246493258197702E-3</v>
      </c>
      <c r="BE120" s="30">
        <f t="shared" si="19"/>
        <v>-8.2776427002833573E-3</v>
      </c>
    </row>
    <row r="121" spans="1:57" ht="15">
      <c r="A121" s="1">
        <v>50040</v>
      </c>
      <c r="B121">
        <v>-1.2885882476485</v>
      </c>
      <c r="C121">
        <v>1.7229257487095701E-4</v>
      </c>
      <c r="D121">
        <v>-4.51123627043701E-2</v>
      </c>
      <c r="E121">
        <v>-1.12137221086637E-3</v>
      </c>
      <c r="F121">
        <v>0.12548606591578901</v>
      </c>
      <c r="G121">
        <v>-0.22108566645455399</v>
      </c>
      <c r="H121">
        <v>4.9241555183247701E-2</v>
      </c>
      <c r="I121">
        <v>0.21156093990024399</v>
      </c>
      <c r="J121">
        <v>0.37198008923940701</v>
      </c>
      <c r="K121">
        <v>2.57020130390088E-3</v>
      </c>
      <c r="L121">
        <v>0.44659975540761099</v>
      </c>
      <c r="M121">
        <v>0</v>
      </c>
      <c r="N121">
        <v>0</v>
      </c>
      <c r="O121">
        <v>0.62365705928149495</v>
      </c>
      <c r="P121">
        <v>0</v>
      </c>
      <c r="Q121">
        <v>-0.23140420280011401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-2.3678008881886799E-3</v>
      </c>
      <c r="Z121">
        <v>3.2536721919488899E-3</v>
      </c>
      <c r="AA121">
        <v>-6.0326812462903204E-4</v>
      </c>
      <c r="AB121">
        <v>9.68066932819083E-4</v>
      </c>
      <c r="AC121">
        <v>-2.23863070891612E-3</v>
      </c>
      <c r="AD121">
        <v>-7.0717688844707397E-3</v>
      </c>
      <c r="AE121">
        <v>5.8130214351807097E-2</v>
      </c>
      <c r="AF121">
        <v>9.4026591858546602E-2</v>
      </c>
      <c r="AH121" s="30">
        <f t="shared" si="20"/>
        <v>2.57020130390088E-3</v>
      </c>
      <c r="AI121" s="30">
        <f t="shared" si="13"/>
        <v>-2.3678008881886799E-3</v>
      </c>
      <c r="AJ121" s="30">
        <f t="shared" si="13"/>
        <v>3.2536721919488899E-3</v>
      </c>
      <c r="AK121" s="30">
        <f t="shared" si="13"/>
        <v>-6.0326812462903204E-4</v>
      </c>
      <c r="AL121" s="30">
        <f t="shared" si="13"/>
        <v>9.68066932819083E-4</v>
      </c>
      <c r="AM121" s="30">
        <f t="shared" si="13"/>
        <v>-2.23863070891612E-3</v>
      </c>
      <c r="AN121" s="30">
        <f t="shared" si="13"/>
        <v>-7.0717688844707397E-3</v>
      </c>
      <c r="AR121" s="31">
        <f t="shared" si="14"/>
        <v>50040</v>
      </c>
      <c r="AS121" s="30">
        <f t="shared" si="16"/>
        <v>2.3761063674341862</v>
      </c>
      <c r="AT121" s="30">
        <f t="shared" si="15"/>
        <v>2.57020130390088E-3</v>
      </c>
      <c r="AU121" s="30">
        <f t="shared" si="17"/>
        <v>-8.0597294814365988E-3</v>
      </c>
      <c r="AV121" s="30">
        <f t="shared" si="21"/>
        <v>-2.3678008881886799E-3</v>
      </c>
      <c r="AW121" s="30">
        <f t="shared" si="21"/>
        <v>3.2536721919488899E-3</v>
      </c>
      <c r="AX121" s="30">
        <f t="shared" si="21"/>
        <v>-6.0326812462903204E-4</v>
      </c>
      <c r="AY121" s="30">
        <f t="shared" si="21"/>
        <v>9.68066932819083E-4</v>
      </c>
      <c r="AZ121" s="30">
        <f t="shared" si="21"/>
        <v>-2.23863070891612E-3</v>
      </c>
      <c r="BA121" s="30">
        <f t="shared" si="21"/>
        <v>-7.0717688844707397E-3</v>
      </c>
      <c r="BC121" s="31">
        <f t="shared" si="18"/>
        <v>50040</v>
      </c>
      <c r="BD121" s="30">
        <f t="shared" si="19"/>
        <v>2.57020130390088E-3</v>
      </c>
      <c r="BE121" s="30">
        <f t="shared" si="19"/>
        <v>-8.0597294814365988E-3</v>
      </c>
    </row>
    <row r="122" spans="1:57" ht="15">
      <c r="A122" s="1">
        <v>50130</v>
      </c>
      <c r="B122">
        <v>-1.27524385305349</v>
      </c>
      <c r="C122">
        <v>1.6753665329876101E-4</v>
      </c>
      <c r="D122">
        <v>-4.4916538187399602E-2</v>
      </c>
      <c r="E122">
        <v>-1.03365180463692E-3</v>
      </c>
      <c r="F122">
        <v>0.12377728767637999</v>
      </c>
      <c r="G122">
        <v>-0.21663710109861001</v>
      </c>
      <c r="H122">
        <v>4.9732535326085001E-2</v>
      </c>
      <c r="I122">
        <v>0.20526989026843501</v>
      </c>
      <c r="J122">
        <v>0.36094704031305302</v>
      </c>
      <c r="K122">
        <v>2.5094453342853601E-3</v>
      </c>
      <c r="L122">
        <v>0.439317739385092</v>
      </c>
      <c r="M122">
        <v>0</v>
      </c>
      <c r="N122">
        <v>0</v>
      </c>
      <c r="O122">
        <v>0.61595879170535905</v>
      </c>
      <c r="P122">
        <v>0</v>
      </c>
      <c r="Q122">
        <v>-0.229043935749732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-2.2825166983079098E-3</v>
      </c>
      <c r="Z122">
        <v>3.1055984819223E-3</v>
      </c>
      <c r="AA122">
        <v>-6.0465220754197103E-4</v>
      </c>
      <c r="AB122">
        <v>9.0553423449532999E-4</v>
      </c>
      <c r="AC122">
        <v>-2.1656515055935902E-3</v>
      </c>
      <c r="AD122">
        <v>-6.8046314851847997E-3</v>
      </c>
      <c r="AE122">
        <v>5.7686678826996199E-2</v>
      </c>
      <c r="AF122">
        <v>8.0645546414919098E-2</v>
      </c>
      <c r="AH122" s="30">
        <f t="shared" si="20"/>
        <v>2.5094453342853601E-3</v>
      </c>
      <c r="AI122" s="30">
        <f t="shared" ref="AI122:AN132" si="22">Y122</f>
        <v>-2.2825166983079098E-3</v>
      </c>
      <c r="AJ122" s="30">
        <f t="shared" si="22"/>
        <v>3.1055984819223E-3</v>
      </c>
      <c r="AK122" s="30">
        <f t="shared" si="22"/>
        <v>-6.0465220754197103E-4</v>
      </c>
      <c r="AL122" s="30">
        <f t="shared" si="22"/>
        <v>9.0553423449532999E-4</v>
      </c>
      <c r="AM122" s="30">
        <f t="shared" si="22"/>
        <v>-2.1656515055935902E-3</v>
      </c>
      <c r="AN122" s="30">
        <f t="shared" si="22"/>
        <v>-6.8046314851847997E-3</v>
      </c>
      <c r="AR122" s="31">
        <f t="shared" si="14"/>
        <v>50130</v>
      </c>
      <c r="AS122" s="30">
        <f t="shared" si="16"/>
        <v>2.3225821856596762</v>
      </c>
      <c r="AT122" s="30">
        <f t="shared" si="15"/>
        <v>2.5094453342853601E-3</v>
      </c>
      <c r="AU122" s="30">
        <f t="shared" si="17"/>
        <v>-7.8463191802106407E-3</v>
      </c>
      <c r="AV122" s="30">
        <f t="shared" si="21"/>
        <v>-2.2825166983079098E-3</v>
      </c>
      <c r="AW122" s="30">
        <f t="shared" si="21"/>
        <v>3.1055984819223E-3</v>
      </c>
      <c r="AX122" s="30">
        <f t="shared" si="21"/>
        <v>-6.0465220754197103E-4</v>
      </c>
      <c r="AY122" s="30">
        <f t="shared" si="21"/>
        <v>9.0553423449532999E-4</v>
      </c>
      <c r="AZ122" s="30">
        <f t="shared" si="21"/>
        <v>-2.1656515055935902E-3</v>
      </c>
      <c r="BA122" s="30">
        <f t="shared" si="21"/>
        <v>-6.8046314851847997E-3</v>
      </c>
      <c r="BC122" s="31">
        <f t="shared" si="18"/>
        <v>50130</v>
      </c>
      <c r="BD122" s="30">
        <f t="shared" si="19"/>
        <v>2.5094453342853601E-3</v>
      </c>
      <c r="BE122" s="30">
        <f t="shared" si="19"/>
        <v>-7.8463191802106407E-3</v>
      </c>
    </row>
    <row r="123" spans="1:57" ht="15">
      <c r="A123" s="1">
        <v>50221</v>
      </c>
      <c r="B123">
        <v>-1.26202420766154</v>
      </c>
      <c r="C123">
        <v>1.62918491266785E-4</v>
      </c>
      <c r="D123">
        <v>-4.4714759155069901E-2</v>
      </c>
      <c r="E123">
        <v>-9.5283957703496801E-4</v>
      </c>
      <c r="F123">
        <v>0.122100752826816</v>
      </c>
      <c r="G123">
        <v>-0.21226087068486199</v>
      </c>
      <c r="H123">
        <v>5.0235947562568398E-2</v>
      </c>
      <c r="I123">
        <v>0.19911030866671001</v>
      </c>
      <c r="J123">
        <v>0.35024105541182299</v>
      </c>
      <c r="K123">
        <v>2.44408804330083E-3</v>
      </c>
      <c r="L123">
        <v>0.43223490717464702</v>
      </c>
      <c r="M123">
        <v>0</v>
      </c>
      <c r="N123">
        <v>0</v>
      </c>
      <c r="O123">
        <v>0.60838585352459096</v>
      </c>
      <c r="P123">
        <v>0</v>
      </c>
      <c r="Q123">
        <v>-0.22670616664927601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-2.2018149028836401E-3</v>
      </c>
      <c r="Z123">
        <v>2.9637544682776899E-3</v>
      </c>
      <c r="AA123">
        <v>-6.0436806840350496E-4</v>
      </c>
      <c r="AB123">
        <v>8.4716792914499696E-4</v>
      </c>
      <c r="AC123">
        <v>-2.0955325068232901E-3</v>
      </c>
      <c r="AD123">
        <v>-6.5465288726929798E-3</v>
      </c>
      <c r="AE123">
        <v>5.7246510357351399E-2</v>
      </c>
      <c r="AF123">
        <v>6.7866176377920598E-2</v>
      </c>
      <c r="AH123" s="30">
        <f t="shared" si="20"/>
        <v>2.44408804330083E-3</v>
      </c>
      <c r="AI123" s="30">
        <f t="shared" si="22"/>
        <v>-2.2018149028836401E-3</v>
      </c>
      <c r="AJ123" s="30">
        <f t="shared" si="22"/>
        <v>2.9637544682776899E-3</v>
      </c>
      <c r="AK123" s="30">
        <f t="shared" si="22"/>
        <v>-6.0436806840350496E-4</v>
      </c>
      <c r="AL123" s="30">
        <f t="shared" si="22"/>
        <v>8.4716792914499696E-4</v>
      </c>
      <c r="AM123" s="30">
        <f t="shared" si="22"/>
        <v>-2.0955325068232901E-3</v>
      </c>
      <c r="AN123" s="30">
        <f t="shared" si="22"/>
        <v>-6.5465288726929798E-3</v>
      </c>
      <c r="AR123" s="31">
        <f t="shared" si="14"/>
        <v>50221</v>
      </c>
      <c r="AS123" s="30">
        <f t="shared" si="16"/>
        <v>2.2714647055116823</v>
      </c>
      <c r="AT123" s="30">
        <f t="shared" si="15"/>
        <v>2.44408804330083E-3</v>
      </c>
      <c r="AU123" s="30">
        <f t="shared" si="17"/>
        <v>-7.6373219533807275E-3</v>
      </c>
      <c r="AV123" s="30">
        <f t="shared" si="21"/>
        <v>-2.2018149028836401E-3</v>
      </c>
      <c r="AW123" s="30">
        <f t="shared" si="21"/>
        <v>2.9637544682776899E-3</v>
      </c>
      <c r="AX123" s="30">
        <f t="shared" si="21"/>
        <v>-6.0436806840350496E-4</v>
      </c>
      <c r="AY123" s="30">
        <f t="shared" si="21"/>
        <v>8.4716792914499696E-4</v>
      </c>
      <c r="AZ123" s="30">
        <f t="shared" si="21"/>
        <v>-2.0955325068232901E-3</v>
      </c>
      <c r="BA123" s="30">
        <f t="shared" si="21"/>
        <v>-6.5465288726929798E-3</v>
      </c>
      <c r="BC123" s="31">
        <f t="shared" si="18"/>
        <v>50221</v>
      </c>
      <c r="BD123" s="30">
        <f t="shared" si="19"/>
        <v>2.44408804330083E-3</v>
      </c>
      <c r="BE123" s="30">
        <f t="shared" si="19"/>
        <v>-7.6373219533807275E-3</v>
      </c>
    </row>
    <row r="124" spans="1:57" ht="15">
      <c r="A124" s="1">
        <v>50313</v>
      </c>
      <c r="B124">
        <v>-1.2489284830555401</v>
      </c>
      <c r="C124">
        <v>1.5842295779212401E-4</v>
      </c>
      <c r="D124">
        <v>-4.4507392881605802E-2</v>
      </c>
      <c r="E124">
        <v>-8.7857301700977695E-4</v>
      </c>
      <c r="F124">
        <v>0.120455421699682</v>
      </c>
      <c r="G124">
        <v>-0.207957566382513</v>
      </c>
      <c r="H124">
        <v>5.0746491435910202E-2</v>
      </c>
      <c r="I124">
        <v>0.193091637952929</v>
      </c>
      <c r="J124">
        <v>0.33985337065968402</v>
      </c>
      <c r="K124">
        <v>2.37554909646239E-3</v>
      </c>
      <c r="L124">
        <v>0.425343596315849</v>
      </c>
      <c r="M124">
        <v>0</v>
      </c>
      <c r="N124">
        <v>0</v>
      </c>
      <c r="O124">
        <v>0.60093523353372902</v>
      </c>
      <c r="P124">
        <v>0</v>
      </c>
      <c r="Q124">
        <v>-0.22439093540321101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-2.12531148609214E-3</v>
      </c>
      <c r="Z124">
        <v>2.8283203728114402E-3</v>
      </c>
      <c r="AA124">
        <v>-6.0255253742669897E-4</v>
      </c>
      <c r="AB124">
        <v>7.9282101153032301E-4</v>
      </c>
      <c r="AC124">
        <v>-2.0281280953405199E-3</v>
      </c>
      <c r="AD124">
        <v>-6.2978214622264397E-3</v>
      </c>
      <c r="AE124">
        <v>5.6809694167906197E-2</v>
      </c>
      <c r="AF124">
        <v>5.5673794883331802E-2</v>
      </c>
      <c r="AH124" s="30">
        <f t="shared" si="20"/>
        <v>2.37554909646239E-3</v>
      </c>
      <c r="AI124" s="30">
        <f t="shared" si="22"/>
        <v>-2.12531148609214E-3</v>
      </c>
      <c r="AJ124" s="30">
        <f t="shared" si="22"/>
        <v>2.8283203728114402E-3</v>
      </c>
      <c r="AK124" s="30">
        <f t="shared" si="22"/>
        <v>-6.0255253742669897E-4</v>
      </c>
      <c r="AL124" s="30">
        <f t="shared" si="22"/>
        <v>7.9282101153032301E-4</v>
      </c>
      <c r="AM124" s="30">
        <f t="shared" si="22"/>
        <v>-2.0281280953405199E-3</v>
      </c>
      <c r="AN124" s="30">
        <f t="shared" si="22"/>
        <v>-6.2978214622264397E-3</v>
      </c>
      <c r="AR124" s="31">
        <f t="shared" si="14"/>
        <v>50313</v>
      </c>
      <c r="AS124" s="30">
        <f t="shared" si="16"/>
        <v>2.2226951795333272</v>
      </c>
      <c r="AT124" s="30">
        <f t="shared" si="15"/>
        <v>2.37554909646239E-3</v>
      </c>
      <c r="AU124" s="30">
        <f t="shared" si="17"/>
        <v>-7.4326721967440355E-3</v>
      </c>
      <c r="AV124" s="30">
        <f t="shared" si="21"/>
        <v>-2.12531148609214E-3</v>
      </c>
      <c r="AW124" s="30">
        <f t="shared" si="21"/>
        <v>2.8283203728114402E-3</v>
      </c>
      <c r="AX124" s="30">
        <f t="shared" si="21"/>
        <v>-6.0255253742669897E-4</v>
      </c>
      <c r="AY124" s="30">
        <f t="shared" si="21"/>
        <v>7.9282101153032301E-4</v>
      </c>
      <c r="AZ124" s="30">
        <f t="shared" si="21"/>
        <v>-2.0281280953405199E-3</v>
      </c>
      <c r="BA124" s="30">
        <f t="shared" si="21"/>
        <v>-6.2978214622264397E-3</v>
      </c>
      <c r="BC124" s="31">
        <f t="shared" si="18"/>
        <v>50313</v>
      </c>
      <c r="BD124" s="30">
        <f t="shared" si="19"/>
        <v>2.37554909646239E-3</v>
      </c>
      <c r="BE124" s="30">
        <f t="shared" si="19"/>
        <v>-7.4326721967440355E-3</v>
      </c>
    </row>
    <row r="125" spans="1:57" ht="15">
      <c r="A125" s="1">
        <v>50405</v>
      </c>
      <c r="B125">
        <v>-1.2359558561746899</v>
      </c>
      <c r="C125">
        <v>1.5403822098998199E-4</v>
      </c>
      <c r="D125">
        <v>-4.4294782184117101E-2</v>
      </c>
      <c r="E125">
        <v>-8.1046971707684796E-4</v>
      </c>
      <c r="F125">
        <v>0.118840322698972</v>
      </c>
      <c r="G125">
        <v>-0.20372753216307399</v>
      </c>
      <c r="H125">
        <v>5.1259504351165899E-2</v>
      </c>
      <c r="I125">
        <v>0.18722077800326001</v>
      </c>
      <c r="J125">
        <v>0.32977524395316998</v>
      </c>
      <c r="K125">
        <v>2.30500187453913E-3</v>
      </c>
      <c r="L125">
        <v>0.41863661057611601</v>
      </c>
      <c r="M125">
        <v>0</v>
      </c>
      <c r="N125">
        <v>0</v>
      </c>
      <c r="O125">
        <v>0.59360399910336004</v>
      </c>
      <c r="P125">
        <v>0</v>
      </c>
      <c r="Q125">
        <v>-0.222098257900153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-2.0526607205539299E-3</v>
      </c>
      <c r="Z125">
        <v>2.6993560256755502E-3</v>
      </c>
      <c r="AA125">
        <v>-5.9934322974107101E-4</v>
      </c>
      <c r="AB125">
        <v>7.4232026138207796E-4</v>
      </c>
      <c r="AC125">
        <v>-1.9633007000577399E-3</v>
      </c>
      <c r="AD125">
        <v>-6.0586933215131498E-3</v>
      </c>
      <c r="AE125">
        <v>5.6376215186425903E-2</v>
      </c>
      <c r="AF125">
        <v>4.4052494144084998E-2</v>
      </c>
      <c r="AH125" s="30">
        <f t="shared" si="20"/>
        <v>2.30500187453913E-3</v>
      </c>
      <c r="AI125" s="30">
        <f t="shared" si="22"/>
        <v>-2.0526607205539299E-3</v>
      </c>
      <c r="AJ125" s="30">
        <f t="shared" si="22"/>
        <v>2.6993560256755502E-3</v>
      </c>
      <c r="AK125" s="30">
        <f t="shared" si="22"/>
        <v>-5.9934322974107101E-4</v>
      </c>
      <c r="AL125" s="30">
        <f t="shared" si="22"/>
        <v>7.4232026138207796E-4</v>
      </c>
      <c r="AM125" s="30">
        <f t="shared" si="22"/>
        <v>-1.9633007000577399E-3</v>
      </c>
      <c r="AN125" s="30">
        <f t="shared" si="22"/>
        <v>-6.0586933215131498E-3</v>
      </c>
      <c r="AR125" s="31">
        <f t="shared" si="14"/>
        <v>50405</v>
      </c>
      <c r="AS125" s="30">
        <f t="shared" si="16"/>
        <v>2.1762099765763399</v>
      </c>
      <c r="AT125" s="30">
        <f t="shared" si="15"/>
        <v>2.30500187453913E-3</v>
      </c>
      <c r="AU125" s="30">
        <f t="shared" si="17"/>
        <v>-7.2323216848082621E-3</v>
      </c>
      <c r="AV125" s="30">
        <f t="shared" si="21"/>
        <v>-2.0526607205539299E-3</v>
      </c>
      <c r="AW125" s="30">
        <f t="shared" si="21"/>
        <v>2.6993560256755502E-3</v>
      </c>
      <c r="AX125" s="30">
        <f t="shared" si="21"/>
        <v>-5.9934322974107101E-4</v>
      </c>
      <c r="AY125" s="30">
        <f t="shared" si="21"/>
        <v>7.4232026138207796E-4</v>
      </c>
      <c r="AZ125" s="30">
        <f t="shared" si="21"/>
        <v>-1.9633007000577399E-3</v>
      </c>
      <c r="BA125" s="30">
        <f t="shared" si="21"/>
        <v>-6.0586933215131498E-3</v>
      </c>
      <c r="BC125" s="31">
        <f t="shared" si="18"/>
        <v>50405</v>
      </c>
      <c r="BD125" s="30">
        <f t="shared" si="19"/>
        <v>2.30500187453913E-3</v>
      </c>
      <c r="BE125" s="30">
        <f t="shared" si="19"/>
        <v>-7.2323216848082621E-3</v>
      </c>
    </row>
    <row r="126" spans="1:57" ht="15">
      <c r="A126" s="1">
        <v>50495</v>
      </c>
      <c r="B126">
        <v>-1.2231055077813899</v>
      </c>
      <c r="C126">
        <v>1.4975513721866301E-4</v>
      </c>
      <c r="D126">
        <v>-4.40772479163411E-2</v>
      </c>
      <c r="E126">
        <v>-7.4813786417404001E-4</v>
      </c>
      <c r="F126">
        <v>0.117254545451503</v>
      </c>
      <c r="G126">
        <v>-0.19957089612596601</v>
      </c>
      <c r="H126">
        <v>5.1770903630654702E-2</v>
      </c>
      <c r="I126">
        <v>0.181502481777091</v>
      </c>
      <c r="J126">
        <v>0.31999799650726002</v>
      </c>
      <c r="K126">
        <v>2.23340905250427E-3</v>
      </c>
      <c r="L126">
        <v>0.41210717999851498</v>
      </c>
      <c r="M126">
        <v>0</v>
      </c>
      <c r="N126">
        <v>0</v>
      </c>
      <c r="O126">
        <v>0.58638929991538202</v>
      </c>
      <c r="P126">
        <v>0</v>
      </c>
      <c r="Q126">
        <v>-0.219828126940489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-1.9835515125563399E-3</v>
      </c>
      <c r="Z126">
        <v>2.5768260440161002E-3</v>
      </c>
      <c r="AA126">
        <v>-5.9487594458491303E-4</v>
      </c>
      <c r="AB126">
        <v>6.9547469775219203E-4</v>
      </c>
      <c r="AC126">
        <v>-1.90092059126476E-3</v>
      </c>
      <c r="AD126">
        <v>-5.8291867936148996E-3</v>
      </c>
      <c r="AE126">
        <v>5.5946058056846902E-2</v>
      </c>
      <c r="AF126">
        <v>3.2985478798378598E-2</v>
      </c>
      <c r="AH126" s="30">
        <f t="shared" si="20"/>
        <v>2.23340905250427E-3</v>
      </c>
      <c r="AI126" s="30">
        <f t="shared" si="22"/>
        <v>-1.9835515125563399E-3</v>
      </c>
      <c r="AJ126" s="30">
        <f t="shared" si="22"/>
        <v>2.5768260440161002E-3</v>
      </c>
      <c r="AK126" s="30">
        <f t="shared" si="22"/>
        <v>-5.9487594458491303E-4</v>
      </c>
      <c r="AL126" s="30">
        <f t="shared" si="22"/>
        <v>6.9547469775219203E-4</v>
      </c>
      <c r="AM126" s="30">
        <f t="shared" si="22"/>
        <v>-1.90092059126476E-3</v>
      </c>
      <c r="AN126" s="30">
        <f t="shared" si="22"/>
        <v>-5.8291867936148996E-3</v>
      </c>
      <c r="AR126" s="31">
        <f t="shared" si="14"/>
        <v>50495</v>
      </c>
      <c r="AS126" s="30">
        <f t="shared" si="16"/>
        <v>2.1319419151935142</v>
      </c>
      <c r="AT126" s="30">
        <f t="shared" si="15"/>
        <v>2.23340905250427E-3</v>
      </c>
      <c r="AU126" s="30">
        <f t="shared" si="17"/>
        <v>-7.0362341002526202E-3</v>
      </c>
      <c r="AV126" s="30">
        <f t="shared" si="21"/>
        <v>-1.9835515125563399E-3</v>
      </c>
      <c r="AW126" s="30">
        <f t="shared" si="21"/>
        <v>2.5768260440161002E-3</v>
      </c>
      <c r="AX126" s="30">
        <f t="shared" si="21"/>
        <v>-5.9487594458491303E-4</v>
      </c>
      <c r="AY126" s="30">
        <f t="shared" si="21"/>
        <v>6.9547469775219203E-4</v>
      </c>
      <c r="AZ126" s="30">
        <f t="shared" si="21"/>
        <v>-1.90092059126476E-3</v>
      </c>
      <c r="BA126" s="30">
        <f t="shared" si="21"/>
        <v>-5.8291867936148996E-3</v>
      </c>
      <c r="BC126" s="31">
        <f t="shared" si="18"/>
        <v>50495</v>
      </c>
      <c r="BD126" s="30">
        <f t="shared" si="19"/>
        <v>2.23340905250427E-3</v>
      </c>
      <c r="BE126" s="30">
        <f t="shared" si="19"/>
        <v>-7.0362341002526202E-3</v>
      </c>
    </row>
    <row r="127" spans="1:57" ht="15">
      <c r="A127" s="1">
        <v>50586</v>
      </c>
      <c r="B127">
        <v>-1.2103766211726299</v>
      </c>
      <c r="C127">
        <v>1.4556673660093199E-4</v>
      </c>
      <c r="D127">
        <v>-4.3855091163220297E-2</v>
      </c>
      <c r="E127">
        <v>-6.9118451329290998E-4</v>
      </c>
      <c r="F127">
        <v>0.11569723469895001</v>
      </c>
      <c r="G127">
        <v>-0.195487598490835</v>
      </c>
      <c r="H127">
        <v>5.2277132295348E-2</v>
      </c>
      <c r="I127">
        <v>0.17593970029400499</v>
      </c>
      <c r="J127">
        <v>0.310513046889422</v>
      </c>
      <c r="K127">
        <v>2.16155364131768E-3</v>
      </c>
      <c r="L127">
        <v>0.40574892451873101</v>
      </c>
      <c r="M127">
        <v>0</v>
      </c>
      <c r="N127">
        <v>0</v>
      </c>
      <c r="O127">
        <v>0.57928837016961798</v>
      </c>
      <c r="P127">
        <v>0</v>
      </c>
      <c r="Q127">
        <v>-0.217580513409772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-1.9177040324286001E-3</v>
      </c>
      <c r="Z127">
        <v>2.4606209313139701E-3</v>
      </c>
      <c r="AA127">
        <v>-5.8928269175595102E-4</v>
      </c>
      <c r="AB127">
        <v>6.5208242547460098E-4</v>
      </c>
      <c r="AC127">
        <v>-1.8408656205087901E-3</v>
      </c>
      <c r="AD127">
        <v>-5.6092317263421098E-3</v>
      </c>
      <c r="AE127">
        <v>5.5519207152344097E-2</v>
      </c>
      <c r="AF127">
        <v>2.24553469323511E-2</v>
      </c>
      <c r="AH127" s="30">
        <f t="shared" si="20"/>
        <v>2.16155364131768E-3</v>
      </c>
      <c r="AI127" s="30">
        <f t="shared" si="22"/>
        <v>-1.9177040324286001E-3</v>
      </c>
      <c r="AJ127" s="30">
        <f t="shared" si="22"/>
        <v>2.4606209313139701E-3</v>
      </c>
      <c r="AK127" s="30">
        <f t="shared" si="22"/>
        <v>-5.8928269175595102E-4</v>
      </c>
      <c r="AL127" s="30">
        <f t="shared" si="22"/>
        <v>6.5208242547460098E-4</v>
      </c>
      <c r="AM127" s="30">
        <f t="shared" si="22"/>
        <v>-1.8408656205087901E-3</v>
      </c>
      <c r="AN127" s="30">
        <f t="shared" si="22"/>
        <v>-5.6092317263421098E-3</v>
      </c>
      <c r="AR127" s="31">
        <f t="shared" si="14"/>
        <v>50586</v>
      </c>
      <c r="AS127" s="30">
        <f t="shared" si="16"/>
        <v>2.0898213877294043</v>
      </c>
      <c r="AT127" s="30">
        <f t="shared" si="15"/>
        <v>2.16155364131768E-3</v>
      </c>
      <c r="AU127" s="30">
        <f t="shared" si="17"/>
        <v>-6.8443807142468801E-3</v>
      </c>
      <c r="AV127" s="30">
        <f t="shared" si="21"/>
        <v>-1.9177040324286001E-3</v>
      </c>
      <c r="AW127" s="30">
        <f t="shared" si="21"/>
        <v>2.4606209313139701E-3</v>
      </c>
      <c r="AX127" s="30">
        <f t="shared" si="21"/>
        <v>-5.8928269175595102E-4</v>
      </c>
      <c r="AY127" s="30">
        <f t="shared" si="21"/>
        <v>6.5208242547460098E-4</v>
      </c>
      <c r="AZ127" s="30">
        <f t="shared" si="21"/>
        <v>-1.8408656205087901E-3</v>
      </c>
      <c r="BA127" s="30">
        <f t="shared" si="21"/>
        <v>-5.6092317263421098E-3</v>
      </c>
      <c r="BC127" s="31">
        <f t="shared" si="18"/>
        <v>50586</v>
      </c>
      <c r="BD127" s="30">
        <f t="shared" si="19"/>
        <v>2.16155364131768E-3</v>
      </c>
      <c r="BE127" s="30">
        <f t="shared" si="19"/>
        <v>-6.8443807142468801E-3</v>
      </c>
    </row>
    <row r="128" spans="1:57" ht="15">
      <c r="A128" s="1">
        <v>50678</v>
      </c>
      <c r="B128">
        <v>-1.19776838110881</v>
      </c>
      <c r="C128">
        <v>1.4146779135327601E-4</v>
      </c>
      <c r="D128">
        <v>-4.3628595171475798E-2</v>
      </c>
      <c r="E128">
        <v>-6.3922201403141595E-4</v>
      </c>
      <c r="F128">
        <v>0.11416758485707799</v>
      </c>
      <c r="G128">
        <v>-0.19147741655748399</v>
      </c>
      <c r="H128">
        <v>5.2775108591485299E-2</v>
      </c>
      <c r="I128">
        <v>0.170533882118305</v>
      </c>
      <c r="J128">
        <v>0.30131193859007499</v>
      </c>
      <c r="K128">
        <v>2.0900660022884301E-3</v>
      </c>
      <c r="L128">
        <v>0.39955582089942898</v>
      </c>
      <c r="M128">
        <v>0</v>
      </c>
      <c r="N128">
        <v>0</v>
      </c>
      <c r="O128">
        <v>0.57229852955052796</v>
      </c>
      <c r="P128">
        <v>0</v>
      </c>
      <c r="Q128">
        <v>-0.21535536761764901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-1.85486661957534E-3</v>
      </c>
      <c r="Z128">
        <v>2.3505746711520699E-3</v>
      </c>
      <c r="AA128">
        <v>-5.8269023375130701E-4</v>
      </c>
      <c r="AB128">
        <v>6.1193612585290198E-4</v>
      </c>
      <c r="AC128">
        <v>-1.7830209200249999E-3</v>
      </c>
      <c r="AD128">
        <v>-5.3986700400154098E-3</v>
      </c>
      <c r="AE128">
        <v>5.5095646588037298E-2</v>
      </c>
      <c r="AF128">
        <v>1.2444325502775799E-2</v>
      </c>
      <c r="AH128" s="30">
        <f t="shared" si="20"/>
        <v>2.0900660022884301E-3</v>
      </c>
      <c r="AI128" s="30">
        <f t="shared" si="22"/>
        <v>-1.85486661957534E-3</v>
      </c>
      <c r="AJ128" s="30">
        <f t="shared" si="22"/>
        <v>2.3505746711520699E-3</v>
      </c>
      <c r="AK128" s="30">
        <f t="shared" si="22"/>
        <v>-5.8269023375130701E-4</v>
      </c>
      <c r="AL128" s="30">
        <f t="shared" si="22"/>
        <v>6.1193612585290198E-4</v>
      </c>
      <c r="AM128" s="30">
        <f t="shared" si="22"/>
        <v>-1.7830209200249999E-3</v>
      </c>
      <c r="AN128" s="30">
        <f t="shared" si="22"/>
        <v>-5.3986700400154098E-3</v>
      </c>
      <c r="AR128" s="31">
        <f t="shared" si="14"/>
        <v>50678</v>
      </c>
      <c r="AS128" s="30">
        <f t="shared" si="16"/>
        <v>2.049777302011103</v>
      </c>
      <c r="AT128" s="30">
        <f t="shared" si="15"/>
        <v>2.0900660022884301E-3</v>
      </c>
      <c r="AU128" s="30">
        <f t="shared" si="17"/>
        <v>-6.6567370163620847E-3</v>
      </c>
      <c r="AV128" s="30">
        <f t="shared" si="21"/>
        <v>-1.85486661957534E-3</v>
      </c>
      <c r="AW128" s="30">
        <f t="shared" si="21"/>
        <v>2.3505746711520699E-3</v>
      </c>
      <c r="AX128" s="30">
        <f t="shared" si="21"/>
        <v>-5.8269023375130701E-4</v>
      </c>
      <c r="AY128" s="30">
        <f t="shared" si="21"/>
        <v>6.1193612585290198E-4</v>
      </c>
      <c r="AZ128" s="30">
        <f t="shared" si="21"/>
        <v>-1.7830209200249999E-3</v>
      </c>
      <c r="BA128" s="30">
        <f t="shared" si="21"/>
        <v>-5.3986700400154098E-3</v>
      </c>
      <c r="BC128" s="31">
        <f t="shared" si="18"/>
        <v>50678</v>
      </c>
      <c r="BD128" s="30">
        <f t="shared" si="19"/>
        <v>2.0900660022884301E-3</v>
      </c>
      <c r="BE128" s="30">
        <f t="shared" si="19"/>
        <v>-6.6567370163620847E-3</v>
      </c>
    </row>
    <row r="129" spans="1:57" ht="15">
      <c r="A129" s="1">
        <v>50770</v>
      </c>
      <c r="B129">
        <v>-1.18527997293459</v>
      </c>
      <c r="C129">
        <v>1.3745445509826299E-4</v>
      </c>
      <c r="D129">
        <v>-4.3398027047530298E-2</v>
      </c>
      <c r="E129">
        <v>-5.9187290555842795E-4</v>
      </c>
      <c r="F129">
        <v>0.112664835174627</v>
      </c>
      <c r="G129">
        <v>-0.187539986915252</v>
      </c>
      <c r="H129">
        <v>5.3262179216585402E-2</v>
      </c>
      <c r="I129">
        <v>0.16528523246982299</v>
      </c>
      <c r="J129">
        <v>0.29238636205039098</v>
      </c>
      <c r="K129">
        <v>2.0194472961003202E-3</v>
      </c>
      <c r="L129">
        <v>0.393522172732723</v>
      </c>
      <c r="M129">
        <v>0</v>
      </c>
      <c r="N129">
        <v>0</v>
      </c>
      <c r="O129">
        <v>0.56541718319857304</v>
      </c>
      <c r="P129">
        <v>0</v>
      </c>
      <c r="Q129">
        <v>-0.21315262073847599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-1.7948129495632501E-3</v>
      </c>
      <c r="Z129">
        <v>2.2464793170656801E-3</v>
      </c>
      <c r="AA129">
        <v>-5.7521904928161695E-4</v>
      </c>
      <c r="AB129">
        <v>5.7482740854971704E-4</v>
      </c>
      <c r="AC129">
        <v>-1.72727857411166E-3</v>
      </c>
      <c r="AD129">
        <v>-5.1972762774432297E-3</v>
      </c>
      <c r="AE129">
        <v>5.4675360233343198E-2</v>
      </c>
      <c r="AF129">
        <v>2.9344661610828399E-3</v>
      </c>
      <c r="AH129" s="30">
        <f t="shared" si="20"/>
        <v>2.0194472961003202E-3</v>
      </c>
      <c r="AI129" s="30">
        <f t="shared" si="22"/>
        <v>-1.7948129495632501E-3</v>
      </c>
      <c r="AJ129" s="30">
        <f t="shared" si="22"/>
        <v>2.2464793170656801E-3</v>
      </c>
      <c r="AK129" s="30">
        <f t="shared" si="22"/>
        <v>-5.7521904928161695E-4</v>
      </c>
      <c r="AL129" s="30">
        <f t="shared" si="22"/>
        <v>5.7482740854971704E-4</v>
      </c>
      <c r="AM129" s="30">
        <f t="shared" si="22"/>
        <v>-1.72727857411166E-3</v>
      </c>
      <c r="AN129" s="30">
        <f t="shared" si="22"/>
        <v>-5.1972762774432297E-3</v>
      </c>
      <c r="AR129" s="31">
        <f t="shared" si="14"/>
        <v>50770</v>
      </c>
      <c r="AS129" s="30">
        <f t="shared" si="16"/>
        <v>2.0117378646443314</v>
      </c>
      <c r="AT129" s="30">
        <f t="shared" si="15"/>
        <v>2.0194472961003202E-3</v>
      </c>
      <c r="AU129" s="30">
        <f t="shared" si="17"/>
        <v>-6.4732801247843596E-3</v>
      </c>
      <c r="AV129" s="30">
        <f t="shared" si="21"/>
        <v>-1.7948129495632501E-3</v>
      </c>
      <c r="AW129" s="30">
        <f t="shared" si="21"/>
        <v>2.2464793170656801E-3</v>
      </c>
      <c r="AX129" s="30">
        <f t="shared" si="21"/>
        <v>-5.7521904928161695E-4</v>
      </c>
      <c r="AY129" s="30">
        <f t="shared" si="21"/>
        <v>5.7482740854971704E-4</v>
      </c>
      <c r="AZ129" s="30">
        <f t="shared" si="21"/>
        <v>-1.72727857411166E-3</v>
      </c>
      <c r="BA129" s="30">
        <f t="shared" si="21"/>
        <v>-5.1972762774432297E-3</v>
      </c>
      <c r="BC129" s="31">
        <f t="shared" si="18"/>
        <v>50770</v>
      </c>
      <c r="BD129" s="30">
        <f t="shared" si="19"/>
        <v>2.0194472961003202E-3</v>
      </c>
      <c r="BE129" s="30">
        <f t="shared" si="19"/>
        <v>-6.4732801247843596E-3</v>
      </c>
    </row>
    <row r="130" spans="1:57" ht="15">
      <c r="A130" s="1">
        <v>50860</v>
      </c>
      <c r="B130">
        <v>-1.17291058186893</v>
      </c>
      <c r="C130">
        <v>1.33523962873018E-4</v>
      </c>
      <c r="D130">
        <v>-4.31636392507002E-2</v>
      </c>
      <c r="E130">
        <v>-5.4877354827947305E-4</v>
      </c>
      <c r="F130">
        <v>0.11118826542990699</v>
      </c>
      <c r="G130">
        <v>-0.18367482516432501</v>
      </c>
      <c r="H130">
        <v>5.3736076149739999E-2</v>
      </c>
      <c r="I130">
        <v>0.16019293661985501</v>
      </c>
      <c r="J130">
        <v>0.283728171954305</v>
      </c>
      <c r="K130">
        <v>1.9500897837613101E-3</v>
      </c>
      <c r="L130">
        <v>0.38764258326776402</v>
      </c>
      <c r="M130">
        <v>0</v>
      </c>
      <c r="N130">
        <v>0</v>
      </c>
      <c r="O130">
        <v>0.55864182089254999</v>
      </c>
      <c r="P130">
        <v>0</v>
      </c>
      <c r="Q130">
        <v>-0.21097218630336401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-1.7373394492445501E-3</v>
      </c>
      <c r="Z130">
        <v>2.1480970160946502E-3</v>
      </c>
      <c r="AA130">
        <v>-5.6698263864683198E-4</v>
      </c>
      <c r="AB130">
        <v>5.4055021097358105E-4</v>
      </c>
      <c r="AC130">
        <v>-1.67353727269061E-3</v>
      </c>
      <c r="AD130">
        <v>-5.00477470117861E-3</v>
      </c>
      <c r="AE130">
        <v>5.4258331723983103E-2</v>
      </c>
      <c r="AF130">
        <v>-6.0921931855379098E-3</v>
      </c>
      <c r="AH130" s="30">
        <f t="shared" si="20"/>
        <v>1.9500897837613101E-3</v>
      </c>
      <c r="AI130" s="30">
        <f t="shared" si="22"/>
        <v>-1.7373394492445501E-3</v>
      </c>
      <c r="AJ130" s="30">
        <f t="shared" si="22"/>
        <v>2.1480970160946502E-3</v>
      </c>
      <c r="AK130" s="30">
        <f t="shared" si="22"/>
        <v>-5.6698263864683198E-4</v>
      </c>
      <c r="AL130" s="30">
        <f t="shared" si="22"/>
        <v>5.4055021097358105E-4</v>
      </c>
      <c r="AM130" s="30">
        <f t="shared" si="22"/>
        <v>-1.67353727269061E-3</v>
      </c>
      <c r="AN130" s="30">
        <f t="shared" si="22"/>
        <v>-5.00477470117861E-3</v>
      </c>
      <c r="AR130" s="31">
        <f t="shared" ref="AR130:AR132" si="23">A130</f>
        <v>50860</v>
      </c>
      <c r="AS130" s="30">
        <f t="shared" si="16"/>
        <v>1.9756312272578485</v>
      </c>
      <c r="AT130" s="30">
        <f t="shared" ref="AT130:AT132" si="24">AH130</f>
        <v>1.9500897837613101E-3</v>
      </c>
      <c r="AU130" s="30">
        <f t="shared" si="17"/>
        <v>-6.2939868346923705E-3</v>
      </c>
      <c r="AV130" s="30">
        <f t="shared" si="21"/>
        <v>-1.7373394492445501E-3</v>
      </c>
      <c r="AW130" s="30">
        <f t="shared" si="21"/>
        <v>2.1480970160946502E-3</v>
      </c>
      <c r="AX130" s="30">
        <f t="shared" si="21"/>
        <v>-5.6698263864683198E-4</v>
      </c>
      <c r="AY130" s="30">
        <f t="shared" si="21"/>
        <v>5.4055021097358105E-4</v>
      </c>
      <c r="AZ130" s="30">
        <f t="shared" si="21"/>
        <v>-1.67353727269061E-3</v>
      </c>
      <c r="BA130" s="30">
        <f t="shared" si="21"/>
        <v>-5.00477470117861E-3</v>
      </c>
      <c r="BC130" s="31">
        <f t="shared" si="18"/>
        <v>50860</v>
      </c>
      <c r="BD130" s="30">
        <f t="shared" si="19"/>
        <v>1.9500897837613101E-3</v>
      </c>
      <c r="BE130" s="30">
        <f t="shared" si="19"/>
        <v>-6.2939868346923705E-3</v>
      </c>
    </row>
    <row r="131" spans="1:57" ht="15">
      <c r="A131" s="1">
        <v>50951</v>
      </c>
      <c r="B131">
        <v>-1.1606593924433299</v>
      </c>
      <c r="C131">
        <v>1.2967438290103201E-4</v>
      </c>
      <c r="D131">
        <v>-4.2925670906464097E-2</v>
      </c>
      <c r="E131">
        <v>-5.0957671978022303E-4</v>
      </c>
      <c r="F131">
        <v>0.10973719210859</v>
      </c>
      <c r="G131">
        <v>-0.179881343392221</v>
      </c>
      <c r="H131">
        <v>5.4194876954751801E-2</v>
      </c>
      <c r="I131">
        <v>0.15525535179295499</v>
      </c>
      <c r="J131">
        <v>0.27532940048996801</v>
      </c>
      <c r="K131">
        <v>1.8822943549293399E-3</v>
      </c>
      <c r="L131">
        <v>0.38191193082957298</v>
      </c>
      <c r="M131">
        <v>0</v>
      </c>
      <c r="N131">
        <v>0</v>
      </c>
      <c r="O131">
        <v>0.551970015616153</v>
      </c>
      <c r="P131">
        <v>0</v>
      </c>
      <c r="Q131">
        <v>-0.20881396170449801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-1.6822629450489999E-3</v>
      </c>
      <c r="Z131">
        <v>2.0551698468952999E-3</v>
      </c>
      <c r="AA131">
        <v>-5.5808710414194699E-4</v>
      </c>
      <c r="AB131">
        <v>5.0890340472551602E-4</v>
      </c>
      <c r="AC131">
        <v>-1.6217019554304699E-3</v>
      </c>
      <c r="AD131">
        <v>-4.8208534326922101E-3</v>
      </c>
      <c r="AE131">
        <v>5.3844544473653597E-2</v>
      </c>
      <c r="AF131">
        <v>-1.46534963484977E-2</v>
      </c>
      <c r="AH131" s="30">
        <f t="shared" si="20"/>
        <v>1.8822943549293399E-3</v>
      </c>
      <c r="AI131" s="30">
        <f t="shared" si="22"/>
        <v>-1.6822629450489999E-3</v>
      </c>
      <c r="AJ131" s="30">
        <f t="shared" si="22"/>
        <v>2.0551698468952999E-3</v>
      </c>
      <c r="AK131" s="30">
        <f t="shared" si="22"/>
        <v>-5.5808710414194699E-4</v>
      </c>
      <c r="AL131" s="30">
        <f t="shared" si="22"/>
        <v>5.0890340472551602E-4</v>
      </c>
      <c r="AM131" s="30">
        <f t="shared" si="22"/>
        <v>-1.6217019554304699E-3</v>
      </c>
      <c r="AN131" s="30">
        <f t="shared" si="22"/>
        <v>-4.8208534326922101E-3</v>
      </c>
      <c r="AR131" s="31">
        <f t="shared" si="23"/>
        <v>50951</v>
      </c>
      <c r="AS131" s="30">
        <f t="shared" ref="AS131:AS132" si="25">AF131*4+2</f>
        <v>1.9413860146060091</v>
      </c>
      <c r="AT131" s="30">
        <f t="shared" si="24"/>
        <v>1.8822943549293399E-3</v>
      </c>
      <c r="AU131" s="30">
        <f t="shared" ref="AU131:AU132" si="26">SUM(AV131:BA131)</f>
        <v>-6.1188321856928112E-3</v>
      </c>
      <c r="AV131" s="30">
        <f t="shared" si="21"/>
        <v>-1.6822629450489999E-3</v>
      </c>
      <c r="AW131" s="30">
        <f t="shared" si="21"/>
        <v>2.0551698468952999E-3</v>
      </c>
      <c r="AX131" s="30">
        <f t="shared" si="21"/>
        <v>-5.5808710414194699E-4</v>
      </c>
      <c r="AY131" s="30">
        <f t="shared" si="21"/>
        <v>5.0890340472551602E-4</v>
      </c>
      <c r="AZ131" s="30">
        <f t="shared" si="21"/>
        <v>-1.6217019554304699E-3</v>
      </c>
      <c r="BA131" s="30">
        <f t="shared" si="21"/>
        <v>-4.8208534326922101E-3</v>
      </c>
      <c r="BC131" s="31">
        <f t="shared" ref="BC131:BC132" si="27">AR131</f>
        <v>50951</v>
      </c>
      <c r="BD131" s="30">
        <f t="shared" ref="BD131:BE132" si="28">AT131</f>
        <v>1.8822943549293399E-3</v>
      </c>
      <c r="BE131" s="30">
        <f t="shared" si="28"/>
        <v>-6.1188321856928112E-3</v>
      </c>
    </row>
    <row r="132" spans="1:57" ht="15">
      <c r="A132" s="1">
        <v>51043</v>
      </c>
      <c r="B132">
        <v>-1.1485255880694201</v>
      </c>
      <c r="C132">
        <v>1.25904412385023E-4</v>
      </c>
      <c r="D132">
        <v>-4.2684348961820502E-2</v>
      </c>
      <c r="E132">
        <v>-4.7395336755675E-4</v>
      </c>
      <c r="F132">
        <v>0.10831096501123499</v>
      </c>
      <c r="G132">
        <v>-0.17615886562982599</v>
      </c>
      <c r="H132">
        <v>5.4636968398885398E-2</v>
      </c>
      <c r="I132">
        <v>0.15047017138226901</v>
      </c>
      <c r="J132">
        <v>0.26718226719530103</v>
      </c>
      <c r="K132">
        <v>1.8162856203378301E-3</v>
      </c>
      <c r="L132">
        <v>0.37632534660635097</v>
      </c>
      <c r="M132">
        <v>0</v>
      </c>
      <c r="N132">
        <v>0</v>
      </c>
      <c r="O132">
        <v>0.54539942165366995</v>
      </c>
      <c r="P132">
        <v>0</v>
      </c>
      <c r="Q132">
        <v>-0.20667782968176701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-1.6294185291678E-3</v>
      </c>
      <c r="Z132">
        <v>1.9674278030811401E-3</v>
      </c>
      <c r="AA132">
        <v>-5.4863094950620298E-4</v>
      </c>
      <c r="AB132">
        <v>4.79692745414633E-4</v>
      </c>
      <c r="AC132">
        <v>-1.57168345320824E-3</v>
      </c>
      <c r="AD132">
        <v>-4.6451760653510397E-3</v>
      </c>
      <c r="AE132">
        <v>5.3433981685368302E-2</v>
      </c>
      <c r="AF132">
        <v>-2.27670621933138E-2</v>
      </c>
      <c r="AH132" s="30">
        <f t="shared" ref="AH132" si="29">K132</f>
        <v>1.8162856203378301E-3</v>
      </c>
      <c r="AI132" s="30">
        <f t="shared" si="22"/>
        <v>-1.6294185291678E-3</v>
      </c>
      <c r="AJ132" s="30">
        <f t="shared" si="22"/>
        <v>1.9674278030811401E-3</v>
      </c>
      <c r="AK132" s="30">
        <f t="shared" si="22"/>
        <v>-5.4863094950620298E-4</v>
      </c>
      <c r="AL132" s="30">
        <f t="shared" si="22"/>
        <v>4.79692745414633E-4</v>
      </c>
      <c r="AM132" s="30">
        <f t="shared" si="22"/>
        <v>-1.57168345320824E-3</v>
      </c>
      <c r="AN132" s="30">
        <f t="shared" si="22"/>
        <v>-4.6451760653510397E-3</v>
      </c>
      <c r="AR132" s="31">
        <f t="shared" si="23"/>
        <v>51043</v>
      </c>
      <c r="AS132" s="30">
        <f t="shared" si="25"/>
        <v>1.9089317512267447</v>
      </c>
      <c r="AT132" s="30">
        <f t="shared" si="24"/>
        <v>1.8162856203378301E-3</v>
      </c>
      <c r="AU132" s="30">
        <f t="shared" si="26"/>
        <v>-5.9477884487375097E-3</v>
      </c>
      <c r="AV132" s="30">
        <f t="shared" si="21"/>
        <v>-1.6294185291678E-3</v>
      </c>
      <c r="AW132" s="30">
        <f t="shared" si="21"/>
        <v>1.9674278030811401E-3</v>
      </c>
      <c r="AX132" s="30">
        <f t="shared" si="21"/>
        <v>-5.4863094950620298E-4</v>
      </c>
      <c r="AY132" s="30">
        <f t="shared" si="21"/>
        <v>4.79692745414633E-4</v>
      </c>
      <c r="AZ132" s="30">
        <f t="shared" si="21"/>
        <v>-1.57168345320824E-3</v>
      </c>
      <c r="BA132" s="30">
        <f t="shared" si="21"/>
        <v>-4.6451760653510397E-3</v>
      </c>
      <c r="BC132" s="31">
        <f t="shared" si="27"/>
        <v>51043</v>
      </c>
      <c r="BD132" s="30">
        <f t="shared" si="28"/>
        <v>1.8162856203378301E-3</v>
      </c>
      <c r="BE132" s="30">
        <f t="shared" si="28"/>
        <v>-5.9477884487375097E-3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D6B8-090C-4A2E-AD17-68BB01992CDF}">
  <sheetPr codeName="Sheet15"/>
  <dimension ref="A1:BS132"/>
  <sheetViews>
    <sheetView topLeftCell="O100" zoomScale="130" zoomScaleNormal="130" workbookViewId="0">
      <selection activeCell="A2" sqref="A2:AF132"/>
    </sheetView>
  </sheetViews>
  <sheetFormatPr defaultColWidth="9.140625" defaultRowHeight="12.75"/>
  <cols>
    <col min="1" max="1" width="17.140625" style="30" bestFit="1" customWidth="1"/>
    <col min="2" max="14" width="9.28515625" style="30" bestFit="1" customWidth="1"/>
    <col min="15" max="15" width="9.140625" style="30"/>
    <col min="16" max="26" width="9.28515625" style="30" bestFit="1" customWidth="1"/>
    <col min="27" max="28" width="9.7109375" style="30" bestFit="1" customWidth="1"/>
    <col min="29" max="32" width="9.28515625" style="30" bestFit="1" customWidth="1"/>
    <col min="33" max="33" width="9.140625" style="30"/>
    <col min="34" max="34" width="13.140625" style="30" bestFit="1" customWidth="1"/>
    <col min="35" max="35" width="9.28515625" style="30" bestFit="1" customWidth="1"/>
    <col min="36" max="36" width="13.7109375" style="30" bestFit="1" customWidth="1"/>
    <col min="37" max="37" width="12.7109375" style="30" bestFit="1" customWidth="1"/>
    <col min="38" max="38" width="13.85546875" style="30" bestFit="1" customWidth="1"/>
    <col min="39" max="39" width="9.42578125" style="30" bestFit="1" customWidth="1"/>
    <col min="40" max="40" width="11.85546875" style="30" bestFit="1" customWidth="1"/>
    <col min="41" max="43" width="9.140625" style="30"/>
    <col min="44" max="44" width="10.85546875" style="30" bestFit="1" customWidth="1"/>
    <col min="45" max="45" width="9.42578125" style="30" bestFit="1" customWidth="1"/>
    <col min="46" max="46" width="13.7109375" style="30" bestFit="1" customWidth="1"/>
    <col min="47" max="47" width="13.42578125" style="30" customWidth="1"/>
    <col min="48" max="48" width="9.42578125" style="30" bestFit="1" customWidth="1"/>
    <col min="49" max="49" width="13.85546875" style="30" bestFit="1" customWidth="1"/>
    <col min="50" max="50" width="12.85546875" style="30" bestFit="1" customWidth="1"/>
    <col min="51" max="51" width="14.140625" style="30" bestFit="1" customWidth="1"/>
    <col min="52" max="52" width="9.7109375" style="30" bestFit="1" customWidth="1"/>
    <col min="53" max="53" width="12.140625" style="30" bestFit="1" customWidth="1"/>
    <col min="54" max="54" width="9.140625" style="30"/>
    <col min="55" max="55" width="10.7109375" style="30" bestFit="1" customWidth="1"/>
    <col min="56" max="56" width="12.85546875" style="30" bestFit="1" customWidth="1"/>
    <col min="57" max="57" width="9.42578125" style="30" bestFit="1" customWidth="1"/>
    <col min="58" max="16384" width="9.140625" style="30"/>
  </cols>
  <sheetData>
    <row r="1" spans="1:71" ht="15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44</v>
      </c>
      <c r="X1" t="s">
        <v>45</v>
      </c>
      <c r="Y1" t="s">
        <v>101</v>
      </c>
      <c r="Z1" t="s">
        <v>102</v>
      </c>
      <c r="AA1" t="s">
        <v>103</v>
      </c>
      <c r="AB1" t="s">
        <v>104</v>
      </c>
      <c r="AC1" t="s">
        <v>105</v>
      </c>
      <c r="AD1" t="s">
        <v>106</v>
      </c>
      <c r="AE1" t="s">
        <v>107</v>
      </c>
      <c r="AF1" t="s">
        <v>46</v>
      </c>
      <c r="AH1" s="30" t="s">
        <v>89</v>
      </c>
      <c r="AI1" s="30" t="str">
        <f>Y1</f>
        <v>rm_shl1</v>
      </c>
      <c r="AJ1" s="30" t="str">
        <f t="shared" ref="AJ1:AN16" si="0">Z1</f>
        <v>rm_shl2</v>
      </c>
      <c r="AK1" s="30" t="str">
        <f t="shared" si="0"/>
        <v>rm_shl3</v>
      </c>
      <c r="AL1" s="30" t="str">
        <f t="shared" si="0"/>
        <v>rm_shl4</v>
      </c>
      <c r="AM1" s="30" t="str">
        <f t="shared" si="0"/>
        <v>rm_shl5</v>
      </c>
      <c r="AN1" s="30" t="str">
        <f t="shared" si="0"/>
        <v>rm_shl6</v>
      </c>
      <c r="AQ1" s="30" t="s">
        <v>1229</v>
      </c>
      <c r="AR1" s="30" t="str">
        <f>A1</f>
        <v>date</v>
      </c>
      <c r="AS1" s="30" t="str">
        <f>AF1</f>
        <v>detrendedMean</v>
      </c>
      <c r="AT1" s="30" t="s">
        <v>1222</v>
      </c>
      <c r="AU1" s="30" t="s">
        <v>1230</v>
      </c>
      <c r="AV1" s="30" t="s">
        <v>1223</v>
      </c>
      <c r="AW1" s="30" t="s">
        <v>1224</v>
      </c>
      <c r="AX1" s="30" t="s">
        <v>1225</v>
      </c>
      <c r="AY1" s="30" t="s">
        <v>1226</v>
      </c>
      <c r="AZ1" s="30" t="s">
        <v>1227</v>
      </c>
      <c r="BA1" s="30" t="s">
        <v>1228</v>
      </c>
      <c r="BC1" s="30" t="s">
        <v>0</v>
      </c>
      <c r="BD1" s="30" t="s">
        <v>89</v>
      </c>
      <c r="BE1" s="30" t="s">
        <v>1230</v>
      </c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</row>
    <row r="2" spans="1:71" ht="15">
      <c r="A2" s="1">
        <v>39172</v>
      </c>
      <c r="B2">
        <v>-1.02158770917655</v>
      </c>
      <c r="C2">
        <v>0.14738424115190599</v>
      </c>
      <c r="D2">
        <v>-4.4907453430333602E-2</v>
      </c>
      <c r="E2">
        <v>0.56515568220543599</v>
      </c>
      <c r="F2">
        <v>0.33471876510228599</v>
      </c>
      <c r="G2">
        <v>1.40534357875156</v>
      </c>
      <c r="H2">
        <v>0.54693072392310205</v>
      </c>
      <c r="I2">
        <v>-0.65393335131449204</v>
      </c>
      <c r="J2">
        <v>0.64232717330170297</v>
      </c>
      <c r="K2">
        <v>1.7750614247872201</v>
      </c>
      <c r="L2">
        <v>1.28265247113915</v>
      </c>
      <c r="M2">
        <v>0</v>
      </c>
      <c r="N2">
        <v>0</v>
      </c>
      <c r="O2">
        <v>0.32785550481717701</v>
      </c>
      <c r="P2">
        <v>0</v>
      </c>
      <c r="Q2">
        <v>0.110874543459868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0.130997107521682</v>
      </c>
      <c r="AF2">
        <v>5.5488727022397404</v>
      </c>
      <c r="AH2" s="30">
        <f>K2</f>
        <v>1.7750614247872201</v>
      </c>
      <c r="AI2" s="30">
        <f>Y2</f>
        <v>0</v>
      </c>
      <c r="AJ2" s="30">
        <f t="shared" si="0"/>
        <v>0</v>
      </c>
      <c r="AK2" s="30">
        <f t="shared" si="0"/>
        <v>0</v>
      </c>
      <c r="AL2" s="30">
        <f t="shared" si="0"/>
        <v>0</v>
      </c>
      <c r="AM2" s="30">
        <f t="shared" si="0"/>
        <v>0</v>
      </c>
      <c r="AN2" s="30">
        <f t="shared" si="0"/>
        <v>0</v>
      </c>
      <c r="AR2" s="31">
        <f t="shared" ref="AR2:AR65" si="1">A2</f>
        <v>39172</v>
      </c>
      <c r="AS2" s="30">
        <f>AF2*4+2</f>
        <v>24.195490808958962</v>
      </c>
      <c r="AT2" s="30">
        <f t="shared" ref="AT2:AT65" si="2">AH2</f>
        <v>1.7750614247872201</v>
      </c>
      <c r="AU2" s="30">
        <f>SUM(AV2:BA2)</f>
        <v>0</v>
      </c>
      <c r="AV2" s="30">
        <f t="shared" ref="AV2:BA44" si="3">AI2</f>
        <v>0</v>
      </c>
      <c r="AW2" s="30">
        <f t="shared" si="3"/>
        <v>0</v>
      </c>
      <c r="AX2" s="30">
        <f t="shared" si="3"/>
        <v>0</v>
      </c>
      <c r="AY2" s="30">
        <f t="shared" si="3"/>
        <v>0</v>
      </c>
      <c r="AZ2" s="30">
        <f t="shared" si="3"/>
        <v>0</v>
      </c>
      <c r="BA2" s="30">
        <f t="shared" si="3"/>
        <v>0</v>
      </c>
      <c r="BC2" s="31">
        <f>AR2</f>
        <v>39172</v>
      </c>
      <c r="BD2" s="30">
        <f>AT2</f>
        <v>1.7750614247872201</v>
      </c>
      <c r="BE2" s="30">
        <f>AU2</f>
        <v>0</v>
      </c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</row>
    <row r="3" spans="1:71" ht="15">
      <c r="A3" s="1">
        <v>39263</v>
      </c>
      <c r="B3">
        <v>-0.87702164579703401</v>
      </c>
      <c r="C3">
        <v>0.14867977529833001</v>
      </c>
      <c r="D3">
        <v>-5.0839217445424398E-2</v>
      </c>
      <c r="E3">
        <v>0.59675829898681898</v>
      </c>
      <c r="F3">
        <v>0.35694143211503898</v>
      </c>
      <c r="G3">
        <v>1.4459149027743701</v>
      </c>
      <c r="H3">
        <v>0.106155817096699</v>
      </c>
      <c r="I3">
        <v>-0.67075328838620596</v>
      </c>
      <c r="J3">
        <v>0.60096045622281102</v>
      </c>
      <c r="K3">
        <v>1.5688765346261999</v>
      </c>
      <c r="L3">
        <v>1.24180656912446</v>
      </c>
      <c r="M3">
        <v>0</v>
      </c>
      <c r="N3">
        <v>0</v>
      </c>
      <c r="O3">
        <v>0.33267030586047802</v>
      </c>
      <c r="P3">
        <v>0</v>
      </c>
      <c r="Q3">
        <v>7.0231968347138199E-2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0.13039267229976501</v>
      </c>
      <c r="AF3">
        <v>5.0007745811234798</v>
      </c>
      <c r="AH3" s="30">
        <f>K3</f>
        <v>1.5688765346261999</v>
      </c>
      <c r="AI3" s="30">
        <f t="shared" ref="AI3:AN57" si="4">Y3</f>
        <v>0</v>
      </c>
      <c r="AJ3" s="30">
        <f t="shared" si="0"/>
        <v>0</v>
      </c>
      <c r="AK3" s="30">
        <f t="shared" si="0"/>
        <v>0</v>
      </c>
      <c r="AL3" s="30">
        <f t="shared" si="0"/>
        <v>0</v>
      </c>
      <c r="AM3" s="30">
        <f t="shared" si="0"/>
        <v>0</v>
      </c>
      <c r="AN3" s="30">
        <f t="shared" si="0"/>
        <v>0</v>
      </c>
      <c r="AR3" s="31">
        <f t="shared" si="1"/>
        <v>39263</v>
      </c>
      <c r="AS3" s="30">
        <f t="shared" ref="AS3:AS66" si="5">AF3*4+2</f>
        <v>22.003098324493919</v>
      </c>
      <c r="AT3" s="30">
        <f t="shared" si="2"/>
        <v>1.5688765346261999</v>
      </c>
      <c r="AU3" s="30">
        <f t="shared" ref="AU3:AU66" si="6">SUM(AV3:BA3)</f>
        <v>0</v>
      </c>
      <c r="AV3" s="30">
        <f t="shared" si="3"/>
        <v>0</v>
      </c>
      <c r="AW3" s="30">
        <f t="shared" si="3"/>
        <v>0</v>
      </c>
      <c r="AX3" s="30">
        <f t="shared" si="3"/>
        <v>0</v>
      </c>
      <c r="AY3" s="30">
        <f t="shared" si="3"/>
        <v>0</v>
      </c>
      <c r="AZ3" s="30">
        <f t="shared" si="3"/>
        <v>0</v>
      </c>
      <c r="BA3" s="30">
        <f t="shared" si="3"/>
        <v>0</v>
      </c>
      <c r="BC3" s="31">
        <f t="shared" ref="BC3:BC66" si="7">AR3</f>
        <v>39263</v>
      </c>
      <c r="BD3" s="30">
        <f t="shared" ref="BD3:BE66" si="8">AT3</f>
        <v>1.5688765346261999</v>
      </c>
      <c r="BE3" s="30">
        <f t="shared" si="8"/>
        <v>0</v>
      </c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</row>
    <row r="4" spans="1:71" ht="15">
      <c r="A4" s="1">
        <v>39355</v>
      </c>
      <c r="B4">
        <v>-1.0403550225902001</v>
      </c>
      <c r="C4">
        <v>0.13425109169879701</v>
      </c>
      <c r="D4">
        <v>-0.14587387055659401</v>
      </c>
      <c r="E4">
        <v>0.69031316501079298</v>
      </c>
      <c r="F4">
        <v>0.37191894028932798</v>
      </c>
      <c r="G4">
        <v>1.45036324515746</v>
      </c>
      <c r="H4">
        <v>0.31183502868928697</v>
      </c>
      <c r="I4">
        <v>-0.67985809756135995</v>
      </c>
      <c r="J4">
        <v>0.61019793173009695</v>
      </c>
      <c r="K4">
        <v>1.5086958390215801</v>
      </c>
      <c r="L4">
        <v>1.1510337847102601</v>
      </c>
      <c r="M4">
        <v>0</v>
      </c>
      <c r="N4">
        <v>0</v>
      </c>
      <c r="O4">
        <v>0.37118542600246701</v>
      </c>
      <c r="P4">
        <v>0</v>
      </c>
      <c r="Q4">
        <v>3.7371485307428197E-2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0.129780906669518</v>
      </c>
      <c r="AF4">
        <v>4.9008598535788801</v>
      </c>
      <c r="AH4" s="30">
        <f t="shared" ref="AH4:AH67" si="9">K4</f>
        <v>1.5086958390215801</v>
      </c>
      <c r="AI4" s="30">
        <f t="shared" si="4"/>
        <v>0</v>
      </c>
      <c r="AJ4" s="30">
        <f t="shared" si="0"/>
        <v>0</v>
      </c>
      <c r="AK4" s="30">
        <f t="shared" si="0"/>
        <v>0</v>
      </c>
      <c r="AL4" s="30">
        <f t="shared" si="0"/>
        <v>0</v>
      </c>
      <c r="AM4" s="30">
        <f t="shared" si="0"/>
        <v>0</v>
      </c>
      <c r="AN4" s="30">
        <f t="shared" si="0"/>
        <v>0</v>
      </c>
      <c r="AR4" s="31">
        <f t="shared" si="1"/>
        <v>39355</v>
      </c>
      <c r="AS4" s="30">
        <f t="shared" si="5"/>
        <v>21.60343941431552</v>
      </c>
      <c r="AT4" s="30">
        <f t="shared" si="2"/>
        <v>1.5086958390215801</v>
      </c>
      <c r="AU4" s="30">
        <f t="shared" si="6"/>
        <v>0</v>
      </c>
      <c r="AV4" s="30">
        <f t="shared" si="3"/>
        <v>0</v>
      </c>
      <c r="AW4" s="30">
        <f t="shared" si="3"/>
        <v>0</v>
      </c>
      <c r="AX4" s="30">
        <f t="shared" si="3"/>
        <v>0</v>
      </c>
      <c r="AY4" s="30">
        <f t="shared" si="3"/>
        <v>0</v>
      </c>
      <c r="AZ4" s="30">
        <f t="shared" si="3"/>
        <v>0</v>
      </c>
      <c r="BA4" s="30">
        <f t="shared" si="3"/>
        <v>0</v>
      </c>
      <c r="BC4" s="31">
        <f t="shared" si="7"/>
        <v>39355</v>
      </c>
      <c r="BD4" s="30">
        <f t="shared" si="8"/>
        <v>1.5086958390215801</v>
      </c>
      <c r="BE4" s="30">
        <f t="shared" si="8"/>
        <v>0</v>
      </c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</row>
    <row r="5" spans="1:71" ht="15">
      <c r="A5" s="1">
        <v>39447</v>
      </c>
      <c r="B5">
        <v>-0.99330901260501403</v>
      </c>
      <c r="C5">
        <v>0.14258814711222101</v>
      </c>
      <c r="D5">
        <v>-0.26310355569782601</v>
      </c>
      <c r="E5">
        <v>0.73768742547878696</v>
      </c>
      <c r="F5">
        <v>0.36639611928514798</v>
      </c>
      <c r="G5">
        <v>1.4317095516123799</v>
      </c>
      <c r="H5">
        <v>0.21867959266364301</v>
      </c>
      <c r="I5">
        <v>-0.689200120977981</v>
      </c>
      <c r="J5">
        <v>0.66599437660846295</v>
      </c>
      <c r="K5">
        <v>1.7274198334180799</v>
      </c>
      <c r="L5">
        <v>1.0093211872885499</v>
      </c>
      <c r="M5">
        <v>0</v>
      </c>
      <c r="N5">
        <v>0</v>
      </c>
      <c r="O5">
        <v>0.40724837054958501</v>
      </c>
      <c r="P5">
        <v>0</v>
      </c>
      <c r="Q5">
        <v>1.6106972403132601E-2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0.12916217857415499</v>
      </c>
      <c r="AF5">
        <v>4.9067010657133503</v>
      </c>
      <c r="AH5" s="30">
        <f t="shared" si="9"/>
        <v>1.7274198334180799</v>
      </c>
      <c r="AI5" s="30">
        <f t="shared" si="4"/>
        <v>0</v>
      </c>
      <c r="AJ5" s="30">
        <f t="shared" si="0"/>
        <v>0</v>
      </c>
      <c r="AK5" s="30">
        <f t="shared" si="0"/>
        <v>0</v>
      </c>
      <c r="AL5" s="30">
        <f t="shared" si="0"/>
        <v>0</v>
      </c>
      <c r="AM5" s="30">
        <f t="shared" si="0"/>
        <v>0</v>
      </c>
      <c r="AN5" s="30">
        <f t="shared" si="0"/>
        <v>0</v>
      </c>
      <c r="AR5" s="31">
        <f t="shared" si="1"/>
        <v>39447</v>
      </c>
      <c r="AS5" s="30">
        <f t="shared" si="5"/>
        <v>21.626804262853401</v>
      </c>
      <c r="AT5" s="30">
        <f t="shared" si="2"/>
        <v>1.7274198334180799</v>
      </c>
      <c r="AU5" s="30">
        <f t="shared" si="6"/>
        <v>0</v>
      </c>
      <c r="AV5" s="30">
        <f t="shared" si="3"/>
        <v>0</v>
      </c>
      <c r="AW5" s="30">
        <f t="shared" si="3"/>
        <v>0</v>
      </c>
      <c r="AX5" s="30">
        <f t="shared" si="3"/>
        <v>0</v>
      </c>
      <c r="AY5" s="30">
        <f t="shared" si="3"/>
        <v>0</v>
      </c>
      <c r="AZ5" s="30">
        <f t="shared" si="3"/>
        <v>0</v>
      </c>
      <c r="BA5" s="30">
        <f t="shared" si="3"/>
        <v>0</v>
      </c>
      <c r="BC5" s="31">
        <f t="shared" si="7"/>
        <v>39447</v>
      </c>
      <c r="BD5" s="30">
        <f t="shared" si="8"/>
        <v>1.7274198334180799</v>
      </c>
      <c r="BE5" s="30">
        <f t="shared" si="8"/>
        <v>0</v>
      </c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</row>
    <row r="6" spans="1:71" ht="15">
      <c r="A6" s="1">
        <v>39538</v>
      </c>
      <c r="B6">
        <v>-1.04768418776428</v>
      </c>
      <c r="C6">
        <v>3.06177901978111E-2</v>
      </c>
      <c r="D6">
        <v>-0.40243933541524002</v>
      </c>
      <c r="E6">
        <v>0.39311961576377802</v>
      </c>
      <c r="F6">
        <v>0.33629364144150697</v>
      </c>
      <c r="G6">
        <v>1.42832004151822</v>
      </c>
      <c r="H6">
        <v>0.27379584034368298</v>
      </c>
      <c r="I6">
        <v>-0.67868027578548795</v>
      </c>
      <c r="J6">
        <v>0.70115772495769102</v>
      </c>
      <c r="K6">
        <v>2.00535042824461</v>
      </c>
      <c r="L6">
        <v>0.85487700896486796</v>
      </c>
      <c r="M6">
        <v>0</v>
      </c>
      <c r="N6">
        <v>0</v>
      </c>
      <c r="O6">
        <v>0.44493982121648101</v>
      </c>
      <c r="P6">
        <v>0</v>
      </c>
      <c r="Q6">
        <v>-1.9590160961885001E-2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0.12853684588664599</v>
      </c>
      <c r="AF6">
        <v>4.4486147986084204</v>
      </c>
      <c r="AH6" s="30">
        <f t="shared" si="9"/>
        <v>2.00535042824461</v>
      </c>
      <c r="AI6" s="30">
        <f t="shared" si="4"/>
        <v>0</v>
      </c>
      <c r="AJ6" s="30">
        <f t="shared" si="0"/>
        <v>0</v>
      </c>
      <c r="AK6" s="30">
        <f t="shared" si="0"/>
        <v>0</v>
      </c>
      <c r="AL6" s="30">
        <f t="shared" si="0"/>
        <v>0</v>
      </c>
      <c r="AM6" s="30">
        <f t="shared" si="0"/>
        <v>0</v>
      </c>
      <c r="AN6" s="30">
        <f t="shared" si="0"/>
        <v>0</v>
      </c>
      <c r="AR6" s="31">
        <f t="shared" si="1"/>
        <v>39538</v>
      </c>
      <c r="AS6" s="30">
        <f t="shared" si="5"/>
        <v>19.794459194433681</v>
      </c>
      <c r="AT6" s="30">
        <f t="shared" si="2"/>
        <v>2.00535042824461</v>
      </c>
      <c r="AU6" s="30">
        <f t="shared" si="6"/>
        <v>0</v>
      </c>
      <c r="AV6" s="30">
        <f t="shared" si="3"/>
        <v>0</v>
      </c>
      <c r="AW6" s="30">
        <f t="shared" si="3"/>
        <v>0</v>
      </c>
      <c r="AX6" s="30">
        <f t="shared" si="3"/>
        <v>0</v>
      </c>
      <c r="AY6" s="30">
        <f t="shared" si="3"/>
        <v>0</v>
      </c>
      <c r="AZ6" s="30">
        <f t="shared" si="3"/>
        <v>0</v>
      </c>
      <c r="BA6" s="30">
        <f t="shared" si="3"/>
        <v>0</v>
      </c>
      <c r="BC6" s="31">
        <f t="shared" si="7"/>
        <v>39538</v>
      </c>
      <c r="BD6" s="30">
        <f t="shared" si="8"/>
        <v>2.00535042824461</v>
      </c>
      <c r="BE6" s="30">
        <f t="shared" si="8"/>
        <v>0</v>
      </c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</row>
    <row r="7" spans="1:71" ht="15">
      <c r="A7" s="1">
        <v>39629</v>
      </c>
      <c r="B7">
        <v>-1.10864331381621</v>
      </c>
      <c r="C7">
        <v>-3.3609602056878699E-2</v>
      </c>
      <c r="D7">
        <v>-0.44750788696436</v>
      </c>
      <c r="E7">
        <v>9.3395839744641801E-2</v>
      </c>
      <c r="F7">
        <v>0.34011857345070801</v>
      </c>
      <c r="G7">
        <v>1.4242313167676</v>
      </c>
      <c r="H7">
        <v>9.9730651173868007E-2</v>
      </c>
      <c r="I7">
        <v>-0.64918610627184403</v>
      </c>
      <c r="J7">
        <v>0.69311266008768202</v>
      </c>
      <c r="K7">
        <v>2.3003353322051301</v>
      </c>
      <c r="L7">
        <v>0.71023287865653495</v>
      </c>
      <c r="M7">
        <v>0</v>
      </c>
      <c r="N7">
        <v>0</v>
      </c>
      <c r="O7">
        <v>0.48647301671628601</v>
      </c>
      <c r="P7">
        <v>0</v>
      </c>
      <c r="Q7">
        <v>-4.7607000834356698E-2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0.12790525664193</v>
      </c>
      <c r="AF7">
        <v>3.98898161550074</v>
      </c>
      <c r="AH7" s="30">
        <f t="shared" si="9"/>
        <v>2.3003353322051301</v>
      </c>
      <c r="AI7" s="30">
        <f t="shared" si="4"/>
        <v>0</v>
      </c>
      <c r="AJ7" s="30">
        <f t="shared" si="0"/>
        <v>0</v>
      </c>
      <c r="AK7" s="30">
        <f t="shared" si="0"/>
        <v>0</v>
      </c>
      <c r="AL7" s="30">
        <f t="shared" si="0"/>
        <v>0</v>
      </c>
      <c r="AM7" s="30">
        <f t="shared" si="0"/>
        <v>0</v>
      </c>
      <c r="AN7" s="30">
        <f t="shared" si="0"/>
        <v>0</v>
      </c>
      <c r="AR7" s="31">
        <f t="shared" si="1"/>
        <v>39629</v>
      </c>
      <c r="AS7" s="30">
        <f t="shared" si="5"/>
        <v>17.95592646200296</v>
      </c>
      <c r="AT7" s="30">
        <f t="shared" si="2"/>
        <v>2.3003353322051301</v>
      </c>
      <c r="AU7" s="30">
        <f t="shared" si="6"/>
        <v>0</v>
      </c>
      <c r="AV7" s="30">
        <f t="shared" si="3"/>
        <v>0</v>
      </c>
      <c r="AW7" s="30">
        <f t="shared" si="3"/>
        <v>0</v>
      </c>
      <c r="AX7" s="30">
        <f t="shared" si="3"/>
        <v>0</v>
      </c>
      <c r="AY7" s="30">
        <f t="shared" si="3"/>
        <v>0</v>
      </c>
      <c r="AZ7" s="30">
        <f t="shared" si="3"/>
        <v>0</v>
      </c>
      <c r="BA7" s="30">
        <f t="shared" si="3"/>
        <v>0</v>
      </c>
      <c r="BC7" s="31">
        <f t="shared" si="7"/>
        <v>39629</v>
      </c>
      <c r="BD7" s="30">
        <f t="shared" si="8"/>
        <v>2.3003353322051301</v>
      </c>
      <c r="BE7" s="30">
        <f t="shared" si="8"/>
        <v>0</v>
      </c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</row>
    <row r="8" spans="1:71" ht="15">
      <c r="A8" s="1">
        <v>39721</v>
      </c>
      <c r="B8">
        <v>-0.80373450527832302</v>
      </c>
      <c r="C8">
        <v>-0.20400531728023999</v>
      </c>
      <c r="D8">
        <v>-0.52579160502702205</v>
      </c>
      <c r="E8">
        <v>-0.37809505659713499</v>
      </c>
      <c r="F8">
        <v>0.32715602303582803</v>
      </c>
      <c r="G8">
        <v>1.4371073439911499</v>
      </c>
      <c r="H8">
        <v>4.9769222621003001E-2</v>
      </c>
      <c r="I8">
        <v>-0.624105698069777</v>
      </c>
      <c r="J8">
        <v>0.72601851431458397</v>
      </c>
      <c r="K8">
        <v>1.9637541181679401</v>
      </c>
      <c r="L8">
        <v>0.57993927431411696</v>
      </c>
      <c r="M8">
        <v>0</v>
      </c>
      <c r="N8">
        <v>0</v>
      </c>
      <c r="O8">
        <v>0.49767707042887999</v>
      </c>
      <c r="P8">
        <v>0</v>
      </c>
      <c r="Q8">
        <v>-7.4978682240393099E-2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0.127267749264314</v>
      </c>
      <c r="AF8">
        <v>3.09797845164494</v>
      </c>
      <c r="AH8" s="30">
        <f t="shared" si="9"/>
        <v>1.9637541181679401</v>
      </c>
      <c r="AI8" s="30">
        <f t="shared" si="4"/>
        <v>0</v>
      </c>
      <c r="AJ8" s="30">
        <f t="shared" si="0"/>
        <v>0</v>
      </c>
      <c r="AK8" s="30">
        <f t="shared" si="0"/>
        <v>0</v>
      </c>
      <c r="AL8" s="30">
        <f t="shared" si="0"/>
        <v>0</v>
      </c>
      <c r="AM8" s="30">
        <f t="shared" si="0"/>
        <v>0</v>
      </c>
      <c r="AN8" s="30">
        <f t="shared" si="0"/>
        <v>0</v>
      </c>
      <c r="AR8" s="31">
        <f t="shared" si="1"/>
        <v>39721</v>
      </c>
      <c r="AS8" s="30">
        <f t="shared" si="5"/>
        <v>14.39191380657976</v>
      </c>
      <c r="AT8" s="30">
        <f t="shared" si="2"/>
        <v>1.9637541181679401</v>
      </c>
      <c r="AU8" s="30">
        <f t="shared" si="6"/>
        <v>0</v>
      </c>
      <c r="AV8" s="30">
        <f t="shared" si="3"/>
        <v>0</v>
      </c>
      <c r="AW8" s="30">
        <f t="shared" si="3"/>
        <v>0</v>
      </c>
      <c r="AX8" s="30">
        <f t="shared" si="3"/>
        <v>0</v>
      </c>
      <c r="AY8" s="30">
        <f t="shared" si="3"/>
        <v>0</v>
      </c>
      <c r="AZ8" s="30">
        <f t="shared" si="3"/>
        <v>0</v>
      </c>
      <c r="BA8" s="30">
        <f t="shared" si="3"/>
        <v>0</v>
      </c>
      <c r="BC8" s="31">
        <f t="shared" si="7"/>
        <v>39721</v>
      </c>
      <c r="BD8" s="30">
        <f t="shared" si="8"/>
        <v>1.9637541181679401</v>
      </c>
      <c r="BE8" s="30">
        <f t="shared" si="8"/>
        <v>0</v>
      </c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</row>
    <row r="9" spans="1:71" ht="15">
      <c r="A9" s="1">
        <v>39813</v>
      </c>
      <c r="B9">
        <v>-0.216777273276442</v>
      </c>
      <c r="C9">
        <v>-0.56638657865098696</v>
      </c>
      <c r="D9">
        <v>-0.87656555153336502</v>
      </c>
      <c r="E9">
        <v>-1.07603278268831</v>
      </c>
      <c r="F9">
        <v>0.16313199968477601</v>
      </c>
      <c r="G9">
        <v>1.5674530481625599</v>
      </c>
      <c r="H9">
        <v>0.77708186576453497</v>
      </c>
      <c r="I9">
        <v>-0.527204565959977</v>
      </c>
      <c r="J9">
        <v>0.77689644558590398</v>
      </c>
      <c r="K9">
        <v>1.3356924770691301</v>
      </c>
      <c r="L9">
        <v>0.32530383222439002</v>
      </c>
      <c r="M9">
        <v>0</v>
      </c>
      <c r="N9">
        <v>0</v>
      </c>
      <c r="O9">
        <v>0.56267499031397405</v>
      </c>
      <c r="P9">
        <v>0</v>
      </c>
      <c r="Q9">
        <v>-0.12285995711775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-0.183340849734872</v>
      </c>
      <c r="Z9">
        <v>-8.5809018993941805E-2</v>
      </c>
      <c r="AA9">
        <v>-1.49950513656329E-2</v>
      </c>
      <c r="AB9">
        <v>-2.5678521597525899E-3</v>
      </c>
      <c r="AC9">
        <v>-1.07490675769641E-3</v>
      </c>
      <c r="AD9">
        <v>-1.5146036063373499E-3</v>
      </c>
      <c r="AE9">
        <v>0.12662465279013299</v>
      </c>
      <c r="AF9">
        <v>1.9597303197503499</v>
      </c>
      <c r="AH9" s="30">
        <f t="shared" si="9"/>
        <v>1.3356924770691301</v>
      </c>
      <c r="AI9" s="30">
        <f t="shared" si="4"/>
        <v>-0.183340849734872</v>
      </c>
      <c r="AJ9" s="30">
        <f t="shared" si="0"/>
        <v>-8.5809018993941805E-2</v>
      </c>
      <c r="AK9" s="30">
        <f t="shared" si="0"/>
        <v>-1.49950513656329E-2</v>
      </c>
      <c r="AL9" s="30">
        <f t="shared" si="0"/>
        <v>-2.5678521597525899E-3</v>
      </c>
      <c r="AM9" s="30">
        <f t="shared" si="0"/>
        <v>-1.07490675769641E-3</v>
      </c>
      <c r="AN9" s="30">
        <f t="shared" si="0"/>
        <v>-1.5146036063373499E-3</v>
      </c>
      <c r="AR9" s="31">
        <f t="shared" si="1"/>
        <v>39813</v>
      </c>
      <c r="AS9" s="30">
        <f t="shared" si="5"/>
        <v>9.8389212790014007</v>
      </c>
      <c r="AT9" s="30">
        <f t="shared" si="2"/>
        <v>1.3356924770691301</v>
      </c>
      <c r="AU9" s="30">
        <f t="shared" si="6"/>
        <v>-0.28930228261823304</v>
      </c>
      <c r="AV9" s="30">
        <f t="shared" si="3"/>
        <v>-0.183340849734872</v>
      </c>
      <c r="AW9" s="30">
        <f t="shared" si="3"/>
        <v>-8.5809018993941805E-2</v>
      </c>
      <c r="AX9" s="30">
        <f t="shared" si="3"/>
        <v>-1.49950513656329E-2</v>
      </c>
      <c r="AY9" s="30">
        <f t="shared" si="3"/>
        <v>-2.5678521597525899E-3</v>
      </c>
      <c r="AZ9" s="30">
        <f t="shared" si="3"/>
        <v>-1.07490675769641E-3</v>
      </c>
      <c r="BA9" s="30">
        <f t="shared" si="3"/>
        <v>-1.5146036063373499E-3</v>
      </c>
      <c r="BC9" s="31">
        <f t="shared" si="7"/>
        <v>39813</v>
      </c>
      <c r="BD9" s="30">
        <f t="shared" si="8"/>
        <v>1.3356924770691301</v>
      </c>
      <c r="BE9" s="30">
        <f t="shared" si="8"/>
        <v>-0.28930228261823304</v>
      </c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</row>
    <row r="10" spans="1:71" ht="15">
      <c r="A10" s="1">
        <v>39903</v>
      </c>
      <c r="B10">
        <v>-0.13539003689294299</v>
      </c>
      <c r="C10">
        <v>-0.65246512948933999</v>
      </c>
      <c r="D10">
        <v>-0.91826334533688003</v>
      </c>
      <c r="E10">
        <v>-1.44417778771516</v>
      </c>
      <c r="F10">
        <v>0.115454996943803</v>
      </c>
      <c r="G10">
        <v>1.5230468223250799</v>
      </c>
      <c r="H10">
        <v>0.27896396257823303</v>
      </c>
      <c r="I10">
        <v>-0.40325188254234201</v>
      </c>
      <c r="J10">
        <v>0.66681608933278802</v>
      </c>
      <c r="K10">
        <v>0.398639992233075</v>
      </c>
      <c r="L10">
        <v>1.2907792679480101E-3</v>
      </c>
      <c r="M10">
        <v>0</v>
      </c>
      <c r="N10">
        <v>0</v>
      </c>
      <c r="O10">
        <v>0.65980690961729005</v>
      </c>
      <c r="P10">
        <v>0</v>
      </c>
      <c r="Q10">
        <v>-0.152442549316995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-0.40182322195218101</v>
      </c>
      <c r="Z10">
        <v>-0.211333717860165</v>
      </c>
      <c r="AA10">
        <v>-6.45646581126159E-2</v>
      </c>
      <c r="AB10">
        <v>-7.67464778637584E-3</v>
      </c>
      <c r="AC10">
        <v>-9.7111472461236595E-3</v>
      </c>
      <c r="AD10">
        <v>-1.34632756598113E-2</v>
      </c>
      <c r="AE10">
        <v>0.12597628708577199</v>
      </c>
      <c r="AF10">
        <v>-0.64456556052693603</v>
      </c>
      <c r="AH10" s="30">
        <f t="shared" si="9"/>
        <v>0.398639992233075</v>
      </c>
      <c r="AI10" s="30">
        <f t="shared" si="4"/>
        <v>-0.40182322195218101</v>
      </c>
      <c r="AJ10" s="30">
        <f t="shared" si="0"/>
        <v>-0.211333717860165</v>
      </c>
      <c r="AK10" s="30">
        <f t="shared" si="0"/>
        <v>-6.45646581126159E-2</v>
      </c>
      <c r="AL10" s="30">
        <f t="shared" si="0"/>
        <v>-7.67464778637584E-3</v>
      </c>
      <c r="AM10" s="30">
        <f t="shared" si="0"/>
        <v>-9.7111472461236595E-3</v>
      </c>
      <c r="AN10" s="30">
        <f t="shared" si="0"/>
        <v>-1.34632756598113E-2</v>
      </c>
      <c r="AR10" s="31">
        <f t="shared" si="1"/>
        <v>39903</v>
      </c>
      <c r="AS10" s="30">
        <f t="shared" si="5"/>
        <v>-0.57826224210774413</v>
      </c>
      <c r="AT10" s="30">
        <f t="shared" si="2"/>
        <v>0.398639992233075</v>
      </c>
      <c r="AU10" s="30">
        <f t="shared" si="6"/>
        <v>-0.70857066861727269</v>
      </c>
      <c r="AV10" s="30">
        <f t="shared" si="3"/>
        <v>-0.40182322195218101</v>
      </c>
      <c r="AW10" s="30">
        <f t="shared" si="3"/>
        <v>-0.211333717860165</v>
      </c>
      <c r="AX10" s="30">
        <f t="shared" si="3"/>
        <v>-6.45646581126159E-2</v>
      </c>
      <c r="AY10" s="30">
        <f t="shared" si="3"/>
        <v>-7.67464778637584E-3</v>
      </c>
      <c r="AZ10" s="30">
        <f t="shared" si="3"/>
        <v>-9.7111472461236595E-3</v>
      </c>
      <c r="BA10" s="30">
        <f t="shared" si="3"/>
        <v>-1.34632756598113E-2</v>
      </c>
      <c r="BC10" s="31">
        <f t="shared" si="7"/>
        <v>39903</v>
      </c>
      <c r="BD10" s="30">
        <f t="shared" si="8"/>
        <v>0.398639992233075</v>
      </c>
      <c r="BE10" s="30">
        <f t="shared" si="8"/>
        <v>-0.70857066861727269</v>
      </c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</row>
    <row r="11" spans="1:71" ht="15">
      <c r="A11" s="1">
        <v>39994</v>
      </c>
      <c r="B11">
        <v>-7.3128195431192797E-2</v>
      </c>
      <c r="C11">
        <v>-0.59127453298191801</v>
      </c>
      <c r="D11">
        <v>-0.82556115638129102</v>
      </c>
      <c r="E11">
        <v>-1.5731642295645401</v>
      </c>
      <c r="F11">
        <v>9.9746456306856801E-2</v>
      </c>
      <c r="G11">
        <v>1.4374342292303799</v>
      </c>
      <c r="H11">
        <v>-0.35522692731372701</v>
      </c>
      <c r="I11">
        <v>-0.28293942772370101</v>
      </c>
      <c r="J11">
        <v>0.84351191118310098</v>
      </c>
      <c r="K11">
        <v>-0.30041231791311002</v>
      </c>
      <c r="L11">
        <v>-0.18272965033302399</v>
      </c>
      <c r="M11">
        <v>0</v>
      </c>
      <c r="N11">
        <v>0</v>
      </c>
      <c r="O11">
        <v>0.64584289863393196</v>
      </c>
      <c r="P11">
        <v>0</v>
      </c>
      <c r="Q11">
        <v>-0.167872711464219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-0.51335585975161502</v>
      </c>
      <c r="Z11">
        <v>-0.31584037906461698</v>
      </c>
      <c r="AA11">
        <v>-0.13962107977441901</v>
      </c>
      <c r="AB11">
        <v>-3.4101059823226601E-2</v>
      </c>
      <c r="AC11">
        <v>-1.66073407595204E-2</v>
      </c>
      <c r="AD11">
        <v>-4.1339223173404202E-2</v>
      </c>
      <c r="AE11">
        <v>0.125322963061125</v>
      </c>
      <c r="AF11">
        <v>-2.2613156330381301</v>
      </c>
      <c r="AH11" s="30">
        <f t="shared" si="9"/>
        <v>-0.30041231791311002</v>
      </c>
      <c r="AI11" s="30">
        <f t="shared" si="4"/>
        <v>-0.51335585975161502</v>
      </c>
      <c r="AJ11" s="30">
        <f t="shared" si="0"/>
        <v>-0.31584037906461698</v>
      </c>
      <c r="AK11" s="30">
        <f t="shared" si="0"/>
        <v>-0.13962107977441901</v>
      </c>
      <c r="AL11" s="30">
        <f t="shared" si="0"/>
        <v>-3.4101059823226601E-2</v>
      </c>
      <c r="AM11" s="30">
        <f t="shared" si="0"/>
        <v>-1.66073407595204E-2</v>
      </c>
      <c r="AN11" s="30">
        <f t="shared" si="0"/>
        <v>-4.1339223173404202E-2</v>
      </c>
      <c r="AR11" s="31">
        <f t="shared" si="1"/>
        <v>39994</v>
      </c>
      <c r="AS11" s="30">
        <f t="shared" si="5"/>
        <v>-7.0452625321525204</v>
      </c>
      <c r="AT11" s="30">
        <f t="shared" si="2"/>
        <v>-0.30041231791311002</v>
      </c>
      <c r="AU11" s="30">
        <f t="shared" si="6"/>
        <v>-1.0608649423468022</v>
      </c>
      <c r="AV11" s="30">
        <f t="shared" si="3"/>
        <v>-0.51335585975161502</v>
      </c>
      <c r="AW11" s="30">
        <f t="shared" si="3"/>
        <v>-0.31584037906461698</v>
      </c>
      <c r="AX11" s="30">
        <f t="shared" si="3"/>
        <v>-0.13962107977441901</v>
      </c>
      <c r="AY11" s="30">
        <f t="shared" si="3"/>
        <v>-3.4101059823226601E-2</v>
      </c>
      <c r="AZ11" s="30">
        <f t="shared" si="3"/>
        <v>-1.66073407595204E-2</v>
      </c>
      <c r="BA11" s="30">
        <f t="shared" si="3"/>
        <v>-4.1339223173404202E-2</v>
      </c>
      <c r="BC11" s="31">
        <f t="shared" si="7"/>
        <v>39994</v>
      </c>
      <c r="BD11" s="30">
        <f t="shared" si="8"/>
        <v>-0.30041231791311002</v>
      </c>
      <c r="BE11" s="30">
        <f t="shared" si="8"/>
        <v>-1.0608649423468022</v>
      </c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</row>
    <row r="12" spans="1:71" ht="15">
      <c r="A12" s="1">
        <v>40086</v>
      </c>
      <c r="B12">
        <v>-0.53090931751037296</v>
      </c>
      <c r="C12">
        <v>-0.26450706984595301</v>
      </c>
      <c r="D12">
        <v>-0.67212325819220198</v>
      </c>
      <c r="E12">
        <v>-1.5028277673941199</v>
      </c>
      <c r="F12">
        <v>6.9033869082801499E-2</v>
      </c>
      <c r="G12">
        <v>1.1961043028706599</v>
      </c>
      <c r="H12">
        <v>-0.54411897120719799</v>
      </c>
      <c r="I12">
        <v>-0.18186777072822499</v>
      </c>
      <c r="J12">
        <v>0.89049328602619204</v>
      </c>
      <c r="K12">
        <v>-0.56877654490166796</v>
      </c>
      <c r="L12">
        <v>-0.18360036491500401</v>
      </c>
      <c r="M12">
        <v>0</v>
      </c>
      <c r="N12">
        <v>0</v>
      </c>
      <c r="O12">
        <v>0.48885425921735598</v>
      </c>
      <c r="P12">
        <v>0</v>
      </c>
      <c r="Q12">
        <v>-0.20191989571706501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-0.432252732861793</v>
      </c>
      <c r="Z12">
        <v>-0.32122089117078201</v>
      </c>
      <c r="AA12">
        <v>-0.172458636628642</v>
      </c>
      <c r="AB12">
        <v>-5.0099817255886803E-2</v>
      </c>
      <c r="AC12">
        <v>-2.0433100203038901E-2</v>
      </c>
      <c r="AD12">
        <v>-8.4043020204240496E-2</v>
      </c>
      <c r="AE12">
        <v>0.124664982878588</v>
      </c>
      <c r="AF12">
        <v>-2.9620084586605899</v>
      </c>
      <c r="AH12" s="30">
        <f t="shared" si="9"/>
        <v>-0.56877654490166796</v>
      </c>
      <c r="AI12" s="30">
        <f t="shared" si="4"/>
        <v>-0.432252732861793</v>
      </c>
      <c r="AJ12" s="30">
        <f t="shared" si="0"/>
        <v>-0.32122089117078201</v>
      </c>
      <c r="AK12" s="30">
        <f t="shared" si="0"/>
        <v>-0.172458636628642</v>
      </c>
      <c r="AL12" s="30">
        <f t="shared" si="0"/>
        <v>-5.0099817255886803E-2</v>
      </c>
      <c r="AM12" s="30">
        <f t="shared" si="0"/>
        <v>-2.0433100203038901E-2</v>
      </c>
      <c r="AN12" s="30">
        <f t="shared" si="0"/>
        <v>-8.4043020204240496E-2</v>
      </c>
      <c r="AR12" s="31">
        <f t="shared" si="1"/>
        <v>40086</v>
      </c>
      <c r="AS12" s="30">
        <f t="shared" si="5"/>
        <v>-9.8480338346423597</v>
      </c>
      <c r="AT12" s="30">
        <f t="shared" si="2"/>
        <v>-0.56877654490166796</v>
      </c>
      <c r="AU12" s="30">
        <f t="shared" si="6"/>
        <v>-1.0805081983243834</v>
      </c>
      <c r="AV12" s="30">
        <f t="shared" si="3"/>
        <v>-0.432252732861793</v>
      </c>
      <c r="AW12" s="30">
        <f t="shared" si="3"/>
        <v>-0.32122089117078201</v>
      </c>
      <c r="AX12" s="30">
        <f t="shared" si="3"/>
        <v>-0.172458636628642</v>
      </c>
      <c r="AY12" s="30">
        <f t="shared" si="3"/>
        <v>-5.0099817255886803E-2</v>
      </c>
      <c r="AZ12" s="30">
        <f t="shared" si="3"/>
        <v>-2.0433100203038901E-2</v>
      </c>
      <c r="BA12" s="30">
        <f t="shared" si="3"/>
        <v>-8.4043020204240496E-2</v>
      </c>
      <c r="BC12" s="31">
        <f t="shared" si="7"/>
        <v>40086</v>
      </c>
      <c r="BD12" s="30">
        <f t="shared" si="8"/>
        <v>-0.56877654490166796</v>
      </c>
      <c r="BE12" s="30">
        <f t="shared" si="8"/>
        <v>-1.0805081983243834</v>
      </c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</row>
    <row r="13" spans="1:71" ht="15">
      <c r="A13" s="1">
        <v>40178</v>
      </c>
      <c r="B13">
        <v>-0.25242317358993699</v>
      </c>
      <c r="C13">
        <v>-0.211615381290882</v>
      </c>
      <c r="D13">
        <v>-0.55513346195562696</v>
      </c>
      <c r="E13">
        <v>-1.53198948183378</v>
      </c>
      <c r="F13">
        <v>3.4934348684583401E-2</v>
      </c>
      <c r="G13">
        <v>0.99553620616458705</v>
      </c>
      <c r="H13">
        <v>-1.0349527004782899</v>
      </c>
      <c r="I13">
        <v>-0.140145198598226</v>
      </c>
      <c r="J13">
        <v>0.90746758346461898</v>
      </c>
      <c r="K13">
        <v>-1.1530786080136599</v>
      </c>
      <c r="L13">
        <v>-7.1269525259744407E-2</v>
      </c>
      <c r="M13">
        <v>0</v>
      </c>
      <c r="N13">
        <v>0</v>
      </c>
      <c r="O13">
        <v>0.29361463510215202</v>
      </c>
      <c r="P13">
        <v>0</v>
      </c>
      <c r="Q13">
        <v>-0.22380559875018299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-0.35928238459848399</v>
      </c>
      <c r="Z13">
        <v>-0.28959156875358899</v>
      </c>
      <c r="AA13">
        <v>-0.227625182222117</v>
      </c>
      <c r="AB13">
        <v>-6.9279423941562196E-2</v>
      </c>
      <c r="AC13">
        <v>-2.8449792664761501E-2</v>
      </c>
      <c r="AD13">
        <v>-0.147781063677494</v>
      </c>
      <c r="AE13">
        <v>0.12400264015766101</v>
      </c>
      <c r="AF13">
        <v>-3.9408671320547399</v>
      </c>
      <c r="AH13" s="30">
        <f t="shared" si="9"/>
        <v>-1.1530786080136599</v>
      </c>
      <c r="AI13" s="30">
        <f t="shared" si="4"/>
        <v>-0.35928238459848399</v>
      </c>
      <c r="AJ13" s="30">
        <f t="shared" si="0"/>
        <v>-0.28959156875358899</v>
      </c>
      <c r="AK13" s="30">
        <f t="shared" si="0"/>
        <v>-0.227625182222117</v>
      </c>
      <c r="AL13" s="30">
        <f t="shared" si="0"/>
        <v>-6.9279423941562196E-2</v>
      </c>
      <c r="AM13" s="30">
        <f t="shared" si="0"/>
        <v>-2.8449792664761501E-2</v>
      </c>
      <c r="AN13" s="30">
        <f t="shared" si="0"/>
        <v>-0.147781063677494</v>
      </c>
      <c r="AR13" s="31">
        <f t="shared" si="1"/>
        <v>40178</v>
      </c>
      <c r="AS13" s="30">
        <f t="shared" si="5"/>
        <v>-13.76346852821896</v>
      </c>
      <c r="AT13" s="30">
        <f t="shared" si="2"/>
        <v>-1.1530786080136599</v>
      </c>
      <c r="AU13" s="30">
        <f t="shared" si="6"/>
        <v>-1.1220094158580078</v>
      </c>
      <c r="AV13" s="30">
        <f t="shared" si="3"/>
        <v>-0.35928238459848399</v>
      </c>
      <c r="AW13" s="30">
        <f t="shared" si="3"/>
        <v>-0.28959156875358899</v>
      </c>
      <c r="AX13" s="30">
        <f t="shared" si="3"/>
        <v>-0.227625182222117</v>
      </c>
      <c r="AY13" s="30">
        <f t="shared" si="3"/>
        <v>-6.9279423941562196E-2</v>
      </c>
      <c r="AZ13" s="30">
        <f t="shared" si="3"/>
        <v>-2.8449792664761501E-2</v>
      </c>
      <c r="BA13" s="30">
        <f t="shared" si="3"/>
        <v>-0.147781063677494</v>
      </c>
      <c r="BC13" s="31">
        <f t="shared" si="7"/>
        <v>40178</v>
      </c>
      <c r="BD13" s="30">
        <f t="shared" si="8"/>
        <v>-1.1530786080136599</v>
      </c>
      <c r="BE13" s="30">
        <f t="shared" si="8"/>
        <v>-1.1220094158580078</v>
      </c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</row>
    <row r="14" spans="1:71" ht="15">
      <c r="A14" s="1">
        <v>40268</v>
      </c>
      <c r="B14">
        <v>-0.338747381949348</v>
      </c>
      <c r="C14">
        <v>-0.106322060656398</v>
      </c>
      <c r="D14">
        <v>-0.44967816683822698</v>
      </c>
      <c r="E14">
        <v>-1.49135847327005</v>
      </c>
      <c r="F14">
        <v>-1.0181156250271601E-2</v>
      </c>
      <c r="G14">
        <v>0.69241507744685304</v>
      </c>
      <c r="H14">
        <v>-0.74172809473975698</v>
      </c>
      <c r="I14">
        <v>-0.119588771665655</v>
      </c>
      <c r="J14">
        <v>0.84768892504214899</v>
      </c>
      <c r="K14">
        <v>-1.5087443290271501</v>
      </c>
      <c r="L14">
        <v>-3.8602509165423199E-3</v>
      </c>
      <c r="M14">
        <v>0</v>
      </c>
      <c r="N14">
        <v>0</v>
      </c>
      <c r="O14">
        <v>0.192905413000934</v>
      </c>
      <c r="P14">
        <v>0</v>
      </c>
      <c r="Q14">
        <v>-0.279537998690147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-0.27734524232134999</v>
      </c>
      <c r="Z14">
        <v>-0.19522988273834299</v>
      </c>
      <c r="AA14">
        <v>-0.22127803051273401</v>
      </c>
      <c r="AB14">
        <v>-7.4980745765615794E-2</v>
      </c>
      <c r="AC14">
        <v>-2.6938269327655501E-2</v>
      </c>
      <c r="AD14">
        <v>-0.23611050156621</v>
      </c>
      <c r="AE14">
        <v>0.123336220175244</v>
      </c>
      <c r="AF14">
        <v>-4.22528372057028</v>
      </c>
      <c r="AH14" s="30">
        <f t="shared" si="9"/>
        <v>-1.5087443290271501</v>
      </c>
      <c r="AI14" s="30">
        <f t="shared" si="4"/>
        <v>-0.27734524232134999</v>
      </c>
      <c r="AJ14" s="30">
        <f t="shared" si="0"/>
        <v>-0.19522988273834299</v>
      </c>
      <c r="AK14" s="30">
        <f t="shared" si="0"/>
        <v>-0.22127803051273401</v>
      </c>
      <c r="AL14" s="30">
        <f t="shared" si="0"/>
        <v>-7.4980745765615794E-2</v>
      </c>
      <c r="AM14" s="30">
        <f t="shared" si="0"/>
        <v>-2.6938269327655501E-2</v>
      </c>
      <c r="AN14" s="30">
        <f t="shared" si="0"/>
        <v>-0.23611050156621</v>
      </c>
      <c r="AR14" s="31">
        <f t="shared" si="1"/>
        <v>40268</v>
      </c>
      <c r="AS14" s="30">
        <f t="shared" si="5"/>
        <v>-14.90113488228112</v>
      </c>
      <c r="AT14" s="30">
        <f t="shared" si="2"/>
        <v>-1.5087443290271501</v>
      </c>
      <c r="AU14" s="30">
        <f t="shared" si="6"/>
        <v>-1.0318826722319083</v>
      </c>
      <c r="AV14" s="30">
        <f t="shared" si="3"/>
        <v>-0.27734524232134999</v>
      </c>
      <c r="AW14" s="30">
        <f t="shared" si="3"/>
        <v>-0.19522988273834299</v>
      </c>
      <c r="AX14" s="30">
        <f t="shared" si="3"/>
        <v>-0.22127803051273401</v>
      </c>
      <c r="AY14" s="30">
        <f t="shared" si="3"/>
        <v>-7.4980745765615794E-2</v>
      </c>
      <c r="AZ14" s="30">
        <f t="shared" si="3"/>
        <v>-2.6938269327655501E-2</v>
      </c>
      <c r="BA14" s="30">
        <f t="shared" si="3"/>
        <v>-0.23611050156621</v>
      </c>
      <c r="BC14" s="31">
        <f t="shared" si="7"/>
        <v>40268</v>
      </c>
      <c r="BD14" s="30">
        <f t="shared" si="8"/>
        <v>-1.5087443290271501</v>
      </c>
      <c r="BE14" s="30">
        <f t="shared" si="8"/>
        <v>-1.0318826722319083</v>
      </c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</row>
    <row r="15" spans="1:71" ht="15">
      <c r="A15" s="1">
        <v>40359</v>
      </c>
      <c r="B15">
        <v>-0.35320501602868498</v>
      </c>
      <c r="C15">
        <v>0.128490601718175</v>
      </c>
      <c r="D15">
        <v>-0.48133731393670398</v>
      </c>
      <c r="E15">
        <v>-1.2669877197566599</v>
      </c>
      <c r="F15">
        <v>-0.161050295842115</v>
      </c>
      <c r="G15">
        <v>0.44814343815260199</v>
      </c>
      <c r="H15">
        <v>-0.50176464222690398</v>
      </c>
      <c r="I15">
        <v>-0.103925204174866</v>
      </c>
      <c r="J15">
        <v>0.89953939404026495</v>
      </c>
      <c r="K15">
        <v>-1.47224935497023</v>
      </c>
      <c r="L15">
        <v>0.12890494408405501</v>
      </c>
      <c r="M15">
        <v>0</v>
      </c>
      <c r="N15">
        <v>0</v>
      </c>
      <c r="O15">
        <v>3.1533582242214198E-2</v>
      </c>
      <c r="P15">
        <v>0</v>
      </c>
      <c r="Q15">
        <v>-0.34419420989935401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-0.101099613069047</v>
      </c>
      <c r="Z15">
        <v>-5.9472476618173502E-2</v>
      </c>
      <c r="AA15">
        <v>-0.12320260740061199</v>
      </c>
      <c r="AB15">
        <v>-3.6630312284166799E-2</v>
      </c>
      <c r="AC15">
        <v>1.05590189333314E-2</v>
      </c>
      <c r="AD15">
        <v>-0.33688891662348702</v>
      </c>
      <c r="AE15">
        <v>0.12266600006171299</v>
      </c>
      <c r="AF15">
        <v>-3.5721707035986499</v>
      </c>
      <c r="AH15" s="30">
        <f t="shared" si="9"/>
        <v>-1.47224935497023</v>
      </c>
      <c r="AI15" s="30">
        <f t="shared" si="4"/>
        <v>-0.101099613069047</v>
      </c>
      <c r="AJ15" s="30">
        <f t="shared" si="0"/>
        <v>-5.9472476618173502E-2</v>
      </c>
      <c r="AK15" s="30">
        <f t="shared" si="0"/>
        <v>-0.12320260740061199</v>
      </c>
      <c r="AL15" s="30">
        <f t="shared" si="0"/>
        <v>-3.6630312284166799E-2</v>
      </c>
      <c r="AM15" s="30">
        <f t="shared" si="0"/>
        <v>1.05590189333314E-2</v>
      </c>
      <c r="AN15" s="30">
        <f t="shared" si="0"/>
        <v>-0.33688891662348702</v>
      </c>
      <c r="AR15" s="31">
        <f t="shared" si="1"/>
        <v>40359</v>
      </c>
      <c r="AS15" s="30">
        <f t="shared" si="5"/>
        <v>-12.288682814394599</v>
      </c>
      <c r="AT15" s="30">
        <f t="shared" si="2"/>
        <v>-1.47224935497023</v>
      </c>
      <c r="AU15" s="30">
        <f t="shared" si="6"/>
        <v>-0.64673490706215486</v>
      </c>
      <c r="AV15" s="30">
        <f t="shared" si="3"/>
        <v>-0.101099613069047</v>
      </c>
      <c r="AW15" s="30">
        <f t="shared" si="3"/>
        <v>-5.9472476618173502E-2</v>
      </c>
      <c r="AX15" s="30">
        <f t="shared" si="3"/>
        <v>-0.12320260740061199</v>
      </c>
      <c r="AY15" s="30">
        <f t="shared" si="3"/>
        <v>-3.6630312284166799E-2</v>
      </c>
      <c r="AZ15" s="30">
        <f t="shared" si="3"/>
        <v>1.05590189333314E-2</v>
      </c>
      <c r="BA15" s="30">
        <f t="shared" si="3"/>
        <v>-0.33688891662348702</v>
      </c>
      <c r="BC15" s="31">
        <f t="shared" si="7"/>
        <v>40359</v>
      </c>
      <c r="BD15" s="30">
        <f t="shared" si="8"/>
        <v>-1.47224935497023</v>
      </c>
      <c r="BE15" s="30">
        <f t="shared" si="8"/>
        <v>-0.64673490706215486</v>
      </c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</row>
    <row r="16" spans="1:71" ht="15">
      <c r="A16" s="1">
        <v>40451</v>
      </c>
      <c r="B16">
        <v>-0.18159417685615101</v>
      </c>
      <c r="C16">
        <v>0.13350859415598801</v>
      </c>
      <c r="D16">
        <v>-0.52650157200300596</v>
      </c>
      <c r="E16">
        <v>-1.0309364735141999</v>
      </c>
      <c r="F16">
        <v>-0.24665644328884001</v>
      </c>
      <c r="G16">
        <v>0.167853169669651</v>
      </c>
      <c r="H16">
        <v>-0.67012212415678596</v>
      </c>
      <c r="I16">
        <v>-7.6108513578601697E-2</v>
      </c>
      <c r="J16">
        <v>0.92179269858389901</v>
      </c>
      <c r="K16">
        <v>-1.59297999839541</v>
      </c>
      <c r="L16">
        <v>0.15284787032015901</v>
      </c>
      <c r="M16">
        <v>0</v>
      </c>
      <c r="N16">
        <v>0</v>
      </c>
      <c r="O16">
        <v>-5.2534263293253003E-2</v>
      </c>
      <c r="P16">
        <v>0</v>
      </c>
      <c r="Q16">
        <v>-0.37563281043816898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-1.3065688999362999E-2</v>
      </c>
      <c r="Z16">
        <v>3.3369509246443101E-2</v>
      </c>
      <c r="AA16">
        <v>-3.8560425834637702E-2</v>
      </c>
      <c r="AB16">
        <v>6.02213679970504E-3</v>
      </c>
      <c r="AC16">
        <v>6.1731845502726097E-2</v>
      </c>
      <c r="AD16">
        <v>-0.446967240624014</v>
      </c>
      <c r="AE16">
        <v>0.121992248992854</v>
      </c>
      <c r="AF16">
        <v>-3.6525416577110001</v>
      </c>
      <c r="AH16" s="30">
        <f t="shared" si="9"/>
        <v>-1.59297999839541</v>
      </c>
      <c r="AI16" s="30">
        <f t="shared" si="4"/>
        <v>-1.3065688999362999E-2</v>
      </c>
      <c r="AJ16" s="30">
        <f t="shared" si="0"/>
        <v>3.3369509246443101E-2</v>
      </c>
      <c r="AK16" s="30">
        <f t="shared" si="0"/>
        <v>-3.8560425834637702E-2</v>
      </c>
      <c r="AL16" s="30">
        <f t="shared" si="0"/>
        <v>6.02213679970504E-3</v>
      </c>
      <c r="AM16" s="30">
        <f t="shared" si="0"/>
        <v>6.1731845502726097E-2</v>
      </c>
      <c r="AN16" s="30">
        <f t="shared" si="0"/>
        <v>-0.446967240624014</v>
      </c>
      <c r="AR16" s="31">
        <f t="shared" si="1"/>
        <v>40451</v>
      </c>
      <c r="AS16" s="30">
        <f t="shared" si="5"/>
        <v>-12.610166630844001</v>
      </c>
      <c r="AT16" s="30">
        <f t="shared" si="2"/>
        <v>-1.59297999839541</v>
      </c>
      <c r="AU16" s="30">
        <f t="shared" si="6"/>
        <v>-0.39746986390914046</v>
      </c>
      <c r="AV16" s="30">
        <f t="shared" si="3"/>
        <v>-1.3065688999362999E-2</v>
      </c>
      <c r="AW16" s="30">
        <f t="shared" si="3"/>
        <v>3.3369509246443101E-2</v>
      </c>
      <c r="AX16" s="30">
        <f t="shared" si="3"/>
        <v>-3.8560425834637702E-2</v>
      </c>
      <c r="AY16" s="30">
        <f t="shared" si="3"/>
        <v>6.02213679970504E-3</v>
      </c>
      <c r="AZ16" s="30">
        <f t="shared" si="3"/>
        <v>6.1731845502726097E-2</v>
      </c>
      <c r="BA16" s="30">
        <f t="shared" si="3"/>
        <v>-0.446967240624014</v>
      </c>
      <c r="BC16" s="31">
        <f t="shared" si="7"/>
        <v>40451</v>
      </c>
      <c r="BD16" s="30">
        <f t="shared" si="8"/>
        <v>-1.59297999839541</v>
      </c>
      <c r="BE16" s="30">
        <f t="shared" si="8"/>
        <v>-0.39746986390914046</v>
      </c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</row>
    <row r="17" spans="1:71" ht="15">
      <c r="A17" s="1">
        <v>40543</v>
      </c>
      <c r="B17">
        <v>-0.67462173321774399</v>
      </c>
      <c r="C17">
        <v>7.1741193474383902E-2</v>
      </c>
      <c r="D17">
        <v>-0.53275633519746601</v>
      </c>
      <c r="E17">
        <v>-0.81967090665269304</v>
      </c>
      <c r="F17">
        <v>-0.274348209236629</v>
      </c>
      <c r="G17">
        <v>-3.25829997268854E-2</v>
      </c>
      <c r="H17">
        <v>-0.60380230801002799</v>
      </c>
      <c r="I17">
        <v>-7.3918488988460193E-2</v>
      </c>
      <c r="J17">
        <v>0.92659326028503397</v>
      </c>
      <c r="K17">
        <v>-1.7387402414658399</v>
      </c>
      <c r="L17">
        <v>0.23867936159886599</v>
      </c>
      <c r="M17">
        <v>0</v>
      </c>
      <c r="N17">
        <v>0</v>
      </c>
      <c r="O17">
        <v>-0.13992717532280599</v>
      </c>
      <c r="P17">
        <v>0</v>
      </c>
      <c r="Q17">
        <v>-0.408014084063481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2.9830563732971799E-2</v>
      </c>
      <c r="Z17">
        <v>9.8258456627662305E-2</v>
      </c>
      <c r="AA17">
        <v>4.88968818111905E-2</v>
      </c>
      <c r="AB17">
        <v>5.2191984080692498E-2</v>
      </c>
      <c r="AC17">
        <v>0.108988075876681</v>
      </c>
      <c r="AD17">
        <v>-0.55805790892379104</v>
      </c>
      <c r="AE17">
        <v>0.121315228377723</v>
      </c>
      <c r="AF17">
        <v>-4.1599453849406096</v>
      </c>
      <c r="AH17" s="30">
        <f t="shared" si="9"/>
        <v>-1.7387402414658399</v>
      </c>
      <c r="AI17" s="30">
        <f t="shared" si="4"/>
        <v>2.9830563732971799E-2</v>
      </c>
      <c r="AJ17" s="30">
        <f t="shared" si="4"/>
        <v>9.8258456627662305E-2</v>
      </c>
      <c r="AK17" s="30">
        <f t="shared" si="4"/>
        <v>4.88968818111905E-2</v>
      </c>
      <c r="AL17" s="30">
        <f t="shared" si="4"/>
        <v>5.2191984080692498E-2</v>
      </c>
      <c r="AM17" s="30">
        <f t="shared" si="4"/>
        <v>0.108988075876681</v>
      </c>
      <c r="AN17" s="30">
        <f t="shared" si="4"/>
        <v>-0.55805790892379104</v>
      </c>
      <c r="AR17" s="31">
        <f t="shared" si="1"/>
        <v>40543</v>
      </c>
      <c r="AS17" s="30">
        <f t="shared" si="5"/>
        <v>-14.639781539762438</v>
      </c>
      <c r="AT17" s="30">
        <f t="shared" si="2"/>
        <v>-1.7387402414658399</v>
      </c>
      <c r="AU17" s="30">
        <f t="shared" si="6"/>
        <v>-0.2198919467945929</v>
      </c>
      <c r="AV17" s="30">
        <f t="shared" si="3"/>
        <v>2.9830563732971799E-2</v>
      </c>
      <c r="AW17" s="30">
        <f t="shared" si="3"/>
        <v>9.8258456627662305E-2</v>
      </c>
      <c r="AX17" s="30">
        <f t="shared" si="3"/>
        <v>4.88968818111905E-2</v>
      </c>
      <c r="AY17" s="30">
        <f t="shared" si="3"/>
        <v>5.2191984080692498E-2</v>
      </c>
      <c r="AZ17" s="30">
        <f t="shared" si="3"/>
        <v>0.108988075876681</v>
      </c>
      <c r="BA17" s="30">
        <f t="shared" si="3"/>
        <v>-0.55805790892379104</v>
      </c>
      <c r="BC17" s="31">
        <f t="shared" si="7"/>
        <v>40543</v>
      </c>
      <c r="BD17" s="30">
        <f t="shared" si="8"/>
        <v>-1.7387402414658399</v>
      </c>
      <c r="BE17" s="30">
        <f t="shared" si="8"/>
        <v>-0.2198919467945929</v>
      </c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</row>
    <row r="18" spans="1:71" ht="15">
      <c r="A18" s="1">
        <v>40633</v>
      </c>
      <c r="B18">
        <v>-0.932301967759676</v>
      </c>
      <c r="C18">
        <v>3.9774018284431702E-2</v>
      </c>
      <c r="D18">
        <v>-0.44687427212448799</v>
      </c>
      <c r="E18">
        <v>-0.83190869132103695</v>
      </c>
      <c r="F18">
        <v>-0.282339321354107</v>
      </c>
      <c r="G18">
        <v>-0.292158165532448</v>
      </c>
      <c r="H18">
        <v>-0.18609297249498899</v>
      </c>
      <c r="I18">
        <v>-8.8269937354836597E-2</v>
      </c>
      <c r="J18">
        <v>1.0024034627140901</v>
      </c>
      <c r="K18">
        <v>-1.6968653274234899</v>
      </c>
      <c r="L18">
        <v>0.267095112465491</v>
      </c>
      <c r="M18">
        <v>0</v>
      </c>
      <c r="N18">
        <v>0</v>
      </c>
      <c r="O18">
        <v>-0.21240007504804501</v>
      </c>
      <c r="P18">
        <v>0</v>
      </c>
      <c r="Q18">
        <v>-0.43294471709562499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3.2516825048605903E-2</v>
      </c>
      <c r="Z18">
        <v>0.105904668200118</v>
      </c>
      <c r="AA18">
        <v>9.7443156813944207E-2</v>
      </c>
      <c r="AB18">
        <v>8.7569484193782299E-2</v>
      </c>
      <c r="AC18">
        <v>0.16036277951599201</v>
      </c>
      <c r="AD18">
        <v>-0.65569135662175704</v>
      </c>
      <c r="AE18">
        <v>0.12063519204253199</v>
      </c>
      <c r="AF18">
        <v>-4.1441421048515004</v>
      </c>
      <c r="AH18" s="30">
        <f t="shared" si="9"/>
        <v>-1.6968653274234899</v>
      </c>
      <c r="AI18" s="30">
        <f t="shared" si="4"/>
        <v>3.2516825048605903E-2</v>
      </c>
      <c r="AJ18" s="30">
        <f t="shared" si="4"/>
        <v>0.105904668200118</v>
      </c>
      <c r="AK18" s="30">
        <f t="shared" si="4"/>
        <v>9.7443156813944207E-2</v>
      </c>
      <c r="AL18" s="30">
        <f t="shared" si="4"/>
        <v>8.7569484193782299E-2</v>
      </c>
      <c r="AM18" s="30">
        <f t="shared" si="4"/>
        <v>0.16036277951599201</v>
      </c>
      <c r="AN18" s="30">
        <f t="shared" si="4"/>
        <v>-0.65569135662175704</v>
      </c>
      <c r="AR18" s="31">
        <f t="shared" si="1"/>
        <v>40633</v>
      </c>
      <c r="AS18" s="30">
        <f t="shared" si="5"/>
        <v>-14.576568419406001</v>
      </c>
      <c r="AT18" s="30">
        <f t="shared" si="2"/>
        <v>-1.6968653274234899</v>
      </c>
      <c r="AU18" s="30">
        <f t="shared" si="6"/>
        <v>-0.17189444284931465</v>
      </c>
      <c r="AV18" s="30">
        <f t="shared" si="3"/>
        <v>3.2516825048605903E-2</v>
      </c>
      <c r="AW18" s="30">
        <f t="shared" si="3"/>
        <v>0.105904668200118</v>
      </c>
      <c r="AX18" s="30">
        <f t="shared" si="3"/>
        <v>9.7443156813944207E-2</v>
      </c>
      <c r="AY18" s="30">
        <f t="shared" si="3"/>
        <v>8.7569484193782299E-2</v>
      </c>
      <c r="AZ18" s="30">
        <f t="shared" si="3"/>
        <v>0.16036277951599201</v>
      </c>
      <c r="BA18" s="30">
        <f t="shared" si="3"/>
        <v>-0.65569135662175704</v>
      </c>
      <c r="BC18" s="31">
        <f t="shared" si="7"/>
        <v>40633</v>
      </c>
      <c r="BD18" s="30">
        <f t="shared" si="8"/>
        <v>-1.6968653274234899</v>
      </c>
      <c r="BE18" s="30">
        <f t="shared" si="8"/>
        <v>-0.17189444284931465</v>
      </c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</row>
    <row r="19" spans="1:71" ht="15">
      <c r="A19" s="1">
        <v>40724</v>
      </c>
      <c r="B19">
        <v>-0.90587513219422999</v>
      </c>
      <c r="C19">
        <v>9.8363708628366395E-2</v>
      </c>
      <c r="D19">
        <v>-0.48611674651793502</v>
      </c>
      <c r="E19">
        <v>-0.71317115578277701</v>
      </c>
      <c r="F19">
        <v>-0.33380644244149099</v>
      </c>
      <c r="G19">
        <v>-0.50539638185928104</v>
      </c>
      <c r="H19">
        <v>-0.32718879783312199</v>
      </c>
      <c r="I19">
        <v>-0.14068208058482901</v>
      </c>
      <c r="J19">
        <v>0.93559777434074198</v>
      </c>
      <c r="K19">
        <v>-1.6665225886366899</v>
      </c>
      <c r="L19">
        <v>0.37356818451771501</v>
      </c>
      <c r="M19">
        <v>0</v>
      </c>
      <c r="N19">
        <v>0</v>
      </c>
      <c r="O19">
        <v>-0.286126815574821</v>
      </c>
      <c r="P19">
        <v>0</v>
      </c>
      <c r="Q19">
        <v>-0.50593139867610804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0.101040303939659</v>
      </c>
      <c r="Z19">
        <v>0.143634342575964</v>
      </c>
      <c r="AA19">
        <v>0.15678932412809601</v>
      </c>
      <c r="AB19">
        <v>0.13734152450071299</v>
      </c>
      <c r="AC19">
        <v>0.24024030670702801</v>
      </c>
      <c r="AD19">
        <v>-0.72192532845512603</v>
      </c>
      <c r="AE19">
        <v>0.11995238641061801</v>
      </c>
      <c r="AF19">
        <v>-4.2862150128075003</v>
      </c>
      <c r="AH19" s="30">
        <f t="shared" si="9"/>
        <v>-1.6665225886366899</v>
      </c>
      <c r="AI19" s="30">
        <f t="shared" si="4"/>
        <v>0.101040303939659</v>
      </c>
      <c r="AJ19" s="30">
        <f t="shared" si="4"/>
        <v>0.143634342575964</v>
      </c>
      <c r="AK19" s="30">
        <f t="shared" si="4"/>
        <v>0.15678932412809601</v>
      </c>
      <c r="AL19" s="30">
        <f t="shared" si="4"/>
        <v>0.13734152450071299</v>
      </c>
      <c r="AM19" s="30">
        <f t="shared" si="4"/>
        <v>0.24024030670702801</v>
      </c>
      <c r="AN19" s="30">
        <f t="shared" si="4"/>
        <v>-0.72192532845512603</v>
      </c>
      <c r="AR19" s="31">
        <f t="shared" si="1"/>
        <v>40724</v>
      </c>
      <c r="AS19" s="30">
        <f t="shared" si="5"/>
        <v>-15.144860051230001</v>
      </c>
      <c r="AT19" s="30">
        <f t="shared" si="2"/>
        <v>-1.6665225886366899</v>
      </c>
      <c r="AU19" s="30">
        <f t="shared" si="6"/>
        <v>5.7120473396333971E-2</v>
      </c>
      <c r="AV19" s="30">
        <f t="shared" si="3"/>
        <v>0.101040303939659</v>
      </c>
      <c r="AW19" s="30">
        <f t="shared" si="3"/>
        <v>0.143634342575964</v>
      </c>
      <c r="AX19" s="30">
        <f t="shared" si="3"/>
        <v>0.15678932412809601</v>
      </c>
      <c r="AY19" s="30">
        <f t="shared" si="3"/>
        <v>0.13734152450071299</v>
      </c>
      <c r="AZ19" s="30">
        <f t="shared" si="3"/>
        <v>0.24024030670702801</v>
      </c>
      <c r="BA19" s="30">
        <f t="shared" si="3"/>
        <v>-0.72192532845512603</v>
      </c>
      <c r="BC19" s="31">
        <f t="shared" si="7"/>
        <v>40724</v>
      </c>
      <c r="BD19" s="30">
        <f t="shared" si="8"/>
        <v>-1.6665225886366899</v>
      </c>
      <c r="BE19" s="30">
        <f t="shared" si="8"/>
        <v>5.7120473396333971E-2</v>
      </c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</row>
    <row r="20" spans="1:71" ht="15">
      <c r="A20" s="1">
        <v>40816</v>
      </c>
      <c r="B20">
        <v>-1.27019283432577</v>
      </c>
      <c r="C20">
        <v>0.15543480677650001</v>
      </c>
      <c r="D20">
        <v>-0.60158427294066397</v>
      </c>
      <c r="E20">
        <v>-0.52834502572772701</v>
      </c>
      <c r="F20">
        <v>-0.440779641575131</v>
      </c>
      <c r="G20">
        <v>-0.64095022313517602</v>
      </c>
      <c r="H20">
        <v>-0.159795907716373</v>
      </c>
      <c r="I20">
        <v>-0.20200400475524299</v>
      </c>
      <c r="J20">
        <v>0.95956300666287997</v>
      </c>
      <c r="K20">
        <v>-1.6515130590851801</v>
      </c>
      <c r="L20">
        <v>0.52467108769704696</v>
      </c>
      <c r="M20">
        <v>0</v>
      </c>
      <c r="N20">
        <v>0</v>
      </c>
      <c r="O20">
        <v>-0.37608471267340698</v>
      </c>
      <c r="P20">
        <v>0</v>
      </c>
      <c r="Q20">
        <v>-0.57576895380478899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0.195024411833394</v>
      </c>
      <c r="Z20">
        <v>0.20324391272092901</v>
      </c>
      <c r="AA20">
        <v>0.21110786668051301</v>
      </c>
      <c r="AB20">
        <v>0.169238363899234</v>
      </c>
      <c r="AC20">
        <v>0.32419166901834501</v>
      </c>
      <c r="AD20">
        <v>-0.73711968856920795</v>
      </c>
      <c r="AE20">
        <v>0.119267050678572</v>
      </c>
      <c r="AF20">
        <v>-4.3223961483412499</v>
      </c>
      <c r="AH20" s="30">
        <f t="shared" si="9"/>
        <v>-1.6515130590851801</v>
      </c>
      <c r="AI20" s="30">
        <f t="shared" si="4"/>
        <v>0.195024411833394</v>
      </c>
      <c r="AJ20" s="30">
        <f t="shared" si="4"/>
        <v>0.20324391272092901</v>
      </c>
      <c r="AK20" s="30">
        <f t="shared" si="4"/>
        <v>0.21110786668051301</v>
      </c>
      <c r="AL20" s="30">
        <f t="shared" si="4"/>
        <v>0.169238363899234</v>
      </c>
      <c r="AM20" s="30">
        <f t="shared" si="4"/>
        <v>0.32419166901834501</v>
      </c>
      <c r="AN20" s="30">
        <f t="shared" si="4"/>
        <v>-0.73711968856920795</v>
      </c>
      <c r="AR20" s="31">
        <f t="shared" si="1"/>
        <v>40816</v>
      </c>
      <c r="AS20" s="30">
        <f t="shared" si="5"/>
        <v>-15.289584593364999</v>
      </c>
      <c r="AT20" s="30">
        <f t="shared" si="2"/>
        <v>-1.6515130590851801</v>
      </c>
      <c r="AU20" s="30">
        <f t="shared" si="6"/>
        <v>0.36568653558320707</v>
      </c>
      <c r="AV20" s="30">
        <f t="shared" si="3"/>
        <v>0.195024411833394</v>
      </c>
      <c r="AW20" s="30">
        <f t="shared" si="3"/>
        <v>0.20324391272092901</v>
      </c>
      <c r="AX20" s="30">
        <f t="shared" si="3"/>
        <v>0.21110786668051301</v>
      </c>
      <c r="AY20" s="30">
        <f t="shared" si="3"/>
        <v>0.169238363899234</v>
      </c>
      <c r="AZ20" s="30">
        <f t="shared" si="3"/>
        <v>0.32419166901834501</v>
      </c>
      <c r="BA20" s="30">
        <f t="shared" si="3"/>
        <v>-0.73711968856920795</v>
      </c>
      <c r="BC20" s="31">
        <f t="shared" si="7"/>
        <v>40816</v>
      </c>
      <c r="BD20" s="30">
        <f t="shared" si="8"/>
        <v>-1.6515130590851801</v>
      </c>
      <c r="BE20" s="30">
        <f t="shared" si="8"/>
        <v>0.36568653558320707</v>
      </c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</row>
    <row r="21" spans="1:71" ht="15">
      <c r="A21" s="1">
        <v>40908</v>
      </c>
      <c r="B21">
        <v>-1.0357123537617801</v>
      </c>
      <c r="C21">
        <v>0.109070763022759</v>
      </c>
      <c r="D21">
        <v>-0.65419586264719798</v>
      </c>
      <c r="E21">
        <v>-0.25291558422670102</v>
      </c>
      <c r="F21">
        <v>-0.47411480379833898</v>
      </c>
      <c r="G21">
        <v>-0.742279040209323</v>
      </c>
      <c r="H21">
        <v>-0.24180180895200401</v>
      </c>
      <c r="I21">
        <v>-0.25050283139837398</v>
      </c>
      <c r="J21">
        <v>0.89969774539814995</v>
      </c>
      <c r="K21">
        <v>-1.6169030455409901</v>
      </c>
      <c r="L21">
        <v>0.60036378340055396</v>
      </c>
      <c r="M21">
        <v>0</v>
      </c>
      <c r="N21">
        <v>0</v>
      </c>
      <c r="O21">
        <v>-0.32033676456323401</v>
      </c>
      <c r="P21">
        <v>0</v>
      </c>
      <c r="Q21">
        <v>-0.64068467934062001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0.233627742373611</v>
      </c>
      <c r="Z21">
        <v>0.23668580938241099</v>
      </c>
      <c r="AA21">
        <v>0.235085829730459</v>
      </c>
      <c r="AB21">
        <v>0.18591946697185999</v>
      </c>
      <c r="AC21">
        <v>0.35308989962933801</v>
      </c>
      <c r="AD21">
        <v>-0.70417536167720196</v>
      </c>
      <c r="AE21">
        <v>0.118579416988617</v>
      </c>
      <c r="AF21">
        <v>-3.9615016792179998</v>
      </c>
      <c r="AH21" s="30">
        <f t="shared" si="9"/>
        <v>-1.6169030455409901</v>
      </c>
      <c r="AI21" s="30">
        <f t="shared" si="4"/>
        <v>0.233627742373611</v>
      </c>
      <c r="AJ21" s="30">
        <f t="shared" si="4"/>
        <v>0.23668580938241099</v>
      </c>
      <c r="AK21" s="30">
        <f t="shared" si="4"/>
        <v>0.235085829730459</v>
      </c>
      <c r="AL21" s="30">
        <f t="shared" si="4"/>
        <v>0.18591946697185999</v>
      </c>
      <c r="AM21" s="30">
        <f t="shared" si="4"/>
        <v>0.35308989962933801</v>
      </c>
      <c r="AN21" s="30">
        <f t="shared" si="4"/>
        <v>-0.70417536167720196</v>
      </c>
      <c r="AR21" s="31">
        <f t="shared" si="1"/>
        <v>40908</v>
      </c>
      <c r="AS21" s="30">
        <f t="shared" si="5"/>
        <v>-13.846006716871999</v>
      </c>
      <c r="AT21" s="30">
        <f t="shared" si="2"/>
        <v>-1.6169030455409901</v>
      </c>
      <c r="AU21" s="30">
        <f t="shared" si="6"/>
        <v>0.54023338641047691</v>
      </c>
      <c r="AV21" s="30">
        <f t="shared" si="3"/>
        <v>0.233627742373611</v>
      </c>
      <c r="AW21" s="30">
        <f t="shared" si="3"/>
        <v>0.23668580938241099</v>
      </c>
      <c r="AX21" s="30">
        <f t="shared" si="3"/>
        <v>0.235085829730459</v>
      </c>
      <c r="AY21" s="30">
        <f t="shared" si="3"/>
        <v>0.18591946697185999</v>
      </c>
      <c r="AZ21" s="30">
        <f t="shared" si="3"/>
        <v>0.35308989962933801</v>
      </c>
      <c r="BA21" s="30">
        <f t="shared" si="3"/>
        <v>-0.70417536167720196</v>
      </c>
      <c r="BC21" s="31">
        <f t="shared" si="7"/>
        <v>40908</v>
      </c>
      <c r="BD21" s="30">
        <f t="shared" si="8"/>
        <v>-1.6169030455409901</v>
      </c>
      <c r="BE21" s="30">
        <f t="shared" si="8"/>
        <v>0.54023338641047691</v>
      </c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</row>
    <row r="22" spans="1:71" ht="15">
      <c r="A22" s="1">
        <v>40999</v>
      </c>
      <c r="B22">
        <v>-0.94096317482101599</v>
      </c>
      <c r="C22">
        <v>0.16123398172238401</v>
      </c>
      <c r="D22">
        <v>-0.66523418586124405</v>
      </c>
      <c r="E22">
        <v>-9.2472701404650207E-2</v>
      </c>
      <c r="F22">
        <v>-0.513350151539408</v>
      </c>
      <c r="G22">
        <v>-0.82549523349547604</v>
      </c>
      <c r="H22">
        <v>-0.50788564022009197</v>
      </c>
      <c r="I22">
        <v>-0.31882737160326202</v>
      </c>
      <c r="J22">
        <v>1.02514333678195</v>
      </c>
      <c r="K22">
        <v>-1.3523747295887301</v>
      </c>
      <c r="L22">
        <v>0.67910694846550501</v>
      </c>
      <c r="M22">
        <v>0</v>
      </c>
      <c r="N22">
        <v>0</v>
      </c>
      <c r="O22">
        <v>-0.36918763161715501</v>
      </c>
      <c r="P22">
        <v>0</v>
      </c>
      <c r="Q22">
        <v>-0.661916046335014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0.27353254120849801</v>
      </c>
      <c r="Z22">
        <v>0.26503621780632203</v>
      </c>
      <c r="AA22">
        <v>0.25381063773286699</v>
      </c>
      <c r="AB22">
        <v>0.21212133874720801</v>
      </c>
      <c r="AC22">
        <v>0.34260030268557401</v>
      </c>
      <c r="AD22">
        <v>-0.64694247910262304</v>
      </c>
      <c r="AE22">
        <v>0.11788971059728701</v>
      </c>
      <c r="AF22">
        <v>-3.5641743298410602</v>
      </c>
      <c r="AH22" s="30">
        <f t="shared" si="9"/>
        <v>-1.3523747295887301</v>
      </c>
      <c r="AI22" s="30">
        <f t="shared" si="4"/>
        <v>0.27353254120849801</v>
      </c>
      <c r="AJ22" s="30">
        <f t="shared" si="4"/>
        <v>0.26503621780632203</v>
      </c>
      <c r="AK22" s="30">
        <f t="shared" si="4"/>
        <v>0.25381063773286699</v>
      </c>
      <c r="AL22" s="30">
        <f t="shared" si="4"/>
        <v>0.21212133874720801</v>
      </c>
      <c r="AM22" s="30">
        <f t="shared" si="4"/>
        <v>0.34260030268557401</v>
      </c>
      <c r="AN22" s="30">
        <f t="shared" si="4"/>
        <v>-0.64694247910262304</v>
      </c>
      <c r="AR22" s="31">
        <f t="shared" si="1"/>
        <v>40999</v>
      </c>
      <c r="AS22" s="30">
        <f t="shared" si="5"/>
        <v>-12.256697319364241</v>
      </c>
      <c r="AT22" s="30">
        <f t="shared" si="2"/>
        <v>-1.3523747295887301</v>
      </c>
      <c r="AU22" s="30">
        <f t="shared" si="6"/>
        <v>0.70015855907784608</v>
      </c>
      <c r="AV22" s="30">
        <f t="shared" si="3"/>
        <v>0.27353254120849801</v>
      </c>
      <c r="AW22" s="30">
        <f t="shared" si="3"/>
        <v>0.26503621780632203</v>
      </c>
      <c r="AX22" s="30">
        <f t="shared" si="3"/>
        <v>0.25381063773286699</v>
      </c>
      <c r="AY22" s="30">
        <f t="shared" si="3"/>
        <v>0.21212133874720801</v>
      </c>
      <c r="AZ22" s="30">
        <f t="shared" si="3"/>
        <v>0.34260030268557401</v>
      </c>
      <c r="BA22" s="30">
        <f t="shared" si="3"/>
        <v>-0.64694247910262304</v>
      </c>
      <c r="BC22" s="31">
        <f t="shared" si="7"/>
        <v>40999</v>
      </c>
      <c r="BD22" s="30">
        <f t="shared" si="8"/>
        <v>-1.3523747295887301</v>
      </c>
      <c r="BE22" s="30">
        <f t="shared" si="8"/>
        <v>0.70015855907784608</v>
      </c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</row>
    <row r="23" spans="1:71" ht="15">
      <c r="A23" s="1">
        <v>41090</v>
      </c>
      <c r="B23">
        <v>-1.0377185070617401</v>
      </c>
      <c r="C23">
        <v>8.5418716402663797E-2</v>
      </c>
      <c r="D23">
        <v>-0.71157013544332703</v>
      </c>
      <c r="E23">
        <v>-1.5336992703092E-2</v>
      </c>
      <c r="F23">
        <v>-0.53282793566904896</v>
      </c>
      <c r="G23">
        <v>-0.90495988832034602</v>
      </c>
      <c r="H23">
        <v>-0.31851949757648002</v>
      </c>
      <c r="I23">
        <v>-0.37148163194706302</v>
      </c>
      <c r="J23">
        <v>1.0433022979655</v>
      </c>
      <c r="K23">
        <v>-1.3840023573801301</v>
      </c>
      <c r="L23">
        <v>0.74664552276263796</v>
      </c>
      <c r="M23">
        <v>0</v>
      </c>
      <c r="N23">
        <v>0</v>
      </c>
      <c r="O23">
        <v>-0.36428130942933201</v>
      </c>
      <c r="P23">
        <v>0</v>
      </c>
      <c r="Q23">
        <v>-0.72346804515288599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0.24151041446414201</v>
      </c>
      <c r="Z23">
        <v>0.274712312200249</v>
      </c>
      <c r="AA23">
        <v>0.249423230120323</v>
      </c>
      <c r="AB23">
        <v>0.26039152044068897</v>
      </c>
      <c r="AC23">
        <v>0.33032157145131702</v>
      </c>
      <c r="AD23">
        <v>-0.59184700888736597</v>
      </c>
      <c r="AE23">
        <v>0.117198150040496</v>
      </c>
      <c r="AF23">
        <v>-3.6070895737227899</v>
      </c>
      <c r="AH23" s="30">
        <f t="shared" si="9"/>
        <v>-1.3840023573801301</v>
      </c>
      <c r="AI23" s="30">
        <f t="shared" si="4"/>
        <v>0.24151041446414201</v>
      </c>
      <c r="AJ23" s="30">
        <f t="shared" si="4"/>
        <v>0.274712312200249</v>
      </c>
      <c r="AK23" s="30">
        <f t="shared" si="4"/>
        <v>0.249423230120323</v>
      </c>
      <c r="AL23" s="30">
        <f t="shared" si="4"/>
        <v>0.26039152044068897</v>
      </c>
      <c r="AM23" s="30">
        <f t="shared" si="4"/>
        <v>0.33032157145131702</v>
      </c>
      <c r="AN23" s="30">
        <f t="shared" si="4"/>
        <v>-0.59184700888736597</v>
      </c>
      <c r="AR23" s="31">
        <f t="shared" si="1"/>
        <v>41090</v>
      </c>
      <c r="AS23" s="30">
        <f t="shared" si="5"/>
        <v>-12.42835829489116</v>
      </c>
      <c r="AT23" s="30">
        <f t="shared" si="2"/>
        <v>-1.3840023573801301</v>
      </c>
      <c r="AU23" s="30">
        <f t="shared" si="6"/>
        <v>0.76451203978935411</v>
      </c>
      <c r="AV23" s="30">
        <f t="shared" si="3"/>
        <v>0.24151041446414201</v>
      </c>
      <c r="AW23" s="30">
        <f t="shared" si="3"/>
        <v>0.274712312200249</v>
      </c>
      <c r="AX23" s="30">
        <f t="shared" si="3"/>
        <v>0.249423230120323</v>
      </c>
      <c r="AY23" s="30">
        <f t="shared" si="3"/>
        <v>0.26039152044068897</v>
      </c>
      <c r="AZ23" s="30">
        <f t="shared" si="3"/>
        <v>0.33032157145131702</v>
      </c>
      <c r="BA23" s="30">
        <f t="shared" si="3"/>
        <v>-0.59184700888736597</v>
      </c>
      <c r="BC23" s="31">
        <f t="shared" si="7"/>
        <v>41090</v>
      </c>
      <c r="BD23" s="30">
        <f t="shared" si="8"/>
        <v>-1.3840023573801301</v>
      </c>
      <c r="BE23" s="30">
        <f t="shared" si="8"/>
        <v>0.76451203978935411</v>
      </c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</row>
    <row r="24" spans="1:71" ht="15">
      <c r="A24" s="1">
        <v>41182</v>
      </c>
      <c r="B24">
        <v>-1.1434952276042301</v>
      </c>
      <c r="C24">
        <v>6.1263596057572797E-2</v>
      </c>
      <c r="D24">
        <v>-0.68664084512453805</v>
      </c>
      <c r="E24">
        <v>-0.16039145417865999</v>
      </c>
      <c r="F24">
        <v>-0.560015468943032</v>
      </c>
      <c r="G24">
        <v>-1.0045888413784101</v>
      </c>
      <c r="H24">
        <v>0.13506169629936601</v>
      </c>
      <c r="I24">
        <v>-0.40772278615671798</v>
      </c>
      <c r="J24">
        <v>1.03100390703925</v>
      </c>
      <c r="K24">
        <v>-1.33944467351345</v>
      </c>
      <c r="L24">
        <v>0.78754056024067698</v>
      </c>
      <c r="M24">
        <v>0</v>
      </c>
      <c r="N24">
        <v>0</v>
      </c>
      <c r="O24">
        <v>-0.38768233392837897</v>
      </c>
      <c r="P24">
        <v>0</v>
      </c>
      <c r="Q24">
        <v>-0.77159513890292397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0.18774040399455399</v>
      </c>
      <c r="Z24">
        <v>0.26595770355785697</v>
      </c>
      <c r="AA24">
        <v>0.222001549362211</v>
      </c>
      <c r="AB24">
        <v>0.30755292060275002</v>
      </c>
      <c r="AC24">
        <v>0.334500398414047</v>
      </c>
      <c r="AD24">
        <v>-0.52679683208069406</v>
      </c>
      <c r="AE24">
        <v>0.11650494729505299</v>
      </c>
      <c r="AF24">
        <v>-3.5392459189476901</v>
      </c>
      <c r="AH24" s="30">
        <f t="shared" si="9"/>
        <v>-1.33944467351345</v>
      </c>
      <c r="AI24" s="30">
        <f t="shared" si="4"/>
        <v>0.18774040399455399</v>
      </c>
      <c r="AJ24" s="30">
        <f t="shared" si="4"/>
        <v>0.26595770355785697</v>
      </c>
      <c r="AK24" s="30">
        <f t="shared" si="4"/>
        <v>0.222001549362211</v>
      </c>
      <c r="AL24" s="30">
        <f t="shared" si="4"/>
        <v>0.30755292060275002</v>
      </c>
      <c r="AM24" s="30">
        <f t="shared" si="4"/>
        <v>0.334500398414047</v>
      </c>
      <c r="AN24" s="30">
        <f t="shared" si="4"/>
        <v>-0.52679683208069406</v>
      </c>
      <c r="AR24" s="31">
        <f t="shared" si="1"/>
        <v>41182</v>
      </c>
      <c r="AS24" s="30">
        <f t="shared" si="5"/>
        <v>-12.156983675790761</v>
      </c>
      <c r="AT24" s="30">
        <f t="shared" si="2"/>
        <v>-1.33944467351345</v>
      </c>
      <c r="AU24" s="30">
        <f t="shared" si="6"/>
        <v>0.79095614385072477</v>
      </c>
      <c r="AV24" s="30">
        <f t="shared" si="3"/>
        <v>0.18774040399455399</v>
      </c>
      <c r="AW24" s="30">
        <f t="shared" si="3"/>
        <v>0.26595770355785697</v>
      </c>
      <c r="AX24" s="30">
        <f t="shared" si="3"/>
        <v>0.222001549362211</v>
      </c>
      <c r="AY24" s="30">
        <f t="shared" si="3"/>
        <v>0.30755292060275002</v>
      </c>
      <c r="AZ24" s="30">
        <f t="shared" si="3"/>
        <v>0.334500398414047</v>
      </c>
      <c r="BA24" s="30">
        <f t="shared" si="3"/>
        <v>-0.52679683208069406</v>
      </c>
      <c r="BC24" s="31">
        <f t="shared" si="7"/>
        <v>41182</v>
      </c>
      <c r="BD24" s="30">
        <f t="shared" si="8"/>
        <v>-1.33944467351345</v>
      </c>
      <c r="BE24" s="30">
        <f t="shared" si="8"/>
        <v>0.79095614385072477</v>
      </c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</row>
    <row r="25" spans="1:71" ht="15">
      <c r="A25" s="1">
        <v>41274</v>
      </c>
      <c r="B25">
        <v>-0.98290749584481596</v>
      </c>
      <c r="C25">
        <v>0.14503824101559001</v>
      </c>
      <c r="D25">
        <v>-0.67803503681786903</v>
      </c>
      <c r="E25">
        <v>-0.161779484695068</v>
      </c>
      <c r="F25">
        <v>-0.57454807243331896</v>
      </c>
      <c r="G25">
        <v>-1.1280046326259101</v>
      </c>
      <c r="H25">
        <v>-9.5592470533794105E-2</v>
      </c>
      <c r="I25">
        <v>-0.42565175345401401</v>
      </c>
      <c r="J25">
        <v>1.1426909463375301</v>
      </c>
      <c r="K25">
        <v>-1.0776477056086899</v>
      </c>
      <c r="L25">
        <v>0.86368591768360603</v>
      </c>
      <c r="M25">
        <v>0</v>
      </c>
      <c r="N25">
        <v>0</v>
      </c>
      <c r="O25">
        <v>-0.466106231375288</v>
      </c>
      <c r="P25">
        <v>0</v>
      </c>
      <c r="Q25">
        <v>-0.80661264590992598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0.19846807083380999</v>
      </c>
      <c r="Z25">
        <v>0.267050499762225</v>
      </c>
      <c r="AA25">
        <v>0.19449760602371399</v>
      </c>
      <c r="AB25">
        <v>0.341119234559632</v>
      </c>
      <c r="AC25">
        <v>0.31926928278535299</v>
      </c>
      <c r="AD25">
        <v>-0.44179172916148501</v>
      </c>
      <c r="AE25">
        <v>0.11581030793670399</v>
      </c>
      <c r="AF25">
        <v>-3.2510471515220001</v>
      </c>
      <c r="AH25" s="30">
        <f t="shared" si="9"/>
        <v>-1.0776477056086899</v>
      </c>
      <c r="AI25" s="30">
        <f t="shared" si="4"/>
        <v>0.19846807083380999</v>
      </c>
      <c r="AJ25" s="30">
        <f t="shared" si="4"/>
        <v>0.267050499762225</v>
      </c>
      <c r="AK25" s="30">
        <f t="shared" si="4"/>
        <v>0.19449760602371399</v>
      </c>
      <c r="AL25" s="30">
        <f t="shared" si="4"/>
        <v>0.341119234559632</v>
      </c>
      <c r="AM25" s="30">
        <f t="shared" si="4"/>
        <v>0.31926928278535299</v>
      </c>
      <c r="AN25" s="30">
        <f t="shared" si="4"/>
        <v>-0.44179172916148501</v>
      </c>
      <c r="AR25" s="31">
        <f t="shared" si="1"/>
        <v>41274</v>
      </c>
      <c r="AS25" s="30">
        <f t="shared" si="5"/>
        <v>-11.004188606088</v>
      </c>
      <c r="AT25" s="30">
        <f t="shared" si="2"/>
        <v>-1.0776477056086899</v>
      </c>
      <c r="AU25" s="30">
        <f t="shared" si="6"/>
        <v>0.8786129648032488</v>
      </c>
      <c r="AV25" s="30">
        <f t="shared" si="3"/>
        <v>0.19846807083380999</v>
      </c>
      <c r="AW25" s="30">
        <f t="shared" si="3"/>
        <v>0.267050499762225</v>
      </c>
      <c r="AX25" s="30">
        <f t="shared" si="3"/>
        <v>0.19449760602371399</v>
      </c>
      <c r="AY25" s="30">
        <f t="shared" si="3"/>
        <v>0.341119234559632</v>
      </c>
      <c r="AZ25" s="30">
        <f t="shared" si="3"/>
        <v>0.31926928278535299</v>
      </c>
      <c r="BA25" s="30">
        <f t="shared" si="3"/>
        <v>-0.44179172916148501</v>
      </c>
      <c r="BC25" s="31">
        <f t="shared" si="7"/>
        <v>41274</v>
      </c>
      <c r="BD25" s="30">
        <f t="shared" si="8"/>
        <v>-1.0776477056086899</v>
      </c>
      <c r="BE25" s="30">
        <f t="shared" si="8"/>
        <v>0.8786129648032488</v>
      </c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</row>
    <row r="26" spans="1:71" ht="15">
      <c r="A26" s="1">
        <v>41364</v>
      </c>
      <c r="B26">
        <v>-1.24158328330388</v>
      </c>
      <c r="C26">
        <v>0.16078809214402301</v>
      </c>
      <c r="D26">
        <v>-0.67207853907347403</v>
      </c>
      <c r="E26">
        <v>-8.0306713612914804E-2</v>
      </c>
      <c r="F26">
        <v>-0.54940240944325502</v>
      </c>
      <c r="G26">
        <v>-1.2243923561750301</v>
      </c>
      <c r="H26">
        <v>-0.32930385299001302</v>
      </c>
      <c r="I26">
        <v>-0.441376488856706</v>
      </c>
      <c r="J26">
        <v>1.0483206401223799</v>
      </c>
      <c r="K26">
        <v>-1.1150578559373401</v>
      </c>
      <c r="L26">
        <v>0.96134704087716305</v>
      </c>
      <c r="M26">
        <v>0</v>
      </c>
      <c r="N26">
        <v>0</v>
      </c>
      <c r="O26">
        <v>-0.46642376757140203</v>
      </c>
      <c r="P26">
        <v>0</v>
      </c>
      <c r="Q26">
        <v>-0.86896148450238997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0.23082058508450601</v>
      </c>
      <c r="Z26">
        <v>0.248467690919077</v>
      </c>
      <c r="AA26">
        <v>0.165226738169025</v>
      </c>
      <c r="AB26">
        <v>0.35736951116546101</v>
      </c>
      <c r="AC26">
        <v>0.27678416384854598</v>
      </c>
      <c r="AD26">
        <v>-0.33308148688121703</v>
      </c>
      <c r="AE26">
        <v>0.115114431294759</v>
      </c>
      <c r="AF26">
        <v>-3.7577293447226801</v>
      </c>
      <c r="AH26" s="30">
        <f t="shared" si="9"/>
        <v>-1.1150578559373401</v>
      </c>
      <c r="AI26" s="30">
        <f t="shared" si="4"/>
        <v>0.23082058508450601</v>
      </c>
      <c r="AJ26" s="30">
        <f t="shared" si="4"/>
        <v>0.248467690919077</v>
      </c>
      <c r="AK26" s="30">
        <f t="shared" si="4"/>
        <v>0.165226738169025</v>
      </c>
      <c r="AL26" s="30">
        <f t="shared" si="4"/>
        <v>0.35736951116546101</v>
      </c>
      <c r="AM26" s="30">
        <f t="shared" si="4"/>
        <v>0.27678416384854598</v>
      </c>
      <c r="AN26" s="30">
        <f t="shared" si="4"/>
        <v>-0.33308148688121703</v>
      </c>
      <c r="AR26" s="31">
        <f t="shared" si="1"/>
        <v>41364</v>
      </c>
      <c r="AS26" s="30">
        <f t="shared" si="5"/>
        <v>-13.03091737889072</v>
      </c>
      <c r="AT26" s="30">
        <f t="shared" si="2"/>
        <v>-1.1150578559373401</v>
      </c>
      <c r="AU26" s="30">
        <f t="shared" si="6"/>
        <v>0.94558720230539794</v>
      </c>
      <c r="AV26" s="30">
        <f t="shared" si="3"/>
        <v>0.23082058508450601</v>
      </c>
      <c r="AW26" s="30">
        <f t="shared" si="3"/>
        <v>0.248467690919077</v>
      </c>
      <c r="AX26" s="30">
        <f t="shared" si="3"/>
        <v>0.165226738169025</v>
      </c>
      <c r="AY26" s="30">
        <f t="shared" si="3"/>
        <v>0.35736951116546101</v>
      </c>
      <c r="AZ26" s="30">
        <f t="shared" si="3"/>
        <v>0.27678416384854598</v>
      </c>
      <c r="BA26" s="30">
        <f t="shared" si="3"/>
        <v>-0.33308148688121703</v>
      </c>
      <c r="BC26" s="31">
        <f t="shared" si="7"/>
        <v>41364</v>
      </c>
      <c r="BD26" s="30">
        <f t="shared" si="8"/>
        <v>-1.1150578559373401</v>
      </c>
      <c r="BE26" s="30">
        <f t="shared" si="8"/>
        <v>0.94558720230539794</v>
      </c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</row>
    <row r="27" spans="1:71" ht="15">
      <c r="A27" s="1">
        <v>41455</v>
      </c>
      <c r="B27">
        <v>-1.0696190611357099</v>
      </c>
      <c r="C27">
        <v>7.0521232938594594E-2</v>
      </c>
      <c r="D27">
        <v>-0.65810887285470299</v>
      </c>
      <c r="E27">
        <v>-9.0450170783297895E-2</v>
      </c>
      <c r="F27">
        <v>-0.49730508431671</v>
      </c>
      <c r="G27">
        <v>-1.2816264954351799</v>
      </c>
      <c r="H27">
        <v>-0.30478205654997298</v>
      </c>
      <c r="I27">
        <v>-0.43946668564070501</v>
      </c>
      <c r="J27">
        <v>1.0786206544776</v>
      </c>
      <c r="K27">
        <v>-1.26095371511228</v>
      </c>
      <c r="L27">
        <v>1.0666126611515601</v>
      </c>
      <c r="M27">
        <v>0</v>
      </c>
      <c r="N27">
        <v>0</v>
      </c>
      <c r="O27">
        <v>-0.43654135285773399</v>
      </c>
      <c r="P27">
        <v>0</v>
      </c>
      <c r="Q27">
        <v>-0.91620539178230498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0.22157136808777</v>
      </c>
      <c r="Z27">
        <v>0.19470410126842699</v>
      </c>
      <c r="AA27">
        <v>0.142677608018593</v>
      </c>
      <c r="AB27">
        <v>0.35537162841087</v>
      </c>
      <c r="AC27">
        <v>0.22567660066552001</v>
      </c>
      <c r="AD27">
        <v>-0.23256354546824601</v>
      </c>
      <c r="AE27">
        <v>0.114417510603381</v>
      </c>
      <c r="AF27">
        <v>-3.7174490663145199</v>
      </c>
      <c r="AH27" s="30">
        <f t="shared" si="9"/>
        <v>-1.26095371511228</v>
      </c>
      <c r="AI27" s="30">
        <f t="shared" si="4"/>
        <v>0.22157136808777</v>
      </c>
      <c r="AJ27" s="30">
        <f t="shared" si="4"/>
        <v>0.19470410126842699</v>
      </c>
      <c r="AK27" s="30">
        <f t="shared" si="4"/>
        <v>0.142677608018593</v>
      </c>
      <c r="AL27" s="30">
        <f t="shared" si="4"/>
        <v>0.35537162841087</v>
      </c>
      <c r="AM27" s="30">
        <f t="shared" si="4"/>
        <v>0.22567660066552001</v>
      </c>
      <c r="AN27" s="30">
        <f t="shared" si="4"/>
        <v>-0.23256354546824601</v>
      </c>
      <c r="AR27" s="31">
        <f t="shared" si="1"/>
        <v>41455</v>
      </c>
      <c r="AS27" s="30">
        <f t="shared" si="5"/>
        <v>-12.86979626525808</v>
      </c>
      <c r="AT27" s="30">
        <f t="shared" si="2"/>
        <v>-1.26095371511228</v>
      </c>
      <c r="AU27" s="30">
        <f t="shared" si="6"/>
        <v>0.90743776098293405</v>
      </c>
      <c r="AV27" s="30">
        <f t="shared" si="3"/>
        <v>0.22157136808777</v>
      </c>
      <c r="AW27" s="30">
        <f t="shared" si="3"/>
        <v>0.19470410126842699</v>
      </c>
      <c r="AX27" s="30">
        <f t="shared" si="3"/>
        <v>0.142677608018593</v>
      </c>
      <c r="AY27" s="30">
        <f t="shared" si="3"/>
        <v>0.35537162841087</v>
      </c>
      <c r="AZ27" s="30">
        <f t="shared" si="3"/>
        <v>0.22567660066552001</v>
      </c>
      <c r="BA27" s="30">
        <f t="shared" si="3"/>
        <v>-0.23256354546824601</v>
      </c>
      <c r="BC27" s="31">
        <f t="shared" si="7"/>
        <v>41455</v>
      </c>
      <c r="BD27" s="30">
        <f t="shared" si="8"/>
        <v>-1.26095371511228</v>
      </c>
      <c r="BE27" s="30">
        <f t="shared" si="8"/>
        <v>0.90743776098293405</v>
      </c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</row>
    <row r="28" spans="1:71" ht="15">
      <c r="A28" s="1">
        <v>41547</v>
      </c>
      <c r="B28">
        <v>-1.16002767459805</v>
      </c>
      <c r="C28">
        <v>9.8508761548544294E-2</v>
      </c>
      <c r="D28">
        <v>-0.63008010358181599</v>
      </c>
      <c r="E28">
        <v>-0.20551882888394099</v>
      </c>
      <c r="F28">
        <v>-0.48745722604669101</v>
      </c>
      <c r="G28">
        <v>-1.32556564885979</v>
      </c>
      <c r="H28">
        <v>-0.44505741574580299</v>
      </c>
      <c r="I28">
        <v>-0.45272981037665899</v>
      </c>
      <c r="J28">
        <v>1.0601952634938201</v>
      </c>
      <c r="K28">
        <v>-1.3925321190414599</v>
      </c>
      <c r="L28">
        <v>1.2012443615991399</v>
      </c>
      <c r="M28">
        <v>0</v>
      </c>
      <c r="N28">
        <v>0</v>
      </c>
      <c r="O28">
        <v>-0.446190807904424</v>
      </c>
      <c r="P28">
        <v>0</v>
      </c>
      <c r="Q28">
        <v>-0.96425816328032399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0.25367668561124002</v>
      </c>
      <c r="Z28">
        <v>0.157832298873331</v>
      </c>
      <c r="AA28">
        <v>0.15502823145103301</v>
      </c>
      <c r="AB28">
        <v>0.34416830711111901</v>
      </c>
      <c r="AC28">
        <v>0.20530586751851901</v>
      </c>
      <c r="AD28">
        <v>-0.14948240316518599</v>
      </c>
      <c r="AE28">
        <v>0.113719733149587</v>
      </c>
      <c r="AF28">
        <v>-4.0692206911277999</v>
      </c>
      <c r="AH28" s="30">
        <f t="shared" si="9"/>
        <v>-1.3925321190414599</v>
      </c>
      <c r="AI28" s="30">
        <f t="shared" si="4"/>
        <v>0.25367668561124002</v>
      </c>
      <c r="AJ28" s="30">
        <f t="shared" si="4"/>
        <v>0.157832298873331</v>
      </c>
      <c r="AK28" s="30">
        <f t="shared" si="4"/>
        <v>0.15502823145103301</v>
      </c>
      <c r="AL28" s="30">
        <f t="shared" si="4"/>
        <v>0.34416830711111901</v>
      </c>
      <c r="AM28" s="30">
        <f t="shared" si="4"/>
        <v>0.20530586751851901</v>
      </c>
      <c r="AN28" s="30">
        <f t="shared" si="4"/>
        <v>-0.14948240316518599</v>
      </c>
      <c r="AR28" s="31">
        <f t="shared" si="1"/>
        <v>41547</v>
      </c>
      <c r="AS28" s="30">
        <f t="shared" si="5"/>
        <v>-14.2768827645112</v>
      </c>
      <c r="AT28" s="30">
        <f t="shared" si="2"/>
        <v>-1.3925321190414599</v>
      </c>
      <c r="AU28" s="30">
        <f t="shared" si="6"/>
        <v>0.96652898740005599</v>
      </c>
      <c r="AV28" s="30">
        <f t="shared" si="3"/>
        <v>0.25367668561124002</v>
      </c>
      <c r="AW28" s="30">
        <f t="shared" si="3"/>
        <v>0.157832298873331</v>
      </c>
      <c r="AX28" s="30">
        <f t="shared" si="3"/>
        <v>0.15502823145103301</v>
      </c>
      <c r="AY28" s="30">
        <f t="shared" si="3"/>
        <v>0.34416830711111901</v>
      </c>
      <c r="AZ28" s="30">
        <f t="shared" si="3"/>
        <v>0.20530586751851901</v>
      </c>
      <c r="BA28" s="30">
        <f t="shared" si="3"/>
        <v>-0.14948240316518599</v>
      </c>
      <c r="BC28" s="31">
        <f t="shared" si="7"/>
        <v>41547</v>
      </c>
      <c r="BD28" s="30">
        <f t="shared" si="8"/>
        <v>-1.3925321190414599</v>
      </c>
      <c r="BE28" s="30">
        <f t="shared" si="8"/>
        <v>0.96652898740005599</v>
      </c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</row>
    <row r="29" spans="1:71" ht="15">
      <c r="A29" s="1">
        <v>41639</v>
      </c>
      <c r="B29">
        <v>-1.3586763718589401</v>
      </c>
      <c r="C29">
        <v>9.5831477726827305E-2</v>
      </c>
      <c r="D29">
        <v>-0.60874186503530903</v>
      </c>
      <c r="E29">
        <v>-0.26320893994782102</v>
      </c>
      <c r="F29">
        <v>-0.45493083491110298</v>
      </c>
      <c r="G29">
        <v>-1.38019827419063</v>
      </c>
      <c r="H29">
        <v>-0.66289535790909504</v>
      </c>
      <c r="I29">
        <v>-0.48144944528677902</v>
      </c>
      <c r="J29">
        <v>1.09392140997651</v>
      </c>
      <c r="K29">
        <v>-1.52507870026708</v>
      </c>
      <c r="L29">
        <v>1.32323870771811</v>
      </c>
      <c r="M29">
        <v>0</v>
      </c>
      <c r="N29">
        <v>0</v>
      </c>
      <c r="O29">
        <v>-0.41633450846182501</v>
      </c>
      <c r="P29">
        <v>0</v>
      </c>
      <c r="Q29">
        <v>-1.0088717569702399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0.29898569760476201</v>
      </c>
      <c r="Z29">
        <v>0.13792984093055399</v>
      </c>
      <c r="AA29">
        <v>0.185035718587343</v>
      </c>
      <c r="AB29">
        <v>0.31052848043028902</v>
      </c>
      <c r="AC29">
        <v>0.199407180597377</v>
      </c>
      <c r="AD29">
        <v>-8.5686120335930094E-2</v>
      </c>
      <c r="AE29">
        <v>0.113021280418047</v>
      </c>
      <c r="AF29">
        <v>-4.4881723811849197</v>
      </c>
      <c r="AH29" s="30">
        <f t="shared" si="9"/>
        <v>-1.52507870026708</v>
      </c>
      <c r="AI29" s="30">
        <f t="shared" si="4"/>
        <v>0.29898569760476201</v>
      </c>
      <c r="AJ29" s="30">
        <f t="shared" si="4"/>
        <v>0.13792984093055399</v>
      </c>
      <c r="AK29" s="30">
        <f t="shared" si="4"/>
        <v>0.185035718587343</v>
      </c>
      <c r="AL29" s="30">
        <f t="shared" si="4"/>
        <v>0.31052848043028902</v>
      </c>
      <c r="AM29" s="30">
        <f t="shared" si="4"/>
        <v>0.199407180597377</v>
      </c>
      <c r="AN29" s="30">
        <f t="shared" si="4"/>
        <v>-8.5686120335930094E-2</v>
      </c>
      <c r="AR29" s="31">
        <f t="shared" si="1"/>
        <v>41639</v>
      </c>
      <c r="AS29" s="30">
        <f t="shared" si="5"/>
        <v>-15.952689524739679</v>
      </c>
      <c r="AT29" s="30">
        <f t="shared" si="2"/>
        <v>-1.52507870026708</v>
      </c>
      <c r="AU29" s="30">
        <f t="shared" si="6"/>
        <v>1.046200797814395</v>
      </c>
      <c r="AV29" s="30">
        <f t="shared" si="3"/>
        <v>0.29898569760476201</v>
      </c>
      <c r="AW29" s="30">
        <f t="shared" si="3"/>
        <v>0.13792984093055399</v>
      </c>
      <c r="AX29" s="30">
        <f t="shared" si="3"/>
        <v>0.185035718587343</v>
      </c>
      <c r="AY29" s="30">
        <f t="shared" si="3"/>
        <v>0.31052848043028902</v>
      </c>
      <c r="AZ29" s="30">
        <f t="shared" si="3"/>
        <v>0.199407180597377</v>
      </c>
      <c r="BA29" s="30">
        <f t="shared" si="3"/>
        <v>-8.5686120335930094E-2</v>
      </c>
      <c r="BC29" s="31">
        <f t="shared" si="7"/>
        <v>41639</v>
      </c>
      <c r="BD29" s="30">
        <f t="shared" si="8"/>
        <v>-1.52507870026708</v>
      </c>
      <c r="BE29" s="30">
        <f t="shared" si="8"/>
        <v>1.046200797814395</v>
      </c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</row>
    <row r="30" spans="1:71" ht="15">
      <c r="A30" s="1">
        <v>41729</v>
      </c>
      <c r="B30">
        <v>-1.5643410007640901</v>
      </c>
      <c r="C30">
        <v>8.1884578305849498E-2</v>
      </c>
      <c r="D30">
        <v>-0.57990365806069499</v>
      </c>
      <c r="E30">
        <v>-0.370244614195963</v>
      </c>
      <c r="F30">
        <v>-0.44149601333031202</v>
      </c>
      <c r="G30">
        <v>-1.43103530060485</v>
      </c>
      <c r="H30">
        <v>-0.23172182496403201</v>
      </c>
      <c r="I30">
        <v>-0.49385221543519903</v>
      </c>
      <c r="J30">
        <v>1.1747549383893401</v>
      </c>
      <c r="K30">
        <v>-1.54143437885196</v>
      </c>
      <c r="L30">
        <v>1.4488123449037</v>
      </c>
      <c r="M30">
        <v>0</v>
      </c>
      <c r="N30">
        <v>0</v>
      </c>
      <c r="O30">
        <v>-0.423461457629352</v>
      </c>
      <c r="P30">
        <v>0</v>
      </c>
      <c r="Q30">
        <v>-1.0383525185178899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0.30040917908353498</v>
      </c>
      <c r="Z30">
        <v>0.14082829380105999</v>
      </c>
      <c r="AA30">
        <v>0.23534162377567799</v>
      </c>
      <c r="AB30">
        <v>0.27293732877658</v>
      </c>
      <c r="AC30">
        <v>0.18148959745962401</v>
      </c>
      <c r="AD30">
        <v>-3.7164406286109397E-2</v>
      </c>
      <c r="AE30">
        <v>0.11232232823272199</v>
      </c>
      <c r="AF30">
        <v>-4.20422717591235</v>
      </c>
      <c r="AH30" s="30">
        <f t="shared" si="9"/>
        <v>-1.54143437885196</v>
      </c>
      <c r="AI30" s="30">
        <f t="shared" si="4"/>
        <v>0.30040917908353498</v>
      </c>
      <c r="AJ30" s="30">
        <f t="shared" si="4"/>
        <v>0.14082829380105999</v>
      </c>
      <c r="AK30" s="30">
        <f t="shared" si="4"/>
        <v>0.23534162377567799</v>
      </c>
      <c r="AL30" s="30">
        <f t="shared" si="4"/>
        <v>0.27293732877658</v>
      </c>
      <c r="AM30" s="30">
        <f t="shared" si="4"/>
        <v>0.18148959745962401</v>
      </c>
      <c r="AN30" s="30">
        <f t="shared" si="4"/>
        <v>-3.7164406286109397E-2</v>
      </c>
      <c r="AR30" s="31">
        <f t="shared" si="1"/>
        <v>41729</v>
      </c>
      <c r="AS30" s="30">
        <f t="shared" si="5"/>
        <v>-14.8169087036494</v>
      </c>
      <c r="AT30" s="30">
        <f t="shared" si="2"/>
        <v>-1.54143437885196</v>
      </c>
      <c r="AU30" s="30">
        <f t="shared" si="6"/>
        <v>1.0938416166103675</v>
      </c>
      <c r="AV30" s="30">
        <f t="shared" si="3"/>
        <v>0.30040917908353498</v>
      </c>
      <c r="AW30" s="30">
        <f t="shared" si="3"/>
        <v>0.14082829380105999</v>
      </c>
      <c r="AX30" s="30">
        <f t="shared" si="3"/>
        <v>0.23534162377567799</v>
      </c>
      <c r="AY30" s="30">
        <f t="shared" si="3"/>
        <v>0.27293732877658</v>
      </c>
      <c r="AZ30" s="30">
        <f t="shared" si="3"/>
        <v>0.18148959745962401</v>
      </c>
      <c r="BA30" s="30">
        <f t="shared" si="3"/>
        <v>-3.7164406286109397E-2</v>
      </c>
      <c r="BC30" s="31">
        <f t="shared" si="7"/>
        <v>41729</v>
      </c>
      <c r="BD30" s="30">
        <f t="shared" si="8"/>
        <v>-1.54143437885196</v>
      </c>
      <c r="BE30" s="30">
        <f t="shared" si="8"/>
        <v>1.0938416166103675</v>
      </c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</row>
    <row r="31" spans="1:71" ht="15">
      <c r="A31" s="1">
        <v>41820</v>
      </c>
      <c r="B31">
        <v>-1.33321798563435</v>
      </c>
      <c r="C31">
        <v>0.11451082131411799</v>
      </c>
      <c r="D31">
        <v>-0.57370021456636</v>
      </c>
      <c r="E31">
        <v>-0.249075215256019</v>
      </c>
      <c r="F31">
        <v>-0.42090926857244998</v>
      </c>
      <c r="G31">
        <v>-1.4549982123371299</v>
      </c>
      <c r="H31">
        <v>-0.39539536220022098</v>
      </c>
      <c r="I31">
        <v>-0.51998305293524405</v>
      </c>
      <c r="J31">
        <v>1.1263287055064499</v>
      </c>
      <c r="K31">
        <v>-1.3752764163014799</v>
      </c>
      <c r="L31">
        <v>1.5768502494804599</v>
      </c>
      <c r="M31">
        <v>0</v>
      </c>
      <c r="N31">
        <v>0</v>
      </c>
      <c r="O31">
        <v>-0.39830957042202503</v>
      </c>
      <c r="P31">
        <v>0</v>
      </c>
      <c r="Q31">
        <v>-1.0720956515712701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0.32092376340235401</v>
      </c>
      <c r="Z31">
        <v>0.15312138970526801</v>
      </c>
      <c r="AA31">
        <v>0.28287781138814899</v>
      </c>
      <c r="AB31">
        <v>0.24498833577728199</v>
      </c>
      <c r="AC31">
        <v>0.1541210283427</v>
      </c>
      <c r="AD31">
        <v>-6.0971167706699598E-3</v>
      </c>
      <c r="AE31">
        <v>0.111623046895424</v>
      </c>
      <c r="AF31">
        <v>-3.7137129147550101</v>
      </c>
      <c r="AH31" s="30">
        <f t="shared" si="9"/>
        <v>-1.3752764163014799</v>
      </c>
      <c r="AI31" s="30">
        <f t="shared" si="4"/>
        <v>0.32092376340235401</v>
      </c>
      <c r="AJ31" s="30">
        <f t="shared" si="4"/>
        <v>0.15312138970526801</v>
      </c>
      <c r="AK31" s="30">
        <f t="shared" si="4"/>
        <v>0.28287781138814899</v>
      </c>
      <c r="AL31" s="30">
        <f t="shared" si="4"/>
        <v>0.24498833577728199</v>
      </c>
      <c r="AM31" s="30">
        <f t="shared" si="4"/>
        <v>0.1541210283427</v>
      </c>
      <c r="AN31" s="30">
        <f t="shared" si="4"/>
        <v>-6.0971167706699598E-3</v>
      </c>
      <c r="AR31" s="31">
        <f t="shared" si="1"/>
        <v>41820</v>
      </c>
      <c r="AS31" s="30">
        <f t="shared" si="5"/>
        <v>-12.85485165902004</v>
      </c>
      <c r="AT31" s="30">
        <f t="shared" si="2"/>
        <v>-1.3752764163014799</v>
      </c>
      <c r="AU31" s="30">
        <f t="shared" si="6"/>
        <v>1.149935211845083</v>
      </c>
      <c r="AV31" s="30">
        <f t="shared" si="3"/>
        <v>0.32092376340235401</v>
      </c>
      <c r="AW31" s="30">
        <f t="shared" si="3"/>
        <v>0.15312138970526801</v>
      </c>
      <c r="AX31" s="30">
        <f t="shared" si="3"/>
        <v>0.28287781138814899</v>
      </c>
      <c r="AY31" s="30">
        <f t="shared" si="3"/>
        <v>0.24498833577728199</v>
      </c>
      <c r="AZ31" s="30">
        <f t="shared" si="3"/>
        <v>0.1541210283427</v>
      </c>
      <c r="BA31" s="30">
        <f t="shared" si="3"/>
        <v>-6.0971167706699598E-3</v>
      </c>
      <c r="BC31" s="31">
        <f t="shared" si="7"/>
        <v>41820</v>
      </c>
      <c r="BD31" s="30">
        <f t="shared" si="8"/>
        <v>-1.3752764163014799</v>
      </c>
      <c r="BE31" s="30">
        <f t="shared" si="8"/>
        <v>1.149935211845083</v>
      </c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</row>
    <row r="32" spans="1:71" ht="15">
      <c r="A32" s="1">
        <v>41912</v>
      </c>
      <c r="B32">
        <v>-1.4122964795058901</v>
      </c>
      <c r="C32">
        <v>0.109454179698972</v>
      </c>
      <c r="D32">
        <v>-0.59500091339649996</v>
      </c>
      <c r="E32">
        <v>-0.122082843849992</v>
      </c>
      <c r="F32">
        <v>-0.400024570983601</v>
      </c>
      <c r="G32">
        <v>-1.4598845005304699</v>
      </c>
      <c r="H32">
        <v>-0.55222962997560099</v>
      </c>
      <c r="I32">
        <v>-0.54689657600638397</v>
      </c>
      <c r="J32">
        <v>1.1393697462324901</v>
      </c>
      <c r="K32">
        <v>-1.3341260643397099</v>
      </c>
      <c r="L32">
        <v>1.67940778569085</v>
      </c>
      <c r="M32">
        <v>0</v>
      </c>
      <c r="N32">
        <v>0</v>
      </c>
      <c r="O32">
        <v>-0.35221535477474902</v>
      </c>
      <c r="P32">
        <v>0</v>
      </c>
      <c r="Q32">
        <v>-1.0996702380401899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0.33290257847953297</v>
      </c>
      <c r="Z32">
        <v>0.180943437512954</v>
      </c>
      <c r="AA32">
        <v>0.311674086491878</v>
      </c>
      <c r="AB32">
        <v>0.216657535454613</v>
      </c>
      <c r="AC32">
        <v>0.12652113728543901</v>
      </c>
      <c r="AD32">
        <v>1.14732323897558E-2</v>
      </c>
      <c r="AE32">
        <v>0.110923601321335</v>
      </c>
      <c r="AF32">
        <v>-3.6550998508452599</v>
      </c>
      <c r="AH32" s="30">
        <f t="shared" si="9"/>
        <v>-1.3341260643397099</v>
      </c>
      <c r="AI32" s="30">
        <f t="shared" si="4"/>
        <v>0.33290257847953297</v>
      </c>
      <c r="AJ32" s="30">
        <f t="shared" si="4"/>
        <v>0.180943437512954</v>
      </c>
      <c r="AK32" s="30">
        <f t="shared" si="4"/>
        <v>0.311674086491878</v>
      </c>
      <c r="AL32" s="30">
        <f t="shared" si="4"/>
        <v>0.216657535454613</v>
      </c>
      <c r="AM32" s="30">
        <f t="shared" si="4"/>
        <v>0.12652113728543901</v>
      </c>
      <c r="AN32" s="30">
        <f t="shared" si="4"/>
        <v>1.14732323897558E-2</v>
      </c>
      <c r="AR32" s="31">
        <f t="shared" si="1"/>
        <v>41912</v>
      </c>
      <c r="AS32" s="30">
        <f t="shared" si="5"/>
        <v>-12.62039940338104</v>
      </c>
      <c r="AT32" s="30">
        <f t="shared" si="2"/>
        <v>-1.3341260643397099</v>
      </c>
      <c r="AU32" s="30">
        <f t="shared" si="6"/>
        <v>1.1801720076141728</v>
      </c>
      <c r="AV32" s="30">
        <f t="shared" si="3"/>
        <v>0.33290257847953297</v>
      </c>
      <c r="AW32" s="30">
        <f t="shared" si="3"/>
        <v>0.180943437512954</v>
      </c>
      <c r="AX32" s="30">
        <f t="shared" si="3"/>
        <v>0.311674086491878</v>
      </c>
      <c r="AY32" s="30">
        <f t="shared" si="3"/>
        <v>0.216657535454613</v>
      </c>
      <c r="AZ32" s="30">
        <f t="shared" si="3"/>
        <v>0.12652113728543901</v>
      </c>
      <c r="BA32" s="30">
        <f t="shared" si="3"/>
        <v>1.14732323897558E-2</v>
      </c>
      <c r="BC32" s="31">
        <f t="shared" si="7"/>
        <v>41912</v>
      </c>
      <c r="BD32" s="30">
        <f t="shared" si="8"/>
        <v>-1.3341260643397099</v>
      </c>
      <c r="BE32" s="30">
        <f t="shared" si="8"/>
        <v>1.1801720076141728</v>
      </c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</row>
    <row r="33" spans="1:71" ht="15">
      <c r="A33" s="1">
        <v>42004</v>
      </c>
      <c r="B33">
        <v>-1.47741559904658</v>
      </c>
      <c r="C33">
        <v>0.13230725972233601</v>
      </c>
      <c r="D33">
        <v>-0.65333339498745002</v>
      </c>
      <c r="E33">
        <v>5.1441480595182699E-2</v>
      </c>
      <c r="F33">
        <v>-0.40714345874178698</v>
      </c>
      <c r="G33">
        <v>-1.4546332914725599</v>
      </c>
      <c r="H33">
        <v>-0.26548967080198599</v>
      </c>
      <c r="I33">
        <v>-0.54952244759846702</v>
      </c>
      <c r="J33">
        <v>1.18716668466747</v>
      </c>
      <c r="K33">
        <v>-1.13522569258435</v>
      </c>
      <c r="L33">
        <v>1.7083538465863899</v>
      </c>
      <c r="M33">
        <v>0</v>
      </c>
      <c r="N33">
        <v>0</v>
      </c>
      <c r="O33">
        <v>-0.28625644070404399</v>
      </c>
      <c r="P33">
        <v>0</v>
      </c>
      <c r="Q33">
        <v>-1.11899875337763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0.33084216352061602</v>
      </c>
      <c r="Z33">
        <v>0.195914482662774</v>
      </c>
      <c r="AA33">
        <v>0.32750724561130501</v>
      </c>
      <c r="AB33">
        <v>0.19335454465236901</v>
      </c>
      <c r="AC33">
        <v>0.11138538691882501</v>
      </c>
      <c r="AD33">
        <v>1.5887402168423801E-2</v>
      </c>
      <c r="AE33">
        <v>0.11022415117157899</v>
      </c>
      <c r="AF33">
        <v>-2.98363410103758</v>
      </c>
      <c r="AH33" s="30">
        <f t="shared" si="9"/>
        <v>-1.13522569258435</v>
      </c>
      <c r="AI33" s="30">
        <f t="shared" si="4"/>
        <v>0.33084216352061602</v>
      </c>
      <c r="AJ33" s="30">
        <f t="shared" si="4"/>
        <v>0.195914482662774</v>
      </c>
      <c r="AK33" s="30">
        <f t="shared" si="4"/>
        <v>0.32750724561130501</v>
      </c>
      <c r="AL33" s="30">
        <f t="shared" si="4"/>
        <v>0.19335454465236901</v>
      </c>
      <c r="AM33" s="30">
        <f t="shared" si="4"/>
        <v>0.11138538691882501</v>
      </c>
      <c r="AN33" s="30">
        <f t="shared" si="4"/>
        <v>1.5887402168423801E-2</v>
      </c>
      <c r="AR33" s="31">
        <f t="shared" si="1"/>
        <v>42004</v>
      </c>
      <c r="AS33" s="30">
        <f t="shared" si="5"/>
        <v>-9.9345364041503199</v>
      </c>
      <c r="AT33" s="30">
        <f t="shared" si="2"/>
        <v>-1.13522569258435</v>
      </c>
      <c r="AU33" s="30">
        <f t="shared" si="6"/>
        <v>1.1748912255343129</v>
      </c>
      <c r="AV33" s="30">
        <f t="shared" si="3"/>
        <v>0.33084216352061602</v>
      </c>
      <c r="AW33" s="30">
        <f t="shared" si="3"/>
        <v>0.195914482662774</v>
      </c>
      <c r="AX33" s="30">
        <f t="shared" si="3"/>
        <v>0.32750724561130501</v>
      </c>
      <c r="AY33" s="30">
        <f t="shared" si="3"/>
        <v>0.19335454465236901</v>
      </c>
      <c r="AZ33" s="30">
        <f t="shared" si="3"/>
        <v>0.11138538691882501</v>
      </c>
      <c r="BA33" s="30">
        <f t="shared" si="3"/>
        <v>1.5887402168423801E-2</v>
      </c>
      <c r="BC33" s="31">
        <f t="shared" si="7"/>
        <v>42004</v>
      </c>
      <c r="BD33" s="30">
        <f t="shared" si="8"/>
        <v>-1.13522569258435</v>
      </c>
      <c r="BE33" s="30">
        <f t="shared" si="8"/>
        <v>1.1748912255343129</v>
      </c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</row>
    <row r="34" spans="1:71" ht="15">
      <c r="A34" s="1">
        <v>42094</v>
      </c>
      <c r="B34">
        <v>-1.3679133669735899</v>
      </c>
      <c r="C34">
        <v>9.6953268002727605E-2</v>
      </c>
      <c r="D34">
        <v>-0.71349845060032402</v>
      </c>
      <c r="E34">
        <v>5.6331460691203102E-2</v>
      </c>
      <c r="F34">
        <v>-0.42072703483423801</v>
      </c>
      <c r="G34">
        <v>-1.4310551646143399</v>
      </c>
      <c r="H34">
        <v>-0.40115192312921399</v>
      </c>
      <c r="I34">
        <v>-0.51576254880807504</v>
      </c>
      <c r="J34">
        <v>1.2337636309194899</v>
      </c>
      <c r="K34">
        <v>-1.2017404427103699</v>
      </c>
      <c r="L34">
        <v>1.72528673750839</v>
      </c>
      <c r="M34">
        <v>0</v>
      </c>
      <c r="N34">
        <v>0</v>
      </c>
      <c r="O34">
        <v>-0.26138979093620901</v>
      </c>
      <c r="P34">
        <v>0</v>
      </c>
      <c r="Q34">
        <v>-1.12759664039856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0.30470661969513702</v>
      </c>
      <c r="Z34">
        <v>0.203430369055558</v>
      </c>
      <c r="AA34">
        <v>0.32023608694725703</v>
      </c>
      <c r="AB34">
        <v>0.17695291481908501</v>
      </c>
      <c r="AC34">
        <v>9.3312312551086199E-2</v>
      </c>
      <c r="AD34">
        <v>1.0304545063796499E-2</v>
      </c>
      <c r="AE34">
        <v>0.10952485098286301</v>
      </c>
      <c r="AF34">
        <v>-3.11003256676831</v>
      </c>
      <c r="AH34" s="30">
        <f t="shared" si="9"/>
        <v>-1.2017404427103699</v>
      </c>
      <c r="AI34" s="30">
        <f t="shared" si="4"/>
        <v>0.30470661969513702</v>
      </c>
      <c r="AJ34" s="30">
        <f t="shared" si="4"/>
        <v>0.203430369055558</v>
      </c>
      <c r="AK34" s="30">
        <f t="shared" si="4"/>
        <v>0.32023608694725703</v>
      </c>
      <c r="AL34" s="30">
        <f t="shared" si="4"/>
        <v>0.17695291481908501</v>
      </c>
      <c r="AM34" s="30">
        <f t="shared" si="4"/>
        <v>9.3312312551086199E-2</v>
      </c>
      <c r="AN34" s="30">
        <f t="shared" si="4"/>
        <v>1.0304545063796499E-2</v>
      </c>
      <c r="AR34" s="31">
        <f t="shared" si="1"/>
        <v>42094</v>
      </c>
      <c r="AS34" s="30">
        <f t="shared" si="5"/>
        <v>-10.44013026707324</v>
      </c>
      <c r="AT34" s="30">
        <f t="shared" si="2"/>
        <v>-1.2017404427103699</v>
      </c>
      <c r="AU34" s="30">
        <f t="shared" si="6"/>
        <v>1.1089428481319197</v>
      </c>
      <c r="AV34" s="30">
        <f t="shared" si="3"/>
        <v>0.30470661969513702</v>
      </c>
      <c r="AW34" s="30">
        <f t="shared" si="3"/>
        <v>0.203430369055558</v>
      </c>
      <c r="AX34" s="30">
        <f t="shared" si="3"/>
        <v>0.32023608694725703</v>
      </c>
      <c r="AY34" s="30">
        <f t="shared" si="3"/>
        <v>0.17695291481908501</v>
      </c>
      <c r="AZ34" s="30">
        <f t="shared" si="3"/>
        <v>9.3312312551086199E-2</v>
      </c>
      <c r="BA34" s="30">
        <f t="shared" si="3"/>
        <v>1.0304545063796499E-2</v>
      </c>
      <c r="BC34" s="31">
        <f t="shared" si="7"/>
        <v>42094</v>
      </c>
      <c r="BD34" s="30">
        <f t="shared" si="8"/>
        <v>-1.2017404427103699</v>
      </c>
      <c r="BE34" s="30">
        <f t="shared" si="8"/>
        <v>1.1089428481319197</v>
      </c>
    </row>
    <row r="35" spans="1:71" ht="15">
      <c r="A35" s="1">
        <v>42185</v>
      </c>
      <c r="B35">
        <v>-1.4413807205590601</v>
      </c>
      <c r="C35">
        <v>5.4099645928151599E-2</v>
      </c>
      <c r="D35">
        <v>-0.750030811881923</v>
      </c>
      <c r="E35">
        <v>3.4452472825764399E-2</v>
      </c>
      <c r="F35">
        <v>-0.41258671135073</v>
      </c>
      <c r="G35">
        <v>-1.4065638793970201</v>
      </c>
      <c r="H35">
        <v>-0.40310214492607199</v>
      </c>
      <c r="I35">
        <v>-0.50814214913604805</v>
      </c>
      <c r="J35">
        <v>1.2383751830552101</v>
      </c>
      <c r="K35">
        <v>-1.1453063383317501</v>
      </c>
      <c r="L35">
        <v>1.7248825127990799</v>
      </c>
      <c r="M35">
        <v>0</v>
      </c>
      <c r="N35">
        <v>0</v>
      </c>
      <c r="O35">
        <v>-0.22918301842418801</v>
      </c>
      <c r="P35">
        <v>0</v>
      </c>
      <c r="Q35">
        <v>-1.1307621984996501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0.26556629990708602</v>
      </c>
      <c r="Z35">
        <v>0.194644594464433</v>
      </c>
      <c r="AA35">
        <v>0.29541917042035998</v>
      </c>
      <c r="AB35">
        <v>0.16991248144937199</v>
      </c>
      <c r="AC35">
        <v>6.8234435198540999E-2</v>
      </c>
      <c r="AD35">
        <v>4.4784591529609499E-4</v>
      </c>
      <c r="AE35">
        <v>0.108825850294288</v>
      </c>
      <c r="AF35">
        <v>-3.2721974802488498</v>
      </c>
      <c r="AH35" s="30">
        <f t="shared" si="9"/>
        <v>-1.1453063383317501</v>
      </c>
      <c r="AI35" s="30">
        <f t="shared" si="4"/>
        <v>0.26556629990708602</v>
      </c>
      <c r="AJ35" s="30">
        <f t="shared" si="4"/>
        <v>0.194644594464433</v>
      </c>
      <c r="AK35" s="30">
        <f t="shared" si="4"/>
        <v>0.29541917042035998</v>
      </c>
      <c r="AL35" s="30">
        <f t="shared" si="4"/>
        <v>0.16991248144937199</v>
      </c>
      <c r="AM35" s="30">
        <f t="shared" si="4"/>
        <v>6.8234435198540999E-2</v>
      </c>
      <c r="AN35" s="30">
        <f t="shared" si="4"/>
        <v>4.4784591529609499E-4</v>
      </c>
      <c r="AR35" s="31">
        <f t="shared" si="1"/>
        <v>42185</v>
      </c>
      <c r="AS35" s="30">
        <f t="shared" si="5"/>
        <v>-11.088789920995399</v>
      </c>
      <c r="AT35" s="30">
        <f t="shared" si="2"/>
        <v>-1.1453063383317501</v>
      </c>
      <c r="AU35" s="30">
        <f t="shared" si="6"/>
        <v>0.9942248273550881</v>
      </c>
      <c r="AV35" s="30">
        <f t="shared" si="3"/>
        <v>0.26556629990708602</v>
      </c>
      <c r="AW35" s="30">
        <f t="shared" si="3"/>
        <v>0.194644594464433</v>
      </c>
      <c r="AX35" s="30">
        <f t="shared" si="3"/>
        <v>0.29541917042035998</v>
      </c>
      <c r="AY35" s="30">
        <f t="shared" si="3"/>
        <v>0.16991248144937199</v>
      </c>
      <c r="AZ35" s="30">
        <f t="shared" si="3"/>
        <v>6.8234435198540999E-2</v>
      </c>
      <c r="BA35" s="30">
        <f t="shared" si="3"/>
        <v>4.4784591529609499E-4</v>
      </c>
      <c r="BC35" s="31">
        <f t="shared" si="7"/>
        <v>42185</v>
      </c>
      <c r="BD35" s="30">
        <f t="shared" si="8"/>
        <v>-1.1453063383317501</v>
      </c>
      <c r="BE35" s="30">
        <f t="shared" si="8"/>
        <v>0.9942248273550881</v>
      </c>
    </row>
    <row r="36" spans="1:71" ht="15">
      <c r="A36" s="1">
        <v>42277</v>
      </c>
      <c r="B36">
        <v>-1.58801296447006</v>
      </c>
      <c r="C36">
        <v>3.5932720483533298E-2</v>
      </c>
      <c r="D36">
        <v>-0.84163521923136198</v>
      </c>
      <c r="E36">
        <v>0.107130431382523</v>
      </c>
      <c r="F36">
        <v>-0.42782244570161798</v>
      </c>
      <c r="G36">
        <v>-1.3567756280333201</v>
      </c>
      <c r="H36">
        <v>-0.17338620327924001</v>
      </c>
      <c r="I36">
        <v>-0.49647179260570901</v>
      </c>
      <c r="J36">
        <v>1.2213804064529801</v>
      </c>
      <c r="K36">
        <v>-0.92594052464626697</v>
      </c>
      <c r="L36">
        <v>1.69726634734586</v>
      </c>
      <c r="M36">
        <v>0</v>
      </c>
      <c r="N36">
        <v>0</v>
      </c>
      <c r="O36">
        <v>-0.172433918659682</v>
      </c>
      <c r="P36">
        <v>0</v>
      </c>
      <c r="Q36">
        <v>-1.14174410454711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0.24574978820194601</v>
      </c>
      <c r="Z36">
        <v>0.18389416944155701</v>
      </c>
      <c r="AA36">
        <v>0.28139377302139101</v>
      </c>
      <c r="AB36">
        <v>0.16348633930401901</v>
      </c>
      <c r="AC36">
        <v>5.0717695576909999E-2</v>
      </c>
      <c r="AD36">
        <v>-1.1049867191080099E-2</v>
      </c>
      <c r="AE36">
        <v>0.10812729377135601</v>
      </c>
      <c r="AF36">
        <v>-3.0401937033833599</v>
      </c>
      <c r="AH36" s="30">
        <f t="shared" si="9"/>
        <v>-0.92594052464626697</v>
      </c>
      <c r="AI36" s="30">
        <f t="shared" si="4"/>
        <v>0.24574978820194601</v>
      </c>
      <c r="AJ36" s="30">
        <f t="shared" si="4"/>
        <v>0.18389416944155701</v>
      </c>
      <c r="AK36" s="30">
        <f t="shared" si="4"/>
        <v>0.28139377302139101</v>
      </c>
      <c r="AL36" s="30">
        <f t="shared" si="4"/>
        <v>0.16348633930401901</v>
      </c>
      <c r="AM36" s="30">
        <f t="shared" si="4"/>
        <v>5.0717695576909999E-2</v>
      </c>
      <c r="AN36" s="30">
        <f t="shared" si="4"/>
        <v>-1.1049867191080099E-2</v>
      </c>
      <c r="AR36" s="31">
        <f t="shared" si="1"/>
        <v>42277</v>
      </c>
      <c r="AS36" s="30">
        <f t="shared" si="5"/>
        <v>-10.16077481353344</v>
      </c>
      <c r="AT36" s="30">
        <f t="shared" si="2"/>
        <v>-0.92594052464626697</v>
      </c>
      <c r="AU36" s="30">
        <f t="shared" si="6"/>
        <v>0.9141918983547429</v>
      </c>
      <c r="AV36" s="30">
        <f t="shared" si="3"/>
        <v>0.24574978820194601</v>
      </c>
      <c r="AW36" s="30">
        <f t="shared" si="3"/>
        <v>0.18389416944155701</v>
      </c>
      <c r="AX36" s="30">
        <f t="shared" si="3"/>
        <v>0.28139377302139101</v>
      </c>
      <c r="AY36" s="30">
        <f t="shared" si="3"/>
        <v>0.16348633930401901</v>
      </c>
      <c r="AZ36" s="30">
        <f t="shared" si="3"/>
        <v>5.0717695576909999E-2</v>
      </c>
      <c r="BA36" s="30">
        <f t="shared" si="3"/>
        <v>-1.1049867191080099E-2</v>
      </c>
      <c r="BC36" s="31">
        <f t="shared" si="7"/>
        <v>42277</v>
      </c>
      <c r="BD36" s="30">
        <f t="shared" si="8"/>
        <v>-0.92594052464626697</v>
      </c>
      <c r="BE36" s="30">
        <f t="shared" si="8"/>
        <v>0.9141918983547429</v>
      </c>
    </row>
    <row r="37" spans="1:71" ht="15">
      <c r="A37" s="1">
        <v>42369</v>
      </c>
      <c r="B37">
        <v>-1.5036654437306101</v>
      </c>
      <c r="C37">
        <v>8.6897711517750498E-3</v>
      </c>
      <c r="D37">
        <v>-0.87510191327407905</v>
      </c>
      <c r="E37">
        <v>9.4637203246689602E-3</v>
      </c>
      <c r="F37">
        <v>-0.44006308742635503</v>
      </c>
      <c r="G37">
        <v>-1.30846178218357</v>
      </c>
      <c r="H37">
        <v>7.9302892949102505E-2</v>
      </c>
      <c r="I37">
        <v>-0.47096411810253502</v>
      </c>
      <c r="J37">
        <v>1.17604436825129</v>
      </c>
      <c r="K37">
        <v>-0.80851460214217497</v>
      </c>
      <c r="L37">
        <v>1.6365675987864301</v>
      </c>
      <c r="M37">
        <v>0</v>
      </c>
      <c r="N37">
        <v>0</v>
      </c>
      <c r="O37">
        <v>-0.10368447057810901</v>
      </c>
      <c r="P37">
        <v>0</v>
      </c>
      <c r="Q37">
        <v>-1.14693606826145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0.21546799179663101</v>
      </c>
      <c r="Z37">
        <v>0.174838057717602</v>
      </c>
      <c r="AA37">
        <v>0.263692732610883</v>
      </c>
      <c r="AB37">
        <v>0.159305953108444</v>
      </c>
      <c r="AC37">
        <v>4.43702333136844E-2</v>
      </c>
      <c r="AD37">
        <v>-1.4472610157587801E-2</v>
      </c>
      <c r="AE37">
        <v>0.107429321327245</v>
      </c>
      <c r="AF37">
        <v>-2.7966914545187</v>
      </c>
      <c r="AH37" s="30">
        <f t="shared" si="9"/>
        <v>-0.80851460214217497</v>
      </c>
      <c r="AI37" s="30">
        <f t="shared" si="4"/>
        <v>0.21546799179663101</v>
      </c>
      <c r="AJ37" s="30">
        <f t="shared" si="4"/>
        <v>0.174838057717602</v>
      </c>
      <c r="AK37" s="30">
        <f t="shared" si="4"/>
        <v>0.263692732610883</v>
      </c>
      <c r="AL37" s="30">
        <f t="shared" si="4"/>
        <v>0.159305953108444</v>
      </c>
      <c r="AM37" s="30">
        <f t="shared" si="4"/>
        <v>4.43702333136844E-2</v>
      </c>
      <c r="AN37" s="30">
        <f t="shared" si="4"/>
        <v>-1.4472610157587801E-2</v>
      </c>
      <c r="AR37" s="31">
        <f t="shared" si="1"/>
        <v>42369</v>
      </c>
      <c r="AS37" s="30">
        <f t="shared" si="5"/>
        <v>-9.1867658180748002</v>
      </c>
      <c r="AT37" s="30">
        <f t="shared" si="2"/>
        <v>-0.80851460214217497</v>
      </c>
      <c r="AU37" s="30">
        <f t="shared" si="6"/>
        <v>0.84320235838965651</v>
      </c>
      <c r="AV37" s="30">
        <f t="shared" si="3"/>
        <v>0.21546799179663101</v>
      </c>
      <c r="AW37" s="30">
        <f t="shared" si="3"/>
        <v>0.174838057717602</v>
      </c>
      <c r="AX37" s="30">
        <f t="shared" si="3"/>
        <v>0.263692732610883</v>
      </c>
      <c r="AY37" s="30">
        <f t="shared" si="3"/>
        <v>0.159305953108444</v>
      </c>
      <c r="AZ37" s="30">
        <f t="shared" si="3"/>
        <v>4.43702333136844E-2</v>
      </c>
      <c r="BA37" s="30">
        <f t="shared" si="3"/>
        <v>-1.4472610157587801E-2</v>
      </c>
      <c r="BC37" s="31">
        <f t="shared" si="7"/>
        <v>42369</v>
      </c>
      <c r="BD37" s="30">
        <f t="shared" si="8"/>
        <v>-0.80851460214217497</v>
      </c>
      <c r="BE37" s="30">
        <f t="shared" si="8"/>
        <v>0.84320235838965651</v>
      </c>
    </row>
    <row r="38" spans="1:71" ht="15">
      <c r="A38" s="1">
        <v>42460</v>
      </c>
      <c r="B38">
        <v>-1.47005628736037</v>
      </c>
      <c r="C38">
        <v>1.99351221783532E-2</v>
      </c>
      <c r="D38">
        <v>-0.97157220079833395</v>
      </c>
      <c r="E38">
        <v>0.21210660793979799</v>
      </c>
      <c r="F38">
        <v>-0.44743295016076801</v>
      </c>
      <c r="G38">
        <v>-1.2721434622023999</v>
      </c>
      <c r="H38">
        <v>-3.6537203038778998E-2</v>
      </c>
      <c r="I38">
        <v>-0.44585502816078998</v>
      </c>
      <c r="J38">
        <v>1.15413635964676</v>
      </c>
      <c r="K38">
        <v>-0.59907014954525695</v>
      </c>
      <c r="L38">
        <v>1.5611870696666801</v>
      </c>
      <c r="M38">
        <v>0</v>
      </c>
      <c r="N38">
        <v>0</v>
      </c>
      <c r="O38">
        <v>-2.81830129901764E-2</v>
      </c>
      <c r="P38">
        <v>0</v>
      </c>
      <c r="Q38">
        <v>-1.14332706086046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0.21487999843502201</v>
      </c>
      <c r="Z38">
        <v>0.176216978515501</v>
      </c>
      <c r="AA38">
        <v>0.253663115172645</v>
      </c>
      <c r="AB38">
        <v>0.157401102035296</v>
      </c>
      <c r="AC38">
        <v>4.8788490768438997E-2</v>
      </c>
      <c r="AD38">
        <v>-6.1982743067098304E-3</v>
      </c>
      <c r="AE38">
        <v>0.106732068241398</v>
      </c>
      <c r="AF38">
        <v>-2.5153287168241301</v>
      </c>
      <c r="AH38" s="30">
        <f t="shared" si="9"/>
        <v>-0.59907014954525695</v>
      </c>
      <c r="AI38" s="30">
        <f t="shared" si="4"/>
        <v>0.21487999843502201</v>
      </c>
      <c r="AJ38" s="30">
        <f t="shared" si="4"/>
        <v>0.176216978515501</v>
      </c>
      <c r="AK38" s="30">
        <f t="shared" si="4"/>
        <v>0.253663115172645</v>
      </c>
      <c r="AL38" s="30">
        <f t="shared" si="4"/>
        <v>0.157401102035296</v>
      </c>
      <c r="AM38" s="30">
        <f t="shared" si="4"/>
        <v>4.8788490768438997E-2</v>
      </c>
      <c r="AN38" s="30">
        <f t="shared" si="4"/>
        <v>-6.1982743067098304E-3</v>
      </c>
      <c r="AR38" s="31">
        <f t="shared" si="1"/>
        <v>42460</v>
      </c>
      <c r="AS38" s="30">
        <f t="shared" si="5"/>
        <v>-8.0613148672965202</v>
      </c>
      <c r="AT38" s="30">
        <f t="shared" si="2"/>
        <v>-0.59907014954525695</v>
      </c>
      <c r="AU38" s="30">
        <f t="shared" si="6"/>
        <v>0.8447514106201931</v>
      </c>
      <c r="AV38" s="30">
        <f t="shared" si="3"/>
        <v>0.21487999843502201</v>
      </c>
      <c r="AW38" s="30">
        <f t="shared" si="3"/>
        <v>0.176216978515501</v>
      </c>
      <c r="AX38" s="30">
        <f t="shared" si="3"/>
        <v>0.253663115172645</v>
      </c>
      <c r="AY38" s="30">
        <f t="shared" si="3"/>
        <v>0.157401102035296</v>
      </c>
      <c r="AZ38" s="30">
        <f t="shared" si="3"/>
        <v>4.8788490768438997E-2</v>
      </c>
      <c r="BA38" s="30">
        <f t="shared" si="3"/>
        <v>-6.1982743067098304E-3</v>
      </c>
      <c r="BC38" s="31">
        <f t="shared" si="7"/>
        <v>42460</v>
      </c>
      <c r="BD38" s="30">
        <f t="shared" si="8"/>
        <v>-0.59907014954525695</v>
      </c>
      <c r="BE38" s="30">
        <f t="shared" si="8"/>
        <v>0.8447514106201931</v>
      </c>
    </row>
    <row r="39" spans="1:71" ht="15">
      <c r="A39" s="1">
        <v>42551</v>
      </c>
      <c r="B39">
        <v>-1.73252118887199</v>
      </c>
      <c r="C39">
        <v>7.1070003813676601E-3</v>
      </c>
      <c r="D39">
        <v>-0.94216582688789297</v>
      </c>
      <c r="E39">
        <v>0.160125123059323</v>
      </c>
      <c r="F39">
        <v>-0.42892367746078702</v>
      </c>
      <c r="G39">
        <v>-1.26492115243456</v>
      </c>
      <c r="H39">
        <v>0.17983083103651101</v>
      </c>
      <c r="I39">
        <v>-0.46730052661675803</v>
      </c>
      <c r="J39">
        <v>1.1220731276195</v>
      </c>
      <c r="K39">
        <v>-0.52258102660515704</v>
      </c>
      <c r="L39">
        <v>1.56012978813721</v>
      </c>
      <c r="M39">
        <v>0</v>
      </c>
      <c r="N39">
        <v>0</v>
      </c>
      <c r="O39">
        <v>-2.7624500139468802E-3</v>
      </c>
      <c r="P39">
        <v>0</v>
      </c>
      <c r="Q39">
        <v>-1.13866381142614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0.196001798325978</v>
      </c>
      <c r="Z39">
        <v>0.16794972923200499</v>
      </c>
      <c r="AA39">
        <v>0.23946840169726699</v>
      </c>
      <c r="AB39">
        <v>0.15193368811000699</v>
      </c>
      <c r="AC39">
        <v>5.4212718621717802E-2</v>
      </c>
      <c r="AD39">
        <v>1.07049319328716E-2</v>
      </c>
      <c r="AE39">
        <v>0.10603566527548899</v>
      </c>
      <c r="AF39">
        <v>-2.5442668568879698</v>
      </c>
      <c r="AH39" s="30">
        <f t="shared" si="9"/>
        <v>-0.52258102660515704</v>
      </c>
      <c r="AI39" s="30">
        <f t="shared" si="4"/>
        <v>0.196001798325978</v>
      </c>
      <c r="AJ39" s="30">
        <f t="shared" si="4"/>
        <v>0.16794972923200499</v>
      </c>
      <c r="AK39" s="30">
        <f t="shared" si="4"/>
        <v>0.23946840169726699</v>
      </c>
      <c r="AL39" s="30">
        <f t="shared" si="4"/>
        <v>0.15193368811000699</v>
      </c>
      <c r="AM39" s="30">
        <f t="shared" si="4"/>
        <v>5.4212718621717802E-2</v>
      </c>
      <c r="AN39" s="30">
        <f t="shared" si="4"/>
        <v>1.07049319328716E-2</v>
      </c>
      <c r="AR39" s="31">
        <f t="shared" si="1"/>
        <v>42551</v>
      </c>
      <c r="AS39" s="30">
        <f t="shared" si="5"/>
        <v>-8.1770674275518793</v>
      </c>
      <c r="AT39" s="30">
        <f t="shared" si="2"/>
        <v>-0.52258102660515704</v>
      </c>
      <c r="AU39" s="30">
        <f t="shared" si="6"/>
        <v>0.82027126791984639</v>
      </c>
      <c r="AV39" s="30">
        <f t="shared" si="3"/>
        <v>0.196001798325978</v>
      </c>
      <c r="AW39" s="30">
        <f t="shared" si="3"/>
        <v>0.16794972923200499</v>
      </c>
      <c r="AX39" s="30">
        <f t="shared" si="3"/>
        <v>0.23946840169726699</v>
      </c>
      <c r="AY39" s="30">
        <f t="shared" si="3"/>
        <v>0.15193368811000699</v>
      </c>
      <c r="AZ39" s="30">
        <f t="shared" si="3"/>
        <v>5.4212718621717802E-2</v>
      </c>
      <c r="BA39" s="30">
        <f t="shared" si="3"/>
        <v>1.07049319328716E-2</v>
      </c>
      <c r="BC39" s="31">
        <f t="shared" si="7"/>
        <v>42551</v>
      </c>
      <c r="BD39" s="30">
        <f t="shared" si="8"/>
        <v>-0.52258102660515704</v>
      </c>
      <c r="BE39" s="30">
        <f t="shared" si="8"/>
        <v>0.82027126791984639</v>
      </c>
    </row>
    <row r="40" spans="1:71" ht="15">
      <c r="A40" s="1">
        <v>42643</v>
      </c>
      <c r="B40">
        <v>-1.69379153891111</v>
      </c>
      <c r="C40">
        <v>1.5868036938016802E-2</v>
      </c>
      <c r="D40">
        <v>-0.90535038980246396</v>
      </c>
      <c r="E40">
        <v>0.25257179681028002</v>
      </c>
      <c r="F40">
        <v>-0.39501759845698398</v>
      </c>
      <c r="G40">
        <v>-1.26523025887744</v>
      </c>
      <c r="H40">
        <v>-5.6755930383212E-2</v>
      </c>
      <c r="I40">
        <v>-0.491640481754403</v>
      </c>
      <c r="J40">
        <v>1.0994960767822901</v>
      </c>
      <c r="K40">
        <v>-0.43400529955469602</v>
      </c>
      <c r="L40">
        <v>1.58379445932991</v>
      </c>
      <c r="M40">
        <v>0</v>
      </c>
      <c r="N40">
        <v>0</v>
      </c>
      <c r="O40">
        <v>3.76855223649466E-2</v>
      </c>
      <c r="P40">
        <v>0</v>
      </c>
      <c r="Q40">
        <v>-1.1267311001584801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0.17807571567793901</v>
      </c>
      <c r="Z40">
        <v>0.15878168559324399</v>
      </c>
      <c r="AA40">
        <v>0.22231023006379699</v>
      </c>
      <c r="AB40">
        <v>0.14514911322360399</v>
      </c>
      <c r="AC40">
        <v>6.0178965177839099E-2</v>
      </c>
      <c r="AD40">
        <v>2.8624277375910501E-2</v>
      </c>
      <c r="AE40">
        <v>0.10534023878681301</v>
      </c>
      <c r="AF40">
        <v>-2.4806464797741699</v>
      </c>
      <c r="AH40" s="30">
        <f t="shared" si="9"/>
        <v>-0.43400529955469602</v>
      </c>
      <c r="AI40" s="30">
        <f t="shared" si="4"/>
        <v>0.17807571567793901</v>
      </c>
      <c r="AJ40" s="30">
        <f t="shared" si="4"/>
        <v>0.15878168559324399</v>
      </c>
      <c r="AK40" s="30">
        <f t="shared" si="4"/>
        <v>0.22231023006379699</v>
      </c>
      <c r="AL40" s="30">
        <f t="shared" si="4"/>
        <v>0.14514911322360399</v>
      </c>
      <c r="AM40" s="30">
        <f t="shared" si="4"/>
        <v>6.0178965177839099E-2</v>
      </c>
      <c r="AN40" s="30">
        <f t="shared" si="4"/>
        <v>2.8624277375910501E-2</v>
      </c>
      <c r="AR40" s="31">
        <f t="shared" si="1"/>
        <v>42643</v>
      </c>
      <c r="AS40" s="30">
        <f t="shared" si="5"/>
        <v>-7.9225859190966794</v>
      </c>
      <c r="AT40" s="30">
        <f t="shared" si="2"/>
        <v>-0.43400529955469602</v>
      </c>
      <c r="AU40" s="30">
        <f t="shared" si="6"/>
        <v>0.79311998711233356</v>
      </c>
      <c r="AV40" s="30">
        <f t="shared" si="3"/>
        <v>0.17807571567793901</v>
      </c>
      <c r="AW40" s="30">
        <f t="shared" si="3"/>
        <v>0.15878168559324399</v>
      </c>
      <c r="AX40" s="30">
        <f t="shared" si="3"/>
        <v>0.22231023006379699</v>
      </c>
      <c r="AY40" s="30">
        <f t="shared" si="3"/>
        <v>0.14514911322360399</v>
      </c>
      <c r="AZ40" s="30">
        <f t="shared" si="3"/>
        <v>6.0178965177839099E-2</v>
      </c>
      <c r="BA40" s="30">
        <f t="shared" si="3"/>
        <v>2.8624277375910501E-2</v>
      </c>
      <c r="BC40" s="31">
        <f t="shared" si="7"/>
        <v>42643</v>
      </c>
      <c r="BD40" s="30">
        <f t="shared" si="8"/>
        <v>-0.43400529955469602</v>
      </c>
      <c r="BE40" s="30">
        <f t="shared" si="8"/>
        <v>0.79311998711233356</v>
      </c>
    </row>
    <row r="41" spans="1:71" ht="15">
      <c r="A41" s="1">
        <v>42735</v>
      </c>
      <c r="B41">
        <v>-1.7042943041110199</v>
      </c>
      <c r="C41">
        <v>-2.2021703943336499E-2</v>
      </c>
      <c r="D41">
        <v>-0.80807264814022195</v>
      </c>
      <c r="E41">
        <v>0.188128822113733</v>
      </c>
      <c r="F41">
        <v>-0.34522803919823503</v>
      </c>
      <c r="G41">
        <v>-1.2618139400356601</v>
      </c>
      <c r="H41">
        <v>-0.12541291098600901</v>
      </c>
      <c r="I41">
        <v>-0.514948837325924</v>
      </c>
      <c r="J41">
        <v>1.1059883640335899</v>
      </c>
      <c r="K41">
        <v>-0.46785664046823899</v>
      </c>
      <c r="L41">
        <v>1.6378628188806399</v>
      </c>
      <c r="M41">
        <v>0</v>
      </c>
      <c r="N41">
        <v>0</v>
      </c>
      <c r="O41">
        <v>7.6691811254158498E-2</v>
      </c>
      <c r="P41">
        <v>0</v>
      </c>
      <c r="Q41">
        <v>-1.11008977107079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0.145313905361281</v>
      </c>
      <c r="Z41">
        <v>0.13447781330026301</v>
      </c>
      <c r="AA41">
        <v>0.19693690817394999</v>
      </c>
      <c r="AB41">
        <v>0.13440921369153999</v>
      </c>
      <c r="AC41">
        <v>6.5597004485802995E-2</v>
      </c>
      <c r="AD41">
        <v>4.2464813415130503E-2</v>
      </c>
      <c r="AE41">
        <v>0.104645910839149</v>
      </c>
      <c r="AF41">
        <v>-2.5272214097301902</v>
      </c>
      <c r="AH41" s="30">
        <f t="shared" si="9"/>
        <v>-0.46785664046823899</v>
      </c>
      <c r="AI41" s="30">
        <f t="shared" si="4"/>
        <v>0.145313905361281</v>
      </c>
      <c r="AJ41" s="30">
        <f t="shared" si="4"/>
        <v>0.13447781330026301</v>
      </c>
      <c r="AK41" s="30">
        <f t="shared" si="4"/>
        <v>0.19693690817394999</v>
      </c>
      <c r="AL41" s="30">
        <f t="shared" si="4"/>
        <v>0.13440921369153999</v>
      </c>
      <c r="AM41" s="30">
        <f t="shared" si="4"/>
        <v>6.5597004485802995E-2</v>
      </c>
      <c r="AN41" s="30">
        <f t="shared" si="4"/>
        <v>4.2464813415130503E-2</v>
      </c>
      <c r="AR41" s="31">
        <f t="shared" si="1"/>
        <v>42735</v>
      </c>
      <c r="AS41" s="30">
        <f t="shared" si="5"/>
        <v>-8.1088856389207606</v>
      </c>
      <c r="AT41" s="30">
        <f t="shared" si="2"/>
        <v>-0.46785664046823899</v>
      </c>
      <c r="AU41" s="30">
        <f t="shared" si="6"/>
        <v>0.71919965842796751</v>
      </c>
      <c r="AV41" s="30">
        <f t="shared" si="3"/>
        <v>0.145313905361281</v>
      </c>
      <c r="AW41" s="30">
        <f t="shared" si="3"/>
        <v>0.13447781330026301</v>
      </c>
      <c r="AX41" s="30">
        <f t="shared" si="3"/>
        <v>0.19693690817394999</v>
      </c>
      <c r="AY41" s="30">
        <f t="shared" si="3"/>
        <v>0.13440921369153999</v>
      </c>
      <c r="AZ41" s="30">
        <f t="shared" si="3"/>
        <v>6.5597004485802995E-2</v>
      </c>
      <c r="BA41" s="30">
        <f t="shared" si="3"/>
        <v>4.2464813415130503E-2</v>
      </c>
      <c r="BC41" s="31">
        <f t="shared" si="7"/>
        <v>42735</v>
      </c>
      <c r="BD41" s="30">
        <f t="shared" si="8"/>
        <v>-0.46785664046823899</v>
      </c>
      <c r="BE41" s="30">
        <f t="shared" si="8"/>
        <v>0.71919965842796751</v>
      </c>
    </row>
    <row r="42" spans="1:71" ht="15">
      <c r="A42" s="1">
        <v>42825</v>
      </c>
      <c r="B42">
        <v>-1.8123561031180799</v>
      </c>
      <c r="C42">
        <v>1.1208035163264101E-3</v>
      </c>
      <c r="D42">
        <v>-0.70829270064080196</v>
      </c>
      <c r="E42">
        <v>0.24102886893370501</v>
      </c>
      <c r="F42">
        <v>-0.30871461826277602</v>
      </c>
      <c r="G42">
        <v>-1.28597421359624</v>
      </c>
      <c r="H42">
        <v>-0.12706289952791799</v>
      </c>
      <c r="I42">
        <v>-0.53823475031253898</v>
      </c>
      <c r="J42">
        <v>1.1058978754278601</v>
      </c>
      <c r="K42">
        <v>-0.400169025846557</v>
      </c>
      <c r="L42">
        <v>1.6889262761028201</v>
      </c>
      <c r="M42">
        <v>0</v>
      </c>
      <c r="N42">
        <v>0</v>
      </c>
      <c r="O42">
        <v>0.114390164924218</v>
      </c>
      <c r="P42">
        <v>0</v>
      </c>
      <c r="Q42">
        <v>-1.0914085300402601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0.119803950270086</v>
      </c>
      <c r="Z42">
        <v>0.112192680279228</v>
      </c>
      <c r="AA42">
        <v>0.17147966986340801</v>
      </c>
      <c r="AB42">
        <v>0.124964000437836</v>
      </c>
      <c r="AC42">
        <v>6.6297514224219894E-2</v>
      </c>
      <c r="AD42">
        <v>5.2523303754617202E-2</v>
      </c>
      <c r="AE42">
        <v>0.10395279931116</v>
      </c>
      <c r="AF42">
        <v>-2.3696349342996599</v>
      </c>
      <c r="AH42" s="30">
        <f t="shared" si="9"/>
        <v>-0.400169025846557</v>
      </c>
      <c r="AI42" s="30">
        <f t="shared" si="4"/>
        <v>0.119803950270086</v>
      </c>
      <c r="AJ42" s="30">
        <f t="shared" si="4"/>
        <v>0.112192680279228</v>
      </c>
      <c r="AK42" s="30">
        <f t="shared" si="4"/>
        <v>0.17147966986340801</v>
      </c>
      <c r="AL42" s="30">
        <f t="shared" si="4"/>
        <v>0.124964000437836</v>
      </c>
      <c r="AM42" s="30">
        <f t="shared" si="4"/>
        <v>6.6297514224219894E-2</v>
      </c>
      <c r="AN42" s="30">
        <f t="shared" si="4"/>
        <v>5.2523303754617202E-2</v>
      </c>
      <c r="AR42" s="31">
        <f t="shared" si="1"/>
        <v>42825</v>
      </c>
      <c r="AS42" s="30">
        <f t="shared" si="5"/>
        <v>-7.4785397371986395</v>
      </c>
      <c r="AT42" s="30">
        <f t="shared" si="2"/>
        <v>-0.400169025846557</v>
      </c>
      <c r="AU42" s="30">
        <f t="shared" si="6"/>
        <v>0.64726111882939519</v>
      </c>
      <c r="AV42" s="30">
        <f t="shared" si="3"/>
        <v>0.119803950270086</v>
      </c>
      <c r="AW42" s="30">
        <f t="shared" si="3"/>
        <v>0.112192680279228</v>
      </c>
      <c r="AX42" s="30">
        <f t="shared" si="3"/>
        <v>0.17147966986340801</v>
      </c>
      <c r="AY42" s="30">
        <f t="shared" si="3"/>
        <v>0.124964000437836</v>
      </c>
      <c r="AZ42" s="30">
        <f t="shared" si="3"/>
        <v>6.6297514224219894E-2</v>
      </c>
      <c r="BA42" s="30">
        <f t="shared" si="3"/>
        <v>5.2523303754617202E-2</v>
      </c>
      <c r="BC42" s="31">
        <f t="shared" si="7"/>
        <v>42825</v>
      </c>
      <c r="BD42" s="30">
        <f t="shared" si="8"/>
        <v>-0.400169025846557</v>
      </c>
      <c r="BE42" s="30">
        <f t="shared" si="8"/>
        <v>0.64726111882939519</v>
      </c>
    </row>
    <row r="43" spans="1:71" ht="15">
      <c r="A43" s="1">
        <v>42916</v>
      </c>
      <c r="B43">
        <v>-1.6869041409671599</v>
      </c>
      <c r="C43">
        <v>1.6790080355998801E-3</v>
      </c>
      <c r="D43">
        <v>-0.64352253004058702</v>
      </c>
      <c r="E43">
        <v>0.27418263002104198</v>
      </c>
      <c r="F43">
        <v>-0.295592145317776</v>
      </c>
      <c r="G43">
        <v>-1.29698306671137</v>
      </c>
      <c r="H43">
        <v>4.3623549942225601E-2</v>
      </c>
      <c r="I43">
        <v>-0.53683688565480503</v>
      </c>
      <c r="J43">
        <v>1.08910003577286</v>
      </c>
      <c r="K43">
        <v>-0.309896798668716</v>
      </c>
      <c r="L43">
        <v>1.7469934762508399</v>
      </c>
      <c r="M43">
        <v>0</v>
      </c>
      <c r="N43">
        <v>0</v>
      </c>
      <c r="O43">
        <v>0.143546076112508</v>
      </c>
      <c r="P43">
        <v>0</v>
      </c>
      <c r="Q43">
        <v>-1.07508211730892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0.102565159096664</v>
      </c>
      <c r="Z43">
        <v>9.6488120859227297E-2</v>
      </c>
      <c r="AA43">
        <v>0.153091998683165</v>
      </c>
      <c r="AB43">
        <v>0.110265042710123</v>
      </c>
      <c r="AC43">
        <v>6.2611599724310005E-2</v>
      </c>
      <c r="AD43">
        <v>5.7620202563861002E-2</v>
      </c>
      <c r="AE43">
        <v>0.10326101800236299</v>
      </c>
      <c r="AF43">
        <v>-1.85978976689453</v>
      </c>
      <c r="AH43" s="30">
        <f t="shared" si="9"/>
        <v>-0.309896798668716</v>
      </c>
      <c r="AI43" s="30">
        <f t="shared" si="4"/>
        <v>0.102565159096664</v>
      </c>
      <c r="AJ43" s="30">
        <f t="shared" si="4"/>
        <v>9.6488120859227297E-2</v>
      </c>
      <c r="AK43" s="30">
        <f t="shared" si="4"/>
        <v>0.153091998683165</v>
      </c>
      <c r="AL43" s="30">
        <f t="shared" si="4"/>
        <v>0.110265042710123</v>
      </c>
      <c r="AM43" s="30">
        <f t="shared" si="4"/>
        <v>6.2611599724310005E-2</v>
      </c>
      <c r="AN43" s="30">
        <f t="shared" si="4"/>
        <v>5.7620202563861002E-2</v>
      </c>
      <c r="AR43" s="31">
        <f t="shared" si="1"/>
        <v>42916</v>
      </c>
      <c r="AS43" s="30">
        <f t="shared" si="5"/>
        <v>-5.4391590675781201</v>
      </c>
      <c r="AT43" s="30">
        <f t="shared" si="2"/>
        <v>-0.309896798668716</v>
      </c>
      <c r="AU43" s="30">
        <f t="shared" si="6"/>
        <v>0.58264212363735035</v>
      </c>
      <c r="AV43" s="30">
        <f t="shared" si="3"/>
        <v>0.102565159096664</v>
      </c>
      <c r="AW43" s="30">
        <f t="shared" si="3"/>
        <v>9.6488120859227297E-2</v>
      </c>
      <c r="AX43" s="30">
        <f t="shared" si="3"/>
        <v>0.153091998683165</v>
      </c>
      <c r="AY43" s="30">
        <f t="shared" si="3"/>
        <v>0.110265042710123</v>
      </c>
      <c r="AZ43" s="30">
        <f t="shared" si="3"/>
        <v>6.2611599724310005E-2</v>
      </c>
      <c r="BA43" s="30">
        <f t="shared" si="3"/>
        <v>5.7620202563861002E-2</v>
      </c>
      <c r="BC43" s="31">
        <f t="shared" si="7"/>
        <v>42916</v>
      </c>
      <c r="BD43" s="30">
        <f t="shared" si="8"/>
        <v>-0.309896798668716</v>
      </c>
      <c r="BE43" s="30">
        <f t="shared" si="8"/>
        <v>0.58264212363735035</v>
      </c>
    </row>
    <row r="44" spans="1:71" ht="15">
      <c r="A44" s="1">
        <v>43008</v>
      </c>
      <c r="B44">
        <v>-1.6989589224111601</v>
      </c>
      <c r="C44">
        <v>-7.1657837548290398E-3</v>
      </c>
      <c r="D44">
        <v>-0.56938110162316702</v>
      </c>
      <c r="E44">
        <v>0.238354675609879</v>
      </c>
      <c r="F44">
        <v>-0.293296407172565</v>
      </c>
      <c r="G44">
        <v>-1.32257460257704</v>
      </c>
      <c r="H44">
        <v>-0.121023738023731</v>
      </c>
      <c r="I44">
        <v>-0.52584088291551401</v>
      </c>
      <c r="J44">
        <v>1.0959504765474699</v>
      </c>
      <c r="K44">
        <v>-0.29679323002247399</v>
      </c>
      <c r="L44">
        <v>1.7901136436062699</v>
      </c>
      <c r="M44">
        <v>0</v>
      </c>
      <c r="N44">
        <v>0</v>
      </c>
      <c r="O44">
        <v>0.145382622981097</v>
      </c>
      <c r="P44">
        <v>0</v>
      </c>
      <c r="Q44">
        <v>-1.04542164047424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8.8118452584214496E-2</v>
      </c>
      <c r="Z44">
        <v>8.8896478384115393E-2</v>
      </c>
      <c r="AA44">
        <v>0.132564018563055</v>
      </c>
      <c r="AB44">
        <v>9.4686251748512001E-2</v>
      </c>
      <c r="AC44">
        <v>5.4596700932531002E-2</v>
      </c>
      <c r="AD44">
        <v>5.7450111192448403E-2</v>
      </c>
      <c r="AE44">
        <v>0.10257067673673501</v>
      </c>
      <c r="AF44">
        <v>-1.99177220008837</v>
      </c>
      <c r="AH44" s="30">
        <f t="shared" si="9"/>
        <v>-0.29679323002247399</v>
      </c>
      <c r="AI44" s="30">
        <f t="shared" si="4"/>
        <v>8.8118452584214496E-2</v>
      </c>
      <c r="AJ44" s="30">
        <f t="shared" si="4"/>
        <v>8.8896478384115393E-2</v>
      </c>
      <c r="AK44" s="30">
        <f t="shared" si="4"/>
        <v>0.132564018563055</v>
      </c>
      <c r="AL44" s="30">
        <f t="shared" si="4"/>
        <v>9.4686251748512001E-2</v>
      </c>
      <c r="AM44" s="30">
        <f t="shared" si="4"/>
        <v>5.4596700932531002E-2</v>
      </c>
      <c r="AN44" s="30">
        <f t="shared" si="4"/>
        <v>5.7450111192448403E-2</v>
      </c>
      <c r="AR44" s="31">
        <f t="shared" si="1"/>
        <v>43008</v>
      </c>
      <c r="AS44" s="30">
        <f t="shared" si="5"/>
        <v>-5.9670888003534799</v>
      </c>
      <c r="AT44" s="30">
        <f t="shared" si="2"/>
        <v>-0.29679323002247399</v>
      </c>
      <c r="AU44" s="30">
        <f t="shared" si="6"/>
        <v>0.5163120134048762</v>
      </c>
      <c r="AV44" s="30">
        <f t="shared" si="3"/>
        <v>8.8118452584214496E-2</v>
      </c>
      <c r="AW44" s="30">
        <f t="shared" si="3"/>
        <v>8.8896478384115393E-2</v>
      </c>
      <c r="AX44" s="30">
        <f t="shared" si="3"/>
        <v>0.132564018563055</v>
      </c>
      <c r="AY44" s="30">
        <f t="shared" ref="AY44:BA107" si="10">AL44</f>
        <v>9.4686251748512001E-2</v>
      </c>
      <c r="AZ44" s="30">
        <f t="shared" si="10"/>
        <v>5.4596700932531002E-2</v>
      </c>
      <c r="BA44" s="30">
        <f t="shared" si="10"/>
        <v>5.7450111192448403E-2</v>
      </c>
      <c r="BC44" s="31">
        <f t="shared" si="7"/>
        <v>43008</v>
      </c>
      <c r="BD44" s="30">
        <f t="shared" si="8"/>
        <v>-0.29679323002247399</v>
      </c>
      <c r="BE44" s="30">
        <f t="shared" si="8"/>
        <v>0.5163120134048762</v>
      </c>
    </row>
    <row r="45" spans="1:71" ht="15">
      <c r="A45" s="1">
        <v>43100</v>
      </c>
      <c r="B45">
        <v>-1.8124278538027101</v>
      </c>
      <c r="C45">
        <v>4.9629804453282099E-2</v>
      </c>
      <c r="D45">
        <v>-0.485462843787138</v>
      </c>
      <c r="E45">
        <v>0.34116535002305098</v>
      </c>
      <c r="F45">
        <v>-0.302194511215711</v>
      </c>
      <c r="G45">
        <v>-1.32563532201426</v>
      </c>
      <c r="H45">
        <v>-0.40158435155083699</v>
      </c>
      <c r="I45">
        <v>-0.524938469226648</v>
      </c>
      <c r="J45">
        <v>1.0941836360302799</v>
      </c>
      <c r="K45">
        <v>-0.177070093771619</v>
      </c>
      <c r="L45">
        <v>1.8438666154566601</v>
      </c>
      <c r="M45">
        <v>0</v>
      </c>
      <c r="N45">
        <v>0</v>
      </c>
      <c r="O45">
        <v>0.12611888077543201</v>
      </c>
      <c r="P45">
        <v>0</v>
      </c>
      <c r="Q45">
        <v>-1.0131729934965401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9.2997512256058998E-2</v>
      </c>
      <c r="Z45">
        <v>8.5386361070451999E-2</v>
      </c>
      <c r="AA45">
        <v>0.11804021319624</v>
      </c>
      <c r="AB45">
        <v>8.2018044693809994E-2</v>
      </c>
      <c r="AC45">
        <v>4.5950656013050699E-2</v>
      </c>
      <c r="AD45">
        <v>5.31296509537873E-2</v>
      </c>
      <c r="AE45">
        <v>0.10188188146398899</v>
      </c>
      <c r="AF45">
        <v>-2.0081178324793498</v>
      </c>
      <c r="AH45" s="30">
        <f t="shared" si="9"/>
        <v>-0.177070093771619</v>
      </c>
      <c r="AI45" s="30">
        <f t="shared" si="4"/>
        <v>9.2997512256058998E-2</v>
      </c>
      <c r="AJ45" s="30">
        <f t="shared" si="4"/>
        <v>8.5386361070451999E-2</v>
      </c>
      <c r="AK45" s="30">
        <f t="shared" si="4"/>
        <v>0.11804021319624</v>
      </c>
      <c r="AL45" s="30">
        <f t="shared" si="4"/>
        <v>8.2018044693809994E-2</v>
      </c>
      <c r="AM45" s="30">
        <f t="shared" si="4"/>
        <v>4.5950656013050699E-2</v>
      </c>
      <c r="AN45" s="30">
        <f t="shared" si="4"/>
        <v>5.31296509537873E-2</v>
      </c>
      <c r="AR45" s="31">
        <f t="shared" si="1"/>
        <v>43100</v>
      </c>
      <c r="AS45" s="30">
        <f t="shared" si="5"/>
        <v>-6.0324713299173993</v>
      </c>
      <c r="AT45" s="30">
        <f t="shared" si="2"/>
        <v>-0.177070093771619</v>
      </c>
      <c r="AU45" s="30">
        <f t="shared" si="6"/>
        <v>0.47752243818339901</v>
      </c>
      <c r="AV45" s="30">
        <f t="shared" ref="AV45:BA108" si="11">AI45</f>
        <v>9.2997512256058998E-2</v>
      </c>
      <c r="AW45" s="30">
        <f t="shared" si="11"/>
        <v>8.5386361070451999E-2</v>
      </c>
      <c r="AX45" s="30">
        <f t="shared" si="11"/>
        <v>0.11804021319624</v>
      </c>
      <c r="AY45" s="30">
        <f t="shared" si="10"/>
        <v>8.2018044693809994E-2</v>
      </c>
      <c r="AZ45" s="30">
        <f t="shared" si="10"/>
        <v>4.5950656013050699E-2</v>
      </c>
      <c r="BA45" s="30">
        <f t="shared" si="10"/>
        <v>5.31296509537873E-2</v>
      </c>
      <c r="BC45" s="31">
        <f t="shared" si="7"/>
        <v>43100</v>
      </c>
      <c r="BD45" s="30">
        <f t="shared" si="8"/>
        <v>-0.177070093771619</v>
      </c>
      <c r="BE45" s="30">
        <f t="shared" si="8"/>
        <v>0.47752243818339901</v>
      </c>
    </row>
    <row r="46" spans="1:71" ht="15">
      <c r="A46" s="1">
        <v>43190</v>
      </c>
      <c r="B46">
        <v>-1.79899814254379</v>
      </c>
      <c r="C46">
        <v>9.3084789147177605E-2</v>
      </c>
      <c r="D46">
        <v>-0.39996459051451799</v>
      </c>
      <c r="E46">
        <v>0.42246073563352998</v>
      </c>
      <c r="F46">
        <v>-0.30516838727509299</v>
      </c>
      <c r="G46">
        <v>-1.32550303189893</v>
      </c>
      <c r="H46">
        <v>-0.186711957992164</v>
      </c>
      <c r="I46">
        <v>-0.55162209664063699</v>
      </c>
      <c r="J46">
        <v>1.05201200444293</v>
      </c>
      <c r="K46">
        <v>-4.9574274346561802E-2</v>
      </c>
      <c r="L46">
        <v>1.89543209010236</v>
      </c>
      <c r="M46">
        <v>0</v>
      </c>
      <c r="N46">
        <v>0</v>
      </c>
      <c r="O46">
        <v>0.11718365043614801</v>
      </c>
      <c r="P46">
        <v>0</v>
      </c>
      <c r="Q46">
        <v>-0.98899107180363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8.9762214812550797E-2</v>
      </c>
      <c r="Z46">
        <v>7.7343369739932694E-2</v>
      </c>
      <c r="AA46">
        <v>0.104128610837895</v>
      </c>
      <c r="AB46">
        <v>6.8844458206469603E-2</v>
      </c>
      <c r="AC46">
        <v>3.6700493517128799E-2</v>
      </c>
      <c r="AD46">
        <v>5.0917731610654902E-2</v>
      </c>
      <c r="AE46">
        <v>0.10119473435857999</v>
      </c>
      <c r="AF46">
        <v>-1.49746867016995</v>
      </c>
      <c r="AH46" s="30">
        <f t="shared" si="9"/>
        <v>-4.9574274346561802E-2</v>
      </c>
      <c r="AI46" s="30">
        <f t="shared" si="4"/>
        <v>8.9762214812550797E-2</v>
      </c>
      <c r="AJ46" s="30">
        <f t="shared" si="4"/>
        <v>7.7343369739932694E-2</v>
      </c>
      <c r="AK46" s="30">
        <f t="shared" si="4"/>
        <v>0.104128610837895</v>
      </c>
      <c r="AL46" s="30">
        <f t="shared" si="4"/>
        <v>6.8844458206469603E-2</v>
      </c>
      <c r="AM46" s="30">
        <f t="shared" si="4"/>
        <v>3.6700493517128799E-2</v>
      </c>
      <c r="AN46" s="30">
        <f t="shared" si="4"/>
        <v>5.0917731610654902E-2</v>
      </c>
      <c r="AR46" s="31">
        <f t="shared" si="1"/>
        <v>43190</v>
      </c>
      <c r="AS46" s="30">
        <f t="shared" si="5"/>
        <v>-3.9898746806798</v>
      </c>
      <c r="AT46" s="30">
        <f t="shared" si="2"/>
        <v>-4.9574274346561802E-2</v>
      </c>
      <c r="AU46" s="30">
        <f t="shared" si="6"/>
        <v>0.42769687872463175</v>
      </c>
      <c r="AV46" s="30">
        <f t="shared" si="11"/>
        <v>8.9762214812550797E-2</v>
      </c>
      <c r="AW46" s="30">
        <f t="shared" si="11"/>
        <v>7.7343369739932694E-2</v>
      </c>
      <c r="AX46" s="30">
        <f t="shared" si="11"/>
        <v>0.104128610837895</v>
      </c>
      <c r="AY46" s="30">
        <f t="shared" si="10"/>
        <v>6.8844458206469603E-2</v>
      </c>
      <c r="AZ46" s="30">
        <f t="shared" si="10"/>
        <v>3.6700493517128799E-2</v>
      </c>
      <c r="BA46" s="30">
        <f t="shared" si="10"/>
        <v>5.0917731610654902E-2</v>
      </c>
      <c r="BC46" s="31">
        <f t="shared" si="7"/>
        <v>43190</v>
      </c>
      <c r="BD46" s="30">
        <f t="shared" si="8"/>
        <v>-4.9574274346561802E-2</v>
      </c>
      <c r="BE46" s="30">
        <f t="shared" si="8"/>
        <v>0.42769687872463175</v>
      </c>
    </row>
    <row r="47" spans="1:71" ht="15">
      <c r="A47" s="1">
        <v>43281</v>
      </c>
      <c r="B47">
        <v>-1.6929480354200099</v>
      </c>
      <c r="C47">
        <v>7.1610273631334001E-2</v>
      </c>
      <c r="D47">
        <v>-0.38770042510175601</v>
      </c>
      <c r="E47">
        <v>0.46335599876171202</v>
      </c>
      <c r="F47">
        <v>-0.31569138505163002</v>
      </c>
      <c r="G47">
        <v>-1.3182932396110301</v>
      </c>
      <c r="H47">
        <v>-9.7161149061511604E-2</v>
      </c>
      <c r="I47">
        <v>-0.59390955693064296</v>
      </c>
      <c r="J47">
        <v>1.0016282029424</v>
      </c>
      <c r="K47">
        <v>4.9779994547918798E-3</v>
      </c>
      <c r="L47">
        <v>1.9183135803110101</v>
      </c>
      <c r="M47">
        <v>0</v>
      </c>
      <c r="N47">
        <v>0</v>
      </c>
      <c r="O47">
        <v>0.14003511869141499</v>
      </c>
      <c r="P47">
        <v>0</v>
      </c>
      <c r="Q47">
        <v>-0.97276273112862199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7.8988626900679398E-2</v>
      </c>
      <c r="Z47">
        <v>6.7911069372093805E-2</v>
      </c>
      <c r="AA47">
        <v>8.5342756129050096E-2</v>
      </c>
      <c r="AB47">
        <v>5.4969790001007601E-2</v>
      </c>
      <c r="AC47">
        <v>3.2414152399984901E-2</v>
      </c>
      <c r="AD47">
        <v>5.2595082297606198E-2</v>
      </c>
      <c r="AE47">
        <v>0.100509333916477</v>
      </c>
      <c r="AF47">
        <v>-1.3058145374956101</v>
      </c>
      <c r="AH47" s="30">
        <f t="shared" si="9"/>
        <v>4.9779994547918798E-3</v>
      </c>
      <c r="AI47" s="30">
        <f t="shared" si="4"/>
        <v>7.8988626900679398E-2</v>
      </c>
      <c r="AJ47" s="30">
        <f t="shared" si="4"/>
        <v>6.7911069372093805E-2</v>
      </c>
      <c r="AK47" s="30">
        <f t="shared" si="4"/>
        <v>8.5342756129050096E-2</v>
      </c>
      <c r="AL47" s="30">
        <f t="shared" si="4"/>
        <v>5.4969790001007601E-2</v>
      </c>
      <c r="AM47" s="30">
        <f t="shared" si="4"/>
        <v>3.2414152399984901E-2</v>
      </c>
      <c r="AN47" s="30">
        <f t="shared" si="4"/>
        <v>5.2595082297606198E-2</v>
      </c>
      <c r="AR47" s="31">
        <f t="shared" si="1"/>
        <v>43281</v>
      </c>
      <c r="AS47" s="30">
        <f t="shared" si="5"/>
        <v>-3.2232581499824402</v>
      </c>
      <c r="AT47" s="30">
        <f t="shared" si="2"/>
        <v>4.9779994547918798E-3</v>
      </c>
      <c r="AU47" s="30">
        <f t="shared" si="6"/>
        <v>0.37222147710042203</v>
      </c>
      <c r="AV47" s="30">
        <f t="shared" si="11"/>
        <v>7.8988626900679398E-2</v>
      </c>
      <c r="AW47" s="30">
        <f t="shared" si="11"/>
        <v>6.7911069372093805E-2</v>
      </c>
      <c r="AX47" s="30">
        <f t="shared" si="11"/>
        <v>8.5342756129050096E-2</v>
      </c>
      <c r="AY47" s="30">
        <f t="shared" si="10"/>
        <v>5.4969790001007601E-2</v>
      </c>
      <c r="AZ47" s="30">
        <f t="shared" si="10"/>
        <v>3.2414152399984901E-2</v>
      </c>
      <c r="BA47" s="30">
        <f t="shared" si="10"/>
        <v>5.2595082297606198E-2</v>
      </c>
      <c r="BC47" s="31">
        <f t="shared" si="7"/>
        <v>43281</v>
      </c>
      <c r="BD47" s="30">
        <f t="shared" si="8"/>
        <v>4.9779994547918798E-3</v>
      </c>
      <c r="BE47" s="30">
        <f t="shared" si="8"/>
        <v>0.37222147710042203</v>
      </c>
    </row>
    <row r="48" spans="1:71" ht="15">
      <c r="A48" s="1">
        <v>43373</v>
      </c>
      <c r="B48">
        <v>-1.5443138884132599</v>
      </c>
      <c r="C48">
        <v>6.9179604294740904E-2</v>
      </c>
      <c r="D48">
        <v>-0.36837504718376402</v>
      </c>
      <c r="E48">
        <v>0.50185914144988097</v>
      </c>
      <c r="F48">
        <v>-0.32807099355742703</v>
      </c>
      <c r="G48">
        <v>-1.3200067806073199</v>
      </c>
      <c r="H48">
        <v>-0.188991966332965</v>
      </c>
      <c r="I48">
        <v>-0.61355232503671697</v>
      </c>
      <c r="J48">
        <v>0.98260823512610695</v>
      </c>
      <c r="K48">
        <v>-2.8260588896549099E-2</v>
      </c>
      <c r="L48">
        <v>1.91649489525037</v>
      </c>
      <c r="M48">
        <v>0</v>
      </c>
      <c r="N48">
        <v>0</v>
      </c>
      <c r="O48">
        <v>0.147645157797934</v>
      </c>
      <c r="P48">
        <v>0</v>
      </c>
      <c r="Q48">
        <v>-0.94324542580281001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6.1301171882149702E-2</v>
      </c>
      <c r="Z48">
        <v>4.9506096730071301E-2</v>
      </c>
      <c r="AA48">
        <v>6.5749348761418705E-2</v>
      </c>
      <c r="AB48">
        <v>4.8017415714080199E-2</v>
      </c>
      <c r="AC48">
        <v>3.7602197827025001E-2</v>
      </c>
      <c r="AD48">
        <v>5.1876545662922699E-2</v>
      </c>
      <c r="AE48">
        <v>9.9825775049756399E-2</v>
      </c>
      <c r="AF48">
        <v>-1.3031514302843401</v>
      </c>
      <c r="AH48" s="30">
        <f t="shared" si="9"/>
        <v>-2.8260588896549099E-2</v>
      </c>
      <c r="AI48" s="30">
        <f t="shared" si="4"/>
        <v>6.1301171882149702E-2</v>
      </c>
      <c r="AJ48" s="30">
        <f t="shared" si="4"/>
        <v>4.9506096730071301E-2</v>
      </c>
      <c r="AK48" s="30">
        <f t="shared" si="4"/>
        <v>6.5749348761418705E-2</v>
      </c>
      <c r="AL48" s="30">
        <f t="shared" si="4"/>
        <v>4.8017415714080199E-2</v>
      </c>
      <c r="AM48" s="30">
        <f t="shared" si="4"/>
        <v>3.7602197827025001E-2</v>
      </c>
      <c r="AN48" s="30">
        <f t="shared" si="4"/>
        <v>5.1876545662922699E-2</v>
      </c>
      <c r="AR48" s="31">
        <f t="shared" si="1"/>
        <v>43373</v>
      </c>
      <c r="AS48" s="30">
        <f t="shared" si="5"/>
        <v>-3.2126057211373604</v>
      </c>
      <c r="AT48" s="30">
        <f t="shared" si="2"/>
        <v>-2.8260588896549099E-2</v>
      </c>
      <c r="AU48" s="30">
        <f t="shared" si="6"/>
        <v>0.31405277657766761</v>
      </c>
      <c r="AV48" s="30">
        <f t="shared" si="11"/>
        <v>6.1301171882149702E-2</v>
      </c>
      <c r="AW48" s="30">
        <f t="shared" si="11"/>
        <v>4.9506096730071301E-2</v>
      </c>
      <c r="AX48" s="30">
        <f t="shared" si="11"/>
        <v>6.5749348761418705E-2</v>
      </c>
      <c r="AY48" s="30">
        <f t="shared" si="10"/>
        <v>4.8017415714080199E-2</v>
      </c>
      <c r="AZ48" s="30">
        <f t="shared" si="10"/>
        <v>3.7602197827025001E-2</v>
      </c>
      <c r="BA48" s="30">
        <f t="shared" si="10"/>
        <v>5.1876545662922699E-2</v>
      </c>
      <c r="BC48" s="31">
        <f t="shared" si="7"/>
        <v>43373</v>
      </c>
      <c r="BD48" s="30">
        <f t="shared" si="8"/>
        <v>-2.8260588896549099E-2</v>
      </c>
      <c r="BE48" s="30">
        <f t="shared" si="8"/>
        <v>0.31405277657766761</v>
      </c>
    </row>
    <row r="49" spans="1:57" ht="15">
      <c r="A49" s="1">
        <v>43465</v>
      </c>
      <c r="B49">
        <v>-1.5066998062318799</v>
      </c>
      <c r="C49">
        <v>8.4216588819761504E-2</v>
      </c>
      <c r="D49">
        <v>-0.38611580412997099</v>
      </c>
      <c r="E49">
        <v>0.58175896510830705</v>
      </c>
      <c r="F49">
        <v>-0.35965669153206298</v>
      </c>
      <c r="G49">
        <v>-1.32105864833687</v>
      </c>
      <c r="H49">
        <v>0.108163110647231</v>
      </c>
      <c r="I49">
        <v>-0.628962165704952</v>
      </c>
      <c r="J49">
        <v>0.94538936695064602</v>
      </c>
      <c r="K49">
        <v>-4.2561089732698698E-3</v>
      </c>
      <c r="L49">
        <v>1.8948117879390201</v>
      </c>
      <c r="M49">
        <v>0</v>
      </c>
      <c r="N49">
        <v>0</v>
      </c>
      <c r="O49">
        <v>0.15577177515075499</v>
      </c>
      <c r="P49">
        <v>0</v>
      </c>
      <c r="Q49">
        <v>-0.91954867768073001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4.4490925365550597E-2</v>
      </c>
      <c r="Z49">
        <v>3.6148327435746697E-2</v>
      </c>
      <c r="AA49">
        <v>6.1576690302351501E-2</v>
      </c>
      <c r="AB49">
        <v>5.7476343467450598E-2</v>
      </c>
      <c r="AC49">
        <v>4.0548332173629999E-2</v>
      </c>
      <c r="AD49">
        <v>6.3213214021613104E-2</v>
      </c>
      <c r="AE49">
        <v>9.9144149179049901E-2</v>
      </c>
      <c r="AF49">
        <v>-0.95358832602860799</v>
      </c>
      <c r="AH49" s="30">
        <f t="shared" si="9"/>
        <v>-4.2561089732698698E-3</v>
      </c>
      <c r="AI49" s="30">
        <f t="shared" si="4"/>
        <v>4.4490925365550597E-2</v>
      </c>
      <c r="AJ49" s="30">
        <f t="shared" si="4"/>
        <v>3.6148327435746697E-2</v>
      </c>
      <c r="AK49" s="30">
        <f t="shared" si="4"/>
        <v>6.1576690302351501E-2</v>
      </c>
      <c r="AL49" s="30">
        <f t="shared" si="4"/>
        <v>5.7476343467450598E-2</v>
      </c>
      <c r="AM49" s="30">
        <f t="shared" si="4"/>
        <v>4.0548332173629999E-2</v>
      </c>
      <c r="AN49" s="30">
        <f t="shared" si="4"/>
        <v>6.3213214021613104E-2</v>
      </c>
      <c r="AR49" s="31">
        <f t="shared" si="1"/>
        <v>43465</v>
      </c>
      <c r="AS49" s="30">
        <f t="shared" si="5"/>
        <v>-1.814353304114432</v>
      </c>
      <c r="AT49" s="30">
        <f t="shared" si="2"/>
        <v>-4.2561089732698698E-3</v>
      </c>
      <c r="AU49" s="30">
        <f t="shared" si="6"/>
        <v>0.30345383276634247</v>
      </c>
      <c r="AV49" s="30">
        <f t="shared" si="11"/>
        <v>4.4490925365550597E-2</v>
      </c>
      <c r="AW49" s="30">
        <f t="shared" si="11"/>
        <v>3.6148327435746697E-2</v>
      </c>
      <c r="AX49" s="30">
        <f t="shared" si="11"/>
        <v>6.1576690302351501E-2</v>
      </c>
      <c r="AY49" s="30">
        <f t="shared" si="10"/>
        <v>5.7476343467450598E-2</v>
      </c>
      <c r="AZ49" s="30">
        <f t="shared" si="10"/>
        <v>4.0548332173629999E-2</v>
      </c>
      <c r="BA49" s="30">
        <f t="shared" si="10"/>
        <v>6.3213214021613104E-2</v>
      </c>
      <c r="BC49" s="31">
        <f t="shared" si="7"/>
        <v>43465</v>
      </c>
      <c r="BD49" s="30">
        <f t="shared" si="8"/>
        <v>-4.2561089732698698E-3</v>
      </c>
      <c r="BE49" s="30">
        <f t="shared" si="8"/>
        <v>0.30345383276634247</v>
      </c>
    </row>
    <row r="50" spans="1:57" ht="15">
      <c r="A50" s="1">
        <v>43555</v>
      </c>
      <c r="B50">
        <v>-1.2635194332163999</v>
      </c>
      <c r="C50">
        <v>9.1443038394205506E-2</v>
      </c>
      <c r="D50">
        <v>-0.41801158883990702</v>
      </c>
      <c r="E50">
        <v>0.57983953983000303</v>
      </c>
      <c r="F50">
        <v>-0.41182986871725802</v>
      </c>
      <c r="G50">
        <v>-1.3102723905288001</v>
      </c>
      <c r="H50">
        <v>-0.19334981725468001</v>
      </c>
      <c r="I50">
        <v>-0.61948791281252502</v>
      </c>
      <c r="J50">
        <v>1.0037795200884301</v>
      </c>
      <c r="K50">
        <v>-6.7248627388768606E-2</v>
      </c>
      <c r="L50">
        <v>1.8729278941296701</v>
      </c>
      <c r="M50">
        <v>0</v>
      </c>
      <c r="N50">
        <v>0</v>
      </c>
      <c r="O50">
        <v>0.121630867360908</v>
      </c>
      <c r="P50">
        <v>0</v>
      </c>
      <c r="Q50">
        <v>-0.88672940369156295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2.7606946923515899E-2</v>
      </c>
      <c r="Z50">
        <v>3.77231646328339E-2</v>
      </c>
      <c r="AA50">
        <v>7.8113695322805099E-2</v>
      </c>
      <c r="AB50">
        <v>6.1283356745041997E-2</v>
      </c>
      <c r="AC50">
        <v>5.8627841661496601E-2</v>
      </c>
      <c r="AD50">
        <v>7.5542272687491793E-2</v>
      </c>
      <c r="AE50">
        <v>9.8464544323908804E-2</v>
      </c>
      <c r="AF50">
        <v>-1.06346636034957</v>
      </c>
      <c r="AH50" s="30">
        <f t="shared" si="9"/>
        <v>-6.7248627388768606E-2</v>
      </c>
      <c r="AI50" s="30">
        <f t="shared" si="4"/>
        <v>2.7606946923515899E-2</v>
      </c>
      <c r="AJ50" s="30">
        <f t="shared" si="4"/>
        <v>3.77231646328339E-2</v>
      </c>
      <c r="AK50" s="30">
        <f t="shared" si="4"/>
        <v>7.8113695322805099E-2</v>
      </c>
      <c r="AL50" s="30">
        <f t="shared" si="4"/>
        <v>6.1283356745041997E-2</v>
      </c>
      <c r="AM50" s="30">
        <f t="shared" si="4"/>
        <v>5.8627841661496601E-2</v>
      </c>
      <c r="AN50" s="30">
        <f t="shared" si="4"/>
        <v>7.5542272687491793E-2</v>
      </c>
      <c r="AR50" s="31">
        <f t="shared" si="1"/>
        <v>43555</v>
      </c>
      <c r="AS50" s="30">
        <f t="shared" si="5"/>
        <v>-2.2538654413982799</v>
      </c>
      <c r="AT50" s="30">
        <f t="shared" si="2"/>
        <v>-6.7248627388768606E-2</v>
      </c>
      <c r="AU50" s="30">
        <f t="shared" si="6"/>
        <v>0.33889727797318531</v>
      </c>
      <c r="AV50" s="30">
        <f t="shared" si="11"/>
        <v>2.7606946923515899E-2</v>
      </c>
      <c r="AW50" s="30">
        <f t="shared" si="11"/>
        <v>3.77231646328339E-2</v>
      </c>
      <c r="AX50" s="30">
        <f t="shared" si="11"/>
        <v>7.8113695322805099E-2</v>
      </c>
      <c r="AY50" s="30">
        <f t="shared" si="10"/>
        <v>6.1283356745041997E-2</v>
      </c>
      <c r="AZ50" s="30">
        <f t="shared" si="10"/>
        <v>5.8627841661496601E-2</v>
      </c>
      <c r="BA50" s="30">
        <f t="shared" si="10"/>
        <v>7.5542272687491793E-2</v>
      </c>
      <c r="BC50" s="31">
        <f t="shared" si="7"/>
        <v>43555</v>
      </c>
      <c r="BD50" s="30">
        <f t="shared" si="8"/>
        <v>-6.7248627388768606E-2</v>
      </c>
      <c r="BE50" s="30">
        <f t="shared" si="8"/>
        <v>0.33889727797318531</v>
      </c>
    </row>
    <row r="51" spans="1:57" ht="15">
      <c r="A51" s="1">
        <v>43646</v>
      </c>
      <c r="B51">
        <v>-1.69271005139134</v>
      </c>
      <c r="C51">
        <v>0.144103668788822</v>
      </c>
      <c r="D51">
        <v>-0.44261854617149898</v>
      </c>
      <c r="E51">
        <v>0.75993674463886796</v>
      </c>
      <c r="F51">
        <v>-0.43975517174991102</v>
      </c>
      <c r="G51">
        <v>-1.30929011879601</v>
      </c>
      <c r="H51">
        <v>-0.39998940239890501</v>
      </c>
      <c r="I51">
        <v>-0.613050622987793</v>
      </c>
      <c r="J51">
        <v>0.93353592022512899</v>
      </c>
      <c r="K51">
        <v>-8.8845999191025704E-2</v>
      </c>
      <c r="L51">
        <v>1.8772238613377801</v>
      </c>
      <c r="M51">
        <v>0</v>
      </c>
      <c r="N51">
        <v>0</v>
      </c>
      <c r="O51">
        <v>9.5701005854365306E-2</v>
      </c>
      <c r="P51">
        <v>0</v>
      </c>
      <c r="Q51">
        <v>-0.86663906573744898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3.8373759678482201E-2</v>
      </c>
      <c r="Z51">
        <v>6.9080549913341893E-2</v>
      </c>
      <c r="AA51">
        <v>8.6871760002286594E-2</v>
      </c>
      <c r="AB51">
        <v>8.5845481301695101E-2</v>
      </c>
      <c r="AC51">
        <v>7.7398981076878495E-2</v>
      </c>
      <c r="AD51">
        <v>9.5906840953844802E-2</v>
      </c>
      <c r="AE51">
        <v>9.7787045191108701E-2</v>
      </c>
      <c r="AF51">
        <v>-1.4911333594613201</v>
      </c>
      <c r="AH51" s="30">
        <f t="shared" si="9"/>
        <v>-8.8845999191025704E-2</v>
      </c>
      <c r="AI51" s="30">
        <f t="shared" si="4"/>
        <v>3.8373759678482201E-2</v>
      </c>
      <c r="AJ51" s="30">
        <f t="shared" si="4"/>
        <v>6.9080549913341893E-2</v>
      </c>
      <c r="AK51" s="30">
        <f t="shared" si="4"/>
        <v>8.6871760002286594E-2</v>
      </c>
      <c r="AL51" s="30">
        <f t="shared" si="4"/>
        <v>8.5845481301695101E-2</v>
      </c>
      <c r="AM51" s="30">
        <f t="shared" si="4"/>
        <v>7.7398981076878495E-2</v>
      </c>
      <c r="AN51" s="30">
        <f t="shared" si="4"/>
        <v>9.5906840953844802E-2</v>
      </c>
      <c r="AR51" s="31">
        <f t="shared" si="1"/>
        <v>43646</v>
      </c>
      <c r="AS51" s="30">
        <f t="shared" si="5"/>
        <v>-3.9645334378452803</v>
      </c>
      <c r="AT51" s="30">
        <f t="shared" si="2"/>
        <v>-8.8845999191025704E-2</v>
      </c>
      <c r="AU51" s="30">
        <f t="shared" si="6"/>
        <v>0.45347737292652912</v>
      </c>
      <c r="AV51" s="30">
        <f t="shared" si="11"/>
        <v>3.8373759678482201E-2</v>
      </c>
      <c r="AW51" s="30">
        <f t="shared" si="11"/>
        <v>6.9080549913341893E-2</v>
      </c>
      <c r="AX51" s="30">
        <f t="shared" si="11"/>
        <v>8.6871760002286594E-2</v>
      </c>
      <c r="AY51" s="30">
        <f t="shared" si="10"/>
        <v>8.5845481301695101E-2</v>
      </c>
      <c r="AZ51" s="30">
        <f t="shared" si="10"/>
        <v>7.7398981076878495E-2</v>
      </c>
      <c r="BA51" s="30">
        <f t="shared" si="10"/>
        <v>9.5906840953844802E-2</v>
      </c>
      <c r="BC51" s="31">
        <f t="shared" si="7"/>
        <v>43646</v>
      </c>
      <c r="BD51" s="30">
        <f t="shared" si="8"/>
        <v>-8.8845999191025704E-2</v>
      </c>
      <c r="BE51" s="30">
        <f t="shared" si="8"/>
        <v>0.45347737292652912</v>
      </c>
    </row>
    <row r="52" spans="1:57" ht="15">
      <c r="A52" s="1">
        <v>43738</v>
      </c>
      <c r="B52">
        <v>-1.65396918397413</v>
      </c>
      <c r="C52">
        <v>0.20953423375187599</v>
      </c>
      <c r="D52">
        <v>-0.45485217753767898</v>
      </c>
      <c r="E52">
        <v>0.91262469133786805</v>
      </c>
      <c r="F52">
        <v>-0.45377193580986902</v>
      </c>
      <c r="G52">
        <v>-1.3618854188511</v>
      </c>
      <c r="H52">
        <v>-0.37028066945003002</v>
      </c>
      <c r="I52">
        <v>-0.59964538766477804</v>
      </c>
      <c r="J52">
        <v>0.87788922867091801</v>
      </c>
      <c r="K52">
        <v>-3.4766476541635401E-2</v>
      </c>
      <c r="L52">
        <v>1.8517873332558701</v>
      </c>
      <c r="M52">
        <v>0</v>
      </c>
      <c r="N52">
        <v>0</v>
      </c>
      <c r="O52">
        <v>8.74943563132487E-2</v>
      </c>
      <c r="P52">
        <v>0</v>
      </c>
      <c r="Q52">
        <v>-0.84775554916497897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7.6130617137679601E-2</v>
      </c>
      <c r="Z52">
        <v>7.9583989580028103E-2</v>
      </c>
      <c r="AA52">
        <v>0.12091454118898599</v>
      </c>
      <c r="AB52">
        <v>0.106747000491854</v>
      </c>
      <c r="AC52">
        <v>0.103542482972143</v>
      </c>
      <c r="AD52">
        <v>0.125197499943866</v>
      </c>
      <c r="AE52">
        <v>9.7111733260948699E-2</v>
      </c>
      <c r="AF52">
        <v>-1.1283690910888999</v>
      </c>
      <c r="AH52" s="30">
        <f t="shared" si="9"/>
        <v>-3.4766476541635401E-2</v>
      </c>
      <c r="AI52" s="30">
        <f t="shared" si="4"/>
        <v>7.6130617137679601E-2</v>
      </c>
      <c r="AJ52" s="30">
        <f t="shared" si="4"/>
        <v>7.9583989580028103E-2</v>
      </c>
      <c r="AK52" s="30">
        <f t="shared" si="4"/>
        <v>0.12091454118898599</v>
      </c>
      <c r="AL52" s="30">
        <f t="shared" si="4"/>
        <v>0.106747000491854</v>
      </c>
      <c r="AM52" s="30">
        <f t="shared" si="4"/>
        <v>0.103542482972143</v>
      </c>
      <c r="AN52" s="30">
        <f t="shared" si="4"/>
        <v>0.125197499943866</v>
      </c>
      <c r="AR52" s="31">
        <f t="shared" si="1"/>
        <v>43738</v>
      </c>
      <c r="AS52" s="30">
        <f t="shared" si="5"/>
        <v>-2.5134763643555997</v>
      </c>
      <c r="AT52" s="30">
        <f t="shared" si="2"/>
        <v>-3.4766476541635401E-2</v>
      </c>
      <c r="AU52" s="30">
        <f t="shared" si="6"/>
        <v>0.61211613131455667</v>
      </c>
      <c r="AV52" s="30">
        <f t="shared" si="11"/>
        <v>7.6130617137679601E-2</v>
      </c>
      <c r="AW52" s="30">
        <f t="shared" si="11"/>
        <v>7.9583989580028103E-2</v>
      </c>
      <c r="AX52" s="30">
        <f t="shared" si="11"/>
        <v>0.12091454118898599</v>
      </c>
      <c r="AY52" s="30">
        <f t="shared" si="10"/>
        <v>0.106747000491854</v>
      </c>
      <c r="AZ52" s="30">
        <f t="shared" si="10"/>
        <v>0.103542482972143</v>
      </c>
      <c r="BA52" s="30">
        <f t="shared" si="10"/>
        <v>0.125197499943866</v>
      </c>
      <c r="BC52" s="31">
        <f t="shared" si="7"/>
        <v>43738</v>
      </c>
      <c r="BD52" s="30">
        <f t="shared" si="8"/>
        <v>-3.4766476541635401E-2</v>
      </c>
      <c r="BE52" s="30">
        <f t="shared" si="8"/>
        <v>0.61211613131455667</v>
      </c>
    </row>
    <row r="53" spans="1:57" ht="15">
      <c r="A53" s="1">
        <v>43830</v>
      </c>
      <c r="B53">
        <v>-1.4821783457598501</v>
      </c>
      <c r="C53">
        <v>0.28166321402509298</v>
      </c>
      <c r="D53">
        <v>-0.43011781736127702</v>
      </c>
      <c r="E53">
        <v>0.86046896033627596</v>
      </c>
      <c r="F53">
        <v>-0.46619221458801202</v>
      </c>
      <c r="G53">
        <v>-1.46408329959466</v>
      </c>
      <c r="H53">
        <v>-0.25559044274217801</v>
      </c>
      <c r="I53">
        <v>-0.57447804077167497</v>
      </c>
      <c r="J53">
        <v>0.90727854611855296</v>
      </c>
      <c r="K53">
        <v>3.2442376876548801E-2</v>
      </c>
      <c r="L53">
        <v>1.786584076392</v>
      </c>
      <c r="M53">
        <v>0</v>
      </c>
      <c r="N53">
        <v>0</v>
      </c>
      <c r="O53">
        <v>4.8355547357479101E-2</v>
      </c>
      <c r="P53">
        <v>0</v>
      </c>
      <c r="Q53">
        <v>-0.81400916079704999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5.7226592285122502E-2</v>
      </c>
      <c r="Z53">
        <v>0.103636509145647</v>
      </c>
      <c r="AA53">
        <v>0.13301970958055101</v>
      </c>
      <c r="AB53">
        <v>0.12519228397932999</v>
      </c>
      <c r="AC53">
        <v>0.12991658057040401</v>
      </c>
      <c r="AD53">
        <v>0.15664989453328099</v>
      </c>
      <c r="AE53">
        <v>9.6438686871584994E-2</v>
      </c>
      <c r="AF53">
        <v>-0.76777634354282398</v>
      </c>
      <c r="AH53" s="30">
        <f t="shared" si="9"/>
        <v>3.2442376876548801E-2</v>
      </c>
      <c r="AI53" s="30">
        <f t="shared" si="4"/>
        <v>5.7226592285122502E-2</v>
      </c>
      <c r="AJ53" s="30">
        <f t="shared" si="4"/>
        <v>0.103636509145647</v>
      </c>
      <c r="AK53" s="30">
        <f t="shared" si="4"/>
        <v>0.13301970958055101</v>
      </c>
      <c r="AL53" s="30">
        <f t="shared" si="4"/>
        <v>0.12519228397932999</v>
      </c>
      <c r="AM53" s="30">
        <f t="shared" si="4"/>
        <v>0.12991658057040401</v>
      </c>
      <c r="AN53" s="30">
        <f t="shared" si="4"/>
        <v>0.15664989453328099</v>
      </c>
      <c r="AR53" s="31">
        <f t="shared" si="1"/>
        <v>43830</v>
      </c>
      <c r="AS53" s="30">
        <f t="shared" si="5"/>
        <v>-1.0711053741712959</v>
      </c>
      <c r="AT53" s="30">
        <f t="shared" si="2"/>
        <v>3.2442376876548801E-2</v>
      </c>
      <c r="AU53" s="30">
        <f t="shared" si="6"/>
        <v>0.70564157009433548</v>
      </c>
      <c r="AV53" s="30">
        <f t="shared" si="11"/>
        <v>5.7226592285122502E-2</v>
      </c>
      <c r="AW53" s="30">
        <f t="shared" si="11"/>
        <v>0.103636509145647</v>
      </c>
      <c r="AX53" s="30">
        <f t="shared" si="11"/>
        <v>0.13301970958055101</v>
      </c>
      <c r="AY53" s="30">
        <f t="shared" si="10"/>
        <v>0.12519228397932999</v>
      </c>
      <c r="AZ53" s="30">
        <f t="shared" si="10"/>
        <v>0.12991658057040401</v>
      </c>
      <c r="BA53" s="30">
        <f t="shared" si="10"/>
        <v>0.15664989453328099</v>
      </c>
      <c r="BC53" s="31">
        <f t="shared" si="7"/>
        <v>43830</v>
      </c>
      <c r="BD53" s="30">
        <f t="shared" si="8"/>
        <v>3.2442376876548801E-2</v>
      </c>
      <c r="BE53" s="30">
        <f t="shared" si="8"/>
        <v>0.70564157009433548</v>
      </c>
    </row>
    <row r="54" spans="1:57" ht="15">
      <c r="A54" s="1">
        <v>43921</v>
      </c>
      <c r="B54">
        <v>-1.6094972473212901</v>
      </c>
      <c r="C54">
        <v>0.111355467197992</v>
      </c>
      <c r="D54">
        <v>-0.53180788696628101</v>
      </c>
      <c r="E54">
        <v>0.107828106894733</v>
      </c>
      <c r="F54">
        <v>-0.53512967755014695</v>
      </c>
      <c r="G54">
        <v>-1.5816437606178499</v>
      </c>
      <c r="H54">
        <v>0.102229212265339</v>
      </c>
      <c r="I54">
        <v>-0.55267287492764205</v>
      </c>
      <c r="J54">
        <v>0.89419354375720905</v>
      </c>
      <c r="K54">
        <v>-0.33783435849725701</v>
      </c>
      <c r="L54">
        <v>1.7157672935141399</v>
      </c>
      <c r="M54">
        <v>0</v>
      </c>
      <c r="N54">
        <v>0</v>
      </c>
      <c r="O54">
        <v>-4.7553810112370198E-2</v>
      </c>
      <c r="P54">
        <v>0</v>
      </c>
      <c r="Q54">
        <v>-0.79970979462610403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4.4938017479098903E-2</v>
      </c>
      <c r="Z54">
        <v>8.5157451296833095E-2</v>
      </c>
      <c r="AA54">
        <v>0.12741895876863599</v>
      </c>
      <c r="AB54">
        <v>0.131945543048444</v>
      </c>
      <c r="AC54">
        <v>0.147103457461596</v>
      </c>
      <c r="AD54">
        <v>0.18161167480955601</v>
      </c>
      <c r="AE54">
        <v>9.5767981301438404E-2</v>
      </c>
      <c r="AF54">
        <v>-2.2505327028239099</v>
      </c>
      <c r="AH54" s="30">
        <f t="shared" si="9"/>
        <v>-0.33783435849725701</v>
      </c>
      <c r="AI54" s="30">
        <f t="shared" si="4"/>
        <v>4.4938017479098903E-2</v>
      </c>
      <c r="AJ54" s="30">
        <f t="shared" si="4"/>
        <v>8.5157451296833095E-2</v>
      </c>
      <c r="AK54" s="30">
        <f t="shared" si="4"/>
        <v>0.12741895876863599</v>
      </c>
      <c r="AL54" s="30">
        <f t="shared" si="4"/>
        <v>0.131945543048444</v>
      </c>
      <c r="AM54" s="30">
        <f t="shared" si="4"/>
        <v>0.147103457461596</v>
      </c>
      <c r="AN54" s="30">
        <f t="shared" si="4"/>
        <v>0.18161167480955601</v>
      </c>
      <c r="AR54" s="31">
        <f t="shared" si="1"/>
        <v>43921</v>
      </c>
      <c r="AS54" s="30">
        <f t="shared" si="5"/>
        <v>-7.0021308112956397</v>
      </c>
      <c r="AT54" s="30">
        <f t="shared" si="2"/>
        <v>-0.33783435849725701</v>
      </c>
      <c r="AU54" s="30">
        <f t="shared" si="6"/>
        <v>0.71817510286416397</v>
      </c>
      <c r="AV54" s="30">
        <f t="shared" si="11"/>
        <v>4.4938017479098903E-2</v>
      </c>
      <c r="AW54" s="30">
        <f t="shared" si="11"/>
        <v>8.5157451296833095E-2</v>
      </c>
      <c r="AX54" s="30">
        <f t="shared" si="11"/>
        <v>0.12741895876863599</v>
      </c>
      <c r="AY54" s="30">
        <f t="shared" si="10"/>
        <v>0.131945543048444</v>
      </c>
      <c r="AZ54" s="30">
        <f t="shared" si="10"/>
        <v>0.147103457461596</v>
      </c>
      <c r="BA54" s="30">
        <f t="shared" si="10"/>
        <v>0.18161167480955601</v>
      </c>
      <c r="BC54" s="31">
        <f t="shared" si="7"/>
        <v>43921</v>
      </c>
      <c r="BD54" s="30">
        <f t="shared" si="8"/>
        <v>-0.33783435849725701</v>
      </c>
      <c r="BE54" s="30">
        <f t="shared" si="8"/>
        <v>0.71817510286416397</v>
      </c>
    </row>
    <row r="55" spans="1:57" ht="15">
      <c r="A55" s="1">
        <v>44012</v>
      </c>
      <c r="B55">
        <v>-1.7062330335222</v>
      </c>
      <c r="C55">
        <v>-0.104492832519649</v>
      </c>
      <c r="D55">
        <v>-0.61632524331454197</v>
      </c>
      <c r="E55">
        <v>-0.35252719846948699</v>
      </c>
      <c r="F55">
        <v>-0.59405215110382503</v>
      </c>
      <c r="G55">
        <v>-1.5812273607443901</v>
      </c>
      <c r="H55">
        <v>0.38088385847380801</v>
      </c>
      <c r="I55">
        <v>-0.446422069914307</v>
      </c>
      <c r="J55">
        <v>0.88919541627276499</v>
      </c>
      <c r="K55">
        <v>-1.00339804993459</v>
      </c>
      <c r="L55">
        <v>1.6566528426156399</v>
      </c>
      <c r="M55">
        <v>0</v>
      </c>
      <c r="N55">
        <v>0</v>
      </c>
      <c r="O55">
        <v>-0.10443078566748</v>
      </c>
      <c r="P55">
        <v>0</v>
      </c>
      <c r="Q55">
        <v>-0.78342620021237497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-5.3131939460637302E-2</v>
      </c>
      <c r="Z55">
        <v>6.6584751353018903E-2</v>
      </c>
      <c r="AA55">
        <v>0.12804854476496799</v>
      </c>
      <c r="AB55">
        <v>0.14578648814946099</v>
      </c>
      <c r="AC55">
        <v>0.168025883176704</v>
      </c>
      <c r="AD55">
        <v>0.21362857353703599</v>
      </c>
      <c r="AE55">
        <v>9.5099688849714606E-2</v>
      </c>
      <c r="AF55">
        <v>-3.6017608176703599</v>
      </c>
      <c r="AH55" s="30">
        <f t="shared" si="9"/>
        <v>-1.00339804993459</v>
      </c>
      <c r="AI55" s="30">
        <f t="shared" si="4"/>
        <v>-5.3131939460637302E-2</v>
      </c>
      <c r="AJ55" s="30">
        <f t="shared" si="4"/>
        <v>6.6584751353018903E-2</v>
      </c>
      <c r="AK55" s="30">
        <f t="shared" si="4"/>
        <v>0.12804854476496799</v>
      </c>
      <c r="AL55" s="30">
        <f t="shared" si="4"/>
        <v>0.14578648814946099</v>
      </c>
      <c r="AM55" s="30">
        <f t="shared" si="4"/>
        <v>0.168025883176704</v>
      </c>
      <c r="AN55" s="30">
        <f t="shared" si="4"/>
        <v>0.21362857353703599</v>
      </c>
      <c r="AR55" s="31">
        <f t="shared" si="1"/>
        <v>44012</v>
      </c>
      <c r="AS55" s="30">
        <f t="shared" si="5"/>
        <v>-12.40704327068144</v>
      </c>
      <c r="AT55" s="30">
        <f t="shared" si="2"/>
        <v>-1.00339804993459</v>
      </c>
      <c r="AU55" s="30">
        <f t="shared" si="6"/>
        <v>0.66894230152055056</v>
      </c>
      <c r="AV55" s="30">
        <f t="shared" si="11"/>
        <v>-5.3131939460637302E-2</v>
      </c>
      <c r="AW55" s="30">
        <f t="shared" si="11"/>
        <v>6.6584751353018903E-2</v>
      </c>
      <c r="AX55" s="30">
        <f t="shared" si="11"/>
        <v>0.12804854476496799</v>
      </c>
      <c r="AY55" s="30">
        <f t="shared" si="10"/>
        <v>0.14578648814946099</v>
      </c>
      <c r="AZ55" s="30">
        <f t="shared" si="10"/>
        <v>0.168025883176704</v>
      </c>
      <c r="BA55" s="30">
        <f t="shared" si="10"/>
        <v>0.21362857353703599</v>
      </c>
      <c r="BC55" s="31">
        <f t="shared" si="7"/>
        <v>44012</v>
      </c>
      <c r="BD55" s="30">
        <f t="shared" si="8"/>
        <v>-1.00339804993459</v>
      </c>
      <c r="BE55" s="30">
        <f t="shared" si="8"/>
        <v>0.66894230152055056</v>
      </c>
    </row>
    <row r="56" spans="1:57" ht="15">
      <c r="A56" s="1">
        <v>44104</v>
      </c>
      <c r="B56">
        <v>-1.9006462536211099</v>
      </c>
      <c r="C56">
        <v>-0.16006768155917001</v>
      </c>
      <c r="D56">
        <v>-0.58265785012515203</v>
      </c>
      <c r="E56">
        <v>-0.90906077577034405</v>
      </c>
      <c r="F56">
        <v>-0.64242407709583405</v>
      </c>
      <c r="G56">
        <v>-1.6196276202595301</v>
      </c>
      <c r="H56">
        <v>0.28219264114445303</v>
      </c>
      <c r="I56">
        <v>-0.421957139003105</v>
      </c>
      <c r="J56">
        <v>0.84993045288871805</v>
      </c>
      <c r="K56">
        <v>-1.3075808520579</v>
      </c>
      <c r="L56">
        <v>1.68612205515476</v>
      </c>
      <c r="M56">
        <v>0</v>
      </c>
      <c r="N56">
        <v>0</v>
      </c>
      <c r="O56">
        <v>-0.28009485332269601</v>
      </c>
      <c r="P56">
        <v>0</v>
      </c>
      <c r="Q56">
        <v>-0.74794980639636999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-7.7591558688424905E-2</v>
      </c>
      <c r="Z56">
        <v>8.8003965466751294E-2</v>
      </c>
      <c r="AA56">
        <v>0.149000546553053</v>
      </c>
      <c r="AB56">
        <v>0.16719780672068801</v>
      </c>
      <c r="AC56">
        <v>0.18734049063460201</v>
      </c>
      <c r="AD56">
        <v>0.24743116107526</v>
      </c>
      <c r="AE56">
        <v>9.4433878915081496E-2</v>
      </c>
      <c r="AF56">
        <v>-4.8980054693462698</v>
      </c>
      <c r="AH56" s="30">
        <f t="shared" si="9"/>
        <v>-1.3075808520579</v>
      </c>
      <c r="AI56" s="30">
        <f t="shared" si="4"/>
        <v>-7.7591558688424905E-2</v>
      </c>
      <c r="AJ56" s="30">
        <f t="shared" si="4"/>
        <v>8.8003965466751294E-2</v>
      </c>
      <c r="AK56" s="30">
        <f t="shared" si="4"/>
        <v>0.149000546553053</v>
      </c>
      <c r="AL56" s="30">
        <f t="shared" si="4"/>
        <v>0.16719780672068801</v>
      </c>
      <c r="AM56" s="30">
        <f t="shared" si="4"/>
        <v>0.18734049063460201</v>
      </c>
      <c r="AN56" s="30">
        <f t="shared" si="4"/>
        <v>0.24743116107526</v>
      </c>
      <c r="AR56" s="31">
        <f t="shared" si="1"/>
        <v>44104</v>
      </c>
      <c r="AS56" s="30">
        <f t="shared" si="5"/>
        <v>-17.592021877385079</v>
      </c>
      <c r="AT56" s="30">
        <f t="shared" si="2"/>
        <v>-1.3075808520579</v>
      </c>
      <c r="AU56" s="30">
        <f t="shared" si="6"/>
        <v>0.76138241176192945</v>
      </c>
      <c r="AV56" s="30">
        <f t="shared" si="11"/>
        <v>-7.7591558688424905E-2</v>
      </c>
      <c r="AW56" s="30">
        <f t="shared" si="11"/>
        <v>8.8003965466751294E-2</v>
      </c>
      <c r="AX56" s="30">
        <f t="shared" si="11"/>
        <v>0.149000546553053</v>
      </c>
      <c r="AY56" s="30">
        <f t="shared" si="10"/>
        <v>0.16719780672068801</v>
      </c>
      <c r="AZ56" s="30">
        <f t="shared" si="10"/>
        <v>0.18734049063460201</v>
      </c>
      <c r="BA56" s="30">
        <f t="shared" si="10"/>
        <v>0.24743116107526</v>
      </c>
      <c r="BC56" s="31">
        <f t="shared" si="7"/>
        <v>44104</v>
      </c>
      <c r="BD56" s="30">
        <f t="shared" si="8"/>
        <v>-1.3075808520579</v>
      </c>
      <c r="BE56" s="30">
        <f t="shared" si="8"/>
        <v>0.76138241176192945</v>
      </c>
    </row>
    <row r="57" spans="1:57" ht="15">
      <c r="A57" s="1">
        <v>44196</v>
      </c>
      <c r="B57">
        <v>-1.6626864880113099</v>
      </c>
      <c r="C57">
        <v>2.8115861891927999E-2</v>
      </c>
      <c r="D57">
        <v>-0.522594194760713</v>
      </c>
      <c r="E57">
        <v>-0.88885964585646005</v>
      </c>
      <c r="F57">
        <v>-0.68233917900923902</v>
      </c>
      <c r="G57">
        <v>-1.6194335325659801</v>
      </c>
      <c r="H57">
        <v>-0.57973339175127303</v>
      </c>
      <c r="I57">
        <v>-0.41563571291219098</v>
      </c>
      <c r="J57">
        <v>0.86270025764661995</v>
      </c>
      <c r="K57">
        <v>-1.1605903382714799</v>
      </c>
      <c r="L57">
        <v>1.78435796912413</v>
      </c>
      <c r="M57">
        <v>0</v>
      </c>
      <c r="N57">
        <v>0</v>
      </c>
      <c r="O57">
        <v>-0.42614519723376798</v>
      </c>
      <c r="P57">
        <v>0</v>
      </c>
      <c r="Q57">
        <v>-0.73224959576520099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8.5357147304125205E-2</v>
      </c>
      <c r="Z57">
        <v>0.19556767646196899</v>
      </c>
      <c r="AA57">
        <v>0.211406153642726</v>
      </c>
      <c r="AB57">
        <v>0.20663676671557801</v>
      </c>
      <c r="AC57">
        <v>0.21705214742356199</v>
      </c>
      <c r="AD57">
        <v>0.29790401108917502</v>
      </c>
      <c r="AE57">
        <v>9.3770618072537101E-2</v>
      </c>
      <c r="AF57">
        <v>-4.7073986667652701</v>
      </c>
      <c r="AH57" s="30">
        <f t="shared" si="9"/>
        <v>-1.1605903382714799</v>
      </c>
      <c r="AI57" s="30">
        <f t="shared" si="4"/>
        <v>8.5357147304125205E-2</v>
      </c>
      <c r="AJ57" s="30">
        <f t="shared" ref="AJ57:AN107" si="12">Z57</f>
        <v>0.19556767646196899</v>
      </c>
      <c r="AK57" s="30">
        <f t="shared" si="12"/>
        <v>0.211406153642726</v>
      </c>
      <c r="AL57" s="30">
        <f t="shared" si="12"/>
        <v>0.20663676671557801</v>
      </c>
      <c r="AM57" s="30">
        <f t="shared" si="12"/>
        <v>0.21705214742356199</v>
      </c>
      <c r="AN57" s="30">
        <f t="shared" si="12"/>
        <v>0.29790401108917502</v>
      </c>
      <c r="AR57" s="31">
        <f t="shared" si="1"/>
        <v>44196</v>
      </c>
      <c r="AS57" s="30">
        <f t="shared" si="5"/>
        <v>-16.82959466706108</v>
      </c>
      <c r="AT57" s="30">
        <f t="shared" si="2"/>
        <v>-1.1605903382714799</v>
      </c>
      <c r="AU57" s="30">
        <f t="shared" si="6"/>
        <v>1.2139239026371353</v>
      </c>
      <c r="AV57" s="30">
        <f t="shared" si="11"/>
        <v>8.5357147304125205E-2</v>
      </c>
      <c r="AW57" s="30">
        <f t="shared" si="11"/>
        <v>0.19556767646196899</v>
      </c>
      <c r="AX57" s="30">
        <f t="shared" si="11"/>
        <v>0.211406153642726</v>
      </c>
      <c r="AY57" s="30">
        <f t="shared" si="10"/>
        <v>0.20663676671557801</v>
      </c>
      <c r="AZ57" s="30">
        <f t="shared" si="10"/>
        <v>0.21705214742356199</v>
      </c>
      <c r="BA57" s="30">
        <f t="shared" si="10"/>
        <v>0.29790401108917502</v>
      </c>
      <c r="BC57" s="31">
        <f t="shared" si="7"/>
        <v>44196</v>
      </c>
      <c r="BD57" s="30">
        <f t="shared" si="8"/>
        <v>-1.1605903382714799</v>
      </c>
      <c r="BE57" s="30">
        <f t="shared" si="8"/>
        <v>1.2139239026371353</v>
      </c>
    </row>
    <row r="58" spans="1:57" ht="15">
      <c r="A58" s="1">
        <v>44286</v>
      </c>
      <c r="B58">
        <v>-2.23934562675647</v>
      </c>
      <c r="C58">
        <v>0.108441843302546</v>
      </c>
      <c r="D58">
        <v>-0.42861292301581599</v>
      </c>
      <c r="E58">
        <v>-0.93402081811543902</v>
      </c>
      <c r="F58">
        <v>-0.64626081156503101</v>
      </c>
      <c r="G58">
        <v>-1.7170469248520801</v>
      </c>
      <c r="H58">
        <v>-0.59418155898063296</v>
      </c>
      <c r="I58">
        <v>-0.50097378276395499</v>
      </c>
      <c r="J58">
        <v>0.74227607341426205</v>
      </c>
      <c r="K58">
        <v>-0.91713258037485801</v>
      </c>
      <c r="L58">
        <v>1.80349926467293</v>
      </c>
      <c r="M58">
        <v>0</v>
      </c>
      <c r="N58">
        <v>0</v>
      </c>
      <c r="O58">
        <v>-0.49413951106992698</v>
      </c>
      <c r="P58">
        <v>0</v>
      </c>
      <c r="Q58">
        <v>-0.70998253938864497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0.31127816443883499</v>
      </c>
      <c r="Z58">
        <v>0.32894394080398098</v>
      </c>
      <c r="AA58">
        <v>0.29371191938288299</v>
      </c>
      <c r="AB58">
        <v>0.25120195664898998</v>
      </c>
      <c r="AC58">
        <v>0.249350446091925</v>
      </c>
      <c r="AD58">
        <v>0.36560289320202699</v>
      </c>
      <c r="AE58">
        <v>9.3109970148507706E-2</v>
      </c>
      <c r="AF58">
        <v>-4.6342806047759604</v>
      </c>
      <c r="AH58" s="30">
        <f t="shared" si="9"/>
        <v>-0.91713258037485801</v>
      </c>
      <c r="AI58" s="30">
        <f t="shared" ref="AI58:AN121" si="13">Y58</f>
        <v>0.31127816443883499</v>
      </c>
      <c r="AJ58" s="30">
        <f t="shared" si="12"/>
        <v>0.32894394080398098</v>
      </c>
      <c r="AK58" s="30">
        <f t="shared" si="12"/>
        <v>0.29371191938288299</v>
      </c>
      <c r="AL58" s="30">
        <f t="shared" si="12"/>
        <v>0.25120195664898998</v>
      </c>
      <c r="AM58" s="30">
        <f t="shared" si="12"/>
        <v>0.249350446091925</v>
      </c>
      <c r="AN58" s="30">
        <f t="shared" si="12"/>
        <v>0.36560289320202699</v>
      </c>
      <c r="AR58" s="31">
        <f t="shared" si="1"/>
        <v>44286</v>
      </c>
      <c r="AS58" s="30">
        <f t="shared" si="5"/>
        <v>-16.537122419103842</v>
      </c>
      <c r="AT58" s="30">
        <f t="shared" si="2"/>
        <v>-0.91713258037485801</v>
      </c>
      <c r="AU58" s="30">
        <f t="shared" si="6"/>
        <v>1.8000893205686408</v>
      </c>
      <c r="AV58" s="30">
        <f t="shared" si="11"/>
        <v>0.31127816443883499</v>
      </c>
      <c r="AW58" s="30">
        <f t="shared" si="11"/>
        <v>0.32894394080398098</v>
      </c>
      <c r="AX58" s="30">
        <f t="shared" si="11"/>
        <v>0.29371191938288299</v>
      </c>
      <c r="AY58" s="30">
        <f t="shared" si="10"/>
        <v>0.25120195664898998</v>
      </c>
      <c r="AZ58" s="30">
        <f t="shared" si="10"/>
        <v>0.249350446091925</v>
      </c>
      <c r="BA58" s="30">
        <f t="shared" si="10"/>
        <v>0.36560289320202699</v>
      </c>
      <c r="BC58" s="31">
        <f t="shared" si="7"/>
        <v>44286</v>
      </c>
      <c r="BD58" s="30">
        <f t="shared" si="8"/>
        <v>-0.91713258037485801</v>
      </c>
      <c r="BE58" s="30">
        <f t="shared" si="8"/>
        <v>1.8000893205686408</v>
      </c>
    </row>
    <row r="59" spans="1:57" ht="15">
      <c r="A59" s="1">
        <v>44377</v>
      </c>
      <c r="B59">
        <v>-2.9029934755401601</v>
      </c>
      <c r="C59">
        <v>0.29182904277600502</v>
      </c>
      <c r="D59">
        <v>-0.35736755072780202</v>
      </c>
      <c r="E59">
        <v>-0.81985027750444495</v>
      </c>
      <c r="F59">
        <v>-0.61471387037195002</v>
      </c>
      <c r="G59">
        <v>-1.8940322708514801</v>
      </c>
      <c r="H59">
        <v>-0.642462852783379</v>
      </c>
      <c r="I59">
        <v>-0.70285021329836705</v>
      </c>
      <c r="J59">
        <v>0.68781787005198203</v>
      </c>
      <c r="K59">
        <v>-0.33644733647317299</v>
      </c>
      <c r="L59">
        <v>1.7080296894881</v>
      </c>
      <c r="M59">
        <v>0</v>
      </c>
      <c r="N59">
        <v>0</v>
      </c>
      <c r="O59">
        <v>-0.52311154800514803</v>
      </c>
      <c r="P59">
        <v>0</v>
      </c>
      <c r="Q59">
        <v>-0.68288237581504996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0.57769419020346602</v>
      </c>
      <c r="Z59">
        <v>0.47665028749148203</v>
      </c>
      <c r="AA59">
        <v>0.38702126622125199</v>
      </c>
      <c r="AB59">
        <v>0.30170069313472297</v>
      </c>
      <c r="AC59">
        <v>0.28405595290121599</v>
      </c>
      <c r="AD59">
        <v>0.44766117834194902</v>
      </c>
      <c r="AE59">
        <v>9.2451996294215896E-2</v>
      </c>
      <c r="AF59">
        <v>-4.2217996044665602</v>
      </c>
      <c r="AH59" s="30">
        <f t="shared" si="9"/>
        <v>-0.33644733647317299</v>
      </c>
      <c r="AI59" s="30">
        <f t="shared" si="13"/>
        <v>0.57769419020346602</v>
      </c>
      <c r="AJ59" s="30">
        <f t="shared" si="12"/>
        <v>0.47665028749148203</v>
      </c>
      <c r="AK59" s="30">
        <f t="shared" si="12"/>
        <v>0.38702126622125199</v>
      </c>
      <c r="AL59" s="30">
        <f t="shared" si="12"/>
        <v>0.30170069313472297</v>
      </c>
      <c r="AM59" s="30">
        <f t="shared" si="12"/>
        <v>0.28405595290121599</v>
      </c>
      <c r="AN59" s="30">
        <f t="shared" si="12"/>
        <v>0.44766117834194902</v>
      </c>
      <c r="AR59" s="31">
        <f t="shared" si="1"/>
        <v>44377</v>
      </c>
      <c r="AS59" s="30">
        <f t="shared" si="5"/>
        <v>-14.887198417866241</v>
      </c>
      <c r="AT59" s="30">
        <f t="shared" si="2"/>
        <v>-0.33644733647317299</v>
      </c>
      <c r="AU59" s="30">
        <f t="shared" si="6"/>
        <v>2.4747835682940877</v>
      </c>
      <c r="AV59" s="30">
        <f t="shared" si="11"/>
        <v>0.57769419020346602</v>
      </c>
      <c r="AW59" s="30">
        <f t="shared" si="11"/>
        <v>0.47665028749148203</v>
      </c>
      <c r="AX59" s="30">
        <f t="shared" si="11"/>
        <v>0.38702126622125199</v>
      </c>
      <c r="AY59" s="30">
        <f t="shared" si="10"/>
        <v>0.30170069313472297</v>
      </c>
      <c r="AZ59" s="30">
        <f t="shared" si="10"/>
        <v>0.28405595290121599</v>
      </c>
      <c r="BA59" s="30">
        <f t="shared" si="10"/>
        <v>0.44766117834194902</v>
      </c>
      <c r="BC59" s="31">
        <f t="shared" si="7"/>
        <v>44377</v>
      </c>
      <c r="BD59" s="30">
        <f t="shared" si="8"/>
        <v>-0.33644733647317299</v>
      </c>
      <c r="BE59" s="30">
        <f t="shared" si="8"/>
        <v>2.4747835682940877</v>
      </c>
    </row>
    <row r="60" spans="1:57" ht="15">
      <c r="A60" s="1">
        <v>44469</v>
      </c>
      <c r="B60">
        <v>-2.3476410021426899</v>
      </c>
      <c r="C60">
        <v>6.1191664687253899E-2</v>
      </c>
      <c r="D60">
        <v>-0.25290438362753798</v>
      </c>
      <c r="E60">
        <v>-0.919468209986819</v>
      </c>
      <c r="F60">
        <v>-0.50476670526164902</v>
      </c>
      <c r="G60">
        <v>-1.9390409789463099</v>
      </c>
      <c r="H60">
        <v>-0.31058390390350699</v>
      </c>
      <c r="I60">
        <v>-0.96273916858708197</v>
      </c>
      <c r="J60">
        <v>0.60998316505458305</v>
      </c>
      <c r="K60">
        <v>-0.29968187189842899</v>
      </c>
      <c r="L60">
        <v>1.65148983977746</v>
      </c>
      <c r="M60">
        <v>0</v>
      </c>
      <c r="N60">
        <v>0</v>
      </c>
      <c r="O60">
        <v>-0.483941545393759</v>
      </c>
      <c r="P60">
        <v>0</v>
      </c>
      <c r="Q60">
        <v>-0.667243630226379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0.62663567867018999</v>
      </c>
      <c r="Z60">
        <v>0.46770400216416003</v>
      </c>
      <c r="AA60">
        <v>0.42795946395323198</v>
      </c>
      <c r="AB60">
        <v>0.31858022738787101</v>
      </c>
      <c r="AC60">
        <v>0.304042495697946</v>
      </c>
      <c r="AD60">
        <v>0.53247835356211903</v>
      </c>
      <c r="AE60">
        <v>9.1796755057350701E-2</v>
      </c>
      <c r="AF60">
        <v>-3.5961497539619902</v>
      </c>
      <c r="AH60" s="30">
        <f t="shared" si="9"/>
        <v>-0.29968187189842899</v>
      </c>
      <c r="AI60" s="30">
        <f t="shared" si="13"/>
        <v>0.62663567867018999</v>
      </c>
      <c r="AJ60" s="30">
        <f t="shared" si="12"/>
        <v>0.46770400216416003</v>
      </c>
      <c r="AK60" s="30">
        <f t="shared" si="12"/>
        <v>0.42795946395323198</v>
      </c>
      <c r="AL60" s="30">
        <f t="shared" si="12"/>
        <v>0.31858022738787101</v>
      </c>
      <c r="AM60" s="30">
        <f t="shared" si="12"/>
        <v>0.304042495697946</v>
      </c>
      <c r="AN60" s="30">
        <f t="shared" si="12"/>
        <v>0.53247835356211903</v>
      </c>
      <c r="AR60" s="31">
        <f t="shared" si="1"/>
        <v>44469</v>
      </c>
      <c r="AS60" s="30">
        <f t="shared" si="5"/>
        <v>-12.384599015847961</v>
      </c>
      <c r="AT60" s="30">
        <f t="shared" si="2"/>
        <v>-0.29968187189842899</v>
      </c>
      <c r="AU60" s="30">
        <f t="shared" si="6"/>
        <v>2.6774002214355179</v>
      </c>
      <c r="AV60" s="30">
        <f t="shared" si="11"/>
        <v>0.62663567867018999</v>
      </c>
      <c r="AW60" s="30">
        <f t="shared" si="11"/>
        <v>0.46770400216416003</v>
      </c>
      <c r="AX60" s="30">
        <f t="shared" si="11"/>
        <v>0.42795946395323198</v>
      </c>
      <c r="AY60" s="30">
        <f t="shared" si="10"/>
        <v>0.31858022738787101</v>
      </c>
      <c r="AZ60" s="30">
        <f t="shared" si="10"/>
        <v>0.304042495697946</v>
      </c>
      <c r="BA60" s="30">
        <f t="shared" si="10"/>
        <v>0.53247835356211903</v>
      </c>
      <c r="BC60" s="31">
        <f t="shared" si="7"/>
        <v>44469</v>
      </c>
      <c r="BD60" s="30">
        <f t="shared" si="8"/>
        <v>-0.29968187189842899</v>
      </c>
      <c r="BE60" s="30">
        <f t="shared" si="8"/>
        <v>2.6774002214355179</v>
      </c>
    </row>
    <row r="61" spans="1:57" ht="15">
      <c r="A61" s="1">
        <v>44561</v>
      </c>
      <c r="B61">
        <v>-1.91061113866467</v>
      </c>
      <c r="C61">
        <v>0.14320806781121301</v>
      </c>
      <c r="D61">
        <v>-0.233711044586044</v>
      </c>
      <c r="E61">
        <v>-0.90794079627920998</v>
      </c>
      <c r="F61">
        <v>-0.452153421841065</v>
      </c>
      <c r="G61">
        <v>-1.9958110552195201</v>
      </c>
      <c r="H61">
        <v>-0.31140553008059002</v>
      </c>
      <c r="I61">
        <v>-1.2526596417532401</v>
      </c>
      <c r="J61">
        <v>0.53837770480218805</v>
      </c>
      <c r="K61">
        <v>0.196909294660428</v>
      </c>
      <c r="L61">
        <v>1.5778279717063799</v>
      </c>
      <c r="M61">
        <v>0</v>
      </c>
      <c r="N61">
        <v>0</v>
      </c>
      <c r="O61">
        <v>-0.447020924007836</v>
      </c>
      <c r="P61">
        <v>0</v>
      </c>
      <c r="Q61">
        <v>-0.66262254692721601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0.75759379407946903</v>
      </c>
      <c r="Z61">
        <v>0.45238129308146502</v>
      </c>
      <c r="AA61">
        <v>0.47394203628075499</v>
      </c>
      <c r="AB61">
        <v>0.33570974085121902</v>
      </c>
      <c r="AC61">
        <v>0.32392717450193298</v>
      </c>
      <c r="AD61">
        <v>0.61809925075055405</v>
      </c>
      <c r="AE61">
        <v>9.1144302452078302E-2</v>
      </c>
      <c r="AF61">
        <v>-2.6648154683817098</v>
      </c>
      <c r="AH61" s="30">
        <f t="shared" si="9"/>
        <v>0.196909294660428</v>
      </c>
      <c r="AI61" s="30">
        <f t="shared" si="13"/>
        <v>0.75759379407946903</v>
      </c>
      <c r="AJ61" s="30">
        <f t="shared" si="12"/>
        <v>0.45238129308146502</v>
      </c>
      <c r="AK61" s="30">
        <f t="shared" si="12"/>
        <v>0.47394203628075499</v>
      </c>
      <c r="AL61" s="30">
        <f t="shared" si="12"/>
        <v>0.33570974085121902</v>
      </c>
      <c r="AM61" s="30">
        <f t="shared" si="12"/>
        <v>0.32392717450193298</v>
      </c>
      <c r="AN61" s="30">
        <f t="shared" si="12"/>
        <v>0.61809925075055405</v>
      </c>
      <c r="AR61" s="31">
        <f t="shared" si="1"/>
        <v>44561</v>
      </c>
      <c r="AS61" s="30">
        <f t="shared" si="5"/>
        <v>-8.6592618735268392</v>
      </c>
      <c r="AT61" s="30">
        <f t="shared" si="2"/>
        <v>0.196909294660428</v>
      </c>
      <c r="AU61" s="30">
        <f t="shared" si="6"/>
        <v>2.9616532895453953</v>
      </c>
      <c r="AV61" s="30">
        <f t="shared" si="11"/>
        <v>0.75759379407946903</v>
      </c>
      <c r="AW61" s="30">
        <f t="shared" si="11"/>
        <v>0.45238129308146502</v>
      </c>
      <c r="AX61" s="30">
        <f t="shared" si="11"/>
        <v>0.47394203628075499</v>
      </c>
      <c r="AY61" s="30">
        <f t="shared" si="10"/>
        <v>0.33570974085121902</v>
      </c>
      <c r="AZ61" s="30">
        <f t="shared" si="10"/>
        <v>0.32392717450193298</v>
      </c>
      <c r="BA61" s="30">
        <f t="shared" si="10"/>
        <v>0.61809925075055405</v>
      </c>
      <c r="BC61" s="31">
        <f t="shared" si="7"/>
        <v>44561</v>
      </c>
      <c r="BD61" s="30">
        <f t="shared" si="8"/>
        <v>0.196909294660428</v>
      </c>
      <c r="BE61" s="30">
        <f t="shared" si="8"/>
        <v>2.9616532895453953</v>
      </c>
    </row>
    <row r="62" spans="1:57" ht="15">
      <c r="A62" s="1">
        <v>44651</v>
      </c>
      <c r="B62">
        <v>-1.9456026963624999</v>
      </c>
      <c r="C62">
        <v>6.7009155634369696E-2</v>
      </c>
      <c r="D62">
        <v>-0.27819277418912303</v>
      </c>
      <c r="E62">
        <v>-0.75446769991608198</v>
      </c>
      <c r="F62">
        <v>-0.37223332607051302</v>
      </c>
      <c r="G62">
        <v>-1.8826285296208201</v>
      </c>
      <c r="H62">
        <v>0.27219143801029699</v>
      </c>
      <c r="I62">
        <v>-1.5753476883239901</v>
      </c>
      <c r="J62">
        <v>0.42261213065567999</v>
      </c>
      <c r="K62">
        <v>0.69657505582122403</v>
      </c>
      <c r="L62">
        <v>1.5788444896099301</v>
      </c>
      <c r="M62">
        <v>0</v>
      </c>
      <c r="N62">
        <v>0</v>
      </c>
      <c r="O62">
        <v>-0.37626973989207002</v>
      </c>
      <c r="P62">
        <v>0</v>
      </c>
      <c r="Q62">
        <v>-0.65527918014718101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0.75264106571003597</v>
      </c>
      <c r="Z62">
        <v>0.402341729581837</v>
      </c>
      <c r="AA62">
        <v>0.45914133389592399</v>
      </c>
      <c r="AB62">
        <v>0.31722540858722997</v>
      </c>
      <c r="AC62">
        <v>0.32937473290255098</v>
      </c>
      <c r="AD62">
        <v>0.69305747354463598</v>
      </c>
      <c r="AE62">
        <v>9.0494692027429505E-2</v>
      </c>
      <c r="AF62">
        <v>-1.7585129285411301</v>
      </c>
      <c r="AH62" s="30">
        <f t="shared" si="9"/>
        <v>0.69657505582122403</v>
      </c>
      <c r="AI62" s="30">
        <f t="shared" si="13"/>
        <v>0.75264106571003597</v>
      </c>
      <c r="AJ62" s="30">
        <f t="shared" si="12"/>
        <v>0.402341729581837</v>
      </c>
      <c r="AK62" s="30">
        <f t="shared" si="12"/>
        <v>0.45914133389592399</v>
      </c>
      <c r="AL62" s="30">
        <f t="shared" si="12"/>
        <v>0.31722540858722997</v>
      </c>
      <c r="AM62" s="30">
        <f t="shared" si="12"/>
        <v>0.32937473290255098</v>
      </c>
      <c r="AN62" s="30">
        <f t="shared" si="12"/>
        <v>0.69305747354463598</v>
      </c>
      <c r="AR62" s="31">
        <f t="shared" si="1"/>
        <v>44651</v>
      </c>
      <c r="AS62" s="30">
        <f t="shared" si="5"/>
        <v>-5.0340517141645202</v>
      </c>
      <c r="AT62" s="30">
        <f t="shared" si="2"/>
        <v>0.69657505582122403</v>
      </c>
      <c r="AU62" s="30">
        <f t="shared" si="6"/>
        <v>2.9537817442222138</v>
      </c>
      <c r="AV62" s="30">
        <f t="shared" si="11"/>
        <v>0.75264106571003597</v>
      </c>
      <c r="AW62" s="30">
        <f t="shared" si="11"/>
        <v>0.402341729581837</v>
      </c>
      <c r="AX62" s="30">
        <f t="shared" si="11"/>
        <v>0.45914133389592399</v>
      </c>
      <c r="AY62" s="30">
        <f t="shared" si="10"/>
        <v>0.31722540858722997</v>
      </c>
      <c r="AZ62" s="30">
        <f t="shared" si="10"/>
        <v>0.32937473290255098</v>
      </c>
      <c r="BA62" s="30">
        <f t="shared" si="10"/>
        <v>0.69305747354463598</v>
      </c>
      <c r="BC62" s="31">
        <f t="shared" si="7"/>
        <v>44651</v>
      </c>
      <c r="BD62" s="30">
        <f t="shared" si="8"/>
        <v>0.69657505582122403</v>
      </c>
      <c r="BE62" s="30">
        <f t="shared" si="8"/>
        <v>2.9537817442222138</v>
      </c>
    </row>
    <row r="63" spans="1:57" ht="15">
      <c r="A63" s="1">
        <v>44742</v>
      </c>
      <c r="B63">
        <v>-2.0854604178041498</v>
      </c>
      <c r="C63">
        <v>-0.17396691340098</v>
      </c>
      <c r="D63">
        <v>-0.17912227532111399</v>
      </c>
      <c r="E63">
        <v>-0.41269714817565301</v>
      </c>
      <c r="F63">
        <v>-0.16370653344727801</v>
      </c>
      <c r="G63">
        <v>-1.6808899069889101</v>
      </c>
      <c r="H63">
        <v>0.38692514129599498</v>
      </c>
      <c r="I63">
        <v>-1.9075782188395001</v>
      </c>
      <c r="J63">
        <v>0.306008447839697</v>
      </c>
      <c r="K63">
        <v>0.97347511372930395</v>
      </c>
      <c r="L63">
        <v>1.52119980770025</v>
      </c>
      <c r="M63">
        <v>0</v>
      </c>
      <c r="N63">
        <v>0</v>
      </c>
      <c r="O63">
        <v>-7.9619519366133901E-2</v>
      </c>
      <c r="P63">
        <v>0</v>
      </c>
      <c r="Q63">
        <v>-0.64834632133040804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0.59080764328796698</v>
      </c>
      <c r="Z63">
        <v>0.20544292714815901</v>
      </c>
      <c r="AA63">
        <v>0.32704662116261701</v>
      </c>
      <c r="AB63">
        <v>0.18789509936829801</v>
      </c>
      <c r="AC63">
        <v>0.29875947761432697</v>
      </c>
      <c r="AD63">
        <v>0.73402445217433498</v>
      </c>
      <c r="AE63">
        <v>8.9847974934095007E-2</v>
      </c>
      <c r="AF63">
        <v>-1.7099545484190799</v>
      </c>
      <c r="AH63" s="30">
        <f t="shared" si="9"/>
        <v>0.97347511372930395</v>
      </c>
      <c r="AI63" s="30">
        <f t="shared" si="13"/>
        <v>0.59080764328796698</v>
      </c>
      <c r="AJ63" s="30">
        <f t="shared" si="12"/>
        <v>0.20544292714815901</v>
      </c>
      <c r="AK63" s="30">
        <f t="shared" si="12"/>
        <v>0.32704662116261701</v>
      </c>
      <c r="AL63" s="30">
        <f t="shared" si="12"/>
        <v>0.18789509936829801</v>
      </c>
      <c r="AM63" s="30">
        <f t="shared" si="12"/>
        <v>0.29875947761432697</v>
      </c>
      <c r="AN63" s="30">
        <f t="shared" si="12"/>
        <v>0.73402445217433498</v>
      </c>
      <c r="AR63" s="31">
        <f t="shared" si="1"/>
        <v>44742</v>
      </c>
      <c r="AS63" s="30">
        <f t="shared" si="5"/>
        <v>-4.8398181936763196</v>
      </c>
      <c r="AT63" s="30">
        <f t="shared" si="2"/>
        <v>0.97347511372930395</v>
      </c>
      <c r="AU63" s="30">
        <f t="shared" si="6"/>
        <v>2.3439762207557031</v>
      </c>
      <c r="AV63" s="30">
        <f t="shared" si="11"/>
        <v>0.59080764328796698</v>
      </c>
      <c r="AW63" s="30">
        <f t="shared" si="11"/>
        <v>0.20544292714815901</v>
      </c>
      <c r="AX63" s="30">
        <f t="shared" si="11"/>
        <v>0.32704662116261701</v>
      </c>
      <c r="AY63" s="30">
        <f t="shared" si="10"/>
        <v>0.18789509936829801</v>
      </c>
      <c r="AZ63" s="30">
        <f t="shared" si="10"/>
        <v>0.29875947761432697</v>
      </c>
      <c r="BA63" s="30">
        <f t="shared" si="10"/>
        <v>0.73402445217433498</v>
      </c>
      <c r="BC63" s="31">
        <f t="shared" si="7"/>
        <v>44742</v>
      </c>
      <c r="BD63" s="30">
        <f t="shared" si="8"/>
        <v>0.97347511372930395</v>
      </c>
      <c r="BE63" s="30">
        <f t="shared" si="8"/>
        <v>2.3439762207557031</v>
      </c>
    </row>
    <row r="64" spans="1:57" ht="15">
      <c r="A64" s="1">
        <v>44834</v>
      </c>
      <c r="B64">
        <v>-1.89169322630711</v>
      </c>
      <c r="C64">
        <v>-8.1180702034294297E-2</v>
      </c>
      <c r="D64">
        <v>-0.14013970316886301</v>
      </c>
      <c r="E64">
        <v>-6.4197205053421899E-2</v>
      </c>
      <c r="F64">
        <v>-5.5108154539802702E-2</v>
      </c>
      <c r="G64">
        <v>-1.5040665731238601</v>
      </c>
      <c r="H64">
        <v>-0.101708758806489</v>
      </c>
      <c r="I64">
        <v>-2.1829980865793499</v>
      </c>
      <c r="J64">
        <v>0.34490658207345698</v>
      </c>
      <c r="K64">
        <v>0.78528149952751702</v>
      </c>
      <c r="L64">
        <v>1.43143141046485</v>
      </c>
      <c r="M64">
        <v>0</v>
      </c>
      <c r="N64">
        <v>0</v>
      </c>
      <c r="O64">
        <v>0.14246475449090701</v>
      </c>
      <c r="P64">
        <v>0</v>
      </c>
      <c r="Q64">
        <v>-0.639995091709333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0.529847871210958</v>
      </c>
      <c r="Z64">
        <v>1.1854107642697899E-2</v>
      </c>
      <c r="AA64">
        <v>0.30002077844591402</v>
      </c>
      <c r="AB64">
        <v>6.5714875816168403E-2</v>
      </c>
      <c r="AC64">
        <v>0.260701414226022</v>
      </c>
      <c r="AD64">
        <v>0.73652669143683702</v>
      </c>
      <c r="AE64">
        <v>8.9204199989664806E-2</v>
      </c>
      <c r="AF64">
        <v>-1.9631333159975399</v>
      </c>
      <c r="AH64" s="30">
        <f t="shared" si="9"/>
        <v>0.78528149952751702</v>
      </c>
      <c r="AI64" s="30">
        <f t="shared" si="13"/>
        <v>0.529847871210958</v>
      </c>
      <c r="AJ64" s="30">
        <f t="shared" si="12"/>
        <v>1.1854107642697899E-2</v>
      </c>
      <c r="AK64" s="30">
        <f t="shared" si="12"/>
        <v>0.30002077844591402</v>
      </c>
      <c r="AL64" s="30">
        <f t="shared" si="12"/>
        <v>6.5714875816168403E-2</v>
      </c>
      <c r="AM64" s="30">
        <f t="shared" si="12"/>
        <v>0.260701414226022</v>
      </c>
      <c r="AN64" s="30">
        <f t="shared" si="12"/>
        <v>0.73652669143683702</v>
      </c>
      <c r="AR64" s="31">
        <f t="shared" si="1"/>
        <v>44834</v>
      </c>
      <c r="AS64" s="30">
        <f t="shared" si="5"/>
        <v>-5.8525332639901597</v>
      </c>
      <c r="AT64" s="30">
        <f t="shared" si="2"/>
        <v>0.78528149952751702</v>
      </c>
      <c r="AU64" s="30">
        <f t="shared" si="6"/>
        <v>1.9046657387785975</v>
      </c>
      <c r="AV64" s="30">
        <f t="shared" si="11"/>
        <v>0.529847871210958</v>
      </c>
      <c r="AW64" s="30">
        <f t="shared" si="11"/>
        <v>1.1854107642697899E-2</v>
      </c>
      <c r="AX64" s="30">
        <f t="shared" si="11"/>
        <v>0.30002077844591402</v>
      </c>
      <c r="AY64" s="30">
        <f t="shared" si="10"/>
        <v>6.5714875816168403E-2</v>
      </c>
      <c r="AZ64" s="30">
        <f t="shared" si="10"/>
        <v>0.260701414226022</v>
      </c>
      <c r="BA64" s="30">
        <f t="shared" si="10"/>
        <v>0.73652669143683702</v>
      </c>
      <c r="BC64" s="31">
        <f t="shared" si="7"/>
        <v>44834</v>
      </c>
      <c r="BD64" s="30">
        <f t="shared" si="8"/>
        <v>0.78528149952751702</v>
      </c>
      <c r="BE64" s="30">
        <f t="shared" si="8"/>
        <v>1.9046657387785975</v>
      </c>
    </row>
    <row r="65" spans="1:57" ht="15">
      <c r="A65" s="1">
        <v>44926</v>
      </c>
      <c r="B65">
        <v>-1.9559135132967</v>
      </c>
      <c r="C65">
        <v>-0.151647610779092</v>
      </c>
      <c r="D65">
        <v>-6.1285355206269397E-2</v>
      </c>
      <c r="E65">
        <v>0.43768219505688299</v>
      </c>
      <c r="F65">
        <v>9.4398920136477396E-2</v>
      </c>
      <c r="G65">
        <v>-1.28931489446711</v>
      </c>
      <c r="H65">
        <v>-0.16838827282963201</v>
      </c>
      <c r="I65">
        <v>-2.4017828893821398</v>
      </c>
      <c r="J65">
        <v>0.33325795613474901</v>
      </c>
      <c r="K65">
        <v>0.35472747657762299</v>
      </c>
      <c r="L65">
        <v>1.3311829181708099</v>
      </c>
      <c r="M65">
        <v>0</v>
      </c>
      <c r="N65">
        <v>0</v>
      </c>
      <c r="O65">
        <v>0.42856993345397298</v>
      </c>
      <c r="P65">
        <v>0</v>
      </c>
      <c r="Q65">
        <v>-0.63300976646671503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0.42005782529896102</v>
      </c>
      <c r="Z65">
        <v>-0.255285214582196</v>
      </c>
      <c r="AA65">
        <v>0.17661969400933</v>
      </c>
      <c r="AB65">
        <v>-3.80447614917825E-2</v>
      </c>
      <c r="AC65">
        <v>0.21501686859607999</v>
      </c>
      <c r="AD65">
        <v>0.70398042669868599</v>
      </c>
      <c r="AE65">
        <v>8.8563413742344693E-2</v>
      </c>
      <c r="AF65">
        <v>-2.3706146506257202</v>
      </c>
      <c r="AH65" s="30">
        <f t="shared" si="9"/>
        <v>0.35472747657762299</v>
      </c>
      <c r="AI65" s="30">
        <f t="shared" si="13"/>
        <v>0.42005782529896102</v>
      </c>
      <c r="AJ65" s="30">
        <f t="shared" si="12"/>
        <v>-0.255285214582196</v>
      </c>
      <c r="AK65" s="30">
        <f t="shared" si="12"/>
        <v>0.17661969400933</v>
      </c>
      <c r="AL65" s="30">
        <f t="shared" si="12"/>
        <v>-3.80447614917825E-2</v>
      </c>
      <c r="AM65" s="30">
        <f t="shared" si="12"/>
        <v>0.21501686859607999</v>
      </c>
      <c r="AN65" s="30">
        <f t="shared" si="12"/>
        <v>0.70398042669868599</v>
      </c>
      <c r="AR65" s="31">
        <f t="shared" si="1"/>
        <v>44926</v>
      </c>
      <c r="AS65" s="30">
        <f t="shared" si="5"/>
        <v>-7.4824586025028808</v>
      </c>
      <c r="AT65" s="30">
        <f t="shared" si="2"/>
        <v>0.35472747657762299</v>
      </c>
      <c r="AU65" s="30">
        <f t="shared" si="6"/>
        <v>1.2223448385290785</v>
      </c>
      <c r="AV65" s="30">
        <f t="shared" si="11"/>
        <v>0.42005782529896102</v>
      </c>
      <c r="AW65" s="30">
        <f t="shared" si="11"/>
        <v>-0.255285214582196</v>
      </c>
      <c r="AX65" s="30">
        <f t="shared" si="11"/>
        <v>0.17661969400933</v>
      </c>
      <c r="AY65" s="30">
        <f t="shared" si="10"/>
        <v>-3.80447614917825E-2</v>
      </c>
      <c r="AZ65" s="30">
        <f t="shared" si="10"/>
        <v>0.21501686859607999</v>
      </c>
      <c r="BA65" s="30">
        <f t="shared" si="10"/>
        <v>0.70398042669868599</v>
      </c>
      <c r="BC65" s="31">
        <f t="shared" si="7"/>
        <v>44926</v>
      </c>
      <c r="BD65" s="30">
        <f t="shared" si="8"/>
        <v>0.35472747657762299</v>
      </c>
      <c r="BE65" s="30">
        <f t="shared" si="8"/>
        <v>1.2223448385290785</v>
      </c>
    </row>
    <row r="66" spans="1:57" ht="15">
      <c r="A66" s="1">
        <v>45016</v>
      </c>
      <c r="B66">
        <v>-1.9815293068655899</v>
      </c>
      <c r="C66">
        <v>-4.62868348771261E-2</v>
      </c>
      <c r="D66">
        <v>-1.7959802886139301E-2</v>
      </c>
      <c r="E66">
        <v>0.93267096435673202</v>
      </c>
      <c r="F66">
        <v>0.179243655979171</v>
      </c>
      <c r="G66">
        <v>-1.0593807626579901</v>
      </c>
      <c r="H66">
        <v>0.22316176694015699</v>
      </c>
      <c r="I66">
        <v>-2.5737963241197601</v>
      </c>
      <c r="J66">
        <v>0.373392943456551</v>
      </c>
      <c r="K66">
        <v>0.78594867504717203</v>
      </c>
      <c r="L66">
        <v>1.2621664027314501</v>
      </c>
      <c r="M66">
        <v>0</v>
      </c>
      <c r="N66">
        <v>0</v>
      </c>
      <c r="O66">
        <v>0.57131203119904395</v>
      </c>
      <c r="P66">
        <v>0</v>
      </c>
      <c r="Q66">
        <v>-0.58216566835846295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0.35011252465680598</v>
      </c>
      <c r="Z66">
        <v>-0.44053777156349799</v>
      </c>
      <c r="AA66">
        <v>1.07053053232079E-2</v>
      </c>
      <c r="AB66">
        <v>-0.17018967567086801</v>
      </c>
      <c r="AC66">
        <v>0.17527223128137601</v>
      </c>
      <c r="AD66">
        <v>0.638507080480199</v>
      </c>
      <c r="AE66">
        <v>8.7925660533179906E-2</v>
      </c>
      <c r="AF66">
        <v>-1.2814269050143801</v>
      </c>
      <c r="AH66" s="30">
        <f t="shared" si="9"/>
        <v>0.78594867504717203</v>
      </c>
      <c r="AI66" s="30">
        <f t="shared" si="13"/>
        <v>0.35011252465680598</v>
      </c>
      <c r="AJ66" s="30">
        <f t="shared" si="12"/>
        <v>-0.44053777156349799</v>
      </c>
      <c r="AK66" s="30">
        <f t="shared" si="12"/>
        <v>1.07053053232079E-2</v>
      </c>
      <c r="AL66" s="30">
        <f t="shared" si="12"/>
        <v>-0.17018967567086801</v>
      </c>
      <c r="AM66" s="30">
        <f t="shared" si="12"/>
        <v>0.17527223128137601</v>
      </c>
      <c r="AN66" s="30">
        <f t="shared" si="12"/>
        <v>0.638507080480199</v>
      </c>
      <c r="AR66" s="31">
        <f t="shared" ref="AR66:AR129" si="14">A66</f>
        <v>45016</v>
      </c>
      <c r="AS66" s="30">
        <f t="shared" si="5"/>
        <v>-3.1257076200575202</v>
      </c>
      <c r="AT66" s="30">
        <f t="shared" ref="AT66:AT129" si="15">AH66</f>
        <v>0.78594867504717203</v>
      </c>
      <c r="AU66" s="30">
        <f t="shared" si="6"/>
        <v>0.56386969450722291</v>
      </c>
      <c r="AV66" s="30">
        <f t="shared" si="11"/>
        <v>0.35011252465680598</v>
      </c>
      <c r="AW66" s="30">
        <f t="shared" si="11"/>
        <v>-0.44053777156349799</v>
      </c>
      <c r="AX66" s="30">
        <f t="shared" si="11"/>
        <v>1.07053053232079E-2</v>
      </c>
      <c r="AY66" s="30">
        <f t="shared" si="10"/>
        <v>-0.17018967567086801</v>
      </c>
      <c r="AZ66" s="30">
        <f t="shared" si="10"/>
        <v>0.17527223128137601</v>
      </c>
      <c r="BA66" s="30">
        <f t="shared" si="10"/>
        <v>0.638507080480199</v>
      </c>
      <c r="BC66" s="31">
        <f t="shared" si="7"/>
        <v>45016</v>
      </c>
      <c r="BD66" s="30">
        <f t="shared" si="8"/>
        <v>0.78594867504717203</v>
      </c>
      <c r="BE66" s="30">
        <f t="shared" si="8"/>
        <v>0.56386969450722291</v>
      </c>
    </row>
    <row r="67" spans="1:57" ht="15">
      <c r="A67" s="1">
        <v>45107</v>
      </c>
      <c r="B67">
        <v>-2.10447785959169</v>
      </c>
      <c r="C67">
        <v>-5.3192962341287599E-2</v>
      </c>
      <c r="D67">
        <v>-1.0144888716154399E-2</v>
      </c>
      <c r="E67">
        <v>1.1078495331784599</v>
      </c>
      <c r="F67">
        <v>0.24351428082425999</v>
      </c>
      <c r="G67">
        <v>-0.80430279083091205</v>
      </c>
      <c r="H67">
        <v>-0.21685558282186099</v>
      </c>
      <c r="I67">
        <v>-2.6721835384009198</v>
      </c>
      <c r="J67">
        <v>0.46923449365991299</v>
      </c>
      <c r="K67">
        <v>0.74649229877802903</v>
      </c>
      <c r="L67">
        <v>1.2630851198764601</v>
      </c>
      <c r="M67">
        <v>0</v>
      </c>
      <c r="N67">
        <v>0</v>
      </c>
      <c r="O67">
        <v>0.69234711250616399</v>
      </c>
      <c r="P67">
        <v>0</v>
      </c>
      <c r="Q67">
        <v>-0.571433554265253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0.247935545389596</v>
      </c>
      <c r="Z67">
        <v>-0.57025802215008603</v>
      </c>
      <c r="AA67">
        <v>-9.1884081601727396E-2</v>
      </c>
      <c r="AB67">
        <v>-0.30548099547030699</v>
      </c>
      <c r="AC67">
        <v>0.14419517950566399</v>
      </c>
      <c r="AD67">
        <v>0.57163531015698499</v>
      </c>
      <c r="AE67">
        <v>8.7290982556822494E-2</v>
      </c>
      <c r="AF67">
        <v>-1.8266344197578299</v>
      </c>
      <c r="AH67" s="30">
        <f t="shared" si="9"/>
        <v>0.74649229877802903</v>
      </c>
      <c r="AI67" s="30">
        <f t="shared" si="13"/>
        <v>0.247935545389596</v>
      </c>
      <c r="AJ67" s="30">
        <f t="shared" si="12"/>
        <v>-0.57025802215008603</v>
      </c>
      <c r="AK67" s="30">
        <f t="shared" si="12"/>
        <v>-9.1884081601727396E-2</v>
      </c>
      <c r="AL67" s="30">
        <f t="shared" si="12"/>
        <v>-0.30548099547030699</v>
      </c>
      <c r="AM67" s="30">
        <f t="shared" si="12"/>
        <v>0.14419517950566399</v>
      </c>
      <c r="AN67" s="30">
        <f t="shared" si="12"/>
        <v>0.57163531015698499</v>
      </c>
      <c r="AR67" s="31">
        <f t="shared" si="14"/>
        <v>45107</v>
      </c>
      <c r="AS67" s="30">
        <f t="shared" ref="AS67:AS130" si="16">AF67*4+2</f>
        <v>-5.3065376790313197</v>
      </c>
      <c r="AT67" s="30">
        <f t="shared" si="15"/>
        <v>0.74649229877802903</v>
      </c>
      <c r="AU67" s="30">
        <f t="shared" ref="AU67:AU130" si="17">SUM(AV67:BA67)</f>
        <v>-3.8570641698755237E-3</v>
      </c>
      <c r="AV67" s="30">
        <f t="shared" si="11"/>
        <v>0.247935545389596</v>
      </c>
      <c r="AW67" s="30">
        <f t="shared" si="11"/>
        <v>-0.57025802215008603</v>
      </c>
      <c r="AX67" s="30">
        <f t="shared" si="11"/>
        <v>-9.1884081601727396E-2</v>
      </c>
      <c r="AY67" s="30">
        <f t="shared" si="10"/>
        <v>-0.30548099547030699</v>
      </c>
      <c r="AZ67" s="30">
        <f t="shared" si="10"/>
        <v>0.14419517950566399</v>
      </c>
      <c r="BA67" s="30">
        <f t="shared" si="10"/>
        <v>0.57163531015698499</v>
      </c>
      <c r="BC67" s="31">
        <f t="shared" ref="BC67:BC130" si="18">AR67</f>
        <v>45107</v>
      </c>
      <c r="BD67" s="30">
        <f t="shared" ref="BD67:BE130" si="19">AT67</f>
        <v>0.74649229877802903</v>
      </c>
      <c r="BE67" s="30">
        <f t="shared" si="19"/>
        <v>-3.8570641698755237E-3</v>
      </c>
    </row>
    <row r="68" spans="1:57" ht="15">
      <c r="A68" s="1">
        <v>45199</v>
      </c>
      <c r="B68">
        <v>-1.88773056900512</v>
      </c>
      <c r="C68">
        <v>-0.12760537216158699</v>
      </c>
      <c r="D68">
        <v>9.7388811910946796E-2</v>
      </c>
      <c r="E68">
        <v>1.0707893375025499</v>
      </c>
      <c r="F68">
        <v>0.35090678585215301</v>
      </c>
      <c r="G68">
        <v>-0.60077513666391102</v>
      </c>
      <c r="H68">
        <v>-0.226017404638264</v>
      </c>
      <c r="I68">
        <v>-2.6997533535317499</v>
      </c>
      <c r="J68">
        <v>0.54046360956891404</v>
      </c>
      <c r="K68">
        <v>0.72242022121059002</v>
      </c>
      <c r="L68">
        <v>1.2363121771785399</v>
      </c>
      <c r="M68">
        <v>0</v>
      </c>
      <c r="N68">
        <v>0</v>
      </c>
      <c r="O68">
        <v>0.85080002739517402</v>
      </c>
      <c r="P68">
        <v>0</v>
      </c>
      <c r="Q68">
        <v>-0.54961474319200698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0.104162294694015</v>
      </c>
      <c r="Z68">
        <v>-0.70281431811913497</v>
      </c>
      <c r="AA68">
        <v>-0.246437622782644</v>
      </c>
      <c r="AB68">
        <v>-0.401157046594529</v>
      </c>
      <c r="AC68">
        <v>9.2200086917363699E-2</v>
      </c>
      <c r="AD68">
        <v>0.50619242261933795</v>
      </c>
      <c r="AE68">
        <v>8.6659419920868494E-2</v>
      </c>
      <c r="AF68">
        <v>-1.7836103719184699</v>
      </c>
      <c r="AH68" s="30">
        <f t="shared" ref="AH68:AH131" si="20">K68</f>
        <v>0.72242022121059002</v>
      </c>
      <c r="AI68" s="30">
        <f t="shared" si="13"/>
        <v>0.104162294694015</v>
      </c>
      <c r="AJ68" s="30">
        <f t="shared" si="12"/>
        <v>-0.70281431811913497</v>
      </c>
      <c r="AK68" s="30">
        <f t="shared" si="12"/>
        <v>-0.246437622782644</v>
      </c>
      <c r="AL68" s="30">
        <f t="shared" si="12"/>
        <v>-0.401157046594529</v>
      </c>
      <c r="AM68" s="30">
        <f t="shared" si="12"/>
        <v>9.2200086917363699E-2</v>
      </c>
      <c r="AN68" s="30">
        <f t="shared" si="12"/>
        <v>0.50619242261933795</v>
      </c>
      <c r="AR68" s="31">
        <f t="shared" si="14"/>
        <v>45199</v>
      </c>
      <c r="AS68" s="30">
        <f t="shared" si="16"/>
        <v>-5.1344414876738798</v>
      </c>
      <c r="AT68" s="30">
        <f t="shared" si="15"/>
        <v>0.72242022121059002</v>
      </c>
      <c r="AU68" s="30">
        <f t="shared" si="17"/>
        <v>-0.64785418326559152</v>
      </c>
      <c r="AV68" s="30">
        <f t="shared" si="11"/>
        <v>0.104162294694015</v>
      </c>
      <c r="AW68" s="30">
        <f t="shared" si="11"/>
        <v>-0.70281431811913497</v>
      </c>
      <c r="AX68" s="30">
        <f t="shared" si="11"/>
        <v>-0.246437622782644</v>
      </c>
      <c r="AY68" s="30">
        <f t="shared" si="10"/>
        <v>-0.401157046594529</v>
      </c>
      <c r="AZ68" s="30">
        <f t="shared" si="10"/>
        <v>9.2200086917363699E-2</v>
      </c>
      <c r="BA68" s="30">
        <f t="shared" si="10"/>
        <v>0.50619242261933795</v>
      </c>
      <c r="BC68" s="31">
        <f t="shared" si="18"/>
        <v>45199</v>
      </c>
      <c r="BD68" s="30">
        <f t="shared" si="19"/>
        <v>0.72242022121059002</v>
      </c>
      <c r="BE68" s="30">
        <f t="shared" si="19"/>
        <v>-0.64785418326559152</v>
      </c>
    </row>
    <row r="69" spans="1:57" ht="15">
      <c r="A69" s="1">
        <v>45291</v>
      </c>
      <c r="B69">
        <v>-1.92349767966678</v>
      </c>
      <c r="C69">
        <v>-5.0379634690062798E-2</v>
      </c>
      <c r="D69">
        <v>0.13603648769006901</v>
      </c>
      <c r="E69">
        <v>1.0959034326280299</v>
      </c>
      <c r="F69">
        <v>0.38538451482851999</v>
      </c>
      <c r="G69">
        <v>-0.46263958637157798</v>
      </c>
      <c r="H69">
        <v>-0.51727708728421196</v>
      </c>
      <c r="I69">
        <v>-2.6494046640101798</v>
      </c>
      <c r="J69">
        <v>0.61261519914031803</v>
      </c>
      <c r="K69">
        <v>0.64683569093944904</v>
      </c>
      <c r="L69">
        <v>1.22088533073205</v>
      </c>
      <c r="M69">
        <v>0</v>
      </c>
      <c r="N69">
        <v>0</v>
      </c>
      <c r="O69">
        <v>0.95168384321267496</v>
      </c>
      <c r="P69">
        <v>0</v>
      </c>
      <c r="Q69">
        <v>-0.54417688398134301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7.4553755753381497E-3</v>
      </c>
      <c r="Z69">
        <v>-0.77428504548905797</v>
      </c>
      <c r="AA69">
        <v>-0.36333461847264498</v>
      </c>
      <c r="AB69">
        <v>-0.44155263330451999</v>
      </c>
      <c r="AC69">
        <v>6.5246367953311193E-2</v>
      </c>
      <c r="AD69">
        <v>0.45732513829999899</v>
      </c>
      <c r="AE69">
        <v>8.6031010703798594E-2</v>
      </c>
      <c r="AF69">
        <v>-2.0611454415667998</v>
      </c>
      <c r="AH69" s="30">
        <f t="shared" si="20"/>
        <v>0.64683569093944904</v>
      </c>
      <c r="AI69" s="30">
        <f t="shared" si="13"/>
        <v>7.4553755753381497E-3</v>
      </c>
      <c r="AJ69" s="30">
        <f t="shared" si="12"/>
        <v>-0.77428504548905797</v>
      </c>
      <c r="AK69" s="30">
        <f t="shared" si="12"/>
        <v>-0.36333461847264498</v>
      </c>
      <c r="AL69" s="30">
        <f t="shared" si="12"/>
        <v>-0.44155263330451999</v>
      </c>
      <c r="AM69" s="30">
        <f t="shared" si="12"/>
        <v>6.5246367953311193E-2</v>
      </c>
      <c r="AN69" s="30">
        <f t="shared" si="12"/>
        <v>0.45732513829999899</v>
      </c>
      <c r="AR69" s="31">
        <f t="shared" si="14"/>
        <v>45291</v>
      </c>
      <c r="AS69" s="30">
        <f t="shared" si="16"/>
        <v>-6.2445817662671992</v>
      </c>
      <c r="AT69" s="30">
        <f t="shared" si="15"/>
        <v>0.64683569093944904</v>
      </c>
      <c r="AU69" s="30">
        <f t="shared" si="17"/>
        <v>-1.0491454154375746</v>
      </c>
      <c r="AV69" s="30">
        <f t="shared" si="11"/>
        <v>7.4553755753381497E-3</v>
      </c>
      <c r="AW69" s="30">
        <f t="shared" si="11"/>
        <v>-0.77428504548905797</v>
      </c>
      <c r="AX69" s="30">
        <f t="shared" si="11"/>
        <v>-0.36333461847264498</v>
      </c>
      <c r="AY69" s="30">
        <f t="shared" si="10"/>
        <v>-0.44155263330451999</v>
      </c>
      <c r="AZ69" s="30">
        <f t="shared" si="10"/>
        <v>6.5246367953311193E-2</v>
      </c>
      <c r="BA69" s="30">
        <f t="shared" si="10"/>
        <v>0.45732513829999899</v>
      </c>
      <c r="BC69" s="31">
        <f t="shared" si="18"/>
        <v>45291</v>
      </c>
      <c r="BD69" s="30">
        <f t="shared" si="19"/>
        <v>0.64683569093944904</v>
      </c>
      <c r="BE69" s="30">
        <f t="shared" si="19"/>
        <v>-1.0491454154375746</v>
      </c>
    </row>
    <row r="70" spans="1:57" ht="15">
      <c r="A70" s="1">
        <v>45382</v>
      </c>
      <c r="B70">
        <v>-2.1302559913886898</v>
      </c>
      <c r="C70">
        <v>-8.5696971940490405E-2</v>
      </c>
      <c r="D70">
        <v>0.132436009689094</v>
      </c>
      <c r="E70">
        <v>0.92815222498759298</v>
      </c>
      <c r="F70">
        <v>0.40830593355341899</v>
      </c>
      <c r="G70">
        <v>-0.33197546953368201</v>
      </c>
      <c r="H70">
        <v>-0.57666149772533903</v>
      </c>
      <c r="I70">
        <v>-2.5975808345439599</v>
      </c>
      <c r="J70">
        <v>0.73311788187682803</v>
      </c>
      <c r="K70">
        <v>0.46704265945307599</v>
      </c>
      <c r="L70">
        <v>1.2606358110082601</v>
      </c>
      <c r="M70">
        <v>0</v>
      </c>
      <c r="N70">
        <v>0</v>
      </c>
      <c r="O70">
        <v>0.95193492913163502</v>
      </c>
      <c r="P70">
        <v>0</v>
      </c>
      <c r="Q70">
        <v>-0.509183059462746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-6.6081084373752097E-2</v>
      </c>
      <c r="Z70">
        <v>-0.81939764841162499</v>
      </c>
      <c r="AA70">
        <v>-0.45553857975566597</v>
      </c>
      <c r="AB70">
        <v>-0.491861085404314</v>
      </c>
      <c r="AC70">
        <v>2.32724551671777E-2</v>
      </c>
      <c r="AD70">
        <v>0.42837147435649903</v>
      </c>
      <c r="AE70">
        <v>8.5405791011551505E-2</v>
      </c>
      <c r="AF70">
        <v>-2.6455570523051199</v>
      </c>
      <c r="AH70" s="30">
        <f t="shared" si="20"/>
        <v>0.46704265945307599</v>
      </c>
      <c r="AI70" s="30">
        <f t="shared" si="13"/>
        <v>-6.6081084373752097E-2</v>
      </c>
      <c r="AJ70" s="30">
        <f t="shared" si="12"/>
        <v>-0.81939764841162499</v>
      </c>
      <c r="AK70" s="30">
        <f t="shared" si="12"/>
        <v>-0.45553857975566597</v>
      </c>
      <c r="AL70" s="30">
        <f t="shared" si="12"/>
        <v>-0.491861085404314</v>
      </c>
      <c r="AM70" s="30">
        <f t="shared" si="12"/>
        <v>2.32724551671777E-2</v>
      </c>
      <c r="AN70" s="30">
        <f t="shared" si="12"/>
        <v>0.42837147435649903</v>
      </c>
      <c r="AR70" s="31">
        <f t="shared" si="14"/>
        <v>45382</v>
      </c>
      <c r="AS70" s="30">
        <f t="shared" si="16"/>
        <v>-8.5822282092204798</v>
      </c>
      <c r="AT70" s="30">
        <f t="shared" si="15"/>
        <v>0.46704265945307599</v>
      </c>
      <c r="AU70" s="30">
        <f t="shared" si="17"/>
        <v>-1.3812344684216802</v>
      </c>
      <c r="AV70" s="30">
        <f t="shared" si="11"/>
        <v>-6.6081084373752097E-2</v>
      </c>
      <c r="AW70" s="30">
        <f t="shared" si="11"/>
        <v>-0.81939764841162499</v>
      </c>
      <c r="AX70" s="30">
        <f t="shared" si="11"/>
        <v>-0.45553857975566597</v>
      </c>
      <c r="AY70" s="30">
        <f t="shared" si="10"/>
        <v>-0.491861085404314</v>
      </c>
      <c r="AZ70" s="30">
        <f t="shared" si="10"/>
        <v>2.32724551671777E-2</v>
      </c>
      <c r="BA70" s="30">
        <f t="shared" si="10"/>
        <v>0.42837147435649903</v>
      </c>
      <c r="BC70" s="31">
        <f t="shared" si="18"/>
        <v>45382</v>
      </c>
      <c r="BD70" s="30">
        <f t="shared" si="19"/>
        <v>0.46704265945307599</v>
      </c>
      <c r="BE70" s="30">
        <f t="shared" si="19"/>
        <v>-1.3812344684216802</v>
      </c>
    </row>
    <row r="71" spans="1:57" ht="15">
      <c r="A71" s="1">
        <v>45473</v>
      </c>
      <c r="B71">
        <v>-2.1223408371596499</v>
      </c>
      <c r="C71">
        <v>5.0281804706860103E-3</v>
      </c>
      <c r="D71">
        <v>9.0126458512767002E-2</v>
      </c>
      <c r="E71">
        <v>0.71695289538156903</v>
      </c>
      <c r="F71">
        <v>0.38758913540580597</v>
      </c>
      <c r="G71">
        <v>-0.306991465397634</v>
      </c>
      <c r="H71">
        <v>-0.538357871729371</v>
      </c>
      <c r="I71">
        <v>-2.5255303226372798</v>
      </c>
      <c r="J71">
        <v>0.72693652167279099</v>
      </c>
      <c r="K71">
        <v>0.22914224459892399</v>
      </c>
      <c r="L71">
        <v>1.27453443493815</v>
      </c>
      <c r="M71">
        <v>0</v>
      </c>
      <c r="N71">
        <v>0</v>
      </c>
      <c r="O71">
        <v>0.96124649002117601</v>
      </c>
      <c r="P71">
        <v>0</v>
      </c>
      <c r="Q71">
        <v>-0.51033063433095704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-7.5173375268742598E-2</v>
      </c>
      <c r="Z71">
        <v>-0.74175039409773602</v>
      </c>
      <c r="AA71">
        <v>-0.46334511606377399</v>
      </c>
      <c r="AB71">
        <v>-0.49283008354091501</v>
      </c>
      <c r="AC71">
        <v>-1.26517364279838E-2</v>
      </c>
      <c r="AD71">
        <v>0.41428029050181803</v>
      </c>
      <c r="AE71">
        <v>8.4783795032760206E-2</v>
      </c>
      <c r="AF71">
        <v>-2.8986813901175901</v>
      </c>
      <c r="AH71" s="30">
        <f t="shared" si="20"/>
        <v>0.22914224459892399</v>
      </c>
      <c r="AI71" s="30">
        <f t="shared" si="13"/>
        <v>-7.5173375268742598E-2</v>
      </c>
      <c r="AJ71" s="30">
        <f t="shared" si="12"/>
        <v>-0.74175039409773602</v>
      </c>
      <c r="AK71" s="30">
        <f t="shared" si="12"/>
        <v>-0.46334511606377399</v>
      </c>
      <c r="AL71" s="30">
        <f t="shared" si="12"/>
        <v>-0.49283008354091501</v>
      </c>
      <c r="AM71" s="30">
        <f t="shared" si="12"/>
        <v>-1.26517364279838E-2</v>
      </c>
      <c r="AN71" s="30">
        <f t="shared" si="12"/>
        <v>0.41428029050181803</v>
      </c>
      <c r="AR71" s="31">
        <f t="shared" si="14"/>
        <v>45473</v>
      </c>
      <c r="AS71" s="30">
        <f t="shared" si="16"/>
        <v>-9.5947255604703603</v>
      </c>
      <c r="AT71" s="30">
        <f t="shared" si="15"/>
        <v>0.22914224459892399</v>
      </c>
      <c r="AU71" s="30">
        <f t="shared" si="17"/>
        <v>-1.3714704148973333</v>
      </c>
      <c r="AV71" s="30">
        <f t="shared" si="11"/>
        <v>-7.5173375268742598E-2</v>
      </c>
      <c r="AW71" s="30">
        <f t="shared" si="11"/>
        <v>-0.74175039409773602</v>
      </c>
      <c r="AX71" s="30">
        <f t="shared" si="11"/>
        <v>-0.46334511606377399</v>
      </c>
      <c r="AY71" s="30">
        <f t="shared" si="10"/>
        <v>-0.49283008354091501</v>
      </c>
      <c r="AZ71" s="30">
        <f t="shared" si="10"/>
        <v>-1.26517364279838E-2</v>
      </c>
      <c r="BA71" s="30">
        <f t="shared" si="10"/>
        <v>0.41428029050181803</v>
      </c>
      <c r="BC71" s="31">
        <f t="shared" si="18"/>
        <v>45473</v>
      </c>
      <c r="BD71" s="30">
        <f t="shared" si="19"/>
        <v>0.22914224459892399</v>
      </c>
      <c r="BE71" s="30">
        <f t="shared" si="19"/>
        <v>-1.3714704148973333</v>
      </c>
    </row>
    <row r="72" spans="1:57" ht="15">
      <c r="A72" s="1">
        <v>45565</v>
      </c>
      <c r="B72">
        <v>-2.26054404686082</v>
      </c>
      <c r="C72">
        <v>7.2822828455911204E-2</v>
      </c>
      <c r="D72">
        <v>3.6295027192828802E-2</v>
      </c>
      <c r="E72">
        <v>0.62557305850285905</v>
      </c>
      <c r="F72">
        <v>0.35108722524095298</v>
      </c>
      <c r="G72">
        <v>-0.30734480240572798</v>
      </c>
      <c r="H72">
        <v>-0.43761614987098901</v>
      </c>
      <c r="I72">
        <v>-2.4285385280472802</v>
      </c>
      <c r="J72">
        <v>0.73594645653384405</v>
      </c>
      <c r="K72">
        <v>-5.4714142185396997E-2</v>
      </c>
      <c r="L72">
        <v>1.2824407826447</v>
      </c>
      <c r="M72">
        <v>0</v>
      </c>
      <c r="N72">
        <v>0</v>
      </c>
      <c r="O72">
        <v>0.96883981175264899</v>
      </c>
      <c r="P72">
        <v>0</v>
      </c>
      <c r="Q72">
        <v>-0.50661246163167395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-5.3487484602808097E-2</v>
      </c>
      <c r="Z72">
        <v>-0.63223086221257796</v>
      </c>
      <c r="AA72">
        <v>-0.401766752336155</v>
      </c>
      <c r="AB72">
        <v>-0.459617701217095</v>
      </c>
      <c r="AC72">
        <v>-3.9148401107703297E-2</v>
      </c>
      <c r="AD72">
        <v>0.39773919493402099</v>
      </c>
      <c r="AE72">
        <v>8.4165055092677396E-2</v>
      </c>
      <c r="AF72">
        <v>-3.02671189212777</v>
      </c>
      <c r="AH72" s="30">
        <f t="shared" si="20"/>
        <v>-5.4714142185396997E-2</v>
      </c>
      <c r="AI72" s="30">
        <f t="shared" si="13"/>
        <v>-5.3487484602808097E-2</v>
      </c>
      <c r="AJ72" s="30">
        <f t="shared" si="12"/>
        <v>-0.63223086221257796</v>
      </c>
      <c r="AK72" s="30">
        <f t="shared" si="12"/>
        <v>-0.401766752336155</v>
      </c>
      <c r="AL72" s="30">
        <f t="shared" si="12"/>
        <v>-0.459617701217095</v>
      </c>
      <c r="AM72" s="30">
        <f t="shared" si="12"/>
        <v>-3.9148401107703297E-2</v>
      </c>
      <c r="AN72" s="30">
        <f t="shared" si="12"/>
        <v>0.39773919493402099</v>
      </c>
      <c r="AR72" s="31">
        <f t="shared" si="14"/>
        <v>45565</v>
      </c>
      <c r="AS72" s="30">
        <f t="shared" si="16"/>
        <v>-10.10684756851108</v>
      </c>
      <c r="AT72" s="30">
        <f t="shared" si="15"/>
        <v>-5.4714142185396997E-2</v>
      </c>
      <c r="AU72" s="30">
        <f t="shared" si="17"/>
        <v>-1.1885120065423183</v>
      </c>
      <c r="AV72" s="30">
        <f t="shared" si="11"/>
        <v>-5.3487484602808097E-2</v>
      </c>
      <c r="AW72" s="30">
        <f t="shared" si="11"/>
        <v>-0.63223086221257796</v>
      </c>
      <c r="AX72" s="30">
        <f t="shared" si="11"/>
        <v>-0.401766752336155</v>
      </c>
      <c r="AY72" s="30">
        <f t="shared" si="10"/>
        <v>-0.459617701217095</v>
      </c>
      <c r="AZ72" s="30">
        <f t="shared" si="10"/>
        <v>-3.9148401107703297E-2</v>
      </c>
      <c r="BA72" s="30">
        <f t="shared" si="10"/>
        <v>0.39773919493402099</v>
      </c>
      <c r="BC72" s="31">
        <f t="shared" si="18"/>
        <v>45565</v>
      </c>
      <c r="BD72" s="30">
        <f t="shared" si="19"/>
        <v>-5.4714142185396997E-2</v>
      </c>
      <c r="BE72" s="30">
        <f t="shared" si="19"/>
        <v>-1.1885120065423183</v>
      </c>
    </row>
    <row r="73" spans="1:57" ht="15">
      <c r="A73" s="1">
        <v>45657</v>
      </c>
      <c r="B73">
        <v>-2.1628703888571299</v>
      </c>
      <c r="C73">
        <v>7.14147995637779E-2</v>
      </c>
      <c r="D73">
        <v>9.9448593086127104E-3</v>
      </c>
      <c r="E73">
        <v>0.52054786184248303</v>
      </c>
      <c r="F73">
        <v>0.33016375278714499</v>
      </c>
      <c r="G73">
        <v>-0.31007691322102798</v>
      </c>
      <c r="H73">
        <v>-0.20340332253365401</v>
      </c>
      <c r="I73">
        <v>-2.3018491010565301</v>
      </c>
      <c r="J73">
        <v>0.78915501633528495</v>
      </c>
      <c r="K73">
        <v>-0.18437242522904099</v>
      </c>
      <c r="L73">
        <v>1.2804474110342701</v>
      </c>
      <c r="M73">
        <v>0</v>
      </c>
      <c r="N73">
        <v>0</v>
      </c>
      <c r="O73">
        <v>0.98152581279661</v>
      </c>
      <c r="P73">
        <v>0</v>
      </c>
      <c r="Q73">
        <v>-0.487638258885284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-3.6718617340139398E-2</v>
      </c>
      <c r="Z73">
        <v>-0.51331524744794099</v>
      </c>
      <c r="AA73">
        <v>-0.32687174572740701</v>
      </c>
      <c r="AB73">
        <v>-0.40013323938644202</v>
      </c>
      <c r="AC73">
        <v>-6.52149849723902E-2</v>
      </c>
      <c r="AD73">
        <v>0.376287701213876</v>
      </c>
      <c r="AE73">
        <v>8.3549601705822096E-2</v>
      </c>
      <c r="AF73">
        <v>-2.5494274280690901</v>
      </c>
      <c r="AH73" s="30">
        <f t="shared" si="20"/>
        <v>-0.18437242522904099</v>
      </c>
      <c r="AI73" s="30">
        <f t="shared" si="13"/>
        <v>-3.6718617340139398E-2</v>
      </c>
      <c r="AJ73" s="30">
        <f t="shared" si="12"/>
        <v>-0.51331524744794099</v>
      </c>
      <c r="AK73" s="30">
        <f t="shared" si="12"/>
        <v>-0.32687174572740701</v>
      </c>
      <c r="AL73" s="30">
        <f t="shared" si="12"/>
        <v>-0.40013323938644202</v>
      </c>
      <c r="AM73" s="30">
        <f t="shared" si="12"/>
        <v>-6.52149849723902E-2</v>
      </c>
      <c r="AN73" s="30">
        <f t="shared" si="12"/>
        <v>0.376287701213876</v>
      </c>
      <c r="AR73" s="31">
        <f t="shared" si="14"/>
        <v>45657</v>
      </c>
      <c r="AS73" s="30">
        <f t="shared" si="16"/>
        <v>-8.1977097122763602</v>
      </c>
      <c r="AT73" s="30">
        <f t="shared" si="15"/>
        <v>-0.18437242522904099</v>
      </c>
      <c r="AU73" s="30">
        <f t="shared" si="17"/>
        <v>-0.96596613366044359</v>
      </c>
      <c r="AV73" s="30">
        <f t="shared" si="11"/>
        <v>-3.6718617340139398E-2</v>
      </c>
      <c r="AW73" s="30">
        <f t="shared" si="11"/>
        <v>-0.51331524744794099</v>
      </c>
      <c r="AX73" s="30">
        <f t="shared" si="11"/>
        <v>-0.32687174572740701</v>
      </c>
      <c r="AY73" s="30">
        <f t="shared" si="10"/>
        <v>-0.40013323938644202</v>
      </c>
      <c r="AZ73" s="30">
        <f t="shared" si="10"/>
        <v>-6.52149849723902E-2</v>
      </c>
      <c r="BA73" s="30">
        <f t="shared" si="10"/>
        <v>0.376287701213876</v>
      </c>
      <c r="BC73" s="31">
        <f t="shared" si="18"/>
        <v>45657</v>
      </c>
      <c r="BD73" s="30">
        <f t="shared" si="19"/>
        <v>-0.18437242522904099</v>
      </c>
      <c r="BE73" s="30">
        <f t="shared" si="19"/>
        <v>-0.96596613366044359</v>
      </c>
    </row>
    <row r="74" spans="1:57" ht="15">
      <c r="A74" s="1">
        <v>45747</v>
      </c>
      <c r="B74">
        <v>-2.1068639152117199</v>
      </c>
      <c r="C74">
        <v>5.4209244210464698E-2</v>
      </c>
      <c r="D74">
        <v>-3.9096520658681204E-3</v>
      </c>
      <c r="E74">
        <v>0.424261469687162</v>
      </c>
      <c r="F74">
        <v>0.31621466122018399</v>
      </c>
      <c r="G74">
        <v>-0.31442836484632097</v>
      </c>
      <c r="H74">
        <v>-6.5722992257659402E-2</v>
      </c>
      <c r="I74">
        <v>-2.1504009594500002</v>
      </c>
      <c r="J74">
        <v>0.83100620602837105</v>
      </c>
      <c r="K74">
        <v>-0.233525708586453</v>
      </c>
      <c r="L74">
        <v>1.27042915042644</v>
      </c>
      <c r="M74">
        <v>0</v>
      </c>
      <c r="N74">
        <v>0</v>
      </c>
      <c r="O74">
        <v>0.99415743151945302</v>
      </c>
      <c r="P74">
        <v>0</v>
      </c>
      <c r="Q74">
        <v>-0.46606909959041798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-2.8318646855608601E-2</v>
      </c>
      <c r="Z74">
        <v>-0.41862026557294701</v>
      </c>
      <c r="AA74">
        <v>-0.231285403268531</v>
      </c>
      <c r="AB74">
        <v>-0.333642624898354</v>
      </c>
      <c r="AC74">
        <v>-6.7883440685506197E-2</v>
      </c>
      <c r="AD74">
        <v>0.34535212531461601</v>
      </c>
      <c r="AE74">
        <v>8.2937463627372393E-2</v>
      </c>
      <c r="AF74">
        <v>-2.10210332125531</v>
      </c>
      <c r="AH74" s="30">
        <f t="shared" si="20"/>
        <v>-0.233525708586453</v>
      </c>
      <c r="AI74" s="30">
        <f t="shared" si="13"/>
        <v>-2.8318646855608601E-2</v>
      </c>
      <c r="AJ74" s="30">
        <f t="shared" si="12"/>
        <v>-0.41862026557294701</v>
      </c>
      <c r="AK74" s="30">
        <f t="shared" si="12"/>
        <v>-0.231285403268531</v>
      </c>
      <c r="AL74" s="30">
        <f t="shared" si="12"/>
        <v>-0.333642624898354</v>
      </c>
      <c r="AM74" s="30">
        <f t="shared" si="12"/>
        <v>-6.7883440685506197E-2</v>
      </c>
      <c r="AN74" s="30">
        <f t="shared" si="12"/>
        <v>0.34535212531461601</v>
      </c>
      <c r="AR74" s="31">
        <f t="shared" si="14"/>
        <v>45747</v>
      </c>
      <c r="AS74" s="30">
        <f t="shared" si="16"/>
        <v>-6.4084132850212399</v>
      </c>
      <c r="AT74" s="30">
        <f t="shared" si="15"/>
        <v>-0.233525708586453</v>
      </c>
      <c r="AU74" s="30">
        <f t="shared" si="17"/>
        <v>-0.73439825596633079</v>
      </c>
      <c r="AV74" s="30">
        <f t="shared" si="11"/>
        <v>-2.8318646855608601E-2</v>
      </c>
      <c r="AW74" s="30">
        <f t="shared" si="11"/>
        <v>-0.41862026557294701</v>
      </c>
      <c r="AX74" s="30">
        <f t="shared" si="11"/>
        <v>-0.231285403268531</v>
      </c>
      <c r="AY74" s="30">
        <f t="shared" si="10"/>
        <v>-0.333642624898354</v>
      </c>
      <c r="AZ74" s="30">
        <f t="shared" si="10"/>
        <v>-6.7883440685506197E-2</v>
      </c>
      <c r="BA74" s="30">
        <f t="shared" si="10"/>
        <v>0.34535212531461601</v>
      </c>
      <c r="BC74" s="31">
        <f t="shared" si="18"/>
        <v>45747</v>
      </c>
      <c r="BD74" s="30">
        <f t="shared" si="19"/>
        <v>-0.233525708586453</v>
      </c>
      <c r="BE74" s="30">
        <f t="shared" si="19"/>
        <v>-0.73439825596633079</v>
      </c>
    </row>
    <row r="75" spans="1:57" ht="15">
      <c r="A75" s="1">
        <v>45838</v>
      </c>
      <c r="B75">
        <v>-2.0705874635074202</v>
      </c>
      <c r="C75">
        <v>3.7717107867544702E-2</v>
      </c>
      <c r="D75">
        <v>-1.2016513956269299E-2</v>
      </c>
      <c r="E75">
        <v>0.34283661915939201</v>
      </c>
      <c r="F75">
        <v>0.30541950613547503</v>
      </c>
      <c r="G75">
        <v>-0.31969880099290598</v>
      </c>
      <c r="H75">
        <v>1.9169916374041598E-2</v>
      </c>
      <c r="I75">
        <v>-1.9816390535094499</v>
      </c>
      <c r="J75">
        <v>0.865603930778308</v>
      </c>
      <c r="K75">
        <v>-0.24411527403220401</v>
      </c>
      <c r="L75">
        <v>1.2542096999202901</v>
      </c>
      <c r="M75">
        <v>0</v>
      </c>
      <c r="N75">
        <v>0</v>
      </c>
      <c r="O75">
        <v>1.0046708950408401</v>
      </c>
      <c r="P75">
        <v>0</v>
      </c>
      <c r="Q75">
        <v>-0.44569195042714499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-2.4717061324958701E-2</v>
      </c>
      <c r="Z75">
        <v>-0.34899941976195697</v>
      </c>
      <c r="AA75">
        <v>-0.15004306082581201</v>
      </c>
      <c r="AB75">
        <v>-0.25207363544498201</v>
      </c>
      <c r="AC75">
        <v>-6.4657709218698095E-2</v>
      </c>
      <c r="AD75">
        <v>0.31815544230818998</v>
      </c>
      <c r="AE75">
        <v>8.2328667903332195E-2</v>
      </c>
      <c r="AF75">
        <v>-1.6841281575143601</v>
      </c>
      <c r="AH75" s="30">
        <f t="shared" si="20"/>
        <v>-0.24411527403220401</v>
      </c>
      <c r="AI75" s="30">
        <f t="shared" si="13"/>
        <v>-2.4717061324958701E-2</v>
      </c>
      <c r="AJ75" s="30">
        <f t="shared" si="12"/>
        <v>-0.34899941976195697</v>
      </c>
      <c r="AK75" s="30">
        <f t="shared" si="12"/>
        <v>-0.15004306082581201</v>
      </c>
      <c r="AL75" s="30">
        <f t="shared" si="12"/>
        <v>-0.25207363544498201</v>
      </c>
      <c r="AM75" s="30">
        <f t="shared" si="12"/>
        <v>-6.4657709218698095E-2</v>
      </c>
      <c r="AN75" s="30">
        <f t="shared" si="12"/>
        <v>0.31815544230818998</v>
      </c>
      <c r="AR75" s="31">
        <f t="shared" si="14"/>
        <v>45838</v>
      </c>
      <c r="AS75" s="30">
        <f t="shared" si="16"/>
        <v>-4.7365126300574403</v>
      </c>
      <c r="AT75" s="30">
        <f t="shared" si="15"/>
        <v>-0.24411527403220401</v>
      </c>
      <c r="AU75" s="30">
        <f t="shared" si="17"/>
        <v>-0.52233544426821776</v>
      </c>
      <c r="AV75" s="30">
        <f t="shared" si="11"/>
        <v>-2.4717061324958701E-2</v>
      </c>
      <c r="AW75" s="30">
        <f t="shared" si="11"/>
        <v>-0.34899941976195697</v>
      </c>
      <c r="AX75" s="30">
        <f t="shared" si="11"/>
        <v>-0.15004306082581201</v>
      </c>
      <c r="AY75" s="30">
        <f t="shared" si="10"/>
        <v>-0.25207363544498201</v>
      </c>
      <c r="AZ75" s="30">
        <f t="shared" si="10"/>
        <v>-6.4657709218698095E-2</v>
      </c>
      <c r="BA75" s="30">
        <f t="shared" si="10"/>
        <v>0.31815544230818998</v>
      </c>
      <c r="BC75" s="31">
        <f t="shared" si="18"/>
        <v>45838</v>
      </c>
      <c r="BD75" s="30">
        <f t="shared" si="19"/>
        <v>-0.24411527403220401</v>
      </c>
      <c r="BE75" s="30">
        <f t="shared" si="19"/>
        <v>-0.52233544426821776</v>
      </c>
    </row>
    <row r="76" spans="1:57" ht="15">
      <c r="A76" s="1">
        <v>45930</v>
      </c>
      <c r="B76">
        <v>-2.0433579520770402</v>
      </c>
      <c r="C76">
        <v>2.5562232632202302E-2</v>
      </c>
      <c r="D76">
        <v>-1.7392683575418101E-2</v>
      </c>
      <c r="E76">
        <v>0.27626148324942101</v>
      </c>
      <c r="F76">
        <v>0.29611841347144602</v>
      </c>
      <c r="G76">
        <v>-0.32544831091172399</v>
      </c>
      <c r="H76">
        <v>7.3766471229557096E-2</v>
      </c>
      <c r="I76">
        <v>-1.80287036233141</v>
      </c>
      <c r="J76">
        <v>0.89414328705589596</v>
      </c>
      <c r="K76">
        <v>-0.23701787066280899</v>
      </c>
      <c r="L76">
        <v>1.23334093631066</v>
      </c>
      <c r="M76">
        <v>0</v>
      </c>
      <c r="N76">
        <v>0</v>
      </c>
      <c r="O76">
        <v>1.01240664232834</v>
      </c>
      <c r="P76">
        <v>0</v>
      </c>
      <c r="Q76">
        <v>-0.42752260831099897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-2.3270435758387099E-2</v>
      </c>
      <c r="Z76">
        <v>-0.29567087226739802</v>
      </c>
      <c r="AA76">
        <v>-0.100812685573076</v>
      </c>
      <c r="AB76">
        <v>-0.18203365032653901</v>
      </c>
      <c r="AC76">
        <v>-4.6430442238505301E-2</v>
      </c>
      <c r="AD76">
        <v>0.28990165442661803</v>
      </c>
      <c r="AE76">
        <v>8.1723239919499105E-2</v>
      </c>
      <c r="AF76">
        <v>-1.3186035134096401</v>
      </c>
      <c r="AH76" s="30">
        <f t="shared" si="20"/>
        <v>-0.23701787066280899</v>
      </c>
      <c r="AI76" s="30">
        <f t="shared" si="13"/>
        <v>-2.3270435758387099E-2</v>
      </c>
      <c r="AJ76" s="30">
        <f t="shared" si="12"/>
        <v>-0.29567087226739802</v>
      </c>
      <c r="AK76" s="30">
        <f t="shared" si="12"/>
        <v>-0.100812685573076</v>
      </c>
      <c r="AL76" s="30">
        <f t="shared" si="12"/>
        <v>-0.18203365032653901</v>
      </c>
      <c r="AM76" s="30">
        <f t="shared" si="12"/>
        <v>-4.6430442238505301E-2</v>
      </c>
      <c r="AN76" s="30">
        <f t="shared" si="12"/>
        <v>0.28990165442661803</v>
      </c>
      <c r="AR76" s="31">
        <f t="shared" si="14"/>
        <v>45930</v>
      </c>
      <c r="AS76" s="30">
        <f t="shared" si="16"/>
        <v>-3.2744140536385604</v>
      </c>
      <c r="AT76" s="30">
        <f t="shared" si="15"/>
        <v>-0.23701787066280899</v>
      </c>
      <c r="AU76" s="30">
        <f t="shared" si="17"/>
        <v>-0.3583164317372875</v>
      </c>
      <c r="AV76" s="30">
        <f t="shared" si="11"/>
        <v>-2.3270435758387099E-2</v>
      </c>
      <c r="AW76" s="30">
        <f t="shared" si="11"/>
        <v>-0.29567087226739802</v>
      </c>
      <c r="AX76" s="30">
        <f t="shared" si="11"/>
        <v>-0.100812685573076</v>
      </c>
      <c r="AY76" s="30">
        <f t="shared" si="10"/>
        <v>-0.18203365032653901</v>
      </c>
      <c r="AZ76" s="30">
        <f t="shared" si="10"/>
        <v>-4.6430442238505301E-2</v>
      </c>
      <c r="BA76" s="30">
        <f t="shared" si="10"/>
        <v>0.28990165442661803</v>
      </c>
      <c r="BC76" s="31">
        <f t="shared" si="18"/>
        <v>45930</v>
      </c>
      <c r="BD76" s="30">
        <f t="shared" si="19"/>
        <v>-0.23701787066280899</v>
      </c>
      <c r="BE76" s="30">
        <f t="shared" si="19"/>
        <v>-0.3583164317372875</v>
      </c>
    </row>
    <row r="77" spans="1:57" ht="15">
      <c r="A77" s="1">
        <v>46022</v>
      </c>
      <c r="B77">
        <v>-2.02021716416212</v>
      </c>
      <c r="C77">
        <v>1.74406042613868E-2</v>
      </c>
      <c r="D77">
        <v>-2.1388996976354799E-2</v>
      </c>
      <c r="E77">
        <v>0.222553922618937</v>
      </c>
      <c r="F77">
        <v>0.287605860756387</v>
      </c>
      <c r="G77">
        <v>-0.33133880743160699</v>
      </c>
      <c r="H77">
        <v>0.109699800985033</v>
      </c>
      <c r="I77">
        <v>-1.62026905916001</v>
      </c>
      <c r="J77">
        <v>0.91710133793057602</v>
      </c>
      <c r="K77">
        <v>-0.22218007230460901</v>
      </c>
      <c r="L77">
        <v>1.2090915783603</v>
      </c>
      <c r="M77">
        <v>0</v>
      </c>
      <c r="N77">
        <v>0</v>
      </c>
      <c r="O77">
        <v>1.01731271038656</v>
      </c>
      <c r="P77">
        <v>0</v>
      </c>
      <c r="Q77">
        <v>-0.41166317062376701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-2.2623592956749101E-2</v>
      </c>
      <c r="Z77">
        <v>-0.25256259610600001</v>
      </c>
      <c r="AA77">
        <v>-7.2117511208061105E-2</v>
      </c>
      <c r="AB77">
        <v>-0.13613570588898799</v>
      </c>
      <c r="AC77">
        <v>-2.7906190835355501E-2</v>
      </c>
      <c r="AD77">
        <v>0.265425699383319</v>
      </c>
      <c r="AE77">
        <v>8.1121203449259202E-2</v>
      </c>
      <c r="AF77">
        <v>-1.01105014952183</v>
      </c>
      <c r="AH77" s="30">
        <f t="shared" si="20"/>
        <v>-0.22218007230460901</v>
      </c>
      <c r="AI77" s="30">
        <f t="shared" si="13"/>
        <v>-2.2623592956749101E-2</v>
      </c>
      <c r="AJ77" s="30">
        <f t="shared" si="12"/>
        <v>-0.25256259610600001</v>
      </c>
      <c r="AK77" s="30">
        <f t="shared" si="12"/>
        <v>-7.2117511208061105E-2</v>
      </c>
      <c r="AL77" s="30">
        <f t="shared" si="12"/>
        <v>-0.13613570588898799</v>
      </c>
      <c r="AM77" s="30">
        <f t="shared" si="12"/>
        <v>-2.7906190835355501E-2</v>
      </c>
      <c r="AN77" s="30">
        <f t="shared" si="12"/>
        <v>0.265425699383319</v>
      </c>
      <c r="AR77" s="31">
        <f t="shared" si="14"/>
        <v>46022</v>
      </c>
      <c r="AS77" s="30">
        <f t="shared" si="16"/>
        <v>-2.0442005980873201</v>
      </c>
      <c r="AT77" s="30">
        <f t="shared" si="15"/>
        <v>-0.22218007230460901</v>
      </c>
      <c r="AU77" s="30">
        <f t="shared" si="17"/>
        <v>-0.24591989761183469</v>
      </c>
      <c r="AV77" s="30">
        <f t="shared" si="11"/>
        <v>-2.2623592956749101E-2</v>
      </c>
      <c r="AW77" s="30">
        <f t="shared" si="11"/>
        <v>-0.25256259610600001</v>
      </c>
      <c r="AX77" s="30">
        <f t="shared" si="11"/>
        <v>-7.2117511208061105E-2</v>
      </c>
      <c r="AY77" s="30">
        <f t="shared" si="10"/>
        <v>-0.13613570588898799</v>
      </c>
      <c r="AZ77" s="30">
        <f t="shared" si="10"/>
        <v>-2.7906190835355501E-2</v>
      </c>
      <c r="BA77" s="30">
        <f t="shared" si="10"/>
        <v>0.265425699383319</v>
      </c>
      <c r="BC77" s="31">
        <f t="shared" si="18"/>
        <v>46022</v>
      </c>
      <c r="BD77" s="30">
        <f t="shared" si="19"/>
        <v>-0.22218007230460901</v>
      </c>
      <c r="BE77" s="30">
        <f t="shared" si="19"/>
        <v>-0.24591989761183469</v>
      </c>
    </row>
    <row r="78" spans="1:57" ht="15">
      <c r="A78" s="1">
        <v>46112</v>
      </c>
      <c r="B78">
        <v>-1.99893162935349</v>
      </c>
      <c r="C78">
        <v>1.2227187721734501E-2</v>
      </c>
      <c r="D78">
        <v>-2.4616661277395001E-2</v>
      </c>
      <c r="E78">
        <v>0.17938641856277701</v>
      </c>
      <c r="F78">
        <v>0.27959044263503102</v>
      </c>
      <c r="G78">
        <v>-0.33710248787352998</v>
      </c>
      <c r="H78">
        <v>0.13326646467175801</v>
      </c>
      <c r="I78">
        <v>-1.4387353001507199</v>
      </c>
      <c r="J78">
        <v>0.93482570620462002</v>
      </c>
      <c r="K78">
        <v>-0.20430280287729599</v>
      </c>
      <c r="L78">
        <v>1.18248272659527</v>
      </c>
      <c r="M78">
        <v>0</v>
      </c>
      <c r="N78">
        <v>0</v>
      </c>
      <c r="O78">
        <v>1.0195831750295401</v>
      </c>
      <c r="P78">
        <v>0</v>
      </c>
      <c r="Q78">
        <v>-0.39791810044533099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-2.2175238980298301E-2</v>
      </c>
      <c r="Z78">
        <v>-0.21634123910817801</v>
      </c>
      <c r="AA78">
        <v>-5.45265429277468E-2</v>
      </c>
      <c r="AB78">
        <v>-0.106136465979164</v>
      </c>
      <c r="AC78">
        <v>-1.7429326418700899E-2</v>
      </c>
      <c r="AD78">
        <v>0.24120821127681</v>
      </c>
      <c r="AE78">
        <v>8.0522580700233895E-2</v>
      </c>
      <c r="AF78">
        <v>-0.75512288199405397</v>
      </c>
      <c r="AH78" s="30">
        <f t="shared" si="20"/>
        <v>-0.20430280287729599</v>
      </c>
      <c r="AI78" s="30">
        <f t="shared" si="13"/>
        <v>-2.2175238980298301E-2</v>
      </c>
      <c r="AJ78" s="30">
        <f t="shared" si="12"/>
        <v>-0.21634123910817801</v>
      </c>
      <c r="AK78" s="30">
        <f t="shared" si="12"/>
        <v>-5.45265429277468E-2</v>
      </c>
      <c r="AL78" s="30">
        <f t="shared" si="12"/>
        <v>-0.106136465979164</v>
      </c>
      <c r="AM78" s="30">
        <f t="shared" si="12"/>
        <v>-1.7429326418700899E-2</v>
      </c>
      <c r="AN78" s="30">
        <f t="shared" si="12"/>
        <v>0.24120821127681</v>
      </c>
      <c r="AR78" s="31">
        <f t="shared" si="14"/>
        <v>46112</v>
      </c>
      <c r="AS78" s="30">
        <f t="shared" si="16"/>
        <v>-1.0204915279762159</v>
      </c>
      <c r="AT78" s="30">
        <f t="shared" si="15"/>
        <v>-0.20430280287729599</v>
      </c>
      <c r="AU78" s="30">
        <f t="shared" si="17"/>
        <v>-0.17540060213727796</v>
      </c>
      <c r="AV78" s="30">
        <f t="shared" si="11"/>
        <v>-2.2175238980298301E-2</v>
      </c>
      <c r="AW78" s="30">
        <f t="shared" si="11"/>
        <v>-0.21634123910817801</v>
      </c>
      <c r="AX78" s="30">
        <f t="shared" si="11"/>
        <v>-5.45265429277468E-2</v>
      </c>
      <c r="AY78" s="30">
        <f t="shared" si="10"/>
        <v>-0.106136465979164</v>
      </c>
      <c r="AZ78" s="30">
        <f t="shared" si="10"/>
        <v>-1.7429326418700899E-2</v>
      </c>
      <c r="BA78" s="30">
        <f t="shared" si="10"/>
        <v>0.24120821127681</v>
      </c>
      <c r="BC78" s="31">
        <f t="shared" si="18"/>
        <v>46112</v>
      </c>
      <c r="BD78" s="30">
        <f t="shared" si="19"/>
        <v>-0.20430280287729599</v>
      </c>
      <c r="BE78" s="30">
        <f t="shared" si="19"/>
        <v>-0.17540060213727796</v>
      </c>
    </row>
    <row r="79" spans="1:57" ht="15">
      <c r="A79" s="1">
        <v>46203</v>
      </c>
      <c r="B79">
        <v>-1.9785187828865101</v>
      </c>
      <c r="C79">
        <v>8.9080889650993995E-3</v>
      </c>
      <c r="D79">
        <v>-2.73590307216637E-2</v>
      </c>
      <c r="E79">
        <v>0.14465398102482199</v>
      </c>
      <c r="F79">
        <v>0.27195646431001103</v>
      </c>
      <c r="G79">
        <v>-0.34253295517370203</v>
      </c>
      <c r="H79">
        <v>0.14813924882549001</v>
      </c>
      <c r="I79">
        <v>-1.26199935584722</v>
      </c>
      <c r="J79">
        <v>0.94767371404678802</v>
      </c>
      <c r="K79">
        <v>-0.18563049723019201</v>
      </c>
      <c r="L79">
        <v>1.15432872732945</v>
      </c>
      <c r="M79">
        <v>0</v>
      </c>
      <c r="N79">
        <v>0</v>
      </c>
      <c r="O79">
        <v>1.01949800043429</v>
      </c>
      <c r="P79">
        <v>0</v>
      </c>
      <c r="Q79">
        <v>-0.38601207714595998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-2.1690416322024599E-2</v>
      </c>
      <c r="Z79">
        <v>-0.18522973186285799</v>
      </c>
      <c r="AA79">
        <v>-4.2821286190683698E-2</v>
      </c>
      <c r="AB79">
        <v>-8.5216327965379507E-2</v>
      </c>
      <c r="AC79">
        <v>-1.22973699768012E-2</v>
      </c>
      <c r="AD79">
        <v>0.214235320833153</v>
      </c>
      <c r="AE79">
        <v>7.9927392359804894E-2</v>
      </c>
      <c r="AF79">
        <v>-0.53998689319405901</v>
      </c>
      <c r="AH79" s="30">
        <f t="shared" si="20"/>
        <v>-0.18563049723019201</v>
      </c>
      <c r="AI79" s="30">
        <f t="shared" si="13"/>
        <v>-2.1690416322024599E-2</v>
      </c>
      <c r="AJ79" s="30">
        <f t="shared" si="12"/>
        <v>-0.18522973186285799</v>
      </c>
      <c r="AK79" s="30">
        <f t="shared" si="12"/>
        <v>-4.2821286190683698E-2</v>
      </c>
      <c r="AL79" s="30">
        <f t="shared" si="12"/>
        <v>-8.5216327965379507E-2</v>
      </c>
      <c r="AM79" s="30">
        <f t="shared" si="12"/>
        <v>-1.22973699768012E-2</v>
      </c>
      <c r="AN79" s="30">
        <f t="shared" si="12"/>
        <v>0.214235320833153</v>
      </c>
      <c r="AR79" s="31">
        <f t="shared" si="14"/>
        <v>46203</v>
      </c>
      <c r="AS79" s="30">
        <f t="shared" si="16"/>
        <v>-0.15994757277623606</v>
      </c>
      <c r="AT79" s="30">
        <f t="shared" si="15"/>
        <v>-0.18563049723019201</v>
      </c>
      <c r="AU79" s="30">
        <f t="shared" si="17"/>
        <v>-0.13301981148459396</v>
      </c>
      <c r="AV79" s="30">
        <f t="shared" si="11"/>
        <v>-2.1690416322024599E-2</v>
      </c>
      <c r="AW79" s="30">
        <f t="shared" si="11"/>
        <v>-0.18522973186285799</v>
      </c>
      <c r="AX79" s="30">
        <f t="shared" si="11"/>
        <v>-4.2821286190683698E-2</v>
      </c>
      <c r="AY79" s="30">
        <f t="shared" si="10"/>
        <v>-8.5216327965379507E-2</v>
      </c>
      <c r="AZ79" s="30">
        <f t="shared" si="10"/>
        <v>-1.22973699768012E-2</v>
      </c>
      <c r="BA79" s="30">
        <f t="shared" si="10"/>
        <v>0.214235320833153</v>
      </c>
      <c r="BC79" s="31">
        <f t="shared" si="18"/>
        <v>46203</v>
      </c>
      <c r="BD79" s="30">
        <f t="shared" si="19"/>
        <v>-0.18563049723019201</v>
      </c>
      <c r="BE79" s="30">
        <f t="shared" si="19"/>
        <v>-0.13301981148459396</v>
      </c>
    </row>
    <row r="80" spans="1:57" ht="15">
      <c r="A80" s="1">
        <v>46295</v>
      </c>
      <c r="B80">
        <v>-1.9585572258616699</v>
      </c>
      <c r="C80">
        <v>6.7643752985651496E-3</v>
      </c>
      <c r="D80">
        <v>-2.97538270170414E-2</v>
      </c>
      <c r="E80">
        <v>0.116619757661358</v>
      </c>
      <c r="F80">
        <v>0.264660015850888</v>
      </c>
      <c r="G80">
        <v>-0.34747793001690702</v>
      </c>
      <c r="H80">
        <v>0.15665819988663701</v>
      </c>
      <c r="I80">
        <v>-1.0927902093087201</v>
      </c>
      <c r="J80">
        <v>0.95603028896223696</v>
      </c>
      <c r="K80">
        <v>-0.16725458670478699</v>
      </c>
      <c r="L80">
        <v>1.1252737902938399</v>
      </c>
      <c r="M80">
        <v>0</v>
      </c>
      <c r="N80">
        <v>0</v>
      </c>
      <c r="O80">
        <v>1.01735369823</v>
      </c>
      <c r="P80">
        <v>0</v>
      </c>
      <c r="Q80">
        <v>-0.37566874750670898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-2.1097250430190999E-2</v>
      </c>
      <c r="Z80">
        <v>-0.15822324055821099</v>
      </c>
      <c r="AA80">
        <v>-3.4386267743748901E-2</v>
      </c>
      <c r="AB80">
        <v>-6.9547606355090094E-2</v>
      </c>
      <c r="AC80">
        <v>-9.9068527992624295E-3</v>
      </c>
      <c r="AD80">
        <v>0.18691274005359501</v>
      </c>
      <c r="AE80">
        <v>7.9335657639540397E-2</v>
      </c>
      <c r="AF80">
        <v>-0.35505522042565302</v>
      </c>
      <c r="AH80" s="30">
        <f t="shared" si="20"/>
        <v>-0.16725458670478699</v>
      </c>
      <c r="AI80" s="30">
        <f t="shared" si="13"/>
        <v>-2.1097250430190999E-2</v>
      </c>
      <c r="AJ80" s="30">
        <f t="shared" si="12"/>
        <v>-0.15822324055821099</v>
      </c>
      <c r="AK80" s="30">
        <f t="shared" si="12"/>
        <v>-3.4386267743748901E-2</v>
      </c>
      <c r="AL80" s="30">
        <f t="shared" si="12"/>
        <v>-6.9547606355090094E-2</v>
      </c>
      <c r="AM80" s="30">
        <f t="shared" si="12"/>
        <v>-9.9068527992624295E-3</v>
      </c>
      <c r="AN80" s="30">
        <f t="shared" si="12"/>
        <v>0.18691274005359501</v>
      </c>
      <c r="AR80" s="31">
        <f t="shared" si="14"/>
        <v>46295</v>
      </c>
      <c r="AS80" s="30">
        <f t="shared" si="16"/>
        <v>0.57977911829738793</v>
      </c>
      <c r="AT80" s="30">
        <f t="shared" si="15"/>
        <v>-0.16725458670478699</v>
      </c>
      <c r="AU80" s="30">
        <f t="shared" si="17"/>
        <v>-0.10624847783290844</v>
      </c>
      <c r="AV80" s="30">
        <f t="shared" si="11"/>
        <v>-2.1097250430190999E-2</v>
      </c>
      <c r="AW80" s="30">
        <f t="shared" si="11"/>
        <v>-0.15822324055821099</v>
      </c>
      <c r="AX80" s="30">
        <f t="shared" si="11"/>
        <v>-3.4386267743748901E-2</v>
      </c>
      <c r="AY80" s="30">
        <f t="shared" si="10"/>
        <v>-6.9547606355090094E-2</v>
      </c>
      <c r="AZ80" s="30">
        <f t="shared" si="10"/>
        <v>-9.9068527992624295E-3</v>
      </c>
      <c r="BA80" s="30">
        <f t="shared" si="10"/>
        <v>0.18691274005359501</v>
      </c>
      <c r="BC80" s="31">
        <f t="shared" si="18"/>
        <v>46295</v>
      </c>
      <c r="BD80" s="30">
        <f t="shared" si="19"/>
        <v>-0.16725458670478699</v>
      </c>
      <c r="BE80" s="30">
        <f t="shared" si="19"/>
        <v>-0.10624847783290844</v>
      </c>
    </row>
    <row r="81" spans="1:57" ht="15">
      <c r="A81" s="1">
        <v>46387</v>
      </c>
      <c r="B81">
        <v>-1.93887260443613</v>
      </c>
      <c r="C81">
        <v>5.3351779049945099E-3</v>
      </c>
      <c r="D81">
        <v>-3.1873624840505502E-2</v>
      </c>
      <c r="E81">
        <v>9.3905081504047305E-2</v>
      </c>
      <c r="F81">
        <v>0.25768439229809098</v>
      </c>
      <c r="G81">
        <v>-0.35183116947494902</v>
      </c>
      <c r="H81">
        <v>0.16044196478057299</v>
      </c>
      <c r="I81">
        <v>-0.93300915598001599</v>
      </c>
      <c r="J81">
        <v>0.96029758137990195</v>
      </c>
      <c r="K81">
        <v>-0.149713499942916</v>
      </c>
      <c r="L81">
        <v>1.09582293061758</v>
      </c>
      <c r="M81">
        <v>0</v>
      </c>
      <c r="N81">
        <v>0</v>
      </c>
      <c r="O81">
        <v>1.0134344264874899</v>
      </c>
      <c r="P81">
        <v>0</v>
      </c>
      <c r="Q81">
        <v>-0.36663769366016202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-2.0391193433073499E-2</v>
      </c>
      <c r="Z81">
        <v>-0.134686347207118</v>
      </c>
      <c r="AA81">
        <v>-2.7930204847406999E-2</v>
      </c>
      <c r="AB81">
        <v>-5.71583792280339E-2</v>
      </c>
      <c r="AC81">
        <v>-8.7978871776305707E-3</v>
      </c>
      <c r="AD81">
        <v>0.16100382263708701</v>
      </c>
      <c r="AE81">
        <v>7.8747394318548297E-2</v>
      </c>
      <c r="AF81">
        <v>-0.19422898829959101</v>
      </c>
      <c r="AH81" s="30">
        <f t="shared" si="20"/>
        <v>-0.149713499942916</v>
      </c>
      <c r="AI81" s="30">
        <f t="shared" si="13"/>
        <v>-2.0391193433073499E-2</v>
      </c>
      <c r="AJ81" s="30">
        <f t="shared" si="12"/>
        <v>-0.134686347207118</v>
      </c>
      <c r="AK81" s="30">
        <f t="shared" si="12"/>
        <v>-2.7930204847406999E-2</v>
      </c>
      <c r="AL81" s="30">
        <f t="shared" si="12"/>
        <v>-5.71583792280339E-2</v>
      </c>
      <c r="AM81" s="30">
        <f t="shared" si="12"/>
        <v>-8.7978871776305707E-3</v>
      </c>
      <c r="AN81" s="30">
        <f t="shared" si="12"/>
        <v>0.16100382263708701</v>
      </c>
      <c r="AR81" s="31">
        <f t="shared" si="14"/>
        <v>46387</v>
      </c>
      <c r="AS81" s="30">
        <f t="shared" si="16"/>
        <v>1.223084046801636</v>
      </c>
      <c r="AT81" s="30">
        <f t="shared" si="15"/>
        <v>-0.149713499942916</v>
      </c>
      <c r="AU81" s="30">
        <f t="shared" si="17"/>
        <v>-8.7960189256175964E-2</v>
      </c>
      <c r="AV81" s="30">
        <f t="shared" si="11"/>
        <v>-2.0391193433073499E-2</v>
      </c>
      <c r="AW81" s="30">
        <f t="shared" si="11"/>
        <v>-0.134686347207118</v>
      </c>
      <c r="AX81" s="30">
        <f t="shared" si="11"/>
        <v>-2.7930204847406999E-2</v>
      </c>
      <c r="AY81" s="30">
        <f t="shared" si="10"/>
        <v>-5.71583792280339E-2</v>
      </c>
      <c r="AZ81" s="30">
        <f t="shared" si="10"/>
        <v>-8.7978871776305707E-3</v>
      </c>
      <c r="BA81" s="30">
        <f t="shared" si="10"/>
        <v>0.16100382263708701</v>
      </c>
      <c r="BC81" s="31">
        <f t="shared" si="18"/>
        <v>46387</v>
      </c>
      <c r="BD81" s="30">
        <f t="shared" si="19"/>
        <v>-0.149713499942916</v>
      </c>
      <c r="BE81" s="30">
        <f t="shared" si="19"/>
        <v>-8.7960189256175964E-2</v>
      </c>
    </row>
    <row r="82" spans="1:57" ht="15">
      <c r="A82" s="1">
        <v>46477</v>
      </c>
      <c r="B82">
        <v>-1.9193970402935401</v>
      </c>
      <c r="C82">
        <v>4.3401704285209002E-3</v>
      </c>
      <c r="D82">
        <v>-3.3761385747853603E-2</v>
      </c>
      <c r="E82">
        <v>7.5432413706395293E-2</v>
      </c>
      <c r="F82">
        <v>0.251021496361643</v>
      </c>
      <c r="G82">
        <v>-0.35552433154518098</v>
      </c>
      <c r="H82">
        <v>0.16068264747524399</v>
      </c>
      <c r="I82">
        <v>-0.78388836407437901</v>
      </c>
      <c r="J82">
        <v>0.96088135497149696</v>
      </c>
      <c r="K82">
        <v>-0.13326997476775601</v>
      </c>
      <c r="L82">
        <v>1.06636769701644</v>
      </c>
      <c r="M82">
        <v>0</v>
      </c>
      <c r="N82">
        <v>0</v>
      </c>
      <c r="O82">
        <v>1.00800096182509</v>
      </c>
      <c r="P82">
        <v>0</v>
      </c>
      <c r="Q82">
        <v>-0.35870148831711701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-1.95922995641436E-2</v>
      </c>
      <c r="Z82">
        <v>-0.114163305654204</v>
      </c>
      <c r="AA82">
        <v>-2.2794622472091401E-2</v>
      </c>
      <c r="AB82">
        <v>-4.70258730381347E-2</v>
      </c>
      <c r="AC82">
        <v>-8.2585520960873696E-3</v>
      </c>
      <c r="AD82">
        <v>0.13731967385497101</v>
      </c>
      <c r="AE82">
        <v>7.8162618785778404E-2</v>
      </c>
      <c r="AF82">
        <v>-5.4168203144871099E-2</v>
      </c>
      <c r="AH82" s="30">
        <f t="shared" si="20"/>
        <v>-0.13326997476775601</v>
      </c>
      <c r="AI82" s="30">
        <f t="shared" si="13"/>
        <v>-1.95922995641436E-2</v>
      </c>
      <c r="AJ82" s="30">
        <f t="shared" si="12"/>
        <v>-0.114163305654204</v>
      </c>
      <c r="AK82" s="30">
        <f t="shared" si="12"/>
        <v>-2.2794622472091401E-2</v>
      </c>
      <c r="AL82" s="30">
        <f t="shared" si="12"/>
        <v>-4.70258730381347E-2</v>
      </c>
      <c r="AM82" s="30">
        <f t="shared" si="12"/>
        <v>-8.2585520960873696E-3</v>
      </c>
      <c r="AN82" s="30">
        <f t="shared" si="12"/>
        <v>0.13731967385497101</v>
      </c>
      <c r="AR82" s="31">
        <f t="shared" si="14"/>
        <v>46477</v>
      </c>
      <c r="AS82" s="30">
        <f t="shared" si="16"/>
        <v>1.7833271874205157</v>
      </c>
      <c r="AT82" s="30">
        <f t="shared" si="15"/>
        <v>-0.13326997476775601</v>
      </c>
      <c r="AU82" s="30">
        <f t="shared" si="17"/>
        <v>-7.4514978969690088E-2</v>
      </c>
      <c r="AV82" s="30">
        <f t="shared" si="11"/>
        <v>-1.95922995641436E-2</v>
      </c>
      <c r="AW82" s="30">
        <f t="shared" si="11"/>
        <v>-0.114163305654204</v>
      </c>
      <c r="AX82" s="30">
        <f t="shared" si="11"/>
        <v>-2.2794622472091401E-2</v>
      </c>
      <c r="AY82" s="30">
        <f t="shared" si="10"/>
        <v>-4.70258730381347E-2</v>
      </c>
      <c r="AZ82" s="30">
        <f t="shared" si="10"/>
        <v>-8.2585520960873696E-3</v>
      </c>
      <c r="BA82" s="30">
        <f t="shared" si="10"/>
        <v>0.13731967385497101</v>
      </c>
      <c r="BC82" s="31">
        <f t="shared" si="18"/>
        <v>46477</v>
      </c>
      <c r="BD82" s="30">
        <f t="shared" si="19"/>
        <v>-0.13326997476775601</v>
      </c>
      <c r="BE82" s="30">
        <f t="shared" si="19"/>
        <v>-7.4514978969690088E-2</v>
      </c>
    </row>
    <row r="83" spans="1:57" ht="15">
      <c r="A83" s="1">
        <v>46568</v>
      </c>
      <c r="B83">
        <v>-1.90010710406633</v>
      </c>
      <c r="C83">
        <v>3.6135632048865398E-3</v>
      </c>
      <c r="D83">
        <v>-3.54461606170485E-2</v>
      </c>
      <c r="E83">
        <v>6.0362611386673801E-2</v>
      </c>
      <c r="F83">
        <v>0.244664500417652</v>
      </c>
      <c r="G83">
        <v>-0.35851948941308598</v>
      </c>
      <c r="H83">
        <v>0.158294470587308</v>
      </c>
      <c r="I83">
        <v>-0.646128603268177</v>
      </c>
      <c r="J83">
        <v>0.95817993014950498</v>
      </c>
      <c r="K83">
        <v>-0.11804185312937999</v>
      </c>
      <c r="L83">
        <v>1.0372074642931499</v>
      </c>
      <c r="M83">
        <v>0</v>
      </c>
      <c r="N83">
        <v>0</v>
      </c>
      <c r="O83">
        <v>1.00128750201175</v>
      </c>
      <c r="P83">
        <v>0</v>
      </c>
      <c r="Q83">
        <v>-0.35167516729449499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-1.87269888128519E-2</v>
      </c>
      <c r="Z83">
        <v>-9.6291833969278803E-2</v>
      </c>
      <c r="AA83">
        <v>-1.8619395010245701E-2</v>
      </c>
      <c r="AB83">
        <v>-3.85856814532059E-2</v>
      </c>
      <c r="AC83">
        <v>-7.9609237360459498E-3</v>
      </c>
      <c r="AD83">
        <v>0.116107498174174</v>
      </c>
      <c r="AE83">
        <v>7.7581346081297894E-2</v>
      </c>
      <c r="AF83">
        <v>6.7195685536291197E-2</v>
      </c>
      <c r="AH83" s="30">
        <f t="shared" si="20"/>
        <v>-0.11804185312937999</v>
      </c>
      <c r="AI83" s="30">
        <f t="shared" si="13"/>
        <v>-1.87269888128519E-2</v>
      </c>
      <c r="AJ83" s="30">
        <f t="shared" si="12"/>
        <v>-9.6291833969278803E-2</v>
      </c>
      <c r="AK83" s="30">
        <f t="shared" si="12"/>
        <v>-1.8619395010245701E-2</v>
      </c>
      <c r="AL83" s="30">
        <f t="shared" si="12"/>
        <v>-3.85856814532059E-2</v>
      </c>
      <c r="AM83" s="30">
        <f t="shared" si="12"/>
        <v>-7.9609237360459498E-3</v>
      </c>
      <c r="AN83" s="30">
        <f t="shared" si="12"/>
        <v>0.116107498174174</v>
      </c>
      <c r="AR83" s="31">
        <f t="shared" si="14"/>
        <v>46568</v>
      </c>
      <c r="AS83" s="30">
        <f t="shared" si="16"/>
        <v>2.2687827421451647</v>
      </c>
      <c r="AT83" s="30">
        <f t="shared" si="15"/>
        <v>-0.11804185312937999</v>
      </c>
      <c r="AU83" s="30">
        <f t="shared" si="17"/>
        <v>-6.4077324807454247E-2</v>
      </c>
      <c r="AV83" s="30">
        <f t="shared" si="11"/>
        <v>-1.87269888128519E-2</v>
      </c>
      <c r="AW83" s="30">
        <f t="shared" si="11"/>
        <v>-9.6291833969278803E-2</v>
      </c>
      <c r="AX83" s="30">
        <f t="shared" si="11"/>
        <v>-1.8619395010245701E-2</v>
      </c>
      <c r="AY83" s="30">
        <f t="shared" si="10"/>
        <v>-3.85856814532059E-2</v>
      </c>
      <c r="AZ83" s="30">
        <f t="shared" si="10"/>
        <v>-7.9609237360459498E-3</v>
      </c>
      <c r="BA83" s="30">
        <f t="shared" si="10"/>
        <v>0.116107498174174</v>
      </c>
      <c r="BC83" s="31">
        <f t="shared" si="18"/>
        <v>46568</v>
      </c>
      <c r="BD83" s="30">
        <f t="shared" si="19"/>
        <v>-0.11804185312937999</v>
      </c>
      <c r="BE83" s="30">
        <f t="shared" si="19"/>
        <v>-6.4077324807454247E-2</v>
      </c>
    </row>
    <row r="84" spans="1:57" ht="15">
      <c r="A84" s="1">
        <v>46660</v>
      </c>
      <c r="B84">
        <v>-1.8809968652561999</v>
      </c>
      <c r="C84">
        <v>3.0584514034201998E-3</v>
      </c>
      <c r="D84">
        <v>-3.6950050926312199E-2</v>
      </c>
      <c r="E84">
        <v>4.8040321277705397E-2</v>
      </c>
      <c r="F84">
        <v>0.238605302435141</v>
      </c>
      <c r="G84">
        <v>-0.36080260999959202</v>
      </c>
      <c r="H84">
        <v>0.15399438022637199</v>
      </c>
      <c r="I84">
        <v>-0.52001578192482201</v>
      </c>
      <c r="J84">
        <v>0.95257630788264003</v>
      </c>
      <c r="K84">
        <v>-0.10406614121218</v>
      </c>
      <c r="L84">
        <v>1.0085670218409</v>
      </c>
      <c r="M84">
        <v>0</v>
      </c>
      <c r="N84">
        <v>0</v>
      </c>
      <c r="O84">
        <v>0.99350183946220705</v>
      </c>
      <c r="P84">
        <v>0</v>
      </c>
      <c r="Q84">
        <v>-0.34540305021059298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-1.7820735042240101E-2</v>
      </c>
      <c r="Z84">
        <v>-8.0764412669799807E-2</v>
      </c>
      <c r="AA84">
        <v>-1.5187513774968599E-2</v>
      </c>
      <c r="AB84">
        <v>-3.14940371074807E-2</v>
      </c>
      <c r="AC84">
        <v>-7.7585487223576898E-3</v>
      </c>
      <c r="AD84">
        <v>9.7339553127517395E-2</v>
      </c>
      <c r="AE84">
        <v>7.70035899365622E-2</v>
      </c>
      <c r="AF84">
        <v>0.17142702074595101</v>
      </c>
      <c r="AH84" s="30">
        <f t="shared" si="20"/>
        <v>-0.10406614121218</v>
      </c>
      <c r="AI84" s="30">
        <f t="shared" si="13"/>
        <v>-1.7820735042240101E-2</v>
      </c>
      <c r="AJ84" s="30">
        <f t="shared" si="12"/>
        <v>-8.0764412669799807E-2</v>
      </c>
      <c r="AK84" s="30">
        <f t="shared" si="12"/>
        <v>-1.5187513774968599E-2</v>
      </c>
      <c r="AL84" s="30">
        <f t="shared" si="12"/>
        <v>-3.14940371074807E-2</v>
      </c>
      <c r="AM84" s="30">
        <f t="shared" si="12"/>
        <v>-7.7585487223576898E-3</v>
      </c>
      <c r="AN84" s="30">
        <f t="shared" si="12"/>
        <v>9.7339553127517395E-2</v>
      </c>
      <c r="AR84" s="31">
        <f t="shared" si="14"/>
        <v>46660</v>
      </c>
      <c r="AS84" s="30">
        <f t="shared" si="16"/>
        <v>2.6857080829838038</v>
      </c>
      <c r="AT84" s="30">
        <f t="shared" si="15"/>
        <v>-0.10406614121218</v>
      </c>
      <c r="AU84" s="30">
        <f t="shared" si="17"/>
        <v>-5.568569418932949E-2</v>
      </c>
      <c r="AV84" s="30">
        <f t="shared" si="11"/>
        <v>-1.7820735042240101E-2</v>
      </c>
      <c r="AW84" s="30">
        <f t="shared" si="11"/>
        <v>-8.0764412669799807E-2</v>
      </c>
      <c r="AX84" s="30">
        <f t="shared" si="11"/>
        <v>-1.5187513774968599E-2</v>
      </c>
      <c r="AY84" s="30">
        <f t="shared" si="10"/>
        <v>-3.14940371074807E-2</v>
      </c>
      <c r="AZ84" s="30">
        <f t="shared" si="10"/>
        <v>-7.7585487223576898E-3</v>
      </c>
      <c r="BA84" s="30">
        <f t="shared" si="10"/>
        <v>9.7339553127517395E-2</v>
      </c>
      <c r="BC84" s="31">
        <f t="shared" si="18"/>
        <v>46660</v>
      </c>
      <c r="BD84" s="30">
        <f t="shared" si="19"/>
        <v>-0.10406614121218</v>
      </c>
      <c r="BE84" s="30">
        <f t="shared" si="19"/>
        <v>-5.568569418932949E-2</v>
      </c>
    </row>
    <row r="85" spans="1:57" ht="15">
      <c r="A85" s="1">
        <v>46752</v>
      </c>
      <c r="B85">
        <v>-1.86206644661204</v>
      </c>
      <c r="C85">
        <v>2.61806945232335E-3</v>
      </c>
      <c r="D85">
        <v>-3.8291319805811297E-2</v>
      </c>
      <c r="E85">
        <v>3.7950458777719499E-2</v>
      </c>
      <c r="F85">
        <v>0.23283395439376001</v>
      </c>
      <c r="G85">
        <v>-0.36237805280054602</v>
      </c>
      <c r="H85">
        <v>0.148350134261787</v>
      </c>
      <c r="I85">
        <v>-0.40551796348546798</v>
      </c>
      <c r="J85">
        <v>0.94443294403441003</v>
      </c>
      <c r="K85">
        <v>-9.1332205074394907E-2</v>
      </c>
      <c r="L85">
        <v>0.98061108118021001</v>
      </c>
      <c r="M85">
        <v>0</v>
      </c>
      <c r="N85">
        <v>0</v>
      </c>
      <c r="O85">
        <v>0.98482692501609403</v>
      </c>
      <c r="P85">
        <v>0</v>
      </c>
      <c r="Q85">
        <v>-0.33975489283939198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-1.68955007247098E-2</v>
      </c>
      <c r="Z85">
        <v>-6.7310748688614905E-2</v>
      </c>
      <c r="AA85">
        <v>-1.23538830524875E-2</v>
      </c>
      <c r="AB85">
        <v>-2.5517188334070101E-2</v>
      </c>
      <c r="AC85">
        <v>-7.5877521896061499E-3</v>
      </c>
      <c r="AD85">
        <v>8.0867639910806005E-2</v>
      </c>
      <c r="AE85">
        <v>7.6429362813702703E-2</v>
      </c>
      <c r="AF85">
        <v>0.25991461623369999</v>
      </c>
      <c r="AH85" s="30">
        <f t="shared" si="20"/>
        <v>-9.1332205074394907E-2</v>
      </c>
      <c r="AI85" s="30">
        <f t="shared" si="13"/>
        <v>-1.68955007247098E-2</v>
      </c>
      <c r="AJ85" s="30">
        <f t="shared" si="12"/>
        <v>-6.7310748688614905E-2</v>
      </c>
      <c r="AK85" s="30">
        <f t="shared" si="12"/>
        <v>-1.23538830524875E-2</v>
      </c>
      <c r="AL85" s="30">
        <f t="shared" si="12"/>
        <v>-2.5517188334070101E-2</v>
      </c>
      <c r="AM85" s="30">
        <f t="shared" si="12"/>
        <v>-7.5877521896061499E-3</v>
      </c>
      <c r="AN85" s="30">
        <f t="shared" si="12"/>
        <v>8.0867639910806005E-2</v>
      </c>
      <c r="AR85" s="31">
        <f t="shared" si="14"/>
        <v>46752</v>
      </c>
      <c r="AS85" s="30">
        <f t="shared" si="16"/>
        <v>3.0396584649348002</v>
      </c>
      <c r="AT85" s="30">
        <f t="shared" si="15"/>
        <v>-9.1332205074394907E-2</v>
      </c>
      <c r="AU85" s="30">
        <f t="shared" si="17"/>
        <v>-4.8797433078682451E-2</v>
      </c>
      <c r="AV85" s="30">
        <f t="shared" si="11"/>
        <v>-1.68955007247098E-2</v>
      </c>
      <c r="AW85" s="30">
        <f t="shared" si="11"/>
        <v>-6.7310748688614905E-2</v>
      </c>
      <c r="AX85" s="30">
        <f t="shared" si="11"/>
        <v>-1.23538830524875E-2</v>
      </c>
      <c r="AY85" s="30">
        <f t="shared" si="10"/>
        <v>-2.5517188334070101E-2</v>
      </c>
      <c r="AZ85" s="30">
        <f t="shared" si="10"/>
        <v>-7.5877521896061499E-3</v>
      </c>
      <c r="BA85" s="30">
        <f t="shared" si="10"/>
        <v>8.0867639910806005E-2</v>
      </c>
      <c r="BC85" s="31">
        <f t="shared" si="18"/>
        <v>46752</v>
      </c>
      <c r="BD85" s="30">
        <f t="shared" si="19"/>
        <v>-9.1332205074394907E-2</v>
      </c>
      <c r="BE85" s="30">
        <f t="shared" si="19"/>
        <v>-4.8797433078682451E-2</v>
      </c>
    </row>
    <row r="86" spans="1:57" ht="15">
      <c r="A86" s="1">
        <v>46843</v>
      </c>
      <c r="B86">
        <v>-1.8433173587365299</v>
      </c>
      <c r="C86">
        <v>2.25861942366265E-3</v>
      </c>
      <c r="D86">
        <v>-3.9485808174507003E-2</v>
      </c>
      <c r="E86">
        <v>2.9684887631250299E-2</v>
      </c>
      <c r="F86">
        <v>0.22733884477819299</v>
      </c>
      <c r="G86">
        <v>-0.36326402079924902</v>
      </c>
      <c r="H86">
        <v>0.14181206264135399</v>
      </c>
      <c r="I86">
        <v>-0.30236517808833102</v>
      </c>
      <c r="J86">
        <v>0.93408853485341603</v>
      </c>
      <c r="K86">
        <v>-7.9800257935656496E-2</v>
      </c>
      <c r="L86">
        <v>0.95345622204606595</v>
      </c>
      <c r="M86">
        <v>0</v>
      </c>
      <c r="N86">
        <v>0</v>
      </c>
      <c r="O86">
        <v>0.97542294171941302</v>
      </c>
      <c r="P86">
        <v>0</v>
      </c>
      <c r="Q86">
        <v>-0.33462214478200702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-1.59691665450588E-2</v>
      </c>
      <c r="Z86">
        <v>-5.5689487906751003E-2</v>
      </c>
      <c r="AA86">
        <v>-1.0012421288862001E-2</v>
      </c>
      <c r="AB86">
        <v>-2.04803604137327E-2</v>
      </c>
      <c r="AC86">
        <v>-7.4219752568967902E-3</v>
      </c>
      <c r="AD86">
        <v>6.6497828487978694E-2</v>
      </c>
      <c r="AE86">
        <v>7.5858675943855397E-2</v>
      </c>
      <c r="AF86">
        <v>0.33399043759763603</v>
      </c>
      <c r="AH86" s="30">
        <f t="shared" si="20"/>
        <v>-7.9800257935656496E-2</v>
      </c>
      <c r="AI86" s="30">
        <f t="shared" si="13"/>
        <v>-1.59691665450588E-2</v>
      </c>
      <c r="AJ86" s="30">
        <f t="shared" si="12"/>
        <v>-5.5689487906751003E-2</v>
      </c>
      <c r="AK86" s="30">
        <f t="shared" si="12"/>
        <v>-1.0012421288862001E-2</v>
      </c>
      <c r="AL86" s="30">
        <f t="shared" si="12"/>
        <v>-2.04803604137327E-2</v>
      </c>
      <c r="AM86" s="30">
        <f t="shared" si="12"/>
        <v>-7.4219752568967902E-3</v>
      </c>
      <c r="AN86" s="30">
        <f t="shared" si="12"/>
        <v>6.6497828487978694E-2</v>
      </c>
      <c r="AR86" s="31">
        <f t="shared" si="14"/>
        <v>46843</v>
      </c>
      <c r="AS86" s="30">
        <f t="shared" si="16"/>
        <v>3.3359617503905441</v>
      </c>
      <c r="AT86" s="30">
        <f t="shared" si="15"/>
        <v>-7.9800257935656496E-2</v>
      </c>
      <c r="AU86" s="30">
        <f t="shared" si="17"/>
        <v>-4.30755829233226E-2</v>
      </c>
      <c r="AV86" s="30">
        <f t="shared" si="11"/>
        <v>-1.59691665450588E-2</v>
      </c>
      <c r="AW86" s="30">
        <f t="shared" si="11"/>
        <v>-5.5689487906751003E-2</v>
      </c>
      <c r="AX86" s="30">
        <f t="shared" si="11"/>
        <v>-1.0012421288862001E-2</v>
      </c>
      <c r="AY86" s="30">
        <f t="shared" si="10"/>
        <v>-2.04803604137327E-2</v>
      </c>
      <c r="AZ86" s="30">
        <f t="shared" si="10"/>
        <v>-7.4219752568967902E-3</v>
      </c>
      <c r="BA86" s="30">
        <f t="shared" si="10"/>
        <v>6.6497828487978694E-2</v>
      </c>
      <c r="BC86" s="31">
        <f t="shared" si="18"/>
        <v>46843</v>
      </c>
      <c r="BD86" s="30">
        <f t="shared" si="19"/>
        <v>-7.9800257935656496E-2</v>
      </c>
      <c r="BE86" s="30">
        <f t="shared" si="19"/>
        <v>-4.30755829233226E-2</v>
      </c>
    </row>
    <row r="87" spans="1:57" ht="15">
      <c r="A87" s="1">
        <v>46934</v>
      </c>
      <c r="B87">
        <v>-1.8247507552156801</v>
      </c>
      <c r="C87">
        <v>1.9593433729319099E-3</v>
      </c>
      <c r="D87">
        <v>-4.0547604984977399E-2</v>
      </c>
      <c r="E87">
        <v>2.2917373711165302E-2</v>
      </c>
      <c r="F87">
        <v>0.222107119325652</v>
      </c>
      <c r="G87">
        <v>-0.36348884914081098</v>
      </c>
      <c r="H87">
        <v>0.13473597050382199</v>
      </c>
      <c r="I87">
        <v>-0.21011441958986901</v>
      </c>
      <c r="J87">
        <v>0.92185628732288305</v>
      </c>
      <c r="K87">
        <v>-6.9412490885755906E-2</v>
      </c>
      <c r="L87">
        <v>0.92718070921676499</v>
      </c>
      <c r="M87">
        <v>0</v>
      </c>
      <c r="N87">
        <v>0</v>
      </c>
      <c r="O87">
        <v>0.96542949781727005</v>
      </c>
      <c r="P87">
        <v>0</v>
      </c>
      <c r="Q87">
        <v>-0.32991458406103802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-1.5055749639243001E-2</v>
      </c>
      <c r="Z87">
        <v>-4.5683899812752303E-2</v>
      </c>
      <c r="AA87">
        <v>-8.0804569775462694E-3</v>
      </c>
      <c r="AB87">
        <v>-1.62438715966037E-2</v>
      </c>
      <c r="AC87">
        <v>-7.2511172987992601E-3</v>
      </c>
      <c r="AD87">
        <v>5.4025155247458802E-2</v>
      </c>
      <c r="AE87">
        <v>7.5291539364547994E-2</v>
      </c>
      <c r="AF87">
        <v>0.39495919667944801</v>
      </c>
      <c r="AH87" s="30">
        <f t="shared" si="20"/>
        <v>-6.9412490885755906E-2</v>
      </c>
      <c r="AI87" s="30">
        <f t="shared" si="13"/>
        <v>-1.5055749639243001E-2</v>
      </c>
      <c r="AJ87" s="30">
        <f t="shared" si="12"/>
        <v>-4.5683899812752303E-2</v>
      </c>
      <c r="AK87" s="30">
        <f t="shared" si="12"/>
        <v>-8.0804569775462694E-3</v>
      </c>
      <c r="AL87" s="30">
        <f t="shared" si="12"/>
        <v>-1.62438715966037E-2</v>
      </c>
      <c r="AM87" s="30">
        <f t="shared" si="12"/>
        <v>-7.2511172987992601E-3</v>
      </c>
      <c r="AN87" s="30">
        <f t="shared" si="12"/>
        <v>5.4025155247458802E-2</v>
      </c>
      <c r="AR87" s="31">
        <f t="shared" si="14"/>
        <v>46934</v>
      </c>
      <c r="AS87" s="30">
        <f t="shared" si="16"/>
        <v>3.579836786717792</v>
      </c>
      <c r="AT87" s="30">
        <f t="shared" si="15"/>
        <v>-6.9412490885755906E-2</v>
      </c>
      <c r="AU87" s="30">
        <f t="shared" si="17"/>
        <v>-3.8289940077485742E-2</v>
      </c>
      <c r="AV87" s="30">
        <f t="shared" si="11"/>
        <v>-1.5055749639243001E-2</v>
      </c>
      <c r="AW87" s="30">
        <f t="shared" si="11"/>
        <v>-4.5683899812752303E-2</v>
      </c>
      <c r="AX87" s="30">
        <f t="shared" si="11"/>
        <v>-8.0804569775462694E-3</v>
      </c>
      <c r="AY87" s="30">
        <f t="shared" si="10"/>
        <v>-1.62438715966037E-2</v>
      </c>
      <c r="AZ87" s="30">
        <f t="shared" si="10"/>
        <v>-7.2511172987992601E-3</v>
      </c>
      <c r="BA87" s="30">
        <f t="shared" si="10"/>
        <v>5.4025155247458802E-2</v>
      </c>
      <c r="BC87" s="31">
        <f t="shared" si="18"/>
        <v>46934</v>
      </c>
      <c r="BD87" s="30">
        <f t="shared" si="19"/>
        <v>-6.9412490885755906E-2</v>
      </c>
      <c r="BE87" s="30">
        <f t="shared" si="19"/>
        <v>-3.8289940077485742E-2</v>
      </c>
    </row>
    <row r="88" spans="1:57" ht="15">
      <c r="A88" s="1">
        <v>47026</v>
      </c>
      <c r="B88">
        <v>-1.80636691313806</v>
      </c>
      <c r="C88">
        <v>1.70690310626317E-3</v>
      </c>
      <c r="D88">
        <v>-4.14893889569172E-2</v>
      </c>
      <c r="E88">
        <v>1.7384883525191099E-2</v>
      </c>
      <c r="F88">
        <v>0.21712513027566999</v>
      </c>
      <c r="G88">
        <v>-0.363088008955335</v>
      </c>
      <c r="H88">
        <v>0.12740073364421101</v>
      </c>
      <c r="I88">
        <v>-0.12820206431070799</v>
      </c>
      <c r="J88">
        <v>0.90802327473190803</v>
      </c>
      <c r="K88">
        <v>-6.0100263889259299E-2</v>
      </c>
      <c r="L88">
        <v>0.90183254012608705</v>
      </c>
      <c r="M88">
        <v>0</v>
      </c>
      <c r="N88">
        <v>0</v>
      </c>
      <c r="O88">
        <v>0.95496776700192398</v>
      </c>
      <c r="P88">
        <v>0</v>
      </c>
      <c r="Q88">
        <v>-0.32555739401341799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-1.4165891271213401E-2</v>
      </c>
      <c r="Z88">
        <v>-3.7099237728688797E-2</v>
      </c>
      <c r="AA88">
        <v>-6.4909490032466202E-3</v>
      </c>
      <c r="AB88">
        <v>-1.26915089335011E-2</v>
      </c>
      <c r="AC88">
        <v>-7.0722784454546397E-3</v>
      </c>
      <c r="AD88">
        <v>4.3249351636455997E-2</v>
      </c>
      <c r="AE88">
        <v>7.4727961956170597E-2</v>
      </c>
      <c r="AF88">
        <v>0.444094647358106</v>
      </c>
      <c r="AH88" s="30">
        <f t="shared" si="20"/>
        <v>-6.0100263889259299E-2</v>
      </c>
      <c r="AI88" s="30">
        <f t="shared" si="13"/>
        <v>-1.4165891271213401E-2</v>
      </c>
      <c r="AJ88" s="30">
        <f t="shared" si="12"/>
        <v>-3.7099237728688797E-2</v>
      </c>
      <c r="AK88" s="30">
        <f t="shared" si="12"/>
        <v>-6.4909490032466202E-3</v>
      </c>
      <c r="AL88" s="30">
        <f t="shared" si="12"/>
        <v>-1.26915089335011E-2</v>
      </c>
      <c r="AM88" s="30">
        <f t="shared" si="12"/>
        <v>-7.0722784454546397E-3</v>
      </c>
      <c r="AN88" s="30">
        <f t="shared" si="12"/>
        <v>4.3249351636455997E-2</v>
      </c>
      <c r="AR88" s="31">
        <f t="shared" si="14"/>
        <v>47026</v>
      </c>
      <c r="AS88" s="30">
        <f t="shared" si="16"/>
        <v>3.776378589432424</v>
      </c>
      <c r="AT88" s="30">
        <f t="shared" si="15"/>
        <v>-6.0100263889259299E-2</v>
      </c>
      <c r="AU88" s="30">
        <f t="shared" si="17"/>
        <v>-3.4270513745648566E-2</v>
      </c>
      <c r="AV88" s="30">
        <f t="shared" si="11"/>
        <v>-1.4165891271213401E-2</v>
      </c>
      <c r="AW88" s="30">
        <f t="shared" si="11"/>
        <v>-3.7099237728688797E-2</v>
      </c>
      <c r="AX88" s="30">
        <f t="shared" si="11"/>
        <v>-6.4909490032466202E-3</v>
      </c>
      <c r="AY88" s="30">
        <f t="shared" si="10"/>
        <v>-1.26915089335011E-2</v>
      </c>
      <c r="AZ88" s="30">
        <f t="shared" si="10"/>
        <v>-7.0722784454546397E-3</v>
      </c>
      <c r="BA88" s="30">
        <f t="shared" si="10"/>
        <v>4.3249351636455997E-2</v>
      </c>
      <c r="BC88" s="31">
        <f t="shared" si="18"/>
        <v>47026</v>
      </c>
      <c r="BD88" s="30">
        <f t="shared" si="19"/>
        <v>-6.0100263889259299E-2</v>
      </c>
      <c r="BE88" s="30">
        <f t="shared" si="19"/>
        <v>-3.4270513745648566E-2</v>
      </c>
    </row>
    <row r="89" spans="1:57" ht="15">
      <c r="A89" s="1">
        <v>47118</v>
      </c>
      <c r="B89">
        <v>-1.7881652017274701</v>
      </c>
      <c r="C89">
        <v>1.49223915300209E-3</v>
      </c>
      <c r="D89">
        <v>-4.2322625008550198E-2</v>
      </c>
      <c r="E89">
        <v>1.28736160492281E-2</v>
      </c>
      <c r="F89">
        <v>0.21237883621279299</v>
      </c>
      <c r="G89">
        <v>-0.36210171144339898</v>
      </c>
      <c r="H89">
        <v>0.12002236256495701</v>
      </c>
      <c r="I89">
        <v>-5.5985713875858302E-2</v>
      </c>
      <c r="J89">
        <v>0.89285057777920995</v>
      </c>
      <c r="K89">
        <v>-5.1789004092674402E-2</v>
      </c>
      <c r="L89">
        <v>0.87743602360813799</v>
      </c>
      <c r="M89">
        <v>0</v>
      </c>
      <c r="N89">
        <v>0</v>
      </c>
      <c r="O89">
        <v>0.94414250260725896</v>
      </c>
      <c r="P89">
        <v>0</v>
      </c>
      <c r="Q89">
        <v>-0.32148866672188797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-1.3307397145467499E-2</v>
      </c>
      <c r="Z89">
        <v>-2.9760795147424898E-2</v>
      </c>
      <c r="AA89">
        <v>-5.1882943877962504E-3</v>
      </c>
      <c r="AB89">
        <v>-9.7244565628659303E-3</v>
      </c>
      <c r="AC89">
        <v>-6.8856241105437399E-3</v>
      </c>
      <c r="AD89">
        <v>3.3981736718281197E-2</v>
      </c>
      <c r="AE89">
        <v>7.4167951477546998E-2</v>
      </c>
      <c r="AF89">
        <v>0.48262635594650599</v>
      </c>
      <c r="AH89" s="30">
        <f t="shared" si="20"/>
        <v>-5.1789004092674402E-2</v>
      </c>
      <c r="AI89" s="30">
        <f t="shared" si="13"/>
        <v>-1.3307397145467499E-2</v>
      </c>
      <c r="AJ89" s="30">
        <f t="shared" si="12"/>
        <v>-2.9760795147424898E-2</v>
      </c>
      <c r="AK89" s="30">
        <f t="shared" si="12"/>
        <v>-5.1882943877962504E-3</v>
      </c>
      <c r="AL89" s="30">
        <f t="shared" si="12"/>
        <v>-9.7244565628659303E-3</v>
      </c>
      <c r="AM89" s="30">
        <f t="shared" si="12"/>
        <v>-6.8856241105437399E-3</v>
      </c>
      <c r="AN89" s="30">
        <f t="shared" si="12"/>
        <v>3.3981736718281197E-2</v>
      </c>
      <c r="AR89" s="31">
        <f t="shared" si="14"/>
        <v>47118</v>
      </c>
      <c r="AS89" s="30">
        <f t="shared" si="16"/>
        <v>3.9305054237860242</v>
      </c>
      <c r="AT89" s="30">
        <f t="shared" si="15"/>
        <v>-5.1789004092674402E-2</v>
      </c>
      <c r="AU89" s="30">
        <f t="shared" si="17"/>
        <v>-3.0884830635817109E-2</v>
      </c>
      <c r="AV89" s="30">
        <f t="shared" si="11"/>
        <v>-1.3307397145467499E-2</v>
      </c>
      <c r="AW89" s="30">
        <f t="shared" si="11"/>
        <v>-2.9760795147424898E-2</v>
      </c>
      <c r="AX89" s="30">
        <f t="shared" si="11"/>
        <v>-5.1882943877962504E-3</v>
      </c>
      <c r="AY89" s="30">
        <f t="shared" si="10"/>
        <v>-9.7244565628659303E-3</v>
      </c>
      <c r="AZ89" s="30">
        <f t="shared" si="10"/>
        <v>-6.8856241105437399E-3</v>
      </c>
      <c r="BA89" s="30">
        <f t="shared" si="10"/>
        <v>3.3981736718281197E-2</v>
      </c>
      <c r="BC89" s="31">
        <f t="shared" si="18"/>
        <v>47118</v>
      </c>
      <c r="BD89" s="30">
        <f t="shared" si="19"/>
        <v>-5.1789004092674402E-2</v>
      </c>
      <c r="BE89" s="30">
        <f t="shared" si="19"/>
        <v>-3.0884830635817109E-2</v>
      </c>
    </row>
    <row r="90" spans="1:57" ht="15">
      <c r="A90" s="1">
        <v>47208</v>
      </c>
      <c r="B90">
        <v>-1.7701442235616101</v>
      </c>
      <c r="C90">
        <v>1.3088257622012301E-3</v>
      </c>
      <c r="D90">
        <v>-4.3057695543940101E-2</v>
      </c>
      <c r="E90">
        <v>9.2085201649159901E-3</v>
      </c>
      <c r="F90">
        <v>0.20785413014268</v>
      </c>
      <c r="G90">
        <v>-0.36057301065795</v>
      </c>
      <c r="H90">
        <v>0.11276549714470201</v>
      </c>
      <c r="I90">
        <v>7.2227858107287704E-3</v>
      </c>
      <c r="J90">
        <v>0.87657398514168805</v>
      </c>
      <c r="K90">
        <v>-4.4401651291058102E-2</v>
      </c>
      <c r="L90">
        <v>0.85399714050455799</v>
      </c>
      <c r="M90">
        <v>0</v>
      </c>
      <c r="N90">
        <v>0</v>
      </c>
      <c r="O90">
        <v>0.93304389746148597</v>
      </c>
      <c r="P90">
        <v>0</v>
      </c>
      <c r="Q90">
        <v>-0.31765728890210099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-1.24857452926516E-2</v>
      </c>
      <c r="Z90">
        <v>-2.3512253618685398E-2</v>
      </c>
      <c r="AA90">
        <v>-4.1258281293647002E-3</v>
      </c>
      <c r="AB90">
        <v>-7.2577804123617803E-3</v>
      </c>
      <c r="AC90">
        <v>-6.6925384492850298E-3</v>
      </c>
      <c r="AD90">
        <v>2.6047980840069901E-2</v>
      </c>
      <c r="AE90">
        <v>7.3611514600627606E-2</v>
      </c>
      <c r="AF90">
        <v>0.51172626171468105</v>
      </c>
      <c r="AH90" s="30">
        <f t="shared" si="20"/>
        <v>-4.4401651291058102E-2</v>
      </c>
      <c r="AI90" s="30">
        <f t="shared" si="13"/>
        <v>-1.24857452926516E-2</v>
      </c>
      <c r="AJ90" s="30">
        <f t="shared" si="12"/>
        <v>-2.3512253618685398E-2</v>
      </c>
      <c r="AK90" s="30">
        <f t="shared" si="12"/>
        <v>-4.1258281293647002E-3</v>
      </c>
      <c r="AL90" s="30">
        <f t="shared" si="12"/>
        <v>-7.2577804123617803E-3</v>
      </c>
      <c r="AM90" s="30">
        <f t="shared" si="12"/>
        <v>-6.6925384492850298E-3</v>
      </c>
      <c r="AN90" s="30">
        <f t="shared" si="12"/>
        <v>2.6047980840069901E-2</v>
      </c>
      <c r="AR90" s="31">
        <f t="shared" si="14"/>
        <v>47208</v>
      </c>
      <c r="AS90" s="30">
        <f t="shared" si="16"/>
        <v>4.0469050468587238</v>
      </c>
      <c r="AT90" s="30">
        <f t="shared" si="15"/>
        <v>-4.4401651291058102E-2</v>
      </c>
      <c r="AU90" s="30">
        <f t="shared" si="17"/>
        <v>-2.8026165062278605E-2</v>
      </c>
      <c r="AV90" s="30">
        <f t="shared" si="11"/>
        <v>-1.24857452926516E-2</v>
      </c>
      <c r="AW90" s="30">
        <f t="shared" si="11"/>
        <v>-2.3512253618685398E-2</v>
      </c>
      <c r="AX90" s="30">
        <f t="shared" si="11"/>
        <v>-4.1258281293647002E-3</v>
      </c>
      <c r="AY90" s="30">
        <f t="shared" si="10"/>
        <v>-7.2577804123617803E-3</v>
      </c>
      <c r="AZ90" s="30">
        <f t="shared" si="10"/>
        <v>-6.6925384492850298E-3</v>
      </c>
      <c r="BA90" s="30">
        <f t="shared" si="10"/>
        <v>2.6047980840069901E-2</v>
      </c>
      <c r="BC90" s="31">
        <f t="shared" si="18"/>
        <v>47208</v>
      </c>
      <c r="BD90" s="30">
        <f t="shared" si="19"/>
        <v>-4.4401651291058102E-2</v>
      </c>
      <c r="BE90" s="30">
        <f t="shared" si="19"/>
        <v>-2.8026165062278605E-2</v>
      </c>
    </row>
    <row r="91" spans="1:57" ht="15">
      <c r="A91" s="1">
        <v>47299</v>
      </c>
      <c r="B91">
        <v>-1.7523019974020799</v>
      </c>
      <c r="C91">
        <v>1.1517003285179499E-3</v>
      </c>
      <c r="D91">
        <v>-4.3704001477931499E-2</v>
      </c>
      <c r="E91">
        <v>6.2453669505801402E-3</v>
      </c>
      <c r="F91">
        <v>0.20353709579749499</v>
      </c>
      <c r="G91">
        <v>-0.35854631770994</v>
      </c>
      <c r="H91">
        <v>0.10575290871581999</v>
      </c>
      <c r="I91">
        <v>6.2131637310409001E-2</v>
      </c>
      <c r="J91">
        <v>0.85940508166646801</v>
      </c>
      <c r="K91">
        <v>-3.7861112967164101E-2</v>
      </c>
      <c r="L91">
        <v>0.83150789546432502</v>
      </c>
      <c r="M91">
        <v>0</v>
      </c>
      <c r="N91">
        <v>0</v>
      </c>
      <c r="O91">
        <v>0.921749281994932</v>
      </c>
      <c r="P91">
        <v>0</v>
      </c>
      <c r="Q91">
        <v>-0.31402115971629402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-1.17045329633367E-2</v>
      </c>
      <c r="Z91">
        <v>-1.82141646081285E-2</v>
      </c>
      <c r="AA91">
        <v>-3.2641619349692E-3</v>
      </c>
      <c r="AB91">
        <v>-5.2181325430770203E-3</v>
      </c>
      <c r="AC91">
        <v>-6.4948007481156799E-3</v>
      </c>
      <c r="AD91">
        <v>1.92889094947866E-2</v>
      </c>
      <c r="AE91">
        <v>7.3058656944325395E-2</v>
      </c>
      <c r="AF91">
        <v>0.53249815259665101</v>
      </c>
      <c r="AH91" s="30">
        <f t="shared" si="20"/>
        <v>-3.7861112967164101E-2</v>
      </c>
      <c r="AI91" s="30">
        <f t="shared" si="13"/>
        <v>-1.17045329633367E-2</v>
      </c>
      <c r="AJ91" s="30">
        <f t="shared" si="12"/>
        <v>-1.82141646081285E-2</v>
      </c>
      <c r="AK91" s="30">
        <f t="shared" si="12"/>
        <v>-3.2641619349692E-3</v>
      </c>
      <c r="AL91" s="30">
        <f t="shared" si="12"/>
        <v>-5.2181325430770203E-3</v>
      </c>
      <c r="AM91" s="30">
        <f t="shared" si="12"/>
        <v>-6.4948007481156799E-3</v>
      </c>
      <c r="AN91" s="30">
        <f t="shared" si="12"/>
        <v>1.92889094947866E-2</v>
      </c>
      <c r="AR91" s="31">
        <f t="shared" si="14"/>
        <v>47299</v>
      </c>
      <c r="AS91" s="30">
        <f t="shared" si="16"/>
        <v>4.129992610386604</v>
      </c>
      <c r="AT91" s="30">
        <f t="shared" si="15"/>
        <v>-3.7861112967164101E-2</v>
      </c>
      <c r="AU91" s="30">
        <f t="shared" si="17"/>
        <v>-2.5606883302840507E-2</v>
      </c>
      <c r="AV91" s="30">
        <f t="shared" si="11"/>
        <v>-1.17045329633367E-2</v>
      </c>
      <c r="AW91" s="30">
        <f t="shared" si="11"/>
        <v>-1.82141646081285E-2</v>
      </c>
      <c r="AX91" s="30">
        <f t="shared" si="11"/>
        <v>-3.2641619349692E-3</v>
      </c>
      <c r="AY91" s="30">
        <f t="shared" si="10"/>
        <v>-5.2181325430770203E-3</v>
      </c>
      <c r="AZ91" s="30">
        <f t="shared" si="10"/>
        <v>-6.4948007481156799E-3</v>
      </c>
      <c r="BA91" s="30">
        <f t="shared" si="10"/>
        <v>1.92889094947866E-2</v>
      </c>
      <c r="BC91" s="31">
        <f t="shared" si="18"/>
        <v>47299</v>
      </c>
      <c r="BD91" s="30">
        <f t="shared" si="19"/>
        <v>-3.7861112967164101E-2</v>
      </c>
      <c r="BE91" s="30">
        <f t="shared" si="19"/>
        <v>-2.5606883302840507E-2</v>
      </c>
    </row>
    <row r="92" spans="1:57" ht="15">
      <c r="A92" s="1">
        <v>47391</v>
      </c>
      <c r="B92">
        <v>-1.73463613163231</v>
      </c>
      <c r="C92">
        <v>1.0169182689925701E-3</v>
      </c>
      <c r="D92">
        <v>-4.4270048047134497E-2</v>
      </c>
      <c r="E92">
        <v>3.86469575750696E-3</v>
      </c>
      <c r="F92">
        <v>0.19941420025389101</v>
      </c>
      <c r="G92">
        <v>-0.356066252521481</v>
      </c>
      <c r="H92">
        <v>9.9073394308495294E-2</v>
      </c>
      <c r="I92">
        <v>0.109449402984428</v>
      </c>
      <c r="J92">
        <v>0.84153259305306505</v>
      </c>
      <c r="K92">
        <v>-3.2092007326887502E-2</v>
      </c>
      <c r="L92">
        <v>0.80994983464848702</v>
      </c>
      <c r="M92">
        <v>0</v>
      </c>
      <c r="N92">
        <v>0</v>
      </c>
      <c r="O92">
        <v>0.910324663061996</v>
      </c>
      <c r="P92">
        <v>0</v>
      </c>
      <c r="Q92">
        <v>-0.31054569215111499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-1.09658574848944E-2</v>
      </c>
      <c r="Z92">
        <v>-1.37425111048837E-2</v>
      </c>
      <c r="AA92">
        <v>-2.5699719632367298E-3</v>
      </c>
      <c r="AB92">
        <v>-3.5420755637194002E-3</v>
      </c>
      <c r="AC92">
        <v>-6.2942208638139801E-3</v>
      </c>
      <c r="AD92">
        <v>1.35603560355565E-2</v>
      </c>
      <c r="AE92">
        <v>7.2509383107510303E-2</v>
      </c>
      <c r="AF92">
        <v>0.54597067282047795</v>
      </c>
      <c r="AH92" s="30">
        <f t="shared" si="20"/>
        <v>-3.2092007326887502E-2</v>
      </c>
      <c r="AI92" s="30">
        <f t="shared" si="13"/>
        <v>-1.09658574848944E-2</v>
      </c>
      <c r="AJ92" s="30">
        <f t="shared" si="12"/>
        <v>-1.37425111048837E-2</v>
      </c>
      <c r="AK92" s="30">
        <f t="shared" si="12"/>
        <v>-2.5699719632367298E-3</v>
      </c>
      <c r="AL92" s="30">
        <f t="shared" si="12"/>
        <v>-3.5420755637194002E-3</v>
      </c>
      <c r="AM92" s="30">
        <f t="shared" si="12"/>
        <v>-6.2942208638139801E-3</v>
      </c>
      <c r="AN92" s="30">
        <f t="shared" si="12"/>
        <v>1.35603560355565E-2</v>
      </c>
      <c r="AR92" s="31">
        <f t="shared" si="14"/>
        <v>47391</v>
      </c>
      <c r="AS92" s="30">
        <f t="shared" si="16"/>
        <v>4.1838826912819123</v>
      </c>
      <c r="AT92" s="30">
        <f t="shared" si="15"/>
        <v>-3.2092007326887502E-2</v>
      </c>
      <c r="AU92" s="30">
        <f t="shared" si="17"/>
        <v>-2.3554280944991714E-2</v>
      </c>
      <c r="AV92" s="30">
        <f t="shared" si="11"/>
        <v>-1.09658574848944E-2</v>
      </c>
      <c r="AW92" s="30">
        <f t="shared" si="11"/>
        <v>-1.37425111048837E-2</v>
      </c>
      <c r="AX92" s="30">
        <f t="shared" si="11"/>
        <v>-2.5699719632367298E-3</v>
      </c>
      <c r="AY92" s="30">
        <f t="shared" si="10"/>
        <v>-3.5420755637194002E-3</v>
      </c>
      <c r="AZ92" s="30">
        <f t="shared" si="10"/>
        <v>-6.2942208638139801E-3</v>
      </c>
      <c r="BA92" s="30">
        <f t="shared" si="10"/>
        <v>1.35603560355565E-2</v>
      </c>
      <c r="BC92" s="31">
        <f t="shared" si="18"/>
        <v>47391</v>
      </c>
      <c r="BD92" s="30">
        <f t="shared" si="19"/>
        <v>-3.2092007326887502E-2</v>
      </c>
      <c r="BE92" s="30">
        <f t="shared" si="19"/>
        <v>-2.3554280944991714E-2</v>
      </c>
    </row>
    <row r="93" spans="1:57" ht="15">
      <c r="A93" s="1">
        <v>47483</v>
      </c>
      <c r="B93">
        <v>-1.71714397134258</v>
      </c>
      <c r="C93">
        <v>9.0124045165604599E-4</v>
      </c>
      <c r="D93">
        <v>-4.4763521815223001E-2</v>
      </c>
      <c r="E93">
        <v>1.9671403780501099E-3</v>
      </c>
      <c r="F93">
        <v>0.195472433048199</v>
      </c>
      <c r="G93">
        <v>-0.35317677111749801</v>
      </c>
      <c r="H93">
        <v>9.2788344183971694E-2</v>
      </c>
      <c r="I93">
        <v>0.14987023679011399</v>
      </c>
      <c r="J93">
        <v>0.82312388706365203</v>
      </c>
      <c r="K93">
        <v>-2.70218772791317E-2</v>
      </c>
      <c r="L93">
        <v>0.78929687507282298</v>
      </c>
      <c r="M93">
        <v>0</v>
      </c>
      <c r="N93">
        <v>0</v>
      </c>
      <c r="O93">
        <v>0.89882611064504303</v>
      </c>
      <c r="P93">
        <v>0</v>
      </c>
      <c r="Q93">
        <v>-0.307202554735724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-1.0270635223326901E-2</v>
      </c>
      <c r="Z93">
        <v>-9.9873358595609692E-3</v>
      </c>
      <c r="AA93">
        <v>-2.0150522814652398E-3</v>
      </c>
      <c r="AB93">
        <v>-2.1747543620132702E-3</v>
      </c>
      <c r="AC93">
        <v>-6.0924823057753198E-3</v>
      </c>
      <c r="AD93">
        <v>8.7325437849014292E-3</v>
      </c>
      <c r="AE93">
        <v>7.1963696701185006E-2</v>
      </c>
      <c r="AF93">
        <v>0.553093551797325</v>
      </c>
      <c r="AH93" s="30">
        <f t="shared" si="20"/>
        <v>-2.70218772791317E-2</v>
      </c>
      <c r="AI93" s="30">
        <f t="shared" si="13"/>
        <v>-1.0270635223326901E-2</v>
      </c>
      <c r="AJ93" s="30">
        <f t="shared" si="12"/>
        <v>-9.9873358595609692E-3</v>
      </c>
      <c r="AK93" s="30">
        <f t="shared" si="12"/>
        <v>-2.0150522814652398E-3</v>
      </c>
      <c r="AL93" s="30">
        <f t="shared" si="12"/>
        <v>-2.1747543620132702E-3</v>
      </c>
      <c r="AM93" s="30">
        <f t="shared" si="12"/>
        <v>-6.0924823057753198E-3</v>
      </c>
      <c r="AN93" s="30">
        <f t="shared" si="12"/>
        <v>8.7325437849014292E-3</v>
      </c>
      <c r="AR93" s="31">
        <f t="shared" si="14"/>
        <v>47483</v>
      </c>
      <c r="AS93" s="30">
        <f t="shared" si="16"/>
        <v>4.2123742071893</v>
      </c>
      <c r="AT93" s="30">
        <f t="shared" si="15"/>
        <v>-2.70218772791317E-2</v>
      </c>
      <c r="AU93" s="30">
        <f t="shared" si="17"/>
        <v>-2.1807716247240268E-2</v>
      </c>
      <c r="AV93" s="30">
        <f t="shared" si="11"/>
        <v>-1.0270635223326901E-2</v>
      </c>
      <c r="AW93" s="30">
        <f t="shared" si="11"/>
        <v>-9.9873358595609692E-3</v>
      </c>
      <c r="AX93" s="30">
        <f t="shared" si="11"/>
        <v>-2.0150522814652398E-3</v>
      </c>
      <c r="AY93" s="30">
        <f t="shared" si="10"/>
        <v>-2.1747543620132702E-3</v>
      </c>
      <c r="AZ93" s="30">
        <f t="shared" si="10"/>
        <v>-6.0924823057753198E-3</v>
      </c>
      <c r="BA93" s="30">
        <f t="shared" si="10"/>
        <v>8.7325437849014292E-3</v>
      </c>
      <c r="BC93" s="31">
        <f t="shared" si="18"/>
        <v>47483</v>
      </c>
      <c r="BD93" s="30">
        <f t="shared" si="19"/>
        <v>-2.70218772791317E-2</v>
      </c>
      <c r="BE93" s="30">
        <f t="shared" si="19"/>
        <v>-2.1807716247240268E-2</v>
      </c>
    </row>
    <row r="94" spans="1:57" ht="15">
      <c r="A94" s="1">
        <v>47573</v>
      </c>
      <c r="B94">
        <v>-1.6998227160925701</v>
      </c>
      <c r="C94">
        <v>8.0194773125147605E-4</v>
      </c>
      <c r="D94">
        <v>-4.5191361555474902E-2</v>
      </c>
      <c r="E94">
        <v>4.6977868198815498E-4</v>
      </c>
      <c r="F94">
        <v>0.19169940168836599</v>
      </c>
      <c r="G94">
        <v>-0.349920516681057</v>
      </c>
      <c r="H94">
        <v>8.6937201813074294E-2</v>
      </c>
      <c r="I94">
        <v>0.184063109478077</v>
      </c>
      <c r="J94">
        <v>0.80432655551613796</v>
      </c>
      <c r="K94">
        <v>-2.25820044905433E-2</v>
      </c>
      <c r="L94">
        <v>0.769517567052318</v>
      </c>
      <c r="M94">
        <v>0</v>
      </c>
      <c r="N94">
        <v>0</v>
      </c>
      <c r="O94">
        <v>0.887301001821312</v>
      </c>
      <c r="P94">
        <v>0</v>
      </c>
      <c r="Q94">
        <v>-0.303968616144974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-9.6188658424753801E-3</v>
      </c>
      <c r="Z94">
        <v>-6.8514377449751303E-3</v>
      </c>
      <c r="AA94">
        <v>-1.57554357046391E-3</v>
      </c>
      <c r="AB94">
        <v>-1.06878741170663E-3</v>
      </c>
      <c r="AC94">
        <v>-5.89108032636931E-3</v>
      </c>
      <c r="AD94">
        <v>4.6892357180619701E-3</v>
      </c>
      <c r="AE94">
        <v>7.1421600379857106E-2</v>
      </c>
      <c r="AF94">
        <v>0.55473647001986504</v>
      </c>
      <c r="AH94" s="30">
        <f t="shared" si="20"/>
        <v>-2.25820044905433E-2</v>
      </c>
      <c r="AI94" s="30">
        <f t="shared" si="13"/>
        <v>-9.6188658424753801E-3</v>
      </c>
      <c r="AJ94" s="30">
        <f t="shared" si="12"/>
        <v>-6.8514377449751303E-3</v>
      </c>
      <c r="AK94" s="30">
        <f t="shared" si="12"/>
        <v>-1.57554357046391E-3</v>
      </c>
      <c r="AL94" s="30">
        <f t="shared" si="12"/>
        <v>-1.06878741170663E-3</v>
      </c>
      <c r="AM94" s="30">
        <f t="shared" si="12"/>
        <v>-5.89108032636931E-3</v>
      </c>
      <c r="AN94" s="30">
        <f t="shared" si="12"/>
        <v>4.6892357180619701E-3</v>
      </c>
      <c r="AR94" s="31">
        <f t="shared" si="14"/>
        <v>47573</v>
      </c>
      <c r="AS94" s="30">
        <f t="shared" si="16"/>
        <v>4.2189458800794597</v>
      </c>
      <c r="AT94" s="30">
        <f t="shared" si="15"/>
        <v>-2.25820044905433E-2</v>
      </c>
      <c r="AU94" s="30">
        <f t="shared" si="17"/>
        <v>-2.0316479177928389E-2</v>
      </c>
      <c r="AV94" s="30">
        <f t="shared" si="11"/>
        <v>-9.6188658424753801E-3</v>
      </c>
      <c r="AW94" s="30">
        <f t="shared" si="11"/>
        <v>-6.8514377449751303E-3</v>
      </c>
      <c r="AX94" s="30">
        <f t="shared" si="11"/>
        <v>-1.57554357046391E-3</v>
      </c>
      <c r="AY94" s="30">
        <f t="shared" si="10"/>
        <v>-1.06878741170663E-3</v>
      </c>
      <c r="AZ94" s="30">
        <f t="shared" si="10"/>
        <v>-5.89108032636931E-3</v>
      </c>
      <c r="BA94" s="30">
        <f t="shared" si="10"/>
        <v>4.6892357180619701E-3</v>
      </c>
      <c r="BC94" s="31">
        <f t="shared" si="18"/>
        <v>47573</v>
      </c>
      <c r="BD94" s="30">
        <f t="shared" si="19"/>
        <v>-2.25820044905433E-2</v>
      </c>
      <c r="BE94" s="30">
        <f t="shared" si="19"/>
        <v>-2.0316479177928389E-2</v>
      </c>
    </row>
    <row r="95" spans="1:57" ht="15">
      <c r="A95" s="1">
        <v>47664</v>
      </c>
      <c r="B95">
        <v>-1.68266951070863</v>
      </c>
      <c r="C95">
        <v>7.1672539282583499E-4</v>
      </c>
      <c r="D95">
        <v>-4.5559824118241499E-2</v>
      </c>
      <c r="E95">
        <v>-6.9675199909998797E-4</v>
      </c>
      <c r="F95">
        <v>0.188083392334844</v>
      </c>
      <c r="G95">
        <v>-0.346338351303633</v>
      </c>
      <c r="H95">
        <v>8.1541994165919604E-2</v>
      </c>
      <c r="I95">
        <v>0.212664248741678</v>
      </c>
      <c r="J95">
        <v>0.78527002028591997</v>
      </c>
      <c r="K95">
        <v>-1.8707919354192401E-2</v>
      </c>
      <c r="L95">
        <v>0.750576890886966</v>
      </c>
      <c r="M95">
        <v>0</v>
      </c>
      <c r="N95">
        <v>0</v>
      </c>
      <c r="O95">
        <v>0.87578913232010502</v>
      </c>
      <c r="P95">
        <v>0</v>
      </c>
      <c r="Q95">
        <v>-0.30082506071270099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-9.0098495537782198E-3</v>
      </c>
      <c r="Z95">
        <v>-4.2491414395400499E-3</v>
      </c>
      <c r="AA95">
        <v>-1.23128896898567E-3</v>
      </c>
      <c r="AB95">
        <v>-1.83314542993875E-4</v>
      </c>
      <c r="AC95">
        <v>-5.6913040745912797E-3</v>
      </c>
      <c r="AD95">
        <v>1.3267762590325001E-3</v>
      </c>
      <c r="AE95">
        <v>7.0883095872128293E-2</v>
      </c>
      <c r="AF95">
        <v>0.55168995948305499</v>
      </c>
      <c r="AH95" s="30">
        <f t="shared" si="20"/>
        <v>-1.8707919354192401E-2</v>
      </c>
      <c r="AI95" s="30">
        <f t="shared" si="13"/>
        <v>-9.0098495537782198E-3</v>
      </c>
      <c r="AJ95" s="30">
        <f t="shared" si="12"/>
        <v>-4.2491414395400499E-3</v>
      </c>
      <c r="AK95" s="30">
        <f t="shared" si="12"/>
        <v>-1.23128896898567E-3</v>
      </c>
      <c r="AL95" s="30">
        <f t="shared" si="12"/>
        <v>-1.83314542993875E-4</v>
      </c>
      <c r="AM95" s="30">
        <f t="shared" si="12"/>
        <v>-5.6913040745912797E-3</v>
      </c>
      <c r="AN95" s="30">
        <f t="shared" si="12"/>
        <v>1.3267762590325001E-3</v>
      </c>
      <c r="AR95" s="31">
        <f t="shared" si="14"/>
        <v>47664</v>
      </c>
      <c r="AS95" s="30">
        <f t="shared" si="16"/>
        <v>4.2067598379322195</v>
      </c>
      <c r="AT95" s="30">
        <f t="shared" si="15"/>
        <v>-1.8707919354192401E-2</v>
      </c>
      <c r="AU95" s="30">
        <f t="shared" si="17"/>
        <v>-1.9038122320856596E-2</v>
      </c>
      <c r="AV95" s="30">
        <f t="shared" si="11"/>
        <v>-9.0098495537782198E-3</v>
      </c>
      <c r="AW95" s="30">
        <f t="shared" si="11"/>
        <v>-4.2491414395400499E-3</v>
      </c>
      <c r="AX95" s="30">
        <f t="shared" si="11"/>
        <v>-1.23128896898567E-3</v>
      </c>
      <c r="AY95" s="30">
        <f t="shared" si="10"/>
        <v>-1.83314542993875E-4</v>
      </c>
      <c r="AZ95" s="30">
        <f t="shared" si="10"/>
        <v>-5.6913040745912797E-3</v>
      </c>
      <c r="BA95" s="30">
        <f t="shared" si="10"/>
        <v>1.3267762590325001E-3</v>
      </c>
      <c r="BC95" s="31">
        <f t="shared" si="18"/>
        <v>47664</v>
      </c>
      <c r="BD95" s="30">
        <f t="shared" si="19"/>
        <v>-1.8707919354192401E-2</v>
      </c>
      <c r="BE95" s="30">
        <f t="shared" si="19"/>
        <v>-1.9038122320856596E-2</v>
      </c>
    </row>
    <row r="96" spans="1:57" ht="15">
      <c r="A96" s="1">
        <v>47756</v>
      </c>
      <c r="B96">
        <v>-1.6656815131292599</v>
      </c>
      <c r="C96">
        <v>6.4358661448345102E-4</v>
      </c>
      <c r="D96">
        <v>-4.5874545749793001E-2</v>
      </c>
      <c r="E96">
        <v>-1.59056059085985E-3</v>
      </c>
      <c r="F96">
        <v>0.18461340309812299</v>
      </c>
      <c r="G96">
        <v>-0.34246903271349799</v>
      </c>
      <c r="H96">
        <v>7.6611079987812802E-2</v>
      </c>
      <c r="I96">
        <v>0.23627214404230601</v>
      </c>
      <c r="J96">
        <v>0.76606712145198597</v>
      </c>
      <c r="K96">
        <v>-1.53396802420391E-2</v>
      </c>
      <c r="L96">
        <v>0.73243767191206799</v>
      </c>
      <c r="M96">
        <v>0</v>
      </c>
      <c r="N96">
        <v>0</v>
      </c>
      <c r="O96">
        <v>0.86432370626293298</v>
      </c>
      <c r="P96">
        <v>0</v>
      </c>
      <c r="Q96">
        <v>-0.29775664776002603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-8.4423645576853605E-3</v>
      </c>
      <c r="Z96">
        <v>-2.1051451647650702E-3</v>
      </c>
      <c r="AA96">
        <v>-9.65288825279188E-4</v>
      </c>
      <c r="AB96">
        <v>5.1683282764346803E-4</v>
      </c>
      <c r="AC96">
        <v>-5.4942394047564199E-3</v>
      </c>
      <c r="AD96">
        <v>-1.44690558239744E-3</v>
      </c>
      <c r="AE96">
        <v>7.0348184010515902E-2</v>
      </c>
      <c r="AF96">
        <v>0.54466780648753799</v>
      </c>
      <c r="AH96" s="30">
        <f t="shared" si="20"/>
        <v>-1.53396802420391E-2</v>
      </c>
      <c r="AI96" s="30">
        <f t="shared" si="13"/>
        <v>-8.4423645576853605E-3</v>
      </c>
      <c r="AJ96" s="30">
        <f t="shared" si="12"/>
        <v>-2.1051451647650702E-3</v>
      </c>
      <c r="AK96" s="30">
        <f t="shared" si="12"/>
        <v>-9.65288825279188E-4</v>
      </c>
      <c r="AL96" s="30">
        <f t="shared" si="12"/>
        <v>5.1683282764346803E-4</v>
      </c>
      <c r="AM96" s="30">
        <f t="shared" si="12"/>
        <v>-5.4942394047564199E-3</v>
      </c>
      <c r="AN96" s="30">
        <f t="shared" si="12"/>
        <v>-1.44690558239744E-3</v>
      </c>
      <c r="AR96" s="31">
        <f t="shared" si="14"/>
        <v>47756</v>
      </c>
      <c r="AS96" s="30">
        <f t="shared" si="16"/>
        <v>4.1786712259501524</v>
      </c>
      <c r="AT96" s="30">
        <f t="shared" si="15"/>
        <v>-1.53396802420391E-2</v>
      </c>
      <c r="AU96" s="30">
        <f t="shared" si="17"/>
        <v>-1.7937110707240012E-2</v>
      </c>
      <c r="AV96" s="30">
        <f t="shared" si="11"/>
        <v>-8.4423645576853605E-3</v>
      </c>
      <c r="AW96" s="30">
        <f t="shared" si="11"/>
        <v>-2.1051451647650702E-3</v>
      </c>
      <c r="AX96" s="30">
        <f t="shared" si="11"/>
        <v>-9.65288825279188E-4</v>
      </c>
      <c r="AY96" s="30">
        <f t="shared" si="10"/>
        <v>5.1683282764346803E-4</v>
      </c>
      <c r="AZ96" s="30">
        <f t="shared" si="10"/>
        <v>-5.4942394047564199E-3</v>
      </c>
      <c r="BA96" s="30">
        <f t="shared" si="10"/>
        <v>-1.44690558239744E-3</v>
      </c>
      <c r="BC96" s="31">
        <f t="shared" si="18"/>
        <v>47756</v>
      </c>
      <c r="BD96" s="30">
        <f t="shared" si="19"/>
        <v>-1.53396802420391E-2</v>
      </c>
      <c r="BE96" s="30">
        <f t="shared" si="19"/>
        <v>-1.7937110707240012E-2</v>
      </c>
    </row>
    <row r="97" spans="1:57" ht="15">
      <c r="A97" s="1">
        <v>47848</v>
      </c>
      <c r="B97">
        <v>-1.6488559434741199</v>
      </c>
      <c r="C97">
        <v>5.8081828659038704E-4</v>
      </c>
      <c r="D97">
        <v>-4.6140599087885502E-2</v>
      </c>
      <c r="E97">
        <v>-2.2603653086189402E-3</v>
      </c>
      <c r="F97">
        <v>0.18127915613404899</v>
      </c>
      <c r="G97">
        <v>-0.3383490064477</v>
      </c>
      <c r="H97">
        <v>7.2142240147000103E-2</v>
      </c>
      <c r="I97">
        <v>0.25544457572951301</v>
      </c>
      <c r="J97">
        <v>0.746815657433895</v>
      </c>
      <c r="K97">
        <v>-1.24219791669251E-2</v>
      </c>
      <c r="L97">
        <v>0.71506168379559298</v>
      </c>
      <c r="M97">
        <v>0</v>
      </c>
      <c r="N97">
        <v>0</v>
      </c>
      <c r="O97">
        <v>0.85293221455790302</v>
      </c>
      <c r="P97">
        <v>0</v>
      </c>
      <c r="Q97">
        <v>-0.29475109186301401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-7.9148110587917205E-3</v>
      </c>
      <c r="Z97">
        <v>-3.53449404980382E-4</v>
      </c>
      <c r="AA97">
        <v>-7.6323590103580296E-4</v>
      </c>
      <c r="AB97">
        <v>1.0618596151257E-3</v>
      </c>
      <c r="AC97">
        <v>-5.30078132435259E-3</v>
      </c>
      <c r="AD97">
        <v>-3.71329096051542E-3</v>
      </c>
      <c r="AE97">
        <v>6.9816864760525996E-2</v>
      </c>
      <c r="AF97">
        <v>0.53431051646228001</v>
      </c>
      <c r="AH97" s="30">
        <f t="shared" si="20"/>
        <v>-1.24219791669251E-2</v>
      </c>
      <c r="AI97" s="30">
        <f t="shared" si="13"/>
        <v>-7.9148110587917205E-3</v>
      </c>
      <c r="AJ97" s="30">
        <f t="shared" si="12"/>
        <v>-3.53449404980382E-4</v>
      </c>
      <c r="AK97" s="30">
        <f t="shared" si="12"/>
        <v>-7.6323590103580296E-4</v>
      </c>
      <c r="AL97" s="30">
        <f t="shared" si="12"/>
        <v>1.0618596151257E-3</v>
      </c>
      <c r="AM97" s="30">
        <f t="shared" si="12"/>
        <v>-5.30078132435259E-3</v>
      </c>
      <c r="AN97" s="30">
        <f t="shared" si="12"/>
        <v>-3.71329096051542E-3</v>
      </c>
      <c r="AR97" s="31">
        <f t="shared" si="14"/>
        <v>47848</v>
      </c>
      <c r="AS97" s="30">
        <f t="shared" si="16"/>
        <v>4.1372420658491205</v>
      </c>
      <c r="AT97" s="30">
        <f t="shared" si="15"/>
        <v>-1.24219791669251E-2</v>
      </c>
      <c r="AU97" s="30">
        <f t="shared" si="17"/>
        <v>-1.6983709034550216E-2</v>
      </c>
      <c r="AV97" s="30">
        <f t="shared" si="11"/>
        <v>-7.9148110587917205E-3</v>
      </c>
      <c r="AW97" s="30">
        <f t="shared" si="11"/>
        <v>-3.53449404980382E-4</v>
      </c>
      <c r="AX97" s="30">
        <f t="shared" si="11"/>
        <v>-7.6323590103580296E-4</v>
      </c>
      <c r="AY97" s="30">
        <f t="shared" si="10"/>
        <v>1.0618596151257E-3</v>
      </c>
      <c r="AZ97" s="30">
        <f t="shared" si="10"/>
        <v>-5.30078132435259E-3</v>
      </c>
      <c r="BA97" s="30">
        <f t="shared" si="10"/>
        <v>-3.71329096051542E-3</v>
      </c>
      <c r="BC97" s="31">
        <f t="shared" si="18"/>
        <v>47848</v>
      </c>
      <c r="BD97" s="30">
        <f t="shared" si="19"/>
        <v>-1.24219791669251E-2</v>
      </c>
      <c r="BE97" s="30">
        <f t="shared" si="19"/>
        <v>-1.6983709034550216E-2</v>
      </c>
    </row>
    <row r="98" spans="1:57" ht="15">
      <c r="A98" s="1">
        <v>47938</v>
      </c>
      <c r="B98">
        <v>-1.63219011811788</v>
      </c>
      <c r="C98">
        <v>5.2694016907805998E-4</v>
      </c>
      <c r="D98">
        <v>-4.6362545985060302E-2</v>
      </c>
      <c r="E98">
        <v>-2.7470140222521002E-3</v>
      </c>
      <c r="F98">
        <v>0.17807109359701601</v>
      </c>
      <c r="G98">
        <v>-0.33401228911779801</v>
      </c>
      <c r="H98">
        <v>6.8125214932107797E-2</v>
      </c>
      <c r="I98">
        <v>0.27069722181681499</v>
      </c>
      <c r="J98">
        <v>0.72759985613209699</v>
      </c>
      <c r="K98">
        <v>-9.9041186721184893E-3</v>
      </c>
      <c r="L98">
        <v>0.69841049805379996</v>
      </c>
      <c r="M98">
        <v>0</v>
      </c>
      <c r="N98">
        <v>0</v>
      </c>
      <c r="O98">
        <v>0.84163721206882003</v>
      </c>
      <c r="P98">
        <v>0</v>
      </c>
      <c r="Q98">
        <v>-0.29179854478068601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-7.4253273669572196E-3</v>
      </c>
      <c r="Z98">
        <v>1.0636324496236401E-3</v>
      </c>
      <c r="AA98">
        <v>-6.1311774457766996E-4</v>
      </c>
      <c r="AB98">
        <v>1.4776473102873001E-3</v>
      </c>
      <c r="AC98">
        <v>-5.1116507223993198E-3</v>
      </c>
      <c r="AD98">
        <v>-5.5442387867055097E-3</v>
      </c>
      <c r="AE98">
        <v>6.9289137248994007E-2</v>
      </c>
      <c r="AF98">
        <v>0.52118948846223001</v>
      </c>
      <c r="AH98" s="30">
        <f t="shared" si="20"/>
        <v>-9.9041186721184893E-3</v>
      </c>
      <c r="AI98" s="30">
        <f t="shared" si="13"/>
        <v>-7.4253273669572196E-3</v>
      </c>
      <c r="AJ98" s="30">
        <f t="shared" si="12"/>
        <v>1.0636324496236401E-3</v>
      </c>
      <c r="AK98" s="30">
        <f t="shared" si="12"/>
        <v>-6.1311774457766996E-4</v>
      </c>
      <c r="AL98" s="30">
        <f t="shared" si="12"/>
        <v>1.4776473102873001E-3</v>
      </c>
      <c r="AM98" s="30">
        <f t="shared" si="12"/>
        <v>-5.1116507223993198E-3</v>
      </c>
      <c r="AN98" s="30">
        <f t="shared" si="12"/>
        <v>-5.5442387867055097E-3</v>
      </c>
      <c r="AR98" s="31">
        <f t="shared" si="14"/>
        <v>47938</v>
      </c>
      <c r="AS98" s="30">
        <f t="shared" si="16"/>
        <v>4.0847579538489196</v>
      </c>
      <c r="AT98" s="30">
        <f t="shared" si="15"/>
        <v>-9.9041186721184893E-3</v>
      </c>
      <c r="AU98" s="30">
        <f t="shared" si="17"/>
        <v>-1.615305486072878E-2</v>
      </c>
      <c r="AV98" s="30">
        <f t="shared" si="11"/>
        <v>-7.4253273669572196E-3</v>
      </c>
      <c r="AW98" s="30">
        <f t="shared" si="11"/>
        <v>1.0636324496236401E-3</v>
      </c>
      <c r="AX98" s="30">
        <f t="shared" si="11"/>
        <v>-6.1311774457766996E-4</v>
      </c>
      <c r="AY98" s="30">
        <f t="shared" si="10"/>
        <v>1.4776473102873001E-3</v>
      </c>
      <c r="AZ98" s="30">
        <f t="shared" si="10"/>
        <v>-5.1116507223993198E-3</v>
      </c>
      <c r="BA98" s="30">
        <f t="shared" si="10"/>
        <v>-5.5442387867055097E-3</v>
      </c>
      <c r="BC98" s="31">
        <f t="shared" si="18"/>
        <v>47938</v>
      </c>
      <c r="BD98" s="30">
        <f t="shared" si="19"/>
        <v>-9.9041186721184893E-3</v>
      </c>
      <c r="BE98" s="30">
        <f t="shared" si="19"/>
        <v>-1.615305486072878E-2</v>
      </c>
    </row>
    <row r="99" spans="1:57" ht="15">
      <c r="A99" s="1">
        <v>48029</v>
      </c>
      <c r="B99">
        <v>-1.6156814719952499</v>
      </c>
      <c r="C99">
        <v>4.8067245956712098E-4</v>
      </c>
      <c r="D99">
        <v>-4.6544486301889502E-2</v>
      </c>
      <c r="E99">
        <v>-3.0847360509465701E-3</v>
      </c>
      <c r="F99">
        <v>0.17498036155420599</v>
      </c>
      <c r="G99">
        <v>-0.32949042275898199</v>
      </c>
      <c r="H99">
        <v>6.4543777166945995E-2</v>
      </c>
      <c r="I99">
        <v>0.28250347535888798</v>
      </c>
      <c r="J99">
        <v>0.70849176321569396</v>
      </c>
      <c r="K99">
        <v>-7.7398951705009399E-3</v>
      </c>
      <c r="L99">
        <v>0.68244612779979896</v>
      </c>
      <c r="M99">
        <v>0</v>
      </c>
      <c r="N99">
        <v>0</v>
      </c>
      <c r="O99">
        <v>0.83045700319036897</v>
      </c>
      <c r="P99">
        <v>0</v>
      </c>
      <c r="Q99">
        <v>-0.28889116280890598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-6.9718827833402802E-3</v>
      </c>
      <c r="Z99">
        <v>2.19638234177448E-3</v>
      </c>
      <c r="AA99">
        <v>-5.04875961809518E-4</v>
      </c>
      <c r="AB99">
        <v>1.7863174152519901E-3</v>
      </c>
      <c r="AC99">
        <v>-4.9274126632003401E-3</v>
      </c>
      <c r="AD99">
        <v>-7.0029105291496297E-3</v>
      </c>
      <c r="AE99">
        <v>6.8764999791708997E-2</v>
      </c>
      <c r="AF99">
        <v>0.50581162327025497</v>
      </c>
      <c r="AH99" s="30">
        <f t="shared" si="20"/>
        <v>-7.7398951705009399E-3</v>
      </c>
      <c r="AI99" s="30">
        <f t="shared" si="13"/>
        <v>-6.9718827833402802E-3</v>
      </c>
      <c r="AJ99" s="30">
        <f t="shared" si="12"/>
        <v>2.19638234177448E-3</v>
      </c>
      <c r="AK99" s="30">
        <f t="shared" si="12"/>
        <v>-5.04875961809518E-4</v>
      </c>
      <c r="AL99" s="30">
        <f t="shared" si="12"/>
        <v>1.7863174152519901E-3</v>
      </c>
      <c r="AM99" s="30">
        <f t="shared" si="12"/>
        <v>-4.9274126632003401E-3</v>
      </c>
      <c r="AN99" s="30">
        <f t="shared" si="12"/>
        <v>-7.0029105291496297E-3</v>
      </c>
      <c r="AR99" s="31">
        <f t="shared" si="14"/>
        <v>48029</v>
      </c>
      <c r="AS99" s="30">
        <f t="shared" si="16"/>
        <v>4.0232464930810199</v>
      </c>
      <c r="AT99" s="30">
        <f t="shared" si="15"/>
        <v>-7.7398951705009399E-3</v>
      </c>
      <c r="AU99" s="30">
        <f t="shared" si="17"/>
        <v>-1.5424382180473298E-2</v>
      </c>
      <c r="AV99" s="30">
        <f t="shared" si="11"/>
        <v>-6.9718827833402802E-3</v>
      </c>
      <c r="AW99" s="30">
        <f t="shared" si="11"/>
        <v>2.19638234177448E-3</v>
      </c>
      <c r="AX99" s="30">
        <f t="shared" si="11"/>
        <v>-5.04875961809518E-4</v>
      </c>
      <c r="AY99" s="30">
        <f t="shared" si="10"/>
        <v>1.7863174152519901E-3</v>
      </c>
      <c r="AZ99" s="30">
        <f t="shared" si="10"/>
        <v>-4.9274126632003401E-3</v>
      </c>
      <c r="BA99" s="30">
        <f t="shared" si="10"/>
        <v>-7.0029105291496297E-3</v>
      </c>
      <c r="BC99" s="31">
        <f t="shared" si="18"/>
        <v>48029</v>
      </c>
      <c r="BD99" s="30">
        <f t="shared" si="19"/>
        <v>-7.7398951705009399E-3</v>
      </c>
      <c r="BE99" s="30">
        <f t="shared" si="19"/>
        <v>-1.5424382180473298E-2</v>
      </c>
    </row>
    <row r="100" spans="1:57" ht="15">
      <c r="A100" s="1">
        <v>48121</v>
      </c>
      <c r="B100">
        <v>-1.59932757180801</v>
      </c>
      <c r="C100">
        <v>4.4090903062574002E-4</v>
      </c>
      <c r="D100">
        <v>-4.6690102825910101E-2</v>
      </c>
      <c r="E100">
        <v>-3.30218084612995E-3</v>
      </c>
      <c r="F100">
        <v>0.17199878516203801</v>
      </c>
      <c r="G100">
        <v>-0.32481248387800299</v>
      </c>
      <c r="H100">
        <v>6.1377416498806403E-2</v>
      </c>
      <c r="I100">
        <v>0.291295172636786</v>
      </c>
      <c r="J100">
        <v>0.68955253920501003</v>
      </c>
      <c r="K100">
        <v>-5.8874163541920198E-3</v>
      </c>
      <c r="L100">
        <v>0.66713150542306998</v>
      </c>
      <c r="M100">
        <v>0</v>
      </c>
      <c r="N100">
        <v>0</v>
      </c>
      <c r="O100">
        <v>0.819406244890175</v>
      </c>
      <c r="P100">
        <v>0</v>
      </c>
      <c r="Q100">
        <v>-0.28602274589397603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-6.5523512484200004E-3</v>
      </c>
      <c r="Z100">
        <v>3.0885068584533401E-3</v>
      </c>
      <c r="AA100">
        <v>-4.3011406433374498E-4</v>
      </c>
      <c r="AB100">
        <v>2.0067270283653598E-3</v>
      </c>
      <c r="AC100">
        <v>-4.7484948104600903E-3</v>
      </c>
      <c r="AD100">
        <v>-8.1446426344255595E-3</v>
      </c>
      <c r="AE100">
        <v>6.8244449920339706E-2</v>
      </c>
      <c r="AF100">
        <v>0.48862415228982797</v>
      </c>
      <c r="AH100" s="30">
        <f t="shared" si="20"/>
        <v>-5.8874163541920198E-3</v>
      </c>
      <c r="AI100" s="30">
        <f t="shared" si="13"/>
        <v>-6.5523512484200004E-3</v>
      </c>
      <c r="AJ100" s="30">
        <f t="shared" si="12"/>
        <v>3.0885068584533401E-3</v>
      </c>
      <c r="AK100" s="30">
        <f t="shared" si="12"/>
        <v>-4.3011406433374498E-4</v>
      </c>
      <c r="AL100" s="30">
        <f t="shared" si="12"/>
        <v>2.0067270283653598E-3</v>
      </c>
      <c r="AM100" s="30">
        <f t="shared" si="12"/>
        <v>-4.7484948104600903E-3</v>
      </c>
      <c r="AN100" s="30">
        <f t="shared" si="12"/>
        <v>-8.1446426344255595E-3</v>
      </c>
      <c r="AR100" s="31">
        <f t="shared" si="14"/>
        <v>48121</v>
      </c>
      <c r="AS100" s="30">
        <f t="shared" si="16"/>
        <v>3.9544966091593121</v>
      </c>
      <c r="AT100" s="30">
        <f t="shared" si="15"/>
        <v>-5.8874163541920198E-3</v>
      </c>
      <c r="AU100" s="30">
        <f t="shared" si="17"/>
        <v>-1.4780368870820695E-2</v>
      </c>
      <c r="AV100" s="30">
        <f t="shared" si="11"/>
        <v>-6.5523512484200004E-3</v>
      </c>
      <c r="AW100" s="30">
        <f t="shared" si="11"/>
        <v>3.0885068584533401E-3</v>
      </c>
      <c r="AX100" s="30">
        <f t="shared" si="11"/>
        <v>-4.3011406433374498E-4</v>
      </c>
      <c r="AY100" s="30">
        <f t="shared" si="10"/>
        <v>2.0067270283653598E-3</v>
      </c>
      <c r="AZ100" s="30">
        <f t="shared" si="10"/>
        <v>-4.7484948104600903E-3</v>
      </c>
      <c r="BA100" s="30">
        <f t="shared" si="10"/>
        <v>-8.1446426344255595E-3</v>
      </c>
      <c r="BC100" s="31">
        <f t="shared" si="18"/>
        <v>48121</v>
      </c>
      <c r="BD100" s="30">
        <f t="shared" si="19"/>
        <v>-5.8874163541920198E-3</v>
      </c>
      <c r="BE100" s="30">
        <f t="shared" si="19"/>
        <v>-1.4780368870820695E-2</v>
      </c>
    </row>
    <row r="101" spans="1:57" ht="15">
      <c r="A101" s="1">
        <v>48213</v>
      </c>
      <c r="B101">
        <v>-1.5831261223064099</v>
      </c>
      <c r="C101">
        <v>4.0669476342731998E-4</v>
      </c>
      <c r="D101">
        <v>-4.6802702489995102E-2</v>
      </c>
      <c r="E101">
        <v>-3.4232855446674698E-3</v>
      </c>
      <c r="F101">
        <v>0.16911883774113401</v>
      </c>
      <c r="G101">
        <v>-0.320005133839809</v>
      </c>
      <c r="H101">
        <v>5.8602698742327097E-2</v>
      </c>
      <c r="I101">
        <v>0.29746398895102699</v>
      </c>
      <c r="J101">
        <v>0.67083366119738796</v>
      </c>
      <c r="K101">
        <v>-4.3088742268444303E-3</v>
      </c>
      <c r="L101">
        <v>0.65243082695704802</v>
      </c>
      <c r="M101">
        <v>0</v>
      </c>
      <c r="N101">
        <v>0</v>
      </c>
      <c r="O101">
        <v>0.80849647566432903</v>
      </c>
      <c r="P101">
        <v>0</v>
      </c>
      <c r="Q101">
        <v>-0.28318843700297103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-6.1645691038599397E-3</v>
      </c>
      <c r="Z101">
        <v>3.7778908323861499E-3</v>
      </c>
      <c r="AA101">
        <v>-3.8184696585666101E-4</v>
      </c>
      <c r="AB101">
        <v>2.1549042894247901E-3</v>
      </c>
      <c r="AC101">
        <v>-4.5752051982138296E-3</v>
      </c>
      <c r="AD101">
        <v>-9.0177611032040295E-3</v>
      </c>
      <c r="AE101">
        <v>6.7727484408675098E-2</v>
      </c>
      <c r="AF101">
        <v>0.470019525765348</v>
      </c>
      <c r="AH101" s="30">
        <f t="shared" si="20"/>
        <v>-4.3088742268444303E-3</v>
      </c>
      <c r="AI101" s="30">
        <f t="shared" si="13"/>
        <v>-6.1645691038599397E-3</v>
      </c>
      <c r="AJ101" s="30">
        <f t="shared" si="12"/>
        <v>3.7778908323861499E-3</v>
      </c>
      <c r="AK101" s="30">
        <f t="shared" si="12"/>
        <v>-3.8184696585666101E-4</v>
      </c>
      <c r="AL101" s="30">
        <f t="shared" si="12"/>
        <v>2.1549042894247901E-3</v>
      </c>
      <c r="AM101" s="30">
        <f t="shared" si="12"/>
        <v>-4.5752051982138296E-3</v>
      </c>
      <c r="AN101" s="30">
        <f t="shared" si="12"/>
        <v>-9.0177611032040295E-3</v>
      </c>
      <c r="AR101" s="31">
        <f t="shared" si="14"/>
        <v>48213</v>
      </c>
      <c r="AS101" s="30">
        <f t="shared" si="16"/>
        <v>3.880078103061392</v>
      </c>
      <c r="AT101" s="30">
        <f t="shared" si="15"/>
        <v>-4.3088742268444303E-3</v>
      </c>
      <c r="AU101" s="30">
        <f t="shared" si="17"/>
        <v>-1.420658724932352E-2</v>
      </c>
      <c r="AV101" s="30">
        <f t="shared" si="11"/>
        <v>-6.1645691038599397E-3</v>
      </c>
      <c r="AW101" s="30">
        <f t="shared" si="11"/>
        <v>3.7778908323861499E-3</v>
      </c>
      <c r="AX101" s="30">
        <f t="shared" si="11"/>
        <v>-3.8184696585666101E-4</v>
      </c>
      <c r="AY101" s="30">
        <f t="shared" si="10"/>
        <v>2.1549042894247901E-3</v>
      </c>
      <c r="AZ101" s="30">
        <f t="shared" si="10"/>
        <v>-4.5752051982138296E-3</v>
      </c>
      <c r="BA101" s="30">
        <f t="shared" si="10"/>
        <v>-9.0177611032040295E-3</v>
      </c>
      <c r="BC101" s="31">
        <f t="shared" si="18"/>
        <v>48213</v>
      </c>
      <c r="BD101" s="30">
        <f t="shared" si="19"/>
        <v>-4.3088742268444303E-3</v>
      </c>
      <c r="BE101" s="30">
        <f t="shared" si="19"/>
        <v>-1.420658724932352E-2</v>
      </c>
    </row>
    <row r="102" spans="1:57" ht="15">
      <c r="A102" s="1">
        <v>48304</v>
      </c>
      <c r="B102">
        <v>-1.56707496739108</v>
      </c>
      <c r="C102">
        <v>3.7720603357232102E-4</v>
      </c>
      <c r="D102">
        <v>-4.6885254079542402E-2</v>
      </c>
      <c r="E102">
        <v>-3.4680035638843601E-3</v>
      </c>
      <c r="F102">
        <v>0.16633360583839699</v>
      </c>
      <c r="G102">
        <v>-0.31509269975118098</v>
      </c>
      <c r="H102">
        <v>5.6194354389203602E-2</v>
      </c>
      <c r="I102">
        <v>0.30136330622768298</v>
      </c>
      <c r="J102">
        <v>0.65237802824678404</v>
      </c>
      <c r="K102">
        <v>-2.9702904516455001E-3</v>
      </c>
      <c r="L102">
        <v>0.63830979010421995</v>
      </c>
      <c r="M102">
        <v>0</v>
      </c>
      <c r="N102">
        <v>0</v>
      </c>
      <c r="O102">
        <v>0.79773657822127397</v>
      </c>
      <c r="P102">
        <v>0</v>
      </c>
      <c r="Q102">
        <v>-0.28038447206875999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-5.8063797850636603E-3</v>
      </c>
      <c r="Z102">
        <v>4.2972791644258898E-3</v>
      </c>
      <c r="AA102">
        <v>-3.5428626598455701E-4</v>
      </c>
      <c r="AB102">
        <v>2.2444304716538401E-3</v>
      </c>
      <c r="AC102">
        <v>-4.40774891768363E-3</v>
      </c>
      <c r="AD102">
        <v>-9.6643356531784502E-3</v>
      </c>
      <c r="AE102">
        <v>6.7214099298198507E-2</v>
      </c>
      <c r="AF102">
        <v>0.45034024006742601</v>
      </c>
      <c r="AH102" s="30">
        <f t="shared" si="20"/>
        <v>-2.9702904516455001E-3</v>
      </c>
      <c r="AI102" s="30">
        <f t="shared" si="13"/>
        <v>-5.8063797850636603E-3</v>
      </c>
      <c r="AJ102" s="30">
        <f t="shared" si="12"/>
        <v>4.2972791644258898E-3</v>
      </c>
      <c r="AK102" s="30">
        <f t="shared" si="12"/>
        <v>-3.5428626598455701E-4</v>
      </c>
      <c r="AL102" s="30">
        <f t="shared" si="12"/>
        <v>2.2444304716538401E-3</v>
      </c>
      <c r="AM102" s="30">
        <f t="shared" si="12"/>
        <v>-4.40774891768363E-3</v>
      </c>
      <c r="AN102" s="30">
        <f t="shared" si="12"/>
        <v>-9.6643356531784502E-3</v>
      </c>
      <c r="AR102" s="31">
        <f t="shared" si="14"/>
        <v>48304</v>
      </c>
      <c r="AS102" s="30">
        <f t="shared" si="16"/>
        <v>3.801360960269704</v>
      </c>
      <c r="AT102" s="30">
        <f t="shared" si="15"/>
        <v>-2.9702904516455001E-3</v>
      </c>
      <c r="AU102" s="30">
        <f t="shared" si="17"/>
        <v>-1.3691040985830568E-2</v>
      </c>
      <c r="AV102" s="30">
        <f t="shared" si="11"/>
        <v>-5.8063797850636603E-3</v>
      </c>
      <c r="AW102" s="30">
        <f t="shared" si="11"/>
        <v>4.2972791644258898E-3</v>
      </c>
      <c r="AX102" s="30">
        <f t="shared" si="11"/>
        <v>-3.5428626598455701E-4</v>
      </c>
      <c r="AY102" s="30">
        <f t="shared" si="10"/>
        <v>2.2444304716538401E-3</v>
      </c>
      <c r="AZ102" s="30">
        <f t="shared" si="10"/>
        <v>-4.40774891768363E-3</v>
      </c>
      <c r="BA102" s="30">
        <f t="shared" si="10"/>
        <v>-9.6643356531784502E-3</v>
      </c>
      <c r="BC102" s="31">
        <f t="shared" si="18"/>
        <v>48304</v>
      </c>
      <c r="BD102" s="30">
        <f t="shared" si="19"/>
        <v>-2.9702904516455001E-3</v>
      </c>
      <c r="BE102" s="30">
        <f t="shared" si="19"/>
        <v>-1.3691040985830568E-2</v>
      </c>
    </row>
    <row r="103" spans="1:57" ht="15">
      <c r="A103" s="1">
        <v>48395</v>
      </c>
      <c r="B103">
        <v>-1.5511720874266599</v>
      </c>
      <c r="C103">
        <v>3.5173374664136903E-4</v>
      </c>
      <c r="D103">
        <v>-4.6940422628947397E-2</v>
      </c>
      <c r="E103">
        <v>-3.4529192087540501E-3</v>
      </c>
      <c r="F103">
        <v>0.163636751916031</v>
      </c>
      <c r="G103">
        <v>-0.31009727709261098</v>
      </c>
      <c r="H103">
        <v>5.4126142062935603E-2</v>
      </c>
      <c r="I103">
        <v>0.30331039617084798</v>
      </c>
      <c r="J103">
        <v>0.63422097174423797</v>
      </c>
      <c r="K103">
        <v>-1.84124681725257E-3</v>
      </c>
      <c r="L103">
        <v>0.62473574806744903</v>
      </c>
      <c r="M103">
        <v>0</v>
      </c>
      <c r="N103">
        <v>0</v>
      </c>
      <c r="O103">
        <v>0.78713318307834301</v>
      </c>
      <c r="P103">
        <v>0</v>
      </c>
      <c r="Q103">
        <v>-0.27760797236017698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-5.47566780634344E-3</v>
      </c>
      <c r="Z103">
        <v>4.6748912524980802E-3</v>
      </c>
      <c r="AA103">
        <v>-3.4265632037451099E-4</v>
      </c>
      <c r="AB103">
        <v>2.2867747571182202E-3</v>
      </c>
      <c r="AC103">
        <v>-4.24624349306588E-3</v>
      </c>
      <c r="AD103">
        <v>-1.0120872978906501E-2</v>
      </c>
      <c r="AE103">
        <v>6.6704289923007296E-2</v>
      </c>
      <c r="AF103">
        <v>0.42988351658603002</v>
      </c>
      <c r="AH103" s="30">
        <f t="shared" si="20"/>
        <v>-1.84124681725257E-3</v>
      </c>
      <c r="AI103" s="30">
        <f t="shared" si="13"/>
        <v>-5.47566780634344E-3</v>
      </c>
      <c r="AJ103" s="30">
        <f t="shared" si="12"/>
        <v>4.6748912524980802E-3</v>
      </c>
      <c r="AK103" s="30">
        <f t="shared" si="12"/>
        <v>-3.4265632037451099E-4</v>
      </c>
      <c r="AL103" s="30">
        <f t="shared" si="12"/>
        <v>2.2867747571182202E-3</v>
      </c>
      <c r="AM103" s="30">
        <f t="shared" si="12"/>
        <v>-4.24624349306588E-3</v>
      </c>
      <c r="AN103" s="30">
        <f t="shared" si="12"/>
        <v>-1.0120872978906501E-2</v>
      </c>
      <c r="AR103" s="31">
        <f t="shared" si="14"/>
        <v>48395</v>
      </c>
      <c r="AS103" s="30">
        <f t="shared" si="16"/>
        <v>3.7195340663441199</v>
      </c>
      <c r="AT103" s="30">
        <f t="shared" si="15"/>
        <v>-1.84124681725257E-3</v>
      </c>
      <c r="AU103" s="30">
        <f t="shared" si="17"/>
        <v>-1.3223774589074032E-2</v>
      </c>
      <c r="AV103" s="30">
        <f t="shared" si="11"/>
        <v>-5.47566780634344E-3</v>
      </c>
      <c r="AW103" s="30">
        <f t="shared" si="11"/>
        <v>4.6748912524980802E-3</v>
      </c>
      <c r="AX103" s="30">
        <f t="shared" si="11"/>
        <v>-3.4265632037451099E-4</v>
      </c>
      <c r="AY103" s="30">
        <f t="shared" si="10"/>
        <v>2.2867747571182202E-3</v>
      </c>
      <c r="AZ103" s="30">
        <f t="shared" si="10"/>
        <v>-4.24624349306588E-3</v>
      </c>
      <c r="BA103" s="30">
        <f t="shared" si="10"/>
        <v>-1.0120872978906501E-2</v>
      </c>
      <c r="BC103" s="31">
        <f t="shared" si="18"/>
        <v>48395</v>
      </c>
      <c r="BD103" s="30">
        <f t="shared" si="19"/>
        <v>-1.84124681725257E-3</v>
      </c>
      <c r="BE103" s="30">
        <f t="shared" si="19"/>
        <v>-1.3223774589074032E-2</v>
      </c>
    </row>
    <row r="104" spans="1:57" ht="15">
      <c r="A104" s="1">
        <v>48487</v>
      </c>
      <c r="B104">
        <v>-1.5354155938662699</v>
      </c>
      <c r="C104">
        <v>3.2966851080786798E-4</v>
      </c>
      <c r="D104">
        <v>-4.6970600714132102E-2</v>
      </c>
      <c r="E104">
        <v>-3.3917679248857101E-3</v>
      </c>
      <c r="F104">
        <v>0.16102247594097599</v>
      </c>
      <c r="G104">
        <v>-0.30503884708525503</v>
      </c>
      <c r="H104">
        <v>5.2371525594122698E-2</v>
      </c>
      <c r="I104">
        <v>0.30358879549896001</v>
      </c>
      <c r="J104">
        <v>0.61639117382974995</v>
      </c>
      <c r="K104">
        <v>-8.94610514467852E-4</v>
      </c>
      <c r="L104">
        <v>0.61167779732521799</v>
      </c>
      <c r="M104">
        <v>0</v>
      </c>
      <c r="N104">
        <v>0</v>
      </c>
      <c r="O104">
        <v>0.77669101963881404</v>
      </c>
      <c r="P104">
        <v>0</v>
      </c>
      <c r="Q104">
        <v>-0.27485677241781498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-5.1703840151166996E-3</v>
      </c>
      <c r="Z104">
        <v>4.9349726626530602E-3</v>
      </c>
      <c r="AA104">
        <v>-3.4303680888582601E-4</v>
      </c>
      <c r="AB104">
        <v>2.2915870893364899E-3</v>
      </c>
      <c r="AC104">
        <v>-4.0907328442584797E-3</v>
      </c>
      <c r="AD104">
        <v>-1.04189501037574E-2</v>
      </c>
      <c r="AE104">
        <v>6.6198050934096905E-2</v>
      </c>
      <c r="AF104">
        <v>0.40890577072990297</v>
      </c>
      <c r="AH104" s="30">
        <f t="shared" si="20"/>
        <v>-8.94610514467852E-4</v>
      </c>
      <c r="AI104" s="30">
        <f t="shared" si="13"/>
        <v>-5.1703840151166996E-3</v>
      </c>
      <c r="AJ104" s="30">
        <f t="shared" si="12"/>
        <v>4.9349726626530602E-3</v>
      </c>
      <c r="AK104" s="30">
        <f t="shared" si="12"/>
        <v>-3.4303680888582601E-4</v>
      </c>
      <c r="AL104" s="30">
        <f t="shared" si="12"/>
        <v>2.2915870893364899E-3</v>
      </c>
      <c r="AM104" s="30">
        <f t="shared" si="12"/>
        <v>-4.0907328442584797E-3</v>
      </c>
      <c r="AN104" s="30">
        <f t="shared" si="12"/>
        <v>-1.04189501037574E-2</v>
      </c>
      <c r="AR104" s="31">
        <f t="shared" si="14"/>
        <v>48487</v>
      </c>
      <c r="AS104" s="30">
        <f t="shared" si="16"/>
        <v>3.6356230829196119</v>
      </c>
      <c r="AT104" s="30">
        <f t="shared" si="15"/>
        <v>-8.94610514467852E-4</v>
      </c>
      <c r="AU104" s="30">
        <f t="shared" si="17"/>
        <v>-1.2796544020028855E-2</v>
      </c>
      <c r="AV104" s="30">
        <f t="shared" si="11"/>
        <v>-5.1703840151166996E-3</v>
      </c>
      <c r="AW104" s="30">
        <f t="shared" si="11"/>
        <v>4.9349726626530602E-3</v>
      </c>
      <c r="AX104" s="30">
        <f t="shared" si="11"/>
        <v>-3.4303680888582601E-4</v>
      </c>
      <c r="AY104" s="30">
        <f t="shared" si="10"/>
        <v>2.2915870893364899E-3</v>
      </c>
      <c r="AZ104" s="30">
        <f t="shared" si="10"/>
        <v>-4.0907328442584797E-3</v>
      </c>
      <c r="BA104" s="30">
        <f t="shared" si="10"/>
        <v>-1.04189501037574E-2</v>
      </c>
      <c r="BC104" s="31">
        <f t="shared" si="18"/>
        <v>48487</v>
      </c>
      <c r="BD104" s="30">
        <f t="shared" si="19"/>
        <v>-8.94610514467852E-4</v>
      </c>
      <c r="BE104" s="30">
        <f t="shared" si="19"/>
        <v>-1.2796544020028855E-2</v>
      </c>
    </row>
    <row r="105" spans="1:57" ht="15">
      <c r="A105" s="1">
        <v>48579</v>
      </c>
      <c r="B105">
        <v>-1.51980372204782</v>
      </c>
      <c r="C105">
        <v>3.1048764278536798E-4</v>
      </c>
      <c r="D105">
        <v>-4.6977936849927002E-2</v>
      </c>
      <c r="E105">
        <v>-3.2958778331213701E-3</v>
      </c>
      <c r="F105">
        <v>0.158485476850526</v>
      </c>
      <c r="G105">
        <v>-0.29993540321544299</v>
      </c>
      <c r="H105">
        <v>5.0904197337133E-2</v>
      </c>
      <c r="I105">
        <v>0.30245077689023497</v>
      </c>
      <c r="J105">
        <v>0.59891149803617905</v>
      </c>
      <c r="K105">
        <v>-1.06261439677414E-4</v>
      </c>
      <c r="L105">
        <v>0.59910681415589795</v>
      </c>
      <c r="M105">
        <v>0</v>
      </c>
      <c r="N105">
        <v>0</v>
      </c>
      <c r="O105">
        <v>0.76641322072435103</v>
      </c>
      <c r="P105">
        <v>0</v>
      </c>
      <c r="Q105">
        <v>-0.27212927778197898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-4.8885637655409703E-3</v>
      </c>
      <c r="Z105">
        <v>5.0982887689456002E-3</v>
      </c>
      <c r="AA105">
        <v>-3.5222811405439099E-4</v>
      </c>
      <c r="AB105">
        <v>2.26695392886759E-3</v>
      </c>
      <c r="AC105">
        <v>-3.9411998144361898E-3</v>
      </c>
      <c r="AD105">
        <v>-1.05857898656091E-2</v>
      </c>
      <c r="AE105">
        <v>6.5695376323017696E-2</v>
      </c>
      <c r="AF105">
        <v>0.38762682993033798</v>
      </c>
      <c r="AH105" s="30">
        <f t="shared" si="20"/>
        <v>-1.06261439677414E-4</v>
      </c>
      <c r="AI105" s="30">
        <f t="shared" si="13"/>
        <v>-4.8885637655409703E-3</v>
      </c>
      <c r="AJ105" s="30">
        <f t="shared" si="12"/>
        <v>5.0982887689456002E-3</v>
      </c>
      <c r="AK105" s="30">
        <f t="shared" si="12"/>
        <v>-3.5222811405439099E-4</v>
      </c>
      <c r="AL105" s="30">
        <f t="shared" si="12"/>
        <v>2.26695392886759E-3</v>
      </c>
      <c r="AM105" s="30">
        <f t="shared" si="12"/>
        <v>-3.9411998144361898E-3</v>
      </c>
      <c r="AN105" s="30">
        <f t="shared" si="12"/>
        <v>-1.05857898656091E-2</v>
      </c>
      <c r="AR105" s="31">
        <f t="shared" si="14"/>
        <v>48579</v>
      </c>
      <c r="AS105" s="30">
        <f t="shared" si="16"/>
        <v>3.5505073197213521</v>
      </c>
      <c r="AT105" s="30">
        <f t="shared" si="15"/>
        <v>-1.06261439677414E-4</v>
      </c>
      <c r="AU105" s="30">
        <f t="shared" si="17"/>
        <v>-1.2402538861827461E-2</v>
      </c>
      <c r="AV105" s="30">
        <f t="shared" si="11"/>
        <v>-4.8885637655409703E-3</v>
      </c>
      <c r="AW105" s="30">
        <f t="shared" si="11"/>
        <v>5.0982887689456002E-3</v>
      </c>
      <c r="AX105" s="30">
        <f t="shared" si="11"/>
        <v>-3.5222811405439099E-4</v>
      </c>
      <c r="AY105" s="30">
        <f t="shared" si="10"/>
        <v>2.26695392886759E-3</v>
      </c>
      <c r="AZ105" s="30">
        <f t="shared" si="10"/>
        <v>-3.9411998144361898E-3</v>
      </c>
      <c r="BA105" s="30">
        <f t="shared" si="10"/>
        <v>-1.05857898656091E-2</v>
      </c>
      <c r="BC105" s="31">
        <f t="shared" si="18"/>
        <v>48579</v>
      </c>
      <c r="BD105" s="30">
        <f t="shared" si="19"/>
        <v>-1.06261439677414E-4</v>
      </c>
      <c r="BE105" s="30">
        <f t="shared" si="19"/>
        <v>-1.2402538861827461E-2</v>
      </c>
    </row>
    <row r="106" spans="1:57" ht="15">
      <c r="A106" s="1">
        <v>48669</v>
      </c>
      <c r="B106">
        <v>-1.5043348228306299</v>
      </c>
      <c r="C106">
        <v>2.9374376911153201E-4</v>
      </c>
      <c r="D106">
        <v>-4.69643611995555E-2</v>
      </c>
      <c r="E106">
        <v>-3.1745451510606501E-3</v>
      </c>
      <c r="F106">
        <v>0.15602091462888201</v>
      </c>
      <c r="G106">
        <v>-0.29480308252347598</v>
      </c>
      <c r="H106">
        <v>4.96984751919902E-2</v>
      </c>
      <c r="I106">
        <v>0.300119841510392</v>
      </c>
      <c r="J106">
        <v>0.58179973713521704</v>
      </c>
      <c r="K106">
        <v>5.4517322300506703E-4</v>
      </c>
      <c r="L106">
        <v>0.58699545195084801</v>
      </c>
      <c r="M106">
        <v>0</v>
      </c>
      <c r="N106">
        <v>0</v>
      </c>
      <c r="O106">
        <v>0.756301585974269</v>
      </c>
      <c r="P106">
        <v>0</v>
      </c>
      <c r="Q106">
        <v>-0.26942434765400702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-4.6283393867062204E-3</v>
      </c>
      <c r="Z106">
        <v>5.1825650600699803E-3</v>
      </c>
      <c r="AA106">
        <v>-3.67636333383492E-4</v>
      </c>
      <c r="AB106">
        <v>2.2196212286883601E-3</v>
      </c>
      <c r="AC106">
        <v>-3.7975772924494799E-3</v>
      </c>
      <c r="AD106">
        <v>-1.0644781291934999E-2</v>
      </c>
      <c r="AE106">
        <v>6.5196259444926893E-2</v>
      </c>
      <c r="AF106">
        <v>0.36623387545420699</v>
      </c>
      <c r="AH106" s="30">
        <f t="shared" si="20"/>
        <v>5.4517322300506703E-4</v>
      </c>
      <c r="AI106" s="30">
        <f t="shared" si="13"/>
        <v>-4.6283393867062204E-3</v>
      </c>
      <c r="AJ106" s="30">
        <f t="shared" si="12"/>
        <v>5.1825650600699803E-3</v>
      </c>
      <c r="AK106" s="30">
        <f t="shared" si="12"/>
        <v>-3.67636333383492E-4</v>
      </c>
      <c r="AL106" s="30">
        <f t="shared" si="12"/>
        <v>2.2196212286883601E-3</v>
      </c>
      <c r="AM106" s="30">
        <f t="shared" si="12"/>
        <v>-3.7975772924494799E-3</v>
      </c>
      <c r="AN106" s="30">
        <f t="shared" si="12"/>
        <v>-1.0644781291934999E-2</v>
      </c>
      <c r="AR106" s="31">
        <f t="shared" si="14"/>
        <v>48669</v>
      </c>
      <c r="AS106" s="30">
        <f t="shared" si="16"/>
        <v>3.4649355018168277</v>
      </c>
      <c r="AT106" s="30">
        <f t="shared" si="15"/>
        <v>5.4517322300506703E-4</v>
      </c>
      <c r="AU106" s="30">
        <f t="shared" si="17"/>
        <v>-1.2036148015715852E-2</v>
      </c>
      <c r="AV106" s="30">
        <f t="shared" si="11"/>
        <v>-4.6283393867062204E-3</v>
      </c>
      <c r="AW106" s="30">
        <f t="shared" si="11"/>
        <v>5.1825650600699803E-3</v>
      </c>
      <c r="AX106" s="30">
        <f t="shared" si="11"/>
        <v>-3.67636333383492E-4</v>
      </c>
      <c r="AY106" s="30">
        <f t="shared" si="10"/>
        <v>2.2196212286883601E-3</v>
      </c>
      <c r="AZ106" s="30">
        <f t="shared" si="10"/>
        <v>-3.7975772924494799E-3</v>
      </c>
      <c r="BA106" s="30">
        <f t="shared" si="10"/>
        <v>-1.0644781291934999E-2</v>
      </c>
      <c r="BC106" s="31">
        <f t="shared" si="18"/>
        <v>48669</v>
      </c>
      <c r="BD106" s="30">
        <f t="shared" si="19"/>
        <v>5.4517322300506703E-4</v>
      </c>
      <c r="BE106" s="30">
        <f t="shared" si="19"/>
        <v>-1.2036148015715852E-2</v>
      </c>
    </row>
    <row r="107" spans="1:57" ht="15">
      <c r="A107" s="1">
        <v>48760</v>
      </c>
      <c r="B107">
        <v>-1.4890073535853099</v>
      </c>
      <c r="C107">
        <v>2.7905482709592001E-4</v>
      </c>
      <c r="D107">
        <v>-4.6931608799093298E-2</v>
      </c>
      <c r="E107">
        <v>-3.0353537803659699E-3</v>
      </c>
      <c r="F107">
        <v>0.153624373535378</v>
      </c>
      <c r="G107">
        <v>-0.28965629823708999</v>
      </c>
      <c r="H107">
        <v>4.8729596406913801E-2</v>
      </c>
      <c r="I107">
        <v>0.29679317716220799</v>
      </c>
      <c r="J107">
        <v>0.56506928361518205</v>
      </c>
      <c r="K107">
        <v>1.0785734377627401E-3</v>
      </c>
      <c r="L107">
        <v>0.575318109065729</v>
      </c>
      <c r="M107">
        <v>0</v>
      </c>
      <c r="N107">
        <v>0</v>
      </c>
      <c r="O107">
        <v>0.74635680899316403</v>
      </c>
      <c r="P107">
        <v>0</v>
      </c>
      <c r="Q107">
        <v>-0.266741198402621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-4.3879480883078801E-3</v>
      </c>
      <c r="Z107">
        <v>5.2028786934677001E-3</v>
      </c>
      <c r="AA107">
        <v>-3.8717518641446001E-4</v>
      </c>
      <c r="AB107">
        <v>2.1551884872889498E-3</v>
      </c>
      <c r="AC107">
        <v>-3.65975799375644E-3</v>
      </c>
      <c r="AD107">
        <v>-1.06159480803208E-2</v>
      </c>
      <c r="AE107">
        <v>6.4700693041041799E-2</v>
      </c>
      <c r="AF107">
        <v>0.34488509511196602</v>
      </c>
      <c r="AH107" s="30">
        <f t="shared" si="20"/>
        <v>1.0785734377627401E-3</v>
      </c>
      <c r="AI107" s="30">
        <f t="shared" si="13"/>
        <v>-4.3879480883078801E-3</v>
      </c>
      <c r="AJ107" s="30">
        <f t="shared" si="12"/>
        <v>5.2028786934677001E-3</v>
      </c>
      <c r="AK107" s="30">
        <f t="shared" si="12"/>
        <v>-3.8717518641446001E-4</v>
      </c>
      <c r="AL107" s="30">
        <f t="shared" si="12"/>
        <v>2.1551884872889498E-3</v>
      </c>
      <c r="AM107" s="30">
        <f t="shared" si="12"/>
        <v>-3.65975799375644E-3</v>
      </c>
      <c r="AN107" s="30">
        <f t="shared" si="12"/>
        <v>-1.06159480803208E-2</v>
      </c>
      <c r="AR107" s="31">
        <f t="shared" si="14"/>
        <v>48760</v>
      </c>
      <c r="AS107" s="30">
        <f t="shared" si="16"/>
        <v>3.3795403804478639</v>
      </c>
      <c r="AT107" s="30">
        <f t="shared" si="15"/>
        <v>1.0785734377627401E-3</v>
      </c>
      <c r="AU107" s="30">
        <f t="shared" si="17"/>
        <v>-1.1692762168042931E-2</v>
      </c>
      <c r="AV107" s="30">
        <f t="shared" si="11"/>
        <v>-4.3879480883078801E-3</v>
      </c>
      <c r="AW107" s="30">
        <f t="shared" si="11"/>
        <v>5.2028786934677001E-3</v>
      </c>
      <c r="AX107" s="30">
        <f t="shared" si="11"/>
        <v>-3.8717518641446001E-4</v>
      </c>
      <c r="AY107" s="30">
        <f t="shared" si="10"/>
        <v>2.1551884872889498E-3</v>
      </c>
      <c r="AZ107" s="30">
        <f t="shared" si="10"/>
        <v>-3.65975799375644E-3</v>
      </c>
      <c r="BA107" s="30">
        <f t="shared" si="10"/>
        <v>-1.06159480803208E-2</v>
      </c>
      <c r="BC107" s="31">
        <f t="shared" si="18"/>
        <v>48760</v>
      </c>
      <c r="BD107" s="30">
        <f t="shared" si="19"/>
        <v>1.0785734377627401E-3</v>
      </c>
      <c r="BE107" s="30">
        <f t="shared" si="19"/>
        <v>-1.1692762168042931E-2</v>
      </c>
    </row>
    <row r="108" spans="1:57" ht="15">
      <c r="A108" s="1">
        <v>48852</v>
      </c>
      <c r="B108">
        <v>-1.4738198689254101</v>
      </c>
      <c r="C108">
        <v>2.66095299135386E-4</v>
      </c>
      <c r="D108">
        <v>-4.6881240493224702E-2</v>
      </c>
      <c r="E108">
        <v>-2.8844475290477202E-3</v>
      </c>
      <c r="F108">
        <v>0.15129182686960299</v>
      </c>
      <c r="G108">
        <v>-0.28450787112753301</v>
      </c>
      <c r="H108">
        <v>4.7973927506431799E-2</v>
      </c>
      <c r="I108">
        <v>0.29264404083471601</v>
      </c>
      <c r="J108">
        <v>0.54872972844316803</v>
      </c>
      <c r="K108">
        <v>1.5105672811107701E-3</v>
      </c>
      <c r="L108">
        <v>0.56405087506552298</v>
      </c>
      <c r="M108">
        <v>0</v>
      </c>
      <c r="N108">
        <v>0</v>
      </c>
      <c r="O108">
        <v>0.73657867263426902</v>
      </c>
      <c r="P108">
        <v>0</v>
      </c>
      <c r="Q108">
        <v>-0.26407932447621202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-4.1657362510981004E-3</v>
      </c>
      <c r="Z108">
        <v>5.1720056973058801E-3</v>
      </c>
      <c r="AA108">
        <v>-4.0918245323982199E-4</v>
      </c>
      <c r="AB108">
        <v>2.0782773228672298E-3</v>
      </c>
      <c r="AC108">
        <v>-3.5276029846765399E-3</v>
      </c>
      <c r="AD108">
        <v>-1.0516368667592001E-2</v>
      </c>
      <c r="AE108">
        <v>6.4208669260513995E-2</v>
      </c>
      <c r="AF108">
        <v>0.32371304330662598</v>
      </c>
      <c r="AH108" s="30">
        <f t="shared" si="20"/>
        <v>1.5105672811107701E-3</v>
      </c>
      <c r="AI108" s="30">
        <f t="shared" si="13"/>
        <v>-4.1657362510981004E-3</v>
      </c>
      <c r="AJ108" s="30">
        <f t="shared" si="13"/>
        <v>5.1720056973058801E-3</v>
      </c>
      <c r="AK108" s="30">
        <f t="shared" si="13"/>
        <v>-4.0918245323982199E-4</v>
      </c>
      <c r="AL108" s="30">
        <f t="shared" si="13"/>
        <v>2.0782773228672298E-3</v>
      </c>
      <c r="AM108" s="30">
        <f t="shared" si="13"/>
        <v>-3.5276029846765399E-3</v>
      </c>
      <c r="AN108" s="30">
        <f t="shared" si="13"/>
        <v>-1.0516368667592001E-2</v>
      </c>
      <c r="AR108" s="31">
        <f t="shared" si="14"/>
        <v>48852</v>
      </c>
      <c r="AS108" s="30">
        <f t="shared" si="16"/>
        <v>3.2948521732265039</v>
      </c>
      <c r="AT108" s="30">
        <f t="shared" si="15"/>
        <v>1.5105672811107701E-3</v>
      </c>
      <c r="AU108" s="30">
        <f t="shared" si="17"/>
        <v>-1.1368607336433353E-2</v>
      </c>
      <c r="AV108" s="30">
        <f t="shared" si="11"/>
        <v>-4.1657362510981004E-3</v>
      </c>
      <c r="AW108" s="30">
        <f t="shared" si="11"/>
        <v>5.1720056973058801E-3</v>
      </c>
      <c r="AX108" s="30">
        <f t="shared" si="11"/>
        <v>-4.0918245323982199E-4</v>
      </c>
      <c r="AY108" s="30">
        <f t="shared" si="11"/>
        <v>2.0782773228672298E-3</v>
      </c>
      <c r="AZ108" s="30">
        <f t="shared" si="11"/>
        <v>-3.5276029846765399E-3</v>
      </c>
      <c r="BA108" s="30">
        <f t="shared" si="11"/>
        <v>-1.0516368667592001E-2</v>
      </c>
      <c r="BC108" s="31">
        <f t="shared" si="18"/>
        <v>48852</v>
      </c>
      <c r="BD108" s="30">
        <f t="shared" si="19"/>
        <v>1.5105672811107701E-3</v>
      </c>
      <c r="BE108" s="30">
        <f t="shared" si="19"/>
        <v>-1.1368607336433353E-2</v>
      </c>
    </row>
    <row r="109" spans="1:57" ht="15">
      <c r="A109" s="1">
        <v>48944</v>
      </c>
      <c r="B109">
        <v>-1.4587710114699599</v>
      </c>
      <c r="C109">
        <v>2.54588536055249E-4</v>
      </c>
      <c r="D109">
        <v>-4.6814661770467399E-2</v>
      </c>
      <c r="E109">
        <v>-2.7267620114095098E-3</v>
      </c>
      <c r="F109">
        <v>0.14901960353502</v>
      </c>
      <c r="G109">
        <v>-0.279369157616705</v>
      </c>
      <c r="H109">
        <v>4.7409106522460297E-2</v>
      </c>
      <c r="I109">
        <v>0.287824036300522</v>
      </c>
      <c r="J109">
        <v>0.53278739380847295</v>
      </c>
      <c r="K109">
        <v>1.85575688574868E-3</v>
      </c>
      <c r="L109">
        <v>0.55317146165613595</v>
      </c>
      <c r="M109">
        <v>0</v>
      </c>
      <c r="N109">
        <v>0</v>
      </c>
      <c r="O109">
        <v>0.72696621634834502</v>
      </c>
      <c r="P109">
        <v>0</v>
      </c>
      <c r="Q109">
        <v>-0.261438433829074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-3.9601608847927303E-3</v>
      </c>
      <c r="Z109">
        <v>5.1007279973479197E-3</v>
      </c>
      <c r="AA109">
        <v>-4.3234890450834798E-4</v>
      </c>
      <c r="AB109">
        <v>1.9926776375254799E-3</v>
      </c>
      <c r="AC109">
        <v>-3.40094904685818E-3</v>
      </c>
      <c r="AD109">
        <v>-1.0360551491588099E-2</v>
      </c>
      <c r="AE109">
        <v>6.3720179681733394E-2</v>
      </c>
      <c r="AF109">
        <v>0.30282771188401802</v>
      </c>
      <c r="AH109" s="30">
        <f t="shared" si="20"/>
        <v>1.85575688574868E-3</v>
      </c>
      <c r="AI109" s="30">
        <f t="shared" si="13"/>
        <v>-3.9601608847927303E-3</v>
      </c>
      <c r="AJ109" s="30">
        <f t="shared" si="13"/>
        <v>5.1007279973479197E-3</v>
      </c>
      <c r="AK109" s="30">
        <f t="shared" si="13"/>
        <v>-4.3234890450834798E-4</v>
      </c>
      <c r="AL109" s="30">
        <f t="shared" si="13"/>
        <v>1.9926776375254799E-3</v>
      </c>
      <c r="AM109" s="30">
        <f t="shared" si="13"/>
        <v>-3.40094904685818E-3</v>
      </c>
      <c r="AN109" s="30">
        <f t="shared" si="13"/>
        <v>-1.0360551491588099E-2</v>
      </c>
      <c r="AR109" s="31">
        <f t="shared" si="14"/>
        <v>48944</v>
      </c>
      <c r="AS109" s="30">
        <f t="shared" si="16"/>
        <v>3.2113108475360721</v>
      </c>
      <c r="AT109" s="30">
        <f t="shared" si="15"/>
        <v>1.85575688574868E-3</v>
      </c>
      <c r="AU109" s="30">
        <f t="shared" si="17"/>
        <v>-1.1060604692873958E-2</v>
      </c>
      <c r="AV109" s="30">
        <f t="shared" ref="AV109:BA132" si="21">AI109</f>
        <v>-3.9601608847927303E-3</v>
      </c>
      <c r="AW109" s="30">
        <f t="shared" si="21"/>
        <v>5.1007279973479197E-3</v>
      </c>
      <c r="AX109" s="30">
        <f t="shared" si="21"/>
        <v>-4.3234890450834798E-4</v>
      </c>
      <c r="AY109" s="30">
        <f t="shared" si="21"/>
        <v>1.9926776375254799E-3</v>
      </c>
      <c r="AZ109" s="30">
        <f t="shared" si="21"/>
        <v>-3.40094904685818E-3</v>
      </c>
      <c r="BA109" s="30">
        <f t="shared" si="21"/>
        <v>-1.0360551491588099E-2</v>
      </c>
      <c r="BC109" s="31">
        <f t="shared" si="18"/>
        <v>48944</v>
      </c>
      <c r="BD109" s="30">
        <f t="shared" si="19"/>
        <v>1.85575688574868E-3</v>
      </c>
      <c r="BE109" s="30">
        <f t="shared" si="19"/>
        <v>-1.1060604692873958E-2</v>
      </c>
    </row>
    <row r="110" spans="1:57" ht="15">
      <c r="A110" s="1">
        <v>49034</v>
      </c>
      <c r="B110">
        <v>-1.4438595028471699</v>
      </c>
      <c r="C110">
        <v>2.4430004260655601E-4</v>
      </c>
      <c r="D110">
        <v>-4.6733139676763701E-2</v>
      </c>
      <c r="E110">
        <v>-2.5662221289992999E-3</v>
      </c>
      <c r="F110">
        <v>0.14680435656501301</v>
      </c>
      <c r="G110">
        <v>-0.27425017319171602</v>
      </c>
      <c r="H110">
        <v>4.7014131019692401E-2</v>
      </c>
      <c r="I110">
        <v>0.28246526689187701</v>
      </c>
      <c r="J110">
        <v>0.517245805456512</v>
      </c>
      <c r="K110">
        <v>2.12692853993964E-3</v>
      </c>
      <c r="L110">
        <v>0.542659123309158</v>
      </c>
      <c r="M110">
        <v>0</v>
      </c>
      <c r="N110">
        <v>0</v>
      </c>
      <c r="O110">
        <v>0.71751787910686304</v>
      </c>
      <c r="P110">
        <v>0</v>
      </c>
      <c r="Q110">
        <v>-0.25881839543080598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-3.7697888977652801E-3</v>
      </c>
      <c r="Z110">
        <v>4.99810419502151E-3</v>
      </c>
      <c r="AA110">
        <v>-4.5565796177291499E-4</v>
      </c>
      <c r="AB110">
        <v>1.90147410242643E-3</v>
      </c>
      <c r="AC110">
        <v>-3.2796149845194301E-3</v>
      </c>
      <c r="AD110">
        <v>-1.0160769061148401E-2</v>
      </c>
      <c r="AE110">
        <v>6.3235215333079298E-2</v>
      </c>
      <c r="AF110">
        <v>0.282319320381542</v>
      </c>
      <c r="AH110" s="30">
        <f t="shared" si="20"/>
        <v>2.12692853993964E-3</v>
      </c>
      <c r="AI110" s="30">
        <f t="shared" si="13"/>
        <v>-3.7697888977652801E-3</v>
      </c>
      <c r="AJ110" s="30">
        <f t="shared" si="13"/>
        <v>4.99810419502151E-3</v>
      </c>
      <c r="AK110" s="30">
        <f t="shared" si="13"/>
        <v>-4.5565796177291499E-4</v>
      </c>
      <c r="AL110" s="30">
        <f t="shared" si="13"/>
        <v>1.90147410242643E-3</v>
      </c>
      <c r="AM110" s="30">
        <f t="shared" si="13"/>
        <v>-3.2796149845194301E-3</v>
      </c>
      <c r="AN110" s="30">
        <f t="shared" si="13"/>
        <v>-1.0160769061148401E-2</v>
      </c>
      <c r="AR110" s="31">
        <f t="shared" si="14"/>
        <v>49034</v>
      </c>
      <c r="AS110" s="30">
        <f t="shared" si="16"/>
        <v>3.1292772815261678</v>
      </c>
      <c r="AT110" s="30">
        <f t="shared" si="15"/>
        <v>2.12692853993964E-3</v>
      </c>
      <c r="AU110" s="30">
        <f t="shared" si="17"/>
        <v>-1.0766252607758086E-2</v>
      </c>
      <c r="AV110" s="30">
        <f t="shared" si="21"/>
        <v>-3.7697888977652801E-3</v>
      </c>
      <c r="AW110" s="30">
        <f t="shared" si="21"/>
        <v>4.99810419502151E-3</v>
      </c>
      <c r="AX110" s="30">
        <f t="shared" si="21"/>
        <v>-4.5565796177291499E-4</v>
      </c>
      <c r="AY110" s="30">
        <f t="shared" si="21"/>
        <v>1.90147410242643E-3</v>
      </c>
      <c r="AZ110" s="30">
        <f t="shared" si="21"/>
        <v>-3.2796149845194301E-3</v>
      </c>
      <c r="BA110" s="30">
        <f t="shared" si="21"/>
        <v>-1.0160769061148401E-2</v>
      </c>
      <c r="BC110" s="31">
        <f t="shared" si="18"/>
        <v>49034</v>
      </c>
      <c r="BD110" s="30">
        <f t="shared" si="19"/>
        <v>2.12692853993964E-3</v>
      </c>
      <c r="BE110" s="30">
        <f t="shared" si="19"/>
        <v>-1.0766252607758086E-2</v>
      </c>
    </row>
    <row r="111" spans="1:57" ht="15">
      <c r="A111" s="1">
        <v>49125</v>
      </c>
      <c r="B111">
        <v>-1.4290841350874099</v>
      </c>
      <c r="C111">
        <v>2.3503161282247101E-4</v>
      </c>
      <c r="D111">
        <v>-4.6637817976340201E-2</v>
      </c>
      <c r="E111">
        <v>-2.4059101144640899E-3</v>
      </c>
      <c r="F111">
        <v>0.14464303369896001</v>
      </c>
      <c r="G111">
        <v>-0.26915971010911499</v>
      </c>
      <c r="H111">
        <v>4.6769403132085399E-2</v>
      </c>
      <c r="I111">
        <v>0.276682351087645</v>
      </c>
      <c r="J111">
        <v>0.50210611003966799</v>
      </c>
      <c r="K111">
        <v>2.3352466671739602E-3</v>
      </c>
      <c r="L111">
        <v>0.53249457153030999</v>
      </c>
      <c r="M111">
        <v>0</v>
      </c>
      <c r="N111">
        <v>0</v>
      </c>
      <c r="O111">
        <v>0.70823162102291204</v>
      </c>
      <c r="P111">
        <v>0</v>
      </c>
      <c r="Q111">
        <v>-0.25621919681689198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-3.5932947067663298E-3</v>
      </c>
      <c r="Z111">
        <v>4.8717077571085203E-3</v>
      </c>
      <c r="AA111">
        <v>-4.7833456767801399E-4</v>
      </c>
      <c r="AB111">
        <v>1.80715539032616E-3</v>
      </c>
      <c r="AC111">
        <v>-3.1634069780886302E-3</v>
      </c>
      <c r="AD111">
        <v>-9.9273543811581304E-3</v>
      </c>
      <c r="AE111">
        <v>6.2753766713127407E-2</v>
      </c>
      <c r="AF111">
        <v>0.26226083791423799</v>
      </c>
      <c r="AH111" s="30">
        <f t="shared" si="20"/>
        <v>2.3352466671739602E-3</v>
      </c>
      <c r="AI111" s="30">
        <f t="shared" si="13"/>
        <v>-3.5932947067663298E-3</v>
      </c>
      <c r="AJ111" s="30">
        <f t="shared" si="13"/>
        <v>4.8717077571085203E-3</v>
      </c>
      <c r="AK111" s="30">
        <f t="shared" si="13"/>
        <v>-4.7833456767801399E-4</v>
      </c>
      <c r="AL111" s="30">
        <f t="shared" si="13"/>
        <v>1.80715539032616E-3</v>
      </c>
      <c r="AM111" s="30">
        <f t="shared" si="13"/>
        <v>-3.1634069780886302E-3</v>
      </c>
      <c r="AN111" s="30">
        <f t="shared" si="13"/>
        <v>-9.9273543811581304E-3</v>
      </c>
      <c r="AR111" s="31">
        <f t="shared" si="14"/>
        <v>49125</v>
      </c>
      <c r="AS111" s="30">
        <f t="shared" si="16"/>
        <v>3.0490433516569517</v>
      </c>
      <c r="AT111" s="30">
        <f t="shared" si="15"/>
        <v>2.3352466671739602E-3</v>
      </c>
      <c r="AU111" s="30">
        <f t="shared" si="17"/>
        <v>-1.0483527486256423E-2</v>
      </c>
      <c r="AV111" s="30">
        <f t="shared" si="21"/>
        <v>-3.5932947067663298E-3</v>
      </c>
      <c r="AW111" s="30">
        <f t="shared" si="21"/>
        <v>4.8717077571085203E-3</v>
      </c>
      <c r="AX111" s="30">
        <f t="shared" si="21"/>
        <v>-4.7833456767801399E-4</v>
      </c>
      <c r="AY111" s="30">
        <f t="shared" si="21"/>
        <v>1.80715539032616E-3</v>
      </c>
      <c r="AZ111" s="30">
        <f t="shared" si="21"/>
        <v>-3.1634069780886302E-3</v>
      </c>
      <c r="BA111" s="30">
        <f t="shared" si="21"/>
        <v>-9.9273543811581304E-3</v>
      </c>
      <c r="BC111" s="31">
        <f t="shared" si="18"/>
        <v>49125</v>
      </c>
      <c r="BD111" s="30">
        <f t="shared" si="19"/>
        <v>2.3352466671739602E-3</v>
      </c>
      <c r="BE111" s="30">
        <f t="shared" si="19"/>
        <v>-1.0483527486256423E-2</v>
      </c>
    </row>
    <row r="112" spans="1:57" ht="15">
      <c r="A112" s="1">
        <v>49217</v>
      </c>
      <c r="B112">
        <v>-1.4144437625050501</v>
      </c>
      <c r="C112">
        <v>2.26616215480353E-4</v>
      </c>
      <c r="D112">
        <v>-4.65297307183253E-2</v>
      </c>
      <c r="E112">
        <v>-2.2482083662168002E-3</v>
      </c>
      <c r="F112">
        <v>0.142532850036969</v>
      </c>
      <c r="G112">
        <v>-0.26410544871228397</v>
      </c>
      <c r="H112">
        <v>4.6656740904114501E-2</v>
      </c>
      <c r="I112">
        <v>0.27057429441005898</v>
      </c>
      <c r="J112">
        <v>0.487367442662484</v>
      </c>
      <c r="K112">
        <v>2.4904318202857599E-3</v>
      </c>
      <c r="L112">
        <v>0.52265988585772305</v>
      </c>
      <c r="M112">
        <v>0</v>
      </c>
      <c r="N112">
        <v>0</v>
      </c>
      <c r="O112">
        <v>0.69910502644231198</v>
      </c>
      <c r="P112">
        <v>0</v>
      </c>
      <c r="Q112">
        <v>-0.25364090996625499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-3.4294566176528902E-3</v>
      </c>
      <c r="Z112">
        <v>4.7278360057483801E-3</v>
      </c>
      <c r="AA112">
        <v>-4.9980195338222399E-4</v>
      </c>
      <c r="AB112">
        <v>1.71170830791178E-3</v>
      </c>
      <c r="AC112">
        <v>-3.0521230857018301E-3</v>
      </c>
      <c r="AD112">
        <v>-9.6689631534540108E-3</v>
      </c>
      <c r="AE112">
        <v>6.2275823810327903E-2</v>
      </c>
      <c r="AF112">
        <v>0.24271025139510499</v>
      </c>
      <c r="AH112" s="30">
        <f t="shared" si="20"/>
        <v>2.4904318202857599E-3</v>
      </c>
      <c r="AI112" s="30">
        <f t="shared" si="13"/>
        <v>-3.4294566176528902E-3</v>
      </c>
      <c r="AJ112" s="30">
        <f t="shared" si="13"/>
        <v>4.7278360057483801E-3</v>
      </c>
      <c r="AK112" s="30">
        <f t="shared" si="13"/>
        <v>-4.9980195338222399E-4</v>
      </c>
      <c r="AL112" s="30">
        <f t="shared" si="13"/>
        <v>1.71170830791178E-3</v>
      </c>
      <c r="AM112" s="30">
        <f t="shared" si="13"/>
        <v>-3.0521230857018301E-3</v>
      </c>
      <c r="AN112" s="30">
        <f t="shared" si="13"/>
        <v>-9.6689631534540108E-3</v>
      </c>
      <c r="AR112" s="31">
        <f t="shared" si="14"/>
        <v>49217</v>
      </c>
      <c r="AS112" s="30">
        <f t="shared" si="16"/>
        <v>2.9708410055804197</v>
      </c>
      <c r="AT112" s="30">
        <f t="shared" si="15"/>
        <v>2.4904318202857599E-3</v>
      </c>
      <c r="AU112" s="30">
        <f t="shared" si="17"/>
        <v>-1.0210800496530795E-2</v>
      </c>
      <c r="AV112" s="30">
        <f t="shared" si="21"/>
        <v>-3.4294566176528902E-3</v>
      </c>
      <c r="AW112" s="30">
        <f t="shared" si="21"/>
        <v>4.7278360057483801E-3</v>
      </c>
      <c r="AX112" s="30">
        <f t="shared" si="21"/>
        <v>-4.9980195338222399E-4</v>
      </c>
      <c r="AY112" s="30">
        <f t="shared" si="21"/>
        <v>1.71170830791178E-3</v>
      </c>
      <c r="AZ112" s="30">
        <f t="shared" si="21"/>
        <v>-3.0521230857018301E-3</v>
      </c>
      <c r="BA112" s="30">
        <f t="shared" si="21"/>
        <v>-9.6689631534540108E-3</v>
      </c>
      <c r="BC112" s="31">
        <f t="shared" si="18"/>
        <v>49217</v>
      </c>
      <c r="BD112" s="30">
        <f t="shared" si="19"/>
        <v>2.4904318202857599E-3</v>
      </c>
      <c r="BE112" s="30">
        <f t="shared" si="19"/>
        <v>-1.0210800496530795E-2</v>
      </c>
    </row>
    <row r="113" spans="1:57" ht="15">
      <c r="A113" s="1">
        <v>49309</v>
      </c>
      <c r="B113">
        <v>-1.3999372941309201</v>
      </c>
      <c r="C113">
        <v>2.1891354092616901E-4</v>
      </c>
      <c r="D113">
        <v>-4.6409814357052603E-2</v>
      </c>
      <c r="E113">
        <v>-2.0949206782836099E-3</v>
      </c>
      <c r="F113">
        <v>0.14047126275699801</v>
      </c>
      <c r="G113">
        <v>-0.25909406195658702</v>
      </c>
      <c r="H113">
        <v>4.6659363607226098E-2</v>
      </c>
      <c r="I113">
        <v>0.26422621565454701</v>
      </c>
      <c r="J113">
        <v>0.473027249506209</v>
      </c>
      <c r="K113">
        <v>2.6009231226361402E-3</v>
      </c>
      <c r="L113">
        <v>0.51313842397112597</v>
      </c>
      <c r="M113">
        <v>0</v>
      </c>
      <c r="N113">
        <v>0</v>
      </c>
      <c r="O113">
        <v>0.69013539095917897</v>
      </c>
      <c r="P113">
        <v>0</v>
      </c>
      <c r="Q113">
        <v>-0.25108366406788002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-3.27715232679743E-3</v>
      </c>
      <c r="Z113">
        <v>4.5716930268649503E-3</v>
      </c>
      <c r="AA113">
        <v>-5.1964517034266099E-4</v>
      </c>
      <c r="AB113">
        <v>1.6166987342875699E-3</v>
      </c>
      <c r="AC113">
        <v>-2.9455569896301901E-3</v>
      </c>
      <c r="AD113">
        <v>-9.3928050089304906E-3</v>
      </c>
      <c r="AE113">
        <v>6.1801376122167198E-2</v>
      </c>
      <c r="AF113">
        <v>0.22371259631575399</v>
      </c>
      <c r="AH113" s="30">
        <f t="shared" si="20"/>
        <v>2.6009231226361402E-3</v>
      </c>
      <c r="AI113" s="30">
        <f t="shared" si="13"/>
        <v>-3.27715232679743E-3</v>
      </c>
      <c r="AJ113" s="30">
        <f t="shared" si="13"/>
        <v>4.5716930268649503E-3</v>
      </c>
      <c r="AK113" s="30">
        <f t="shared" si="13"/>
        <v>-5.1964517034266099E-4</v>
      </c>
      <c r="AL113" s="30">
        <f t="shared" si="13"/>
        <v>1.6166987342875699E-3</v>
      </c>
      <c r="AM113" s="30">
        <f t="shared" si="13"/>
        <v>-2.9455569896301901E-3</v>
      </c>
      <c r="AN113" s="30">
        <f t="shared" si="13"/>
        <v>-9.3928050089304906E-3</v>
      </c>
      <c r="AR113" s="31">
        <f t="shared" si="14"/>
        <v>49309</v>
      </c>
      <c r="AS113" s="30">
        <f t="shared" si="16"/>
        <v>2.8948503852630161</v>
      </c>
      <c r="AT113" s="30">
        <f t="shared" si="15"/>
        <v>2.6009231226361402E-3</v>
      </c>
      <c r="AU113" s="30">
        <f t="shared" si="17"/>
        <v>-9.9467677345482508E-3</v>
      </c>
      <c r="AV113" s="30">
        <f t="shared" si="21"/>
        <v>-3.27715232679743E-3</v>
      </c>
      <c r="AW113" s="30">
        <f t="shared" si="21"/>
        <v>4.5716930268649503E-3</v>
      </c>
      <c r="AX113" s="30">
        <f t="shared" si="21"/>
        <v>-5.1964517034266099E-4</v>
      </c>
      <c r="AY113" s="30">
        <f t="shared" si="21"/>
        <v>1.6166987342875699E-3</v>
      </c>
      <c r="AZ113" s="30">
        <f t="shared" si="21"/>
        <v>-2.9455569896301901E-3</v>
      </c>
      <c r="BA113" s="30">
        <f t="shared" si="21"/>
        <v>-9.3928050089304906E-3</v>
      </c>
      <c r="BC113" s="31">
        <f t="shared" si="18"/>
        <v>49309</v>
      </c>
      <c r="BD113" s="30">
        <f t="shared" si="19"/>
        <v>2.6009231226361402E-3</v>
      </c>
      <c r="BE113" s="30">
        <f t="shared" si="19"/>
        <v>-9.9467677345482508E-3</v>
      </c>
    </row>
    <row r="114" spans="1:57" ht="15">
      <c r="A114" s="1">
        <v>49399</v>
      </c>
      <c r="B114">
        <v>-1.3855636867283501</v>
      </c>
      <c r="C114">
        <v>2.1180613029204E-4</v>
      </c>
      <c r="D114">
        <v>-4.6278918563457797E-2</v>
      </c>
      <c r="E114">
        <v>-1.94737494916997E-3</v>
      </c>
      <c r="F114">
        <v>0.138455947844637</v>
      </c>
      <c r="G114">
        <v>-0.25413131295011898</v>
      </c>
      <c r="H114">
        <v>4.6761857334344702E-2</v>
      </c>
      <c r="I114">
        <v>0.25771092890408898</v>
      </c>
      <c r="J114">
        <v>0.45908157009927603</v>
      </c>
      <c r="K114">
        <v>2.6740257997419801E-3</v>
      </c>
      <c r="L114">
        <v>0.50391473272019904</v>
      </c>
      <c r="M114">
        <v>0</v>
      </c>
      <c r="N114">
        <v>0</v>
      </c>
      <c r="O114">
        <v>0.68131979452270297</v>
      </c>
      <c r="P114">
        <v>0</v>
      </c>
      <c r="Q114">
        <v>-0.24854762397157201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-3.1353538250071802E-3</v>
      </c>
      <c r="Z114">
        <v>4.4075493508585698E-3</v>
      </c>
      <c r="AA114">
        <v>-5.3758040905089002E-4</v>
      </c>
      <c r="AB114">
        <v>1.5233410513135299E-3</v>
      </c>
      <c r="AC114">
        <v>-2.8435010788857001E-3</v>
      </c>
      <c r="AD114">
        <v>-9.1048468352791703E-3</v>
      </c>
      <c r="AE114">
        <v>6.1330412673821798E-2</v>
      </c>
      <c r="AF114">
        <v>0.20530176712039599</v>
      </c>
      <c r="AH114" s="30">
        <f t="shared" si="20"/>
        <v>2.6740257997419801E-3</v>
      </c>
      <c r="AI114" s="30">
        <f t="shared" si="13"/>
        <v>-3.1353538250071802E-3</v>
      </c>
      <c r="AJ114" s="30">
        <f t="shared" si="13"/>
        <v>4.4075493508585698E-3</v>
      </c>
      <c r="AK114" s="30">
        <f t="shared" si="13"/>
        <v>-5.3758040905089002E-4</v>
      </c>
      <c r="AL114" s="30">
        <f t="shared" si="13"/>
        <v>1.5233410513135299E-3</v>
      </c>
      <c r="AM114" s="30">
        <f t="shared" si="13"/>
        <v>-2.8435010788857001E-3</v>
      </c>
      <c r="AN114" s="30">
        <f t="shared" si="13"/>
        <v>-9.1048468352791703E-3</v>
      </c>
      <c r="AR114" s="31">
        <f t="shared" si="14"/>
        <v>49399</v>
      </c>
      <c r="AS114" s="30">
        <f t="shared" si="16"/>
        <v>2.8212070684815842</v>
      </c>
      <c r="AT114" s="30">
        <f t="shared" si="15"/>
        <v>2.6740257997419801E-3</v>
      </c>
      <c r="AU114" s="30">
        <f t="shared" si="17"/>
        <v>-9.6903917460508405E-3</v>
      </c>
      <c r="AV114" s="30">
        <f t="shared" si="21"/>
        <v>-3.1353538250071802E-3</v>
      </c>
      <c r="AW114" s="30">
        <f t="shared" si="21"/>
        <v>4.4075493508585698E-3</v>
      </c>
      <c r="AX114" s="30">
        <f t="shared" si="21"/>
        <v>-5.3758040905089002E-4</v>
      </c>
      <c r="AY114" s="30">
        <f t="shared" si="21"/>
        <v>1.5233410513135299E-3</v>
      </c>
      <c r="AZ114" s="30">
        <f t="shared" si="21"/>
        <v>-2.8435010788857001E-3</v>
      </c>
      <c r="BA114" s="30">
        <f t="shared" si="21"/>
        <v>-9.1048468352791703E-3</v>
      </c>
      <c r="BC114" s="31">
        <f t="shared" si="18"/>
        <v>49399</v>
      </c>
      <c r="BD114" s="30">
        <f t="shared" si="19"/>
        <v>2.6740257997419801E-3</v>
      </c>
      <c r="BE114" s="30">
        <f t="shared" si="19"/>
        <v>-9.6903917460508405E-3</v>
      </c>
    </row>
    <row r="115" spans="1:57" ht="15">
      <c r="A115" s="1">
        <v>49490</v>
      </c>
      <c r="B115">
        <v>-1.3713219384038</v>
      </c>
      <c r="C115">
        <v>2.05196016867656E-4</v>
      </c>
      <c r="D115">
        <v>-4.6137815854659897E-2</v>
      </c>
      <c r="E115">
        <v>-1.8065100154977601E-3</v>
      </c>
      <c r="F115">
        <v>0.136484778761499</v>
      </c>
      <c r="G115">
        <v>-0.24922214548347699</v>
      </c>
      <c r="H115">
        <v>4.6950126025458699E-2</v>
      </c>
      <c r="I115">
        <v>0.25109038531802103</v>
      </c>
      <c r="J115">
        <v>0.44552528346946602</v>
      </c>
      <c r="K115">
        <v>2.7160445867007799E-3</v>
      </c>
      <c r="L115">
        <v>0.49497446141705398</v>
      </c>
      <c r="M115">
        <v>0</v>
      </c>
      <c r="N115">
        <v>0</v>
      </c>
      <c r="O115">
        <v>0.67265516254322999</v>
      </c>
      <c r="P115">
        <v>0</v>
      </c>
      <c r="Q115">
        <v>-0.246032973314182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-3.0031219293300401E-3</v>
      </c>
      <c r="Z115">
        <v>4.2388810051436198E-3</v>
      </c>
      <c r="AA115">
        <v>-5.5342926183116095E-4</v>
      </c>
      <c r="AB115">
        <v>1.432557554012E-3</v>
      </c>
      <c r="AC115">
        <v>-2.74574895256744E-3</v>
      </c>
      <c r="AD115">
        <v>-8.8099910592039192E-3</v>
      </c>
      <c r="AE115">
        <v>6.0862922036320898E-2</v>
      </c>
      <c r="AF115">
        <v>0.18750212445922801</v>
      </c>
      <c r="AH115" s="30">
        <f t="shared" si="20"/>
        <v>2.7160445867007799E-3</v>
      </c>
      <c r="AI115" s="30">
        <f t="shared" si="13"/>
        <v>-3.0031219293300401E-3</v>
      </c>
      <c r="AJ115" s="30">
        <f t="shared" si="13"/>
        <v>4.2388810051436198E-3</v>
      </c>
      <c r="AK115" s="30">
        <f t="shared" si="13"/>
        <v>-5.5342926183116095E-4</v>
      </c>
      <c r="AL115" s="30">
        <f t="shared" si="13"/>
        <v>1.432557554012E-3</v>
      </c>
      <c r="AM115" s="30">
        <f t="shared" si="13"/>
        <v>-2.74574895256744E-3</v>
      </c>
      <c r="AN115" s="30">
        <f t="shared" si="13"/>
        <v>-8.8099910592039192E-3</v>
      </c>
      <c r="AR115" s="31">
        <f t="shared" si="14"/>
        <v>49490</v>
      </c>
      <c r="AS115" s="30">
        <f t="shared" si="16"/>
        <v>2.7500084978369119</v>
      </c>
      <c r="AT115" s="30">
        <f t="shared" si="15"/>
        <v>2.7160445867007799E-3</v>
      </c>
      <c r="AU115" s="30">
        <f t="shared" si="17"/>
        <v>-9.4408526437769411E-3</v>
      </c>
      <c r="AV115" s="30">
        <f t="shared" si="21"/>
        <v>-3.0031219293300401E-3</v>
      </c>
      <c r="AW115" s="30">
        <f t="shared" si="21"/>
        <v>4.2388810051436198E-3</v>
      </c>
      <c r="AX115" s="30">
        <f t="shared" si="21"/>
        <v>-5.5342926183116095E-4</v>
      </c>
      <c r="AY115" s="30">
        <f t="shared" si="21"/>
        <v>1.432557554012E-3</v>
      </c>
      <c r="AZ115" s="30">
        <f t="shared" si="21"/>
        <v>-2.74574895256744E-3</v>
      </c>
      <c r="BA115" s="30">
        <f t="shared" si="21"/>
        <v>-8.8099910592039192E-3</v>
      </c>
      <c r="BC115" s="31">
        <f t="shared" si="18"/>
        <v>49490</v>
      </c>
      <c r="BD115" s="30">
        <f t="shared" si="19"/>
        <v>2.7160445867007799E-3</v>
      </c>
      <c r="BE115" s="30">
        <f t="shared" si="19"/>
        <v>-9.4408526437769411E-3</v>
      </c>
    </row>
    <row r="116" spans="1:57" ht="15">
      <c r="A116" s="1">
        <v>49582</v>
      </c>
      <c r="B116">
        <v>-1.3572110828069199</v>
      </c>
      <c r="C116">
        <v>1.9900181720648399E-4</v>
      </c>
      <c r="D116">
        <v>-4.5987210158817203E-2</v>
      </c>
      <c r="E116">
        <v>-1.67294888491717E-3</v>
      </c>
      <c r="F116">
        <v>0.13455580696119199</v>
      </c>
      <c r="G116">
        <v>-0.24437076764858801</v>
      </c>
      <c r="H116">
        <v>4.7211332112733699E-2</v>
      </c>
      <c r="I116">
        <v>0.24441698050656499</v>
      </c>
      <c r="J116">
        <v>0.43235232208033803</v>
      </c>
      <c r="K116">
        <v>2.7324038852030801E-3</v>
      </c>
      <c r="L116">
        <v>0.486304278365145</v>
      </c>
      <c r="M116">
        <v>0</v>
      </c>
      <c r="N116">
        <v>0</v>
      </c>
      <c r="O116">
        <v>0.66413831667366596</v>
      </c>
      <c r="P116">
        <v>0</v>
      </c>
      <c r="Q116">
        <v>-0.243539901478105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-2.8796006212761E-3</v>
      </c>
      <c r="Z116">
        <v>4.0684902963932998E-3</v>
      </c>
      <c r="AA116">
        <v>-5.6709720324100803E-4</v>
      </c>
      <c r="AB116">
        <v>1.34502915279504E-3</v>
      </c>
      <c r="AC116">
        <v>-2.65209742139534E-3</v>
      </c>
      <c r="AD116">
        <v>-8.5122315298787193E-3</v>
      </c>
      <c r="AE116">
        <v>6.03988923442264E-2</v>
      </c>
      <c r="AF116">
        <v>0.170329916442334</v>
      </c>
      <c r="AH116" s="30">
        <f t="shared" si="20"/>
        <v>2.7324038852030801E-3</v>
      </c>
      <c r="AI116" s="30">
        <f t="shared" si="13"/>
        <v>-2.8796006212761E-3</v>
      </c>
      <c r="AJ116" s="30">
        <f t="shared" si="13"/>
        <v>4.0684902963932998E-3</v>
      </c>
      <c r="AK116" s="30">
        <f t="shared" si="13"/>
        <v>-5.6709720324100803E-4</v>
      </c>
      <c r="AL116" s="30">
        <f t="shared" si="13"/>
        <v>1.34502915279504E-3</v>
      </c>
      <c r="AM116" s="30">
        <f t="shared" si="13"/>
        <v>-2.65209742139534E-3</v>
      </c>
      <c r="AN116" s="30">
        <f t="shared" si="13"/>
        <v>-8.5122315298787193E-3</v>
      </c>
      <c r="AR116" s="31">
        <f t="shared" si="14"/>
        <v>49582</v>
      </c>
      <c r="AS116" s="30">
        <f t="shared" si="16"/>
        <v>2.6813196657693359</v>
      </c>
      <c r="AT116" s="30">
        <f t="shared" si="15"/>
        <v>2.7324038852030801E-3</v>
      </c>
      <c r="AU116" s="30">
        <f t="shared" si="17"/>
        <v>-9.197507326602827E-3</v>
      </c>
      <c r="AV116" s="30">
        <f t="shared" si="21"/>
        <v>-2.8796006212761E-3</v>
      </c>
      <c r="AW116" s="30">
        <f t="shared" si="21"/>
        <v>4.0684902963932998E-3</v>
      </c>
      <c r="AX116" s="30">
        <f t="shared" si="21"/>
        <v>-5.6709720324100803E-4</v>
      </c>
      <c r="AY116" s="30">
        <f t="shared" si="21"/>
        <v>1.34502915279504E-3</v>
      </c>
      <c r="AZ116" s="30">
        <f t="shared" si="21"/>
        <v>-2.65209742139534E-3</v>
      </c>
      <c r="BA116" s="30">
        <f t="shared" si="21"/>
        <v>-8.5122315298787193E-3</v>
      </c>
      <c r="BC116" s="31">
        <f t="shared" si="18"/>
        <v>49582</v>
      </c>
      <c r="BD116" s="30">
        <f t="shared" si="19"/>
        <v>2.7324038852030801E-3</v>
      </c>
      <c r="BE116" s="30">
        <f t="shared" si="19"/>
        <v>-9.197507326602827E-3</v>
      </c>
    </row>
    <row r="117" spans="1:57" ht="15">
      <c r="A117" s="1">
        <v>49674</v>
      </c>
      <c r="B117">
        <v>-1.3432301839029499</v>
      </c>
      <c r="C117">
        <v>1.9315621656013101E-4</v>
      </c>
      <c r="D117">
        <v>-4.5827744422746501E-2</v>
      </c>
      <c r="E117">
        <v>-1.5470603263850701E-3</v>
      </c>
      <c r="F117">
        <v>0.13266724415072501</v>
      </c>
      <c r="G117">
        <v>-0.23958072874129899</v>
      </c>
      <c r="H117">
        <v>4.7533830166445801E-2</v>
      </c>
      <c r="I117">
        <v>0.23773473455020899</v>
      </c>
      <c r="J117">
        <v>0.41955585712652599</v>
      </c>
      <c r="K117">
        <v>2.7277555911455302E-3</v>
      </c>
      <c r="L117">
        <v>0.477891791298998</v>
      </c>
      <c r="M117">
        <v>0</v>
      </c>
      <c r="N117">
        <v>0</v>
      </c>
      <c r="O117">
        <v>0.655766016734735</v>
      </c>
      <c r="P117">
        <v>0</v>
      </c>
      <c r="Q117">
        <v>-0.24106859367809899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-2.7640113312359499E-3</v>
      </c>
      <c r="Z117">
        <v>3.8986104528081801E-3</v>
      </c>
      <c r="AA117">
        <v>-5.78555662396405E-4</v>
      </c>
      <c r="AB117">
        <v>1.2612385218521999E-3</v>
      </c>
      <c r="AC117">
        <v>-2.5623480776506202E-3</v>
      </c>
      <c r="AD117">
        <v>-8.2147894380239801E-3</v>
      </c>
      <c r="AE117">
        <v>5.99383113128404E-2</v>
      </c>
      <c r="AF117">
        <v>0.15379453054206499</v>
      </c>
      <c r="AH117" s="30">
        <f t="shared" si="20"/>
        <v>2.7277555911455302E-3</v>
      </c>
      <c r="AI117" s="30">
        <f t="shared" si="13"/>
        <v>-2.7640113312359499E-3</v>
      </c>
      <c r="AJ117" s="30">
        <f t="shared" si="13"/>
        <v>3.8986104528081801E-3</v>
      </c>
      <c r="AK117" s="30">
        <f t="shared" si="13"/>
        <v>-5.78555662396405E-4</v>
      </c>
      <c r="AL117" s="30">
        <f t="shared" si="13"/>
        <v>1.2612385218521999E-3</v>
      </c>
      <c r="AM117" s="30">
        <f t="shared" si="13"/>
        <v>-2.5623480776506202E-3</v>
      </c>
      <c r="AN117" s="30">
        <f t="shared" si="13"/>
        <v>-8.2147894380239801E-3</v>
      </c>
      <c r="AR117" s="31">
        <f t="shared" si="14"/>
        <v>49674</v>
      </c>
      <c r="AS117" s="30">
        <f t="shared" si="16"/>
        <v>2.6151781221682597</v>
      </c>
      <c r="AT117" s="30">
        <f t="shared" si="15"/>
        <v>2.7277555911455302E-3</v>
      </c>
      <c r="AU117" s="30">
        <f t="shared" si="17"/>
        <v>-8.9598555346465745E-3</v>
      </c>
      <c r="AV117" s="30">
        <f t="shared" si="21"/>
        <v>-2.7640113312359499E-3</v>
      </c>
      <c r="AW117" s="30">
        <f t="shared" si="21"/>
        <v>3.8986104528081801E-3</v>
      </c>
      <c r="AX117" s="30">
        <f t="shared" si="21"/>
        <v>-5.78555662396405E-4</v>
      </c>
      <c r="AY117" s="30">
        <f t="shared" si="21"/>
        <v>1.2612385218521999E-3</v>
      </c>
      <c r="AZ117" s="30">
        <f t="shared" si="21"/>
        <v>-2.5623480776506202E-3</v>
      </c>
      <c r="BA117" s="30">
        <f t="shared" si="21"/>
        <v>-8.2147894380239801E-3</v>
      </c>
      <c r="BC117" s="31">
        <f t="shared" si="18"/>
        <v>49674</v>
      </c>
      <c r="BD117" s="30">
        <f t="shared" si="19"/>
        <v>2.7277555911455302E-3</v>
      </c>
      <c r="BE117" s="30">
        <f t="shared" si="19"/>
        <v>-8.9598555346465745E-3</v>
      </c>
    </row>
    <row r="118" spans="1:57" ht="15">
      <c r="A118" s="1">
        <v>49765</v>
      </c>
      <c r="B118">
        <v>-1.3293783312923699</v>
      </c>
      <c r="C118">
        <v>1.8760379952185001E-4</v>
      </c>
      <c r="D118">
        <v>-4.5660007360667103E-2</v>
      </c>
      <c r="E118">
        <v>-1.42901050497374E-3</v>
      </c>
      <c r="F118">
        <v>0.130817446188605</v>
      </c>
      <c r="G118">
        <v>-0.23485498971135901</v>
      </c>
      <c r="H118">
        <v>4.7907096249474701E-2</v>
      </c>
      <c r="I118">
        <v>0.23108035251655401</v>
      </c>
      <c r="J118">
        <v>0.40712845844517098</v>
      </c>
      <c r="K118">
        <v>2.7060755297444502E-3</v>
      </c>
      <c r="L118">
        <v>0.469725472172773</v>
      </c>
      <c r="M118">
        <v>0</v>
      </c>
      <c r="N118">
        <v>0</v>
      </c>
      <c r="O118">
        <v>0.64753499506763701</v>
      </c>
      <c r="P118">
        <v>0</v>
      </c>
      <c r="Q118">
        <v>-0.23861922358982901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-2.6556472769464299E-3</v>
      </c>
      <c r="Z118">
        <v>3.73099604427782E-3</v>
      </c>
      <c r="AA118">
        <v>-5.87827148780927E-4</v>
      </c>
      <c r="AB118">
        <v>1.1815067078548901E-3</v>
      </c>
      <c r="AC118">
        <v>-2.47630849662938E-3</v>
      </c>
      <c r="AD118">
        <v>-7.9202314968004894E-3</v>
      </c>
      <c r="AE118">
        <v>5.9481166254955101E-2</v>
      </c>
      <c r="AF118">
        <v>0.137899592098224</v>
      </c>
      <c r="AH118" s="30">
        <f t="shared" si="20"/>
        <v>2.7060755297444502E-3</v>
      </c>
      <c r="AI118" s="30">
        <f t="shared" si="13"/>
        <v>-2.6556472769464299E-3</v>
      </c>
      <c r="AJ118" s="30">
        <f t="shared" si="13"/>
        <v>3.73099604427782E-3</v>
      </c>
      <c r="AK118" s="30">
        <f t="shared" si="13"/>
        <v>-5.87827148780927E-4</v>
      </c>
      <c r="AL118" s="30">
        <f t="shared" si="13"/>
        <v>1.1815067078548901E-3</v>
      </c>
      <c r="AM118" s="30">
        <f t="shared" si="13"/>
        <v>-2.47630849662938E-3</v>
      </c>
      <c r="AN118" s="30">
        <f t="shared" si="13"/>
        <v>-7.9202314968004894E-3</v>
      </c>
      <c r="AR118" s="31">
        <f t="shared" si="14"/>
        <v>49765</v>
      </c>
      <c r="AS118" s="30">
        <f t="shared" si="16"/>
        <v>2.551598368392896</v>
      </c>
      <c r="AT118" s="30">
        <f t="shared" si="15"/>
        <v>2.7060755297444502E-3</v>
      </c>
      <c r="AU118" s="30">
        <f t="shared" si="17"/>
        <v>-8.7275116670245158E-3</v>
      </c>
      <c r="AV118" s="30">
        <f t="shared" si="21"/>
        <v>-2.6556472769464299E-3</v>
      </c>
      <c r="AW118" s="30">
        <f t="shared" si="21"/>
        <v>3.73099604427782E-3</v>
      </c>
      <c r="AX118" s="30">
        <f t="shared" si="21"/>
        <v>-5.87827148780927E-4</v>
      </c>
      <c r="AY118" s="30">
        <f t="shared" si="21"/>
        <v>1.1815067078548901E-3</v>
      </c>
      <c r="AZ118" s="30">
        <f t="shared" si="21"/>
        <v>-2.47630849662938E-3</v>
      </c>
      <c r="BA118" s="30">
        <f t="shared" si="21"/>
        <v>-7.9202314968004894E-3</v>
      </c>
      <c r="BC118" s="31">
        <f t="shared" si="18"/>
        <v>49765</v>
      </c>
      <c r="BD118" s="30">
        <f t="shared" si="19"/>
        <v>2.7060755297444502E-3</v>
      </c>
      <c r="BE118" s="30">
        <f t="shared" si="19"/>
        <v>-8.7275116670245158E-3</v>
      </c>
    </row>
    <row r="119" spans="1:57" ht="15">
      <c r="A119" s="1">
        <v>49856</v>
      </c>
      <c r="B119">
        <v>-1.3156546360468</v>
      </c>
      <c r="C119">
        <v>1.82299182394162E-4</v>
      </c>
      <c r="D119">
        <v>-4.5484539433792097E-2</v>
      </c>
      <c r="E119">
        <v>-1.3188061155371301E-3</v>
      </c>
      <c r="F119">
        <v>0.12900489850792199</v>
      </c>
      <c r="G119">
        <v>-0.230195987471388</v>
      </c>
      <c r="H119">
        <v>4.8321655127765401E-2</v>
      </c>
      <c r="I119">
        <v>0.224484173764494</v>
      </c>
      <c r="J119">
        <v>0.39506223199788698</v>
      </c>
      <c r="K119">
        <v>2.6707494275147801E-3</v>
      </c>
      <c r="L119">
        <v>0.46179458654981898</v>
      </c>
      <c r="M119">
        <v>0</v>
      </c>
      <c r="N119">
        <v>0</v>
      </c>
      <c r="O119">
        <v>0.63944198443320699</v>
      </c>
      <c r="P119">
        <v>0</v>
      </c>
      <c r="Q119">
        <v>-0.236191948032168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-2.5538679376547599E-3</v>
      </c>
      <c r="Z119">
        <v>3.5670009013427399E-3</v>
      </c>
      <c r="AA119">
        <v>-5.9497296860166397E-4</v>
      </c>
      <c r="AB119">
        <v>1.10602408849814E-3</v>
      </c>
      <c r="AC119">
        <v>-2.3937931258768402E-3</v>
      </c>
      <c r="AD119">
        <v>-7.6305724100100602E-3</v>
      </c>
      <c r="AE119">
        <v>5.9027444097152097E-2</v>
      </c>
      <c r="AF119">
        <v>0.122643924536173</v>
      </c>
      <c r="AH119" s="30">
        <f t="shared" si="20"/>
        <v>2.6707494275147801E-3</v>
      </c>
      <c r="AI119" s="30">
        <f t="shared" si="13"/>
        <v>-2.5538679376547599E-3</v>
      </c>
      <c r="AJ119" s="30">
        <f t="shared" si="13"/>
        <v>3.5670009013427399E-3</v>
      </c>
      <c r="AK119" s="30">
        <f t="shared" si="13"/>
        <v>-5.9497296860166397E-4</v>
      </c>
      <c r="AL119" s="30">
        <f t="shared" si="13"/>
        <v>1.10602408849814E-3</v>
      </c>
      <c r="AM119" s="30">
        <f t="shared" si="13"/>
        <v>-2.3937931258768402E-3</v>
      </c>
      <c r="AN119" s="30">
        <f t="shared" si="13"/>
        <v>-7.6305724100100602E-3</v>
      </c>
      <c r="AR119" s="31">
        <f t="shared" si="14"/>
        <v>49856</v>
      </c>
      <c r="AS119" s="30">
        <f t="shared" si="16"/>
        <v>2.490575698144692</v>
      </c>
      <c r="AT119" s="30">
        <f t="shared" si="15"/>
        <v>2.6707494275147801E-3</v>
      </c>
      <c r="AU119" s="30">
        <f t="shared" si="17"/>
        <v>-8.5001814523024445E-3</v>
      </c>
      <c r="AV119" s="30">
        <f t="shared" si="21"/>
        <v>-2.5538679376547599E-3</v>
      </c>
      <c r="AW119" s="30">
        <f t="shared" si="21"/>
        <v>3.5670009013427399E-3</v>
      </c>
      <c r="AX119" s="30">
        <f t="shared" si="21"/>
        <v>-5.9497296860166397E-4</v>
      </c>
      <c r="AY119" s="30">
        <f t="shared" si="21"/>
        <v>1.10602408849814E-3</v>
      </c>
      <c r="AZ119" s="30">
        <f t="shared" si="21"/>
        <v>-2.3937931258768402E-3</v>
      </c>
      <c r="BA119" s="30">
        <f t="shared" si="21"/>
        <v>-7.6305724100100602E-3</v>
      </c>
      <c r="BC119" s="31">
        <f t="shared" si="18"/>
        <v>49856</v>
      </c>
      <c r="BD119" s="30">
        <f t="shared" si="19"/>
        <v>2.6707494275147801E-3</v>
      </c>
      <c r="BE119" s="30">
        <f t="shared" si="19"/>
        <v>-8.5001814523024445E-3</v>
      </c>
    </row>
    <row r="120" spans="1:57" ht="15">
      <c r="A120" s="1">
        <v>49948</v>
      </c>
      <c r="B120">
        <v>-1.30205822702725</v>
      </c>
      <c r="C120">
        <v>1.77205408838275E-4</v>
      </c>
      <c r="D120">
        <v>-4.5301838142390298E-2</v>
      </c>
      <c r="E120">
        <v>-1.2163302688928601E-3</v>
      </c>
      <c r="F120">
        <v>0.12722820295247</v>
      </c>
      <c r="G120">
        <v>-0.22560569340778899</v>
      </c>
      <c r="H120">
        <v>4.87690070196398E-2</v>
      </c>
      <c r="I120">
        <v>0.21797101848752601</v>
      </c>
      <c r="J120">
        <v>0.38334893759164201</v>
      </c>
      <c r="K120">
        <v>2.6246493258197702E-3</v>
      </c>
      <c r="L120">
        <v>0.45408912770086302</v>
      </c>
      <c r="M120">
        <v>0</v>
      </c>
      <c r="N120">
        <v>0</v>
      </c>
      <c r="O120">
        <v>0.63148374043083899</v>
      </c>
      <c r="P120">
        <v>0</v>
      </c>
      <c r="Q120">
        <v>-0.23378690329826801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-2.45809372424042E-3</v>
      </c>
      <c r="Z120">
        <v>3.4076450723639199E-3</v>
      </c>
      <c r="AA120">
        <v>-6.0008313408661796E-4</v>
      </c>
      <c r="AB120">
        <v>1.03487645977213E-3</v>
      </c>
      <c r="AC120">
        <v>-2.3146239120094198E-3</v>
      </c>
      <c r="AD120">
        <v>-7.34736346208295E-3</v>
      </c>
      <c r="AE120">
        <v>5.8577131395663999E-2</v>
      </c>
      <c r="AF120">
        <v>0.108022385468438</v>
      </c>
      <c r="AH120" s="30">
        <f t="shared" si="20"/>
        <v>2.6246493258197702E-3</v>
      </c>
      <c r="AI120" s="30">
        <f t="shared" si="13"/>
        <v>-2.45809372424042E-3</v>
      </c>
      <c r="AJ120" s="30">
        <f t="shared" si="13"/>
        <v>3.4076450723639199E-3</v>
      </c>
      <c r="AK120" s="30">
        <f t="shared" si="13"/>
        <v>-6.0008313408661796E-4</v>
      </c>
      <c r="AL120" s="30">
        <f t="shared" si="13"/>
        <v>1.03487645977213E-3</v>
      </c>
      <c r="AM120" s="30">
        <f t="shared" si="13"/>
        <v>-2.3146239120094198E-3</v>
      </c>
      <c r="AN120" s="30">
        <f t="shared" si="13"/>
        <v>-7.34736346208295E-3</v>
      </c>
      <c r="AR120" s="31">
        <f t="shared" si="14"/>
        <v>49948</v>
      </c>
      <c r="AS120" s="30">
        <f t="shared" si="16"/>
        <v>2.432089541873752</v>
      </c>
      <c r="AT120" s="30">
        <f t="shared" si="15"/>
        <v>2.6246493258197702E-3</v>
      </c>
      <c r="AU120" s="30">
        <f t="shared" si="17"/>
        <v>-8.2776427002833573E-3</v>
      </c>
      <c r="AV120" s="30">
        <f t="shared" si="21"/>
        <v>-2.45809372424042E-3</v>
      </c>
      <c r="AW120" s="30">
        <f t="shared" si="21"/>
        <v>3.4076450723639199E-3</v>
      </c>
      <c r="AX120" s="30">
        <f t="shared" si="21"/>
        <v>-6.0008313408661796E-4</v>
      </c>
      <c r="AY120" s="30">
        <f t="shared" si="21"/>
        <v>1.03487645977213E-3</v>
      </c>
      <c r="AZ120" s="30">
        <f t="shared" si="21"/>
        <v>-2.3146239120094198E-3</v>
      </c>
      <c r="BA120" s="30">
        <f t="shared" si="21"/>
        <v>-7.34736346208295E-3</v>
      </c>
      <c r="BC120" s="31">
        <f t="shared" si="18"/>
        <v>49948</v>
      </c>
      <c r="BD120" s="30">
        <f t="shared" si="19"/>
        <v>2.6246493258197702E-3</v>
      </c>
      <c r="BE120" s="30">
        <f t="shared" si="19"/>
        <v>-8.2776427002833573E-3</v>
      </c>
    </row>
    <row r="121" spans="1:57" ht="15">
      <c r="A121" s="1">
        <v>50040</v>
      </c>
      <c r="B121">
        <v>-1.2885882476485</v>
      </c>
      <c r="C121">
        <v>1.7229257487095701E-4</v>
      </c>
      <c r="D121">
        <v>-4.51123627043701E-2</v>
      </c>
      <c r="E121">
        <v>-1.12137221086637E-3</v>
      </c>
      <c r="F121">
        <v>0.12548606591578901</v>
      </c>
      <c r="G121">
        <v>-0.22108566645455399</v>
      </c>
      <c r="H121">
        <v>4.9241555183247701E-2</v>
      </c>
      <c r="I121">
        <v>0.21156093990024399</v>
      </c>
      <c r="J121">
        <v>0.37198008923940701</v>
      </c>
      <c r="K121">
        <v>2.57020130390088E-3</v>
      </c>
      <c r="L121">
        <v>0.44659975540761099</v>
      </c>
      <c r="M121">
        <v>0</v>
      </c>
      <c r="N121">
        <v>0</v>
      </c>
      <c r="O121">
        <v>0.62365705928149495</v>
      </c>
      <c r="P121">
        <v>0</v>
      </c>
      <c r="Q121">
        <v>-0.23140420280011401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-2.3678008881886799E-3</v>
      </c>
      <c r="Z121">
        <v>3.2536721919488899E-3</v>
      </c>
      <c r="AA121">
        <v>-6.0326812462903204E-4</v>
      </c>
      <c r="AB121">
        <v>9.68066932819083E-4</v>
      </c>
      <c r="AC121">
        <v>-2.23863070891612E-3</v>
      </c>
      <c r="AD121">
        <v>-7.0717688844707397E-3</v>
      </c>
      <c r="AE121">
        <v>5.8130214351807097E-2</v>
      </c>
      <c r="AF121">
        <v>9.4026591858546602E-2</v>
      </c>
      <c r="AH121" s="30">
        <f t="shared" si="20"/>
        <v>2.57020130390088E-3</v>
      </c>
      <c r="AI121" s="30">
        <f t="shared" si="13"/>
        <v>-2.3678008881886799E-3</v>
      </c>
      <c r="AJ121" s="30">
        <f t="shared" si="13"/>
        <v>3.2536721919488899E-3</v>
      </c>
      <c r="AK121" s="30">
        <f t="shared" si="13"/>
        <v>-6.0326812462903204E-4</v>
      </c>
      <c r="AL121" s="30">
        <f t="shared" si="13"/>
        <v>9.68066932819083E-4</v>
      </c>
      <c r="AM121" s="30">
        <f t="shared" si="13"/>
        <v>-2.23863070891612E-3</v>
      </c>
      <c r="AN121" s="30">
        <f t="shared" si="13"/>
        <v>-7.0717688844707397E-3</v>
      </c>
      <c r="AR121" s="31">
        <f t="shared" si="14"/>
        <v>50040</v>
      </c>
      <c r="AS121" s="30">
        <f t="shared" si="16"/>
        <v>2.3761063674341862</v>
      </c>
      <c r="AT121" s="30">
        <f t="shared" si="15"/>
        <v>2.57020130390088E-3</v>
      </c>
      <c r="AU121" s="30">
        <f t="shared" si="17"/>
        <v>-8.0597294814365988E-3</v>
      </c>
      <c r="AV121" s="30">
        <f t="shared" si="21"/>
        <v>-2.3678008881886799E-3</v>
      </c>
      <c r="AW121" s="30">
        <f t="shared" si="21"/>
        <v>3.2536721919488899E-3</v>
      </c>
      <c r="AX121" s="30">
        <f t="shared" si="21"/>
        <v>-6.0326812462903204E-4</v>
      </c>
      <c r="AY121" s="30">
        <f t="shared" si="21"/>
        <v>9.68066932819083E-4</v>
      </c>
      <c r="AZ121" s="30">
        <f t="shared" si="21"/>
        <v>-2.23863070891612E-3</v>
      </c>
      <c r="BA121" s="30">
        <f t="shared" si="21"/>
        <v>-7.0717688844707397E-3</v>
      </c>
      <c r="BC121" s="31">
        <f t="shared" si="18"/>
        <v>50040</v>
      </c>
      <c r="BD121" s="30">
        <f t="shared" si="19"/>
        <v>2.57020130390088E-3</v>
      </c>
      <c r="BE121" s="30">
        <f t="shared" si="19"/>
        <v>-8.0597294814365988E-3</v>
      </c>
    </row>
    <row r="122" spans="1:57" ht="15">
      <c r="A122" s="1">
        <v>50130</v>
      </c>
      <c r="B122">
        <v>-1.27524385305349</v>
      </c>
      <c r="C122">
        <v>1.6753665329876101E-4</v>
      </c>
      <c r="D122">
        <v>-4.4916538187399602E-2</v>
      </c>
      <c r="E122">
        <v>-1.03365180463692E-3</v>
      </c>
      <c r="F122">
        <v>0.12377728767637999</v>
      </c>
      <c r="G122">
        <v>-0.21663710109861001</v>
      </c>
      <c r="H122">
        <v>4.9732535326085001E-2</v>
      </c>
      <c r="I122">
        <v>0.20526989026843501</v>
      </c>
      <c r="J122">
        <v>0.36094704031305302</v>
      </c>
      <c r="K122">
        <v>2.5094453342853601E-3</v>
      </c>
      <c r="L122">
        <v>0.439317739385092</v>
      </c>
      <c r="M122">
        <v>0</v>
      </c>
      <c r="N122">
        <v>0</v>
      </c>
      <c r="O122">
        <v>0.61595879170535905</v>
      </c>
      <c r="P122">
        <v>0</v>
      </c>
      <c r="Q122">
        <v>-0.229043935749732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-2.2825166983079098E-3</v>
      </c>
      <c r="Z122">
        <v>3.1055984819223E-3</v>
      </c>
      <c r="AA122">
        <v>-6.0465220754197103E-4</v>
      </c>
      <c r="AB122">
        <v>9.0553423449532999E-4</v>
      </c>
      <c r="AC122">
        <v>-2.1656515055935902E-3</v>
      </c>
      <c r="AD122">
        <v>-6.8046314851847997E-3</v>
      </c>
      <c r="AE122">
        <v>5.7686678826996199E-2</v>
      </c>
      <c r="AF122">
        <v>8.0645546414919098E-2</v>
      </c>
      <c r="AH122" s="30">
        <f t="shared" si="20"/>
        <v>2.5094453342853601E-3</v>
      </c>
      <c r="AI122" s="30">
        <f t="shared" ref="AI122:AN132" si="22">Y122</f>
        <v>-2.2825166983079098E-3</v>
      </c>
      <c r="AJ122" s="30">
        <f t="shared" si="22"/>
        <v>3.1055984819223E-3</v>
      </c>
      <c r="AK122" s="30">
        <f t="shared" si="22"/>
        <v>-6.0465220754197103E-4</v>
      </c>
      <c r="AL122" s="30">
        <f t="shared" si="22"/>
        <v>9.0553423449532999E-4</v>
      </c>
      <c r="AM122" s="30">
        <f t="shared" si="22"/>
        <v>-2.1656515055935902E-3</v>
      </c>
      <c r="AN122" s="30">
        <f t="shared" si="22"/>
        <v>-6.8046314851847997E-3</v>
      </c>
      <c r="AR122" s="31">
        <f t="shared" si="14"/>
        <v>50130</v>
      </c>
      <c r="AS122" s="30">
        <f t="shared" si="16"/>
        <v>2.3225821856596762</v>
      </c>
      <c r="AT122" s="30">
        <f t="shared" si="15"/>
        <v>2.5094453342853601E-3</v>
      </c>
      <c r="AU122" s="30">
        <f t="shared" si="17"/>
        <v>-7.8463191802106407E-3</v>
      </c>
      <c r="AV122" s="30">
        <f t="shared" si="21"/>
        <v>-2.2825166983079098E-3</v>
      </c>
      <c r="AW122" s="30">
        <f t="shared" si="21"/>
        <v>3.1055984819223E-3</v>
      </c>
      <c r="AX122" s="30">
        <f t="shared" si="21"/>
        <v>-6.0465220754197103E-4</v>
      </c>
      <c r="AY122" s="30">
        <f t="shared" si="21"/>
        <v>9.0553423449532999E-4</v>
      </c>
      <c r="AZ122" s="30">
        <f t="shared" si="21"/>
        <v>-2.1656515055935902E-3</v>
      </c>
      <c r="BA122" s="30">
        <f t="shared" si="21"/>
        <v>-6.8046314851847997E-3</v>
      </c>
      <c r="BC122" s="31">
        <f t="shared" si="18"/>
        <v>50130</v>
      </c>
      <c r="BD122" s="30">
        <f t="shared" si="19"/>
        <v>2.5094453342853601E-3</v>
      </c>
      <c r="BE122" s="30">
        <f t="shared" si="19"/>
        <v>-7.8463191802106407E-3</v>
      </c>
    </row>
    <row r="123" spans="1:57" ht="15">
      <c r="A123" s="1">
        <v>50221</v>
      </c>
      <c r="B123">
        <v>-1.26202420766154</v>
      </c>
      <c r="C123">
        <v>1.62918491266785E-4</v>
      </c>
      <c r="D123">
        <v>-4.4714759155069901E-2</v>
      </c>
      <c r="E123">
        <v>-9.5283957703496801E-4</v>
      </c>
      <c r="F123">
        <v>0.122100752826816</v>
      </c>
      <c r="G123">
        <v>-0.21226087068486199</v>
      </c>
      <c r="H123">
        <v>5.0235947562568398E-2</v>
      </c>
      <c r="I123">
        <v>0.19911030866671001</v>
      </c>
      <c r="J123">
        <v>0.35024105541182299</v>
      </c>
      <c r="K123">
        <v>2.44408804330083E-3</v>
      </c>
      <c r="L123">
        <v>0.43223490717464702</v>
      </c>
      <c r="M123">
        <v>0</v>
      </c>
      <c r="N123">
        <v>0</v>
      </c>
      <c r="O123">
        <v>0.60838585352459096</v>
      </c>
      <c r="P123">
        <v>0</v>
      </c>
      <c r="Q123">
        <v>-0.22670616664927601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-2.2018149028836401E-3</v>
      </c>
      <c r="Z123">
        <v>2.9637544682776899E-3</v>
      </c>
      <c r="AA123">
        <v>-6.0436806840350496E-4</v>
      </c>
      <c r="AB123">
        <v>8.4716792914499696E-4</v>
      </c>
      <c r="AC123">
        <v>-2.0955325068232901E-3</v>
      </c>
      <c r="AD123">
        <v>-6.5465288726929798E-3</v>
      </c>
      <c r="AE123">
        <v>5.7246510357351399E-2</v>
      </c>
      <c r="AF123">
        <v>6.7866176377920598E-2</v>
      </c>
      <c r="AH123" s="30">
        <f t="shared" si="20"/>
        <v>2.44408804330083E-3</v>
      </c>
      <c r="AI123" s="30">
        <f t="shared" si="22"/>
        <v>-2.2018149028836401E-3</v>
      </c>
      <c r="AJ123" s="30">
        <f t="shared" si="22"/>
        <v>2.9637544682776899E-3</v>
      </c>
      <c r="AK123" s="30">
        <f t="shared" si="22"/>
        <v>-6.0436806840350496E-4</v>
      </c>
      <c r="AL123" s="30">
        <f t="shared" si="22"/>
        <v>8.4716792914499696E-4</v>
      </c>
      <c r="AM123" s="30">
        <f t="shared" si="22"/>
        <v>-2.0955325068232901E-3</v>
      </c>
      <c r="AN123" s="30">
        <f t="shared" si="22"/>
        <v>-6.5465288726929798E-3</v>
      </c>
      <c r="AR123" s="31">
        <f t="shared" si="14"/>
        <v>50221</v>
      </c>
      <c r="AS123" s="30">
        <f t="shared" si="16"/>
        <v>2.2714647055116823</v>
      </c>
      <c r="AT123" s="30">
        <f t="shared" si="15"/>
        <v>2.44408804330083E-3</v>
      </c>
      <c r="AU123" s="30">
        <f t="shared" si="17"/>
        <v>-7.6373219533807275E-3</v>
      </c>
      <c r="AV123" s="30">
        <f t="shared" si="21"/>
        <v>-2.2018149028836401E-3</v>
      </c>
      <c r="AW123" s="30">
        <f t="shared" si="21"/>
        <v>2.9637544682776899E-3</v>
      </c>
      <c r="AX123" s="30">
        <f t="shared" si="21"/>
        <v>-6.0436806840350496E-4</v>
      </c>
      <c r="AY123" s="30">
        <f t="shared" si="21"/>
        <v>8.4716792914499696E-4</v>
      </c>
      <c r="AZ123" s="30">
        <f t="shared" si="21"/>
        <v>-2.0955325068232901E-3</v>
      </c>
      <c r="BA123" s="30">
        <f t="shared" si="21"/>
        <v>-6.5465288726929798E-3</v>
      </c>
      <c r="BC123" s="31">
        <f t="shared" si="18"/>
        <v>50221</v>
      </c>
      <c r="BD123" s="30">
        <f t="shared" si="19"/>
        <v>2.44408804330083E-3</v>
      </c>
      <c r="BE123" s="30">
        <f t="shared" si="19"/>
        <v>-7.6373219533807275E-3</v>
      </c>
    </row>
    <row r="124" spans="1:57" ht="15">
      <c r="A124" s="1">
        <v>50313</v>
      </c>
      <c r="B124">
        <v>-1.2489284830555401</v>
      </c>
      <c r="C124">
        <v>1.5842295779212401E-4</v>
      </c>
      <c r="D124">
        <v>-4.4507392881605802E-2</v>
      </c>
      <c r="E124">
        <v>-8.7857301700977695E-4</v>
      </c>
      <c r="F124">
        <v>0.120455421699682</v>
      </c>
      <c r="G124">
        <v>-0.207957566382513</v>
      </c>
      <c r="H124">
        <v>5.0746491435910202E-2</v>
      </c>
      <c r="I124">
        <v>0.193091637952929</v>
      </c>
      <c r="J124">
        <v>0.33985337065968402</v>
      </c>
      <c r="K124">
        <v>2.37554909646239E-3</v>
      </c>
      <c r="L124">
        <v>0.425343596315849</v>
      </c>
      <c r="M124">
        <v>0</v>
      </c>
      <c r="N124">
        <v>0</v>
      </c>
      <c r="O124">
        <v>0.60093523353372902</v>
      </c>
      <c r="P124">
        <v>0</v>
      </c>
      <c r="Q124">
        <v>-0.22439093540321101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-2.12531148609214E-3</v>
      </c>
      <c r="Z124">
        <v>2.8283203728114402E-3</v>
      </c>
      <c r="AA124">
        <v>-6.0255253742669897E-4</v>
      </c>
      <c r="AB124">
        <v>7.9282101153032301E-4</v>
      </c>
      <c r="AC124">
        <v>-2.0281280953405199E-3</v>
      </c>
      <c r="AD124">
        <v>-6.2978214622264397E-3</v>
      </c>
      <c r="AE124">
        <v>5.6809694167906197E-2</v>
      </c>
      <c r="AF124">
        <v>5.5673794883331802E-2</v>
      </c>
      <c r="AH124" s="30">
        <f t="shared" si="20"/>
        <v>2.37554909646239E-3</v>
      </c>
      <c r="AI124" s="30">
        <f t="shared" si="22"/>
        <v>-2.12531148609214E-3</v>
      </c>
      <c r="AJ124" s="30">
        <f t="shared" si="22"/>
        <v>2.8283203728114402E-3</v>
      </c>
      <c r="AK124" s="30">
        <f t="shared" si="22"/>
        <v>-6.0255253742669897E-4</v>
      </c>
      <c r="AL124" s="30">
        <f t="shared" si="22"/>
        <v>7.9282101153032301E-4</v>
      </c>
      <c r="AM124" s="30">
        <f t="shared" si="22"/>
        <v>-2.0281280953405199E-3</v>
      </c>
      <c r="AN124" s="30">
        <f t="shared" si="22"/>
        <v>-6.2978214622264397E-3</v>
      </c>
      <c r="AR124" s="31">
        <f t="shared" si="14"/>
        <v>50313</v>
      </c>
      <c r="AS124" s="30">
        <f t="shared" si="16"/>
        <v>2.2226951795333272</v>
      </c>
      <c r="AT124" s="30">
        <f t="shared" si="15"/>
        <v>2.37554909646239E-3</v>
      </c>
      <c r="AU124" s="30">
        <f t="shared" si="17"/>
        <v>-7.4326721967440355E-3</v>
      </c>
      <c r="AV124" s="30">
        <f t="shared" si="21"/>
        <v>-2.12531148609214E-3</v>
      </c>
      <c r="AW124" s="30">
        <f t="shared" si="21"/>
        <v>2.8283203728114402E-3</v>
      </c>
      <c r="AX124" s="30">
        <f t="shared" si="21"/>
        <v>-6.0255253742669897E-4</v>
      </c>
      <c r="AY124" s="30">
        <f t="shared" si="21"/>
        <v>7.9282101153032301E-4</v>
      </c>
      <c r="AZ124" s="30">
        <f t="shared" si="21"/>
        <v>-2.0281280953405199E-3</v>
      </c>
      <c r="BA124" s="30">
        <f t="shared" si="21"/>
        <v>-6.2978214622264397E-3</v>
      </c>
      <c r="BC124" s="31">
        <f t="shared" si="18"/>
        <v>50313</v>
      </c>
      <c r="BD124" s="30">
        <f t="shared" si="19"/>
        <v>2.37554909646239E-3</v>
      </c>
      <c r="BE124" s="30">
        <f t="shared" si="19"/>
        <v>-7.4326721967440355E-3</v>
      </c>
    </row>
    <row r="125" spans="1:57" ht="15">
      <c r="A125" s="1">
        <v>50405</v>
      </c>
      <c r="B125">
        <v>-1.2359558561746899</v>
      </c>
      <c r="C125">
        <v>1.5403822098998199E-4</v>
      </c>
      <c r="D125">
        <v>-4.4294782184117101E-2</v>
      </c>
      <c r="E125">
        <v>-8.1046971707684796E-4</v>
      </c>
      <c r="F125">
        <v>0.118840322698972</v>
      </c>
      <c r="G125">
        <v>-0.20372753216307399</v>
      </c>
      <c r="H125">
        <v>5.1259504351165899E-2</v>
      </c>
      <c r="I125">
        <v>0.18722077800326001</v>
      </c>
      <c r="J125">
        <v>0.32977524395316998</v>
      </c>
      <c r="K125">
        <v>2.30500187453913E-3</v>
      </c>
      <c r="L125">
        <v>0.41863661057611601</v>
      </c>
      <c r="M125">
        <v>0</v>
      </c>
      <c r="N125">
        <v>0</v>
      </c>
      <c r="O125">
        <v>0.59360399910336004</v>
      </c>
      <c r="P125">
        <v>0</v>
      </c>
      <c r="Q125">
        <v>-0.222098257900153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-2.0526607205539299E-3</v>
      </c>
      <c r="Z125">
        <v>2.6993560256755502E-3</v>
      </c>
      <c r="AA125">
        <v>-5.9934322974107101E-4</v>
      </c>
      <c r="AB125">
        <v>7.4232026138207796E-4</v>
      </c>
      <c r="AC125">
        <v>-1.9633007000577399E-3</v>
      </c>
      <c r="AD125">
        <v>-6.0586933215131498E-3</v>
      </c>
      <c r="AE125">
        <v>5.6376215186425903E-2</v>
      </c>
      <c r="AF125">
        <v>4.4052494144084998E-2</v>
      </c>
      <c r="AH125" s="30">
        <f t="shared" si="20"/>
        <v>2.30500187453913E-3</v>
      </c>
      <c r="AI125" s="30">
        <f t="shared" si="22"/>
        <v>-2.0526607205539299E-3</v>
      </c>
      <c r="AJ125" s="30">
        <f t="shared" si="22"/>
        <v>2.6993560256755502E-3</v>
      </c>
      <c r="AK125" s="30">
        <f t="shared" si="22"/>
        <v>-5.9934322974107101E-4</v>
      </c>
      <c r="AL125" s="30">
        <f t="shared" si="22"/>
        <v>7.4232026138207796E-4</v>
      </c>
      <c r="AM125" s="30">
        <f t="shared" si="22"/>
        <v>-1.9633007000577399E-3</v>
      </c>
      <c r="AN125" s="30">
        <f t="shared" si="22"/>
        <v>-6.0586933215131498E-3</v>
      </c>
      <c r="AR125" s="31">
        <f t="shared" si="14"/>
        <v>50405</v>
      </c>
      <c r="AS125" s="30">
        <f t="shared" si="16"/>
        <v>2.1762099765763399</v>
      </c>
      <c r="AT125" s="30">
        <f t="shared" si="15"/>
        <v>2.30500187453913E-3</v>
      </c>
      <c r="AU125" s="30">
        <f t="shared" si="17"/>
        <v>-7.2323216848082621E-3</v>
      </c>
      <c r="AV125" s="30">
        <f t="shared" si="21"/>
        <v>-2.0526607205539299E-3</v>
      </c>
      <c r="AW125" s="30">
        <f t="shared" si="21"/>
        <v>2.6993560256755502E-3</v>
      </c>
      <c r="AX125" s="30">
        <f t="shared" si="21"/>
        <v>-5.9934322974107101E-4</v>
      </c>
      <c r="AY125" s="30">
        <f t="shared" si="21"/>
        <v>7.4232026138207796E-4</v>
      </c>
      <c r="AZ125" s="30">
        <f t="shared" si="21"/>
        <v>-1.9633007000577399E-3</v>
      </c>
      <c r="BA125" s="30">
        <f t="shared" si="21"/>
        <v>-6.0586933215131498E-3</v>
      </c>
      <c r="BC125" s="31">
        <f t="shared" si="18"/>
        <v>50405</v>
      </c>
      <c r="BD125" s="30">
        <f t="shared" si="19"/>
        <v>2.30500187453913E-3</v>
      </c>
      <c r="BE125" s="30">
        <f t="shared" si="19"/>
        <v>-7.2323216848082621E-3</v>
      </c>
    </row>
    <row r="126" spans="1:57" ht="15">
      <c r="A126" s="1">
        <v>50495</v>
      </c>
      <c r="B126">
        <v>-1.2231055077813899</v>
      </c>
      <c r="C126">
        <v>1.4975513721866301E-4</v>
      </c>
      <c r="D126">
        <v>-4.40772479163411E-2</v>
      </c>
      <c r="E126">
        <v>-7.4813786417404001E-4</v>
      </c>
      <c r="F126">
        <v>0.117254545451503</v>
      </c>
      <c r="G126">
        <v>-0.19957089612596601</v>
      </c>
      <c r="H126">
        <v>5.1770903630654702E-2</v>
      </c>
      <c r="I126">
        <v>0.181502481777091</v>
      </c>
      <c r="J126">
        <v>0.31999799650726002</v>
      </c>
      <c r="K126">
        <v>2.23340905250427E-3</v>
      </c>
      <c r="L126">
        <v>0.41210717999851498</v>
      </c>
      <c r="M126">
        <v>0</v>
      </c>
      <c r="N126">
        <v>0</v>
      </c>
      <c r="O126">
        <v>0.58638929991538202</v>
      </c>
      <c r="P126">
        <v>0</v>
      </c>
      <c r="Q126">
        <v>-0.219828126940489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-1.9835515125563399E-3</v>
      </c>
      <c r="Z126">
        <v>2.5768260440161002E-3</v>
      </c>
      <c r="AA126">
        <v>-5.9487594458491303E-4</v>
      </c>
      <c r="AB126">
        <v>6.9547469775219203E-4</v>
      </c>
      <c r="AC126">
        <v>-1.90092059126476E-3</v>
      </c>
      <c r="AD126">
        <v>-5.8291867936148996E-3</v>
      </c>
      <c r="AE126">
        <v>5.5946058056846902E-2</v>
      </c>
      <c r="AF126">
        <v>3.2985478798378598E-2</v>
      </c>
      <c r="AH126" s="30">
        <f t="shared" si="20"/>
        <v>2.23340905250427E-3</v>
      </c>
      <c r="AI126" s="30">
        <f t="shared" si="22"/>
        <v>-1.9835515125563399E-3</v>
      </c>
      <c r="AJ126" s="30">
        <f t="shared" si="22"/>
        <v>2.5768260440161002E-3</v>
      </c>
      <c r="AK126" s="30">
        <f t="shared" si="22"/>
        <v>-5.9487594458491303E-4</v>
      </c>
      <c r="AL126" s="30">
        <f t="shared" si="22"/>
        <v>6.9547469775219203E-4</v>
      </c>
      <c r="AM126" s="30">
        <f t="shared" si="22"/>
        <v>-1.90092059126476E-3</v>
      </c>
      <c r="AN126" s="30">
        <f t="shared" si="22"/>
        <v>-5.8291867936148996E-3</v>
      </c>
      <c r="AR126" s="31">
        <f t="shared" si="14"/>
        <v>50495</v>
      </c>
      <c r="AS126" s="30">
        <f t="shared" si="16"/>
        <v>2.1319419151935142</v>
      </c>
      <c r="AT126" s="30">
        <f t="shared" si="15"/>
        <v>2.23340905250427E-3</v>
      </c>
      <c r="AU126" s="30">
        <f t="shared" si="17"/>
        <v>-7.0362341002526202E-3</v>
      </c>
      <c r="AV126" s="30">
        <f t="shared" si="21"/>
        <v>-1.9835515125563399E-3</v>
      </c>
      <c r="AW126" s="30">
        <f t="shared" si="21"/>
        <v>2.5768260440161002E-3</v>
      </c>
      <c r="AX126" s="30">
        <f t="shared" si="21"/>
        <v>-5.9487594458491303E-4</v>
      </c>
      <c r="AY126" s="30">
        <f t="shared" si="21"/>
        <v>6.9547469775219203E-4</v>
      </c>
      <c r="AZ126" s="30">
        <f t="shared" si="21"/>
        <v>-1.90092059126476E-3</v>
      </c>
      <c r="BA126" s="30">
        <f t="shared" si="21"/>
        <v>-5.8291867936148996E-3</v>
      </c>
      <c r="BC126" s="31">
        <f t="shared" si="18"/>
        <v>50495</v>
      </c>
      <c r="BD126" s="30">
        <f t="shared" si="19"/>
        <v>2.23340905250427E-3</v>
      </c>
      <c r="BE126" s="30">
        <f t="shared" si="19"/>
        <v>-7.0362341002526202E-3</v>
      </c>
    </row>
    <row r="127" spans="1:57" ht="15">
      <c r="A127" s="1">
        <v>50586</v>
      </c>
      <c r="B127">
        <v>-1.2103766211726299</v>
      </c>
      <c r="C127">
        <v>1.4556673660093199E-4</v>
      </c>
      <c r="D127">
        <v>-4.3855091163220297E-2</v>
      </c>
      <c r="E127">
        <v>-6.9118451329290998E-4</v>
      </c>
      <c r="F127">
        <v>0.11569723469895001</v>
      </c>
      <c r="G127">
        <v>-0.195487598490835</v>
      </c>
      <c r="H127">
        <v>5.2277132295348E-2</v>
      </c>
      <c r="I127">
        <v>0.17593970029400499</v>
      </c>
      <c r="J127">
        <v>0.310513046889422</v>
      </c>
      <c r="K127">
        <v>2.16155364131768E-3</v>
      </c>
      <c r="L127">
        <v>0.40574892451873101</v>
      </c>
      <c r="M127">
        <v>0</v>
      </c>
      <c r="N127">
        <v>0</v>
      </c>
      <c r="O127">
        <v>0.57928837016961798</v>
      </c>
      <c r="P127">
        <v>0</v>
      </c>
      <c r="Q127">
        <v>-0.217580513409772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-1.9177040324286001E-3</v>
      </c>
      <c r="Z127">
        <v>2.4606209313139701E-3</v>
      </c>
      <c r="AA127">
        <v>-5.8928269175595102E-4</v>
      </c>
      <c r="AB127">
        <v>6.5208242547460098E-4</v>
      </c>
      <c r="AC127">
        <v>-1.8408656205087901E-3</v>
      </c>
      <c r="AD127">
        <v>-5.6092317263421098E-3</v>
      </c>
      <c r="AE127">
        <v>5.5519207152344097E-2</v>
      </c>
      <c r="AF127">
        <v>2.24553469323511E-2</v>
      </c>
      <c r="AH127" s="30">
        <f t="shared" si="20"/>
        <v>2.16155364131768E-3</v>
      </c>
      <c r="AI127" s="30">
        <f t="shared" si="22"/>
        <v>-1.9177040324286001E-3</v>
      </c>
      <c r="AJ127" s="30">
        <f t="shared" si="22"/>
        <v>2.4606209313139701E-3</v>
      </c>
      <c r="AK127" s="30">
        <f t="shared" si="22"/>
        <v>-5.8928269175595102E-4</v>
      </c>
      <c r="AL127" s="30">
        <f t="shared" si="22"/>
        <v>6.5208242547460098E-4</v>
      </c>
      <c r="AM127" s="30">
        <f t="shared" si="22"/>
        <v>-1.8408656205087901E-3</v>
      </c>
      <c r="AN127" s="30">
        <f t="shared" si="22"/>
        <v>-5.6092317263421098E-3</v>
      </c>
      <c r="AR127" s="31">
        <f t="shared" si="14"/>
        <v>50586</v>
      </c>
      <c r="AS127" s="30">
        <f t="shared" si="16"/>
        <v>2.0898213877294043</v>
      </c>
      <c r="AT127" s="30">
        <f t="shared" si="15"/>
        <v>2.16155364131768E-3</v>
      </c>
      <c r="AU127" s="30">
        <f t="shared" si="17"/>
        <v>-6.8443807142468801E-3</v>
      </c>
      <c r="AV127" s="30">
        <f t="shared" si="21"/>
        <v>-1.9177040324286001E-3</v>
      </c>
      <c r="AW127" s="30">
        <f t="shared" si="21"/>
        <v>2.4606209313139701E-3</v>
      </c>
      <c r="AX127" s="30">
        <f t="shared" si="21"/>
        <v>-5.8928269175595102E-4</v>
      </c>
      <c r="AY127" s="30">
        <f t="shared" si="21"/>
        <v>6.5208242547460098E-4</v>
      </c>
      <c r="AZ127" s="30">
        <f t="shared" si="21"/>
        <v>-1.8408656205087901E-3</v>
      </c>
      <c r="BA127" s="30">
        <f t="shared" si="21"/>
        <v>-5.6092317263421098E-3</v>
      </c>
      <c r="BC127" s="31">
        <f t="shared" si="18"/>
        <v>50586</v>
      </c>
      <c r="BD127" s="30">
        <f t="shared" si="19"/>
        <v>2.16155364131768E-3</v>
      </c>
      <c r="BE127" s="30">
        <f t="shared" si="19"/>
        <v>-6.8443807142468801E-3</v>
      </c>
    </row>
    <row r="128" spans="1:57" ht="15">
      <c r="A128" s="1">
        <v>50678</v>
      </c>
      <c r="B128">
        <v>-1.19776838110881</v>
      </c>
      <c r="C128">
        <v>1.4146779135327601E-4</v>
      </c>
      <c r="D128">
        <v>-4.3628595171475798E-2</v>
      </c>
      <c r="E128">
        <v>-6.3922201403141595E-4</v>
      </c>
      <c r="F128">
        <v>0.11416758485707799</v>
      </c>
      <c r="G128">
        <v>-0.19147741655748399</v>
      </c>
      <c r="H128">
        <v>5.2775108591485299E-2</v>
      </c>
      <c r="I128">
        <v>0.170533882118305</v>
      </c>
      <c r="J128">
        <v>0.30131193859007499</v>
      </c>
      <c r="K128">
        <v>2.0900660022884301E-3</v>
      </c>
      <c r="L128">
        <v>0.39955582089942898</v>
      </c>
      <c r="M128">
        <v>0</v>
      </c>
      <c r="N128">
        <v>0</v>
      </c>
      <c r="O128">
        <v>0.57229852955052796</v>
      </c>
      <c r="P128">
        <v>0</v>
      </c>
      <c r="Q128">
        <v>-0.21535536761764901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-1.85486661957534E-3</v>
      </c>
      <c r="Z128">
        <v>2.3505746711520699E-3</v>
      </c>
      <c r="AA128">
        <v>-5.8269023375130701E-4</v>
      </c>
      <c r="AB128">
        <v>6.1193612585290198E-4</v>
      </c>
      <c r="AC128">
        <v>-1.7830209200249999E-3</v>
      </c>
      <c r="AD128">
        <v>-5.3986700400154098E-3</v>
      </c>
      <c r="AE128">
        <v>5.5095646588037298E-2</v>
      </c>
      <c r="AF128">
        <v>1.2444325502775799E-2</v>
      </c>
      <c r="AH128" s="30">
        <f t="shared" si="20"/>
        <v>2.0900660022884301E-3</v>
      </c>
      <c r="AI128" s="30">
        <f t="shared" si="22"/>
        <v>-1.85486661957534E-3</v>
      </c>
      <c r="AJ128" s="30">
        <f t="shared" si="22"/>
        <v>2.3505746711520699E-3</v>
      </c>
      <c r="AK128" s="30">
        <f t="shared" si="22"/>
        <v>-5.8269023375130701E-4</v>
      </c>
      <c r="AL128" s="30">
        <f t="shared" si="22"/>
        <v>6.1193612585290198E-4</v>
      </c>
      <c r="AM128" s="30">
        <f t="shared" si="22"/>
        <v>-1.7830209200249999E-3</v>
      </c>
      <c r="AN128" s="30">
        <f t="shared" si="22"/>
        <v>-5.3986700400154098E-3</v>
      </c>
      <c r="AR128" s="31">
        <f t="shared" si="14"/>
        <v>50678</v>
      </c>
      <c r="AS128" s="30">
        <f t="shared" si="16"/>
        <v>2.049777302011103</v>
      </c>
      <c r="AT128" s="30">
        <f t="shared" si="15"/>
        <v>2.0900660022884301E-3</v>
      </c>
      <c r="AU128" s="30">
        <f t="shared" si="17"/>
        <v>-6.6567370163620847E-3</v>
      </c>
      <c r="AV128" s="30">
        <f t="shared" si="21"/>
        <v>-1.85486661957534E-3</v>
      </c>
      <c r="AW128" s="30">
        <f t="shared" si="21"/>
        <v>2.3505746711520699E-3</v>
      </c>
      <c r="AX128" s="30">
        <f t="shared" si="21"/>
        <v>-5.8269023375130701E-4</v>
      </c>
      <c r="AY128" s="30">
        <f t="shared" si="21"/>
        <v>6.1193612585290198E-4</v>
      </c>
      <c r="AZ128" s="30">
        <f t="shared" si="21"/>
        <v>-1.7830209200249999E-3</v>
      </c>
      <c r="BA128" s="30">
        <f t="shared" si="21"/>
        <v>-5.3986700400154098E-3</v>
      </c>
      <c r="BC128" s="31">
        <f t="shared" si="18"/>
        <v>50678</v>
      </c>
      <c r="BD128" s="30">
        <f t="shared" si="19"/>
        <v>2.0900660022884301E-3</v>
      </c>
      <c r="BE128" s="30">
        <f t="shared" si="19"/>
        <v>-6.6567370163620847E-3</v>
      </c>
    </row>
    <row r="129" spans="1:57" ht="15">
      <c r="A129" s="1">
        <v>50770</v>
      </c>
      <c r="B129">
        <v>-1.18527997293459</v>
      </c>
      <c r="C129">
        <v>1.3745445509826299E-4</v>
      </c>
      <c r="D129">
        <v>-4.3398027047530298E-2</v>
      </c>
      <c r="E129">
        <v>-5.9187290555842795E-4</v>
      </c>
      <c r="F129">
        <v>0.112664835174627</v>
      </c>
      <c r="G129">
        <v>-0.187539986915252</v>
      </c>
      <c r="H129">
        <v>5.3262179216585402E-2</v>
      </c>
      <c r="I129">
        <v>0.16528523246982299</v>
      </c>
      <c r="J129">
        <v>0.29238636205039098</v>
      </c>
      <c r="K129">
        <v>2.0194472961003202E-3</v>
      </c>
      <c r="L129">
        <v>0.393522172732723</v>
      </c>
      <c r="M129">
        <v>0</v>
      </c>
      <c r="N129">
        <v>0</v>
      </c>
      <c r="O129">
        <v>0.56541718319857304</v>
      </c>
      <c r="P129">
        <v>0</v>
      </c>
      <c r="Q129">
        <v>-0.21315262073847599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-1.7948129495632501E-3</v>
      </c>
      <c r="Z129">
        <v>2.2464793170656801E-3</v>
      </c>
      <c r="AA129">
        <v>-5.7521904928161695E-4</v>
      </c>
      <c r="AB129">
        <v>5.7482740854971704E-4</v>
      </c>
      <c r="AC129">
        <v>-1.72727857411166E-3</v>
      </c>
      <c r="AD129">
        <v>-5.1972762774432297E-3</v>
      </c>
      <c r="AE129">
        <v>5.4675360233343198E-2</v>
      </c>
      <c r="AF129">
        <v>2.9344661610828399E-3</v>
      </c>
      <c r="AH129" s="30">
        <f t="shared" si="20"/>
        <v>2.0194472961003202E-3</v>
      </c>
      <c r="AI129" s="30">
        <f t="shared" si="22"/>
        <v>-1.7948129495632501E-3</v>
      </c>
      <c r="AJ129" s="30">
        <f t="shared" si="22"/>
        <v>2.2464793170656801E-3</v>
      </c>
      <c r="AK129" s="30">
        <f t="shared" si="22"/>
        <v>-5.7521904928161695E-4</v>
      </c>
      <c r="AL129" s="30">
        <f t="shared" si="22"/>
        <v>5.7482740854971704E-4</v>
      </c>
      <c r="AM129" s="30">
        <f t="shared" si="22"/>
        <v>-1.72727857411166E-3</v>
      </c>
      <c r="AN129" s="30">
        <f t="shared" si="22"/>
        <v>-5.1972762774432297E-3</v>
      </c>
      <c r="AR129" s="31">
        <f t="shared" si="14"/>
        <v>50770</v>
      </c>
      <c r="AS129" s="30">
        <f t="shared" si="16"/>
        <v>2.0117378646443314</v>
      </c>
      <c r="AT129" s="30">
        <f t="shared" si="15"/>
        <v>2.0194472961003202E-3</v>
      </c>
      <c r="AU129" s="30">
        <f t="shared" si="17"/>
        <v>-6.4732801247843596E-3</v>
      </c>
      <c r="AV129" s="30">
        <f t="shared" si="21"/>
        <v>-1.7948129495632501E-3</v>
      </c>
      <c r="AW129" s="30">
        <f t="shared" si="21"/>
        <v>2.2464793170656801E-3</v>
      </c>
      <c r="AX129" s="30">
        <f t="shared" si="21"/>
        <v>-5.7521904928161695E-4</v>
      </c>
      <c r="AY129" s="30">
        <f t="shared" si="21"/>
        <v>5.7482740854971704E-4</v>
      </c>
      <c r="AZ129" s="30">
        <f t="shared" si="21"/>
        <v>-1.72727857411166E-3</v>
      </c>
      <c r="BA129" s="30">
        <f t="shared" si="21"/>
        <v>-5.1972762774432297E-3</v>
      </c>
      <c r="BC129" s="31">
        <f t="shared" si="18"/>
        <v>50770</v>
      </c>
      <c r="BD129" s="30">
        <f t="shared" si="19"/>
        <v>2.0194472961003202E-3</v>
      </c>
      <c r="BE129" s="30">
        <f t="shared" si="19"/>
        <v>-6.4732801247843596E-3</v>
      </c>
    </row>
    <row r="130" spans="1:57" ht="15">
      <c r="A130" s="1">
        <v>50860</v>
      </c>
      <c r="B130">
        <v>-1.17291058186893</v>
      </c>
      <c r="C130">
        <v>1.33523962873018E-4</v>
      </c>
      <c r="D130">
        <v>-4.31636392507002E-2</v>
      </c>
      <c r="E130">
        <v>-5.4877354827947305E-4</v>
      </c>
      <c r="F130">
        <v>0.11118826542990699</v>
      </c>
      <c r="G130">
        <v>-0.18367482516432501</v>
      </c>
      <c r="H130">
        <v>5.3736076149739999E-2</v>
      </c>
      <c r="I130">
        <v>0.16019293661985501</v>
      </c>
      <c r="J130">
        <v>0.283728171954305</v>
      </c>
      <c r="K130">
        <v>1.9500897837613101E-3</v>
      </c>
      <c r="L130">
        <v>0.38764258326776402</v>
      </c>
      <c r="M130">
        <v>0</v>
      </c>
      <c r="N130">
        <v>0</v>
      </c>
      <c r="O130">
        <v>0.55864182089254999</v>
      </c>
      <c r="P130">
        <v>0</v>
      </c>
      <c r="Q130">
        <v>-0.21097218630336401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-1.7373394492445501E-3</v>
      </c>
      <c r="Z130">
        <v>2.1480970160946502E-3</v>
      </c>
      <c r="AA130">
        <v>-5.6698263864683198E-4</v>
      </c>
      <c r="AB130">
        <v>5.4055021097358105E-4</v>
      </c>
      <c r="AC130">
        <v>-1.67353727269061E-3</v>
      </c>
      <c r="AD130">
        <v>-5.00477470117861E-3</v>
      </c>
      <c r="AE130">
        <v>5.4258331723983103E-2</v>
      </c>
      <c r="AF130">
        <v>-6.0921931855379098E-3</v>
      </c>
      <c r="AH130" s="30">
        <f t="shared" si="20"/>
        <v>1.9500897837613101E-3</v>
      </c>
      <c r="AI130" s="30">
        <f t="shared" si="22"/>
        <v>-1.7373394492445501E-3</v>
      </c>
      <c r="AJ130" s="30">
        <f t="shared" si="22"/>
        <v>2.1480970160946502E-3</v>
      </c>
      <c r="AK130" s="30">
        <f t="shared" si="22"/>
        <v>-5.6698263864683198E-4</v>
      </c>
      <c r="AL130" s="30">
        <f t="shared" si="22"/>
        <v>5.4055021097358105E-4</v>
      </c>
      <c r="AM130" s="30">
        <f t="shared" si="22"/>
        <v>-1.67353727269061E-3</v>
      </c>
      <c r="AN130" s="30">
        <f t="shared" si="22"/>
        <v>-5.00477470117861E-3</v>
      </c>
      <c r="AR130" s="31">
        <f t="shared" ref="AR130:AR132" si="23">A130</f>
        <v>50860</v>
      </c>
      <c r="AS130" s="30">
        <f t="shared" si="16"/>
        <v>1.9756312272578485</v>
      </c>
      <c r="AT130" s="30">
        <f t="shared" ref="AT130:AT132" si="24">AH130</f>
        <v>1.9500897837613101E-3</v>
      </c>
      <c r="AU130" s="30">
        <f t="shared" si="17"/>
        <v>-6.2939868346923705E-3</v>
      </c>
      <c r="AV130" s="30">
        <f t="shared" si="21"/>
        <v>-1.7373394492445501E-3</v>
      </c>
      <c r="AW130" s="30">
        <f t="shared" si="21"/>
        <v>2.1480970160946502E-3</v>
      </c>
      <c r="AX130" s="30">
        <f t="shared" si="21"/>
        <v>-5.6698263864683198E-4</v>
      </c>
      <c r="AY130" s="30">
        <f t="shared" si="21"/>
        <v>5.4055021097358105E-4</v>
      </c>
      <c r="AZ130" s="30">
        <f t="shared" si="21"/>
        <v>-1.67353727269061E-3</v>
      </c>
      <c r="BA130" s="30">
        <f t="shared" si="21"/>
        <v>-5.00477470117861E-3</v>
      </c>
      <c r="BC130" s="31">
        <f t="shared" si="18"/>
        <v>50860</v>
      </c>
      <c r="BD130" s="30">
        <f t="shared" si="19"/>
        <v>1.9500897837613101E-3</v>
      </c>
      <c r="BE130" s="30">
        <f t="shared" si="19"/>
        <v>-6.2939868346923705E-3</v>
      </c>
    </row>
    <row r="131" spans="1:57" ht="15">
      <c r="A131" s="1">
        <v>50951</v>
      </c>
      <c r="B131">
        <v>-1.1606593924433299</v>
      </c>
      <c r="C131">
        <v>1.2967438290103201E-4</v>
      </c>
      <c r="D131">
        <v>-4.2925670906464097E-2</v>
      </c>
      <c r="E131">
        <v>-5.0957671978022303E-4</v>
      </c>
      <c r="F131">
        <v>0.10973719210859</v>
      </c>
      <c r="G131">
        <v>-0.179881343392221</v>
      </c>
      <c r="H131">
        <v>5.4194876954751801E-2</v>
      </c>
      <c r="I131">
        <v>0.15525535179295499</v>
      </c>
      <c r="J131">
        <v>0.27532940048996801</v>
      </c>
      <c r="K131">
        <v>1.8822943549293399E-3</v>
      </c>
      <c r="L131">
        <v>0.38191193082957298</v>
      </c>
      <c r="M131">
        <v>0</v>
      </c>
      <c r="N131">
        <v>0</v>
      </c>
      <c r="O131">
        <v>0.551970015616153</v>
      </c>
      <c r="P131">
        <v>0</v>
      </c>
      <c r="Q131">
        <v>-0.20881396170449801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-1.6822629450489999E-3</v>
      </c>
      <c r="Z131">
        <v>2.0551698468952999E-3</v>
      </c>
      <c r="AA131">
        <v>-5.5808710414194699E-4</v>
      </c>
      <c r="AB131">
        <v>5.0890340472551602E-4</v>
      </c>
      <c r="AC131">
        <v>-1.6217019554304699E-3</v>
      </c>
      <c r="AD131">
        <v>-4.8208534326922101E-3</v>
      </c>
      <c r="AE131">
        <v>5.3844544473653597E-2</v>
      </c>
      <c r="AF131">
        <v>-1.46534963484977E-2</v>
      </c>
      <c r="AH131" s="30">
        <f t="shared" si="20"/>
        <v>1.8822943549293399E-3</v>
      </c>
      <c r="AI131" s="30">
        <f t="shared" si="22"/>
        <v>-1.6822629450489999E-3</v>
      </c>
      <c r="AJ131" s="30">
        <f t="shared" si="22"/>
        <v>2.0551698468952999E-3</v>
      </c>
      <c r="AK131" s="30">
        <f t="shared" si="22"/>
        <v>-5.5808710414194699E-4</v>
      </c>
      <c r="AL131" s="30">
        <f t="shared" si="22"/>
        <v>5.0890340472551602E-4</v>
      </c>
      <c r="AM131" s="30">
        <f t="shared" si="22"/>
        <v>-1.6217019554304699E-3</v>
      </c>
      <c r="AN131" s="30">
        <f t="shared" si="22"/>
        <v>-4.8208534326922101E-3</v>
      </c>
      <c r="AR131" s="31">
        <f t="shared" si="23"/>
        <v>50951</v>
      </c>
      <c r="AS131" s="30">
        <f t="shared" ref="AS131:AS132" si="25">AF131*4+2</f>
        <v>1.9413860146060091</v>
      </c>
      <c r="AT131" s="30">
        <f t="shared" si="24"/>
        <v>1.8822943549293399E-3</v>
      </c>
      <c r="AU131" s="30">
        <f t="shared" ref="AU131:AU132" si="26">SUM(AV131:BA131)</f>
        <v>-6.1188321856928112E-3</v>
      </c>
      <c r="AV131" s="30">
        <f t="shared" si="21"/>
        <v>-1.6822629450489999E-3</v>
      </c>
      <c r="AW131" s="30">
        <f t="shared" si="21"/>
        <v>2.0551698468952999E-3</v>
      </c>
      <c r="AX131" s="30">
        <f t="shared" si="21"/>
        <v>-5.5808710414194699E-4</v>
      </c>
      <c r="AY131" s="30">
        <f t="shared" si="21"/>
        <v>5.0890340472551602E-4</v>
      </c>
      <c r="AZ131" s="30">
        <f t="shared" si="21"/>
        <v>-1.6217019554304699E-3</v>
      </c>
      <c r="BA131" s="30">
        <f t="shared" si="21"/>
        <v>-4.8208534326922101E-3</v>
      </c>
      <c r="BC131" s="31">
        <f t="shared" ref="BC131:BC132" si="27">AR131</f>
        <v>50951</v>
      </c>
      <c r="BD131" s="30">
        <f t="shared" ref="BD131:BE132" si="28">AT131</f>
        <v>1.8822943549293399E-3</v>
      </c>
      <c r="BE131" s="30">
        <f t="shared" si="28"/>
        <v>-6.1188321856928112E-3</v>
      </c>
    </row>
    <row r="132" spans="1:57" ht="15">
      <c r="A132" s="1">
        <v>51043</v>
      </c>
      <c r="B132">
        <v>-1.1485255880694201</v>
      </c>
      <c r="C132">
        <v>1.25904412385023E-4</v>
      </c>
      <c r="D132">
        <v>-4.2684348961820502E-2</v>
      </c>
      <c r="E132">
        <v>-4.7395336755675E-4</v>
      </c>
      <c r="F132">
        <v>0.10831096501123499</v>
      </c>
      <c r="G132">
        <v>-0.17615886562982599</v>
      </c>
      <c r="H132">
        <v>5.4636968398885398E-2</v>
      </c>
      <c r="I132">
        <v>0.15047017138226901</v>
      </c>
      <c r="J132">
        <v>0.26718226719530103</v>
      </c>
      <c r="K132">
        <v>1.8162856203378301E-3</v>
      </c>
      <c r="L132">
        <v>0.37632534660635097</v>
      </c>
      <c r="M132">
        <v>0</v>
      </c>
      <c r="N132">
        <v>0</v>
      </c>
      <c r="O132">
        <v>0.54539942165366995</v>
      </c>
      <c r="P132">
        <v>0</v>
      </c>
      <c r="Q132">
        <v>-0.20667782968176701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-1.6294185291678E-3</v>
      </c>
      <c r="Z132">
        <v>1.9674278030811401E-3</v>
      </c>
      <c r="AA132">
        <v>-5.4863094950620298E-4</v>
      </c>
      <c r="AB132">
        <v>4.79692745414633E-4</v>
      </c>
      <c r="AC132">
        <v>-1.57168345320824E-3</v>
      </c>
      <c r="AD132">
        <v>-4.6451760653510397E-3</v>
      </c>
      <c r="AE132">
        <v>5.3433981685368302E-2</v>
      </c>
      <c r="AF132">
        <v>-2.27670621933138E-2</v>
      </c>
      <c r="AH132" s="30">
        <f t="shared" ref="AH132" si="29">K132</f>
        <v>1.8162856203378301E-3</v>
      </c>
      <c r="AI132" s="30">
        <f t="shared" si="22"/>
        <v>-1.6294185291678E-3</v>
      </c>
      <c r="AJ132" s="30">
        <f t="shared" si="22"/>
        <v>1.9674278030811401E-3</v>
      </c>
      <c r="AK132" s="30">
        <f t="shared" si="22"/>
        <v>-5.4863094950620298E-4</v>
      </c>
      <c r="AL132" s="30">
        <f t="shared" si="22"/>
        <v>4.79692745414633E-4</v>
      </c>
      <c r="AM132" s="30">
        <f t="shared" si="22"/>
        <v>-1.57168345320824E-3</v>
      </c>
      <c r="AN132" s="30">
        <f t="shared" si="22"/>
        <v>-4.6451760653510397E-3</v>
      </c>
      <c r="AR132" s="31">
        <f t="shared" si="23"/>
        <v>51043</v>
      </c>
      <c r="AS132" s="30">
        <f t="shared" si="25"/>
        <v>1.9089317512267447</v>
      </c>
      <c r="AT132" s="30">
        <f t="shared" si="24"/>
        <v>1.8162856203378301E-3</v>
      </c>
      <c r="AU132" s="30">
        <f t="shared" si="26"/>
        <v>-5.9477884487375097E-3</v>
      </c>
      <c r="AV132" s="30">
        <f t="shared" si="21"/>
        <v>-1.6294185291678E-3</v>
      </c>
      <c r="AW132" s="30">
        <f t="shared" si="21"/>
        <v>1.9674278030811401E-3</v>
      </c>
      <c r="AX132" s="30">
        <f t="shared" si="21"/>
        <v>-5.4863094950620298E-4</v>
      </c>
      <c r="AY132" s="30">
        <f t="shared" si="21"/>
        <v>4.79692745414633E-4</v>
      </c>
      <c r="AZ132" s="30">
        <f t="shared" si="21"/>
        <v>-1.57168345320824E-3</v>
      </c>
      <c r="BA132" s="30">
        <f t="shared" si="21"/>
        <v>-4.6451760653510397E-3</v>
      </c>
      <c r="BC132" s="31">
        <f t="shared" si="27"/>
        <v>51043</v>
      </c>
      <c r="BD132" s="30">
        <f t="shared" si="28"/>
        <v>1.8162856203378301E-3</v>
      </c>
      <c r="BE132" s="30">
        <f t="shared" si="28"/>
        <v>-5.9477884487375097E-3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3020-3F7C-4235-8BE7-3AB075208192}">
  <sheetPr codeName="Sheet16"/>
  <dimension ref="A1:BQ132"/>
  <sheetViews>
    <sheetView topLeftCell="AN1" zoomScale="123" zoomScaleNormal="190" workbookViewId="0">
      <selection activeCell="AS2" sqref="AS2"/>
    </sheetView>
  </sheetViews>
  <sheetFormatPr defaultColWidth="9.140625" defaultRowHeight="12.75"/>
  <cols>
    <col min="1" max="1" width="17.140625" style="30" bestFit="1" customWidth="1"/>
    <col min="2" max="14" width="9.28515625" style="30" bestFit="1" customWidth="1"/>
    <col min="15" max="15" width="9.140625" style="30"/>
    <col min="16" max="26" width="9.28515625" style="30" bestFit="1" customWidth="1"/>
    <col min="27" max="28" width="9.7109375" style="30" bestFit="1" customWidth="1"/>
    <col min="29" max="32" width="9.28515625" style="30" bestFit="1" customWidth="1"/>
    <col min="33" max="33" width="9.140625" style="30"/>
    <col min="34" max="34" width="13.140625" style="30" bestFit="1" customWidth="1"/>
    <col min="35" max="35" width="9.28515625" style="30" bestFit="1" customWidth="1"/>
    <col min="36" max="36" width="13.7109375" style="30" bestFit="1" customWidth="1"/>
    <col min="37" max="37" width="12.7109375" style="30" bestFit="1" customWidth="1"/>
    <col min="38" max="38" width="13.85546875" style="30" bestFit="1" customWidth="1"/>
    <col min="39" max="39" width="9.42578125" style="30" bestFit="1" customWidth="1"/>
    <col min="40" max="40" width="11.85546875" style="30" bestFit="1" customWidth="1"/>
    <col min="41" max="43" width="9.140625" style="30"/>
    <col min="44" max="44" width="10.85546875" style="30" bestFit="1" customWidth="1"/>
    <col min="45" max="45" width="13.7109375" style="30" bestFit="1" customWidth="1"/>
    <col min="46" max="46" width="9.42578125" style="30" bestFit="1" customWidth="1"/>
    <col min="47" max="47" width="13.85546875" style="30" bestFit="1" customWidth="1"/>
    <col min="48" max="48" width="12.85546875" style="30" bestFit="1" customWidth="1"/>
    <col min="49" max="49" width="14.140625" style="30" bestFit="1" customWidth="1"/>
    <col min="50" max="50" width="9.7109375" style="30" bestFit="1" customWidth="1"/>
    <col min="51" max="51" width="12.140625" style="30" bestFit="1" customWidth="1"/>
    <col min="52" max="52" width="9.140625" style="30"/>
    <col min="53" max="53" width="10.7109375" style="30" bestFit="1" customWidth="1"/>
    <col min="54" max="54" width="12.85546875" style="30" bestFit="1" customWidth="1"/>
    <col min="55" max="55" width="9.42578125" style="30" bestFit="1" customWidth="1"/>
    <col min="56" max="16384" width="9.140625" style="30"/>
  </cols>
  <sheetData>
    <row r="1" spans="1:69">
      <c r="A1" s="30" t="s">
        <v>0</v>
      </c>
      <c r="B1" s="30" t="s">
        <v>80</v>
      </c>
      <c r="C1" s="30" t="s">
        <v>81</v>
      </c>
      <c r="D1" s="30" t="s">
        <v>82</v>
      </c>
      <c r="E1" s="30" t="s">
        <v>83</v>
      </c>
      <c r="F1" s="30" t="s">
        <v>84</v>
      </c>
      <c r="G1" s="30" t="s">
        <v>85</v>
      </c>
      <c r="H1" s="30" t="s">
        <v>86</v>
      </c>
      <c r="I1" s="30" t="s">
        <v>87</v>
      </c>
      <c r="J1" s="30" t="s">
        <v>88</v>
      </c>
      <c r="K1" s="30" t="s">
        <v>89</v>
      </c>
      <c r="L1" s="30" t="s">
        <v>90</v>
      </c>
      <c r="M1" s="30" t="s">
        <v>91</v>
      </c>
      <c r="N1" s="30" t="s">
        <v>92</v>
      </c>
      <c r="O1" s="30" t="s">
        <v>93</v>
      </c>
      <c r="P1" s="30" t="s">
        <v>94</v>
      </c>
      <c r="Q1" s="30" t="s">
        <v>95</v>
      </c>
      <c r="R1" s="30" t="s">
        <v>96</v>
      </c>
      <c r="S1" s="30" t="s">
        <v>97</v>
      </c>
      <c r="T1" s="30" t="s">
        <v>98</v>
      </c>
      <c r="U1" s="30" t="s">
        <v>99</v>
      </c>
      <c r="V1" s="30" t="s">
        <v>100</v>
      </c>
      <c r="W1" s="30" t="s">
        <v>44</v>
      </c>
      <c r="X1" s="30" t="s">
        <v>45</v>
      </c>
      <c r="Y1" s="30" t="s">
        <v>101</v>
      </c>
      <c r="Z1" s="30" t="s">
        <v>102</v>
      </c>
      <c r="AA1" s="30" t="s">
        <v>103</v>
      </c>
      <c r="AB1" s="30" t="s">
        <v>104</v>
      </c>
      <c r="AC1" s="30" t="s">
        <v>105</v>
      </c>
      <c r="AD1" s="30" t="s">
        <v>106</v>
      </c>
      <c r="AE1" s="30" t="s">
        <v>107</v>
      </c>
      <c r="AF1" s="30" t="s">
        <v>46</v>
      </c>
      <c r="AH1" s="30" t="s">
        <v>89</v>
      </c>
      <c r="AI1" s="30" t="str">
        <f>Y1</f>
        <v>rm_shl1</v>
      </c>
      <c r="AJ1" s="30" t="str">
        <f t="shared" ref="AJ1:AN16" si="0">Z1</f>
        <v>rm_shl2</v>
      </c>
      <c r="AK1" s="30" t="str">
        <f t="shared" si="0"/>
        <v>rm_shl3</v>
      </c>
      <c r="AL1" s="30" t="str">
        <f t="shared" si="0"/>
        <v>rm_shl4</v>
      </c>
      <c r="AM1" s="30" t="str">
        <f t="shared" si="0"/>
        <v>rm_shl5</v>
      </c>
      <c r="AN1" s="30" t="str">
        <f t="shared" si="0"/>
        <v>rm_shl6</v>
      </c>
      <c r="AQ1" s="30" t="s">
        <v>1229</v>
      </c>
      <c r="AR1" s="30" t="str">
        <f>A1</f>
        <v>date</v>
      </c>
      <c r="AS1" s="30" t="s">
        <v>1222</v>
      </c>
      <c r="AT1" s="30" t="s">
        <v>1223</v>
      </c>
      <c r="AU1" s="30" t="s">
        <v>1224</v>
      </c>
      <c r="AV1" s="30" t="s">
        <v>1225</v>
      </c>
      <c r="AW1" s="30" t="s">
        <v>1226</v>
      </c>
      <c r="AX1" s="30" t="s">
        <v>1227</v>
      </c>
      <c r="AY1" s="30" t="s">
        <v>1228</v>
      </c>
      <c r="BA1" s="30" t="s">
        <v>0</v>
      </c>
      <c r="BB1" s="30" t="s">
        <v>89</v>
      </c>
      <c r="BC1" s="30" t="s">
        <v>1230</v>
      </c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</row>
    <row r="2" spans="1:69">
      <c r="A2" s="31">
        <v>39172</v>
      </c>
      <c r="B2" s="30">
        <v>-4.6569550275876698E-2</v>
      </c>
      <c r="C2" s="32">
        <v>6.6857837199840703E-5</v>
      </c>
      <c r="D2" s="30">
        <v>-0.12107114964471299</v>
      </c>
      <c r="E2" s="30">
        <v>5.5571622685324203E-3</v>
      </c>
      <c r="F2" s="30">
        <v>0.29566638043732002</v>
      </c>
      <c r="G2" s="30">
        <v>-9.7339566750531598E-2</v>
      </c>
      <c r="H2" s="30">
        <v>0.24265300362085099</v>
      </c>
      <c r="I2" s="30">
        <v>1.0199768192409699</v>
      </c>
      <c r="J2" s="30">
        <v>-0.95012392996273098</v>
      </c>
      <c r="K2" s="30">
        <v>3.1410274647925E-2</v>
      </c>
      <c r="L2" s="30">
        <v>-0.116295734451221</v>
      </c>
      <c r="M2" s="30">
        <v>0</v>
      </c>
      <c r="N2" s="30">
        <v>0</v>
      </c>
      <c r="O2" s="30">
        <v>0.62102095395171197</v>
      </c>
      <c r="P2" s="30">
        <v>0</v>
      </c>
      <c r="Q2" s="30">
        <v>-2.8873852718236299E-2</v>
      </c>
      <c r="R2" s="30">
        <v>0</v>
      </c>
      <c r="S2" s="30">
        <v>0</v>
      </c>
      <c r="T2" s="30">
        <v>0.17412572955139899</v>
      </c>
      <c r="U2" s="30">
        <v>0</v>
      </c>
      <c r="V2" s="30">
        <v>0</v>
      </c>
      <c r="W2" s="30">
        <v>0</v>
      </c>
      <c r="X2" s="30">
        <v>0</v>
      </c>
      <c r="Y2" s="30">
        <v>0</v>
      </c>
      <c r="Z2" s="30">
        <v>0</v>
      </c>
      <c r="AA2" s="30">
        <v>0</v>
      </c>
      <c r="AB2" s="30">
        <v>0</v>
      </c>
      <c r="AC2" s="30">
        <v>0</v>
      </c>
      <c r="AD2" s="30">
        <v>0</v>
      </c>
      <c r="AE2" s="30">
        <v>-0.27154927330205098</v>
      </c>
      <c r="AF2" s="30">
        <v>0.76346907751374504</v>
      </c>
      <c r="AH2" s="30">
        <f>K2</f>
        <v>3.1410274647925E-2</v>
      </c>
      <c r="AI2" s="30">
        <f>Y2</f>
        <v>0</v>
      </c>
      <c r="AJ2" s="30">
        <f t="shared" si="0"/>
        <v>0</v>
      </c>
      <c r="AK2" s="30">
        <f t="shared" si="0"/>
        <v>0</v>
      </c>
      <c r="AL2" s="30">
        <f t="shared" si="0"/>
        <v>0</v>
      </c>
      <c r="AM2" s="30">
        <f t="shared" si="0"/>
        <v>0</v>
      </c>
      <c r="AN2" s="30">
        <f t="shared" si="0"/>
        <v>0</v>
      </c>
      <c r="AR2" s="31">
        <f t="shared" ref="AR2:AR65" si="1">A2</f>
        <v>39172</v>
      </c>
      <c r="AS2" s="35">
        <v>0</v>
      </c>
      <c r="AT2" s="30">
        <f t="shared" ref="AT2:AT33" si="2">AI2</f>
        <v>0</v>
      </c>
      <c r="AU2" s="30">
        <f t="shared" ref="AU2:AU33" si="3">AJ2</f>
        <v>0</v>
      </c>
      <c r="AV2" s="30">
        <f t="shared" ref="AV2:AV33" si="4">AK2</f>
        <v>0</v>
      </c>
      <c r="AW2" s="30">
        <f t="shared" ref="AW2:AW33" si="5">AL2</f>
        <v>0</v>
      </c>
      <c r="AX2" s="30">
        <f t="shared" ref="AX2:AX33" si="6">AM2</f>
        <v>0</v>
      </c>
      <c r="AY2" s="30">
        <f t="shared" ref="AY2:AY33" si="7">AN2</f>
        <v>0</v>
      </c>
      <c r="BA2" s="31">
        <f t="shared" ref="BA2:BA33" si="8">AR2</f>
        <v>39172</v>
      </c>
      <c r="BB2" s="30">
        <f t="shared" ref="BB2:BB33" si="9">AS2</f>
        <v>0</v>
      </c>
      <c r="BC2" s="30" t="e">
        <f>#REF!</f>
        <v>#REF!</v>
      </c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</row>
    <row r="3" spans="1:69">
      <c r="A3" s="31">
        <v>39263</v>
      </c>
      <c r="B3" s="30">
        <v>-4.1373765317598198E-2</v>
      </c>
      <c r="C3" s="30">
        <v>-2.4595173457875303E-4</v>
      </c>
      <c r="D3" s="30">
        <v>-0.12421856616495699</v>
      </c>
      <c r="E3" s="30">
        <v>4.4496944200167398E-3</v>
      </c>
      <c r="F3" s="30">
        <v>0.30820018542803101</v>
      </c>
      <c r="G3" s="30">
        <v>-0.105575086603981</v>
      </c>
      <c r="H3" s="30">
        <v>0.19524989028554199</v>
      </c>
      <c r="I3" s="30">
        <v>0.50023835519097304</v>
      </c>
      <c r="J3" s="30">
        <v>-1.0905131227889899</v>
      </c>
      <c r="K3" s="30">
        <v>2.8022272062377899E-2</v>
      </c>
      <c r="L3" s="30">
        <v>-0.116109053150659</v>
      </c>
      <c r="M3" s="30">
        <v>0</v>
      </c>
      <c r="N3" s="30">
        <v>0</v>
      </c>
      <c r="O3" s="30">
        <v>0.64479076130881097</v>
      </c>
      <c r="P3" s="30">
        <v>0</v>
      </c>
      <c r="Q3" s="30">
        <v>7.0279450350585401E-2</v>
      </c>
      <c r="R3" s="30">
        <v>0</v>
      </c>
      <c r="S3" s="30">
        <v>0</v>
      </c>
      <c r="T3" s="30">
        <v>-0.32870966079496799</v>
      </c>
      <c r="U3" s="30">
        <v>0</v>
      </c>
      <c r="V3" s="30">
        <v>0</v>
      </c>
      <c r="W3" s="30">
        <v>0</v>
      </c>
      <c r="X3" s="30">
        <v>0</v>
      </c>
      <c r="Y3" s="30">
        <v>0</v>
      </c>
      <c r="Z3" s="30">
        <v>0</v>
      </c>
      <c r="AA3" s="30">
        <v>0</v>
      </c>
      <c r="AB3" s="30">
        <v>0</v>
      </c>
      <c r="AC3" s="30">
        <v>0</v>
      </c>
      <c r="AD3" s="30">
        <v>0</v>
      </c>
      <c r="AE3" s="30">
        <v>-0.26890542157543801</v>
      </c>
      <c r="AF3" s="30">
        <v>-0.34173685862584002</v>
      </c>
      <c r="AH3" s="30">
        <f>K3</f>
        <v>2.8022272062377899E-2</v>
      </c>
      <c r="AI3" s="30">
        <f t="shared" ref="AI3:AN57" si="10">Y3</f>
        <v>0</v>
      </c>
      <c r="AJ3" s="30">
        <f t="shared" si="0"/>
        <v>0</v>
      </c>
      <c r="AK3" s="30">
        <f t="shared" si="0"/>
        <v>0</v>
      </c>
      <c r="AL3" s="30">
        <f t="shared" si="0"/>
        <v>0</v>
      </c>
      <c r="AM3" s="30">
        <f t="shared" si="0"/>
        <v>0</v>
      </c>
      <c r="AN3" s="30">
        <f t="shared" si="0"/>
        <v>0</v>
      </c>
      <c r="AR3" s="31">
        <f t="shared" si="1"/>
        <v>39263</v>
      </c>
      <c r="AS3" s="35">
        <v>0</v>
      </c>
      <c r="AT3" s="30">
        <f t="shared" si="2"/>
        <v>0</v>
      </c>
      <c r="AU3" s="30">
        <f t="shared" si="3"/>
        <v>0</v>
      </c>
      <c r="AV3" s="30">
        <f t="shared" si="4"/>
        <v>0</v>
      </c>
      <c r="AW3" s="30">
        <f t="shared" si="5"/>
        <v>0</v>
      </c>
      <c r="AX3" s="30">
        <f t="shared" si="6"/>
        <v>0</v>
      </c>
      <c r="AY3" s="30">
        <f t="shared" si="7"/>
        <v>0</v>
      </c>
      <c r="BA3" s="31">
        <f t="shared" si="8"/>
        <v>39263</v>
      </c>
      <c r="BB3" s="30">
        <f t="shared" si="9"/>
        <v>0</v>
      </c>
      <c r="BC3" s="30" t="e">
        <f>#REF!</f>
        <v>#REF!</v>
      </c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</row>
    <row r="4" spans="1:69">
      <c r="A4" s="31">
        <v>39355</v>
      </c>
      <c r="B4" s="30">
        <v>-4.2698815998420903E-2</v>
      </c>
      <c r="C4" s="30">
        <v>-5.4061997034615596E-4</v>
      </c>
      <c r="D4" s="30">
        <v>-0.17511163016940001</v>
      </c>
      <c r="E4" s="30">
        <v>3.5197522181062901E-3</v>
      </c>
      <c r="F4" s="30">
        <v>0.31268305902760701</v>
      </c>
      <c r="G4" s="30">
        <v>-9.8445473528552194E-2</v>
      </c>
      <c r="H4" s="30">
        <v>0.224268658095061</v>
      </c>
      <c r="I4" s="30">
        <v>0.56066465172943603</v>
      </c>
      <c r="J4" s="30">
        <v>-1.2109319025454399</v>
      </c>
      <c r="K4" s="30">
        <v>2.86941512396055E-2</v>
      </c>
      <c r="L4" s="30">
        <v>-0.103087866929596</v>
      </c>
      <c r="M4" s="30">
        <v>0</v>
      </c>
      <c r="N4" s="30">
        <v>0</v>
      </c>
      <c r="O4" s="30">
        <v>0.68905081277219604</v>
      </c>
      <c r="P4" s="30">
        <v>0</v>
      </c>
      <c r="Q4" s="30">
        <v>0.12635649728822601</v>
      </c>
      <c r="R4" s="30">
        <v>0</v>
      </c>
      <c r="S4" s="30">
        <v>0</v>
      </c>
      <c r="T4" s="30">
        <v>-7.5869274263073994E-2</v>
      </c>
      <c r="U4" s="30">
        <v>0</v>
      </c>
      <c r="V4" s="30">
        <v>0</v>
      </c>
      <c r="W4" s="30">
        <v>0</v>
      </c>
      <c r="X4" s="30">
        <v>0</v>
      </c>
      <c r="Y4" s="30">
        <v>0</v>
      </c>
      <c r="Z4" s="30">
        <v>0</v>
      </c>
      <c r="AA4" s="30">
        <v>0</v>
      </c>
      <c r="AB4" s="30">
        <v>0</v>
      </c>
      <c r="AC4" s="30">
        <v>0</v>
      </c>
      <c r="AD4" s="30">
        <v>0</v>
      </c>
      <c r="AE4" s="30">
        <v>-0.26628402796582401</v>
      </c>
      <c r="AF4" s="30">
        <v>-4.13339044236904E-2</v>
      </c>
      <c r="AH4" s="30">
        <f t="shared" ref="AH4:AH67" si="11">K4</f>
        <v>2.86941512396055E-2</v>
      </c>
      <c r="AI4" s="30">
        <f t="shared" si="10"/>
        <v>0</v>
      </c>
      <c r="AJ4" s="30">
        <f t="shared" si="0"/>
        <v>0</v>
      </c>
      <c r="AK4" s="30">
        <f t="shared" si="0"/>
        <v>0</v>
      </c>
      <c r="AL4" s="30">
        <f t="shared" si="0"/>
        <v>0</v>
      </c>
      <c r="AM4" s="30">
        <f t="shared" si="0"/>
        <v>0</v>
      </c>
      <c r="AN4" s="30">
        <f t="shared" si="0"/>
        <v>0</v>
      </c>
      <c r="AR4" s="31">
        <f t="shared" si="1"/>
        <v>39355</v>
      </c>
      <c r="AS4" s="35">
        <v>0</v>
      </c>
      <c r="AT4" s="30">
        <f t="shared" si="2"/>
        <v>0</v>
      </c>
      <c r="AU4" s="30">
        <f t="shared" si="3"/>
        <v>0</v>
      </c>
      <c r="AV4" s="30">
        <f t="shared" si="4"/>
        <v>0</v>
      </c>
      <c r="AW4" s="30">
        <f t="shared" si="5"/>
        <v>0</v>
      </c>
      <c r="AX4" s="30">
        <f t="shared" si="6"/>
        <v>0</v>
      </c>
      <c r="AY4" s="30">
        <f t="shared" si="7"/>
        <v>0</v>
      </c>
      <c r="BA4" s="31">
        <f t="shared" si="8"/>
        <v>39355</v>
      </c>
      <c r="BB4" s="30">
        <f t="shared" si="9"/>
        <v>0</v>
      </c>
      <c r="BC4" s="30" t="e">
        <f>#REF!</f>
        <v>#REF!</v>
      </c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</row>
    <row r="5" spans="1:69">
      <c r="A5" s="31">
        <v>39447</v>
      </c>
      <c r="B5" s="30">
        <v>-4.1509973021103201E-2</v>
      </c>
      <c r="C5" s="30">
        <v>-8.4051646312977002E-4</v>
      </c>
      <c r="D5" s="30">
        <v>-0.226329308563888</v>
      </c>
      <c r="E5" s="30">
        <v>2.4595299933372001E-3</v>
      </c>
      <c r="F5" s="30">
        <v>0.30585846954378398</v>
      </c>
      <c r="G5" s="30">
        <v>-8.9583102520562896E-2</v>
      </c>
      <c r="H5" s="30">
        <v>0.22615008194115599</v>
      </c>
      <c r="I5" s="30">
        <v>0.71979624075066895</v>
      </c>
      <c r="J5" s="30">
        <v>-1.17311825469925</v>
      </c>
      <c r="K5" s="30">
        <v>3.3606282348608199E-2</v>
      </c>
      <c r="L5" s="30">
        <v>-8.55772130914811E-2</v>
      </c>
      <c r="M5" s="30">
        <v>0</v>
      </c>
      <c r="N5" s="30">
        <v>0</v>
      </c>
      <c r="O5" s="30">
        <v>0.71164067267879205</v>
      </c>
      <c r="P5" s="30">
        <v>0</v>
      </c>
      <c r="Q5" s="30">
        <v>0.112294425469272</v>
      </c>
      <c r="R5" s="30">
        <v>0</v>
      </c>
      <c r="S5" s="30">
        <v>0</v>
      </c>
      <c r="T5" s="30">
        <v>0.53685151682705201</v>
      </c>
      <c r="U5" s="30">
        <v>0</v>
      </c>
      <c r="V5" s="30">
        <v>0</v>
      </c>
      <c r="W5" s="30">
        <v>0</v>
      </c>
      <c r="X5" s="30">
        <v>0</v>
      </c>
      <c r="Y5" s="30">
        <v>0</v>
      </c>
      <c r="Z5" s="30">
        <v>0</v>
      </c>
      <c r="AA5" s="30">
        <v>0</v>
      </c>
      <c r="AB5" s="30">
        <v>0</v>
      </c>
      <c r="AC5" s="30">
        <v>0</v>
      </c>
      <c r="AD5" s="30">
        <v>0</v>
      </c>
      <c r="AE5" s="30">
        <v>-0.26368501437702402</v>
      </c>
      <c r="AF5" s="30">
        <v>0.77117619201922905</v>
      </c>
      <c r="AH5" s="30">
        <f t="shared" si="11"/>
        <v>3.3606282348608199E-2</v>
      </c>
      <c r="AI5" s="30">
        <f t="shared" si="10"/>
        <v>0</v>
      </c>
      <c r="AJ5" s="30">
        <f t="shared" si="0"/>
        <v>0</v>
      </c>
      <c r="AK5" s="30">
        <f t="shared" si="0"/>
        <v>0</v>
      </c>
      <c r="AL5" s="30">
        <f t="shared" si="0"/>
        <v>0</v>
      </c>
      <c r="AM5" s="30">
        <f t="shared" si="0"/>
        <v>0</v>
      </c>
      <c r="AN5" s="30">
        <f t="shared" si="0"/>
        <v>0</v>
      </c>
      <c r="AR5" s="31">
        <f t="shared" si="1"/>
        <v>39447</v>
      </c>
      <c r="AS5" s="35">
        <v>0</v>
      </c>
      <c r="AT5" s="30">
        <f t="shared" si="2"/>
        <v>0</v>
      </c>
      <c r="AU5" s="30">
        <f t="shared" si="3"/>
        <v>0</v>
      </c>
      <c r="AV5" s="30">
        <f t="shared" si="4"/>
        <v>0</v>
      </c>
      <c r="AW5" s="30">
        <f t="shared" si="5"/>
        <v>0</v>
      </c>
      <c r="AX5" s="30">
        <f t="shared" si="6"/>
        <v>0</v>
      </c>
      <c r="AY5" s="30">
        <f t="shared" si="7"/>
        <v>0</v>
      </c>
      <c r="BA5" s="31">
        <f t="shared" si="8"/>
        <v>39447</v>
      </c>
      <c r="BB5" s="30">
        <f t="shared" si="9"/>
        <v>0</v>
      </c>
      <c r="BC5" s="30" t="e">
        <f>#REF!</f>
        <v>#REF!</v>
      </c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</row>
    <row r="6" spans="1:69">
      <c r="A6" s="31">
        <v>39538</v>
      </c>
      <c r="B6" s="30">
        <v>-4.2159162047872199E-2</v>
      </c>
      <c r="C6" s="30">
        <v>-9.3182491343046705E-4</v>
      </c>
      <c r="D6" s="30">
        <v>-0.28492927077369201</v>
      </c>
      <c r="E6" s="30">
        <v>5.72963473888243E-4</v>
      </c>
      <c r="F6" s="30">
        <v>0.28801430792211302</v>
      </c>
      <c r="G6" s="30">
        <v>-9.20700042234434E-2</v>
      </c>
      <c r="H6" s="30">
        <v>0.24492393068520299</v>
      </c>
      <c r="I6" s="30">
        <v>0.26378547109280298</v>
      </c>
      <c r="J6" s="30">
        <v>-1.1318101796351701</v>
      </c>
      <c r="K6" s="30">
        <v>3.8135505070879802E-2</v>
      </c>
      <c r="L6" s="30">
        <v>-7.2334971433951595E-2</v>
      </c>
      <c r="M6" s="30">
        <v>0</v>
      </c>
      <c r="N6" s="30">
        <v>0</v>
      </c>
      <c r="O6" s="30">
        <v>0.73156920615240395</v>
      </c>
      <c r="P6" s="30">
        <v>0</v>
      </c>
      <c r="Q6" s="30">
        <v>0.22897399227752499</v>
      </c>
      <c r="R6" s="30">
        <v>0</v>
      </c>
      <c r="S6" s="30">
        <v>0</v>
      </c>
      <c r="T6" s="30">
        <v>0.21638092873133</v>
      </c>
      <c r="U6" s="30">
        <v>0</v>
      </c>
      <c r="V6" s="30">
        <v>0</v>
      </c>
      <c r="W6" s="30">
        <v>0</v>
      </c>
      <c r="X6" s="30">
        <v>0</v>
      </c>
      <c r="Y6" s="30">
        <v>0</v>
      </c>
      <c r="Z6" s="30">
        <v>0</v>
      </c>
      <c r="AA6" s="30">
        <v>0</v>
      </c>
      <c r="AB6" s="30">
        <v>0</v>
      </c>
      <c r="AC6" s="30">
        <v>0</v>
      </c>
      <c r="AD6" s="30">
        <v>0</v>
      </c>
      <c r="AE6" s="30">
        <v>-0.26110829882845998</v>
      </c>
      <c r="AF6" s="30">
        <v>0.117908205616901</v>
      </c>
      <c r="AH6" s="30">
        <f t="shared" si="11"/>
        <v>3.8135505070879802E-2</v>
      </c>
      <c r="AI6" s="30">
        <f t="shared" si="10"/>
        <v>0</v>
      </c>
      <c r="AJ6" s="30">
        <f t="shared" si="0"/>
        <v>0</v>
      </c>
      <c r="AK6" s="30">
        <f t="shared" si="0"/>
        <v>0</v>
      </c>
      <c r="AL6" s="30">
        <f t="shared" si="0"/>
        <v>0</v>
      </c>
      <c r="AM6" s="30">
        <f t="shared" si="0"/>
        <v>0</v>
      </c>
      <c r="AN6" s="30">
        <f t="shared" si="0"/>
        <v>0</v>
      </c>
      <c r="AR6" s="31">
        <f t="shared" si="1"/>
        <v>39538</v>
      </c>
      <c r="AS6" s="35">
        <v>0</v>
      </c>
      <c r="AT6" s="30">
        <f t="shared" si="2"/>
        <v>0</v>
      </c>
      <c r="AU6" s="30">
        <f t="shared" si="3"/>
        <v>0</v>
      </c>
      <c r="AV6" s="30">
        <f t="shared" si="4"/>
        <v>0</v>
      </c>
      <c r="AW6" s="30">
        <f t="shared" si="5"/>
        <v>0</v>
      </c>
      <c r="AX6" s="30">
        <f t="shared" si="6"/>
        <v>0</v>
      </c>
      <c r="AY6" s="30">
        <f t="shared" si="7"/>
        <v>0</v>
      </c>
      <c r="BA6" s="31">
        <f t="shared" si="8"/>
        <v>39538</v>
      </c>
      <c r="BB6" s="30">
        <f t="shared" si="9"/>
        <v>0</v>
      </c>
      <c r="BC6" s="30" t="e">
        <f>#REF!</f>
        <v>#REF!</v>
      </c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</row>
    <row r="7" spans="1:69">
      <c r="A7" s="31">
        <v>39629</v>
      </c>
      <c r="B7" s="30">
        <v>-4.3793409721193298E-2</v>
      </c>
      <c r="C7" s="30">
        <v>-9.1690977720437696E-4</v>
      </c>
      <c r="D7" s="30">
        <v>-0.287115261376158</v>
      </c>
      <c r="E7" s="30">
        <v>-6.9982558609238399E-4</v>
      </c>
      <c r="F7" s="30">
        <v>0.29321686587240298</v>
      </c>
      <c r="G7" s="30">
        <v>-9.2538429828370405E-2</v>
      </c>
      <c r="H7" s="30">
        <v>0.22624034425238099</v>
      </c>
      <c r="I7" s="30">
        <v>0.12500857770330001</v>
      </c>
      <c r="J7" s="30">
        <v>-1.23411419023458</v>
      </c>
      <c r="K7" s="30">
        <v>4.23700113293623E-2</v>
      </c>
      <c r="L7" s="30">
        <v>-6.3030173473377304E-2</v>
      </c>
      <c r="M7" s="30">
        <v>0</v>
      </c>
      <c r="N7" s="30">
        <v>0</v>
      </c>
      <c r="O7" s="30">
        <v>0.75321050094336806</v>
      </c>
      <c r="P7" s="30">
        <v>0</v>
      </c>
      <c r="Q7" s="30">
        <v>0.293684159678475</v>
      </c>
      <c r="R7" s="30">
        <v>0</v>
      </c>
      <c r="S7" s="30">
        <v>0</v>
      </c>
      <c r="T7" s="30">
        <v>-6.5172848290217994E-2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-0.25855379563174402</v>
      </c>
      <c r="AF7" s="30">
        <v>-0.33077164730832498</v>
      </c>
      <c r="AH7" s="30">
        <f t="shared" si="11"/>
        <v>4.23700113293623E-2</v>
      </c>
      <c r="AI7" s="30">
        <f t="shared" si="10"/>
        <v>0</v>
      </c>
      <c r="AJ7" s="30">
        <f t="shared" si="0"/>
        <v>0</v>
      </c>
      <c r="AK7" s="30">
        <f t="shared" si="0"/>
        <v>0</v>
      </c>
      <c r="AL7" s="30">
        <f t="shared" si="0"/>
        <v>0</v>
      </c>
      <c r="AM7" s="30">
        <f t="shared" si="0"/>
        <v>0</v>
      </c>
      <c r="AN7" s="30">
        <f t="shared" si="0"/>
        <v>0</v>
      </c>
      <c r="AR7" s="31">
        <f t="shared" si="1"/>
        <v>39629</v>
      </c>
      <c r="AS7" s="35">
        <v>0</v>
      </c>
      <c r="AT7" s="30">
        <f t="shared" si="2"/>
        <v>0</v>
      </c>
      <c r="AU7" s="30">
        <f t="shared" si="3"/>
        <v>0</v>
      </c>
      <c r="AV7" s="30">
        <f t="shared" si="4"/>
        <v>0</v>
      </c>
      <c r="AW7" s="30">
        <f t="shared" si="5"/>
        <v>0</v>
      </c>
      <c r="AX7" s="30">
        <f t="shared" si="6"/>
        <v>0</v>
      </c>
      <c r="AY7" s="30">
        <f t="shared" si="7"/>
        <v>0</v>
      </c>
      <c r="BA7" s="31">
        <f t="shared" si="8"/>
        <v>39629</v>
      </c>
      <c r="BB7" s="30">
        <f t="shared" si="9"/>
        <v>0</v>
      </c>
      <c r="BC7" s="30" t="e">
        <f>#REF!</f>
        <v>#REF!</v>
      </c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</row>
    <row r="8" spans="1:69">
      <c r="A8" s="31">
        <v>39721</v>
      </c>
      <c r="B8" s="30">
        <v>-3.67868980788221E-2</v>
      </c>
      <c r="C8" s="30">
        <v>-5.7270422908484099E-4</v>
      </c>
      <c r="D8" s="30">
        <v>-0.32026719503569501</v>
      </c>
      <c r="E8" s="30">
        <v>-1.91031199526792E-3</v>
      </c>
      <c r="F8" s="30">
        <v>0.28518735149041202</v>
      </c>
      <c r="G8" s="30">
        <v>-9.8640354267076596E-2</v>
      </c>
      <c r="H8" s="30">
        <v>0.21190829606469999</v>
      </c>
      <c r="I8" s="30">
        <v>0.48032411435507899</v>
      </c>
      <c r="J8" s="30">
        <v>-1.2601810376359599</v>
      </c>
      <c r="K8" s="30">
        <v>3.58554394843002E-2</v>
      </c>
      <c r="L8" s="30">
        <v>-5.51068206646632E-2</v>
      </c>
      <c r="M8" s="30">
        <v>0</v>
      </c>
      <c r="N8" s="30">
        <v>0</v>
      </c>
      <c r="O8" s="30">
        <v>0.73492454430514798</v>
      </c>
      <c r="P8" s="30">
        <v>0</v>
      </c>
      <c r="Q8" s="30">
        <v>0.35519731296089702</v>
      </c>
      <c r="R8" s="30">
        <v>0</v>
      </c>
      <c r="S8" s="30">
        <v>0</v>
      </c>
      <c r="T8" s="30">
        <v>-2.3351862818676801E-2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-0.25602141556222402</v>
      </c>
      <c r="AF8" s="30">
        <v>3.7276856990220403E-2</v>
      </c>
      <c r="AH8" s="30">
        <f t="shared" si="11"/>
        <v>3.58554394843002E-2</v>
      </c>
      <c r="AI8" s="30">
        <f t="shared" si="10"/>
        <v>0</v>
      </c>
      <c r="AJ8" s="30">
        <f t="shared" si="0"/>
        <v>0</v>
      </c>
      <c r="AK8" s="30">
        <f t="shared" si="0"/>
        <v>0</v>
      </c>
      <c r="AL8" s="30">
        <f t="shared" si="0"/>
        <v>0</v>
      </c>
      <c r="AM8" s="30">
        <f t="shared" si="0"/>
        <v>0</v>
      </c>
      <c r="AN8" s="30">
        <f t="shared" si="0"/>
        <v>0</v>
      </c>
      <c r="AR8" s="31">
        <f t="shared" si="1"/>
        <v>39721</v>
      </c>
      <c r="AS8" s="30">
        <f>AH8-$AH$8</f>
        <v>0</v>
      </c>
      <c r="AT8" s="30">
        <f t="shared" si="2"/>
        <v>0</v>
      </c>
      <c r="AU8" s="30">
        <f t="shared" si="3"/>
        <v>0</v>
      </c>
      <c r="AV8" s="30">
        <f t="shared" si="4"/>
        <v>0</v>
      </c>
      <c r="AW8" s="30">
        <f t="shared" si="5"/>
        <v>0</v>
      </c>
      <c r="AX8" s="30">
        <f t="shared" si="6"/>
        <v>0</v>
      </c>
      <c r="AY8" s="30">
        <f t="shared" si="7"/>
        <v>0</v>
      </c>
      <c r="BA8" s="31">
        <f t="shared" si="8"/>
        <v>39721</v>
      </c>
      <c r="BB8" s="30">
        <f t="shared" si="9"/>
        <v>0</v>
      </c>
      <c r="BC8" s="30" t="e">
        <f>#REF!</f>
        <v>#REF!</v>
      </c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</row>
    <row r="9" spans="1:69">
      <c r="A9" s="31">
        <v>39813</v>
      </c>
      <c r="B9" s="30">
        <v>-1.9051907977884999E-2</v>
      </c>
      <c r="C9" s="30">
        <v>3.9391663908538901E-4</v>
      </c>
      <c r="D9" s="30">
        <v>-0.50484687346206103</v>
      </c>
      <c r="E9" s="30">
        <v>-2.9901248738140001E-3</v>
      </c>
      <c r="F9" s="30">
        <v>0.193309243859762</v>
      </c>
      <c r="G9" s="30">
        <v>-0.143132487092723</v>
      </c>
      <c r="H9" s="30">
        <v>0.34908350588300702</v>
      </c>
      <c r="I9" s="30">
        <v>-1.1794004834921501</v>
      </c>
      <c r="J9" s="30">
        <v>-1.1872454940449599</v>
      </c>
      <c r="K9" s="30">
        <v>2.73462679692748E-2</v>
      </c>
      <c r="L9" s="30">
        <v>-1.9735076300808601E-2</v>
      </c>
      <c r="M9" s="30">
        <v>0</v>
      </c>
      <c r="N9" s="30">
        <v>0</v>
      </c>
      <c r="O9" s="30">
        <v>0.79272106482566296</v>
      </c>
      <c r="P9" s="30">
        <v>0</v>
      </c>
      <c r="Q9" s="30">
        <v>0.57255350048524001</v>
      </c>
      <c r="R9" s="30">
        <v>0</v>
      </c>
      <c r="S9" s="30">
        <v>0</v>
      </c>
      <c r="T9" s="30">
        <v>-0.90423628122461297</v>
      </c>
      <c r="U9" s="30">
        <v>0</v>
      </c>
      <c r="V9" s="30">
        <v>0</v>
      </c>
      <c r="W9" s="30">
        <v>0</v>
      </c>
      <c r="X9" s="30">
        <v>0</v>
      </c>
      <c r="Y9" s="30">
        <v>-4.6602345452950696E-3</v>
      </c>
      <c r="Z9" s="30">
        <v>-3.2534386923521699E-3</v>
      </c>
      <c r="AA9" s="30">
        <v>-8.4897320272725397E-4</v>
      </c>
      <c r="AB9" s="30">
        <v>-2.20719554866466E-4</v>
      </c>
      <c r="AC9" s="30">
        <v>-1.4406502726327299E-4</v>
      </c>
      <c r="AD9" s="30">
        <v>-3.27515027775948E-4</v>
      </c>
      <c r="AE9" s="30">
        <v>-0.25351106602409201</v>
      </c>
      <c r="AF9" s="30">
        <v>-2.3333305837017999</v>
      </c>
      <c r="AH9" s="30">
        <f t="shared" si="11"/>
        <v>2.73462679692748E-2</v>
      </c>
      <c r="AI9" s="30">
        <f t="shared" si="10"/>
        <v>-4.6602345452950696E-3</v>
      </c>
      <c r="AJ9" s="30">
        <f t="shared" si="0"/>
        <v>-3.2534386923521699E-3</v>
      </c>
      <c r="AK9" s="30">
        <f t="shared" si="0"/>
        <v>-8.4897320272725397E-4</v>
      </c>
      <c r="AL9" s="30">
        <f t="shared" si="0"/>
        <v>-2.20719554866466E-4</v>
      </c>
      <c r="AM9" s="30">
        <f t="shared" si="0"/>
        <v>-1.4406502726327299E-4</v>
      </c>
      <c r="AN9" s="30">
        <f t="shared" si="0"/>
        <v>-3.27515027775948E-4</v>
      </c>
      <c r="AR9" s="31">
        <f t="shared" si="1"/>
        <v>39813</v>
      </c>
      <c r="AS9" s="30">
        <f t="shared" ref="AS9:AS72" si="12">AH9-$AH$8</f>
        <v>-8.5091715150254002E-3</v>
      </c>
      <c r="AT9" s="30">
        <f t="shared" si="2"/>
        <v>-4.6602345452950696E-3</v>
      </c>
      <c r="AU9" s="30">
        <f t="shared" si="3"/>
        <v>-3.2534386923521699E-3</v>
      </c>
      <c r="AV9" s="30">
        <f t="shared" si="4"/>
        <v>-8.4897320272725397E-4</v>
      </c>
      <c r="AW9" s="30">
        <f t="shared" si="5"/>
        <v>-2.20719554866466E-4</v>
      </c>
      <c r="AX9" s="30">
        <f t="shared" si="6"/>
        <v>-1.4406502726327299E-4</v>
      </c>
      <c r="AY9" s="30">
        <f t="shared" si="7"/>
        <v>-3.27515027775948E-4</v>
      </c>
      <c r="BA9" s="31">
        <f t="shared" si="8"/>
        <v>39813</v>
      </c>
      <c r="BB9" s="30">
        <f t="shared" si="9"/>
        <v>-8.5091715150254002E-3</v>
      </c>
      <c r="BC9" s="30" t="e">
        <f>#REF!</f>
        <v>#REF!</v>
      </c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</row>
    <row r="10" spans="1:69">
      <c r="A10" s="31">
        <v>39903</v>
      </c>
      <c r="B10" s="30">
        <v>-8.8838781204025798E-3</v>
      </c>
      <c r="C10" s="30">
        <v>1.52161113575743E-3</v>
      </c>
      <c r="D10" s="30">
        <v>-0.48045712618293102</v>
      </c>
      <c r="E10" s="30">
        <v>-2.4772033114128702E-3</v>
      </c>
      <c r="F10" s="30">
        <v>0.18735855293054901</v>
      </c>
      <c r="G10" s="30">
        <v>-0.10217810219402799</v>
      </c>
      <c r="H10" s="30">
        <v>0.32785380562070299</v>
      </c>
      <c r="I10" s="30">
        <v>-0.83317088232974701</v>
      </c>
      <c r="J10" s="30">
        <v>-1.65343148459717</v>
      </c>
      <c r="K10" s="30">
        <v>1.5650165727465401E-2</v>
      </c>
      <c r="L10" s="30">
        <v>1.45126459157651E-2</v>
      </c>
      <c r="M10" s="30">
        <v>0</v>
      </c>
      <c r="N10" s="30">
        <v>0</v>
      </c>
      <c r="O10" s="30">
        <v>0.87019490041757497</v>
      </c>
      <c r="P10" s="30">
        <v>0</v>
      </c>
      <c r="Q10" s="30">
        <v>0.62656666402818295</v>
      </c>
      <c r="R10" s="30">
        <v>0</v>
      </c>
      <c r="S10" s="30">
        <v>0</v>
      </c>
      <c r="T10" s="30">
        <v>-0.667874609350249</v>
      </c>
      <c r="U10" s="30">
        <v>0</v>
      </c>
      <c r="V10" s="30">
        <v>0</v>
      </c>
      <c r="W10" s="30">
        <v>0</v>
      </c>
      <c r="X10" s="30">
        <v>0</v>
      </c>
      <c r="Y10" s="30">
        <v>-7.6239904653996301E-3</v>
      </c>
      <c r="Z10" s="30">
        <v>-6.0776716342636396E-3</v>
      </c>
      <c r="AA10" s="30">
        <v>-3.1169771384398299E-3</v>
      </c>
      <c r="AB10" s="30">
        <v>-5.1108152120393703E-4</v>
      </c>
      <c r="AC10" s="30">
        <v>-1.1992944056071701E-3</v>
      </c>
      <c r="AD10" s="30">
        <v>-2.6694054896081402E-3</v>
      </c>
      <c r="AE10" s="30">
        <v>-0.25102265121124101</v>
      </c>
      <c r="AF10" s="30">
        <v>-2.0246819112550298</v>
      </c>
      <c r="AH10" s="30">
        <f t="shared" si="11"/>
        <v>1.5650165727465401E-2</v>
      </c>
      <c r="AI10" s="30">
        <f t="shared" si="10"/>
        <v>-7.6239904653996301E-3</v>
      </c>
      <c r="AJ10" s="30">
        <f t="shared" si="0"/>
        <v>-6.0776716342636396E-3</v>
      </c>
      <c r="AK10" s="30">
        <f t="shared" si="0"/>
        <v>-3.1169771384398299E-3</v>
      </c>
      <c r="AL10" s="30">
        <f t="shared" si="0"/>
        <v>-5.1108152120393703E-4</v>
      </c>
      <c r="AM10" s="30">
        <f t="shared" si="0"/>
        <v>-1.1992944056071701E-3</v>
      </c>
      <c r="AN10" s="30">
        <f t="shared" si="0"/>
        <v>-2.6694054896081402E-3</v>
      </c>
      <c r="AR10" s="31">
        <f t="shared" si="1"/>
        <v>39903</v>
      </c>
      <c r="AS10" s="30">
        <f t="shared" si="12"/>
        <v>-2.0205273756834799E-2</v>
      </c>
      <c r="AT10" s="30">
        <f t="shared" si="2"/>
        <v>-7.6239904653996301E-3</v>
      </c>
      <c r="AU10" s="30">
        <f t="shared" si="3"/>
        <v>-6.0776716342636396E-3</v>
      </c>
      <c r="AV10" s="30">
        <f t="shared" si="4"/>
        <v>-3.1169771384398299E-3</v>
      </c>
      <c r="AW10" s="30">
        <f t="shared" si="5"/>
        <v>-5.1108152120393703E-4</v>
      </c>
      <c r="AX10" s="30">
        <f t="shared" si="6"/>
        <v>-1.1992944056071701E-3</v>
      </c>
      <c r="AY10" s="30">
        <f t="shared" si="7"/>
        <v>-2.6694054896081402E-3</v>
      </c>
      <c r="BA10" s="31">
        <f t="shared" si="8"/>
        <v>39903</v>
      </c>
      <c r="BB10" s="30">
        <f t="shared" si="9"/>
        <v>-2.0205273756834799E-2</v>
      </c>
      <c r="BC10" s="30" t="e">
        <f>#REF!</f>
        <v>#REF!</v>
      </c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</row>
    <row r="11" spans="1:69">
      <c r="A11" s="31">
        <v>39994</v>
      </c>
      <c r="B11" s="30">
        <v>-1.6392846663881801E-3</v>
      </c>
      <c r="C11" s="30">
        <v>2.65711682521097E-3</v>
      </c>
      <c r="D11" s="30">
        <v>-0.41530550948226602</v>
      </c>
      <c r="E11" s="30">
        <v>-1.0258689185471601E-3</v>
      </c>
      <c r="F11" s="30">
        <v>0.18768214641848799</v>
      </c>
      <c r="G11" s="30">
        <v>-7.5216881224493506E-2</v>
      </c>
      <c r="H11" s="30">
        <v>0.20805355944311099</v>
      </c>
      <c r="I11" s="30">
        <v>-0.45099997442242801</v>
      </c>
      <c r="J11" s="30">
        <v>-1.3750450527028499</v>
      </c>
      <c r="K11" s="30">
        <v>9.8796610796814104E-3</v>
      </c>
      <c r="L11" s="30">
        <v>1.0574394748164E-2</v>
      </c>
      <c r="M11" s="30">
        <v>0</v>
      </c>
      <c r="N11" s="30">
        <v>0</v>
      </c>
      <c r="O11" s="30">
        <v>0.79453090342431698</v>
      </c>
      <c r="P11" s="30">
        <v>0</v>
      </c>
      <c r="Q11" s="30">
        <v>0.54204045110641796</v>
      </c>
      <c r="R11" s="30">
        <v>0</v>
      </c>
      <c r="S11" s="30">
        <v>0</v>
      </c>
      <c r="T11" s="30">
        <v>0.42136932215650602</v>
      </c>
      <c r="U11" s="30">
        <v>0</v>
      </c>
      <c r="V11" s="30">
        <v>0</v>
      </c>
      <c r="W11" s="30">
        <v>0</v>
      </c>
      <c r="X11" s="30">
        <v>0</v>
      </c>
      <c r="Y11" s="30">
        <v>-7.7225494125809898E-3</v>
      </c>
      <c r="Z11" s="30">
        <v>-6.4522642019060302E-3</v>
      </c>
      <c r="AA11" s="30">
        <v>-5.3651543731603104E-3</v>
      </c>
      <c r="AB11" s="30">
        <v>-2.4223879096618699E-3</v>
      </c>
      <c r="AC11" s="30">
        <v>-1.2541236968366301E-3</v>
      </c>
      <c r="AD11" s="30">
        <v>-6.6621159492408202E-3</v>
      </c>
      <c r="AE11" s="30">
        <v>-0.24855607226172899</v>
      </c>
      <c r="AF11" s="30">
        <v>-0.44640572241940701</v>
      </c>
      <c r="AH11" s="30">
        <f t="shared" si="11"/>
        <v>9.8796610796814104E-3</v>
      </c>
      <c r="AI11" s="30">
        <f t="shared" si="10"/>
        <v>-7.7225494125809898E-3</v>
      </c>
      <c r="AJ11" s="30">
        <f t="shared" si="0"/>
        <v>-6.4522642019060302E-3</v>
      </c>
      <c r="AK11" s="30">
        <f t="shared" si="0"/>
        <v>-5.3651543731603104E-3</v>
      </c>
      <c r="AL11" s="30">
        <f t="shared" si="0"/>
        <v>-2.4223879096618699E-3</v>
      </c>
      <c r="AM11" s="30">
        <f t="shared" si="0"/>
        <v>-1.2541236968366301E-3</v>
      </c>
      <c r="AN11" s="30">
        <f t="shared" si="0"/>
        <v>-6.6621159492408202E-3</v>
      </c>
      <c r="AR11" s="31">
        <f t="shared" si="1"/>
        <v>39994</v>
      </c>
      <c r="AS11" s="30">
        <f t="shared" si="12"/>
        <v>-2.5975778404618788E-2</v>
      </c>
      <c r="AT11" s="30">
        <f t="shared" si="2"/>
        <v>-7.7225494125809898E-3</v>
      </c>
      <c r="AU11" s="30">
        <f t="shared" si="3"/>
        <v>-6.4522642019060302E-3</v>
      </c>
      <c r="AV11" s="30">
        <f t="shared" si="4"/>
        <v>-5.3651543731603104E-3</v>
      </c>
      <c r="AW11" s="30">
        <f t="shared" si="5"/>
        <v>-2.4223879096618699E-3</v>
      </c>
      <c r="AX11" s="30">
        <f t="shared" si="6"/>
        <v>-1.2541236968366301E-3</v>
      </c>
      <c r="AY11" s="30">
        <f t="shared" si="7"/>
        <v>-6.6621159492408202E-3</v>
      </c>
      <c r="BA11" s="31">
        <f t="shared" si="8"/>
        <v>39994</v>
      </c>
      <c r="BB11" s="30">
        <f t="shared" si="9"/>
        <v>-2.5975778404618788E-2</v>
      </c>
      <c r="BC11" s="30" t="e">
        <f>#REF!</f>
        <v>#REF!</v>
      </c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</row>
    <row r="12" spans="1:69">
      <c r="A12" s="31">
        <v>40086</v>
      </c>
      <c r="B12" s="30">
        <v>-8.8587797802852607E-3</v>
      </c>
      <c r="C12" s="30">
        <v>3.2704206883060701E-3</v>
      </c>
      <c r="D12" s="30">
        <v>-0.34119340660835301</v>
      </c>
      <c r="E12" s="30">
        <v>9.4675771273866605E-4</v>
      </c>
      <c r="F12" s="30">
        <v>0.17267412688692901</v>
      </c>
      <c r="G12" s="30">
        <v>-7.3648259051095604E-3</v>
      </c>
      <c r="H12" s="30">
        <v>0.11138428998109701</v>
      </c>
      <c r="I12" s="30">
        <v>-0.32898703885394498</v>
      </c>
      <c r="J12" s="30">
        <v>-1.2012606229856599</v>
      </c>
      <c r="K12" s="30">
        <v>1.0727172875690799E-2</v>
      </c>
      <c r="L12" s="30">
        <v>-1.2889650232050701E-2</v>
      </c>
      <c r="M12" s="30">
        <v>0</v>
      </c>
      <c r="N12" s="30">
        <v>0</v>
      </c>
      <c r="O12" s="30">
        <v>0.58534165168264696</v>
      </c>
      <c r="P12" s="30">
        <v>0</v>
      </c>
      <c r="Q12" s="30">
        <v>0.578329016929646</v>
      </c>
      <c r="R12" s="30">
        <v>0</v>
      </c>
      <c r="S12" s="30">
        <v>0</v>
      </c>
      <c r="T12" s="30">
        <v>0.13720990394230301</v>
      </c>
      <c r="U12" s="30">
        <v>0</v>
      </c>
      <c r="V12" s="30">
        <v>0</v>
      </c>
      <c r="W12" s="30">
        <v>0</v>
      </c>
      <c r="X12" s="30">
        <v>0</v>
      </c>
      <c r="Y12" s="30">
        <v>-4.41419490718741E-3</v>
      </c>
      <c r="Z12" s="30">
        <v>-4.0548157973607701E-3</v>
      </c>
      <c r="AA12" s="30">
        <v>-3.7010474694176799E-3</v>
      </c>
      <c r="AB12" s="30">
        <v>-2.1091097938352702E-3</v>
      </c>
      <c r="AC12" s="30">
        <v>-7.0098010520602805E-4</v>
      </c>
      <c r="AD12" s="30">
        <v>-1.03723975945935E-2</v>
      </c>
      <c r="AE12" s="30">
        <v>-0.24611122740824101</v>
      </c>
      <c r="AF12" s="30">
        <v>-0.59458616262073605</v>
      </c>
      <c r="AH12" s="30">
        <f t="shared" si="11"/>
        <v>1.0727172875690799E-2</v>
      </c>
      <c r="AI12" s="30">
        <f t="shared" si="10"/>
        <v>-4.41419490718741E-3</v>
      </c>
      <c r="AJ12" s="30">
        <f t="shared" si="0"/>
        <v>-4.0548157973607701E-3</v>
      </c>
      <c r="AK12" s="30">
        <f t="shared" si="0"/>
        <v>-3.7010474694176799E-3</v>
      </c>
      <c r="AL12" s="30">
        <f t="shared" si="0"/>
        <v>-2.1091097938352702E-3</v>
      </c>
      <c r="AM12" s="30">
        <f t="shared" si="0"/>
        <v>-7.0098010520602805E-4</v>
      </c>
      <c r="AN12" s="30">
        <f t="shared" si="0"/>
        <v>-1.03723975945935E-2</v>
      </c>
      <c r="AR12" s="31">
        <f t="shared" si="1"/>
        <v>40086</v>
      </c>
      <c r="AS12" s="30">
        <f t="shared" si="12"/>
        <v>-2.5128266608609402E-2</v>
      </c>
      <c r="AT12" s="30">
        <f t="shared" si="2"/>
        <v>-4.41419490718741E-3</v>
      </c>
      <c r="AU12" s="30">
        <f t="shared" si="3"/>
        <v>-4.0548157973607701E-3</v>
      </c>
      <c r="AV12" s="30">
        <f t="shared" si="4"/>
        <v>-3.7010474694176799E-3</v>
      </c>
      <c r="AW12" s="30">
        <f t="shared" si="5"/>
        <v>-2.1091097938352702E-3</v>
      </c>
      <c r="AX12" s="30">
        <f t="shared" si="6"/>
        <v>-7.0098010520602805E-4</v>
      </c>
      <c r="AY12" s="30">
        <f t="shared" si="7"/>
        <v>-1.03723975945935E-2</v>
      </c>
      <c r="BA12" s="31">
        <f t="shared" si="8"/>
        <v>40086</v>
      </c>
      <c r="BB12" s="30">
        <f t="shared" si="9"/>
        <v>-2.5128266608609402E-2</v>
      </c>
      <c r="BC12" s="30" t="e">
        <f>#REF!</f>
        <v>#REF!</v>
      </c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</row>
    <row r="13" spans="1:69">
      <c r="A13" s="31">
        <v>40178</v>
      </c>
      <c r="B13" s="30">
        <v>-4.1259571770591004E-3</v>
      </c>
      <c r="C13" s="30">
        <v>3.7769523268504899E-3</v>
      </c>
      <c r="D13" s="30">
        <v>-0.30060972127868801</v>
      </c>
      <c r="E13" s="30">
        <v>2.5164450769388199E-3</v>
      </c>
      <c r="F13" s="30">
        <v>0.156184371279177</v>
      </c>
      <c r="G13" s="30">
        <v>1.34788155823795E-2</v>
      </c>
      <c r="H13" s="30">
        <v>-4.8747453919917298E-2</v>
      </c>
      <c r="I13" s="30">
        <v>0.56010376350010804</v>
      </c>
      <c r="J13" s="30">
        <v>-1.12904231107312</v>
      </c>
      <c r="K13" s="30">
        <v>4.3932253684042504E-3</v>
      </c>
      <c r="L13" s="30">
        <v>-3.3449990657352602E-2</v>
      </c>
      <c r="M13" s="30">
        <v>0</v>
      </c>
      <c r="N13" s="30">
        <v>0</v>
      </c>
      <c r="O13" s="30">
        <v>0.39894745984325702</v>
      </c>
      <c r="P13" s="30">
        <v>0</v>
      </c>
      <c r="Q13" s="30">
        <v>0.49842620579556501</v>
      </c>
      <c r="R13" s="30">
        <v>0</v>
      </c>
      <c r="S13" s="30">
        <v>0</v>
      </c>
      <c r="T13" s="30">
        <v>0.64801932573459398</v>
      </c>
      <c r="U13" s="30">
        <v>0</v>
      </c>
      <c r="V13" s="30">
        <v>0</v>
      </c>
      <c r="W13" s="30">
        <v>0</v>
      </c>
      <c r="X13" s="30">
        <v>0</v>
      </c>
      <c r="Y13" s="30">
        <v>-3.8018908063763802E-3</v>
      </c>
      <c r="Z13" s="30">
        <v>-3.1772213365366302E-3</v>
      </c>
      <c r="AA13" s="30">
        <v>-4.6047315404251698E-3</v>
      </c>
      <c r="AB13" s="30">
        <v>-2.0995460822792402E-3</v>
      </c>
      <c r="AC13" s="30">
        <v>-9.0141918983599402E-4</v>
      </c>
      <c r="AD13" s="30">
        <v>-1.4426647229415199E-2</v>
      </c>
      <c r="AE13" s="30">
        <v>-0.243688012122977</v>
      </c>
      <c r="AF13" s="30">
        <v>0.49515122039589499</v>
      </c>
      <c r="AH13" s="30">
        <f t="shared" si="11"/>
        <v>4.3932253684042504E-3</v>
      </c>
      <c r="AI13" s="30">
        <f t="shared" si="10"/>
        <v>-3.8018908063763802E-3</v>
      </c>
      <c r="AJ13" s="30">
        <f t="shared" si="0"/>
        <v>-3.1772213365366302E-3</v>
      </c>
      <c r="AK13" s="30">
        <f t="shared" si="0"/>
        <v>-4.6047315404251698E-3</v>
      </c>
      <c r="AL13" s="30">
        <f t="shared" si="0"/>
        <v>-2.0995460822792402E-3</v>
      </c>
      <c r="AM13" s="30">
        <f t="shared" si="0"/>
        <v>-9.0141918983599402E-4</v>
      </c>
      <c r="AN13" s="30">
        <f t="shared" si="0"/>
        <v>-1.4426647229415199E-2</v>
      </c>
      <c r="AR13" s="31">
        <f t="shared" si="1"/>
        <v>40178</v>
      </c>
      <c r="AS13" s="30">
        <f t="shared" si="12"/>
        <v>-3.1462214115895948E-2</v>
      </c>
      <c r="AT13" s="30">
        <f t="shared" si="2"/>
        <v>-3.8018908063763802E-3</v>
      </c>
      <c r="AU13" s="30">
        <f t="shared" si="3"/>
        <v>-3.1772213365366302E-3</v>
      </c>
      <c r="AV13" s="30">
        <f t="shared" si="4"/>
        <v>-4.6047315404251698E-3</v>
      </c>
      <c r="AW13" s="30">
        <f t="shared" si="5"/>
        <v>-2.0995460822792402E-3</v>
      </c>
      <c r="AX13" s="30">
        <f t="shared" si="6"/>
        <v>-9.0141918983599402E-4</v>
      </c>
      <c r="AY13" s="30">
        <f t="shared" si="7"/>
        <v>-1.4426647229415199E-2</v>
      </c>
      <c r="BA13" s="31">
        <f t="shared" si="8"/>
        <v>40178</v>
      </c>
      <c r="BB13" s="30">
        <f t="shared" si="9"/>
        <v>-3.1462214115895948E-2</v>
      </c>
      <c r="BC13" s="30" t="e">
        <f>#REF!</f>
        <v>#REF!</v>
      </c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</row>
    <row r="14" spans="1:69">
      <c r="A14" s="31">
        <v>40268</v>
      </c>
      <c r="B14" s="30">
        <v>-4.3879313654793198E-3</v>
      </c>
      <c r="C14" s="30">
        <v>3.9505320901023202E-3</v>
      </c>
      <c r="D14" s="30">
        <v>-0.26403257738408697</v>
      </c>
      <c r="E14" s="30">
        <v>4.1664705883626097E-3</v>
      </c>
      <c r="F14" s="30">
        <v>0.13382673374262499</v>
      </c>
      <c r="G14" s="30">
        <v>7.2315031344083402E-2</v>
      </c>
      <c r="H14" s="30">
        <v>-9.7699544337581601E-2</v>
      </c>
      <c r="I14" s="30">
        <v>0.153716228371192</v>
      </c>
      <c r="J14" s="30">
        <v>-1.3608880560763399</v>
      </c>
      <c r="K14" s="30">
        <v>3.0041082964338199E-3</v>
      </c>
      <c r="L14" s="30">
        <v>-2.7865555936978901E-2</v>
      </c>
      <c r="M14" s="30">
        <v>0</v>
      </c>
      <c r="N14" s="30">
        <v>0</v>
      </c>
      <c r="O14" s="30">
        <v>0.36324942253143</v>
      </c>
      <c r="P14" s="30">
        <v>0</v>
      </c>
      <c r="Q14" s="30">
        <v>0.68184658106293905</v>
      </c>
      <c r="R14" s="30">
        <v>0</v>
      </c>
      <c r="S14" s="30">
        <v>0</v>
      </c>
      <c r="T14" s="30">
        <v>-1.5524864717642001E-2</v>
      </c>
      <c r="U14" s="30">
        <v>0</v>
      </c>
      <c r="V14" s="30">
        <v>0</v>
      </c>
      <c r="W14" s="30">
        <v>0</v>
      </c>
      <c r="X14" s="30">
        <v>0</v>
      </c>
      <c r="Y14" s="30">
        <v>-2.5247759492419402E-3</v>
      </c>
      <c r="Z14" s="30">
        <v>-1.1392963069067801E-3</v>
      </c>
      <c r="AA14" s="30">
        <v>-2.6311512333010399E-3</v>
      </c>
      <c r="AB14" s="30">
        <v>-9.0622968555997797E-4</v>
      </c>
      <c r="AC14" s="30">
        <v>4.2852870543175198E-4</v>
      </c>
      <c r="AD14" s="30">
        <v>-1.8364044132235201E-2</v>
      </c>
      <c r="AE14" s="30">
        <v>-0.24128631925786001</v>
      </c>
      <c r="AF14" s="30">
        <v>-0.64475467774971396</v>
      </c>
      <c r="AH14" s="30">
        <f t="shared" si="11"/>
        <v>3.0041082964338199E-3</v>
      </c>
      <c r="AI14" s="30">
        <f t="shared" si="10"/>
        <v>-2.5247759492419402E-3</v>
      </c>
      <c r="AJ14" s="30">
        <f t="shared" si="0"/>
        <v>-1.1392963069067801E-3</v>
      </c>
      <c r="AK14" s="30">
        <f t="shared" si="0"/>
        <v>-2.6311512333010399E-3</v>
      </c>
      <c r="AL14" s="30">
        <f t="shared" si="0"/>
        <v>-9.0622968555997797E-4</v>
      </c>
      <c r="AM14" s="30">
        <f t="shared" si="0"/>
        <v>4.2852870543175198E-4</v>
      </c>
      <c r="AN14" s="30">
        <f t="shared" si="0"/>
        <v>-1.8364044132235201E-2</v>
      </c>
      <c r="AR14" s="31">
        <f t="shared" si="1"/>
        <v>40268</v>
      </c>
      <c r="AS14" s="30">
        <f t="shared" si="12"/>
        <v>-3.285133118786638E-2</v>
      </c>
      <c r="AT14" s="30">
        <f t="shared" si="2"/>
        <v>-2.5247759492419402E-3</v>
      </c>
      <c r="AU14" s="30">
        <f t="shared" si="3"/>
        <v>-1.1392963069067801E-3</v>
      </c>
      <c r="AV14" s="30">
        <f t="shared" si="4"/>
        <v>-2.6311512333010399E-3</v>
      </c>
      <c r="AW14" s="30">
        <f t="shared" si="5"/>
        <v>-9.0622968555997797E-4</v>
      </c>
      <c r="AX14" s="30">
        <f t="shared" si="6"/>
        <v>4.2852870543175198E-4</v>
      </c>
      <c r="AY14" s="30">
        <f t="shared" si="7"/>
        <v>-1.8364044132235201E-2</v>
      </c>
      <c r="BA14" s="31">
        <f t="shared" si="8"/>
        <v>40268</v>
      </c>
      <c r="BB14" s="30">
        <f t="shared" si="9"/>
        <v>-3.285133118786638E-2</v>
      </c>
      <c r="BC14" s="30" t="e">
        <f>#REF!</f>
        <v>#REF!</v>
      </c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</row>
    <row r="15" spans="1:69">
      <c r="A15" s="31">
        <v>40359</v>
      </c>
      <c r="B15" s="30">
        <v>-4.7370660500201103E-3</v>
      </c>
      <c r="C15" s="30">
        <v>3.67022386980053E-3</v>
      </c>
      <c r="D15" s="30">
        <v>-0.30212164023422</v>
      </c>
      <c r="E15" s="30">
        <v>6.0516928571008304E-3</v>
      </c>
      <c r="F15" s="30">
        <v>5.3154695818236002E-2</v>
      </c>
      <c r="G15" s="30">
        <v>9.1914005444282396E-2</v>
      </c>
      <c r="H15" s="30">
        <v>-0.107354707573159</v>
      </c>
      <c r="I15" s="30">
        <v>-2.6876573367295899E-2</v>
      </c>
      <c r="J15" s="30">
        <v>-1.34830410446908</v>
      </c>
      <c r="K15" s="30">
        <v>7.2352750243975797E-3</v>
      </c>
      <c r="L15" s="30">
        <v>-3.98503910816638E-2</v>
      </c>
      <c r="M15" s="30">
        <v>0</v>
      </c>
      <c r="N15" s="30">
        <v>0</v>
      </c>
      <c r="O15" s="30">
        <v>0.2301740452886</v>
      </c>
      <c r="P15" s="30">
        <v>0</v>
      </c>
      <c r="Q15" s="30">
        <v>0.93404127448171104</v>
      </c>
      <c r="R15" s="30">
        <v>0</v>
      </c>
      <c r="S15" s="30">
        <v>0</v>
      </c>
      <c r="T15" s="30">
        <v>-0.16166954859767599</v>
      </c>
      <c r="U15" s="30">
        <v>0</v>
      </c>
      <c r="V15" s="30">
        <v>0</v>
      </c>
      <c r="W15" s="30">
        <v>0</v>
      </c>
      <c r="X15" s="30">
        <v>0</v>
      </c>
      <c r="Y15" s="30">
        <v>8.9646600827109004E-4</v>
      </c>
      <c r="Z15" s="30">
        <v>1.85119459221727E-3</v>
      </c>
      <c r="AA15" s="30">
        <v>1.7305419038882101E-3</v>
      </c>
      <c r="AB15" s="30">
        <v>3.1244630773974401E-3</v>
      </c>
      <c r="AC15" s="30">
        <v>5.5460946545737803E-3</v>
      </c>
      <c r="AD15" s="30">
        <v>-1.8716253522754699E-2</v>
      </c>
      <c r="AE15" s="30">
        <v>-0.238906039180453</v>
      </c>
      <c r="AF15" s="30">
        <v>-0.93824378211864101</v>
      </c>
      <c r="AH15" s="30">
        <f t="shared" si="11"/>
        <v>7.2352750243975797E-3</v>
      </c>
      <c r="AI15" s="30">
        <f t="shared" si="10"/>
        <v>8.9646600827109004E-4</v>
      </c>
      <c r="AJ15" s="30">
        <f t="shared" si="0"/>
        <v>1.85119459221727E-3</v>
      </c>
      <c r="AK15" s="30">
        <f t="shared" si="0"/>
        <v>1.7305419038882101E-3</v>
      </c>
      <c r="AL15" s="30">
        <f t="shared" si="0"/>
        <v>3.1244630773974401E-3</v>
      </c>
      <c r="AM15" s="30">
        <f t="shared" si="0"/>
        <v>5.5460946545737803E-3</v>
      </c>
      <c r="AN15" s="30">
        <f t="shared" si="0"/>
        <v>-1.8716253522754699E-2</v>
      </c>
      <c r="AR15" s="31">
        <f t="shared" si="1"/>
        <v>40359</v>
      </c>
      <c r="AS15" s="30">
        <f t="shared" si="12"/>
        <v>-2.8620164459902619E-2</v>
      </c>
      <c r="AT15" s="30">
        <f t="shared" si="2"/>
        <v>8.9646600827109004E-4</v>
      </c>
      <c r="AU15" s="30">
        <f t="shared" si="3"/>
        <v>1.85119459221727E-3</v>
      </c>
      <c r="AV15" s="30">
        <f t="shared" si="4"/>
        <v>1.7305419038882101E-3</v>
      </c>
      <c r="AW15" s="30">
        <f t="shared" si="5"/>
        <v>3.1244630773974401E-3</v>
      </c>
      <c r="AX15" s="30">
        <f t="shared" si="6"/>
        <v>5.5460946545737803E-3</v>
      </c>
      <c r="AY15" s="30">
        <f t="shared" si="7"/>
        <v>-1.8716253522754699E-2</v>
      </c>
      <c r="BA15" s="31">
        <f t="shared" si="8"/>
        <v>40359</v>
      </c>
      <c r="BB15" s="30">
        <f t="shared" si="9"/>
        <v>-2.8620164459902619E-2</v>
      </c>
      <c r="BC15" s="30" t="e">
        <f>#REF!</f>
        <v>#REF!</v>
      </c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</row>
    <row r="16" spans="1:69">
      <c r="A16" s="31">
        <v>40451</v>
      </c>
      <c r="B16" s="30">
        <v>-6.2906474904700295E-4</v>
      </c>
      <c r="C16" s="30">
        <v>3.3450481172536601E-3</v>
      </c>
      <c r="D16" s="30">
        <v>-0.32888130536140497</v>
      </c>
      <c r="E16" s="30">
        <v>7.5691273284439397E-3</v>
      </c>
      <c r="F16" s="30">
        <v>2.32866110204899E-2</v>
      </c>
      <c r="G16" s="30">
        <v>0.13246591601736499</v>
      </c>
      <c r="H16" s="30">
        <v>-0.16956320740674199</v>
      </c>
      <c r="I16" s="30">
        <v>-0.26886155388444699</v>
      </c>
      <c r="J16" s="30">
        <v>-1.3369543612400501</v>
      </c>
      <c r="K16" s="30">
        <v>6.7947241754850998E-3</v>
      </c>
      <c r="L16" s="30">
        <v>-2.29130452847781E-2</v>
      </c>
      <c r="M16" s="30">
        <v>0</v>
      </c>
      <c r="N16" s="30">
        <v>0</v>
      </c>
      <c r="O16" s="30">
        <v>0.21211588497091999</v>
      </c>
      <c r="P16" s="30">
        <v>0</v>
      </c>
      <c r="Q16" s="30">
        <v>0.91266169275569997</v>
      </c>
      <c r="R16" s="30">
        <v>0</v>
      </c>
      <c r="S16" s="30">
        <v>0</v>
      </c>
      <c r="T16" s="30">
        <v>-0.30290794268888999</v>
      </c>
      <c r="U16" s="30">
        <v>0</v>
      </c>
      <c r="V16" s="30">
        <v>0</v>
      </c>
      <c r="W16" s="30">
        <v>0</v>
      </c>
      <c r="X16" s="30">
        <v>0</v>
      </c>
      <c r="Y16" s="30">
        <v>7.2084334472588497E-4</v>
      </c>
      <c r="Z16" s="30">
        <v>1.9737883137027601E-3</v>
      </c>
      <c r="AA16" s="30">
        <v>2.7451015851997999E-3</v>
      </c>
      <c r="AB16" s="30">
        <v>3.3873319660093701E-3</v>
      </c>
      <c r="AC16" s="30">
        <v>7.6217821315838199E-3</v>
      </c>
      <c r="AD16" s="30">
        <v>-1.7287506472085601E-2</v>
      </c>
      <c r="AE16" s="30">
        <v>-0.23654705990511199</v>
      </c>
      <c r="AF16" s="30">
        <v>-1.4033622706456299</v>
      </c>
      <c r="AH16" s="30">
        <f t="shared" si="11"/>
        <v>6.7947241754850998E-3</v>
      </c>
      <c r="AI16" s="30">
        <f t="shared" si="10"/>
        <v>7.2084334472588497E-4</v>
      </c>
      <c r="AJ16" s="30">
        <f t="shared" si="0"/>
        <v>1.9737883137027601E-3</v>
      </c>
      <c r="AK16" s="30">
        <f t="shared" si="0"/>
        <v>2.7451015851997999E-3</v>
      </c>
      <c r="AL16" s="30">
        <f t="shared" si="0"/>
        <v>3.3873319660093701E-3</v>
      </c>
      <c r="AM16" s="30">
        <f t="shared" si="0"/>
        <v>7.6217821315838199E-3</v>
      </c>
      <c r="AN16" s="30">
        <f t="shared" si="0"/>
        <v>-1.7287506472085601E-2</v>
      </c>
      <c r="AR16" s="31">
        <f t="shared" si="1"/>
        <v>40451</v>
      </c>
      <c r="AS16" s="30">
        <f t="shared" si="12"/>
        <v>-2.9060715308815099E-2</v>
      </c>
      <c r="AT16" s="30">
        <f t="shared" si="2"/>
        <v>7.2084334472588497E-4</v>
      </c>
      <c r="AU16" s="30">
        <f t="shared" si="3"/>
        <v>1.9737883137027601E-3</v>
      </c>
      <c r="AV16" s="30">
        <f t="shared" si="4"/>
        <v>2.7451015851997999E-3</v>
      </c>
      <c r="AW16" s="30">
        <f t="shared" si="5"/>
        <v>3.3873319660093701E-3</v>
      </c>
      <c r="AX16" s="30">
        <f t="shared" si="6"/>
        <v>7.6217821315838199E-3</v>
      </c>
      <c r="AY16" s="30">
        <f t="shared" si="7"/>
        <v>-1.7287506472085601E-2</v>
      </c>
      <c r="BA16" s="31">
        <f t="shared" si="8"/>
        <v>40451</v>
      </c>
      <c r="BB16" s="30">
        <f t="shared" si="9"/>
        <v>-2.9060715308815099E-2</v>
      </c>
      <c r="BC16" s="30" t="e">
        <f>#REF!</f>
        <v>#REF!</v>
      </c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</row>
    <row r="17" spans="1:69">
      <c r="A17" s="31">
        <v>40543</v>
      </c>
      <c r="B17" s="30">
        <v>-1.13728793685652E-2</v>
      </c>
      <c r="C17" s="30">
        <v>3.0241988745460802E-3</v>
      </c>
      <c r="D17" s="30">
        <v>-0.328125885615349</v>
      </c>
      <c r="E17" s="30">
        <v>8.6382462824552402E-3</v>
      </c>
      <c r="F17" s="30">
        <v>1.9738835215088402E-2</v>
      </c>
      <c r="G17" s="30">
        <v>0.140422876972534</v>
      </c>
      <c r="H17" s="30">
        <v>-0.207912315548064</v>
      </c>
      <c r="I17" s="30">
        <v>0.44780260376500097</v>
      </c>
      <c r="J17" s="30">
        <v>-1.3815556306369801</v>
      </c>
      <c r="K17" s="30">
        <v>6.1266592638276E-3</v>
      </c>
      <c r="L17" s="30">
        <v>-3.2054721318819299E-2</v>
      </c>
      <c r="M17" s="30">
        <v>0</v>
      </c>
      <c r="N17" s="30">
        <v>0</v>
      </c>
      <c r="O17" s="30">
        <v>0.16644918923256399</v>
      </c>
      <c r="P17" s="30">
        <v>0</v>
      </c>
      <c r="Q17" s="30">
        <v>0.88049151234859102</v>
      </c>
      <c r="R17" s="30">
        <v>0</v>
      </c>
      <c r="S17" s="30">
        <v>0</v>
      </c>
      <c r="T17" s="30">
        <v>-0.196827461839155</v>
      </c>
      <c r="U17" s="30">
        <v>0</v>
      </c>
      <c r="V17" s="30">
        <v>0</v>
      </c>
      <c r="W17" s="30">
        <v>0</v>
      </c>
      <c r="X17" s="30">
        <v>0</v>
      </c>
      <c r="Y17" s="30">
        <v>7.76612758524031E-4</v>
      </c>
      <c r="Z17" s="30">
        <v>1.88718303779644E-3</v>
      </c>
      <c r="AA17" s="30">
        <v>2.7602000716164801E-3</v>
      </c>
      <c r="AB17" s="30">
        <v>3.0620940262515699E-3</v>
      </c>
      <c r="AC17" s="30">
        <v>6.3574995413651003E-3</v>
      </c>
      <c r="AD17" s="30">
        <v>-1.70886079019716E-2</v>
      </c>
      <c r="AE17" s="30">
        <v>-0.23420926721986399</v>
      </c>
      <c r="AF17" s="30">
        <v>-0.74969799348425503</v>
      </c>
      <c r="AH17" s="30">
        <f t="shared" si="11"/>
        <v>6.1266592638276E-3</v>
      </c>
      <c r="AI17" s="30">
        <f t="shared" si="10"/>
        <v>7.76612758524031E-4</v>
      </c>
      <c r="AJ17" s="30">
        <f t="shared" si="10"/>
        <v>1.88718303779644E-3</v>
      </c>
      <c r="AK17" s="30">
        <f t="shared" si="10"/>
        <v>2.7602000716164801E-3</v>
      </c>
      <c r="AL17" s="30">
        <f t="shared" si="10"/>
        <v>3.0620940262515699E-3</v>
      </c>
      <c r="AM17" s="30">
        <f t="shared" si="10"/>
        <v>6.3574995413651003E-3</v>
      </c>
      <c r="AN17" s="30">
        <f t="shared" si="10"/>
        <v>-1.70886079019716E-2</v>
      </c>
      <c r="AR17" s="31">
        <f t="shared" si="1"/>
        <v>40543</v>
      </c>
      <c r="AS17" s="30">
        <f t="shared" si="12"/>
        <v>-2.9728780220472602E-2</v>
      </c>
      <c r="AT17" s="30">
        <f t="shared" si="2"/>
        <v>7.76612758524031E-4</v>
      </c>
      <c r="AU17" s="30">
        <f t="shared" si="3"/>
        <v>1.88718303779644E-3</v>
      </c>
      <c r="AV17" s="30">
        <f t="shared" si="4"/>
        <v>2.7602000716164801E-3</v>
      </c>
      <c r="AW17" s="30">
        <f t="shared" si="5"/>
        <v>3.0620940262515699E-3</v>
      </c>
      <c r="AX17" s="30">
        <f t="shared" si="6"/>
        <v>6.3574995413651003E-3</v>
      </c>
      <c r="AY17" s="30">
        <f t="shared" si="7"/>
        <v>-1.70886079019716E-2</v>
      </c>
      <c r="BA17" s="31">
        <f t="shared" si="8"/>
        <v>40543</v>
      </c>
      <c r="BB17" s="30">
        <f t="shared" si="9"/>
        <v>-2.9728780220472602E-2</v>
      </c>
      <c r="BC17" s="30" t="e">
        <f>#REF!</f>
        <v>#REF!</v>
      </c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</row>
    <row r="18" spans="1:69">
      <c r="A18" s="31">
        <v>40633</v>
      </c>
      <c r="B18" s="30">
        <v>-2.2416806822378399E-2</v>
      </c>
      <c r="C18" s="30">
        <v>2.7353283408304502E-3</v>
      </c>
      <c r="D18" s="30">
        <v>-0.27959615704447</v>
      </c>
      <c r="E18" s="30">
        <v>8.8719021886118892E-3</v>
      </c>
      <c r="F18" s="30">
        <v>1.7961792241116801E-2</v>
      </c>
      <c r="G18" s="30">
        <v>0.18455360118352299</v>
      </c>
      <c r="H18" s="30">
        <v>-0.166390130287463</v>
      </c>
      <c r="I18" s="30">
        <v>0.41810986965538</v>
      </c>
      <c r="J18" s="30">
        <v>-1.1869704924564</v>
      </c>
      <c r="K18" s="30">
        <v>8.5206144142091402E-3</v>
      </c>
      <c r="L18" s="30">
        <v>-2.38927518140363E-2</v>
      </c>
      <c r="M18" s="30">
        <v>0</v>
      </c>
      <c r="N18" s="30">
        <v>0</v>
      </c>
      <c r="O18" s="30">
        <v>0.135215373378305</v>
      </c>
      <c r="P18" s="30">
        <v>0</v>
      </c>
      <c r="Q18" s="30">
        <v>0.76883475757449904</v>
      </c>
      <c r="R18" s="30">
        <v>0</v>
      </c>
      <c r="S18" s="30">
        <v>0</v>
      </c>
      <c r="T18" s="30">
        <v>0.141388972396394</v>
      </c>
      <c r="U18" s="30">
        <v>0</v>
      </c>
      <c r="V18" s="30">
        <v>0</v>
      </c>
      <c r="W18" s="30">
        <v>0</v>
      </c>
      <c r="X18" s="30">
        <v>0</v>
      </c>
      <c r="Y18" s="30">
        <v>2.0219985448211001E-4</v>
      </c>
      <c r="Z18" s="30">
        <v>1.0834980379570401E-3</v>
      </c>
      <c r="AA18" s="30">
        <v>1.15275716343621E-3</v>
      </c>
      <c r="AB18" s="30">
        <v>1.4786779541697799E-3</v>
      </c>
      <c r="AC18" s="30">
        <v>5.6280385045903696E-3</v>
      </c>
      <c r="AD18" s="30">
        <v>-1.8825034041369801E-2</v>
      </c>
      <c r="AE18" s="30">
        <v>-0.23189254480898699</v>
      </c>
      <c r="AF18" s="30">
        <v>-0.25099680668088098</v>
      </c>
      <c r="AH18" s="30">
        <f t="shared" si="11"/>
        <v>8.5206144142091402E-3</v>
      </c>
      <c r="AI18" s="30">
        <f t="shared" si="10"/>
        <v>2.0219985448211001E-4</v>
      </c>
      <c r="AJ18" s="30">
        <f t="shared" si="10"/>
        <v>1.0834980379570401E-3</v>
      </c>
      <c r="AK18" s="30">
        <f t="shared" si="10"/>
        <v>1.15275716343621E-3</v>
      </c>
      <c r="AL18" s="30">
        <f t="shared" si="10"/>
        <v>1.4786779541697799E-3</v>
      </c>
      <c r="AM18" s="30">
        <f t="shared" si="10"/>
        <v>5.6280385045903696E-3</v>
      </c>
      <c r="AN18" s="30">
        <f t="shared" si="10"/>
        <v>-1.8825034041369801E-2</v>
      </c>
      <c r="AR18" s="31">
        <f t="shared" si="1"/>
        <v>40633</v>
      </c>
      <c r="AS18" s="30">
        <f t="shared" si="12"/>
        <v>-2.7334825070091058E-2</v>
      </c>
      <c r="AT18" s="30">
        <f t="shared" si="2"/>
        <v>2.0219985448211001E-4</v>
      </c>
      <c r="AU18" s="30">
        <f t="shared" si="3"/>
        <v>1.0834980379570401E-3</v>
      </c>
      <c r="AV18" s="30">
        <f t="shared" si="4"/>
        <v>1.15275716343621E-3</v>
      </c>
      <c r="AW18" s="30">
        <f t="shared" si="5"/>
        <v>1.4786779541697799E-3</v>
      </c>
      <c r="AX18" s="30">
        <f t="shared" si="6"/>
        <v>5.6280385045903696E-3</v>
      </c>
      <c r="AY18" s="30">
        <f t="shared" si="7"/>
        <v>-1.8825034041369801E-2</v>
      </c>
      <c r="BA18" s="31">
        <f t="shared" si="8"/>
        <v>40633</v>
      </c>
      <c r="BB18" s="30">
        <f t="shared" si="9"/>
        <v>-2.7334825070091058E-2</v>
      </c>
      <c r="BC18" s="30" t="e">
        <f>#REF!</f>
        <v>#REF!</v>
      </c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</row>
    <row r="19" spans="1:69">
      <c r="A19" s="31">
        <v>40724</v>
      </c>
      <c r="B19" s="30">
        <v>-2.72473705747899E-2</v>
      </c>
      <c r="C19" s="30">
        <v>2.37388820893968E-3</v>
      </c>
      <c r="D19" s="30">
        <v>-0.31422334853262701</v>
      </c>
      <c r="E19" s="30">
        <v>9.3425001270297497E-3</v>
      </c>
      <c r="F19" s="30">
        <v>-1.3049634285544599E-2</v>
      </c>
      <c r="G19" s="30">
        <v>0.20469262427926699</v>
      </c>
      <c r="H19" s="30">
        <v>-0.18816193396526901</v>
      </c>
      <c r="I19" s="30">
        <v>0.98633916261541199</v>
      </c>
      <c r="J19" s="30">
        <v>-1.3756400632540799</v>
      </c>
      <c r="K19" s="30">
        <v>9.6535166101307992E-3</v>
      </c>
      <c r="L19" s="30">
        <v>-3.8413425531313897E-2</v>
      </c>
      <c r="M19" s="30">
        <v>0</v>
      </c>
      <c r="N19" s="30">
        <v>0</v>
      </c>
      <c r="O19" s="30">
        <v>9.5508167140656505E-2</v>
      </c>
      <c r="P19" s="30">
        <v>0</v>
      </c>
      <c r="Q19" s="30">
        <v>1.0330843733567101</v>
      </c>
      <c r="R19" s="30">
        <v>0</v>
      </c>
      <c r="S19" s="30">
        <v>0</v>
      </c>
      <c r="T19" s="30">
        <v>0.197814863899514</v>
      </c>
      <c r="U19" s="30">
        <v>0</v>
      </c>
      <c r="V19" s="30">
        <v>0</v>
      </c>
      <c r="W19" s="30">
        <v>0</v>
      </c>
      <c r="X19" s="30">
        <v>0</v>
      </c>
      <c r="Y19" s="30">
        <v>1.7974433158762699E-3</v>
      </c>
      <c r="Z19" s="30">
        <v>2.4593157039065599E-3</v>
      </c>
      <c r="AA19" s="30">
        <v>3.4491550535031799E-3</v>
      </c>
      <c r="AB19" s="30">
        <v>2.6918081936111401E-3</v>
      </c>
      <c r="AC19" s="30">
        <v>8.1607621918333706E-3</v>
      </c>
      <c r="AD19" s="30">
        <v>-1.9227746999617101E-2</v>
      </c>
      <c r="AE19" s="30">
        <v>-0.22959677437165399</v>
      </c>
      <c r="AF19" s="30">
        <v>0.33796354963888597</v>
      </c>
      <c r="AH19" s="30">
        <f t="shared" si="11"/>
        <v>9.6535166101307992E-3</v>
      </c>
      <c r="AI19" s="30">
        <f t="shared" si="10"/>
        <v>1.7974433158762699E-3</v>
      </c>
      <c r="AJ19" s="30">
        <f t="shared" si="10"/>
        <v>2.4593157039065599E-3</v>
      </c>
      <c r="AK19" s="30">
        <f t="shared" si="10"/>
        <v>3.4491550535031799E-3</v>
      </c>
      <c r="AL19" s="30">
        <f t="shared" si="10"/>
        <v>2.6918081936111401E-3</v>
      </c>
      <c r="AM19" s="30">
        <f t="shared" si="10"/>
        <v>8.1607621918333706E-3</v>
      </c>
      <c r="AN19" s="30">
        <f t="shared" si="10"/>
        <v>-1.9227746999617101E-2</v>
      </c>
      <c r="AR19" s="31">
        <f t="shared" si="1"/>
        <v>40724</v>
      </c>
      <c r="AS19" s="30">
        <f t="shared" si="12"/>
        <v>-2.6201922874169399E-2</v>
      </c>
      <c r="AT19" s="30">
        <f t="shared" si="2"/>
        <v>1.7974433158762699E-3</v>
      </c>
      <c r="AU19" s="30">
        <f t="shared" si="3"/>
        <v>2.4593157039065599E-3</v>
      </c>
      <c r="AV19" s="30">
        <f t="shared" si="4"/>
        <v>3.4491550535031799E-3</v>
      </c>
      <c r="AW19" s="30">
        <f t="shared" si="5"/>
        <v>2.6918081936111401E-3</v>
      </c>
      <c r="AX19" s="30">
        <f t="shared" si="6"/>
        <v>8.1607621918333706E-3</v>
      </c>
      <c r="AY19" s="30">
        <f t="shared" si="7"/>
        <v>-1.9227746999617101E-2</v>
      </c>
      <c r="BA19" s="31">
        <f t="shared" si="8"/>
        <v>40724</v>
      </c>
      <c r="BB19" s="30">
        <f t="shared" si="9"/>
        <v>-2.6201922874169399E-2</v>
      </c>
      <c r="BC19" s="30" t="e">
        <f>#REF!</f>
        <v>#REF!</v>
      </c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</row>
    <row r="20" spans="1:69">
      <c r="A20" s="31">
        <v>40816</v>
      </c>
      <c r="B20" s="30">
        <v>-3.9545427395770702E-2</v>
      </c>
      <c r="C20" s="30">
        <v>1.95159041171955E-3</v>
      </c>
      <c r="D20" s="30">
        <v>-0.37751045832566898</v>
      </c>
      <c r="E20" s="30">
        <v>9.7578313497548308E-3</v>
      </c>
      <c r="F20" s="30">
        <v>-7.0705553676742E-2</v>
      </c>
      <c r="G20" s="30">
        <v>0.20468667264859</v>
      </c>
      <c r="H20" s="30">
        <v>-0.17437725674770399</v>
      </c>
      <c r="I20" s="30">
        <v>0.72133129644054095</v>
      </c>
      <c r="J20" s="30">
        <v>-1.4218662488149401</v>
      </c>
      <c r="K20" s="30">
        <v>1.01918933073763E-2</v>
      </c>
      <c r="L20" s="30">
        <v>-5.3201806973846001E-2</v>
      </c>
      <c r="M20" s="30">
        <v>0</v>
      </c>
      <c r="N20" s="30">
        <v>0</v>
      </c>
      <c r="O20" s="30">
        <v>3.4603132670207801E-2</v>
      </c>
      <c r="P20" s="30">
        <v>0</v>
      </c>
      <c r="Q20" s="30">
        <v>1.2701566490479901</v>
      </c>
      <c r="R20" s="30">
        <v>0</v>
      </c>
      <c r="S20" s="30">
        <v>0</v>
      </c>
      <c r="T20" s="30">
        <v>-5.35110811370587E-2</v>
      </c>
      <c r="U20" s="30">
        <v>0</v>
      </c>
      <c r="V20" s="30">
        <v>0</v>
      </c>
      <c r="W20" s="30">
        <v>0</v>
      </c>
      <c r="X20" s="30">
        <v>0</v>
      </c>
      <c r="Y20" s="30">
        <v>3.0450598118569802E-3</v>
      </c>
      <c r="Z20" s="30">
        <v>4.0096133996136898E-3</v>
      </c>
      <c r="AA20" s="30">
        <v>5.3825903925330803E-3</v>
      </c>
      <c r="AB20" s="30">
        <v>4.5662268310930898E-3</v>
      </c>
      <c r="AC20" s="30">
        <v>1.01943813029858E-2</v>
      </c>
      <c r="AD20" s="30">
        <v>-1.62738596135358E-2</v>
      </c>
      <c r="AE20" s="30">
        <v>-0.227321835736393</v>
      </c>
      <c r="AF20" s="30">
        <v>-0.18004422671027401</v>
      </c>
      <c r="AH20" s="30">
        <f t="shared" si="11"/>
        <v>1.01918933073763E-2</v>
      </c>
      <c r="AI20" s="30">
        <f t="shared" si="10"/>
        <v>3.0450598118569802E-3</v>
      </c>
      <c r="AJ20" s="30">
        <f t="shared" si="10"/>
        <v>4.0096133996136898E-3</v>
      </c>
      <c r="AK20" s="30">
        <f t="shared" si="10"/>
        <v>5.3825903925330803E-3</v>
      </c>
      <c r="AL20" s="30">
        <f t="shared" si="10"/>
        <v>4.5662268310930898E-3</v>
      </c>
      <c r="AM20" s="30">
        <f t="shared" si="10"/>
        <v>1.01943813029858E-2</v>
      </c>
      <c r="AN20" s="30">
        <f t="shared" si="10"/>
        <v>-1.62738596135358E-2</v>
      </c>
      <c r="AR20" s="31">
        <f t="shared" si="1"/>
        <v>40816</v>
      </c>
      <c r="AS20" s="30">
        <f t="shared" si="12"/>
        <v>-2.5663546176923901E-2</v>
      </c>
      <c r="AT20" s="30">
        <f t="shared" si="2"/>
        <v>3.0450598118569802E-3</v>
      </c>
      <c r="AU20" s="30">
        <f t="shared" si="3"/>
        <v>4.0096133996136898E-3</v>
      </c>
      <c r="AV20" s="30">
        <f t="shared" si="4"/>
        <v>5.3825903925330803E-3</v>
      </c>
      <c r="AW20" s="30">
        <f t="shared" si="5"/>
        <v>4.5662268310930898E-3</v>
      </c>
      <c r="AX20" s="30">
        <f t="shared" si="6"/>
        <v>1.01943813029858E-2</v>
      </c>
      <c r="AY20" s="30">
        <f t="shared" si="7"/>
        <v>-1.62738596135358E-2</v>
      </c>
      <c r="BA20" s="31">
        <f t="shared" si="8"/>
        <v>40816</v>
      </c>
      <c r="BB20" s="30">
        <f t="shared" si="9"/>
        <v>-2.5663546176923901E-2</v>
      </c>
      <c r="BC20" s="30" t="e">
        <f>#REF!</f>
        <v>#REF!</v>
      </c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</row>
    <row r="21" spans="1:69">
      <c r="A21" s="31">
        <v>40908</v>
      </c>
      <c r="B21" s="30">
        <v>-3.9788953854180603E-2</v>
      </c>
      <c r="C21" s="30">
        <v>1.61004749648085E-3</v>
      </c>
      <c r="D21" s="30">
        <v>-0.39265592691132201</v>
      </c>
      <c r="E21" s="30">
        <v>1.0108315657220099E-2</v>
      </c>
      <c r="F21" s="30">
        <v>-7.8889113530189403E-2</v>
      </c>
      <c r="G21" s="30">
        <v>0.209562908745519</v>
      </c>
      <c r="H21" s="30">
        <v>-0.190998596938773</v>
      </c>
      <c r="I21" s="30">
        <v>0.38877882176844197</v>
      </c>
      <c r="J21" s="30">
        <v>-1.7326212454662899</v>
      </c>
      <c r="K21" s="30">
        <v>1.0859954265507401E-2</v>
      </c>
      <c r="L21" s="30">
        <v>-4.6540111136616998E-2</v>
      </c>
      <c r="M21" s="30">
        <v>0</v>
      </c>
      <c r="N21" s="30">
        <v>0</v>
      </c>
      <c r="O21" s="30">
        <v>0.15460613980775501</v>
      </c>
      <c r="P21" s="30">
        <v>0</v>
      </c>
      <c r="Q21" s="30">
        <v>1.4594860182728999</v>
      </c>
      <c r="R21" s="30">
        <v>0</v>
      </c>
      <c r="S21" s="30">
        <v>0</v>
      </c>
      <c r="T21" s="30">
        <v>-8.8538751574340699E-2</v>
      </c>
      <c r="U21" s="30">
        <v>0</v>
      </c>
      <c r="V21" s="30">
        <v>0</v>
      </c>
      <c r="W21" s="30">
        <v>0</v>
      </c>
      <c r="X21" s="30">
        <v>0</v>
      </c>
      <c r="Y21" s="30">
        <v>2.6775519367472299E-3</v>
      </c>
      <c r="Z21" s="30">
        <v>3.4388963615183902E-3</v>
      </c>
      <c r="AA21" s="30">
        <v>4.8202013481324297E-3</v>
      </c>
      <c r="AB21" s="30">
        <v>5.2218457154751203E-3</v>
      </c>
      <c r="AC21" s="30">
        <v>8.4244334211058796E-3</v>
      </c>
      <c r="AD21" s="30">
        <v>-1.32671530150729E-2</v>
      </c>
      <c r="AE21" s="30">
        <v>-0.22506760697199499</v>
      </c>
      <c r="AF21" s="30">
        <v>-0.58685904691948498</v>
      </c>
      <c r="AH21" s="30">
        <f t="shared" si="11"/>
        <v>1.0859954265507401E-2</v>
      </c>
      <c r="AI21" s="30">
        <f t="shared" si="10"/>
        <v>2.6775519367472299E-3</v>
      </c>
      <c r="AJ21" s="30">
        <f t="shared" si="10"/>
        <v>3.4388963615183902E-3</v>
      </c>
      <c r="AK21" s="30">
        <f t="shared" si="10"/>
        <v>4.8202013481324297E-3</v>
      </c>
      <c r="AL21" s="30">
        <f t="shared" si="10"/>
        <v>5.2218457154751203E-3</v>
      </c>
      <c r="AM21" s="30">
        <f t="shared" si="10"/>
        <v>8.4244334211058796E-3</v>
      </c>
      <c r="AN21" s="30">
        <f t="shared" si="10"/>
        <v>-1.32671530150729E-2</v>
      </c>
      <c r="AR21" s="31">
        <f t="shared" si="1"/>
        <v>40908</v>
      </c>
      <c r="AS21" s="30">
        <f t="shared" si="12"/>
        <v>-2.4995485218792801E-2</v>
      </c>
      <c r="AT21" s="30">
        <f t="shared" si="2"/>
        <v>2.6775519367472299E-3</v>
      </c>
      <c r="AU21" s="30">
        <f t="shared" si="3"/>
        <v>3.4388963615183902E-3</v>
      </c>
      <c r="AV21" s="30">
        <f t="shared" si="4"/>
        <v>4.8202013481324297E-3</v>
      </c>
      <c r="AW21" s="30">
        <f t="shared" si="5"/>
        <v>5.2218457154751203E-3</v>
      </c>
      <c r="AX21" s="30">
        <f t="shared" si="6"/>
        <v>8.4244334211058796E-3</v>
      </c>
      <c r="AY21" s="30">
        <f t="shared" si="7"/>
        <v>-1.32671530150729E-2</v>
      </c>
      <c r="BA21" s="31">
        <f t="shared" si="8"/>
        <v>40908</v>
      </c>
      <c r="BB21" s="30">
        <f t="shared" si="9"/>
        <v>-2.4995485218792801E-2</v>
      </c>
      <c r="BC21" s="30" t="e">
        <f>#REF!</f>
        <v>#REF!</v>
      </c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</row>
    <row r="22" spans="1:69">
      <c r="A22" s="31">
        <v>40999</v>
      </c>
      <c r="B22" s="30">
        <v>-3.8620697418889599E-2</v>
      </c>
      <c r="C22" s="30">
        <v>1.16829691443332E-3</v>
      </c>
      <c r="D22" s="30">
        <v>-0.39041709682879899</v>
      </c>
      <c r="E22" s="30">
        <v>9.85193644684745E-3</v>
      </c>
      <c r="F22" s="30">
        <v>-9.88790885361856E-2</v>
      </c>
      <c r="G22" s="30">
        <v>0.218363793353892</v>
      </c>
      <c r="H22" s="30">
        <v>-0.25693852615555901</v>
      </c>
      <c r="I22" s="30">
        <v>1.1044948433691399</v>
      </c>
      <c r="J22" s="30">
        <v>-1.5315155903189099</v>
      </c>
      <c r="K22" s="30">
        <v>1.5026541637586099E-2</v>
      </c>
      <c r="L22" s="30">
        <v>-4.9859408448893403E-2</v>
      </c>
      <c r="M22" s="30">
        <v>0</v>
      </c>
      <c r="N22" s="30">
        <v>0</v>
      </c>
      <c r="O22" s="30">
        <v>9.0592025463997999E-2</v>
      </c>
      <c r="P22" s="30">
        <v>0</v>
      </c>
      <c r="Q22" s="30">
        <v>1.27209691442475</v>
      </c>
      <c r="R22" s="30">
        <v>0</v>
      </c>
      <c r="S22" s="30">
        <v>0</v>
      </c>
      <c r="T22" s="30">
        <v>0.40906387095951402</v>
      </c>
      <c r="U22" s="30">
        <v>0</v>
      </c>
      <c r="V22" s="30">
        <v>0</v>
      </c>
      <c r="W22" s="30">
        <v>0</v>
      </c>
      <c r="X22" s="30">
        <v>0</v>
      </c>
      <c r="Y22" s="30">
        <v>3.1581233002953E-3</v>
      </c>
      <c r="Z22" s="30">
        <v>3.46735337040104E-3</v>
      </c>
      <c r="AA22" s="30">
        <v>3.5548480773694899E-3</v>
      </c>
      <c r="AB22" s="30">
        <v>6.3008475673864599E-3</v>
      </c>
      <c r="AC22" s="30">
        <v>6.1258873767178201E-3</v>
      </c>
      <c r="AD22" s="30">
        <v>-1.06285976878783E-2</v>
      </c>
      <c r="AE22" s="30">
        <v>-0.22283396449434001</v>
      </c>
      <c r="AF22" s="30">
        <v>0.52687876237966702</v>
      </c>
      <c r="AH22" s="30">
        <f t="shared" si="11"/>
        <v>1.5026541637586099E-2</v>
      </c>
      <c r="AI22" s="30">
        <f t="shared" si="10"/>
        <v>3.1581233002953E-3</v>
      </c>
      <c r="AJ22" s="30">
        <f t="shared" si="10"/>
        <v>3.46735337040104E-3</v>
      </c>
      <c r="AK22" s="30">
        <f t="shared" si="10"/>
        <v>3.5548480773694899E-3</v>
      </c>
      <c r="AL22" s="30">
        <f t="shared" si="10"/>
        <v>6.3008475673864599E-3</v>
      </c>
      <c r="AM22" s="30">
        <f t="shared" si="10"/>
        <v>6.1258873767178201E-3</v>
      </c>
      <c r="AN22" s="30">
        <f t="shared" si="10"/>
        <v>-1.06285976878783E-2</v>
      </c>
      <c r="AR22" s="31">
        <f t="shared" si="1"/>
        <v>40999</v>
      </c>
      <c r="AS22" s="30">
        <f t="shared" si="12"/>
        <v>-2.0828897846714101E-2</v>
      </c>
      <c r="AT22" s="30">
        <f t="shared" si="2"/>
        <v>3.1581233002953E-3</v>
      </c>
      <c r="AU22" s="30">
        <f t="shared" si="3"/>
        <v>3.46735337040104E-3</v>
      </c>
      <c r="AV22" s="30">
        <f t="shared" si="4"/>
        <v>3.5548480773694899E-3</v>
      </c>
      <c r="AW22" s="30">
        <f t="shared" si="5"/>
        <v>6.3008475673864599E-3</v>
      </c>
      <c r="AX22" s="30">
        <f t="shared" si="6"/>
        <v>6.1258873767178201E-3</v>
      </c>
      <c r="AY22" s="30">
        <f t="shared" si="7"/>
        <v>-1.06285976878783E-2</v>
      </c>
      <c r="BA22" s="31">
        <f t="shared" si="8"/>
        <v>40999</v>
      </c>
      <c r="BB22" s="30">
        <f t="shared" si="9"/>
        <v>-2.0828897846714101E-2</v>
      </c>
      <c r="BC22" s="30" t="e">
        <f>#REF!</f>
        <v>#REF!</v>
      </c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</row>
    <row r="23" spans="1:69">
      <c r="A23" s="31">
        <v>41090</v>
      </c>
      <c r="B23" s="30">
        <v>-4.10289470268776E-2</v>
      </c>
      <c r="C23" s="30">
        <v>8.9154075288977398E-4</v>
      </c>
      <c r="D23" s="30">
        <v>-0.41484462694028001</v>
      </c>
      <c r="E23" s="30">
        <v>9.2238476879335993E-3</v>
      </c>
      <c r="F23" s="30">
        <v>-0.108901651510595</v>
      </c>
      <c r="G23" s="30">
        <v>0.23130554410297699</v>
      </c>
      <c r="H23" s="30">
        <v>-0.26248716468032501</v>
      </c>
      <c r="I23" s="30">
        <v>0.53045920267049596</v>
      </c>
      <c r="J23" s="30">
        <v>-1.46799709063302</v>
      </c>
      <c r="K23" s="30">
        <v>1.29750161465658E-2</v>
      </c>
      <c r="L23" s="30">
        <v>-5.2049719843916202E-2</v>
      </c>
      <c r="M23" s="30">
        <v>0</v>
      </c>
      <c r="N23" s="30">
        <v>0</v>
      </c>
      <c r="O23" s="30">
        <v>0.11688019449560499</v>
      </c>
      <c r="P23" s="30">
        <v>0</v>
      </c>
      <c r="Q23" s="30">
        <v>1.3781919730293899</v>
      </c>
      <c r="R23" s="30">
        <v>0</v>
      </c>
      <c r="S23" s="30">
        <v>0</v>
      </c>
      <c r="T23" s="30">
        <v>-4.7881099733093603E-2</v>
      </c>
      <c r="U23" s="30">
        <v>0</v>
      </c>
      <c r="V23" s="30">
        <v>0</v>
      </c>
      <c r="W23" s="30">
        <v>0</v>
      </c>
      <c r="X23" s="30">
        <v>0</v>
      </c>
      <c r="Y23" s="30">
        <v>1.6881743234886601E-3</v>
      </c>
      <c r="Z23" s="30">
        <v>3.5354752164318201E-3</v>
      </c>
      <c r="AA23" s="30">
        <v>2.5532879413425699E-3</v>
      </c>
      <c r="AB23" s="30">
        <v>7.2189132596767102E-3</v>
      </c>
      <c r="AC23" s="30">
        <v>4.9925714395993E-3</v>
      </c>
      <c r="AD23" s="30">
        <v>-9.7761120399275595E-3</v>
      </c>
      <c r="AE23" s="30">
        <v>-0.220620783169789</v>
      </c>
      <c r="AF23" s="30">
        <v>-0.35568171266622201</v>
      </c>
      <c r="AH23" s="30">
        <f t="shared" si="11"/>
        <v>1.29750161465658E-2</v>
      </c>
      <c r="AI23" s="30">
        <f t="shared" si="10"/>
        <v>1.6881743234886601E-3</v>
      </c>
      <c r="AJ23" s="30">
        <f t="shared" si="10"/>
        <v>3.5354752164318201E-3</v>
      </c>
      <c r="AK23" s="30">
        <f t="shared" si="10"/>
        <v>2.5532879413425699E-3</v>
      </c>
      <c r="AL23" s="30">
        <f t="shared" si="10"/>
        <v>7.2189132596767102E-3</v>
      </c>
      <c r="AM23" s="30">
        <f t="shared" si="10"/>
        <v>4.9925714395993E-3</v>
      </c>
      <c r="AN23" s="30">
        <f t="shared" si="10"/>
        <v>-9.7761120399275595E-3</v>
      </c>
      <c r="AR23" s="31">
        <f t="shared" si="1"/>
        <v>41090</v>
      </c>
      <c r="AS23" s="30">
        <f t="shared" si="12"/>
        <v>-2.28804233377344E-2</v>
      </c>
      <c r="AT23" s="30">
        <f t="shared" si="2"/>
        <v>1.6881743234886601E-3</v>
      </c>
      <c r="AU23" s="30">
        <f t="shared" si="3"/>
        <v>3.5354752164318201E-3</v>
      </c>
      <c r="AV23" s="30">
        <f t="shared" si="4"/>
        <v>2.5532879413425699E-3</v>
      </c>
      <c r="AW23" s="30">
        <f t="shared" si="5"/>
        <v>7.2189132596767102E-3</v>
      </c>
      <c r="AX23" s="30">
        <f t="shared" si="6"/>
        <v>4.9925714395993E-3</v>
      </c>
      <c r="AY23" s="30">
        <f t="shared" si="7"/>
        <v>-9.7761120399275595E-3</v>
      </c>
      <c r="BA23" s="31">
        <f t="shared" si="8"/>
        <v>41090</v>
      </c>
      <c r="BB23" s="30">
        <f t="shared" si="9"/>
        <v>-2.28804233377344E-2</v>
      </c>
      <c r="BC23" s="30" t="e">
        <f>#REF!</f>
        <v>#REF!</v>
      </c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</row>
    <row r="24" spans="1:69">
      <c r="A24" s="31">
        <v>41182</v>
      </c>
      <c r="B24" s="30">
        <v>-4.4844063815829803E-2</v>
      </c>
      <c r="C24" s="30">
        <v>6.4896440155059998E-4</v>
      </c>
      <c r="D24" s="30">
        <v>-0.396120903733998</v>
      </c>
      <c r="E24" s="30">
        <v>8.0400141191372398E-3</v>
      </c>
      <c r="F24" s="30">
        <v>-0.126300629045417</v>
      </c>
      <c r="G24" s="30">
        <v>0.25303705512313901</v>
      </c>
      <c r="H24" s="30">
        <v>-0.18878432501880901</v>
      </c>
      <c r="I24" s="30">
        <v>0.41251873273677703</v>
      </c>
      <c r="J24" s="30">
        <v>-1.55308633710787</v>
      </c>
      <c r="K24" s="30">
        <v>1.3151540997702301E-2</v>
      </c>
      <c r="L24" s="30">
        <v>-5.0669898986099797E-2</v>
      </c>
      <c r="M24" s="30">
        <v>0</v>
      </c>
      <c r="N24" s="30">
        <v>0</v>
      </c>
      <c r="O24" s="30">
        <v>9.1901289825369006E-2</v>
      </c>
      <c r="P24" s="30">
        <v>0</v>
      </c>
      <c r="Q24" s="30">
        <v>1.35309516455888</v>
      </c>
      <c r="R24" s="30">
        <v>0</v>
      </c>
      <c r="S24" s="30">
        <v>0</v>
      </c>
      <c r="T24" s="30">
        <v>-0.387348141578014</v>
      </c>
      <c r="U24" s="30">
        <v>0</v>
      </c>
      <c r="V24" s="30">
        <v>0</v>
      </c>
      <c r="W24" s="30">
        <v>0</v>
      </c>
      <c r="X24" s="30">
        <v>0</v>
      </c>
      <c r="Y24" s="30">
        <v>7.2478878228032697E-4</v>
      </c>
      <c r="Z24" s="30">
        <v>2.9849439164841801E-3</v>
      </c>
      <c r="AA24" s="30">
        <v>2.2051848174609E-3</v>
      </c>
      <c r="AB24" s="30">
        <v>7.4933446794656E-3</v>
      </c>
      <c r="AC24" s="30">
        <v>6.0552459649754198E-3</v>
      </c>
      <c r="AD24" s="30">
        <v>-7.6771438234146602E-3</v>
      </c>
      <c r="AE24" s="30">
        <v>-0.218427936415066</v>
      </c>
      <c r="AF24" s="30">
        <v>-0.85938256050936901</v>
      </c>
      <c r="AH24" s="30">
        <f t="shared" si="11"/>
        <v>1.3151540997702301E-2</v>
      </c>
      <c r="AI24" s="30">
        <f t="shared" si="10"/>
        <v>7.2478878228032697E-4</v>
      </c>
      <c r="AJ24" s="30">
        <f t="shared" si="10"/>
        <v>2.9849439164841801E-3</v>
      </c>
      <c r="AK24" s="30">
        <f t="shared" si="10"/>
        <v>2.2051848174609E-3</v>
      </c>
      <c r="AL24" s="30">
        <f t="shared" si="10"/>
        <v>7.4933446794656E-3</v>
      </c>
      <c r="AM24" s="30">
        <f t="shared" si="10"/>
        <v>6.0552459649754198E-3</v>
      </c>
      <c r="AN24" s="30">
        <f t="shared" si="10"/>
        <v>-7.6771438234146602E-3</v>
      </c>
      <c r="AR24" s="31">
        <f t="shared" si="1"/>
        <v>41182</v>
      </c>
      <c r="AS24" s="30">
        <f t="shared" si="12"/>
        <v>-2.2703898486597901E-2</v>
      </c>
      <c r="AT24" s="30">
        <f t="shared" si="2"/>
        <v>7.2478878228032697E-4</v>
      </c>
      <c r="AU24" s="30">
        <f t="shared" si="3"/>
        <v>2.9849439164841801E-3</v>
      </c>
      <c r="AV24" s="30">
        <f t="shared" si="4"/>
        <v>2.2051848174609E-3</v>
      </c>
      <c r="AW24" s="30">
        <f t="shared" si="5"/>
        <v>7.4933446794656E-3</v>
      </c>
      <c r="AX24" s="30">
        <f t="shared" si="6"/>
        <v>6.0552459649754198E-3</v>
      </c>
      <c r="AY24" s="30">
        <f t="shared" si="7"/>
        <v>-7.6771438234146602E-3</v>
      </c>
      <c r="BA24" s="31">
        <f t="shared" si="8"/>
        <v>41182</v>
      </c>
      <c r="BB24" s="30">
        <f t="shared" si="9"/>
        <v>-2.2703898486597901E-2</v>
      </c>
      <c r="BC24" s="30" t="e">
        <f>#REF!</f>
        <v>#REF!</v>
      </c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</row>
    <row r="25" spans="1:69">
      <c r="A25" s="31">
        <v>41274</v>
      </c>
      <c r="B25" s="30">
        <v>-4.2628895457808E-2</v>
      </c>
      <c r="C25" s="30">
        <v>3.0588806834153098E-4</v>
      </c>
      <c r="D25" s="30">
        <v>-0.39544668269049199</v>
      </c>
      <c r="E25" s="30">
        <v>7.3889490501022302E-3</v>
      </c>
      <c r="F25" s="30">
        <v>-0.13629996369754999</v>
      </c>
      <c r="G25" s="30">
        <v>0.27939870500415198</v>
      </c>
      <c r="H25" s="30">
        <v>-0.20105672359169699</v>
      </c>
      <c r="I25" s="30">
        <v>0.32840158760223298</v>
      </c>
      <c r="J25" s="30">
        <v>-1.24947449910303</v>
      </c>
      <c r="K25" s="30">
        <v>1.6608333953938001E-2</v>
      </c>
      <c r="L25" s="30">
        <v>-6.0160113977159001E-2</v>
      </c>
      <c r="M25" s="30">
        <v>0</v>
      </c>
      <c r="N25" s="30">
        <v>0</v>
      </c>
      <c r="O25" s="30">
        <v>6.5852715527503396E-3</v>
      </c>
      <c r="P25" s="30">
        <v>0</v>
      </c>
      <c r="Q25" s="30">
        <v>1.2166692099546399</v>
      </c>
      <c r="R25" s="30">
        <v>0</v>
      </c>
      <c r="S25" s="30">
        <v>0</v>
      </c>
      <c r="T25" s="30">
        <v>0.21700546340530599</v>
      </c>
      <c r="U25" s="30">
        <v>0</v>
      </c>
      <c r="V25" s="30">
        <v>0</v>
      </c>
      <c r="W25" s="30">
        <v>0</v>
      </c>
      <c r="X25" s="30">
        <v>0</v>
      </c>
      <c r="Y25" s="30">
        <v>1.5941800677321499E-3</v>
      </c>
      <c r="Z25" s="30">
        <v>3.2216776162163801E-3</v>
      </c>
      <c r="AA25" s="30">
        <v>2.4100326629916602E-3</v>
      </c>
      <c r="AB25" s="30">
        <v>7.5743933651839504E-3</v>
      </c>
      <c r="AC25" s="30">
        <v>6.1920350067801097E-3</v>
      </c>
      <c r="AD25" s="30">
        <v>-6.6207527081085698E-3</v>
      </c>
      <c r="AE25" s="30">
        <v>-0.216255296293521</v>
      </c>
      <c r="AF25" s="30">
        <v>-0.236724650695152</v>
      </c>
      <c r="AH25" s="30">
        <f t="shared" si="11"/>
        <v>1.6608333953938001E-2</v>
      </c>
      <c r="AI25" s="30">
        <f t="shared" si="10"/>
        <v>1.5941800677321499E-3</v>
      </c>
      <c r="AJ25" s="30">
        <f t="shared" si="10"/>
        <v>3.2216776162163801E-3</v>
      </c>
      <c r="AK25" s="30">
        <f t="shared" si="10"/>
        <v>2.4100326629916602E-3</v>
      </c>
      <c r="AL25" s="30">
        <f t="shared" si="10"/>
        <v>7.5743933651839504E-3</v>
      </c>
      <c r="AM25" s="30">
        <f t="shared" si="10"/>
        <v>6.1920350067801097E-3</v>
      </c>
      <c r="AN25" s="30">
        <f t="shared" si="10"/>
        <v>-6.6207527081085698E-3</v>
      </c>
      <c r="AR25" s="31">
        <f t="shared" si="1"/>
        <v>41274</v>
      </c>
      <c r="AS25" s="30">
        <f t="shared" si="12"/>
        <v>-1.9247105530362199E-2</v>
      </c>
      <c r="AT25" s="30">
        <f t="shared" si="2"/>
        <v>1.5941800677321499E-3</v>
      </c>
      <c r="AU25" s="30">
        <f t="shared" si="3"/>
        <v>3.2216776162163801E-3</v>
      </c>
      <c r="AV25" s="30">
        <f t="shared" si="4"/>
        <v>2.4100326629916602E-3</v>
      </c>
      <c r="AW25" s="30">
        <f t="shared" si="5"/>
        <v>7.5743933651839504E-3</v>
      </c>
      <c r="AX25" s="30">
        <f t="shared" si="6"/>
        <v>6.1920350067801097E-3</v>
      </c>
      <c r="AY25" s="30">
        <f t="shared" si="7"/>
        <v>-6.6207527081085698E-3</v>
      </c>
      <c r="BA25" s="31">
        <f t="shared" si="8"/>
        <v>41274</v>
      </c>
      <c r="BB25" s="30">
        <f t="shared" si="9"/>
        <v>-1.9247105530362199E-2</v>
      </c>
      <c r="BC25" s="30" t="e">
        <f>#REF!</f>
        <v>#REF!</v>
      </c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</row>
    <row r="26" spans="1:69">
      <c r="A26" s="31">
        <v>41364</v>
      </c>
      <c r="B26" s="30">
        <v>-4.8431975997076299E-2</v>
      </c>
      <c r="C26" s="32">
        <v>-2.3371505886160501E-5</v>
      </c>
      <c r="D26" s="30">
        <v>-0.39588976402551401</v>
      </c>
      <c r="E26" s="30">
        <v>6.9606490322948701E-3</v>
      </c>
      <c r="F26" s="30">
        <v>-0.12569195943499201</v>
      </c>
      <c r="G26" s="30">
        <v>0.29041816886159399</v>
      </c>
      <c r="H26" s="30">
        <v>-0.25043866631017098</v>
      </c>
      <c r="I26" s="30">
        <v>0.52521645776544201</v>
      </c>
      <c r="J26" s="30">
        <v>-1.4778788913765</v>
      </c>
      <c r="K26" s="30">
        <v>1.3924016210475801E-2</v>
      </c>
      <c r="L26" s="30">
        <v>-7.0075480926601305E-2</v>
      </c>
      <c r="M26" s="30">
        <v>0</v>
      </c>
      <c r="N26" s="30">
        <v>0</v>
      </c>
      <c r="O26" s="30">
        <v>3.8010541266020298E-2</v>
      </c>
      <c r="P26" s="30">
        <v>0</v>
      </c>
      <c r="Q26" s="30">
        <v>1.3072308766376599</v>
      </c>
      <c r="R26" s="30">
        <v>0</v>
      </c>
      <c r="S26" s="30">
        <v>0</v>
      </c>
      <c r="T26" s="30">
        <v>-3.1537971865114298E-2</v>
      </c>
      <c r="U26" s="30">
        <v>0</v>
      </c>
      <c r="V26" s="30">
        <v>0</v>
      </c>
      <c r="W26" s="30">
        <v>0</v>
      </c>
      <c r="X26" s="30">
        <v>0</v>
      </c>
      <c r="Y26" s="30">
        <v>2.1238829484016E-3</v>
      </c>
      <c r="Z26" s="30">
        <v>2.6653823950839499E-3</v>
      </c>
      <c r="AA26" s="30">
        <v>1.95432052121358E-3</v>
      </c>
      <c r="AB26" s="30">
        <v>6.9369751644066096E-3</v>
      </c>
      <c r="AC26" s="30">
        <v>5.7001959153701797E-3</v>
      </c>
      <c r="AD26" s="30">
        <v>-4.7771647023297998E-3</v>
      </c>
      <c r="AE26" s="30">
        <v>-0.21410273360835599</v>
      </c>
      <c r="AF26" s="30">
        <v>-0.448370265277375</v>
      </c>
      <c r="AH26" s="30">
        <f t="shared" si="11"/>
        <v>1.3924016210475801E-2</v>
      </c>
      <c r="AI26" s="30">
        <f t="shared" si="10"/>
        <v>2.1238829484016E-3</v>
      </c>
      <c r="AJ26" s="30">
        <f t="shared" si="10"/>
        <v>2.6653823950839499E-3</v>
      </c>
      <c r="AK26" s="30">
        <f t="shared" si="10"/>
        <v>1.95432052121358E-3</v>
      </c>
      <c r="AL26" s="30">
        <f t="shared" si="10"/>
        <v>6.9369751644066096E-3</v>
      </c>
      <c r="AM26" s="30">
        <f t="shared" si="10"/>
        <v>5.7001959153701797E-3</v>
      </c>
      <c r="AN26" s="30">
        <f t="shared" si="10"/>
        <v>-4.7771647023297998E-3</v>
      </c>
      <c r="AR26" s="31">
        <f t="shared" si="1"/>
        <v>41364</v>
      </c>
      <c r="AS26" s="30">
        <f t="shared" si="12"/>
        <v>-2.1931423273824399E-2</v>
      </c>
      <c r="AT26" s="30">
        <f t="shared" si="2"/>
        <v>2.1238829484016E-3</v>
      </c>
      <c r="AU26" s="30">
        <f t="shared" si="3"/>
        <v>2.6653823950839499E-3</v>
      </c>
      <c r="AV26" s="30">
        <f t="shared" si="4"/>
        <v>1.95432052121358E-3</v>
      </c>
      <c r="AW26" s="30">
        <f t="shared" si="5"/>
        <v>6.9369751644066096E-3</v>
      </c>
      <c r="AX26" s="30">
        <f t="shared" si="6"/>
        <v>5.7001959153701797E-3</v>
      </c>
      <c r="AY26" s="30">
        <f t="shared" si="7"/>
        <v>-4.7771647023297998E-3</v>
      </c>
      <c r="BA26" s="31">
        <f t="shared" si="8"/>
        <v>41364</v>
      </c>
      <c r="BB26" s="30">
        <f t="shared" si="9"/>
        <v>-2.1931423273824399E-2</v>
      </c>
      <c r="BC26" s="30" t="e">
        <f>#REF!</f>
        <v>#REF!</v>
      </c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</row>
    <row r="27" spans="1:69">
      <c r="A27" s="31">
        <v>41455</v>
      </c>
      <c r="B27" s="30">
        <v>-4.6575784928792802E-2</v>
      </c>
      <c r="C27" s="30">
        <v>-2.1093647649683599E-4</v>
      </c>
      <c r="D27" s="30">
        <v>-0.39139387438196199</v>
      </c>
      <c r="E27" s="30">
        <v>6.2747874964852396E-3</v>
      </c>
      <c r="F27" s="30">
        <v>-0.105531473447639</v>
      </c>
      <c r="G27" s="30">
        <v>0.29128295121563202</v>
      </c>
      <c r="H27" s="30">
        <v>-0.27350919516511102</v>
      </c>
      <c r="I27" s="30">
        <v>0.157660284556082</v>
      </c>
      <c r="J27" s="30">
        <v>-1.50695703979564</v>
      </c>
      <c r="K27" s="30">
        <v>1.0510217852077701E-2</v>
      </c>
      <c r="L27" s="30">
        <v>-7.8478887303912101E-2</v>
      </c>
      <c r="M27" s="30">
        <v>0</v>
      </c>
      <c r="N27" s="30">
        <v>0</v>
      </c>
      <c r="O27" s="30">
        <v>8.0056662420613295E-2</v>
      </c>
      <c r="P27" s="30">
        <v>0</v>
      </c>
      <c r="Q27" s="30">
        <v>1.29675022922968</v>
      </c>
      <c r="R27" s="30">
        <v>0</v>
      </c>
      <c r="S27" s="30">
        <v>0</v>
      </c>
      <c r="T27" s="30">
        <v>-9.1455747488944306E-2</v>
      </c>
      <c r="U27" s="30">
        <v>0</v>
      </c>
      <c r="V27" s="30">
        <v>0</v>
      </c>
      <c r="W27" s="30">
        <v>0</v>
      </c>
      <c r="X27" s="30">
        <v>0</v>
      </c>
      <c r="Y27" s="30">
        <v>1.4576105572094899E-3</v>
      </c>
      <c r="Z27" s="30">
        <v>9.8735047218134709E-4</v>
      </c>
      <c r="AA27" s="30">
        <v>1.55163994066676E-3</v>
      </c>
      <c r="AB27" s="30">
        <v>6.1564292945570599E-3</v>
      </c>
      <c r="AC27" s="30">
        <v>3.9630853053029798E-3</v>
      </c>
      <c r="AD27" s="30">
        <v>-4.4565282084296698E-3</v>
      </c>
      <c r="AE27" s="30">
        <v>-0.21197011799254301</v>
      </c>
      <c r="AF27" s="30">
        <v>-0.889572661454751</v>
      </c>
      <c r="AH27" s="30">
        <f t="shared" si="11"/>
        <v>1.0510217852077701E-2</v>
      </c>
      <c r="AI27" s="30">
        <f t="shared" si="10"/>
        <v>1.4576105572094899E-3</v>
      </c>
      <c r="AJ27" s="30">
        <f t="shared" si="10"/>
        <v>9.8735047218134709E-4</v>
      </c>
      <c r="AK27" s="30">
        <f t="shared" si="10"/>
        <v>1.55163994066676E-3</v>
      </c>
      <c r="AL27" s="30">
        <f t="shared" si="10"/>
        <v>6.1564292945570599E-3</v>
      </c>
      <c r="AM27" s="30">
        <f t="shared" si="10"/>
        <v>3.9630853053029798E-3</v>
      </c>
      <c r="AN27" s="30">
        <f t="shared" si="10"/>
        <v>-4.4565282084296698E-3</v>
      </c>
      <c r="AR27" s="31">
        <f t="shared" si="1"/>
        <v>41455</v>
      </c>
      <c r="AS27" s="30">
        <f t="shared" si="12"/>
        <v>-2.5345221632222498E-2</v>
      </c>
      <c r="AT27" s="30">
        <f t="shared" si="2"/>
        <v>1.4576105572094899E-3</v>
      </c>
      <c r="AU27" s="30">
        <f t="shared" si="3"/>
        <v>9.8735047218134709E-4</v>
      </c>
      <c r="AV27" s="30">
        <f t="shared" si="4"/>
        <v>1.55163994066676E-3</v>
      </c>
      <c r="AW27" s="30">
        <f t="shared" si="5"/>
        <v>6.1564292945570599E-3</v>
      </c>
      <c r="AX27" s="30">
        <f t="shared" si="6"/>
        <v>3.9630853053029798E-3</v>
      </c>
      <c r="AY27" s="30">
        <f t="shared" si="7"/>
        <v>-4.4565282084296698E-3</v>
      </c>
      <c r="BA27" s="31">
        <f t="shared" si="8"/>
        <v>41455</v>
      </c>
      <c r="BB27" s="30">
        <f t="shared" si="9"/>
        <v>-2.5345221632222498E-2</v>
      </c>
      <c r="BC27" s="30" t="e">
        <f>#REF!</f>
        <v>#REF!</v>
      </c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</row>
    <row r="28" spans="1:69">
      <c r="A28" s="31">
        <v>41547</v>
      </c>
      <c r="B28" s="30">
        <v>-4.8327533899106198E-2</v>
      </c>
      <c r="C28" s="30">
        <v>-4.50753699876571E-4</v>
      </c>
      <c r="D28" s="30">
        <v>-0.37993558148985401</v>
      </c>
      <c r="E28" s="30">
        <v>5.4199448273228798E-3</v>
      </c>
      <c r="F28" s="30">
        <v>-0.113738703939469</v>
      </c>
      <c r="G28" s="30">
        <v>0.29566539288163801</v>
      </c>
      <c r="H28" s="30">
        <v>-0.32030030500228501</v>
      </c>
      <c r="I28" s="30">
        <v>0.71578889103891497</v>
      </c>
      <c r="J28" s="30">
        <v>-1.6410000552714199</v>
      </c>
      <c r="K28" s="30">
        <v>7.9658693396877905E-3</v>
      </c>
      <c r="L28" s="30">
        <v>-9.1700060000621197E-2</v>
      </c>
      <c r="M28" s="30">
        <v>0</v>
      </c>
      <c r="N28" s="30">
        <v>0</v>
      </c>
      <c r="O28" s="30">
        <v>5.54981394159881E-2</v>
      </c>
      <c r="P28" s="30">
        <v>0</v>
      </c>
      <c r="Q28" s="30">
        <v>1.3216491339215599</v>
      </c>
      <c r="R28" s="30">
        <v>0</v>
      </c>
      <c r="S28" s="30">
        <v>0</v>
      </c>
      <c r="T28" s="30">
        <v>-1.29526734995666E-2</v>
      </c>
      <c r="U28" s="30">
        <v>0</v>
      </c>
      <c r="V28" s="30">
        <v>0</v>
      </c>
      <c r="W28" s="30">
        <v>0</v>
      </c>
      <c r="X28" s="30">
        <v>0</v>
      </c>
      <c r="Y28" s="30">
        <v>2.4736551073045701E-3</v>
      </c>
      <c r="Z28" s="30">
        <v>1.0218859771926601E-3</v>
      </c>
      <c r="AA28" s="30">
        <v>3.03665536358632E-3</v>
      </c>
      <c r="AB28" s="30">
        <v>6.1293999771949697E-3</v>
      </c>
      <c r="AC28" s="30">
        <v>5.1582554553286598E-3</v>
      </c>
      <c r="AD28" s="30">
        <v>-4.3829776719794796E-3</v>
      </c>
      <c r="AE28" s="30">
        <v>-0.209857317995298</v>
      </c>
      <c r="AF28" s="30">
        <v>-0.43742938139450499</v>
      </c>
      <c r="AH28" s="30">
        <f t="shared" si="11"/>
        <v>7.9658693396877905E-3</v>
      </c>
      <c r="AI28" s="30">
        <f t="shared" si="10"/>
        <v>2.4736551073045701E-3</v>
      </c>
      <c r="AJ28" s="30">
        <f t="shared" si="10"/>
        <v>1.0218859771926601E-3</v>
      </c>
      <c r="AK28" s="30">
        <f t="shared" si="10"/>
        <v>3.03665536358632E-3</v>
      </c>
      <c r="AL28" s="30">
        <f t="shared" si="10"/>
        <v>6.1293999771949697E-3</v>
      </c>
      <c r="AM28" s="30">
        <f t="shared" si="10"/>
        <v>5.1582554553286598E-3</v>
      </c>
      <c r="AN28" s="30">
        <f t="shared" si="10"/>
        <v>-4.3829776719794796E-3</v>
      </c>
      <c r="AR28" s="31">
        <f t="shared" si="1"/>
        <v>41547</v>
      </c>
      <c r="AS28" s="30">
        <f t="shared" si="12"/>
        <v>-2.7889570144612408E-2</v>
      </c>
      <c r="AT28" s="30">
        <f t="shared" si="2"/>
        <v>2.4736551073045701E-3</v>
      </c>
      <c r="AU28" s="30">
        <f t="shared" si="3"/>
        <v>1.0218859771926601E-3</v>
      </c>
      <c r="AV28" s="30">
        <f t="shared" si="4"/>
        <v>3.03665536358632E-3</v>
      </c>
      <c r="AW28" s="30">
        <f t="shared" si="5"/>
        <v>6.1293999771949697E-3</v>
      </c>
      <c r="AX28" s="30">
        <f t="shared" si="6"/>
        <v>5.1582554553286598E-3</v>
      </c>
      <c r="AY28" s="30">
        <f t="shared" si="7"/>
        <v>-4.3829776719794796E-3</v>
      </c>
      <c r="BA28" s="31">
        <f t="shared" si="8"/>
        <v>41547</v>
      </c>
      <c r="BB28" s="30">
        <f t="shared" si="9"/>
        <v>-2.7889570144612408E-2</v>
      </c>
      <c r="BC28" s="30" t="e">
        <f>#REF!</f>
        <v>#REF!</v>
      </c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</row>
    <row r="29" spans="1:69">
      <c r="A29" s="31">
        <v>41639</v>
      </c>
      <c r="B29" s="30">
        <v>-5.4048165130515802E-2</v>
      </c>
      <c r="C29" s="30">
        <v>-6.3647358744534002E-4</v>
      </c>
      <c r="D29" s="30">
        <v>-0.374194319469833</v>
      </c>
      <c r="E29" s="30">
        <v>4.8800821468297697E-3</v>
      </c>
      <c r="F29" s="30">
        <v>-0.104324608738948</v>
      </c>
      <c r="G29" s="30">
        <v>0.30791389301205702</v>
      </c>
      <c r="H29" s="30">
        <v>-0.395854948554408</v>
      </c>
      <c r="I29" s="30">
        <v>0.84543645808567902</v>
      </c>
      <c r="J29" s="30">
        <v>-1.65185976843194</v>
      </c>
      <c r="K29" s="30">
        <v>5.4483789523329601E-3</v>
      </c>
      <c r="L29" s="30">
        <v>-9.8793784457906694E-2</v>
      </c>
      <c r="M29" s="30">
        <v>0</v>
      </c>
      <c r="N29" s="30">
        <v>0</v>
      </c>
      <c r="O29" s="30">
        <v>8.8341218235199401E-2</v>
      </c>
      <c r="P29" s="30">
        <v>0</v>
      </c>
      <c r="Q29" s="30">
        <v>1.3479566651883801</v>
      </c>
      <c r="R29" s="30">
        <v>0</v>
      </c>
      <c r="S29" s="30">
        <v>0</v>
      </c>
      <c r="T29" s="30">
        <v>2.09281647397308E-2</v>
      </c>
      <c r="U29" s="30">
        <v>0</v>
      </c>
      <c r="V29" s="30">
        <v>0</v>
      </c>
      <c r="W29" s="30">
        <v>0</v>
      </c>
      <c r="X29" s="30">
        <v>0</v>
      </c>
      <c r="Y29" s="30">
        <v>3.1741630209802798E-3</v>
      </c>
      <c r="Z29" s="30">
        <v>1.5319089994303399E-3</v>
      </c>
      <c r="AA29" s="30">
        <v>4.63004068489425E-3</v>
      </c>
      <c r="AB29" s="30">
        <v>4.85048393106257E-3</v>
      </c>
      <c r="AC29" s="30">
        <v>5.6447333494524798E-3</v>
      </c>
      <c r="AD29" s="30">
        <v>-4.3191607202341898E-3</v>
      </c>
      <c r="AE29" s="30">
        <v>-0.207764201166205</v>
      </c>
      <c r="AF29" s="30">
        <v>-0.28500150697174897</v>
      </c>
      <c r="AH29" s="30">
        <f t="shared" si="11"/>
        <v>5.4483789523329601E-3</v>
      </c>
      <c r="AI29" s="30">
        <f t="shared" si="10"/>
        <v>3.1741630209802798E-3</v>
      </c>
      <c r="AJ29" s="30">
        <f t="shared" si="10"/>
        <v>1.5319089994303399E-3</v>
      </c>
      <c r="AK29" s="30">
        <f t="shared" si="10"/>
        <v>4.63004068489425E-3</v>
      </c>
      <c r="AL29" s="30">
        <f t="shared" si="10"/>
        <v>4.85048393106257E-3</v>
      </c>
      <c r="AM29" s="30">
        <f t="shared" si="10"/>
        <v>5.6447333494524798E-3</v>
      </c>
      <c r="AN29" s="30">
        <f t="shared" si="10"/>
        <v>-4.3191607202341898E-3</v>
      </c>
      <c r="AR29" s="31">
        <f t="shared" si="1"/>
        <v>41639</v>
      </c>
      <c r="AS29" s="30">
        <f t="shared" si="12"/>
        <v>-3.0407060531967241E-2</v>
      </c>
      <c r="AT29" s="30">
        <f t="shared" si="2"/>
        <v>3.1741630209802798E-3</v>
      </c>
      <c r="AU29" s="30">
        <f t="shared" si="3"/>
        <v>1.5319089994303399E-3</v>
      </c>
      <c r="AV29" s="30">
        <f t="shared" si="4"/>
        <v>4.63004068489425E-3</v>
      </c>
      <c r="AW29" s="30">
        <f t="shared" si="5"/>
        <v>4.85048393106257E-3</v>
      </c>
      <c r="AX29" s="30">
        <f t="shared" si="6"/>
        <v>5.6447333494524798E-3</v>
      </c>
      <c r="AY29" s="30">
        <f t="shared" si="7"/>
        <v>-4.3191607202341898E-3</v>
      </c>
      <c r="BA29" s="31">
        <f t="shared" si="8"/>
        <v>41639</v>
      </c>
      <c r="BB29" s="30">
        <f t="shared" si="9"/>
        <v>-3.0407060531967241E-2</v>
      </c>
      <c r="BC29" s="30" t="e">
        <f>#REF!</f>
        <v>#REF!</v>
      </c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</row>
    <row r="30" spans="1:69">
      <c r="A30" s="31">
        <v>41729</v>
      </c>
      <c r="B30" s="30">
        <v>-6.1747742986661899E-2</v>
      </c>
      <c r="C30" s="30">
        <v>-7.9028887783882896E-4</v>
      </c>
      <c r="D30" s="30">
        <v>-0.36363086282802298</v>
      </c>
      <c r="E30" s="30">
        <v>4.3434746635151403E-3</v>
      </c>
      <c r="F30" s="30">
        <v>-0.107509358435253</v>
      </c>
      <c r="G30" s="30">
        <v>0.31717941825311002</v>
      </c>
      <c r="H30" s="30">
        <v>-0.36362144459752799</v>
      </c>
      <c r="I30" s="30">
        <v>0.26179506044023898</v>
      </c>
      <c r="J30" s="30">
        <v>-1.4343613269975199</v>
      </c>
      <c r="K30" s="30">
        <v>4.8835723950535403E-3</v>
      </c>
      <c r="L30" s="30">
        <v>-0.10807731487674201</v>
      </c>
      <c r="M30" s="30">
        <v>0</v>
      </c>
      <c r="N30" s="30">
        <v>0</v>
      </c>
      <c r="O30" s="30">
        <v>6.21942409908538E-2</v>
      </c>
      <c r="P30" s="30">
        <v>0</v>
      </c>
      <c r="Q30" s="30">
        <v>1.2818094417613699</v>
      </c>
      <c r="R30" s="30">
        <v>0</v>
      </c>
      <c r="S30" s="30">
        <v>0</v>
      </c>
      <c r="T30" s="30">
        <v>-1.6762124072433601E-2</v>
      </c>
      <c r="U30" s="30">
        <v>0</v>
      </c>
      <c r="V30" s="30">
        <v>0</v>
      </c>
      <c r="W30" s="30">
        <v>0</v>
      </c>
      <c r="X30" s="30">
        <v>0</v>
      </c>
      <c r="Y30" s="30">
        <v>2.6878367623384102E-3</v>
      </c>
      <c r="Z30" s="30">
        <v>1.9714374362100801E-3</v>
      </c>
      <c r="AA30" s="30">
        <v>6.1800372521680904E-3</v>
      </c>
      <c r="AB30" s="30">
        <v>4.4662188211752598E-3</v>
      </c>
      <c r="AC30" s="30">
        <v>4.6713716746138402E-3</v>
      </c>
      <c r="AD30" s="30">
        <v>-5.6420988210348303E-3</v>
      </c>
      <c r="AE30" s="30">
        <v>-0.205690634135657</v>
      </c>
      <c r="AF30" s="30">
        <v>-0.74884230734550905</v>
      </c>
      <c r="AH30" s="30">
        <f t="shared" si="11"/>
        <v>4.8835723950535403E-3</v>
      </c>
      <c r="AI30" s="30">
        <f t="shared" si="10"/>
        <v>2.6878367623384102E-3</v>
      </c>
      <c r="AJ30" s="30">
        <f t="shared" si="10"/>
        <v>1.9714374362100801E-3</v>
      </c>
      <c r="AK30" s="30">
        <f t="shared" si="10"/>
        <v>6.1800372521680904E-3</v>
      </c>
      <c r="AL30" s="30">
        <f t="shared" si="10"/>
        <v>4.4662188211752598E-3</v>
      </c>
      <c r="AM30" s="30">
        <f t="shared" si="10"/>
        <v>4.6713716746138402E-3</v>
      </c>
      <c r="AN30" s="30">
        <f t="shared" si="10"/>
        <v>-5.6420988210348303E-3</v>
      </c>
      <c r="AR30" s="31">
        <f t="shared" si="1"/>
        <v>41729</v>
      </c>
      <c r="AS30" s="30">
        <f t="shared" si="12"/>
        <v>-3.0971867089246659E-2</v>
      </c>
      <c r="AT30" s="30">
        <f t="shared" si="2"/>
        <v>2.6878367623384102E-3</v>
      </c>
      <c r="AU30" s="30">
        <f t="shared" si="3"/>
        <v>1.9714374362100801E-3</v>
      </c>
      <c r="AV30" s="30">
        <f t="shared" si="4"/>
        <v>6.1800372521680904E-3</v>
      </c>
      <c r="AW30" s="30">
        <f t="shared" si="5"/>
        <v>4.4662188211752598E-3</v>
      </c>
      <c r="AX30" s="30">
        <f t="shared" si="6"/>
        <v>4.6713716746138402E-3</v>
      </c>
      <c r="AY30" s="30">
        <f t="shared" si="7"/>
        <v>-5.6420988210348303E-3</v>
      </c>
      <c r="BA30" s="31">
        <f t="shared" si="8"/>
        <v>41729</v>
      </c>
      <c r="BB30" s="30">
        <f t="shared" si="9"/>
        <v>-3.0971867089246659E-2</v>
      </c>
      <c r="BC30" s="30" t="e">
        <f>#REF!</f>
        <v>#REF!</v>
      </c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</row>
    <row r="31" spans="1:69">
      <c r="A31" s="31">
        <v>41820</v>
      </c>
      <c r="B31" s="30">
        <v>-5.9609315393005499E-2</v>
      </c>
      <c r="C31" s="30">
        <v>-9.8865439716044889E-4</v>
      </c>
      <c r="D31" s="30">
        <v>-0.36650610844287601</v>
      </c>
      <c r="E31" s="30">
        <v>4.4739478591404496E-3</v>
      </c>
      <c r="F31" s="30">
        <v>-0.104303350058121</v>
      </c>
      <c r="G31" s="30">
        <v>0.31681920517503398</v>
      </c>
      <c r="H31" s="30">
        <v>-0.39276604005462601</v>
      </c>
      <c r="I31" s="30">
        <v>0.84346461451754096</v>
      </c>
      <c r="J31" s="30">
        <v>-1.5485617737498101</v>
      </c>
      <c r="K31" s="30">
        <v>6.8148756215524698E-3</v>
      </c>
      <c r="L31" s="30">
        <v>-0.117850794799168</v>
      </c>
      <c r="M31" s="30">
        <v>0</v>
      </c>
      <c r="N31" s="30">
        <v>0</v>
      </c>
      <c r="O31" s="30">
        <v>8.5348949691321702E-2</v>
      </c>
      <c r="P31" s="30">
        <v>0</v>
      </c>
      <c r="Q31" s="30">
        <v>1.27966796446798</v>
      </c>
      <c r="R31" s="30">
        <v>0</v>
      </c>
      <c r="S31" s="30">
        <v>0</v>
      </c>
      <c r="T31" s="30">
        <v>1.09604284293851E-2</v>
      </c>
      <c r="U31" s="30">
        <v>0</v>
      </c>
      <c r="V31" s="30">
        <v>0</v>
      </c>
      <c r="W31" s="30">
        <v>0</v>
      </c>
      <c r="X31" s="30">
        <v>0</v>
      </c>
      <c r="Y31" s="30">
        <v>3.3306553878897898E-3</v>
      </c>
      <c r="Z31" s="30">
        <v>2.3037476826415198E-3</v>
      </c>
      <c r="AA31" s="30">
        <v>6.2703689845955398E-3</v>
      </c>
      <c r="AB31" s="30">
        <v>5.0178017659607797E-3</v>
      </c>
      <c r="AC31" s="30">
        <v>3.5903466519160402E-3</v>
      </c>
      <c r="AD31" s="30">
        <v>-6.7497554728235204E-3</v>
      </c>
      <c r="AE31" s="30">
        <v>-0.203636482692992</v>
      </c>
      <c r="AF31" s="30">
        <v>-0.26390601759673699</v>
      </c>
      <c r="AH31" s="30">
        <f t="shared" si="11"/>
        <v>6.8148756215524698E-3</v>
      </c>
      <c r="AI31" s="30">
        <f t="shared" si="10"/>
        <v>3.3306553878897898E-3</v>
      </c>
      <c r="AJ31" s="30">
        <f t="shared" si="10"/>
        <v>2.3037476826415198E-3</v>
      </c>
      <c r="AK31" s="30">
        <f t="shared" si="10"/>
        <v>6.2703689845955398E-3</v>
      </c>
      <c r="AL31" s="30">
        <f t="shared" si="10"/>
        <v>5.0178017659607797E-3</v>
      </c>
      <c r="AM31" s="30">
        <f t="shared" si="10"/>
        <v>3.5903466519160402E-3</v>
      </c>
      <c r="AN31" s="30">
        <f t="shared" si="10"/>
        <v>-6.7497554728235204E-3</v>
      </c>
      <c r="AR31" s="31">
        <f t="shared" si="1"/>
        <v>41820</v>
      </c>
      <c r="AS31" s="30">
        <f t="shared" si="12"/>
        <v>-2.9040563862747729E-2</v>
      </c>
      <c r="AT31" s="30">
        <f t="shared" si="2"/>
        <v>3.3306553878897898E-3</v>
      </c>
      <c r="AU31" s="30">
        <f t="shared" si="3"/>
        <v>2.3037476826415198E-3</v>
      </c>
      <c r="AV31" s="30">
        <f t="shared" si="4"/>
        <v>6.2703689845955398E-3</v>
      </c>
      <c r="AW31" s="30">
        <f t="shared" si="5"/>
        <v>5.0178017659607797E-3</v>
      </c>
      <c r="AX31" s="30">
        <f t="shared" si="6"/>
        <v>3.5903466519160402E-3</v>
      </c>
      <c r="AY31" s="30">
        <f t="shared" si="7"/>
        <v>-6.7497554728235204E-3</v>
      </c>
      <c r="BA31" s="31">
        <f t="shared" si="8"/>
        <v>41820</v>
      </c>
      <c r="BB31" s="30">
        <f t="shared" si="9"/>
        <v>-2.9040563862747729E-2</v>
      </c>
      <c r="BC31" s="30" t="e">
        <f>#REF!</f>
        <v>#REF!</v>
      </c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</row>
    <row r="32" spans="1:69">
      <c r="A32" s="31">
        <v>41912</v>
      </c>
      <c r="B32" s="30">
        <v>-6.1219499270515003E-2</v>
      </c>
      <c r="C32" s="30">
        <v>-1.1588339193902E-3</v>
      </c>
      <c r="D32" s="30">
        <v>-0.381840081695006</v>
      </c>
      <c r="E32" s="30">
        <v>4.4944558779125201E-3</v>
      </c>
      <c r="F32" s="30">
        <v>-0.101200409820711</v>
      </c>
      <c r="G32" s="30">
        <v>0.31450494293518899</v>
      </c>
      <c r="H32" s="30">
        <v>-0.44521283801344202</v>
      </c>
      <c r="I32" s="30">
        <v>0.70927182406881295</v>
      </c>
      <c r="J32" s="30">
        <v>-1.5922206440631399</v>
      </c>
      <c r="K32" s="30">
        <v>5.7059326147079698E-3</v>
      </c>
      <c r="L32" s="30">
        <v>-0.12241132345368599</v>
      </c>
      <c r="M32" s="30">
        <v>0</v>
      </c>
      <c r="N32" s="30">
        <v>0</v>
      </c>
      <c r="O32" s="30">
        <v>0.122761498058143</v>
      </c>
      <c r="P32" s="30">
        <v>0</v>
      </c>
      <c r="Q32" s="30">
        <v>1.2595149608721099</v>
      </c>
      <c r="R32" s="30">
        <v>0</v>
      </c>
      <c r="S32" s="30">
        <v>0</v>
      </c>
      <c r="T32" s="30">
        <v>3.7861266138028401E-3</v>
      </c>
      <c r="U32" s="30">
        <v>0</v>
      </c>
      <c r="V32" s="30">
        <v>0</v>
      </c>
      <c r="W32" s="30">
        <v>0</v>
      </c>
      <c r="X32" s="30">
        <v>0</v>
      </c>
      <c r="Y32" s="30">
        <v>3.4122997153662698E-3</v>
      </c>
      <c r="Z32" s="30">
        <v>3.1615749487734399E-3</v>
      </c>
      <c r="AA32" s="30">
        <v>5.7661044227330597E-3</v>
      </c>
      <c r="AB32" s="30">
        <v>4.7237436770597397E-3</v>
      </c>
      <c r="AC32" s="30">
        <v>3.1171066559920698E-3</v>
      </c>
      <c r="AD32" s="30">
        <v>-7.5628544289885096E-3</v>
      </c>
      <c r="AE32" s="30">
        <v>-0.20160161186165701</v>
      </c>
      <c r="AF32" s="30">
        <v>-0.50886021961813399</v>
      </c>
      <c r="AH32" s="30">
        <f t="shared" si="11"/>
        <v>5.7059326147079698E-3</v>
      </c>
      <c r="AI32" s="30">
        <f t="shared" si="10"/>
        <v>3.4122997153662698E-3</v>
      </c>
      <c r="AJ32" s="30">
        <f t="shared" si="10"/>
        <v>3.1615749487734399E-3</v>
      </c>
      <c r="AK32" s="30">
        <f t="shared" si="10"/>
        <v>5.7661044227330597E-3</v>
      </c>
      <c r="AL32" s="30">
        <f t="shared" si="10"/>
        <v>4.7237436770597397E-3</v>
      </c>
      <c r="AM32" s="30">
        <f t="shared" si="10"/>
        <v>3.1171066559920698E-3</v>
      </c>
      <c r="AN32" s="30">
        <f t="shared" si="10"/>
        <v>-7.5628544289885096E-3</v>
      </c>
      <c r="AR32" s="31">
        <f t="shared" si="1"/>
        <v>41912</v>
      </c>
      <c r="AS32" s="30">
        <f t="shared" si="12"/>
        <v>-3.0149506869592231E-2</v>
      </c>
      <c r="AT32" s="30">
        <f t="shared" si="2"/>
        <v>3.4122997153662698E-3</v>
      </c>
      <c r="AU32" s="30">
        <f t="shared" si="3"/>
        <v>3.1615749487734399E-3</v>
      </c>
      <c r="AV32" s="30">
        <f t="shared" si="4"/>
        <v>5.7661044227330597E-3</v>
      </c>
      <c r="AW32" s="30">
        <f t="shared" si="5"/>
        <v>4.7237436770597397E-3</v>
      </c>
      <c r="AX32" s="30">
        <f t="shared" si="6"/>
        <v>3.1171066559920698E-3</v>
      </c>
      <c r="AY32" s="30">
        <f t="shared" si="7"/>
        <v>-7.5628544289885096E-3</v>
      </c>
      <c r="BA32" s="31">
        <f t="shared" si="8"/>
        <v>41912</v>
      </c>
      <c r="BB32" s="30">
        <f t="shared" si="9"/>
        <v>-3.0149506869592231E-2</v>
      </c>
      <c r="BC32" s="30" t="e">
        <f>#REF!</f>
        <v>#REF!</v>
      </c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</row>
    <row r="33" spans="1:69">
      <c r="A33" s="31">
        <v>42004</v>
      </c>
      <c r="B33" s="30">
        <v>-6.3598036646161898E-2</v>
      </c>
      <c r="C33" s="30">
        <v>-1.3688748986218E-3</v>
      </c>
      <c r="D33" s="30">
        <v>-0.41364706014515001</v>
      </c>
      <c r="E33" s="30">
        <v>4.4895757140839196E-3</v>
      </c>
      <c r="F33" s="30">
        <v>-0.113741578605996</v>
      </c>
      <c r="G33" s="30">
        <v>0.312947836748112</v>
      </c>
      <c r="H33" s="30">
        <v>-0.42589607724912099</v>
      </c>
      <c r="I33" s="30">
        <v>0.155091700634302</v>
      </c>
      <c r="J33" s="30">
        <v>-1.4841459238943899</v>
      </c>
      <c r="K33" s="30">
        <v>7.5661884231470397E-3</v>
      </c>
      <c r="L33" s="30">
        <v>-0.115577571219471</v>
      </c>
      <c r="M33" s="30">
        <v>0</v>
      </c>
      <c r="N33" s="30">
        <v>0</v>
      </c>
      <c r="O33" s="30">
        <v>0.17238144078310899</v>
      </c>
      <c r="P33" s="30">
        <v>0</v>
      </c>
      <c r="Q33" s="30">
        <v>1.2077412773406</v>
      </c>
      <c r="R33" s="30">
        <v>0</v>
      </c>
      <c r="S33" s="30">
        <v>0</v>
      </c>
      <c r="T33" s="30">
        <v>4.79533118027397E-2</v>
      </c>
      <c r="U33" s="30">
        <v>0</v>
      </c>
      <c r="V33" s="30">
        <v>0</v>
      </c>
      <c r="W33" s="30">
        <v>0</v>
      </c>
      <c r="X33" s="30">
        <v>0</v>
      </c>
      <c r="Y33" s="30">
        <v>3.3280880835873101E-3</v>
      </c>
      <c r="Z33" s="30">
        <v>3.2476725388974601E-3</v>
      </c>
      <c r="AA33" s="30">
        <v>5.7926985078893198E-3</v>
      </c>
      <c r="AB33" s="30">
        <v>4.9404019107246403E-3</v>
      </c>
      <c r="AC33" s="30">
        <v>3.1643408715309402E-3</v>
      </c>
      <c r="AD33" s="30">
        <v>-7.01001152156877E-3</v>
      </c>
      <c r="AE33" s="30">
        <v>-0.19958588597153101</v>
      </c>
      <c r="AF33" s="30">
        <v>-0.93142379952069199</v>
      </c>
      <c r="AH33" s="30">
        <f t="shared" si="11"/>
        <v>7.5661884231470397E-3</v>
      </c>
      <c r="AI33" s="30">
        <f t="shared" si="10"/>
        <v>3.3280880835873101E-3</v>
      </c>
      <c r="AJ33" s="30">
        <f t="shared" si="10"/>
        <v>3.2476725388974601E-3</v>
      </c>
      <c r="AK33" s="30">
        <f t="shared" si="10"/>
        <v>5.7926985078893198E-3</v>
      </c>
      <c r="AL33" s="30">
        <f t="shared" si="10"/>
        <v>4.9404019107246403E-3</v>
      </c>
      <c r="AM33" s="30">
        <f t="shared" si="10"/>
        <v>3.1643408715309402E-3</v>
      </c>
      <c r="AN33" s="30">
        <f t="shared" si="10"/>
        <v>-7.01001152156877E-3</v>
      </c>
      <c r="AR33" s="31">
        <f t="shared" si="1"/>
        <v>42004</v>
      </c>
      <c r="AS33" s="30">
        <f t="shared" si="12"/>
        <v>-2.828925106115316E-2</v>
      </c>
      <c r="AT33" s="30">
        <f t="shared" si="2"/>
        <v>3.3280880835873101E-3</v>
      </c>
      <c r="AU33" s="30">
        <f t="shared" si="3"/>
        <v>3.2476725388974601E-3</v>
      </c>
      <c r="AV33" s="30">
        <f t="shared" si="4"/>
        <v>5.7926985078893198E-3</v>
      </c>
      <c r="AW33" s="30">
        <f t="shared" si="5"/>
        <v>4.9404019107246403E-3</v>
      </c>
      <c r="AX33" s="30">
        <f t="shared" si="6"/>
        <v>3.1643408715309402E-3</v>
      </c>
      <c r="AY33" s="30">
        <f t="shared" si="7"/>
        <v>-7.01001152156877E-3</v>
      </c>
      <c r="BA33" s="31">
        <f t="shared" si="8"/>
        <v>42004</v>
      </c>
      <c r="BB33" s="30">
        <f t="shared" si="9"/>
        <v>-2.828925106115316E-2</v>
      </c>
      <c r="BC33" s="30" t="e">
        <f>#REF!</f>
        <v>#REF!</v>
      </c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</row>
    <row r="34" spans="1:69">
      <c r="A34" s="31">
        <v>42094</v>
      </c>
      <c r="B34" s="30">
        <v>-6.1923570383681702E-2</v>
      </c>
      <c r="C34" s="30">
        <v>-1.50710232557083E-3</v>
      </c>
      <c r="D34" s="30">
        <v>-0.44074485002872898</v>
      </c>
      <c r="E34" s="30">
        <v>3.9336602711381704E-3</v>
      </c>
      <c r="F34" s="30">
        <v>-0.12599512542244001</v>
      </c>
      <c r="G34" s="30">
        <v>0.307286622533742</v>
      </c>
      <c r="H34" s="30">
        <v>-0.45281948485330598</v>
      </c>
      <c r="I34" s="30">
        <v>-0.24169468468785399</v>
      </c>
      <c r="J34" s="30">
        <v>-1.2857595174104299</v>
      </c>
      <c r="K34" s="30">
        <v>4.2983976033195096E-3</v>
      </c>
      <c r="L34" s="30">
        <v>-0.116141454834872</v>
      </c>
      <c r="M34" s="30">
        <v>0</v>
      </c>
      <c r="N34" s="30">
        <v>0</v>
      </c>
      <c r="O34" s="30">
        <v>0.160602226632788</v>
      </c>
      <c r="P34" s="30">
        <v>0</v>
      </c>
      <c r="Q34" s="30">
        <v>1.1065181113829801</v>
      </c>
      <c r="R34" s="30">
        <v>0</v>
      </c>
      <c r="S34" s="30">
        <v>0</v>
      </c>
      <c r="T34" s="30">
        <v>1.5102016189705299E-2</v>
      </c>
      <c r="U34" s="30">
        <v>0</v>
      </c>
      <c r="V34" s="30">
        <v>0</v>
      </c>
      <c r="W34" s="30">
        <v>0</v>
      </c>
      <c r="X34" s="30">
        <v>0</v>
      </c>
      <c r="Y34" s="30">
        <v>2.8218372041033299E-3</v>
      </c>
      <c r="Z34" s="30">
        <v>3.21684073627537E-3</v>
      </c>
      <c r="AA34" s="30">
        <v>5.6178172140430799E-3</v>
      </c>
      <c r="AB34" s="30">
        <v>4.7671885520017502E-3</v>
      </c>
      <c r="AC34" s="30">
        <v>3.6152613180462298E-3</v>
      </c>
      <c r="AD34" s="30">
        <v>-6.87904870290134E-3</v>
      </c>
      <c r="AE34" s="30">
        <v>-0.19758916872910601</v>
      </c>
      <c r="AF34" s="30">
        <v>-1.34883801236791</v>
      </c>
      <c r="AH34" s="30">
        <f t="shared" si="11"/>
        <v>4.2983976033195096E-3</v>
      </c>
      <c r="AI34" s="30">
        <f t="shared" si="10"/>
        <v>2.8218372041033299E-3</v>
      </c>
      <c r="AJ34" s="30">
        <f t="shared" si="10"/>
        <v>3.21684073627537E-3</v>
      </c>
      <c r="AK34" s="30">
        <f t="shared" si="10"/>
        <v>5.6178172140430799E-3</v>
      </c>
      <c r="AL34" s="30">
        <f t="shared" si="10"/>
        <v>4.7671885520017502E-3</v>
      </c>
      <c r="AM34" s="30">
        <f t="shared" si="10"/>
        <v>3.6152613180462298E-3</v>
      </c>
      <c r="AN34" s="30">
        <f t="shared" si="10"/>
        <v>-6.87904870290134E-3</v>
      </c>
      <c r="AR34" s="31">
        <f t="shared" si="1"/>
        <v>42094</v>
      </c>
      <c r="AS34" s="30">
        <f t="shared" si="12"/>
        <v>-3.1557041880980692E-2</v>
      </c>
      <c r="AT34" s="30">
        <f t="shared" ref="AT34:AT65" si="13">AI34</f>
        <v>2.8218372041033299E-3</v>
      </c>
      <c r="AU34" s="30">
        <f t="shared" ref="AU34:AU65" si="14">AJ34</f>
        <v>3.21684073627537E-3</v>
      </c>
      <c r="AV34" s="30">
        <f t="shared" ref="AV34:AV65" si="15">AK34</f>
        <v>5.6178172140430799E-3</v>
      </c>
      <c r="AW34" s="30">
        <f t="shared" ref="AW34:AW65" si="16">AL34</f>
        <v>4.7671885520017502E-3</v>
      </c>
      <c r="AX34" s="30">
        <f t="shared" ref="AX34:AX65" si="17">AM34</f>
        <v>3.6152613180462298E-3</v>
      </c>
      <c r="AY34" s="30">
        <f t="shared" ref="AY34:AY65" si="18">AN34</f>
        <v>-6.87904870290134E-3</v>
      </c>
      <c r="BA34" s="31">
        <f t="shared" ref="BA34:BA65" si="19">AR34</f>
        <v>42094</v>
      </c>
      <c r="BB34" s="30">
        <f t="shared" ref="BB34:BB65" si="20">AS34</f>
        <v>-3.1557041880980692E-2</v>
      </c>
      <c r="BC34" s="30" t="e">
        <f>#REF!</f>
        <v>#REF!</v>
      </c>
    </row>
    <row r="35" spans="1:69">
      <c r="A35" s="31">
        <v>42185</v>
      </c>
      <c r="B35" s="30">
        <v>-6.3129574983189496E-2</v>
      </c>
      <c r="C35" s="30">
        <v>-1.57639894066141E-3</v>
      </c>
      <c r="D35" s="30">
        <v>-0.45332057386640001</v>
      </c>
      <c r="E35" s="30">
        <v>3.3524203669532599E-3</v>
      </c>
      <c r="F35" s="30">
        <v>-0.12424425319637</v>
      </c>
      <c r="G35" s="30">
        <v>0.30487503902603103</v>
      </c>
      <c r="H35" s="30">
        <v>-0.473043024034491</v>
      </c>
      <c r="I35" s="30">
        <v>0.82196365070212796</v>
      </c>
      <c r="J35" s="30">
        <v>-1.1523957246793199</v>
      </c>
      <c r="K35" s="30">
        <v>4.1315219498016999E-3</v>
      </c>
      <c r="L35" s="30">
        <v>-0.115780441926771</v>
      </c>
      <c r="M35" s="30">
        <v>0</v>
      </c>
      <c r="N35" s="30">
        <v>0</v>
      </c>
      <c r="O35" s="30">
        <v>0.17018118407150501</v>
      </c>
      <c r="P35" s="30">
        <v>0</v>
      </c>
      <c r="Q35" s="30">
        <v>1.00250972249633</v>
      </c>
      <c r="R35" s="30">
        <v>0</v>
      </c>
      <c r="S35" s="30">
        <v>0</v>
      </c>
      <c r="T35" s="30">
        <v>5.5111270947261197E-2</v>
      </c>
      <c r="U35" s="30">
        <v>0</v>
      </c>
      <c r="V35" s="30">
        <v>0</v>
      </c>
      <c r="W35" s="30">
        <v>0</v>
      </c>
      <c r="X35" s="30">
        <v>0</v>
      </c>
      <c r="Y35" s="30">
        <v>2.31879020478054E-3</v>
      </c>
      <c r="Z35" s="30">
        <v>2.9797575088252801E-3</v>
      </c>
      <c r="AA35" s="30">
        <v>5.0366545333080303E-3</v>
      </c>
      <c r="AB35" s="30">
        <v>4.9712301232629399E-3</v>
      </c>
      <c r="AC35" s="30">
        <v>3.81268655054167E-3</v>
      </c>
      <c r="AD35" s="30">
        <v>-6.65515856876908E-3</v>
      </c>
      <c r="AE35" s="30">
        <v>-0.19561132328460501</v>
      </c>
      <c r="AF35" s="30">
        <v>-0.22693466787713201</v>
      </c>
      <c r="AH35" s="30">
        <f t="shared" si="11"/>
        <v>4.1315219498016999E-3</v>
      </c>
      <c r="AI35" s="30">
        <f t="shared" si="10"/>
        <v>2.31879020478054E-3</v>
      </c>
      <c r="AJ35" s="30">
        <f t="shared" si="10"/>
        <v>2.9797575088252801E-3</v>
      </c>
      <c r="AK35" s="30">
        <f t="shared" si="10"/>
        <v>5.0366545333080303E-3</v>
      </c>
      <c r="AL35" s="30">
        <f t="shared" si="10"/>
        <v>4.9712301232629399E-3</v>
      </c>
      <c r="AM35" s="30">
        <f t="shared" si="10"/>
        <v>3.81268655054167E-3</v>
      </c>
      <c r="AN35" s="30">
        <f t="shared" si="10"/>
        <v>-6.65515856876908E-3</v>
      </c>
      <c r="AR35" s="31">
        <f t="shared" si="1"/>
        <v>42185</v>
      </c>
      <c r="AS35" s="30">
        <f t="shared" si="12"/>
        <v>-3.1723917534498498E-2</v>
      </c>
      <c r="AT35" s="30">
        <f t="shared" si="13"/>
        <v>2.31879020478054E-3</v>
      </c>
      <c r="AU35" s="30">
        <f t="shared" si="14"/>
        <v>2.9797575088252801E-3</v>
      </c>
      <c r="AV35" s="30">
        <f t="shared" si="15"/>
        <v>5.0366545333080303E-3</v>
      </c>
      <c r="AW35" s="30">
        <f t="shared" si="16"/>
        <v>4.9712301232629399E-3</v>
      </c>
      <c r="AX35" s="30">
        <f t="shared" si="17"/>
        <v>3.81268655054167E-3</v>
      </c>
      <c r="AY35" s="30">
        <f t="shared" si="18"/>
        <v>-6.65515856876908E-3</v>
      </c>
      <c r="BA35" s="31">
        <f t="shared" si="19"/>
        <v>42185</v>
      </c>
      <c r="BB35" s="30">
        <f t="shared" si="20"/>
        <v>-3.1723917534498498E-2</v>
      </c>
      <c r="BC35" s="30" t="e">
        <f>#REF!</f>
        <v>#REF!</v>
      </c>
    </row>
    <row r="36" spans="1:69">
      <c r="A36" s="31">
        <v>42277</v>
      </c>
      <c r="B36" s="30">
        <v>-6.7197288166143093E-2</v>
      </c>
      <c r="C36" s="30">
        <v>-1.60053721018904E-3</v>
      </c>
      <c r="D36" s="30">
        <v>-0.49981669412374402</v>
      </c>
      <c r="E36" s="30">
        <v>3.0450497741307801E-3</v>
      </c>
      <c r="F36" s="30">
        <v>-0.13805380525189201</v>
      </c>
      <c r="G36" s="30">
        <v>0.29390022095780999</v>
      </c>
      <c r="H36" s="30">
        <v>-0.44608454695879102</v>
      </c>
      <c r="I36" s="30">
        <v>0.29441089962400901</v>
      </c>
      <c r="J36" s="30">
        <v>-1.0885276308965599</v>
      </c>
      <c r="K36" s="30">
        <v>6.2703333643998596E-3</v>
      </c>
      <c r="L36" s="30">
        <v>-0.11219270793566501</v>
      </c>
      <c r="M36" s="30">
        <v>0</v>
      </c>
      <c r="N36" s="30">
        <v>0</v>
      </c>
      <c r="O36" s="30">
        <v>0.20899787396257899</v>
      </c>
      <c r="P36" s="30">
        <v>0</v>
      </c>
      <c r="Q36" s="30">
        <v>1.0074428299924501</v>
      </c>
      <c r="R36" s="30">
        <v>0</v>
      </c>
      <c r="S36" s="30">
        <v>0</v>
      </c>
      <c r="T36" s="30">
        <v>2.1251009600931001E-2</v>
      </c>
      <c r="U36" s="30">
        <v>0</v>
      </c>
      <c r="V36" s="30">
        <v>0</v>
      </c>
      <c r="W36" s="30">
        <v>0</v>
      </c>
      <c r="X36" s="30">
        <v>0</v>
      </c>
      <c r="Y36" s="30">
        <v>2.4667517910748E-3</v>
      </c>
      <c r="Z36" s="30">
        <v>2.9922578504537598E-3</v>
      </c>
      <c r="AA36" s="30">
        <v>5.36376711111064E-3</v>
      </c>
      <c r="AB36" s="30">
        <v>5.3053364271970996E-3</v>
      </c>
      <c r="AC36" s="30">
        <v>4.3607400661116397E-3</v>
      </c>
      <c r="AD36" s="30">
        <v>-6.3204734646715704E-3</v>
      </c>
      <c r="AE36" s="30">
        <v>-0.19365221229711199</v>
      </c>
      <c r="AF36" s="30">
        <v>-0.72416036938061001</v>
      </c>
      <c r="AH36" s="30">
        <f t="shared" si="11"/>
        <v>6.2703333643998596E-3</v>
      </c>
      <c r="AI36" s="30">
        <f t="shared" si="10"/>
        <v>2.4667517910748E-3</v>
      </c>
      <c r="AJ36" s="30">
        <f t="shared" si="10"/>
        <v>2.9922578504537598E-3</v>
      </c>
      <c r="AK36" s="30">
        <f t="shared" si="10"/>
        <v>5.36376711111064E-3</v>
      </c>
      <c r="AL36" s="30">
        <f t="shared" si="10"/>
        <v>5.3053364271970996E-3</v>
      </c>
      <c r="AM36" s="30">
        <f t="shared" si="10"/>
        <v>4.3607400661116397E-3</v>
      </c>
      <c r="AN36" s="30">
        <f t="shared" si="10"/>
        <v>-6.3204734646715704E-3</v>
      </c>
      <c r="AR36" s="31">
        <f t="shared" si="1"/>
        <v>42277</v>
      </c>
      <c r="AS36" s="30">
        <f t="shared" si="12"/>
        <v>-2.958510611990034E-2</v>
      </c>
      <c r="AT36" s="30">
        <f t="shared" si="13"/>
        <v>2.4667517910748E-3</v>
      </c>
      <c r="AU36" s="30">
        <f t="shared" si="14"/>
        <v>2.9922578504537598E-3</v>
      </c>
      <c r="AV36" s="30">
        <f t="shared" si="15"/>
        <v>5.36376711111064E-3</v>
      </c>
      <c r="AW36" s="30">
        <f t="shared" si="16"/>
        <v>5.3053364271970996E-3</v>
      </c>
      <c r="AX36" s="30">
        <f t="shared" si="17"/>
        <v>4.3607400661116397E-3</v>
      </c>
      <c r="AY36" s="30">
        <f t="shared" si="18"/>
        <v>-6.3204734646715704E-3</v>
      </c>
      <c r="BA36" s="31">
        <f t="shared" si="19"/>
        <v>42277</v>
      </c>
      <c r="BB36" s="30">
        <f t="shared" si="20"/>
        <v>-2.958510611990034E-2</v>
      </c>
      <c r="BC36" s="30" t="e">
        <f>#REF!</f>
        <v>#REF!</v>
      </c>
    </row>
    <row r="37" spans="1:69">
      <c r="A37" s="31">
        <v>42369</v>
      </c>
      <c r="B37" s="30">
        <v>-6.67839635874245E-2</v>
      </c>
      <c r="C37" s="30">
        <v>-1.5572393511797901E-3</v>
      </c>
      <c r="D37" s="30">
        <v>-0.50726013504847001</v>
      </c>
      <c r="E37" s="30">
        <v>2.3136302392590099E-3</v>
      </c>
      <c r="F37" s="30">
        <v>-0.14745058909799699</v>
      </c>
      <c r="G37" s="30">
        <v>0.28792871978882101</v>
      </c>
      <c r="H37" s="30">
        <v>-0.38828143382841901</v>
      </c>
      <c r="I37" s="30">
        <v>-1.25844373558337E-2</v>
      </c>
      <c r="J37" s="30">
        <v>-1.1405726457907399</v>
      </c>
      <c r="K37" s="30">
        <v>5.8844182180939298E-3</v>
      </c>
      <c r="L37" s="30">
        <v>-0.10537874350639</v>
      </c>
      <c r="M37" s="30">
        <v>0</v>
      </c>
      <c r="N37" s="30">
        <v>0</v>
      </c>
      <c r="O37" s="30">
        <v>0.25221550635461298</v>
      </c>
      <c r="P37" s="30">
        <v>0</v>
      </c>
      <c r="Q37" s="30">
        <v>1.0154216514271599</v>
      </c>
      <c r="R37" s="30">
        <v>0</v>
      </c>
      <c r="S37" s="30">
        <v>0</v>
      </c>
      <c r="T37" s="30">
        <v>-5.9752149165093098E-3</v>
      </c>
      <c r="U37" s="30">
        <v>0</v>
      </c>
      <c r="V37" s="30">
        <v>0</v>
      </c>
      <c r="W37" s="30">
        <v>0</v>
      </c>
      <c r="X37" s="30">
        <v>0</v>
      </c>
      <c r="Y37" s="30">
        <v>2.0782237911909302E-3</v>
      </c>
      <c r="Z37" s="30">
        <v>3.1179319499807698E-3</v>
      </c>
      <c r="AA37" s="30">
        <v>5.2810880864617698E-3</v>
      </c>
      <c r="AB37" s="30">
        <v>5.5242730827353903E-3</v>
      </c>
      <c r="AC37" s="30">
        <v>4.6730801110283996E-3</v>
      </c>
      <c r="AD37" s="30">
        <v>-6.1509720042929299E-3</v>
      </c>
      <c r="AE37" s="30">
        <v>-0.19171169799694299</v>
      </c>
      <c r="AF37" s="30">
        <v>-1.0192525771994301</v>
      </c>
      <c r="AH37" s="30">
        <f t="shared" si="11"/>
        <v>5.8844182180939298E-3</v>
      </c>
      <c r="AI37" s="30">
        <f t="shared" si="10"/>
        <v>2.0782237911909302E-3</v>
      </c>
      <c r="AJ37" s="30">
        <f t="shared" si="10"/>
        <v>3.1179319499807698E-3</v>
      </c>
      <c r="AK37" s="30">
        <f t="shared" si="10"/>
        <v>5.2810880864617698E-3</v>
      </c>
      <c r="AL37" s="30">
        <f t="shared" si="10"/>
        <v>5.5242730827353903E-3</v>
      </c>
      <c r="AM37" s="30">
        <f t="shared" si="10"/>
        <v>4.6730801110283996E-3</v>
      </c>
      <c r="AN37" s="30">
        <f t="shared" si="10"/>
        <v>-6.1509720042929299E-3</v>
      </c>
      <c r="AR37" s="31">
        <f t="shared" si="1"/>
        <v>42369</v>
      </c>
      <c r="AS37" s="30">
        <f t="shared" si="12"/>
        <v>-2.9971021266206269E-2</v>
      </c>
      <c r="AT37" s="30">
        <f t="shared" si="13"/>
        <v>2.0782237911909302E-3</v>
      </c>
      <c r="AU37" s="30">
        <f t="shared" si="14"/>
        <v>3.1179319499807698E-3</v>
      </c>
      <c r="AV37" s="30">
        <f t="shared" si="15"/>
        <v>5.2810880864617698E-3</v>
      </c>
      <c r="AW37" s="30">
        <f t="shared" si="16"/>
        <v>5.5242730827353903E-3</v>
      </c>
      <c r="AX37" s="30">
        <f t="shared" si="17"/>
        <v>4.6730801110283996E-3</v>
      </c>
      <c r="AY37" s="30">
        <f t="shared" si="18"/>
        <v>-6.1509720042929299E-3</v>
      </c>
      <c r="BA37" s="31">
        <f t="shared" si="19"/>
        <v>42369</v>
      </c>
      <c r="BB37" s="30">
        <f t="shared" si="20"/>
        <v>-2.9971021266206269E-2</v>
      </c>
      <c r="BC37" s="30" t="e">
        <f>#REF!</f>
        <v>#REF!</v>
      </c>
    </row>
    <row r="38" spans="1:69">
      <c r="A38" s="31">
        <v>42460</v>
      </c>
      <c r="B38" s="30">
        <v>-6.5906911930946305E-2</v>
      </c>
      <c r="C38" s="30">
        <v>-1.52283873502412E-3</v>
      </c>
      <c r="D38" s="30">
        <v>-0.55666711621639098</v>
      </c>
      <c r="E38" s="30">
        <v>2.4029364382283E-3</v>
      </c>
      <c r="F38" s="30">
        <v>-0.15388335456241101</v>
      </c>
      <c r="G38" s="30">
        <v>0.28646092112070098</v>
      </c>
      <c r="H38" s="30">
        <v>-0.37959483628369201</v>
      </c>
      <c r="I38" s="30">
        <v>0.245834690479007</v>
      </c>
      <c r="J38" s="30">
        <v>-1.1635763857696</v>
      </c>
      <c r="K38" s="30">
        <v>7.3214948218991403E-3</v>
      </c>
      <c r="L38" s="30">
        <v>-9.98617754927488E-2</v>
      </c>
      <c r="M38" s="30">
        <v>0</v>
      </c>
      <c r="N38" s="30">
        <v>0</v>
      </c>
      <c r="O38" s="30">
        <v>0.29587856595656398</v>
      </c>
      <c r="P38" s="30">
        <v>0</v>
      </c>
      <c r="Q38" s="30">
        <v>0.99973381021181096</v>
      </c>
      <c r="R38" s="30">
        <v>0</v>
      </c>
      <c r="S38" s="30">
        <v>0</v>
      </c>
      <c r="T38" s="30">
        <v>0.44226269330687101</v>
      </c>
      <c r="U38" s="30">
        <v>0</v>
      </c>
      <c r="V38" s="30">
        <v>0</v>
      </c>
      <c r="W38" s="30">
        <v>0</v>
      </c>
      <c r="X38" s="30">
        <v>0</v>
      </c>
      <c r="Y38" s="30">
        <v>2.6509611576353001E-3</v>
      </c>
      <c r="Z38" s="30">
        <v>3.5028939913361798E-3</v>
      </c>
      <c r="AA38" s="30">
        <v>5.6301626888632904E-3</v>
      </c>
      <c r="AB38" s="30">
        <v>5.8771623006270701E-3</v>
      </c>
      <c r="AC38" s="30">
        <v>5.05971016775408E-3</v>
      </c>
      <c r="AD38" s="30">
        <v>-5.89343060709568E-3</v>
      </c>
      <c r="AE38" s="30">
        <v>-0.18978964224602901</v>
      </c>
      <c r="AF38" s="30">
        <v>-0.336761539723129</v>
      </c>
      <c r="AH38" s="30">
        <f t="shared" si="11"/>
        <v>7.3214948218991403E-3</v>
      </c>
      <c r="AI38" s="30">
        <f t="shared" si="10"/>
        <v>2.6509611576353001E-3</v>
      </c>
      <c r="AJ38" s="30">
        <f t="shared" si="10"/>
        <v>3.5028939913361798E-3</v>
      </c>
      <c r="AK38" s="30">
        <f t="shared" si="10"/>
        <v>5.6301626888632904E-3</v>
      </c>
      <c r="AL38" s="30">
        <f t="shared" si="10"/>
        <v>5.8771623006270701E-3</v>
      </c>
      <c r="AM38" s="30">
        <f t="shared" si="10"/>
        <v>5.05971016775408E-3</v>
      </c>
      <c r="AN38" s="30">
        <f t="shared" si="10"/>
        <v>-5.89343060709568E-3</v>
      </c>
      <c r="AR38" s="31">
        <f t="shared" si="1"/>
        <v>42460</v>
      </c>
      <c r="AS38" s="30">
        <f t="shared" si="12"/>
        <v>-2.853394466240106E-2</v>
      </c>
      <c r="AT38" s="30">
        <f t="shared" si="13"/>
        <v>2.6509611576353001E-3</v>
      </c>
      <c r="AU38" s="30">
        <f t="shared" si="14"/>
        <v>3.5028939913361798E-3</v>
      </c>
      <c r="AV38" s="30">
        <f t="shared" si="15"/>
        <v>5.6301626888632904E-3</v>
      </c>
      <c r="AW38" s="30">
        <f t="shared" si="16"/>
        <v>5.8771623006270701E-3</v>
      </c>
      <c r="AX38" s="30">
        <f t="shared" si="17"/>
        <v>5.05971016775408E-3</v>
      </c>
      <c r="AY38" s="30">
        <f t="shared" si="18"/>
        <v>-5.89343060709568E-3</v>
      </c>
      <c r="BA38" s="31">
        <f t="shared" si="19"/>
        <v>42460</v>
      </c>
      <c r="BB38" s="30">
        <f t="shared" si="20"/>
        <v>-2.853394466240106E-2</v>
      </c>
      <c r="BC38" s="30" t="e">
        <f>#REF!</f>
        <v>#REF!</v>
      </c>
    </row>
    <row r="39" spans="1:69">
      <c r="A39" s="31">
        <v>42551</v>
      </c>
      <c r="B39" s="30">
        <v>-7.2081071458374099E-2</v>
      </c>
      <c r="C39" s="30">
        <v>-1.4529486309755499E-3</v>
      </c>
      <c r="D39" s="30">
        <v>-0.52881361868591903</v>
      </c>
      <c r="E39" s="30">
        <v>1.7211440751951901E-3</v>
      </c>
      <c r="F39" s="30">
        <v>-0.146292314881213</v>
      </c>
      <c r="G39" s="30">
        <v>0.29259860079917599</v>
      </c>
      <c r="H39" s="30">
        <v>-0.32629587701924401</v>
      </c>
      <c r="I39" s="30">
        <v>1.2134070830872501</v>
      </c>
      <c r="J39" s="30">
        <v>-1.2193996406838401</v>
      </c>
      <c r="K39" s="30">
        <v>6.1542839085548797E-3</v>
      </c>
      <c r="L39" s="30">
        <v>-0.111235533176645</v>
      </c>
      <c r="M39" s="30">
        <v>0</v>
      </c>
      <c r="N39" s="30">
        <v>0</v>
      </c>
      <c r="O39" s="30">
        <v>0.27388700702486402</v>
      </c>
      <c r="P39" s="30">
        <v>0</v>
      </c>
      <c r="Q39" s="30">
        <v>1.0144570121296499</v>
      </c>
      <c r="R39" s="30">
        <v>0</v>
      </c>
      <c r="S39" s="30">
        <v>0</v>
      </c>
      <c r="T39" s="30">
        <v>-1.30143089656531E-2</v>
      </c>
      <c r="U39" s="30">
        <v>0</v>
      </c>
      <c r="V39" s="30">
        <v>0</v>
      </c>
      <c r="W39" s="30">
        <v>0</v>
      </c>
      <c r="X39" s="30">
        <v>0</v>
      </c>
      <c r="Y39" s="30">
        <v>2.3233114342380199E-3</v>
      </c>
      <c r="Z39" s="30">
        <v>3.27828139101704E-3</v>
      </c>
      <c r="AA39" s="30">
        <v>5.2401671585711098E-3</v>
      </c>
      <c r="AB39" s="30">
        <v>5.5483886731932898E-3</v>
      </c>
      <c r="AC39" s="30">
        <v>4.7587950390281996E-3</v>
      </c>
      <c r="AD39" s="30">
        <v>-5.9870602817757501E-3</v>
      </c>
      <c r="AE39" s="30">
        <v>-0.187885906596019</v>
      </c>
      <c r="AF39" s="30">
        <v>0.19187042939610099</v>
      </c>
      <c r="AH39" s="30">
        <f t="shared" si="11"/>
        <v>6.1542839085548797E-3</v>
      </c>
      <c r="AI39" s="30">
        <f t="shared" si="10"/>
        <v>2.3233114342380199E-3</v>
      </c>
      <c r="AJ39" s="30">
        <f t="shared" si="10"/>
        <v>3.27828139101704E-3</v>
      </c>
      <c r="AK39" s="30">
        <f t="shared" si="10"/>
        <v>5.2401671585711098E-3</v>
      </c>
      <c r="AL39" s="30">
        <f t="shared" si="10"/>
        <v>5.5483886731932898E-3</v>
      </c>
      <c r="AM39" s="30">
        <f t="shared" si="10"/>
        <v>4.7587950390281996E-3</v>
      </c>
      <c r="AN39" s="30">
        <f t="shared" si="10"/>
        <v>-5.9870602817757501E-3</v>
      </c>
      <c r="AR39" s="31">
        <f t="shared" si="1"/>
        <v>42551</v>
      </c>
      <c r="AS39" s="30">
        <f t="shared" si="12"/>
        <v>-2.9701155575745319E-2</v>
      </c>
      <c r="AT39" s="30">
        <f t="shared" si="13"/>
        <v>2.3233114342380199E-3</v>
      </c>
      <c r="AU39" s="30">
        <f t="shared" si="14"/>
        <v>3.27828139101704E-3</v>
      </c>
      <c r="AV39" s="30">
        <f t="shared" si="15"/>
        <v>5.2401671585711098E-3</v>
      </c>
      <c r="AW39" s="30">
        <f t="shared" si="16"/>
        <v>5.5483886731932898E-3</v>
      </c>
      <c r="AX39" s="30">
        <f t="shared" si="17"/>
        <v>4.7587950390281996E-3</v>
      </c>
      <c r="AY39" s="30">
        <f t="shared" si="18"/>
        <v>-5.9870602817757501E-3</v>
      </c>
      <c r="BA39" s="31">
        <f t="shared" si="19"/>
        <v>42551</v>
      </c>
      <c r="BB39" s="30">
        <f t="shared" si="20"/>
        <v>-2.9701155575745319E-2</v>
      </c>
      <c r="BC39" s="30" t="e">
        <f>#REF!</f>
        <v>#REF!</v>
      </c>
    </row>
    <row r="40" spans="1:69">
      <c r="A40" s="31">
        <v>42643</v>
      </c>
      <c r="B40" s="30">
        <v>-7.3644160120622804E-2</v>
      </c>
      <c r="C40" s="30">
        <v>-1.4022101283428501E-3</v>
      </c>
      <c r="D40" s="30">
        <v>-0.51231062987054898</v>
      </c>
      <c r="E40" s="30">
        <v>1.4651898411877E-3</v>
      </c>
      <c r="F40" s="30">
        <v>-0.13348467689551199</v>
      </c>
      <c r="G40" s="30">
        <v>0.29479606570557099</v>
      </c>
      <c r="H40" s="30">
        <v>-0.33825415412586102</v>
      </c>
      <c r="I40" s="30">
        <v>0.58060664008241503</v>
      </c>
      <c r="J40" s="30">
        <v>-1.26925759693111</v>
      </c>
      <c r="K40" s="30">
        <v>5.7255020825097702E-3</v>
      </c>
      <c r="L40" s="30">
        <v>-0.11797502901444901</v>
      </c>
      <c r="M40" s="30">
        <v>0</v>
      </c>
      <c r="N40" s="30">
        <v>0</v>
      </c>
      <c r="O40" s="30">
        <v>0.28843892606737997</v>
      </c>
      <c r="P40" s="30">
        <v>0</v>
      </c>
      <c r="Q40" s="30">
        <v>1.0010586015990199</v>
      </c>
      <c r="R40" s="30">
        <v>0</v>
      </c>
      <c r="S40" s="30">
        <v>0</v>
      </c>
      <c r="T40" s="30">
        <v>0.19767679539437399</v>
      </c>
      <c r="U40" s="30">
        <v>0</v>
      </c>
      <c r="V40" s="30">
        <v>0</v>
      </c>
      <c r="W40" s="30">
        <v>0</v>
      </c>
      <c r="X40" s="30">
        <v>0</v>
      </c>
      <c r="Y40" s="30">
        <v>2.3472732685325599E-3</v>
      </c>
      <c r="Z40" s="30">
        <v>3.1994642876176302E-3</v>
      </c>
      <c r="AA40" s="30">
        <v>4.9903488236635596E-3</v>
      </c>
      <c r="AB40" s="30">
        <v>5.3320829385139403E-3</v>
      </c>
      <c r="AC40" s="30">
        <v>4.83552344952009E-3</v>
      </c>
      <c r="AD40" s="30">
        <v>-5.6248973822503601E-3</v>
      </c>
      <c r="AE40" s="30">
        <v>-0.186000352343929</v>
      </c>
      <c r="AF40" s="30">
        <v>-0.27056089742691902</v>
      </c>
      <c r="AH40" s="30">
        <f t="shared" si="11"/>
        <v>5.7255020825097702E-3</v>
      </c>
      <c r="AI40" s="30">
        <f t="shared" si="10"/>
        <v>2.3472732685325599E-3</v>
      </c>
      <c r="AJ40" s="30">
        <f t="shared" si="10"/>
        <v>3.1994642876176302E-3</v>
      </c>
      <c r="AK40" s="30">
        <f t="shared" si="10"/>
        <v>4.9903488236635596E-3</v>
      </c>
      <c r="AL40" s="30">
        <f t="shared" si="10"/>
        <v>5.3320829385139403E-3</v>
      </c>
      <c r="AM40" s="30">
        <f t="shared" si="10"/>
        <v>4.83552344952009E-3</v>
      </c>
      <c r="AN40" s="30">
        <f t="shared" si="10"/>
        <v>-5.6248973822503601E-3</v>
      </c>
      <c r="AR40" s="31">
        <f t="shared" si="1"/>
        <v>42643</v>
      </c>
      <c r="AS40" s="30">
        <f t="shared" si="12"/>
        <v>-3.012993740179043E-2</v>
      </c>
      <c r="AT40" s="30">
        <f t="shared" si="13"/>
        <v>2.3472732685325599E-3</v>
      </c>
      <c r="AU40" s="30">
        <f t="shared" si="14"/>
        <v>3.1994642876176302E-3</v>
      </c>
      <c r="AV40" s="30">
        <f t="shared" si="15"/>
        <v>4.9903488236635596E-3</v>
      </c>
      <c r="AW40" s="30">
        <f t="shared" si="16"/>
        <v>5.3320829385139403E-3</v>
      </c>
      <c r="AX40" s="30">
        <f t="shared" si="17"/>
        <v>4.83552344952009E-3</v>
      </c>
      <c r="AY40" s="30">
        <f t="shared" si="18"/>
        <v>-5.6248973822503601E-3</v>
      </c>
      <c r="BA40" s="31">
        <f t="shared" si="19"/>
        <v>42643</v>
      </c>
      <c r="BB40" s="30">
        <f t="shared" si="20"/>
        <v>-3.012993740179043E-2</v>
      </c>
      <c r="BC40" s="30" t="e">
        <f>#REF!</f>
        <v>#REF!</v>
      </c>
    </row>
    <row r="41" spans="1:69">
      <c r="A41" s="31">
        <v>42735</v>
      </c>
      <c r="B41" s="30">
        <v>-7.4821510376577E-2</v>
      </c>
      <c r="C41" s="30">
        <v>-1.28463583528581E-3</v>
      </c>
      <c r="D41" s="30">
        <v>-0.46602483269188</v>
      </c>
      <c r="E41" s="30">
        <v>7.9268650663433195E-4</v>
      </c>
      <c r="F41" s="30">
        <v>-0.114317778516681</v>
      </c>
      <c r="G41" s="30">
        <v>0.29248486057540302</v>
      </c>
      <c r="H41" s="30">
        <v>-0.34912775969960702</v>
      </c>
      <c r="I41" s="30">
        <v>0.54832277379965799</v>
      </c>
      <c r="J41" s="30">
        <v>-1.2234521870927599</v>
      </c>
      <c r="K41" s="30">
        <v>3.32117838313106E-3</v>
      </c>
      <c r="L41" s="30">
        <v>-0.12632797492023701</v>
      </c>
      <c r="M41" s="30">
        <v>0</v>
      </c>
      <c r="N41" s="30">
        <v>0</v>
      </c>
      <c r="O41" s="30">
        <v>0.30001746365584298</v>
      </c>
      <c r="P41" s="30">
        <v>0</v>
      </c>
      <c r="Q41" s="30">
        <v>0.97274109147447096</v>
      </c>
      <c r="R41" s="30">
        <v>0</v>
      </c>
      <c r="S41" s="30">
        <v>0</v>
      </c>
      <c r="T41" s="30">
        <v>-0.198956319649645</v>
      </c>
      <c r="U41" s="30">
        <v>0</v>
      </c>
      <c r="V41" s="30">
        <v>0</v>
      </c>
      <c r="W41" s="30">
        <v>0</v>
      </c>
      <c r="X41" s="30">
        <v>0</v>
      </c>
      <c r="Y41" s="30">
        <v>1.93523666227601E-3</v>
      </c>
      <c r="Z41" s="30">
        <v>2.7497217959027102E-3</v>
      </c>
      <c r="AA41" s="30">
        <v>4.43951449906609E-3</v>
      </c>
      <c r="AB41" s="30">
        <v>5.1119380162667396E-3</v>
      </c>
      <c r="AC41" s="30">
        <v>4.9638105331650797E-3</v>
      </c>
      <c r="AD41" s="30">
        <v>-5.8740770149112703E-3</v>
      </c>
      <c r="AE41" s="30">
        <v>-0.18413284058618101</v>
      </c>
      <c r="AF41" s="30">
        <v>-0.63492967847442705</v>
      </c>
      <c r="AH41" s="30">
        <f t="shared" si="11"/>
        <v>3.32117838313106E-3</v>
      </c>
      <c r="AI41" s="30">
        <f t="shared" si="10"/>
        <v>1.93523666227601E-3</v>
      </c>
      <c r="AJ41" s="30">
        <f t="shared" si="10"/>
        <v>2.7497217959027102E-3</v>
      </c>
      <c r="AK41" s="30">
        <f t="shared" si="10"/>
        <v>4.43951449906609E-3</v>
      </c>
      <c r="AL41" s="30">
        <f t="shared" si="10"/>
        <v>5.1119380162667396E-3</v>
      </c>
      <c r="AM41" s="30">
        <f t="shared" si="10"/>
        <v>4.9638105331650797E-3</v>
      </c>
      <c r="AN41" s="30">
        <f t="shared" si="10"/>
        <v>-5.8740770149112703E-3</v>
      </c>
      <c r="AR41" s="31">
        <f t="shared" si="1"/>
        <v>42735</v>
      </c>
      <c r="AS41" s="30">
        <f t="shared" si="12"/>
        <v>-3.2534261101169137E-2</v>
      </c>
      <c r="AT41" s="30">
        <f t="shared" si="13"/>
        <v>1.93523666227601E-3</v>
      </c>
      <c r="AU41" s="30">
        <f t="shared" si="14"/>
        <v>2.7497217959027102E-3</v>
      </c>
      <c r="AV41" s="30">
        <f t="shared" si="15"/>
        <v>4.43951449906609E-3</v>
      </c>
      <c r="AW41" s="30">
        <f t="shared" si="16"/>
        <v>5.1119380162667396E-3</v>
      </c>
      <c r="AX41" s="30">
        <f t="shared" si="17"/>
        <v>4.9638105331650797E-3</v>
      </c>
      <c r="AY41" s="30">
        <f t="shared" si="18"/>
        <v>-5.8740770149112703E-3</v>
      </c>
      <c r="BA41" s="31">
        <f t="shared" si="19"/>
        <v>42735</v>
      </c>
      <c r="BB41" s="30">
        <f t="shared" si="20"/>
        <v>-3.2534261101169137E-2</v>
      </c>
      <c r="BC41" s="30" t="e">
        <f>#REF!</f>
        <v>#REF!</v>
      </c>
    </row>
    <row r="42" spans="1:69">
      <c r="A42" s="31">
        <v>42825</v>
      </c>
      <c r="B42" s="30">
        <v>-7.8162994777997097E-2</v>
      </c>
      <c r="C42" s="30">
        <v>-1.2159290081137301E-3</v>
      </c>
      <c r="D42" s="30">
        <v>-0.42700095608531002</v>
      </c>
      <c r="E42" s="30">
        <v>5.0141374314804899E-4</v>
      </c>
      <c r="F42" s="30">
        <v>-0.10503044113360201</v>
      </c>
      <c r="G42" s="30">
        <v>0.29990464797153799</v>
      </c>
      <c r="H42" s="30">
        <v>-0.35119659208933102</v>
      </c>
      <c r="I42" s="30">
        <v>0.67544654782005698</v>
      </c>
      <c r="J42" s="30">
        <v>-1.15540711398851</v>
      </c>
      <c r="K42" s="30">
        <v>3.2218963135877102E-3</v>
      </c>
      <c r="L42" s="30">
        <v>-0.129662556997067</v>
      </c>
      <c r="M42" s="30">
        <v>0</v>
      </c>
      <c r="N42" s="30">
        <v>0</v>
      </c>
      <c r="O42" s="30">
        <v>0.31087727519958303</v>
      </c>
      <c r="P42" s="30">
        <v>0</v>
      </c>
      <c r="Q42" s="30">
        <v>0.94522194734616405</v>
      </c>
      <c r="R42" s="30">
        <v>0</v>
      </c>
      <c r="S42" s="30">
        <v>0</v>
      </c>
      <c r="T42" s="30">
        <v>4.7521280606610497E-2</v>
      </c>
      <c r="U42" s="30">
        <v>0</v>
      </c>
      <c r="V42" s="30">
        <v>0</v>
      </c>
      <c r="W42" s="30">
        <v>0</v>
      </c>
      <c r="X42" s="30">
        <v>0</v>
      </c>
      <c r="Y42" s="30">
        <v>1.9265949269486799E-3</v>
      </c>
      <c r="Z42" s="30">
        <v>2.6213078652137498E-3</v>
      </c>
      <c r="AA42" s="30">
        <v>4.4286943368554398E-3</v>
      </c>
      <c r="AB42" s="30">
        <v>5.364582704237E-3</v>
      </c>
      <c r="AC42" s="30">
        <v>4.9120103842614704E-3</v>
      </c>
      <c r="AD42" s="30">
        <v>-6.0209510431952201E-3</v>
      </c>
      <c r="AE42" s="30">
        <v>-0.182283232270086</v>
      </c>
      <c r="AF42" s="30">
        <v>-0.15320179739468601</v>
      </c>
      <c r="AH42" s="30">
        <f t="shared" si="11"/>
        <v>3.2218963135877102E-3</v>
      </c>
      <c r="AI42" s="30">
        <f t="shared" si="10"/>
        <v>1.9265949269486799E-3</v>
      </c>
      <c r="AJ42" s="30">
        <f t="shared" si="10"/>
        <v>2.6213078652137498E-3</v>
      </c>
      <c r="AK42" s="30">
        <f t="shared" si="10"/>
        <v>4.4286943368554398E-3</v>
      </c>
      <c r="AL42" s="30">
        <f t="shared" si="10"/>
        <v>5.364582704237E-3</v>
      </c>
      <c r="AM42" s="30">
        <f t="shared" si="10"/>
        <v>4.9120103842614704E-3</v>
      </c>
      <c r="AN42" s="30">
        <f t="shared" si="10"/>
        <v>-6.0209510431952201E-3</v>
      </c>
      <c r="AR42" s="31">
        <f t="shared" si="1"/>
        <v>42825</v>
      </c>
      <c r="AS42" s="30">
        <f t="shared" si="12"/>
        <v>-3.2633543170712487E-2</v>
      </c>
      <c r="AT42" s="30">
        <f t="shared" si="13"/>
        <v>1.9265949269486799E-3</v>
      </c>
      <c r="AU42" s="30">
        <f t="shared" si="14"/>
        <v>2.6213078652137498E-3</v>
      </c>
      <c r="AV42" s="30">
        <f t="shared" si="15"/>
        <v>4.4286943368554398E-3</v>
      </c>
      <c r="AW42" s="30">
        <f t="shared" si="16"/>
        <v>5.364582704237E-3</v>
      </c>
      <c r="AX42" s="30">
        <f t="shared" si="17"/>
        <v>4.9120103842614704E-3</v>
      </c>
      <c r="AY42" s="30">
        <f t="shared" si="18"/>
        <v>-6.0209510431952201E-3</v>
      </c>
      <c r="BA42" s="31">
        <f t="shared" si="19"/>
        <v>42825</v>
      </c>
      <c r="BB42" s="30">
        <f t="shared" si="20"/>
        <v>-3.2633543170712487E-2</v>
      </c>
      <c r="BC42" s="30" t="e">
        <f>#REF!</f>
        <v>#REF!</v>
      </c>
    </row>
    <row r="43" spans="1:69">
      <c r="A43" s="31">
        <v>42916</v>
      </c>
      <c r="B43" s="30">
        <v>-7.6498869256469398E-2</v>
      </c>
      <c r="C43" s="30">
        <v>-1.13598355827582E-3</v>
      </c>
      <c r="D43" s="30">
        <v>-0.40937956195278202</v>
      </c>
      <c r="E43" s="30">
        <v>1.41874445414025E-4</v>
      </c>
      <c r="F43" s="30">
        <v>-0.107380433222603</v>
      </c>
      <c r="G43" s="30">
        <v>0.29714954849113701</v>
      </c>
      <c r="H43" s="30">
        <v>-0.31708176775040398</v>
      </c>
      <c r="I43" s="30">
        <v>0.146947613821302</v>
      </c>
      <c r="J43" s="30">
        <v>-1.12754555564367</v>
      </c>
      <c r="K43" s="30">
        <v>3.1957897836942801E-3</v>
      </c>
      <c r="L43" s="30">
        <v>-0.13432372684102301</v>
      </c>
      <c r="M43" s="30">
        <v>0</v>
      </c>
      <c r="N43" s="30">
        <v>0</v>
      </c>
      <c r="O43" s="30">
        <v>0.31266940737693</v>
      </c>
      <c r="P43" s="30">
        <v>0</v>
      </c>
      <c r="Q43" s="30">
        <v>0.95046812538055403</v>
      </c>
      <c r="R43" s="30">
        <v>0</v>
      </c>
      <c r="S43" s="30">
        <v>0</v>
      </c>
      <c r="T43" s="30">
        <v>-1.9952836927272701E-2</v>
      </c>
      <c r="U43" s="30">
        <v>0</v>
      </c>
      <c r="V43" s="30">
        <v>0</v>
      </c>
      <c r="W43" s="30">
        <v>0</v>
      </c>
      <c r="X43" s="30">
        <v>0</v>
      </c>
      <c r="Y43" s="30">
        <v>1.9944521417958301E-3</v>
      </c>
      <c r="Z43" s="30">
        <v>2.77329879907473E-3</v>
      </c>
      <c r="AA43" s="30">
        <v>4.7360861763046103E-3</v>
      </c>
      <c r="AB43" s="30">
        <v>5.31364702642811E-3</v>
      </c>
      <c r="AC43" s="30">
        <v>4.7436534068578898E-3</v>
      </c>
      <c r="AD43" s="30">
        <v>-6.14736697579498E-3</v>
      </c>
      <c r="AE43" s="30">
        <v>-0.180451388243829</v>
      </c>
      <c r="AF43" s="30">
        <v>-0.67454205512236198</v>
      </c>
      <c r="AH43" s="30">
        <f t="shared" si="11"/>
        <v>3.1957897836942801E-3</v>
      </c>
      <c r="AI43" s="30">
        <f t="shared" si="10"/>
        <v>1.9944521417958301E-3</v>
      </c>
      <c r="AJ43" s="30">
        <f t="shared" si="10"/>
        <v>2.77329879907473E-3</v>
      </c>
      <c r="AK43" s="30">
        <f t="shared" si="10"/>
        <v>4.7360861763046103E-3</v>
      </c>
      <c r="AL43" s="30">
        <f t="shared" si="10"/>
        <v>5.31364702642811E-3</v>
      </c>
      <c r="AM43" s="30">
        <f t="shared" si="10"/>
        <v>4.7436534068578898E-3</v>
      </c>
      <c r="AN43" s="30">
        <f t="shared" si="10"/>
        <v>-6.14736697579498E-3</v>
      </c>
      <c r="AR43" s="31">
        <f t="shared" si="1"/>
        <v>42916</v>
      </c>
      <c r="AS43" s="30">
        <f t="shared" si="12"/>
        <v>-3.2659649700605919E-2</v>
      </c>
      <c r="AT43" s="30">
        <f t="shared" si="13"/>
        <v>1.9944521417958301E-3</v>
      </c>
      <c r="AU43" s="30">
        <f t="shared" si="14"/>
        <v>2.77329879907473E-3</v>
      </c>
      <c r="AV43" s="30">
        <f t="shared" si="15"/>
        <v>4.7360861763046103E-3</v>
      </c>
      <c r="AW43" s="30">
        <f t="shared" si="16"/>
        <v>5.31364702642811E-3</v>
      </c>
      <c r="AX43" s="30">
        <f t="shared" si="17"/>
        <v>4.7436534068578898E-3</v>
      </c>
      <c r="AY43" s="30">
        <f t="shared" si="18"/>
        <v>-6.14736697579498E-3</v>
      </c>
      <c r="BA43" s="31">
        <f t="shared" si="19"/>
        <v>42916</v>
      </c>
      <c r="BB43" s="30">
        <f t="shared" si="20"/>
        <v>-3.2659649700605919E-2</v>
      </c>
      <c r="BC43" s="30" t="e">
        <f>#REF!</f>
        <v>#REF!</v>
      </c>
    </row>
    <row r="44" spans="1:69">
      <c r="A44" s="31">
        <v>43008</v>
      </c>
      <c r="B44" s="30">
        <v>-7.6205807812623705E-2</v>
      </c>
      <c r="C44" s="30">
        <v>-1.0516771085100601E-3</v>
      </c>
      <c r="D44" s="30">
        <v>-0.38184965823983003</v>
      </c>
      <c r="E44" s="30">
        <v>-3.6864466009811598E-4</v>
      </c>
      <c r="F44" s="30">
        <v>-0.112185947587339</v>
      </c>
      <c r="G44" s="30">
        <v>0.30082561428288401</v>
      </c>
      <c r="H44" s="30">
        <v>-0.32873094578909001</v>
      </c>
      <c r="I44" s="30">
        <v>0.28388649277755101</v>
      </c>
      <c r="J44" s="30">
        <v>-1.0235280403492999</v>
      </c>
      <c r="K44" s="30">
        <v>1.7890729318903399E-3</v>
      </c>
      <c r="L44" s="30">
        <v>-0.13516666634876201</v>
      </c>
      <c r="M44" s="30">
        <v>0</v>
      </c>
      <c r="N44" s="30">
        <v>0</v>
      </c>
      <c r="O44" s="30">
        <v>0.28577575547088502</v>
      </c>
      <c r="P44" s="30">
        <v>0</v>
      </c>
      <c r="Q44" s="30">
        <v>0.86088206505285902</v>
      </c>
      <c r="R44" s="30">
        <v>0</v>
      </c>
      <c r="S44" s="30">
        <v>0</v>
      </c>
      <c r="T44" s="30">
        <v>-0.287543945844626</v>
      </c>
      <c r="U44" s="30">
        <v>0</v>
      </c>
      <c r="V44" s="30">
        <v>0</v>
      </c>
      <c r="W44" s="30">
        <v>0</v>
      </c>
      <c r="X44" s="30">
        <v>0</v>
      </c>
      <c r="Y44" s="30">
        <v>2.03376875553829E-3</v>
      </c>
      <c r="Z44" s="30">
        <v>2.9577430014082699E-3</v>
      </c>
      <c r="AA44" s="30">
        <v>4.5793771046520604E-3</v>
      </c>
      <c r="AB44" s="30">
        <v>5.0851370177573598E-3</v>
      </c>
      <c r="AC44" s="30">
        <v>4.5574892268751502E-3</v>
      </c>
      <c r="AD44" s="30">
        <v>-6.5144419225782102E-3</v>
      </c>
      <c r="AE44" s="30">
        <v>-0.178637169304252</v>
      </c>
      <c r="AF44" s="30">
        <v>-0.80446483828553395</v>
      </c>
      <c r="AH44" s="30">
        <f t="shared" si="11"/>
        <v>1.7890729318903399E-3</v>
      </c>
      <c r="AI44" s="30">
        <f t="shared" si="10"/>
        <v>2.03376875553829E-3</v>
      </c>
      <c r="AJ44" s="30">
        <f t="shared" si="10"/>
        <v>2.9577430014082699E-3</v>
      </c>
      <c r="AK44" s="30">
        <f t="shared" si="10"/>
        <v>4.5793771046520604E-3</v>
      </c>
      <c r="AL44" s="30">
        <f t="shared" si="10"/>
        <v>5.0851370177573598E-3</v>
      </c>
      <c r="AM44" s="30">
        <f t="shared" si="10"/>
        <v>4.5574892268751502E-3</v>
      </c>
      <c r="AN44" s="30">
        <f t="shared" si="10"/>
        <v>-6.5144419225782102E-3</v>
      </c>
      <c r="AR44" s="31">
        <f t="shared" si="1"/>
        <v>43008</v>
      </c>
      <c r="AS44" s="30">
        <f t="shared" si="12"/>
        <v>-3.4066366552409862E-2</v>
      </c>
      <c r="AT44" s="30">
        <f t="shared" si="13"/>
        <v>2.03376875553829E-3</v>
      </c>
      <c r="AU44" s="30">
        <f t="shared" si="14"/>
        <v>2.9577430014082699E-3</v>
      </c>
      <c r="AV44" s="30">
        <f t="shared" si="15"/>
        <v>4.5793771046520604E-3</v>
      </c>
      <c r="AW44" s="30">
        <f t="shared" si="16"/>
        <v>5.0851370177573598E-3</v>
      </c>
      <c r="AX44" s="30">
        <f t="shared" si="17"/>
        <v>4.5574892268751502E-3</v>
      </c>
      <c r="AY44" s="30">
        <f t="shared" si="18"/>
        <v>-6.5144419225782102E-3</v>
      </c>
      <c r="BA44" s="31">
        <f t="shared" si="19"/>
        <v>43008</v>
      </c>
      <c r="BB44" s="30">
        <f t="shared" si="20"/>
        <v>-3.4066366552409862E-2</v>
      </c>
      <c r="BC44" s="30" t="e">
        <f>#REF!</f>
        <v>#REF!</v>
      </c>
    </row>
    <row r="45" spans="1:69">
      <c r="A45" s="31">
        <v>43100</v>
      </c>
      <c r="B45" s="30">
        <v>-7.8788713940713906E-2</v>
      </c>
      <c r="C45" s="30">
        <v>-1.0697027464257E-3</v>
      </c>
      <c r="D45" s="30">
        <v>-0.34874479399511399</v>
      </c>
      <c r="E45" s="30">
        <v>-4.90505400763119E-4</v>
      </c>
      <c r="F45" s="30">
        <v>-0.120945855669429</v>
      </c>
      <c r="G45" s="30">
        <v>0.29390331885912302</v>
      </c>
      <c r="H45" s="30">
        <v>-0.38466617478404203</v>
      </c>
      <c r="I45" s="30">
        <v>0.63424475883484499</v>
      </c>
      <c r="J45" s="30">
        <v>-0.89764372301527295</v>
      </c>
      <c r="K45" s="30">
        <v>2.5397640551538801E-3</v>
      </c>
      <c r="L45" s="30">
        <v>-0.14001208043177199</v>
      </c>
      <c r="M45" s="30">
        <v>0</v>
      </c>
      <c r="N45" s="30">
        <v>0</v>
      </c>
      <c r="O45" s="30">
        <v>0.24621674458446999</v>
      </c>
      <c r="P45" s="30">
        <v>0</v>
      </c>
      <c r="Q45" s="30">
        <v>0.76258475885535504</v>
      </c>
      <c r="R45" s="30">
        <v>0</v>
      </c>
      <c r="S45" s="30">
        <v>0</v>
      </c>
      <c r="T45" s="30">
        <v>-1.7674059560257499E-2</v>
      </c>
      <c r="U45" s="30">
        <v>0</v>
      </c>
      <c r="V45" s="30">
        <v>0</v>
      </c>
      <c r="W45" s="30">
        <v>0</v>
      </c>
      <c r="X45" s="30">
        <v>0</v>
      </c>
      <c r="Y45" s="30">
        <v>2.5322896764601302E-3</v>
      </c>
      <c r="Z45" s="30">
        <v>3.06489796684239E-3</v>
      </c>
      <c r="AA45" s="30">
        <v>4.5234641563807101E-3</v>
      </c>
      <c r="AB45" s="30">
        <v>5.0104288717989203E-3</v>
      </c>
      <c r="AC45" s="30">
        <v>4.2163066588107798E-3</v>
      </c>
      <c r="AD45" s="30">
        <v>-6.6914919434335404E-3</v>
      </c>
      <c r="AE45" s="30">
        <v>-0.17684043624288601</v>
      </c>
      <c r="AF45" s="30">
        <v>-0.23043323187175099</v>
      </c>
      <c r="AH45" s="30">
        <f t="shared" si="11"/>
        <v>2.5397640551538801E-3</v>
      </c>
      <c r="AI45" s="30">
        <f t="shared" si="10"/>
        <v>2.5322896764601302E-3</v>
      </c>
      <c r="AJ45" s="30">
        <f t="shared" si="10"/>
        <v>3.06489796684239E-3</v>
      </c>
      <c r="AK45" s="30">
        <f t="shared" si="10"/>
        <v>4.5234641563807101E-3</v>
      </c>
      <c r="AL45" s="30">
        <f t="shared" si="10"/>
        <v>5.0104288717989203E-3</v>
      </c>
      <c r="AM45" s="30">
        <f t="shared" si="10"/>
        <v>4.2163066588107798E-3</v>
      </c>
      <c r="AN45" s="30">
        <f t="shared" si="10"/>
        <v>-6.6914919434335404E-3</v>
      </c>
      <c r="AR45" s="31">
        <f t="shared" si="1"/>
        <v>43100</v>
      </c>
      <c r="AS45" s="30">
        <f t="shared" si="12"/>
        <v>-3.3315675429146319E-2</v>
      </c>
      <c r="AT45" s="30">
        <f t="shared" si="13"/>
        <v>2.5322896764601302E-3</v>
      </c>
      <c r="AU45" s="30">
        <f t="shared" si="14"/>
        <v>3.06489796684239E-3</v>
      </c>
      <c r="AV45" s="30">
        <f t="shared" si="15"/>
        <v>4.5234641563807101E-3</v>
      </c>
      <c r="AW45" s="30">
        <f t="shared" si="16"/>
        <v>5.0104288717989203E-3</v>
      </c>
      <c r="AX45" s="30">
        <f t="shared" si="17"/>
        <v>4.2163066588107798E-3</v>
      </c>
      <c r="AY45" s="30">
        <f t="shared" si="18"/>
        <v>-6.6914919434335404E-3</v>
      </c>
      <c r="BA45" s="31">
        <f t="shared" si="19"/>
        <v>43100</v>
      </c>
      <c r="BB45" s="30">
        <f t="shared" si="20"/>
        <v>-3.3315675429146319E-2</v>
      </c>
      <c r="BC45" s="30" t="e">
        <f>#REF!</f>
        <v>#REF!</v>
      </c>
    </row>
    <row r="46" spans="1:69">
      <c r="A46" s="31">
        <v>43190</v>
      </c>
      <c r="B46" s="30">
        <v>-7.94017886916909E-2</v>
      </c>
      <c r="C46" s="30">
        <v>-1.1549412288425201E-3</v>
      </c>
      <c r="D46" s="30">
        <v>-0.31559097838600397</v>
      </c>
      <c r="E46" s="30">
        <v>-7.4891911178154302E-4</v>
      </c>
      <c r="F46" s="30">
        <v>-0.12428534963538899</v>
      </c>
      <c r="G46" s="30">
        <v>0.28955608387803899</v>
      </c>
      <c r="H46" s="30">
        <v>-0.37168298896158503</v>
      </c>
      <c r="I46" s="30">
        <v>1.0358827873999199</v>
      </c>
      <c r="J46" s="30">
        <v>-0.88654796135922898</v>
      </c>
      <c r="K46" s="30">
        <v>3.0443460437234999E-3</v>
      </c>
      <c r="L46" s="30">
        <v>-0.14333140375209999</v>
      </c>
      <c r="M46" s="30">
        <v>0</v>
      </c>
      <c r="N46" s="30">
        <v>0</v>
      </c>
      <c r="O46" s="30">
        <v>0.23191192689440099</v>
      </c>
      <c r="P46" s="30">
        <v>0</v>
      </c>
      <c r="Q46" s="30">
        <v>0.74309246402472995</v>
      </c>
      <c r="R46" s="30">
        <v>0</v>
      </c>
      <c r="S46" s="30">
        <v>0</v>
      </c>
      <c r="T46" s="30">
        <v>0.33402958830701601</v>
      </c>
      <c r="U46" s="30">
        <v>0</v>
      </c>
      <c r="V46" s="30">
        <v>0</v>
      </c>
      <c r="W46" s="30">
        <v>0</v>
      </c>
      <c r="X46" s="30">
        <v>0</v>
      </c>
      <c r="Y46" s="30">
        <v>2.54543557312025E-3</v>
      </c>
      <c r="Z46" s="30">
        <v>2.9388353823600602E-3</v>
      </c>
      <c r="AA46" s="30">
        <v>4.38926644845683E-3</v>
      </c>
      <c r="AB46" s="30">
        <v>4.6742229035556804E-3</v>
      </c>
      <c r="AC46" s="30">
        <v>3.9753025942390599E-3</v>
      </c>
      <c r="AD46" s="30">
        <v>-5.92932905403298E-3</v>
      </c>
      <c r="AE46" s="30">
        <v>-0.17506104989011201</v>
      </c>
      <c r="AF46" s="30">
        <v>0.54980975500580298</v>
      </c>
      <c r="AH46" s="30">
        <f t="shared" si="11"/>
        <v>3.0443460437234999E-3</v>
      </c>
      <c r="AI46" s="30">
        <f t="shared" si="10"/>
        <v>2.54543557312025E-3</v>
      </c>
      <c r="AJ46" s="30">
        <f t="shared" si="10"/>
        <v>2.9388353823600602E-3</v>
      </c>
      <c r="AK46" s="30">
        <f t="shared" si="10"/>
        <v>4.38926644845683E-3</v>
      </c>
      <c r="AL46" s="30">
        <f t="shared" si="10"/>
        <v>4.6742229035556804E-3</v>
      </c>
      <c r="AM46" s="30">
        <f t="shared" si="10"/>
        <v>3.9753025942390599E-3</v>
      </c>
      <c r="AN46" s="30">
        <f t="shared" si="10"/>
        <v>-5.92932905403298E-3</v>
      </c>
      <c r="AR46" s="31">
        <f t="shared" si="1"/>
        <v>43190</v>
      </c>
      <c r="AS46" s="30">
        <f t="shared" si="12"/>
        <v>-3.28110934405767E-2</v>
      </c>
      <c r="AT46" s="30">
        <f t="shared" si="13"/>
        <v>2.54543557312025E-3</v>
      </c>
      <c r="AU46" s="30">
        <f t="shared" si="14"/>
        <v>2.9388353823600602E-3</v>
      </c>
      <c r="AV46" s="30">
        <f t="shared" si="15"/>
        <v>4.38926644845683E-3</v>
      </c>
      <c r="AW46" s="30">
        <f t="shared" si="16"/>
        <v>4.6742229035556804E-3</v>
      </c>
      <c r="AX46" s="30">
        <f t="shared" si="17"/>
        <v>3.9753025942390599E-3</v>
      </c>
      <c r="AY46" s="30">
        <f t="shared" si="18"/>
        <v>-5.92932905403298E-3</v>
      </c>
      <c r="BA46" s="31">
        <f t="shared" si="19"/>
        <v>43190</v>
      </c>
      <c r="BB46" s="30">
        <f t="shared" si="20"/>
        <v>-3.28110934405767E-2</v>
      </c>
      <c r="BC46" s="30" t="e">
        <f>#REF!</f>
        <v>#REF!</v>
      </c>
    </row>
    <row r="47" spans="1:69">
      <c r="A47" s="31">
        <v>43281</v>
      </c>
      <c r="B47" s="30">
        <v>-7.6996582482458095E-2</v>
      </c>
      <c r="C47" s="30">
        <v>-1.22156685699037E-3</v>
      </c>
      <c r="D47" s="30">
        <v>-0.32348457471437198</v>
      </c>
      <c r="E47" s="30">
        <v>-1.1555098876958601E-3</v>
      </c>
      <c r="F47" s="30">
        <v>-0.13214552277487299</v>
      </c>
      <c r="G47" s="30">
        <v>0.28408097897922802</v>
      </c>
      <c r="H47" s="30">
        <v>-0.35178379503968399</v>
      </c>
      <c r="I47" s="30">
        <v>0.98450649651211597</v>
      </c>
      <c r="J47" s="30">
        <v>-0.95467591970356203</v>
      </c>
      <c r="K47" s="30">
        <v>2.27976559639131E-3</v>
      </c>
      <c r="L47" s="30">
        <v>-0.14106137529051799</v>
      </c>
      <c r="M47" s="30">
        <v>0</v>
      </c>
      <c r="N47" s="30">
        <v>0</v>
      </c>
      <c r="O47" s="30">
        <v>0.25637415308532502</v>
      </c>
      <c r="P47" s="30">
        <v>0</v>
      </c>
      <c r="Q47" s="30">
        <v>0.80473095827793195</v>
      </c>
      <c r="R47" s="30">
        <v>0</v>
      </c>
      <c r="S47" s="30">
        <v>0</v>
      </c>
      <c r="T47" s="30">
        <v>-3.5671393454383901E-2</v>
      </c>
      <c r="U47" s="30">
        <v>0</v>
      </c>
      <c r="V47" s="30">
        <v>0</v>
      </c>
      <c r="W47" s="30">
        <v>0</v>
      </c>
      <c r="X47" s="30">
        <v>0</v>
      </c>
      <c r="Y47" s="30">
        <v>2.5065445546035201E-3</v>
      </c>
      <c r="Z47" s="30">
        <v>2.89353067641773E-3</v>
      </c>
      <c r="AA47" s="30">
        <v>4.1512109527852498E-3</v>
      </c>
      <c r="AB47" s="30">
        <v>4.5623336399680499E-3</v>
      </c>
      <c r="AC47" s="30">
        <v>4.6804222388674398E-3</v>
      </c>
      <c r="AD47" s="30">
        <v>-4.0615796419674003E-3</v>
      </c>
      <c r="AE47" s="30">
        <v>-0.17329887115779999</v>
      </c>
      <c r="AF47" s="30">
        <v>0.14327441252093201</v>
      </c>
      <c r="AH47" s="30">
        <f t="shared" si="11"/>
        <v>2.27976559639131E-3</v>
      </c>
      <c r="AI47" s="30">
        <f t="shared" si="10"/>
        <v>2.5065445546035201E-3</v>
      </c>
      <c r="AJ47" s="30">
        <f t="shared" si="10"/>
        <v>2.89353067641773E-3</v>
      </c>
      <c r="AK47" s="30">
        <f t="shared" si="10"/>
        <v>4.1512109527852498E-3</v>
      </c>
      <c r="AL47" s="30">
        <f t="shared" si="10"/>
        <v>4.5623336399680499E-3</v>
      </c>
      <c r="AM47" s="30">
        <f t="shared" si="10"/>
        <v>4.6804222388674398E-3</v>
      </c>
      <c r="AN47" s="30">
        <f t="shared" si="10"/>
        <v>-4.0615796419674003E-3</v>
      </c>
      <c r="AR47" s="31">
        <f t="shared" si="1"/>
        <v>43281</v>
      </c>
      <c r="AS47" s="30">
        <f t="shared" si="12"/>
        <v>-3.3575673887908893E-2</v>
      </c>
      <c r="AT47" s="30">
        <f t="shared" si="13"/>
        <v>2.5065445546035201E-3</v>
      </c>
      <c r="AU47" s="30">
        <f t="shared" si="14"/>
        <v>2.89353067641773E-3</v>
      </c>
      <c r="AV47" s="30">
        <f t="shared" si="15"/>
        <v>4.1512109527852498E-3</v>
      </c>
      <c r="AW47" s="30">
        <f t="shared" si="16"/>
        <v>4.5623336399680499E-3</v>
      </c>
      <c r="AX47" s="30">
        <f t="shared" si="17"/>
        <v>4.6804222388674398E-3</v>
      </c>
      <c r="AY47" s="30">
        <f t="shared" si="18"/>
        <v>-4.0615796419674003E-3</v>
      </c>
      <c r="BA47" s="31">
        <f t="shared" si="19"/>
        <v>43281</v>
      </c>
      <c r="BB47" s="30">
        <f t="shared" si="20"/>
        <v>-3.3575673887908893E-2</v>
      </c>
      <c r="BC47" s="30" t="e">
        <f>#REF!</f>
        <v>#REF!</v>
      </c>
    </row>
    <row r="48" spans="1:69">
      <c r="A48" s="31">
        <v>43373</v>
      </c>
      <c r="B48" s="30">
        <v>-7.2162684005971894E-2</v>
      </c>
      <c r="C48" s="30">
        <v>-1.30638358447621E-3</v>
      </c>
      <c r="D48" s="30">
        <v>-0.317296749862094</v>
      </c>
      <c r="E48" s="30">
        <v>-1.57490347236777E-3</v>
      </c>
      <c r="F48" s="30">
        <v>-0.14003255883721</v>
      </c>
      <c r="G48" s="30">
        <v>0.28333085481957399</v>
      </c>
      <c r="H48" s="30">
        <v>-0.35944863581053299</v>
      </c>
      <c r="I48" s="30">
        <v>0.33216632626922299</v>
      </c>
      <c r="J48" s="30">
        <v>-0.95934641153019296</v>
      </c>
      <c r="K48" s="30">
        <v>4.2595191946936901E-4</v>
      </c>
      <c r="L48" s="30">
        <v>-0.137502102667419</v>
      </c>
      <c r="M48" s="30">
        <v>0</v>
      </c>
      <c r="N48" s="30">
        <v>0</v>
      </c>
      <c r="O48" s="30">
        <v>0.25091346789123298</v>
      </c>
      <c r="P48" s="30">
        <v>0</v>
      </c>
      <c r="Q48" s="30">
        <v>0.77612460295994801</v>
      </c>
      <c r="R48" s="30">
        <v>0</v>
      </c>
      <c r="S48" s="30">
        <v>0</v>
      </c>
      <c r="T48" s="30">
        <v>-0.212602263558681</v>
      </c>
      <c r="U48" s="30">
        <v>0</v>
      </c>
      <c r="V48" s="30">
        <v>0</v>
      </c>
      <c r="W48" s="30">
        <v>0</v>
      </c>
      <c r="X48" s="30">
        <v>0</v>
      </c>
      <c r="Y48" s="30">
        <v>2.3614521485582E-3</v>
      </c>
      <c r="Z48" s="30">
        <v>2.58177429683925E-3</v>
      </c>
      <c r="AA48" s="30">
        <v>3.96662001544978E-3</v>
      </c>
      <c r="AB48" s="30">
        <v>5.1254006270928798E-3</v>
      </c>
      <c r="AC48" s="30">
        <v>6.1904071656293498E-3</v>
      </c>
      <c r="AD48" s="30">
        <v>-4.1296593296435901E-3</v>
      </c>
      <c r="AE48" s="30">
        <v>-0.171553761079934</v>
      </c>
      <c r="AF48" s="30">
        <v>-0.73637098048899796</v>
      </c>
      <c r="AH48" s="30">
        <f t="shared" si="11"/>
        <v>4.2595191946936901E-4</v>
      </c>
      <c r="AI48" s="30">
        <f t="shared" si="10"/>
        <v>2.3614521485582E-3</v>
      </c>
      <c r="AJ48" s="30">
        <f t="shared" si="10"/>
        <v>2.58177429683925E-3</v>
      </c>
      <c r="AK48" s="30">
        <f t="shared" si="10"/>
        <v>3.96662001544978E-3</v>
      </c>
      <c r="AL48" s="30">
        <f t="shared" si="10"/>
        <v>5.1254006270928798E-3</v>
      </c>
      <c r="AM48" s="30">
        <f t="shared" si="10"/>
        <v>6.1904071656293498E-3</v>
      </c>
      <c r="AN48" s="30">
        <f t="shared" si="10"/>
        <v>-4.1296593296435901E-3</v>
      </c>
      <c r="AR48" s="31">
        <f t="shared" si="1"/>
        <v>43373</v>
      </c>
      <c r="AS48" s="30">
        <f t="shared" si="12"/>
        <v>-3.5429487564830831E-2</v>
      </c>
      <c r="AT48" s="30">
        <f t="shared" si="13"/>
        <v>2.3614521485582E-3</v>
      </c>
      <c r="AU48" s="30">
        <f t="shared" si="14"/>
        <v>2.58177429683925E-3</v>
      </c>
      <c r="AV48" s="30">
        <f t="shared" si="15"/>
        <v>3.96662001544978E-3</v>
      </c>
      <c r="AW48" s="30">
        <f t="shared" si="16"/>
        <v>5.1254006270928798E-3</v>
      </c>
      <c r="AX48" s="30">
        <f t="shared" si="17"/>
        <v>6.1904071656293498E-3</v>
      </c>
      <c r="AY48" s="30">
        <f t="shared" si="18"/>
        <v>-4.1296593296435901E-3</v>
      </c>
      <c r="BA48" s="31">
        <f t="shared" si="19"/>
        <v>43373</v>
      </c>
      <c r="BB48" s="30">
        <f t="shared" si="20"/>
        <v>-3.5429487564830831E-2</v>
      </c>
      <c r="BC48" s="30" t="e">
        <f>#REF!</f>
        <v>#REF!</v>
      </c>
    </row>
    <row r="49" spans="1:55">
      <c r="A49" s="31">
        <v>43465</v>
      </c>
      <c r="B49" s="30">
        <v>-6.8858543207317394E-2</v>
      </c>
      <c r="C49" s="30">
        <v>-1.41078747661893E-3</v>
      </c>
      <c r="D49" s="30">
        <v>-0.33054244083186002</v>
      </c>
      <c r="E49" s="30">
        <v>-1.90709234663133E-3</v>
      </c>
      <c r="F49" s="30">
        <v>-0.15823474253049399</v>
      </c>
      <c r="G49" s="30">
        <v>0.28084755367847603</v>
      </c>
      <c r="H49" s="30">
        <v>-0.30341336133899999</v>
      </c>
      <c r="I49" s="30">
        <v>0.63641976793757904</v>
      </c>
      <c r="J49" s="30">
        <v>-1.01393181788765</v>
      </c>
      <c r="K49" s="32">
        <v>4.9351244402195899E-5</v>
      </c>
      <c r="L49" s="30">
        <v>-0.133458191463387</v>
      </c>
      <c r="M49" s="30">
        <v>0</v>
      </c>
      <c r="N49" s="30">
        <v>0</v>
      </c>
      <c r="O49" s="30">
        <v>0.24983064080381601</v>
      </c>
      <c r="P49" s="30">
        <v>0</v>
      </c>
      <c r="Q49" s="30">
        <v>0.80353715988385999</v>
      </c>
      <c r="R49" s="30">
        <v>0</v>
      </c>
      <c r="S49" s="30">
        <v>0</v>
      </c>
      <c r="T49" s="30">
        <v>6.4208514495645005E-2</v>
      </c>
      <c r="U49" s="30">
        <v>0</v>
      </c>
      <c r="V49" s="30">
        <v>0</v>
      </c>
      <c r="W49" s="30">
        <v>0</v>
      </c>
      <c r="X49" s="30">
        <v>0</v>
      </c>
      <c r="Y49" s="30">
        <v>2.3118175650704799E-3</v>
      </c>
      <c r="Z49" s="30">
        <v>2.6039030852187299E-3</v>
      </c>
      <c r="AA49" s="30">
        <v>4.7092192148490098E-3</v>
      </c>
      <c r="AB49" s="30">
        <v>6.5736332946153501E-3</v>
      </c>
      <c r="AC49" s="30">
        <v>6.11612258660798E-3</v>
      </c>
      <c r="AD49" s="30">
        <v>-2.16310202126868E-3</v>
      </c>
      <c r="AE49" s="30">
        <v>-0.16982558085191199</v>
      </c>
      <c r="AF49" s="30">
        <v>-0.14176932688112401</v>
      </c>
      <c r="AH49" s="30">
        <f t="shared" si="11"/>
        <v>4.9351244402195899E-5</v>
      </c>
      <c r="AI49" s="30">
        <f t="shared" si="10"/>
        <v>2.3118175650704799E-3</v>
      </c>
      <c r="AJ49" s="30">
        <f t="shared" si="10"/>
        <v>2.6039030852187299E-3</v>
      </c>
      <c r="AK49" s="30">
        <f t="shared" si="10"/>
        <v>4.7092192148490098E-3</v>
      </c>
      <c r="AL49" s="30">
        <f t="shared" si="10"/>
        <v>6.5736332946153501E-3</v>
      </c>
      <c r="AM49" s="30">
        <f t="shared" si="10"/>
        <v>6.11612258660798E-3</v>
      </c>
      <c r="AN49" s="30">
        <f t="shared" si="10"/>
        <v>-2.16310202126868E-3</v>
      </c>
      <c r="AR49" s="31">
        <f t="shared" si="1"/>
        <v>43465</v>
      </c>
      <c r="AS49" s="30">
        <f t="shared" si="12"/>
        <v>-3.5806088239898004E-2</v>
      </c>
      <c r="AT49" s="30">
        <f t="shared" si="13"/>
        <v>2.3118175650704799E-3</v>
      </c>
      <c r="AU49" s="30">
        <f t="shared" si="14"/>
        <v>2.6039030852187299E-3</v>
      </c>
      <c r="AV49" s="30">
        <f t="shared" si="15"/>
        <v>4.7092192148490098E-3</v>
      </c>
      <c r="AW49" s="30">
        <f t="shared" si="16"/>
        <v>6.5736332946153501E-3</v>
      </c>
      <c r="AX49" s="30">
        <f t="shared" si="17"/>
        <v>6.11612258660798E-3</v>
      </c>
      <c r="AY49" s="30">
        <f t="shared" si="18"/>
        <v>-2.16310202126868E-3</v>
      </c>
      <c r="BA49" s="31">
        <f t="shared" si="19"/>
        <v>43465</v>
      </c>
      <c r="BB49" s="30">
        <f t="shared" si="20"/>
        <v>-3.5806088239898004E-2</v>
      </c>
      <c r="BC49" s="30" t="e">
        <f>#REF!</f>
        <v>#REF!</v>
      </c>
    </row>
    <row r="50" spans="1:55">
      <c r="A50" s="31">
        <v>43555</v>
      </c>
      <c r="B50" s="30">
        <v>-6.0825801385910802E-2</v>
      </c>
      <c r="C50" s="30">
        <v>-1.5212168467892901E-3</v>
      </c>
      <c r="D50" s="30">
        <v>-0.34635214737493902</v>
      </c>
      <c r="E50" s="30">
        <v>-2.47198588729791E-3</v>
      </c>
      <c r="F50" s="30">
        <v>-0.185374678397354</v>
      </c>
      <c r="G50" s="30">
        <v>0.27383373396452299</v>
      </c>
      <c r="H50" s="30">
        <v>-0.33054895186761502</v>
      </c>
      <c r="I50" s="30">
        <v>0.18826930491801999</v>
      </c>
      <c r="J50" s="30">
        <v>-0.74775413325043305</v>
      </c>
      <c r="K50" s="30">
        <v>-1.8687029216146701E-3</v>
      </c>
      <c r="L50" s="30">
        <v>-0.132153067546769</v>
      </c>
      <c r="M50" s="30">
        <v>0</v>
      </c>
      <c r="N50" s="30">
        <v>0</v>
      </c>
      <c r="O50" s="30">
        <v>0.19878492322395999</v>
      </c>
      <c r="P50" s="30">
        <v>0</v>
      </c>
      <c r="Q50" s="30">
        <v>0.759770994738451</v>
      </c>
      <c r="R50" s="30">
        <v>0</v>
      </c>
      <c r="S50" s="30">
        <v>0</v>
      </c>
      <c r="T50" s="30">
        <v>0.145037027291849</v>
      </c>
      <c r="U50" s="30">
        <v>0</v>
      </c>
      <c r="V50" s="30">
        <v>0</v>
      </c>
      <c r="W50" s="30">
        <v>0</v>
      </c>
      <c r="X50" s="30">
        <v>0</v>
      </c>
      <c r="Y50" s="30">
        <v>2.2250320664829399E-3</v>
      </c>
      <c r="Z50" s="30">
        <v>3.1281098901825202E-3</v>
      </c>
      <c r="AA50" s="30">
        <v>6.0473847113939796E-3</v>
      </c>
      <c r="AB50" s="30">
        <v>6.3973330194810798E-3</v>
      </c>
      <c r="AC50" s="30">
        <v>7.5922950748763497E-3</v>
      </c>
      <c r="AD50" s="30">
        <v>-2.22703009297164E-3</v>
      </c>
      <c r="AE50" s="30">
        <v>-0.168114191868073</v>
      </c>
      <c r="AF50" s="30">
        <v>-0.40343435708911601</v>
      </c>
      <c r="AH50" s="30">
        <f t="shared" si="11"/>
        <v>-1.8687029216146701E-3</v>
      </c>
      <c r="AI50" s="30">
        <f t="shared" si="10"/>
        <v>2.2250320664829399E-3</v>
      </c>
      <c r="AJ50" s="30">
        <f t="shared" si="10"/>
        <v>3.1281098901825202E-3</v>
      </c>
      <c r="AK50" s="30">
        <f t="shared" si="10"/>
        <v>6.0473847113939796E-3</v>
      </c>
      <c r="AL50" s="30">
        <f t="shared" si="10"/>
        <v>6.3973330194810798E-3</v>
      </c>
      <c r="AM50" s="30">
        <f t="shared" si="10"/>
        <v>7.5922950748763497E-3</v>
      </c>
      <c r="AN50" s="30">
        <f t="shared" si="10"/>
        <v>-2.22703009297164E-3</v>
      </c>
      <c r="AR50" s="31">
        <f t="shared" si="1"/>
        <v>43555</v>
      </c>
      <c r="AS50" s="30">
        <f t="shared" si="12"/>
        <v>-3.7724142405914873E-2</v>
      </c>
      <c r="AT50" s="30">
        <f t="shared" si="13"/>
        <v>2.2250320664829399E-3</v>
      </c>
      <c r="AU50" s="30">
        <f t="shared" si="14"/>
        <v>3.1281098901825202E-3</v>
      </c>
      <c r="AV50" s="30">
        <f t="shared" si="15"/>
        <v>6.0473847113939796E-3</v>
      </c>
      <c r="AW50" s="30">
        <f t="shared" si="16"/>
        <v>6.3973330194810798E-3</v>
      </c>
      <c r="AX50" s="30">
        <f t="shared" si="17"/>
        <v>7.5922950748763497E-3</v>
      </c>
      <c r="AY50" s="30">
        <f t="shared" si="18"/>
        <v>-2.22703009297164E-3</v>
      </c>
      <c r="BA50" s="31">
        <f t="shared" si="19"/>
        <v>43555</v>
      </c>
      <c r="BB50" s="30">
        <f t="shared" si="20"/>
        <v>-3.7724142405914873E-2</v>
      </c>
      <c r="BC50" s="30" t="e">
        <f>#REF!</f>
        <v>#REF!</v>
      </c>
    </row>
    <row r="51" spans="1:55">
      <c r="A51" s="31">
        <v>43646</v>
      </c>
      <c r="B51" s="30">
        <v>-6.76323171789006E-2</v>
      </c>
      <c r="C51" s="30">
        <v>-1.7209887353653E-3</v>
      </c>
      <c r="D51" s="30">
        <v>-0.35502999537763102</v>
      </c>
      <c r="E51" s="30">
        <v>-2.58722290559232E-3</v>
      </c>
      <c r="F51" s="30">
        <v>-0.195690287015959</v>
      </c>
      <c r="G51" s="30">
        <v>0.27248699288637801</v>
      </c>
      <c r="H51" s="30">
        <v>-0.37895457633018098</v>
      </c>
      <c r="I51" s="30">
        <v>0.552376906673957</v>
      </c>
      <c r="J51" s="30">
        <v>-0.77468098987964995</v>
      </c>
      <c r="K51" s="30">
        <v>-2.63735073043891E-3</v>
      </c>
      <c r="L51" s="30">
        <v>-0.13625571200945799</v>
      </c>
      <c r="M51" s="30">
        <v>0</v>
      </c>
      <c r="N51" s="30">
        <v>0</v>
      </c>
      <c r="O51" s="30">
        <v>0.17536971215303901</v>
      </c>
      <c r="P51" s="30">
        <v>0</v>
      </c>
      <c r="Q51" s="30">
        <v>0.81515585644042998</v>
      </c>
      <c r="R51" s="30">
        <v>0</v>
      </c>
      <c r="S51" s="30">
        <v>0</v>
      </c>
      <c r="T51" s="30">
        <v>-6.3253644525074204E-2</v>
      </c>
      <c r="U51" s="30">
        <v>0</v>
      </c>
      <c r="V51" s="30">
        <v>0</v>
      </c>
      <c r="W51" s="30">
        <v>0</v>
      </c>
      <c r="X51" s="30">
        <v>0</v>
      </c>
      <c r="Y51" s="30">
        <v>2.8354391019336199E-3</v>
      </c>
      <c r="Z51" s="30">
        <v>4.3232232314283003E-3</v>
      </c>
      <c r="AA51" s="30">
        <v>5.8958615844595299E-3</v>
      </c>
      <c r="AB51" s="30">
        <v>7.6665174830292601E-3</v>
      </c>
      <c r="AC51" s="30">
        <v>7.3402958726376203E-3</v>
      </c>
      <c r="AD51" s="30">
        <v>-2.0533743831041501E-3</v>
      </c>
      <c r="AE51" s="30">
        <v>-0.16641945575775999</v>
      </c>
      <c r="AF51" s="30">
        <v>-0.31948352194652802</v>
      </c>
      <c r="AH51" s="30">
        <f t="shared" si="11"/>
        <v>-2.63735073043891E-3</v>
      </c>
      <c r="AI51" s="30">
        <f t="shared" si="10"/>
        <v>2.8354391019336199E-3</v>
      </c>
      <c r="AJ51" s="30">
        <f t="shared" si="10"/>
        <v>4.3232232314283003E-3</v>
      </c>
      <c r="AK51" s="30">
        <f t="shared" si="10"/>
        <v>5.8958615844595299E-3</v>
      </c>
      <c r="AL51" s="30">
        <f t="shared" si="10"/>
        <v>7.6665174830292601E-3</v>
      </c>
      <c r="AM51" s="30">
        <f t="shared" si="10"/>
        <v>7.3402958726376203E-3</v>
      </c>
      <c r="AN51" s="30">
        <f t="shared" si="10"/>
        <v>-2.0533743831041501E-3</v>
      </c>
      <c r="AR51" s="31">
        <f t="shared" si="1"/>
        <v>43646</v>
      </c>
      <c r="AS51" s="30">
        <f t="shared" si="12"/>
        <v>-3.8492790214739107E-2</v>
      </c>
      <c r="AT51" s="30">
        <f t="shared" si="13"/>
        <v>2.8354391019336199E-3</v>
      </c>
      <c r="AU51" s="30">
        <f t="shared" si="14"/>
        <v>4.3232232314283003E-3</v>
      </c>
      <c r="AV51" s="30">
        <f t="shared" si="15"/>
        <v>5.8958615844595299E-3</v>
      </c>
      <c r="AW51" s="30">
        <f t="shared" si="16"/>
        <v>7.6665174830292601E-3</v>
      </c>
      <c r="AX51" s="30">
        <f t="shared" si="17"/>
        <v>7.3402958726376203E-3</v>
      </c>
      <c r="AY51" s="30">
        <f t="shared" si="18"/>
        <v>-2.0533743831041501E-3</v>
      </c>
      <c r="BA51" s="31">
        <f t="shared" si="19"/>
        <v>43646</v>
      </c>
      <c r="BB51" s="30">
        <f t="shared" si="20"/>
        <v>-3.8492790214739107E-2</v>
      </c>
      <c r="BC51" s="30" t="e">
        <f>#REF!</f>
        <v>#REF!</v>
      </c>
    </row>
    <row r="52" spans="1:55">
      <c r="A52" s="31">
        <v>43738</v>
      </c>
      <c r="B52" s="30">
        <v>-6.8863060814428001E-2</v>
      </c>
      <c r="C52" s="30">
        <v>-2.02322960212164E-3</v>
      </c>
      <c r="D52" s="30">
        <v>-0.35710710454647199</v>
      </c>
      <c r="E52" s="30">
        <v>-2.9363908862323198E-3</v>
      </c>
      <c r="F52" s="30">
        <v>-0.20087158146956299</v>
      </c>
      <c r="G52" s="30">
        <v>0.288785162855553</v>
      </c>
      <c r="H52" s="30">
        <v>-0.39914944894426901</v>
      </c>
      <c r="I52" s="30">
        <v>0.35110366837178802</v>
      </c>
      <c r="J52" s="30">
        <v>-0.87912941462945304</v>
      </c>
      <c r="K52" s="30">
        <v>-2.1851548297147001E-3</v>
      </c>
      <c r="L52" s="30">
        <v>-0.130878182145444</v>
      </c>
      <c r="M52" s="30">
        <v>0</v>
      </c>
      <c r="N52" s="30">
        <v>0</v>
      </c>
      <c r="O52" s="30">
        <v>0.17529367785700201</v>
      </c>
      <c r="P52" s="30">
        <v>0</v>
      </c>
      <c r="Q52" s="30">
        <v>0.87273514708212596</v>
      </c>
      <c r="R52" s="30">
        <v>0</v>
      </c>
      <c r="S52" s="30">
        <v>0</v>
      </c>
      <c r="T52" s="30">
        <v>-1.4534484717665301E-2</v>
      </c>
      <c r="U52" s="30">
        <v>0</v>
      </c>
      <c r="V52" s="30">
        <v>0</v>
      </c>
      <c r="W52" s="30">
        <v>0</v>
      </c>
      <c r="X52" s="30">
        <v>0</v>
      </c>
      <c r="Y52" s="30">
        <v>3.72976735176777E-3</v>
      </c>
      <c r="Z52" s="30">
        <v>3.9572375859719903E-3</v>
      </c>
      <c r="AA52" s="30">
        <v>7.0195233353276196E-3</v>
      </c>
      <c r="AB52" s="30">
        <v>7.3874947039254098E-3</v>
      </c>
      <c r="AC52" s="30">
        <v>7.37060094304631E-3</v>
      </c>
      <c r="AD52" s="30">
        <v>-1.46168975603266E-3</v>
      </c>
      <c r="AE52" s="30">
        <v>-0.164741234419918</v>
      </c>
      <c r="AF52" s="30">
        <v>-0.52633064974869603</v>
      </c>
      <c r="AH52" s="30">
        <f t="shared" si="11"/>
        <v>-2.1851548297147001E-3</v>
      </c>
      <c r="AI52" s="30">
        <f t="shared" si="10"/>
        <v>3.72976735176777E-3</v>
      </c>
      <c r="AJ52" s="30">
        <f t="shared" si="10"/>
        <v>3.9572375859719903E-3</v>
      </c>
      <c r="AK52" s="30">
        <f t="shared" si="10"/>
        <v>7.0195233353276196E-3</v>
      </c>
      <c r="AL52" s="30">
        <f t="shared" si="10"/>
        <v>7.3874947039254098E-3</v>
      </c>
      <c r="AM52" s="30">
        <f t="shared" si="10"/>
        <v>7.37060094304631E-3</v>
      </c>
      <c r="AN52" s="30">
        <f t="shared" si="10"/>
        <v>-1.46168975603266E-3</v>
      </c>
      <c r="AR52" s="31">
        <f t="shared" si="1"/>
        <v>43738</v>
      </c>
      <c r="AS52" s="30">
        <f t="shared" si="12"/>
        <v>-3.8040594314014901E-2</v>
      </c>
      <c r="AT52" s="30">
        <f t="shared" si="13"/>
        <v>3.72976735176777E-3</v>
      </c>
      <c r="AU52" s="30">
        <f t="shared" si="14"/>
        <v>3.9572375859719903E-3</v>
      </c>
      <c r="AV52" s="30">
        <f t="shared" si="15"/>
        <v>7.0195233353276196E-3</v>
      </c>
      <c r="AW52" s="30">
        <f t="shared" si="16"/>
        <v>7.3874947039254098E-3</v>
      </c>
      <c r="AX52" s="30">
        <f t="shared" si="17"/>
        <v>7.37060094304631E-3</v>
      </c>
      <c r="AY52" s="30">
        <f t="shared" si="18"/>
        <v>-1.46168975603266E-3</v>
      </c>
      <c r="BA52" s="31">
        <f t="shared" si="19"/>
        <v>43738</v>
      </c>
      <c r="BB52" s="30">
        <f t="shared" si="20"/>
        <v>-3.8040594314014901E-2</v>
      </c>
      <c r="BC52" s="30" t="e">
        <f>#REF!</f>
        <v>#REF!</v>
      </c>
    </row>
    <row r="53" spans="1:55">
      <c r="A53" s="31">
        <v>43830</v>
      </c>
      <c r="B53" s="30">
        <v>-6.5128545652481898E-2</v>
      </c>
      <c r="C53" s="30">
        <v>-2.4515364414834299E-3</v>
      </c>
      <c r="D53" s="30">
        <v>-0.34014926511422</v>
      </c>
      <c r="E53" s="30">
        <v>-3.8664666106136198E-3</v>
      </c>
      <c r="F53" s="30">
        <v>-0.20762846287214401</v>
      </c>
      <c r="G53" s="30">
        <v>0.31206126762408598</v>
      </c>
      <c r="H53" s="30">
        <v>-0.39290133405216399</v>
      </c>
      <c r="I53" s="30">
        <v>0.14706307334222399</v>
      </c>
      <c r="J53" s="30">
        <v>-0.727722492084936</v>
      </c>
      <c r="K53" s="30">
        <v>-1.80631761035332E-3</v>
      </c>
      <c r="L53" s="30">
        <v>-0.120716520127761</v>
      </c>
      <c r="M53" s="30">
        <v>0</v>
      </c>
      <c r="N53" s="30">
        <v>0</v>
      </c>
      <c r="O53" s="30">
        <v>0.13227376885047701</v>
      </c>
      <c r="P53" s="30">
        <v>0</v>
      </c>
      <c r="Q53" s="30">
        <v>0.79953054203076801</v>
      </c>
      <c r="R53" s="30">
        <v>0</v>
      </c>
      <c r="S53" s="30">
        <v>0</v>
      </c>
      <c r="T53" s="30">
        <v>1.5491990733496001E-2</v>
      </c>
      <c r="U53" s="30">
        <v>0</v>
      </c>
      <c r="V53" s="30">
        <v>0</v>
      </c>
      <c r="W53" s="30">
        <v>0</v>
      </c>
      <c r="X53" s="30">
        <v>0</v>
      </c>
      <c r="Y53" s="30">
        <v>2.84393406719818E-3</v>
      </c>
      <c r="Z53" s="30">
        <v>4.4840986944238896E-3</v>
      </c>
      <c r="AA53" s="30">
        <v>6.3895325240315099E-3</v>
      </c>
      <c r="AB53" s="30">
        <v>7.1638843201604603E-3</v>
      </c>
      <c r="AC53" s="30">
        <v>7.5566096723989002E-3</v>
      </c>
      <c r="AD53" s="30">
        <v>-6.1514018607766697E-4</v>
      </c>
      <c r="AE53" s="30">
        <v>-0.16307939005621899</v>
      </c>
      <c r="AF53" s="30">
        <v>-0.60980869873119503</v>
      </c>
      <c r="AH53" s="30">
        <f t="shared" si="11"/>
        <v>-1.80631761035332E-3</v>
      </c>
      <c r="AI53" s="30">
        <f t="shared" si="10"/>
        <v>2.84393406719818E-3</v>
      </c>
      <c r="AJ53" s="30">
        <f t="shared" si="10"/>
        <v>4.4840986944238896E-3</v>
      </c>
      <c r="AK53" s="30">
        <f t="shared" si="10"/>
        <v>6.3895325240315099E-3</v>
      </c>
      <c r="AL53" s="30">
        <f t="shared" si="10"/>
        <v>7.1638843201604603E-3</v>
      </c>
      <c r="AM53" s="30">
        <f t="shared" si="10"/>
        <v>7.5566096723989002E-3</v>
      </c>
      <c r="AN53" s="30">
        <f t="shared" si="10"/>
        <v>-6.1514018607766697E-4</v>
      </c>
      <c r="AR53" s="31">
        <f t="shared" si="1"/>
        <v>43830</v>
      </c>
      <c r="AS53" s="30">
        <f t="shared" si="12"/>
        <v>-3.7661757094653518E-2</v>
      </c>
      <c r="AT53" s="30">
        <f t="shared" si="13"/>
        <v>2.84393406719818E-3</v>
      </c>
      <c r="AU53" s="30">
        <f t="shared" si="14"/>
        <v>4.4840986944238896E-3</v>
      </c>
      <c r="AV53" s="30">
        <f t="shared" si="15"/>
        <v>6.3895325240315099E-3</v>
      </c>
      <c r="AW53" s="30">
        <f t="shared" si="16"/>
        <v>7.1638843201604603E-3</v>
      </c>
      <c r="AX53" s="30">
        <f t="shared" si="17"/>
        <v>7.5566096723989002E-3</v>
      </c>
      <c r="AY53" s="30">
        <f t="shared" si="18"/>
        <v>-6.1514018607766697E-4</v>
      </c>
      <c r="BA53" s="31">
        <f t="shared" si="19"/>
        <v>43830</v>
      </c>
      <c r="BB53" s="30">
        <f t="shared" si="20"/>
        <v>-3.7661757094653518E-2</v>
      </c>
      <c r="BC53" s="30" t="e">
        <f>#REF!</f>
        <v>#REF!</v>
      </c>
    </row>
    <row r="54" spans="1:55">
      <c r="A54" s="31">
        <v>43921</v>
      </c>
      <c r="B54" s="30">
        <v>-6.6763323383345299E-2</v>
      </c>
      <c r="C54" s="30">
        <v>-2.6022334083997101E-3</v>
      </c>
      <c r="D54" s="30">
        <v>-0.39940402729823299</v>
      </c>
      <c r="E54" s="30">
        <v>-6.2064046209564499E-3</v>
      </c>
      <c r="F54" s="30">
        <v>-0.246938743780211</v>
      </c>
      <c r="G54" s="30">
        <v>0.32898002548322702</v>
      </c>
      <c r="H54" s="30">
        <v>-0.32435662344434402</v>
      </c>
      <c r="I54" s="30">
        <v>0.38349053470319</v>
      </c>
      <c r="J54" s="30">
        <v>-0.59996756100979498</v>
      </c>
      <c r="K54" s="30">
        <v>-8.7475065504882803E-3</v>
      </c>
      <c r="L54" s="30">
        <v>-0.11468230025807299</v>
      </c>
      <c r="M54" s="30">
        <v>0</v>
      </c>
      <c r="N54" s="30">
        <v>0</v>
      </c>
      <c r="O54" s="30">
        <v>3.2606800856083099E-2</v>
      </c>
      <c r="P54" s="30">
        <v>0</v>
      </c>
      <c r="Q54" s="30">
        <v>0.86580800508002598</v>
      </c>
      <c r="R54" s="30">
        <v>0</v>
      </c>
      <c r="S54" s="30">
        <v>0</v>
      </c>
      <c r="T54" s="30">
        <v>-4.9452073895728203E-3</v>
      </c>
      <c r="U54" s="30">
        <v>0</v>
      </c>
      <c r="V54" s="30">
        <v>0</v>
      </c>
      <c r="W54" s="30">
        <v>0</v>
      </c>
      <c r="X54" s="30">
        <v>0</v>
      </c>
      <c r="Y54" s="30">
        <v>2.95285481084484E-3</v>
      </c>
      <c r="Z54" s="30">
        <v>3.5605454639764298E-3</v>
      </c>
      <c r="AA54" s="30">
        <v>5.8230230095990196E-3</v>
      </c>
      <c r="AB54" s="30">
        <v>7.0021973714862098E-3</v>
      </c>
      <c r="AC54" s="30">
        <v>7.79052116370859E-3</v>
      </c>
      <c r="AD54" s="30">
        <v>7.0637631592873596E-4</v>
      </c>
      <c r="AE54" s="30">
        <v>-0.16143378520284599</v>
      </c>
      <c r="AF54" s="30">
        <v>-0.31169596024620499</v>
      </c>
      <c r="AH54" s="30">
        <f t="shared" si="11"/>
        <v>-8.7475065504882803E-3</v>
      </c>
      <c r="AI54" s="30">
        <f t="shared" si="10"/>
        <v>2.95285481084484E-3</v>
      </c>
      <c r="AJ54" s="30">
        <f t="shared" si="10"/>
        <v>3.5605454639764298E-3</v>
      </c>
      <c r="AK54" s="30">
        <f t="shared" si="10"/>
        <v>5.8230230095990196E-3</v>
      </c>
      <c r="AL54" s="30">
        <f t="shared" si="10"/>
        <v>7.0021973714862098E-3</v>
      </c>
      <c r="AM54" s="30">
        <f t="shared" si="10"/>
        <v>7.79052116370859E-3</v>
      </c>
      <c r="AN54" s="30">
        <f t="shared" si="10"/>
        <v>7.0637631592873596E-4</v>
      </c>
      <c r="AR54" s="31">
        <f t="shared" si="1"/>
        <v>43921</v>
      </c>
      <c r="AS54" s="30">
        <f t="shared" si="12"/>
        <v>-4.4602946034788482E-2</v>
      </c>
      <c r="AT54" s="30">
        <f t="shared" si="13"/>
        <v>2.95285481084484E-3</v>
      </c>
      <c r="AU54" s="30">
        <f t="shared" si="14"/>
        <v>3.5605454639764298E-3</v>
      </c>
      <c r="AV54" s="30">
        <f t="shared" si="15"/>
        <v>5.8230230095990196E-3</v>
      </c>
      <c r="AW54" s="30">
        <f t="shared" si="16"/>
        <v>7.0021973714862098E-3</v>
      </c>
      <c r="AX54" s="30">
        <f t="shared" si="17"/>
        <v>7.79052116370859E-3</v>
      </c>
      <c r="AY54" s="30">
        <f t="shared" si="18"/>
        <v>7.0637631592873596E-4</v>
      </c>
      <c r="BA54" s="31">
        <f t="shared" si="19"/>
        <v>43921</v>
      </c>
      <c r="BB54" s="30">
        <f t="shared" si="20"/>
        <v>-4.4602946034788482E-2</v>
      </c>
      <c r="BC54" s="30" t="e">
        <f>#REF!</f>
        <v>#REF!</v>
      </c>
    </row>
    <row r="55" spans="1:55">
      <c r="A55" s="31">
        <v>44012</v>
      </c>
      <c r="B55" s="30">
        <v>-6.9664028653215707E-2</v>
      </c>
      <c r="C55" s="30">
        <v>-2.4292617841869999E-3</v>
      </c>
      <c r="D55" s="30">
        <v>-0.433412600083871</v>
      </c>
      <c r="E55" s="30">
        <v>-6.9233579638727696E-3</v>
      </c>
      <c r="F55" s="30">
        <v>-0.27340298782614297</v>
      </c>
      <c r="G55" s="30">
        <v>0.29854336998171799</v>
      </c>
      <c r="H55" s="30">
        <v>-0.233360230623957</v>
      </c>
      <c r="I55" s="30">
        <v>-1.49899990123827</v>
      </c>
      <c r="J55" s="30">
        <v>-0.42429621310793297</v>
      </c>
      <c r="K55" s="30">
        <v>-1.8502975594603101E-2</v>
      </c>
      <c r="L55" s="30">
        <v>-0.11206143760557</v>
      </c>
      <c r="M55" s="30">
        <v>0</v>
      </c>
      <c r="N55" s="30">
        <v>0</v>
      </c>
      <c r="O55" s="30">
        <v>6.5509303088351302E-3</v>
      </c>
      <c r="P55" s="30">
        <v>0</v>
      </c>
      <c r="Q55" s="30">
        <v>0.89789633679564496</v>
      </c>
      <c r="R55" s="30">
        <v>0</v>
      </c>
      <c r="S55" s="30">
        <v>0</v>
      </c>
      <c r="T55" s="30">
        <v>-0.75553797809779699</v>
      </c>
      <c r="U55" s="30">
        <v>0</v>
      </c>
      <c r="V55" s="30">
        <v>0</v>
      </c>
      <c r="W55" s="30">
        <v>0</v>
      </c>
      <c r="X55" s="30">
        <v>0</v>
      </c>
      <c r="Y55" s="30">
        <v>6.5286350636739598E-4</v>
      </c>
      <c r="Z55" s="30">
        <v>3.22320950407739E-3</v>
      </c>
      <c r="AA55" s="30">
        <v>6.1098646583657096E-3</v>
      </c>
      <c r="AB55" s="30">
        <v>7.7625254947477603E-3</v>
      </c>
      <c r="AC55" s="30">
        <v>8.7699391046358599E-3</v>
      </c>
      <c r="AD55" s="30">
        <v>3.1384898179664901E-3</v>
      </c>
      <c r="AE55" s="30">
        <v>-0.159804282760767</v>
      </c>
      <c r="AF55" s="30">
        <v>-2.7942488761096902</v>
      </c>
      <c r="AH55" s="30">
        <f t="shared" si="11"/>
        <v>-1.8502975594603101E-2</v>
      </c>
      <c r="AI55" s="30">
        <f t="shared" si="10"/>
        <v>6.5286350636739598E-4</v>
      </c>
      <c r="AJ55" s="30">
        <f t="shared" si="10"/>
        <v>3.22320950407739E-3</v>
      </c>
      <c r="AK55" s="30">
        <f t="shared" si="10"/>
        <v>6.1098646583657096E-3</v>
      </c>
      <c r="AL55" s="30">
        <f t="shared" si="10"/>
        <v>7.7625254947477603E-3</v>
      </c>
      <c r="AM55" s="30">
        <f t="shared" si="10"/>
        <v>8.7699391046358599E-3</v>
      </c>
      <c r="AN55" s="30">
        <f t="shared" si="10"/>
        <v>3.1384898179664901E-3</v>
      </c>
      <c r="AR55" s="31">
        <f t="shared" si="1"/>
        <v>44012</v>
      </c>
      <c r="AS55" s="30">
        <f t="shared" si="12"/>
        <v>-5.4358415078903301E-2</v>
      </c>
      <c r="AT55" s="30">
        <f t="shared" si="13"/>
        <v>6.5286350636739598E-4</v>
      </c>
      <c r="AU55" s="30">
        <f t="shared" si="14"/>
        <v>3.22320950407739E-3</v>
      </c>
      <c r="AV55" s="30">
        <f t="shared" si="15"/>
        <v>6.1098646583657096E-3</v>
      </c>
      <c r="AW55" s="30">
        <f t="shared" si="16"/>
        <v>7.7625254947477603E-3</v>
      </c>
      <c r="AX55" s="30">
        <f t="shared" si="17"/>
        <v>8.7699391046358599E-3</v>
      </c>
      <c r="AY55" s="30">
        <f t="shared" si="18"/>
        <v>3.1384898179664901E-3</v>
      </c>
      <c r="BA55" s="31">
        <f t="shared" si="19"/>
        <v>44012</v>
      </c>
      <c r="BB55" s="30">
        <f t="shared" si="20"/>
        <v>-5.4358415078903301E-2</v>
      </c>
      <c r="BC55" s="30" t="e">
        <f>#REF!</f>
        <v>#REF!</v>
      </c>
    </row>
    <row r="56" spans="1:55">
      <c r="A56" s="31">
        <v>44104</v>
      </c>
      <c r="B56" s="30">
        <v>-7.5765402875305199E-2</v>
      </c>
      <c r="C56" s="30">
        <v>-2.1217801395079202E-3</v>
      </c>
      <c r="D56" s="30">
        <v>-0.40050978217801497</v>
      </c>
      <c r="E56" s="30">
        <v>-7.2705041615162003E-3</v>
      </c>
      <c r="F56" s="30">
        <v>-0.29402133487128601</v>
      </c>
      <c r="G56" s="30">
        <v>0.30401553333576598</v>
      </c>
      <c r="H56" s="30">
        <v>-0.19456215630920801</v>
      </c>
      <c r="I56" s="30">
        <v>1.36915649241826</v>
      </c>
      <c r="J56" s="30">
        <v>-0.320591003010539</v>
      </c>
      <c r="K56" s="30">
        <v>-2.03919106578354E-2</v>
      </c>
      <c r="L56" s="30">
        <v>-0.12559173145567601</v>
      </c>
      <c r="M56" s="30">
        <v>0</v>
      </c>
      <c r="N56" s="30">
        <v>0</v>
      </c>
      <c r="O56" s="30">
        <v>-0.16972814535563999</v>
      </c>
      <c r="P56" s="30">
        <v>0</v>
      </c>
      <c r="Q56" s="30">
        <v>0.75868155975185003</v>
      </c>
      <c r="R56" s="30">
        <v>0</v>
      </c>
      <c r="S56" s="30">
        <v>0</v>
      </c>
      <c r="T56" s="30">
        <v>0.33133464565038201</v>
      </c>
      <c r="U56" s="30">
        <v>0</v>
      </c>
      <c r="V56" s="30">
        <v>0</v>
      </c>
      <c r="W56" s="30">
        <v>0</v>
      </c>
      <c r="X56" s="30">
        <v>0</v>
      </c>
      <c r="Y56" s="30">
        <v>1.4606511232750901E-3</v>
      </c>
      <c r="Z56" s="30">
        <v>4.7836598111805602E-3</v>
      </c>
      <c r="AA56" s="30">
        <v>7.9479415748373496E-3</v>
      </c>
      <c r="AB56" s="30">
        <v>9.5599132538648404E-3</v>
      </c>
      <c r="AC56" s="30">
        <v>1.0301131668932701E-2</v>
      </c>
      <c r="AD56" s="30">
        <v>6.6179041287917004E-3</v>
      </c>
      <c r="AE56" s="30">
        <v>-0.158190746024922</v>
      </c>
      <c r="AF56" s="30">
        <v>1.0455505941163901</v>
      </c>
      <c r="AH56" s="30">
        <f t="shared" si="11"/>
        <v>-2.03919106578354E-2</v>
      </c>
      <c r="AI56" s="30">
        <f t="shared" si="10"/>
        <v>1.4606511232750901E-3</v>
      </c>
      <c r="AJ56" s="30">
        <f t="shared" si="10"/>
        <v>4.7836598111805602E-3</v>
      </c>
      <c r="AK56" s="30">
        <f t="shared" si="10"/>
        <v>7.9479415748373496E-3</v>
      </c>
      <c r="AL56" s="30">
        <f t="shared" si="10"/>
        <v>9.5599132538648404E-3</v>
      </c>
      <c r="AM56" s="30">
        <f t="shared" si="10"/>
        <v>1.0301131668932701E-2</v>
      </c>
      <c r="AN56" s="30">
        <f t="shared" si="10"/>
        <v>6.6179041287917004E-3</v>
      </c>
      <c r="AR56" s="31">
        <f t="shared" si="1"/>
        <v>44104</v>
      </c>
      <c r="AS56" s="30">
        <f t="shared" si="12"/>
        <v>-5.6247350142135596E-2</v>
      </c>
      <c r="AT56" s="30">
        <f t="shared" si="13"/>
        <v>1.4606511232750901E-3</v>
      </c>
      <c r="AU56" s="30">
        <f t="shared" si="14"/>
        <v>4.7836598111805602E-3</v>
      </c>
      <c r="AV56" s="30">
        <f t="shared" si="15"/>
        <v>7.9479415748373496E-3</v>
      </c>
      <c r="AW56" s="30">
        <f t="shared" si="16"/>
        <v>9.5599132538648404E-3</v>
      </c>
      <c r="AX56" s="30">
        <f t="shared" si="17"/>
        <v>1.0301131668932701E-2</v>
      </c>
      <c r="AY56" s="30">
        <f t="shared" si="18"/>
        <v>6.6179041287917004E-3</v>
      </c>
      <c r="BA56" s="31">
        <f t="shared" si="19"/>
        <v>44104</v>
      </c>
      <c r="BB56" s="30">
        <f t="shared" si="20"/>
        <v>-5.6247350142135596E-2</v>
      </c>
      <c r="BC56" s="30" t="e">
        <f>#REF!</f>
        <v>#REF!</v>
      </c>
    </row>
    <row r="57" spans="1:55">
      <c r="A57" s="31">
        <v>44196</v>
      </c>
      <c r="B57" s="30">
        <v>-7.2561766403644798E-2</v>
      </c>
      <c r="C57" s="30">
        <v>-2.0448714704857001E-3</v>
      </c>
      <c r="D57" s="30">
        <v>-0.36849144880469697</v>
      </c>
      <c r="E57" s="30">
        <v>-5.6860067617292504E-3</v>
      </c>
      <c r="F57" s="30">
        <v>-0.31152249916521702</v>
      </c>
      <c r="G57" s="30">
        <v>0.29325385357028499</v>
      </c>
      <c r="H57" s="30">
        <v>-0.32662039955495498</v>
      </c>
      <c r="I57" s="30">
        <v>0.55553489270137002</v>
      </c>
      <c r="J57" s="30">
        <v>-2.8267933114556301E-2</v>
      </c>
      <c r="K57" s="30">
        <v>-1.59680006919127E-2</v>
      </c>
      <c r="L57" s="30">
        <v>-0.141320331337591</v>
      </c>
      <c r="M57" s="30">
        <v>0</v>
      </c>
      <c r="N57" s="30">
        <v>0</v>
      </c>
      <c r="O57" s="30">
        <v>-0.26274566354984502</v>
      </c>
      <c r="P57" s="30">
        <v>0</v>
      </c>
      <c r="Q57" s="30">
        <v>0.76161453498091403</v>
      </c>
      <c r="R57" s="30">
        <v>0</v>
      </c>
      <c r="S57" s="30">
        <v>0</v>
      </c>
      <c r="T57" s="30">
        <v>-0.17270918596742299</v>
      </c>
      <c r="U57" s="30">
        <v>0</v>
      </c>
      <c r="V57" s="30">
        <v>0</v>
      </c>
      <c r="W57" s="30">
        <v>0</v>
      </c>
      <c r="X57" s="30">
        <v>0</v>
      </c>
      <c r="Y57" s="30">
        <v>5.8174980060776704E-3</v>
      </c>
      <c r="Z57" s="30">
        <v>8.4082751623748495E-3</v>
      </c>
      <c r="AA57" s="30">
        <v>1.08646436487003E-2</v>
      </c>
      <c r="AB57" s="30">
        <v>1.1771030439366999E-2</v>
      </c>
      <c r="AC57" s="30">
        <v>1.2228188162133301E-2</v>
      </c>
      <c r="AD57" s="30">
        <v>1.0970170801627399E-2</v>
      </c>
      <c r="AE57" s="30">
        <v>-0.15659303871217101</v>
      </c>
      <c r="AF57" s="30">
        <v>-0.20523571320190101</v>
      </c>
      <c r="AH57" s="30">
        <f t="shared" si="11"/>
        <v>-1.59680006919127E-2</v>
      </c>
      <c r="AI57" s="30">
        <f t="shared" si="10"/>
        <v>5.8174980060776704E-3</v>
      </c>
      <c r="AJ57" s="30">
        <f t="shared" ref="AJ57:AN107" si="21">Z57</f>
        <v>8.4082751623748495E-3</v>
      </c>
      <c r="AK57" s="30">
        <f t="shared" si="21"/>
        <v>1.08646436487003E-2</v>
      </c>
      <c r="AL57" s="30">
        <f t="shared" si="21"/>
        <v>1.1771030439366999E-2</v>
      </c>
      <c r="AM57" s="30">
        <f t="shared" si="21"/>
        <v>1.2228188162133301E-2</v>
      </c>
      <c r="AN57" s="30">
        <f t="shared" si="21"/>
        <v>1.0970170801627399E-2</v>
      </c>
      <c r="AR57" s="31">
        <f t="shared" si="1"/>
        <v>44196</v>
      </c>
      <c r="AS57" s="30">
        <f t="shared" si="12"/>
        <v>-5.1823440176212904E-2</v>
      </c>
      <c r="AT57" s="30">
        <f t="shared" si="13"/>
        <v>5.8174980060776704E-3</v>
      </c>
      <c r="AU57" s="30">
        <f t="shared" si="14"/>
        <v>8.4082751623748495E-3</v>
      </c>
      <c r="AV57" s="30">
        <f t="shared" si="15"/>
        <v>1.08646436487003E-2</v>
      </c>
      <c r="AW57" s="30">
        <f t="shared" si="16"/>
        <v>1.1771030439366999E-2</v>
      </c>
      <c r="AX57" s="30">
        <f t="shared" si="17"/>
        <v>1.2228188162133301E-2</v>
      </c>
      <c r="AY57" s="30">
        <f t="shared" si="18"/>
        <v>1.0970170801627399E-2</v>
      </c>
      <c r="BA57" s="31">
        <f t="shared" si="19"/>
        <v>44196</v>
      </c>
      <c r="BB57" s="30">
        <f t="shared" si="20"/>
        <v>-5.1823440176212904E-2</v>
      </c>
      <c r="BC57" s="30" t="e">
        <f>#REF!</f>
        <v>#REF!</v>
      </c>
    </row>
    <row r="58" spans="1:55">
      <c r="A58" s="31">
        <v>44286</v>
      </c>
      <c r="B58" s="30">
        <v>-8.6034323299999299E-2</v>
      </c>
      <c r="C58" s="30">
        <v>-2.0484089262917601E-3</v>
      </c>
      <c r="D58" s="30">
        <v>-0.32405996346636101</v>
      </c>
      <c r="E58" s="30">
        <v>-4.3282214178264004E-3</v>
      </c>
      <c r="F58" s="30">
        <v>-0.287985113999633</v>
      </c>
      <c r="G58" s="30">
        <v>0.32408111086199498</v>
      </c>
      <c r="H58" s="30">
        <v>-0.38974940782220402</v>
      </c>
      <c r="I58" s="30">
        <v>2.1207736408641802</v>
      </c>
      <c r="J58" s="30">
        <v>-9.8727786781316301E-2</v>
      </c>
      <c r="K58" s="30">
        <v>-1.21506917065694E-2</v>
      </c>
      <c r="L58" s="30">
        <v>-0.13110221676294601</v>
      </c>
      <c r="M58" s="30">
        <v>0</v>
      </c>
      <c r="N58" s="30">
        <v>0</v>
      </c>
      <c r="O58" s="30">
        <v>-0.259794439191041</v>
      </c>
      <c r="P58" s="30">
        <v>0</v>
      </c>
      <c r="Q58" s="30">
        <v>0.70186616793888001</v>
      </c>
      <c r="R58" s="30">
        <v>0</v>
      </c>
      <c r="S58" s="30">
        <v>0</v>
      </c>
      <c r="T58" s="30">
        <v>-8.8779358132695593E-2</v>
      </c>
      <c r="U58" s="30">
        <v>0</v>
      </c>
      <c r="V58" s="30">
        <v>0</v>
      </c>
      <c r="W58" s="30">
        <v>0</v>
      </c>
      <c r="X58" s="30">
        <v>0</v>
      </c>
      <c r="Y58" s="30">
        <v>9.3033371699302592E-3</v>
      </c>
      <c r="Z58" s="30">
        <v>1.0632803883847601E-2</v>
      </c>
      <c r="AA58" s="30">
        <v>1.2656099856522799E-2</v>
      </c>
      <c r="AB58" s="30">
        <v>1.25831015492572E-2</v>
      </c>
      <c r="AC58" s="30">
        <v>1.2763501276946599E-2</v>
      </c>
      <c r="AD58" s="30">
        <v>1.43571889175797E-2</v>
      </c>
      <c r="AE58" s="30">
        <v>-0.155011024987594</v>
      </c>
      <c r="AF58" s="30">
        <v>1.38838577972371</v>
      </c>
      <c r="AH58" s="30">
        <f t="shared" si="11"/>
        <v>-1.21506917065694E-2</v>
      </c>
      <c r="AI58" s="30">
        <f t="shared" ref="AI58:AN121" si="22">Y58</f>
        <v>9.3033371699302592E-3</v>
      </c>
      <c r="AJ58" s="30">
        <f t="shared" si="21"/>
        <v>1.0632803883847601E-2</v>
      </c>
      <c r="AK58" s="30">
        <f t="shared" si="21"/>
        <v>1.2656099856522799E-2</v>
      </c>
      <c r="AL58" s="30">
        <f t="shared" si="21"/>
        <v>1.25831015492572E-2</v>
      </c>
      <c r="AM58" s="30">
        <f t="shared" si="21"/>
        <v>1.2763501276946599E-2</v>
      </c>
      <c r="AN58" s="30">
        <f t="shared" si="21"/>
        <v>1.43571889175797E-2</v>
      </c>
      <c r="AR58" s="31">
        <f t="shared" si="1"/>
        <v>44286</v>
      </c>
      <c r="AS58" s="30">
        <f t="shared" si="12"/>
        <v>-4.8006131190869598E-2</v>
      </c>
      <c r="AT58" s="30">
        <f t="shared" si="13"/>
        <v>9.3033371699302592E-3</v>
      </c>
      <c r="AU58" s="30">
        <f t="shared" si="14"/>
        <v>1.0632803883847601E-2</v>
      </c>
      <c r="AV58" s="30">
        <f t="shared" si="15"/>
        <v>1.2656099856522799E-2</v>
      </c>
      <c r="AW58" s="30">
        <f t="shared" si="16"/>
        <v>1.25831015492572E-2</v>
      </c>
      <c r="AX58" s="30">
        <f t="shared" si="17"/>
        <v>1.2763501276946599E-2</v>
      </c>
      <c r="AY58" s="30">
        <f t="shared" si="18"/>
        <v>1.43571889175797E-2</v>
      </c>
      <c r="BA58" s="31">
        <f t="shared" si="19"/>
        <v>44286</v>
      </c>
      <c r="BB58" s="30">
        <f t="shared" si="20"/>
        <v>-4.8006131190869598E-2</v>
      </c>
      <c r="BC58" s="30" t="e">
        <f>#REF!</f>
        <v>#REF!</v>
      </c>
    </row>
    <row r="59" spans="1:55">
      <c r="A59" s="31">
        <v>44377</v>
      </c>
      <c r="B59" s="30">
        <v>-0.108471489232098</v>
      </c>
      <c r="C59" s="30">
        <v>-2.41845678796703E-3</v>
      </c>
      <c r="D59" s="30">
        <v>-0.29804812229297001</v>
      </c>
      <c r="E59" s="30">
        <v>-2.6379917564822702E-3</v>
      </c>
      <c r="F59" s="30">
        <v>-0.27749189475845198</v>
      </c>
      <c r="G59" s="30">
        <v>0.36589388080332502</v>
      </c>
      <c r="H59" s="30">
        <v>-0.44202591398801999</v>
      </c>
      <c r="I59" s="30">
        <v>3.6017980964512</v>
      </c>
      <c r="J59" s="30">
        <v>-9.3248643033827502E-2</v>
      </c>
      <c r="K59" s="30">
        <v>-3.6246978040166398E-3</v>
      </c>
      <c r="L59" s="30">
        <v>-0.106936826896442</v>
      </c>
      <c r="M59" s="30">
        <v>0</v>
      </c>
      <c r="N59" s="30">
        <v>0</v>
      </c>
      <c r="O59" s="30">
        <v>-0.23855452967478299</v>
      </c>
      <c r="P59" s="30">
        <v>0</v>
      </c>
      <c r="Q59" s="30">
        <v>0.60237971488537001</v>
      </c>
      <c r="R59" s="30">
        <v>0</v>
      </c>
      <c r="S59" s="30">
        <v>0</v>
      </c>
      <c r="T59" s="30">
        <v>0.89546161769802302</v>
      </c>
      <c r="U59" s="30">
        <v>0</v>
      </c>
      <c r="V59" s="30">
        <v>0</v>
      </c>
      <c r="W59" s="30">
        <v>0</v>
      </c>
      <c r="X59" s="30">
        <v>0</v>
      </c>
      <c r="Y59" s="30">
        <v>1.3248840873192299E-2</v>
      </c>
      <c r="Z59" s="30">
        <v>1.25825707227633E-2</v>
      </c>
      <c r="AA59" s="30">
        <v>1.3769898094073601E-2</v>
      </c>
      <c r="AB59" s="30">
        <v>1.2782515161879801E-2</v>
      </c>
      <c r="AC59" s="30">
        <v>1.26916312099378E-2</v>
      </c>
      <c r="AD59" s="30">
        <v>1.6360239509460799E-2</v>
      </c>
      <c r="AE59" s="30">
        <v>-0.153444569490091</v>
      </c>
      <c r="AF59" s="30">
        <v>3.8961462580973301</v>
      </c>
      <c r="AH59" s="30">
        <f t="shared" si="11"/>
        <v>-3.6246978040166398E-3</v>
      </c>
      <c r="AI59" s="30">
        <f t="shared" si="22"/>
        <v>1.3248840873192299E-2</v>
      </c>
      <c r="AJ59" s="30">
        <f t="shared" si="21"/>
        <v>1.25825707227633E-2</v>
      </c>
      <c r="AK59" s="30">
        <f t="shared" si="21"/>
        <v>1.3769898094073601E-2</v>
      </c>
      <c r="AL59" s="30">
        <f t="shared" si="21"/>
        <v>1.2782515161879801E-2</v>
      </c>
      <c r="AM59" s="30">
        <f t="shared" si="21"/>
        <v>1.26916312099378E-2</v>
      </c>
      <c r="AN59" s="30">
        <f t="shared" si="21"/>
        <v>1.6360239509460799E-2</v>
      </c>
      <c r="AR59" s="31">
        <f t="shared" si="1"/>
        <v>44377</v>
      </c>
      <c r="AS59" s="30">
        <f t="shared" si="12"/>
        <v>-3.9480137288316841E-2</v>
      </c>
      <c r="AT59" s="30">
        <f t="shared" si="13"/>
        <v>1.3248840873192299E-2</v>
      </c>
      <c r="AU59" s="30">
        <f t="shared" si="14"/>
        <v>1.25825707227633E-2</v>
      </c>
      <c r="AV59" s="30">
        <f t="shared" si="15"/>
        <v>1.3769898094073601E-2</v>
      </c>
      <c r="AW59" s="30">
        <f t="shared" si="16"/>
        <v>1.2782515161879801E-2</v>
      </c>
      <c r="AX59" s="30">
        <f t="shared" si="17"/>
        <v>1.26916312099378E-2</v>
      </c>
      <c r="AY59" s="30">
        <f t="shared" si="18"/>
        <v>1.6360239509460799E-2</v>
      </c>
      <c r="BA59" s="31">
        <f t="shared" si="19"/>
        <v>44377</v>
      </c>
      <c r="BB59" s="30">
        <f t="shared" si="20"/>
        <v>-3.9480137288316841E-2</v>
      </c>
      <c r="BC59" s="30" t="e">
        <f>#REF!</f>
        <v>#REF!</v>
      </c>
    </row>
    <row r="60" spans="1:55">
      <c r="A60" s="31">
        <v>44469</v>
      </c>
      <c r="B60" s="30">
        <v>-0.104999171513331</v>
      </c>
      <c r="C60" s="30">
        <v>-2.4217608552312602E-3</v>
      </c>
      <c r="D60" s="30">
        <v>-0.25121921095788702</v>
      </c>
      <c r="E60" s="30">
        <v>-1.6444981338792301E-3</v>
      </c>
      <c r="F60" s="30">
        <v>-0.224397419836419</v>
      </c>
      <c r="G60" s="30">
        <v>0.34145336940687399</v>
      </c>
      <c r="H60" s="30">
        <v>-0.41769067257696402</v>
      </c>
      <c r="I60" s="30">
        <v>3.34473920588289</v>
      </c>
      <c r="J60" s="30">
        <v>-0.15625989882237501</v>
      </c>
      <c r="K60" s="30">
        <v>-5.9751064816704301E-3</v>
      </c>
      <c r="L60" s="30">
        <v>-0.106321679379139</v>
      </c>
      <c r="M60" s="30">
        <v>0</v>
      </c>
      <c r="N60" s="30">
        <v>0</v>
      </c>
      <c r="O60" s="30">
        <v>-0.15795835988991999</v>
      </c>
      <c r="P60" s="30">
        <v>0</v>
      </c>
      <c r="Q60" s="30">
        <v>0.59937784177366205</v>
      </c>
      <c r="R60" s="30">
        <v>0</v>
      </c>
      <c r="S60" s="30">
        <v>0</v>
      </c>
      <c r="T60" s="30">
        <v>8.0095287911396904E-2</v>
      </c>
      <c r="U60" s="30">
        <v>0</v>
      </c>
      <c r="V60" s="30">
        <v>0</v>
      </c>
      <c r="W60" s="30">
        <v>0</v>
      </c>
      <c r="X60" s="30">
        <v>0</v>
      </c>
      <c r="Y60" s="30">
        <v>1.11138505966446E-2</v>
      </c>
      <c r="Z60" s="30">
        <v>8.9545707333327194E-3</v>
      </c>
      <c r="AA60" s="30">
        <v>1.1904454889566299E-2</v>
      </c>
      <c r="AB60" s="30">
        <v>9.9742678766556701E-3</v>
      </c>
      <c r="AC60" s="30">
        <v>1.0222584627550499E-2</v>
      </c>
      <c r="AD60" s="30">
        <v>1.54180491605426E-2</v>
      </c>
      <c r="AE60" s="30">
        <v>-0.15189353735671701</v>
      </c>
      <c r="AF60" s="30">
        <v>2.8900369341141299</v>
      </c>
      <c r="AH60" s="30">
        <f t="shared" si="11"/>
        <v>-5.9751064816704301E-3</v>
      </c>
      <c r="AI60" s="30">
        <f t="shared" si="22"/>
        <v>1.11138505966446E-2</v>
      </c>
      <c r="AJ60" s="30">
        <f t="shared" si="21"/>
        <v>8.9545707333327194E-3</v>
      </c>
      <c r="AK60" s="30">
        <f t="shared" si="21"/>
        <v>1.1904454889566299E-2</v>
      </c>
      <c r="AL60" s="30">
        <f t="shared" si="21"/>
        <v>9.9742678766556701E-3</v>
      </c>
      <c r="AM60" s="30">
        <f t="shared" si="21"/>
        <v>1.0222584627550499E-2</v>
      </c>
      <c r="AN60" s="30">
        <f t="shared" si="21"/>
        <v>1.54180491605426E-2</v>
      </c>
      <c r="AR60" s="31">
        <f t="shared" si="1"/>
        <v>44469</v>
      </c>
      <c r="AS60" s="30">
        <f t="shared" si="12"/>
        <v>-4.1830545965970634E-2</v>
      </c>
      <c r="AT60" s="30">
        <f t="shared" si="13"/>
        <v>1.11138505966446E-2</v>
      </c>
      <c r="AU60" s="30">
        <f t="shared" si="14"/>
        <v>8.9545707333327194E-3</v>
      </c>
      <c r="AV60" s="30">
        <f t="shared" si="15"/>
        <v>1.1904454889566299E-2</v>
      </c>
      <c r="AW60" s="30">
        <f t="shared" si="16"/>
        <v>9.9742678766556701E-3</v>
      </c>
      <c r="AX60" s="30">
        <f t="shared" si="17"/>
        <v>1.0222584627550499E-2</v>
      </c>
      <c r="AY60" s="30">
        <f t="shared" si="18"/>
        <v>1.54180491605426E-2</v>
      </c>
      <c r="BA60" s="31">
        <f t="shared" si="19"/>
        <v>44469</v>
      </c>
      <c r="BB60" s="30">
        <f t="shared" si="20"/>
        <v>-4.1830545965970634E-2</v>
      </c>
      <c r="BC60" s="30" t="e">
        <f>#REF!</f>
        <v>#REF!</v>
      </c>
    </row>
    <row r="61" spans="1:55">
      <c r="A61" s="31">
        <v>44561</v>
      </c>
      <c r="B61" s="30">
        <v>-9.4113777748816504E-2</v>
      </c>
      <c r="C61" s="30">
        <v>-2.6605263930612401E-3</v>
      </c>
      <c r="D61" s="30">
        <v>-0.25594481523080098</v>
      </c>
      <c r="E61" s="30">
        <v>-3.7457356062420202E-4</v>
      </c>
      <c r="F61" s="30">
        <v>-0.21401662474883601</v>
      </c>
      <c r="G61" s="30">
        <v>0.343027281361241</v>
      </c>
      <c r="H61" s="30">
        <v>-0.41688713741188099</v>
      </c>
      <c r="I61" s="30">
        <v>3.5238621217403399</v>
      </c>
      <c r="J61" s="30">
        <v>-0.25262678505755198</v>
      </c>
      <c r="K61" s="30">
        <v>1.33843290626156E-3</v>
      </c>
      <c r="L61" s="30">
        <v>-9.8956322011967093E-2</v>
      </c>
      <c r="M61" s="30">
        <v>0</v>
      </c>
      <c r="N61" s="30">
        <v>0</v>
      </c>
      <c r="O61" s="30">
        <v>-0.114402267332869</v>
      </c>
      <c r="P61" s="30">
        <v>0</v>
      </c>
      <c r="Q61" s="30">
        <v>0.69376151684243903</v>
      </c>
      <c r="R61" s="30">
        <v>0</v>
      </c>
      <c r="S61" s="30">
        <v>0</v>
      </c>
      <c r="T61" s="30">
        <v>0.21502197448579599</v>
      </c>
      <c r="U61" s="30">
        <v>0</v>
      </c>
      <c r="V61" s="30">
        <v>0</v>
      </c>
      <c r="W61" s="30">
        <v>0</v>
      </c>
      <c r="X61" s="30">
        <v>0</v>
      </c>
      <c r="Y61" s="30">
        <v>1.4156744194071501E-2</v>
      </c>
      <c r="Z61" s="30">
        <v>8.6483824608851699E-3</v>
      </c>
      <c r="AA61" s="30">
        <v>1.3099493973256399E-2</v>
      </c>
      <c r="AB61" s="30">
        <v>1.0156970200148E-2</v>
      </c>
      <c r="AC61" s="30">
        <v>9.9690272261199198E-3</v>
      </c>
      <c r="AD61" s="30">
        <v>1.4114917193697099E-2</v>
      </c>
      <c r="AE61" s="30">
        <v>-0.15035779424572501</v>
      </c>
      <c r="AF61" s="30">
        <v>3.29733461099068</v>
      </c>
      <c r="AH61" s="30">
        <f t="shared" si="11"/>
        <v>1.33843290626156E-3</v>
      </c>
      <c r="AI61" s="30">
        <f t="shared" si="22"/>
        <v>1.4156744194071501E-2</v>
      </c>
      <c r="AJ61" s="30">
        <f t="shared" si="21"/>
        <v>8.6483824608851699E-3</v>
      </c>
      <c r="AK61" s="30">
        <f t="shared" si="21"/>
        <v>1.3099493973256399E-2</v>
      </c>
      <c r="AL61" s="30">
        <f t="shared" si="21"/>
        <v>1.0156970200148E-2</v>
      </c>
      <c r="AM61" s="30">
        <f t="shared" si="21"/>
        <v>9.9690272261199198E-3</v>
      </c>
      <c r="AN61" s="30">
        <f t="shared" si="21"/>
        <v>1.4114917193697099E-2</v>
      </c>
      <c r="AR61" s="31">
        <f t="shared" si="1"/>
        <v>44561</v>
      </c>
      <c r="AS61" s="30">
        <f t="shared" si="12"/>
        <v>-3.4517006578038641E-2</v>
      </c>
      <c r="AT61" s="30">
        <f t="shared" si="13"/>
        <v>1.4156744194071501E-2</v>
      </c>
      <c r="AU61" s="30">
        <f t="shared" si="14"/>
        <v>8.6483824608851699E-3</v>
      </c>
      <c r="AV61" s="30">
        <f t="shared" si="15"/>
        <v>1.3099493973256399E-2</v>
      </c>
      <c r="AW61" s="30">
        <f t="shared" si="16"/>
        <v>1.0156970200148E-2</v>
      </c>
      <c r="AX61" s="30">
        <f t="shared" si="17"/>
        <v>9.9690272261199198E-3</v>
      </c>
      <c r="AY61" s="30">
        <f t="shared" si="18"/>
        <v>1.4114917193697099E-2</v>
      </c>
      <c r="BA61" s="31">
        <f t="shared" si="19"/>
        <v>44561</v>
      </c>
      <c r="BB61" s="30">
        <f t="shared" si="20"/>
        <v>-3.4517006578038641E-2</v>
      </c>
      <c r="BC61" s="30" t="e">
        <f>#REF!</f>
        <v>#REF!</v>
      </c>
    </row>
    <row r="62" spans="1:55">
      <c r="A62" s="31">
        <v>44651</v>
      </c>
      <c r="B62" s="30">
        <v>-9.0628659780023199E-2</v>
      </c>
      <c r="C62" s="30">
        <v>-2.6842272972782402E-3</v>
      </c>
      <c r="D62" s="30">
        <v>-0.28556927946667898</v>
      </c>
      <c r="E62" s="30">
        <v>1.0947046272802199E-3</v>
      </c>
      <c r="F62" s="30">
        <v>-0.182473043579023</v>
      </c>
      <c r="G62" s="30">
        <v>0.28688084912848999</v>
      </c>
      <c r="H62" s="30">
        <v>-0.30680916483196702</v>
      </c>
      <c r="I62" s="30">
        <v>4.2540458620858601</v>
      </c>
      <c r="J62" s="30">
        <v>-0.56990814210843199</v>
      </c>
      <c r="K62" s="30">
        <v>6.8149143241269501E-3</v>
      </c>
      <c r="L62" s="30">
        <v>-0.108082982625545</v>
      </c>
      <c r="M62" s="30">
        <v>0</v>
      </c>
      <c r="N62" s="30">
        <v>0</v>
      </c>
      <c r="O62" s="30">
        <v>-4.0460649622864303E-2</v>
      </c>
      <c r="P62" s="30">
        <v>0</v>
      </c>
      <c r="Q62" s="30">
        <v>0.77416526859077595</v>
      </c>
      <c r="R62" s="30">
        <v>0</v>
      </c>
      <c r="S62" s="30">
        <v>0</v>
      </c>
      <c r="T62" s="30">
        <v>0.36961991920332299</v>
      </c>
      <c r="U62" s="30">
        <v>0</v>
      </c>
      <c r="V62" s="30">
        <v>0</v>
      </c>
      <c r="W62" s="30">
        <v>0</v>
      </c>
      <c r="X62" s="30">
        <v>0</v>
      </c>
      <c r="Y62" s="30">
        <v>1.2128197743343999E-2</v>
      </c>
      <c r="Z62" s="30">
        <v>8.4219967788401393E-3</v>
      </c>
      <c r="AA62" s="30">
        <v>1.1581626308920699E-2</v>
      </c>
      <c r="AB62" s="30">
        <v>9.21633786383768E-3</v>
      </c>
      <c r="AC62" s="30">
        <v>9.8389078722949108E-3</v>
      </c>
      <c r="AD62" s="30">
        <v>1.3021041569416501E-2</v>
      </c>
      <c r="AE62" s="30">
        <v>-0.148837206358642</v>
      </c>
      <c r="AF62" s="30">
        <v>4.0854044990815597</v>
      </c>
      <c r="AH62" s="30">
        <f t="shared" si="11"/>
        <v>6.8149143241269501E-3</v>
      </c>
      <c r="AI62" s="30">
        <f t="shared" si="22"/>
        <v>1.2128197743343999E-2</v>
      </c>
      <c r="AJ62" s="30">
        <f t="shared" si="21"/>
        <v>8.4219967788401393E-3</v>
      </c>
      <c r="AK62" s="30">
        <f t="shared" si="21"/>
        <v>1.1581626308920699E-2</v>
      </c>
      <c r="AL62" s="30">
        <f t="shared" si="21"/>
        <v>9.21633786383768E-3</v>
      </c>
      <c r="AM62" s="30">
        <f t="shared" si="21"/>
        <v>9.8389078722949108E-3</v>
      </c>
      <c r="AN62" s="30">
        <f t="shared" si="21"/>
        <v>1.3021041569416501E-2</v>
      </c>
      <c r="AR62" s="31">
        <f t="shared" si="1"/>
        <v>44651</v>
      </c>
      <c r="AS62" s="30">
        <f t="shared" si="12"/>
        <v>-2.9040525160173251E-2</v>
      </c>
      <c r="AT62" s="30">
        <f t="shared" si="13"/>
        <v>1.2128197743343999E-2</v>
      </c>
      <c r="AU62" s="30">
        <f t="shared" si="14"/>
        <v>8.4219967788401393E-3</v>
      </c>
      <c r="AV62" s="30">
        <f t="shared" si="15"/>
        <v>1.1581626308920699E-2</v>
      </c>
      <c r="AW62" s="30">
        <f t="shared" si="16"/>
        <v>9.21633786383768E-3</v>
      </c>
      <c r="AX62" s="30">
        <f t="shared" si="17"/>
        <v>9.8389078722949108E-3</v>
      </c>
      <c r="AY62" s="30">
        <f t="shared" si="18"/>
        <v>1.3021041569416501E-2</v>
      </c>
      <c r="BA62" s="31">
        <f t="shared" si="19"/>
        <v>44651</v>
      </c>
      <c r="BB62" s="30">
        <f t="shared" si="20"/>
        <v>-2.9040525160173251E-2</v>
      </c>
      <c r="BC62" s="30" t="e">
        <f>#REF!</f>
        <v>#REF!</v>
      </c>
    </row>
    <row r="63" spans="1:55">
      <c r="A63" s="31">
        <v>44742</v>
      </c>
      <c r="B63" s="30">
        <v>-9.1986727464621304E-2</v>
      </c>
      <c r="C63" s="30">
        <v>-2.3237508073203901E-3</v>
      </c>
      <c r="D63" s="30">
        <v>-0.22373513999300801</v>
      </c>
      <c r="E63" s="30">
        <v>2.6921733483620202E-3</v>
      </c>
      <c r="F63" s="30">
        <v>-8.0636516217291704E-2</v>
      </c>
      <c r="G63" s="30">
        <v>0.23235060114619099</v>
      </c>
      <c r="H63" s="30">
        <v>-0.22557902197644</v>
      </c>
      <c r="I63" s="30">
        <v>4.3054932077742603</v>
      </c>
      <c r="J63" s="30">
        <v>-1.07662598513327</v>
      </c>
      <c r="K63" s="30">
        <v>8.14403692763754E-3</v>
      </c>
      <c r="L63" s="30">
        <v>-9.5927833203501803E-2</v>
      </c>
      <c r="M63" s="30">
        <v>0</v>
      </c>
      <c r="N63" s="30">
        <v>0</v>
      </c>
      <c r="O63" s="30">
        <v>0.28641426003184201</v>
      </c>
      <c r="P63" s="30">
        <v>0</v>
      </c>
      <c r="Q63" s="30">
        <v>0.85569029562204602</v>
      </c>
      <c r="R63" s="30">
        <v>0</v>
      </c>
      <c r="S63" s="30">
        <v>0</v>
      </c>
      <c r="T63" s="30">
        <v>-0.97310154486872602</v>
      </c>
      <c r="U63" s="30">
        <v>0</v>
      </c>
      <c r="V63" s="30">
        <v>0</v>
      </c>
      <c r="W63" s="30">
        <v>0</v>
      </c>
      <c r="X63" s="30">
        <v>0</v>
      </c>
      <c r="Y63" s="30">
        <v>8.2855011817484208E-3</v>
      </c>
      <c r="Z63" s="30">
        <v>1.93254564904155E-3</v>
      </c>
      <c r="AA63" s="30">
        <v>5.4762885824732798E-3</v>
      </c>
      <c r="AB63" s="30">
        <v>8.5616755471917805E-4</v>
      </c>
      <c r="AC63" s="30">
        <v>7.8468189213420896E-3</v>
      </c>
      <c r="AD63" s="30">
        <v>1.04431048357112E-2</v>
      </c>
      <c r="AE63" s="30">
        <v>-0.14733164046135599</v>
      </c>
      <c r="AF63" s="30">
        <v>2.7948012271505802</v>
      </c>
      <c r="AH63" s="30">
        <f t="shared" si="11"/>
        <v>8.14403692763754E-3</v>
      </c>
      <c r="AI63" s="30">
        <f t="shared" si="22"/>
        <v>8.2855011817484208E-3</v>
      </c>
      <c r="AJ63" s="30">
        <f t="shared" si="21"/>
        <v>1.93254564904155E-3</v>
      </c>
      <c r="AK63" s="30">
        <f t="shared" si="21"/>
        <v>5.4762885824732798E-3</v>
      </c>
      <c r="AL63" s="30">
        <f t="shared" si="21"/>
        <v>8.5616755471917805E-4</v>
      </c>
      <c r="AM63" s="30">
        <f t="shared" si="21"/>
        <v>7.8468189213420896E-3</v>
      </c>
      <c r="AN63" s="30">
        <f t="shared" si="21"/>
        <v>1.04431048357112E-2</v>
      </c>
      <c r="AR63" s="31">
        <f t="shared" si="1"/>
        <v>44742</v>
      </c>
      <c r="AS63" s="30">
        <f t="shared" si="12"/>
        <v>-2.771140255666266E-2</v>
      </c>
      <c r="AT63" s="30">
        <f t="shared" si="13"/>
        <v>8.2855011817484208E-3</v>
      </c>
      <c r="AU63" s="30">
        <f t="shared" si="14"/>
        <v>1.93254564904155E-3</v>
      </c>
      <c r="AV63" s="30">
        <f t="shared" si="15"/>
        <v>5.4762885824732798E-3</v>
      </c>
      <c r="AW63" s="30">
        <f t="shared" si="16"/>
        <v>8.5616755471917805E-4</v>
      </c>
      <c r="AX63" s="30">
        <f t="shared" si="17"/>
        <v>7.8468189213420896E-3</v>
      </c>
      <c r="AY63" s="30">
        <f t="shared" si="18"/>
        <v>1.04431048357112E-2</v>
      </c>
      <c r="BA63" s="31">
        <f t="shared" si="19"/>
        <v>44742</v>
      </c>
      <c r="BB63" s="30">
        <f t="shared" si="20"/>
        <v>-2.771140255666266E-2</v>
      </c>
      <c r="BC63" s="30" t="e">
        <f>#REF!</f>
        <v>#REF!</v>
      </c>
    </row>
    <row r="64" spans="1:55">
      <c r="A64" s="31">
        <v>44834</v>
      </c>
      <c r="B64" s="30">
        <v>-8.7094626908390496E-2</v>
      </c>
      <c r="C64" s="30">
        <v>-2.1212634456757502E-3</v>
      </c>
      <c r="D64" s="30">
        <v>-0.21235967361198299</v>
      </c>
      <c r="E64" s="30">
        <v>3.7996922405358902E-3</v>
      </c>
      <c r="F64" s="30">
        <v>-5.1935952902826203E-2</v>
      </c>
      <c r="G64" s="30">
        <v>0.210783636079314</v>
      </c>
      <c r="H64" s="30">
        <v>-0.26463294773483298</v>
      </c>
      <c r="I64" s="30">
        <v>3.2009388540582502</v>
      </c>
      <c r="J64" s="30">
        <v>-1.2198246328644999</v>
      </c>
      <c r="K64" s="30">
        <v>2.6136447248914499E-3</v>
      </c>
      <c r="L64" s="30">
        <v>-8.3552467053638002E-2</v>
      </c>
      <c r="M64" s="30">
        <v>0</v>
      </c>
      <c r="N64" s="30">
        <v>0</v>
      </c>
      <c r="O64" s="30">
        <v>0.42442127557340498</v>
      </c>
      <c r="P64" s="30">
        <v>0</v>
      </c>
      <c r="Q64" s="30">
        <v>0.91030575916670697</v>
      </c>
      <c r="R64" s="30">
        <v>0</v>
      </c>
      <c r="S64" s="30">
        <v>0</v>
      </c>
      <c r="T64" s="30">
        <v>0.41656003095666899</v>
      </c>
      <c r="U64" s="30">
        <v>0</v>
      </c>
      <c r="V64" s="30">
        <v>0</v>
      </c>
      <c r="W64" s="30">
        <v>0</v>
      </c>
      <c r="X64" s="30">
        <v>0</v>
      </c>
      <c r="Y64" s="30">
        <v>8.9520939452913898E-3</v>
      </c>
      <c r="Z64" s="30">
        <v>-9.8085988649021494E-4</v>
      </c>
      <c r="AA64" s="30">
        <v>8.7050033990454505E-3</v>
      </c>
      <c r="AB64" s="30">
        <v>-4.77159599876486E-4</v>
      </c>
      <c r="AC64" s="30">
        <v>8.1263665366204593E-3</v>
      </c>
      <c r="AD64" s="30">
        <v>9.7789873527709403E-3</v>
      </c>
      <c r="AE64" s="30">
        <v>-0.145840963904175</v>
      </c>
      <c r="AF64" s="30">
        <v>3.1823018646683598</v>
      </c>
      <c r="AH64" s="30">
        <f t="shared" si="11"/>
        <v>2.6136447248914499E-3</v>
      </c>
      <c r="AI64" s="30">
        <f t="shared" si="22"/>
        <v>8.9520939452913898E-3</v>
      </c>
      <c r="AJ64" s="30">
        <f t="shared" si="21"/>
        <v>-9.8085988649021494E-4</v>
      </c>
      <c r="AK64" s="30">
        <f t="shared" si="21"/>
        <v>8.7050033990454505E-3</v>
      </c>
      <c r="AL64" s="30">
        <f t="shared" si="21"/>
        <v>-4.77159599876486E-4</v>
      </c>
      <c r="AM64" s="30">
        <f t="shared" si="21"/>
        <v>8.1263665366204593E-3</v>
      </c>
      <c r="AN64" s="30">
        <f t="shared" si="21"/>
        <v>9.7789873527709403E-3</v>
      </c>
      <c r="AR64" s="31">
        <f t="shared" si="1"/>
        <v>44834</v>
      </c>
      <c r="AS64" s="30">
        <f t="shared" si="12"/>
        <v>-3.3241794759408749E-2</v>
      </c>
      <c r="AT64" s="30">
        <f t="shared" si="13"/>
        <v>8.9520939452913898E-3</v>
      </c>
      <c r="AU64" s="30">
        <f t="shared" si="14"/>
        <v>-9.8085988649021494E-4</v>
      </c>
      <c r="AV64" s="30">
        <f t="shared" si="15"/>
        <v>8.7050033990454505E-3</v>
      </c>
      <c r="AW64" s="30">
        <f t="shared" si="16"/>
        <v>-4.77159599876486E-4</v>
      </c>
      <c r="AX64" s="30">
        <f t="shared" si="17"/>
        <v>8.1263665366204593E-3</v>
      </c>
      <c r="AY64" s="30">
        <f t="shared" si="18"/>
        <v>9.7789873527709403E-3</v>
      </c>
      <c r="BA64" s="31">
        <f t="shared" si="19"/>
        <v>44834</v>
      </c>
      <c r="BB64" s="30">
        <f t="shared" si="20"/>
        <v>-3.3241794759408749E-2</v>
      </c>
      <c r="BC64" s="30" t="e">
        <f>#REF!</f>
        <v>#REF!</v>
      </c>
    </row>
    <row r="65" spans="1:55">
      <c r="A65" s="31">
        <v>44926</v>
      </c>
      <c r="B65" s="30">
        <v>-8.6289095131763999E-2</v>
      </c>
      <c r="C65" s="30">
        <v>-1.70121028127967E-3</v>
      </c>
      <c r="D65" s="30">
        <v>-0.17367131431480401</v>
      </c>
      <c r="E65" s="30">
        <v>4.7547313126727799E-3</v>
      </c>
      <c r="F65" s="30">
        <v>1.04126193005704E-2</v>
      </c>
      <c r="G65" s="30">
        <v>0.175146257189329</v>
      </c>
      <c r="H65" s="30">
        <v>-0.28356785700623899</v>
      </c>
      <c r="I65" s="30">
        <v>3.0812653127260501</v>
      </c>
      <c r="J65" s="30">
        <v>-1.4572105472031101</v>
      </c>
      <c r="K65" s="30">
        <v>-4.6337246386585198E-3</v>
      </c>
      <c r="L65" s="30">
        <v>-7.3800975137028296E-2</v>
      </c>
      <c r="M65" s="30">
        <v>0</v>
      </c>
      <c r="N65" s="30">
        <v>0</v>
      </c>
      <c r="O65" s="30">
        <v>0.63952021598936404</v>
      </c>
      <c r="P65" s="30">
        <v>0</v>
      </c>
      <c r="Q65" s="30">
        <v>0.94965688182049302</v>
      </c>
      <c r="R65" s="30">
        <v>0</v>
      </c>
      <c r="S65" s="30">
        <v>0</v>
      </c>
      <c r="T65" s="30">
        <v>-6.3768590521706596E-3</v>
      </c>
      <c r="U65" s="30">
        <v>0</v>
      </c>
      <c r="V65" s="30">
        <v>0</v>
      </c>
      <c r="W65" s="30">
        <v>0</v>
      </c>
      <c r="X65" s="30">
        <v>0</v>
      </c>
      <c r="Y65" s="30">
        <v>6.7558706329018297E-3</v>
      </c>
      <c r="Z65" s="30">
        <v>-5.1890900675588504E-3</v>
      </c>
      <c r="AA65" s="30">
        <v>5.0234877909893696E-3</v>
      </c>
      <c r="AB65" s="30">
        <v>-2.8802918279335898E-4</v>
      </c>
      <c r="AC65" s="30">
        <v>8.1127878171827206E-3</v>
      </c>
      <c r="AD65" s="30">
        <v>1.08194397845373E-2</v>
      </c>
      <c r="AE65" s="30">
        <v>-0.14436504464080399</v>
      </c>
      <c r="AF65" s="30">
        <v>2.6765637058240901</v>
      </c>
      <c r="AH65" s="30">
        <f t="shared" si="11"/>
        <v>-4.6337246386585198E-3</v>
      </c>
      <c r="AI65" s="30">
        <f t="shared" si="22"/>
        <v>6.7558706329018297E-3</v>
      </c>
      <c r="AJ65" s="30">
        <f t="shared" si="21"/>
        <v>-5.1890900675588504E-3</v>
      </c>
      <c r="AK65" s="30">
        <f t="shared" si="21"/>
        <v>5.0234877909893696E-3</v>
      </c>
      <c r="AL65" s="30">
        <f t="shared" si="21"/>
        <v>-2.8802918279335898E-4</v>
      </c>
      <c r="AM65" s="30">
        <f t="shared" si="21"/>
        <v>8.1127878171827206E-3</v>
      </c>
      <c r="AN65" s="30">
        <f t="shared" si="21"/>
        <v>1.08194397845373E-2</v>
      </c>
      <c r="AR65" s="31">
        <f t="shared" si="1"/>
        <v>44926</v>
      </c>
      <c r="AS65" s="30">
        <f t="shared" si="12"/>
        <v>-4.0489164122958721E-2</v>
      </c>
      <c r="AT65" s="30">
        <f t="shared" si="13"/>
        <v>6.7558706329018297E-3</v>
      </c>
      <c r="AU65" s="30">
        <f t="shared" si="14"/>
        <v>-5.1890900675588504E-3</v>
      </c>
      <c r="AV65" s="30">
        <f t="shared" si="15"/>
        <v>5.0234877909893696E-3</v>
      </c>
      <c r="AW65" s="30">
        <f t="shared" si="16"/>
        <v>-2.8802918279335898E-4</v>
      </c>
      <c r="AX65" s="30">
        <f t="shared" si="17"/>
        <v>8.1127878171827206E-3</v>
      </c>
      <c r="AY65" s="30">
        <f t="shared" si="18"/>
        <v>1.08194397845373E-2</v>
      </c>
      <c r="BA65" s="31">
        <f t="shared" si="19"/>
        <v>44926</v>
      </c>
      <c r="BB65" s="30">
        <f t="shared" si="20"/>
        <v>-4.0489164122958721E-2</v>
      </c>
      <c r="BC65" s="30" t="e">
        <f>#REF!</f>
        <v>#REF!</v>
      </c>
    </row>
    <row r="66" spans="1:55">
      <c r="A66" s="31">
        <v>45016</v>
      </c>
      <c r="B66" s="30">
        <v>-8.6064093135718098E-2</v>
      </c>
      <c r="C66" s="30">
        <v>-1.49375737463763E-3</v>
      </c>
      <c r="D66" s="30">
        <v>-0.15898225961859999</v>
      </c>
      <c r="E66" s="30">
        <v>5.0456620221295198E-3</v>
      </c>
      <c r="F66" s="30">
        <v>3.3757074586904197E-2</v>
      </c>
      <c r="G66" s="30">
        <v>0.14028289661294199</v>
      </c>
      <c r="H66" s="30">
        <v>-0.212662059746382</v>
      </c>
      <c r="I66" s="30">
        <v>3.07986820424837</v>
      </c>
      <c r="J66" s="30">
        <v>-1.61030621566513</v>
      </c>
      <c r="K66" s="30">
        <v>4.0574841851270804E-3</v>
      </c>
      <c r="L66" s="30">
        <v>-7.1991319506936602E-2</v>
      </c>
      <c r="M66" s="30">
        <v>0</v>
      </c>
      <c r="N66" s="30">
        <v>0</v>
      </c>
      <c r="O66" s="30">
        <v>0.64930580923194803</v>
      </c>
      <c r="P66" s="30">
        <v>0</v>
      </c>
      <c r="Q66" s="30">
        <v>0.60844293126969196</v>
      </c>
      <c r="R66" s="30">
        <v>0</v>
      </c>
      <c r="S66" s="30">
        <v>0</v>
      </c>
      <c r="T66" s="30">
        <v>0.43106308826013001</v>
      </c>
      <c r="U66" s="30">
        <v>0</v>
      </c>
      <c r="V66" s="30">
        <v>0</v>
      </c>
      <c r="W66" s="30">
        <v>0</v>
      </c>
      <c r="X66" s="30">
        <v>0</v>
      </c>
      <c r="Y66" s="30">
        <v>6.5781802105924197E-3</v>
      </c>
      <c r="Z66" s="30">
        <v>-6.2045499156226898E-3</v>
      </c>
      <c r="AA66" s="30">
        <v>8.7814703237931702E-4</v>
      </c>
      <c r="AB66" s="30">
        <v>-2.2860508088418099E-3</v>
      </c>
      <c r="AC66" s="30">
        <v>7.0006269326627901E-3</v>
      </c>
      <c r="AD66" s="30">
        <v>1.07723690074612E-2</v>
      </c>
      <c r="AE66" s="30">
        <v>-0.142903751246548</v>
      </c>
      <c r="AF66" s="30">
        <v>2.7072908610350499</v>
      </c>
      <c r="AH66" s="30">
        <f t="shared" si="11"/>
        <v>4.0574841851270804E-3</v>
      </c>
      <c r="AI66" s="30">
        <f t="shared" si="22"/>
        <v>6.5781802105924197E-3</v>
      </c>
      <c r="AJ66" s="30">
        <f t="shared" si="21"/>
        <v>-6.2045499156226898E-3</v>
      </c>
      <c r="AK66" s="30">
        <f t="shared" si="21"/>
        <v>8.7814703237931702E-4</v>
      </c>
      <c r="AL66" s="30">
        <f t="shared" si="21"/>
        <v>-2.2860508088418099E-3</v>
      </c>
      <c r="AM66" s="30">
        <f t="shared" si="21"/>
        <v>7.0006269326627901E-3</v>
      </c>
      <c r="AN66" s="30">
        <f t="shared" si="21"/>
        <v>1.07723690074612E-2</v>
      </c>
      <c r="AR66" s="31">
        <f t="shared" ref="AR66:AR129" si="23">A66</f>
        <v>45016</v>
      </c>
      <c r="AS66" s="30">
        <f t="shared" si="12"/>
        <v>-3.179795529917312E-2</v>
      </c>
      <c r="AT66" s="30">
        <f t="shared" ref="AT66:AT97" si="24">AI66</f>
        <v>6.5781802105924197E-3</v>
      </c>
      <c r="AU66" s="30">
        <f t="shared" ref="AU66:AU97" si="25">AJ66</f>
        <v>-6.2045499156226898E-3</v>
      </c>
      <c r="AV66" s="30">
        <f t="shared" ref="AV66:AV97" si="26">AK66</f>
        <v>8.7814703237931702E-4</v>
      </c>
      <c r="AW66" s="30">
        <f t="shared" ref="AW66:AW97" si="27">AL66</f>
        <v>-2.2860508088418099E-3</v>
      </c>
      <c r="AX66" s="30">
        <f t="shared" ref="AX66:AX97" si="28">AM66</f>
        <v>7.0006269326627901E-3</v>
      </c>
      <c r="AY66" s="30">
        <f t="shared" ref="AY66:AY97" si="29">AN66</f>
        <v>1.07723690074612E-2</v>
      </c>
      <c r="BA66" s="31">
        <f t="shared" ref="BA66:BA97" si="30">AR66</f>
        <v>45016</v>
      </c>
      <c r="BB66" s="30">
        <f t="shared" ref="BB66:BB97" si="31">AS66</f>
        <v>-3.179795529917312E-2</v>
      </c>
      <c r="BC66" s="30" t="e">
        <f>#REF!</f>
        <v>#REF!</v>
      </c>
    </row>
    <row r="67" spans="1:55">
      <c r="A67" s="31">
        <v>45107</v>
      </c>
      <c r="B67" s="30">
        <v>-8.8697302677798101E-2</v>
      </c>
      <c r="C67" s="30">
        <v>-1.2529899336199901E-3</v>
      </c>
      <c r="D67" s="30">
        <v>-0.16006911584953701</v>
      </c>
      <c r="E67" s="30">
        <v>4.0340494112722702E-3</v>
      </c>
      <c r="F67" s="30">
        <v>5.4297767476763001E-2</v>
      </c>
      <c r="G67" s="30">
        <v>0.100030237992876</v>
      </c>
      <c r="H67" s="30">
        <v>-0.25807773325827699</v>
      </c>
      <c r="I67" s="30">
        <v>2.1757646415501499</v>
      </c>
      <c r="J67" s="30">
        <v>-1.56701872251956</v>
      </c>
      <c r="K67" s="30">
        <v>1.38536449438841E-3</v>
      </c>
      <c r="L67" s="30">
        <v>-8.02354289236029E-2</v>
      </c>
      <c r="M67" s="30">
        <v>0</v>
      </c>
      <c r="N67" s="30">
        <v>0</v>
      </c>
      <c r="O67" s="30">
        <v>0.67848677587696304</v>
      </c>
      <c r="P67" s="30">
        <v>0</v>
      </c>
      <c r="Q67" s="30">
        <v>0.56771266558259803</v>
      </c>
      <c r="R67" s="30">
        <v>0</v>
      </c>
      <c r="S67" s="30">
        <v>0</v>
      </c>
      <c r="T67" s="30">
        <v>0.51733540932046296</v>
      </c>
      <c r="U67" s="30">
        <v>0</v>
      </c>
      <c r="V67" s="30">
        <v>0</v>
      </c>
      <c r="W67" s="30">
        <v>0</v>
      </c>
      <c r="X67" s="30">
        <v>0</v>
      </c>
      <c r="Y67" s="30">
        <v>4.9377888861723502E-3</v>
      </c>
      <c r="Z67" s="30">
        <v>-6.5100068353918204E-3</v>
      </c>
      <c r="AA67" s="32">
        <v>-7.7041958712609202E-5</v>
      </c>
      <c r="AB67" s="30">
        <v>-3.31086863774032E-3</v>
      </c>
      <c r="AC67" s="30">
        <v>6.9277378068610604E-3</v>
      </c>
      <c r="AD67" s="30">
        <v>1.1649393717627601E-2</v>
      </c>
      <c r="AE67" s="30">
        <v>-0.141456952935548</v>
      </c>
      <c r="AF67" s="30">
        <v>1.82617909968942</v>
      </c>
      <c r="AH67" s="30">
        <f t="shared" si="11"/>
        <v>1.38536449438841E-3</v>
      </c>
      <c r="AI67" s="30">
        <f t="shared" si="22"/>
        <v>4.9377888861723502E-3</v>
      </c>
      <c r="AJ67" s="30">
        <f t="shared" si="21"/>
        <v>-6.5100068353918204E-3</v>
      </c>
      <c r="AK67" s="30">
        <f t="shared" si="21"/>
        <v>-7.7041958712609202E-5</v>
      </c>
      <c r="AL67" s="30">
        <f t="shared" si="21"/>
        <v>-3.31086863774032E-3</v>
      </c>
      <c r="AM67" s="30">
        <f t="shared" si="21"/>
        <v>6.9277378068610604E-3</v>
      </c>
      <c r="AN67" s="30">
        <f t="shared" si="21"/>
        <v>1.1649393717627601E-2</v>
      </c>
      <c r="AR67" s="31">
        <f t="shared" si="23"/>
        <v>45107</v>
      </c>
      <c r="AS67" s="30">
        <f t="shared" si="12"/>
        <v>-3.4470074989911788E-2</v>
      </c>
      <c r="AT67" s="30">
        <f t="shared" si="24"/>
        <v>4.9377888861723502E-3</v>
      </c>
      <c r="AU67" s="30">
        <f t="shared" si="25"/>
        <v>-6.5100068353918204E-3</v>
      </c>
      <c r="AV67" s="30">
        <f t="shared" si="26"/>
        <v>-7.7041958712609202E-5</v>
      </c>
      <c r="AW67" s="30">
        <f t="shared" si="27"/>
        <v>-3.31086863774032E-3</v>
      </c>
      <c r="AX67" s="30">
        <f t="shared" si="28"/>
        <v>6.9277378068610604E-3</v>
      </c>
      <c r="AY67" s="30">
        <f t="shared" si="29"/>
        <v>1.1649393717627601E-2</v>
      </c>
      <c r="BA67" s="31">
        <f t="shared" si="30"/>
        <v>45107</v>
      </c>
      <c r="BB67" s="30">
        <f t="shared" si="31"/>
        <v>-3.4470074989911788E-2</v>
      </c>
      <c r="BC67" s="30" t="e">
        <f>#REF!</f>
        <v>#REF!</v>
      </c>
    </row>
    <row r="68" spans="1:55">
      <c r="A68" s="31">
        <v>45199</v>
      </c>
      <c r="B68" s="30">
        <v>-8.4158261809474902E-2</v>
      </c>
      <c r="C68" s="30">
        <v>-9.3619737330241605E-4</v>
      </c>
      <c r="D68" s="30">
        <v>-9.9254755730804306E-2</v>
      </c>
      <c r="E68" s="30">
        <v>2.3896038537030099E-3</v>
      </c>
      <c r="F68" s="30">
        <v>0.10428270924744901</v>
      </c>
      <c r="G68" s="30">
        <v>8.2965932859635494E-2</v>
      </c>
      <c r="H68" s="30">
        <v>-0.27559841690444298</v>
      </c>
      <c r="I68" s="30">
        <v>1.7085981505535699</v>
      </c>
      <c r="J68" s="30">
        <v>-1.5266915903676901</v>
      </c>
      <c r="K68" s="30">
        <v>5.9123179583231401E-4</v>
      </c>
      <c r="L68" s="30">
        <v>-7.3432026202868705E-2</v>
      </c>
      <c r="M68" s="30">
        <v>0</v>
      </c>
      <c r="N68" s="30">
        <v>0</v>
      </c>
      <c r="O68" s="30">
        <v>0.77141104303610697</v>
      </c>
      <c r="P68" s="30">
        <v>0</v>
      </c>
      <c r="Q68" s="30">
        <v>0.43694690780044998</v>
      </c>
      <c r="R68" s="30">
        <v>0</v>
      </c>
      <c r="S68" s="30">
        <v>0</v>
      </c>
      <c r="T68" s="30">
        <v>-0.54283963430166104</v>
      </c>
      <c r="U68" s="30">
        <v>0</v>
      </c>
      <c r="V68" s="30">
        <v>0</v>
      </c>
      <c r="W68" s="30">
        <v>0</v>
      </c>
      <c r="X68" s="30">
        <v>0</v>
      </c>
      <c r="Y68" s="30">
        <v>2.8386059778062701E-3</v>
      </c>
      <c r="Z68" s="30">
        <v>-9.0161730423199398E-3</v>
      </c>
      <c r="AA68" s="30">
        <v>-2.7388639400438499E-3</v>
      </c>
      <c r="AB68" s="30">
        <v>-5.6018433297055897E-3</v>
      </c>
      <c r="AC68" s="30">
        <v>3.86332292539037E-3</v>
      </c>
      <c r="AD68" s="30">
        <v>1.04056068783497E-2</v>
      </c>
      <c r="AE68" s="30">
        <v>-0.140024519576953</v>
      </c>
      <c r="AF68" s="30">
        <v>0.33898667716347702</v>
      </c>
      <c r="AH68" s="30">
        <f t="shared" ref="AH68:AH131" si="32">K68</f>
        <v>5.9123179583231401E-4</v>
      </c>
      <c r="AI68" s="30">
        <f t="shared" si="22"/>
        <v>2.8386059778062701E-3</v>
      </c>
      <c r="AJ68" s="30">
        <f t="shared" si="21"/>
        <v>-9.0161730423199398E-3</v>
      </c>
      <c r="AK68" s="30">
        <f t="shared" si="21"/>
        <v>-2.7388639400438499E-3</v>
      </c>
      <c r="AL68" s="30">
        <f t="shared" si="21"/>
        <v>-5.6018433297055897E-3</v>
      </c>
      <c r="AM68" s="30">
        <f t="shared" si="21"/>
        <v>3.86332292539037E-3</v>
      </c>
      <c r="AN68" s="30">
        <f t="shared" si="21"/>
        <v>1.04056068783497E-2</v>
      </c>
      <c r="AR68" s="31">
        <f t="shared" si="23"/>
        <v>45199</v>
      </c>
      <c r="AS68" s="30">
        <f t="shared" si="12"/>
        <v>-3.5264207688467886E-2</v>
      </c>
      <c r="AT68" s="30">
        <f t="shared" si="24"/>
        <v>2.8386059778062701E-3</v>
      </c>
      <c r="AU68" s="30">
        <f t="shared" si="25"/>
        <v>-9.0161730423199398E-3</v>
      </c>
      <c r="AV68" s="30">
        <f t="shared" si="26"/>
        <v>-2.7388639400438499E-3</v>
      </c>
      <c r="AW68" s="30">
        <f t="shared" si="27"/>
        <v>-5.6018433297055897E-3</v>
      </c>
      <c r="AX68" s="30">
        <f t="shared" si="28"/>
        <v>3.86332292539037E-3</v>
      </c>
      <c r="AY68" s="30">
        <f t="shared" si="29"/>
        <v>1.04056068783497E-2</v>
      </c>
      <c r="BA68" s="31">
        <f t="shared" si="30"/>
        <v>45199</v>
      </c>
      <c r="BB68" s="30">
        <f t="shared" si="31"/>
        <v>-3.5264207688467886E-2</v>
      </c>
      <c r="BC68" s="30" t="e">
        <f>#REF!</f>
        <v>#REF!</v>
      </c>
    </row>
    <row r="69" spans="1:55">
      <c r="A69" s="31">
        <v>45291</v>
      </c>
      <c r="B69" s="30">
        <v>-8.3074211622924304E-2</v>
      </c>
      <c r="C69" s="30">
        <v>-7.7482495737246605E-4</v>
      </c>
      <c r="D69" s="30">
        <v>-8.9009095747372105E-2</v>
      </c>
      <c r="E69" s="30">
        <v>1.0002045796264601E-3</v>
      </c>
      <c r="F69" s="30">
        <v>0.109034155638565</v>
      </c>
      <c r="G69" s="30">
        <v>7.95697096550807E-2</v>
      </c>
      <c r="H69" s="30">
        <v>-0.34190805944830299</v>
      </c>
      <c r="I69" s="30">
        <v>1.0196400922143301</v>
      </c>
      <c r="J69" s="30">
        <v>-1.47029742690696</v>
      </c>
      <c r="K69" s="30">
        <v>-7.94257110647844E-4</v>
      </c>
      <c r="L69" s="30">
        <v>-7.1360500337980207E-2</v>
      </c>
      <c r="M69" s="30">
        <v>0</v>
      </c>
      <c r="N69" s="30">
        <v>0</v>
      </c>
      <c r="O69" s="30">
        <v>0.78447989091343595</v>
      </c>
      <c r="P69" s="30">
        <v>0</v>
      </c>
      <c r="Q69" s="30">
        <v>0.45708395583487998</v>
      </c>
      <c r="R69" s="30">
        <v>0</v>
      </c>
      <c r="S69" s="30">
        <v>0</v>
      </c>
      <c r="T69" s="30">
        <v>-0.23272285245407001</v>
      </c>
      <c r="U69" s="30">
        <v>0</v>
      </c>
      <c r="V69" s="30">
        <v>0</v>
      </c>
      <c r="W69" s="30">
        <v>0</v>
      </c>
      <c r="X69" s="30">
        <v>0</v>
      </c>
      <c r="Y69" s="30">
        <v>2.4736711998984899E-3</v>
      </c>
      <c r="Z69" s="30">
        <v>-8.9746146800018193E-3</v>
      </c>
      <c r="AA69" s="30">
        <v>-2.8822227403302301E-3</v>
      </c>
      <c r="AB69" s="30">
        <v>-4.3244275576781403E-3</v>
      </c>
      <c r="AC69" s="30">
        <v>4.5660251965840004E-3</v>
      </c>
      <c r="AD69" s="30">
        <v>1.0786233943593701E-2</v>
      </c>
      <c r="AE69" s="30">
        <v>-0.13860632171054299</v>
      </c>
      <c r="AF69" s="30">
        <v>2.63032516403249E-3</v>
      </c>
      <c r="AH69" s="30">
        <f t="shared" si="32"/>
        <v>-7.94257110647844E-4</v>
      </c>
      <c r="AI69" s="30">
        <f t="shared" si="22"/>
        <v>2.4736711998984899E-3</v>
      </c>
      <c r="AJ69" s="30">
        <f t="shared" si="21"/>
        <v>-8.9746146800018193E-3</v>
      </c>
      <c r="AK69" s="30">
        <f t="shared" si="21"/>
        <v>-2.8822227403302301E-3</v>
      </c>
      <c r="AL69" s="30">
        <f t="shared" si="21"/>
        <v>-4.3244275576781403E-3</v>
      </c>
      <c r="AM69" s="30">
        <f t="shared" si="21"/>
        <v>4.5660251965840004E-3</v>
      </c>
      <c r="AN69" s="30">
        <f t="shared" si="21"/>
        <v>1.0786233943593701E-2</v>
      </c>
      <c r="AR69" s="31">
        <f t="shared" si="23"/>
        <v>45291</v>
      </c>
      <c r="AS69" s="30">
        <f t="shared" si="12"/>
        <v>-3.6649696594948045E-2</v>
      </c>
      <c r="AT69" s="30">
        <f t="shared" si="24"/>
        <v>2.4736711998984899E-3</v>
      </c>
      <c r="AU69" s="30">
        <f t="shared" si="25"/>
        <v>-8.9746146800018193E-3</v>
      </c>
      <c r="AV69" s="30">
        <f t="shared" si="26"/>
        <v>-2.8822227403302301E-3</v>
      </c>
      <c r="AW69" s="30">
        <f t="shared" si="27"/>
        <v>-4.3244275576781403E-3</v>
      </c>
      <c r="AX69" s="30">
        <f t="shared" si="28"/>
        <v>4.5660251965840004E-3</v>
      </c>
      <c r="AY69" s="30">
        <f t="shared" si="29"/>
        <v>1.0786233943593701E-2</v>
      </c>
      <c r="BA69" s="31">
        <f t="shared" si="30"/>
        <v>45291</v>
      </c>
      <c r="BB69" s="30">
        <f t="shared" si="31"/>
        <v>-3.6649696594948045E-2</v>
      </c>
      <c r="BC69" s="30" t="e">
        <f>#REF!</f>
        <v>#REF!</v>
      </c>
    </row>
    <row r="70" spans="1:55">
      <c r="A70" s="31">
        <v>45382</v>
      </c>
      <c r="B70" s="30">
        <v>-8.7452223108741498E-2</v>
      </c>
      <c r="C70" s="30">
        <v>-5.3128219192899397E-4</v>
      </c>
      <c r="D70" s="30">
        <v>-9.5465316259224497E-2</v>
      </c>
      <c r="E70" s="30">
        <v>-7.5738150818738205E-4</v>
      </c>
      <c r="F70" s="30">
        <v>0.116671138745938</v>
      </c>
      <c r="G70" s="30">
        <v>6.3484180350559194E-2</v>
      </c>
      <c r="H70" s="30">
        <v>-0.392013810379021</v>
      </c>
      <c r="I70" s="30">
        <v>1.9750614443830401</v>
      </c>
      <c r="J70" s="30">
        <v>-1.20307371633896</v>
      </c>
      <c r="K70" s="30">
        <v>-3.5358930823958801E-3</v>
      </c>
      <c r="L70" s="30">
        <v>-7.9354342049453505E-2</v>
      </c>
      <c r="M70" s="30">
        <v>0</v>
      </c>
      <c r="N70" s="30">
        <v>0</v>
      </c>
      <c r="O70" s="30">
        <v>0.697236588245564</v>
      </c>
      <c r="P70" s="30">
        <v>0</v>
      </c>
      <c r="Q70" s="30">
        <v>0.27101710411023799</v>
      </c>
      <c r="R70" s="30">
        <v>0</v>
      </c>
      <c r="S70" s="30">
        <v>0</v>
      </c>
      <c r="T70" s="30">
        <v>0.58974744032256299</v>
      </c>
      <c r="U70" s="30">
        <v>0</v>
      </c>
      <c r="V70" s="30">
        <v>0</v>
      </c>
      <c r="W70" s="30">
        <v>0</v>
      </c>
      <c r="X70" s="30">
        <v>0</v>
      </c>
      <c r="Y70" s="30">
        <v>1.9878255574257101E-3</v>
      </c>
      <c r="Z70" s="30">
        <v>-8.6124473761439706E-3</v>
      </c>
      <c r="AA70" s="30">
        <v>-3.9123594325896002E-3</v>
      </c>
      <c r="AB70" s="30">
        <v>-5.2404474578437998E-3</v>
      </c>
      <c r="AC70" s="30">
        <v>2.9425144009165198E-3</v>
      </c>
      <c r="AD70" s="30">
        <v>1.01762620447587E-2</v>
      </c>
      <c r="AE70" s="30">
        <v>-0.137202230561317</v>
      </c>
      <c r="AF70" s="30">
        <v>1.72741895350101</v>
      </c>
      <c r="AH70" s="30">
        <f t="shared" si="32"/>
        <v>-3.5358930823958801E-3</v>
      </c>
      <c r="AI70" s="30">
        <f t="shared" si="22"/>
        <v>1.9878255574257101E-3</v>
      </c>
      <c r="AJ70" s="30">
        <f t="shared" si="21"/>
        <v>-8.6124473761439706E-3</v>
      </c>
      <c r="AK70" s="30">
        <f t="shared" si="21"/>
        <v>-3.9123594325896002E-3</v>
      </c>
      <c r="AL70" s="30">
        <f t="shared" si="21"/>
        <v>-5.2404474578437998E-3</v>
      </c>
      <c r="AM70" s="30">
        <f t="shared" si="21"/>
        <v>2.9425144009165198E-3</v>
      </c>
      <c r="AN70" s="30">
        <f t="shared" si="21"/>
        <v>1.01762620447587E-2</v>
      </c>
      <c r="AR70" s="31">
        <f t="shared" si="23"/>
        <v>45382</v>
      </c>
      <c r="AS70" s="30">
        <f t="shared" si="12"/>
        <v>-3.939133256669608E-2</v>
      </c>
      <c r="AT70" s="30">
        <f t="shared" si="24"/>
        <v>1.9878255574257101E-3</v>
      </c>
      <c r="AU70" s="30">
        <f t="shared" si="25"/>
        <v>-8.6124473761439706E-3</v>
      </c>
      <c r="AV70" s="30">
        <f t="shared" si="26"/>
        <v>-3.9123594325896002E-3</v>
      </c>
      <c r="AW70" s="30">
        <f t="shared" si="27"/>
        <v>-5.2404474578437998E-3</v>
      </c>
      <c r="AX70" s="30">
        <f t="shared" si="28"/>
        <v>2.9425144009165198E-3</v>
      </c>
      <c r="AY70" s="30">
        <f t="shared" si="29"/>
        <v>1.01762620447587E-2</v>
      </c>
      <c r="BA70" s="31">
        <f t="shared" si="30"/>
        <v>45382</v>
      </c>
      <c r="BB70" s="30">
        <f t="shared" si="31"/>
        <v>-3.939133256669608E-2</v>
      </c>
      <c r="BC70" s="30" t="e">
        <f>#REF!</f>
        <v>#REF!</v>
      </c>
    </row>
    <row r="71" spans="1:55">
      <c r="A71" s="31">
        <v>45473</v>
      </c>
      <c r="B71" s="30">
        <v>-8.88821824342578E-2</v>
      </c>
      <c r="C71" s="30">
        <v>-4.8007806436878298E-4</v>
      </c>
      <c r="D71" s="30">
        <v>-0.116487019512878</v>
      </c>
      <c r="E71" s="30">
        <v>-2.3080378528161898E-3</v>
      </c>
      <c r="F71" s="30">
        <v>0.103506364315597</v>
      </c>
      <c r="G71" s="30">
        <v>8.0006669027765598E-2</v>
      </c>
      <c r="H71" s="30">
        <v>-0.42111496303794899</v>
      </c>
      <c r="I71" s="30">
        <v>1.41044128691087</v>
      </c>
      <c r="J71" s="30">
        <v>-1.2464957048213401</v>
      </c>
      <c r="K71" s="30">
        <v>-6.59407641905307E-3</v>
      </c>
      <c r="L71" s="30">
        <v>-7.51305420453873E-2</v>
      </c>
      <c r="M71" s="30">
        <v>0</v>
      </c>
      <c r="N71" s="30">
        <v>0</v>
      </c>
      <c r="O71" s="30">
        <v>0.66878012964308697</v>
      </c>
      <c r="P71" s="30">
        <v>0</v>
      </c>
      <c r="Q71" s="30">
        <v>0.40622354969628199</v>
      </c>
      <c r="R71" s="30">
        <v>0</v>
      </c>
      <c r="S71" s="30">
        <v>0</v>
      </c>
      <c r="T71" s="30">
        <v>0.18814142294376601</v>
      </c>
      <c r="U71" s="30">
        <v>0</v>
      </c>
      <c r="V71" s="30">
        <v>0</v>
      </c>
      <c r="W71" s="30">
        <v>0</v>
      </c>
      <c r="X71" s="30">
        <v>0</v>
      </c>
      <c r="Y71" s="30">
        <v>2.9315886266312301E-3</v>
      </c>
      <c r="Z71" s="30">
        <v>-5.0420931580807899E-3</v>
      </c>
      <c r="AA71" s="30">
        <v>-8.1886739017322796E-4</v>
      </c>
      <c r="AB71" s="30">
        <v>-2.57464198861745E-3</v>
      </c>
      <c r="AC71" s="30">
        <v>3.7810458520137701E-3</v>
      </c>
      <c r="AD71" s="30">
        <v>1.03708143280645E-2</v>
      </c>
      <c r="AE71" s="30">
        <v>-0.13581211805332399</v>
      </c>
      <c r="AF71" s="30">
        <v>0.76836123708281501</v>
      </c>
      <c r="AH71" s="30">
        <f t="shared" si="32"/>
        <v>-6.59407641905307E-3</v>
      </c>
      <c r="AI71" s="30">
        <f t="shared" si="22"/>
        <v>2.9315886266312301E-3</v>
      </c>
      <c r="AJ71" s="30">
        <f t="shared" si="21"/>
        <v>-5.0420931580807899E-3</v>
      </c>
      <c r="AK71" s="30">
        <f t="shared" si="21"/>
        <v>-8.1886739017322796E-4</v>
      </c>
      <c r="AL71" s="30">
        <f t="shared" si="21"/>
        <v>-2.57464198861745E-3</v>
      </c>
      <c r="AM71" s="30">
        <f t="shared" si="21"/>
        <v>3.7810458520137701E-3</v>
      </c>
      <c r="AN71" s="30">
        <f t="shared" si="21"/>
        <v>1.03708143280645E-2</v>
      </c>
      <c r="AR71" s="31">
        <f t="shared" si="23"/>
        <v>45473</v>
      </c>
      <c r="AS71" s="30">
        <f t="shared" si="12"/>
        <v>-4.2449515903353267E-2</v>
      </c>
      <c r="AT71" s="30">
        <f t="shared" si="24"/>
        <v>2.9315886266312301E-3</v>
      </c>
      <c r="AU71" s="30">
        <f t="shared" si="25"/>
        <v>-5.0420931580807899E-3</v>
      </c>
      <c r="AV71" s="30">
        <f t="shared" si="26"/>
        <v>-8.1886739017322796E-4</v>
      </c>
      <c r="AW71" s="30">
        <f t="shared" si="27"/>
        <v>-2.57464198861745E-3</v>
      </c>
      <c r="AX71" s="30">
        <f t="shared" si="28"/>
        <v>3.7810458520137701E-3</v>
      </c>
      <c r="AY71" s="30">
        <f t="shared" si="29"/>
        <v>1.03708143280645E-2</v>
      </c>
      <c r="BA71" s="31">
        <f t="shared" si="30"/>
        <v>45473</v>
      </c>
      <c r="BB71" s="30">
        <f t="shared" si="31"/>
        <v>-4.2449515903353267E-2</v>
      </c>
      <c r="BC71" s="30" t="e">
        <f>#REF!</f>
        <v>#REF!</v>
      </c>
    </row>
    <row r="72" spans="1:55">
      <c r="A72" s="31">
        <v>45565</v>
      </c>
      <c r="B72" s="30">
        <v>-9.3068484411440403E-2</v>
      </c>
      <c r="C72" s="30">
        <v>-5.3416240897163902E-4</v>
      </c>
      <c r="D72" s="30">
        <v>-0.13735878008812499</v>
      </c>
      <c r="E72" s="30">
        <v>-3.2451071601879902E-3</v>
      </c>
      <c r="F72" s="30">
        <v>8.8254437695822696E-2</v>
      </c>
      <c r="G72" s="30">
        <v>8.4138861767946105E-2</v>
      </c>
      <c r="H72" s="30">
        <v>-0.428669831455263</v>
      </c>
      <c r="I72" s="30">
        <v>0.999885550888168</v>
      </c>
      <c r="J72" s="30">
        <v>-1.35764651310608</v>
      </c>
      <c r="K72" s="30">
        <v>-9.9186694122677093E-3</v>
      </c>
      <c r="L72" s="30">
        <v>-7.2351668026182606E-2</v>
      </c>
      <c r="M72" s="30">
        <v>0</v>
      </c>
      <c r="N72" s="30">
        <v>0</v>
      </c>
      <c r="O72" s="30">
        <v>0.64974038011560398</v>
      </c>
      <c r="P72" s="30">
        <v>0</v>
      </c>
      <c r="Q72" s="30">
        <v>0.53146264074268501</v>
      </c>
      <c r="R72" s="30">
        <v>0</v>
      </c>
      <c r="S72" s="30">
        <v>0</v>
      </c>
      <c r="T72" s="30">
        <v>5.2765256168329999E-2</v>
      </c>
      <c r="U72" s="30">
        <v>0</v>
      </c>
      <c r="V72" s="30">
        <v>0</v>
      </c>
      <c r="W72" s="30">
        <v>0</v>
      </c>
      <c r="X72" s="30">
        <v>0</v>
      </c>
      <c r="Y72" s="30">
        <v>3.7714300826774401E-3</v>
      </c>
      <c r="Z72" s="30">
        <v>-2.9450842224387698E-3</v>
      </c>
      <c r="AA72" s="30">
        <v>2.5052113117540699E-3</v>
      </c>
      <c r="AB72" s="30">
        <v>1.75923953515955E-4</v>
      </c>
      <c r="AC72" s="30">
        <v>4.8966177392140101E-3</v>
      </c>
      <c r="AD72" s="30">
        <v>1.07768237383121E-2</v>
      </c>
      <c r="AE72" s="30">
        <v>-0.13443585682283399</v>
      </c>
      <c r="AF72" s="30">
        <v>0.17272176170845999</v>
      </c>
      <c r="AH72" s="30">
        <f t="shared" si="32"/>
        <v>-9.9186694122677093E-3</v>
      </c>
      <c r="AI72" s="30">
        <f t="shared" si="22"/>
        <v>3.7714300826774401E-3</v>
      </c>
      <c r="AJ72" s="30">
        <f t="shared" si="21"/>
        <v>-2.9450842224387698E-3</v>
      </c>
      <c r="AK72" s="30">
        <f t="shared" si="21"/>
        <v>2.5052113117540699E-3</v>
      </c>
      <c r="AL72" s="30">
        <f t="shared" si="21"/>
        <v>1.75923953515955E-4</v>
      </c>
      <c r="AM72" s="30">
        <f t="shared" si="21"/>
        <v>4.8966177392140101E-3</v>
      </c>
      <c r="AN72" s="30">
        <f t="shared" si="21"/>
        <v>1.07768237383121E-2</v>
      </c>
      <c r="AR72" s="31">
        <f t="shared" si="23"/>
        <v>45565</v>
      </c>
      <c r="AS72" s="30">
        <f t="shared" si="12"/>
        <v>-4.5774108896567911E-2</v>
      </c>
      <c r="AT72" s="30">
        <f t="shared" si="24"/>
        <v>3.7714300826774401E-3</v>
      </c>
      <c r="AU72" s="30">
        <f t="shared" si="25"/>
        <v>-2.9450842224387698E-3</v>
      </c>
      <c r="AV72" s="30">
        <f t="shared" si="26"/>
        <v>2.5052113117540699E-3</v>
      </c>
      <c r="AW72" s="30">
        <f t="shared" si="27"/>
        <v>1.75923953515955E-4</v>
      </c>
      <c r="AX72" s="30">
        <f t="shared" si="28"/>
        <v>4.8966177392140101E-3</v>
      </c>
      <c r="AY72" s="30">
        <f t="shared" si="29"/>
        <v>1.07768237383121E-2</v>
      </c>
      <c r="BA72" s="31">
        <f t="shared" si="30"/>
        <v>45565</v>
      </c>
      <c r="BB72" s="30">
        <f t="shared" si="31"/>
        <v>-4.5774108896567911E-2</v>
      </c>
      <c r="BC72" s="30" t="e">
        <f>#REF!</f>
        <v>#REF!</v>
      </c>
    </row>
    <row r="73" spans="1:55">
      <c r="A73" s="31">
        <v>45657</v>
      </c>
      <c r="B73" s="30">
        <v>-9.2509029454967903E-2</v>
      </c>
      <c r="C73" s="30">
        <v>-6.1710484987598203E-4</v>
      </c>
      <c r="D73" s="30">
        <v>-0.139996157778465</v>
      </c>
      <c r="E73" s="30">
        <v>-4.0200334952333796E-3</v>
      </c>
      <c r="F73" s="30">
        <v>8.5347203790697698E-2</v>
      </c>
      <c r="G73" s="30">
        <v>7.9685851742672398E-2</v>
      </c>
      <c r="H73" s="30">
        <v>-0.39723217544651501</v>
      </c>
      <c r="I73" s="30">
        <v>0.68269779326528501</v>
      </c>
      <c r="J73" s="30">
        <v>-1.3461328541071</v>
      </c>
      <c r="K73" s="30">
        <v>-1.02688909371595E-2</v>
      </c>
      <c r="L73" s="30">
        <v>-6.8867880369238799E-2</v>
      </c>
      <c r="M73" s="30">
        <v>0</v>
      </c>
      <c r="N73" s="30">
        <v>0</v>
      </c>
      <c r="O73" s="30">
        <v>0.64409448545716896</v>
      </c>
      <c r="P73" s="30">
        <v>0</v>
      </c>
      <c r="Q73" s="30">
        <v>0.55301825502764801</v>
      </c>
      <c r="R73" s="30">
        <v>0</v>
      </c>
      <c r="S73" s="30">
        <v>0</v>
      </c>
      <c r="T73" s="30">
        <v>1.0468391731310801E-2</v>
      </c>
      <c r="U73" s="30">
        <v>0</v>
      </c>
      <c r="V73" s="30">
        <v>0</v>
      </c>
      <c r="W73" s="30">
        <v>0</v>
      </c>
      <c r="X73" s="30">
        <v>0</v>
      </c>
      <c r="Y73" s="30">
        <v>4.1510464430682898E-3</v>
      </c>
      <c r="Z73" s="30">
        <v>-1.8962304470848601E-3</v>
      </c>
      <c r="AA73" s="30">
        <v>3.6540421997521802E-3</v>
      </c>
      <c r="AB73" s="30">
        <v>1.2151273164340199E-3</v>
      </c>
      <c r="AC73" s="30">
        <v>5.2073547637920799E-3</v>
      </c>
      <c r="AD73" s="30">
        <v>1.0653695543938401E-2</v>
      </c>
      <c r="AE73" s="30">
        <v>-0.133073320230603</v>
      </c>
      <c r="AF73" s="30">
        <v>-0.13313727309798201</v>
      </c>
      <c r="AH73" s="30">
        <f t="shared" si="32"/>
        <v>-1.02688909371595E-2</v>
      </c>
      <c r="AI73" s="30">
        <f t="shared" si="22"/>
        <v>4.1510464430682898E-3</v>
      </c>
      <c r="AJ73" s="30">
        <f t="shared" si="21"/>
        <v>-1.8962304470848601E-3</v>
      </c>
      <c r="AK73" s="30">
        <f t="shared" si="21"/>
        <v>3.6540421997521802E-3</v>
      </c>
      <c r="AL73" s="30">
        <f t="shared" si="21"/>
        <v>1.2151273164340199E-3</v>
      </c>
      <c r="AM73" s="30">
        <f t="shared" si="21"/>
        <v>5.2073547637920799E-3</v>
      </c>
      <c r="AN73" s="30">
        <f t="shared" si="21"/>
        <v>1.0653695543938401E-2</v>
      </c>
      <c r="AR73" s="31">
        <f t="shared" si="23"/>
        <v>45657</v>
      </c>
      <c r="AS73" s="30">
        <f t="shared" ref="AS73:AS132" si="33">AH73-$AH$8</f>
        <v>-4.6124330421459699E-2</v>
      </c>
      <c r="AT73" s="30">
        <f t="shared" si="24"/>
        <v>4.1510464430682898E-3</v>
      </c>
      <c r="AU73" s="30">
        <f t="shared" si="25"/>
        <v>-1.8962304470848601E-3</v>
      </c>
      <c r="AV73" s="30">
        <f t="shared" si="26"/>
        <v>3.6540421997521802E-3</v>
      </c>
      <c r="AW73" s="30">
        <f t="shared" si="27"/>
        <v>1.2151273164340199E-3</v>
      </c>
      <c r="AX73" s="30">
        <f t="shared" si="28"/>
        <v>5.2073547637920799E-3</v>
      </c>
      <c r="AY73" s="30">
        <f t="shared" si="29"/>
        <v>1.0653695543938401E-2</v>
      </c>
      <c r="BA73" s="31">
        <f t="shared" si="30"/>
        <v>45657</v>
      </c>
      <c r="BB73" s="30">
        <f t="shared" si="31"/>
        <v>-4.6124330421459699E-2</v>
      </c>
      <c r="BC73" s="30" t="e">
        <f>#REF!</f>
        <v>#REF!</v>
      </c>
    </row>
    <row r="74" spans="1:55">
      <c r="A74" s="31">
        <v>45747</v>
      </c>
      <c r="B74" s="30">
        <v>-9.1087006123469205E-2</v>
      </c>
      <c r="C74" s="30">
        <v>-7.0540163052967798E-4</v>
      </c>
      <c r="D74" s="30">
        <v>-0.138842433161734</v>
      </c>
      <c r="E74" s="30">
        <v>-4.5766886613729501E-3</v>
      </c>
      <c r="F74" s="30">
        <v>8.5013707932390895E-2</v>
      </c>
      <c r="G74" s="30">
        <v>7.3842729397965906E-2</v>
      </c>
      <c r="H74" s="30">
        <v>-0.35999686647499801</v>
      </c>
      <c r="I74" s="30">
        <v>0.45036585636861698</v>
      </c>
      <c r="J74" s="30">
        <v>-1.31153151584706</v>
      </c>
      <c r="K74" s="30">
        <v>-9.8272724958880994E-3</v>
      </c>
      <c r="L74" s="30">
        <v>-6.5308152840271E-2</v>
      </c>
      <c r="M74" s="30">
        <v>0</v>
      </c>
      <c r="N74" s="30">
        <v>0</v>
      </c>
      <c r="O74" s="30">
        <v>0.641144795351689</v>
      </c>
      <c r="P74" s="30">
        <v>0</v>
      </c>
      <c r="Q74" s="30">
        <v>0.55303095035312799</v>
      </c>
      <c r="R74" s="30">
        <v>0</v>
      </c>
      <c r="S74" s="30">
        <v>0</v>
      </c>
      <c r="T74" s="30">
        <v>2.07723428771178E-3</v>
      </c>
      <c r="U74" s="30">
        <v>0</v>
      </c>
      <c r="V74" s="30">
        <v>0</v>
      </c>
      <c r="W74" s="30">
        <v>0</v>
      </c>
      <c r="X74" s="30">
        <v>0</v>
      </c>
      <c r="Y74" s="30">
        <v>4.3901457673856097E-3</v>
      </c>
      <c r="Z74" s="30">
        <v>-1.2557432681026201E-3</v>
      </c>
      <c r="AA74" s="30">
        <v>4.2173856295235597E-3</v>
      </c>
      <c r="AB74" s="30">
        <v>1.78802111283626E-3</v>
      </c>
      <c r="AC74" s="30">
        <v>5.3679661941918796E-3</v>
      </c>
      <c r="AD74" s="30">
        <v>1.0439303103226801E-2</v>
      </c>
      <c r="AE74" s="30">
        <v>-0.13172438237352099</v>
      </c>
      <c r="AF74" s="30">
        <v>-0.30295285536681099</v>
      </c>
      <c r="AH74" s="30">
        <f t="shared" si="32"/>
        <v>-9.8272724958880994E-3</v>
      </c>
      <c r="AI74" s="30">
        <f t="shared" si="22"/>
        <v>4.3901457673856097E-3</v>
      </c>
      <c r="AJ74" s="30">
        <f t="shared" si="21"/>
        <v>-1.2557432681026201E-3</v>
      </c>
      <c r="AK74" s="30">
        <f t="shared" si="21"/>
        <v>4.2173856295235597E-3</v>
      </c>
      <c r="AL74" s="30">
        <f t="shared" si="21"/>
        <v>1.78802111283626E-3</v>
      </c>
      <c r="AM74" s="30">
        <f t="shared" si="21"/>
        <v>5.3679661941918796E-3</v>
      </c>
      <c r="AN74" s="30">
        <f t="shared" si="21"/>
        <v>1.0439303103226801E-2</v>
      </c>
      <c r="AR74" s="31">
        <f t="shared" si="23"/>
        <v>45747</v>
      </c>
      <c r="AS74" s="30">
        <f t="shared" si="33"/>
        <v>-4.5682711980188299E-2</v>
      </c>
      <c r="AT74" s="30">
        <f t="shared" si="24"/>
        <v>4.3901457673856097E-3</v>
      </c>
      <c r="AU74" s="30">
        <f t="shared" si="25"/>
        <v>-1.2557432681026201E-3</v>
      </c>
      <c r="AV74" s="30">
        <f t="shared" si="26"/>
        <v>4.2173856295235597E-3</v>
      </c>
      <c r="AW74" s="30">
        <f t="shared" si="27"/>
        <v>1.78802111283626E-3</v>
      </c>
      <c r="AX74" s="30">
        <f t="shared" si="28"/>
        <v>5.3679661941918796E-3</v>
      </c>
      <c r="AY74" s="30">
        <f t="shared" si="29"/>
        <v>1.0439303103226801E-2</v>
      </c>
      <c r="BA74" s="31">
        <f t="shared" si="30"/>
        <v>45747</v>
      </c>
      <c r="BB74" s="30">
        <f t="shared" si="31"/>
        <v>-4.5682711980188299E-2</v>
      </c>
      <c r="BC74" s="30" t="e">
        <f>#REF!</f>
        <v>#REF!</v>
      </c>
    </row>
    <row r="75" spans="1:55">
      <c r="A75" s="31">
        <v>45838</v>
      </c>
      <c r="B75" s="30">
        <v>-8.9557969540499105E-2</v>
      </c>
      <c r="C75" s="30">
        <v>-7.7297248084473504E-4</v>
      </c>
      <c r="D75" s="30">
        <v>-0.136908768136079</v>
      </c>
      <c r="E75" s="30">
        <v>-4.9254011468047301E-3</v>
      </c>
      <c r="F75" s="30">
        <v>8.5218173217227397E-2</v>
      </c>
      <c r="G75" s="30">
        <v>6.8072593731072203E-2</v>
      </c>
      <c r="H75" s="30">
        <v>-0.32360859318794</v>
      </c>
      <c r="I75" s="30">
        <v>0.26803206679810698</v>
      </c>
      <c r="J75" s="30">
        <v>-1.2735952355589599</v>
      </c>
      <c r="K75" s="30">
        <v>-9.1630804225029099E-3</v>
      </c>
      <c r="L75" s="30">
        <v>-6.17865991397126E-2</v>
      </c>
      <c r="M75" s="30">
        <v>0</v>
      </c>
      <c r="N75" s="30">
        <v>0</v>
      </c>
      <c r="O75" s="30">
        <v>0.63867844450531397</v>
      </c>
      <c r="P75" s="30">
        <v>0</v>
      </c>
      <c r="Q75" s="30">
        <v>0.54856111816348196</v>
      </c>
      <c r="R75" s="30">
        <v>0</v>
      </c>
      <c r="S75" s="30">
        <v>0</v>
      </c>
      <c r="T75" s="30">
        <v>4.1219773796452499E-4</v>
      </c>
      <c r="U75" s="30">
        <v>0</v>
      </c>
      <c r="V75" s="30">
        <v>0</v>
      </c>
      <c r="W75" s="30">
        <v>0</v>
      </c>
      <c r="X75" s="30">
        <v>0</v>
      </c>
      <c r="Y75" s="30">
        <v>4.5662513202593402E-3</v>
      </c>
      <c r="Z75" s="30">
        <v>-8.5075708026183196E-4</v>
      </c>
      <c r="AA75" s="30">
        <v>4.5075556537321699E-3</v>
      </c>
      <c r="AB75" s="30">
        <v>2.1502274656359701E-3</v>
      </c>
      <c r="AC75" s="30">
        <v>5.4841853250442397E-3</v>
      </c>
      <c r="AD75" s="30">
        <v>1.0234131112540901E-2</v>
      </c>
      <c r="AE75" s="30">
        <v>-0.130388918095492</v>
      </c>
      <c r="AF75" s="30">
        <v>-0.41593616915318599</v>
      </c>
      <c r="AH75" s="30">
        <f t="shared" si="32"/>
        <v>-9.1630804225029099E-3</v>
      </c>
      <c r="AI75" s="30">
        <f t="shared" si="22"/>
        <v>4.5662513202593402E-3</v>
      </c>
      <c r="AJ75" s="30">
        <f t="shared" si="21"/>
        <v>-8.5075708026183196E-4</v>
      </c>
      <c r="AK75" s="30">
        <f t="shared" si="21"/>
        <v>4.5075556537321699E-3</v>
      </c>
      <c r="AL75" s="30">
        <f t="shared" si="21"/>
        <v>2.1502274656359701E-3</v>
      </c>
      <c r="AM75" s="30">
        <f t="shared" si="21"/>
        <v>5.4841853250442397E-3</v>
      </c>
      <c r="AN75" s="30">
        <f t="shared" si="21"/>
        <v>1.0234131112540901E-2</v>
      </c>
      <c r="AR75" s="31">
        <f t="shared" si="23"/>
        <v>45838</v>
      </c>
      <c r="AS75" s="30">
        <f t="shared" si="33"/>
        <v>-4.5018519906803112E-2</v>
      </c>
      <c r="AT75" s="30">
        <f t="shared" si="24"/>
        <v>4.5662513202593402E-3</v>
      </c>
      <c r="AU75" s="30">
        <f t="shared" si="25"/>
        <v>-8.5075708026183196E-4</v>
      </c>
      <c r="AV75" s="30">
        <f t="shared" si="26"/>
        <v>4.5075556537321699E-3</v>
      </c>
      <c r="AW75" s="30">
        <f t="shared" si="27"/>
        <v>2.1502274656359701E-3</v>
      </c>
      <c r="AX75" s="30">
        <f t="shared" si="28"/>
        <v>5.4841853250442397E-3</v>
      </c>
      <c r="AY75" s="30">
        <f t="shared" si="29"/>
        <v>1.0234131112540901E-2</v>
      </c>
      <c r="BA75" s="31">
        <f t="shared" si="30"/>
        <v>45838</v>
      </c>
      <c r="BB75" s="30">
        <f t="shared" si="31"/>
        <v>-4.5018519906803112E-2</v>
      </c>
      <c r="BC75" s="30" t="e">
        <f>#REF!</f>
        <v>#REF!</v>
      </c>
    </row>
    <row r="76" spans="1:55">
      <c r="A76" s="31">
        <v>45930</v>
      </c>
      <c r="B76" s="30">
        <v>-8.8055351509686006E-2</v>
      </c>
      <c r="C76" s="30">
        <v>-8.1467884558428195E-4</v>
      </c>
      <c r="D76" s="30">
        <v>-0.134828102643547</v>
      </c>
      <c r="E76" s="30">
        <v>-5.0978903449405699E-3</v>
      </c>
      <c r="F76" s="30">
        <v>8.5532880303862399E-2</v>
      </c>
      <c r="G76" s="30">
        <v>6.2651031134408605E-2</v>
      </c>
      <c r="H76" s="30">
        <v>-0.28927157381164398</v>
      </c>
      <c r="I76" s="30">
        <v>0.122473322520644</v>
      </c>
      <c r="J76" s="30">
        <v>-1.23609595816683</v>
      </c>
      <c r="K76" s="30">
        <v>-8.4535540800456596E-3</v>
      </c>
      <c r="L76" s="30">
        <v>-5.8316500067545601E-2</v>
      </c>
      <c r="M76" s="30">
        <v>0</v>
      </c>
      <c r="N76" s="30">
        <v>0</v>
      </c>
      <c r="O76" s="30">
        <v>0.63624297555999698</v>
      </c>
      <c r="P76" s="30">
        <v>0</v>
      </c>
      <c r="Q76" s="30">
        <v>0.54316013753603598</v>
      </c>
      <c r="R76" s="30">
        <v>0</v>
      </c>
      <c r="S76" s="30">
        <v>0</v>
      </c>
      <c r="T76" s="32">
        <v>8.1795351691837896E-5</v>
      </c>
      <c r="U76" s="30">
        <v>0</v>
      </c>
      <c r="V76" s="30">
        <v>0</v>
      </c>
      <c r="W76" s="30">
        <v>0</v>
      </c>
      <c r="X76" s="30">
        <v>0</v>
      </c>
      <c r="Y76" s="30">
        <v>4.7026664865556997E-3</v>
      </c>
      <c r="Z76" s="30">
        <v>-6.0487034718725797E-4</v>
      </c>
      <c r="AA76" s="30">
        <v>4.6159102937481898E-3</v>
      </c>
      <c r="AB76" s="30">
        <v>2.3442821129204799E-3</v>
      </c>
      <c r="AC76" s="30">
        <v>5.5708116045716204E-3</v>
      </c>
      <c r="AD76" s="30">
        <v>1.00527802946004E-2</v>
      </c>
      <c r="AE76" s="30">
        <v>-0.129066802997757</v>
      </c>
      <c r="AF76" s="30">
        <v>-0.49374897413878499</v>
      </c>
      <c r="AH76" s="30">
        <f t="shared" si="32"/>
        <v>-8.4535540800456596E-3</v>
      </c>
      <c r="AI76" s="30">
        <f t="shared" si="22"/>
        <v>4.7026664865556997E-3</v>
      </c>
      <c r="AJ76" s="30">
        <f t="shared" si="21"/>
        <v>-6.0487034718725797E-4</v>
      </c>
      <c r="AK76" s="30">
        <f t="shared" si="21"/>
        <v>4.6159102937481898E-3</v>
      </c>
      <c r="AL76" s="30">
        <f t="shared" si="21"/>
        <v>2.3442821129204799E-3</v>
      </c>
      <c r="AM76" s="30">
        <f t="shared" si="21"/>
        <v>5.5708116045716204E-3</v>
      </c>
      <c r="AN76" s="30">
        <f t="shared" si="21"/>
        <v>1.00527802946004E-2</v>
      </c>
      <c r="AR76" s="31">
        <f t="shared" si="23"/>
        <v>45930</v>
      </c>
      <c r="AS76" s="30">
        <f t="shared" si="33"/>
        <v>-4.430899356434586E-2</v>
      </c>
      <c r="AT76" s="30">
        <f t="shared" si="24"/>
        <v>4.7026664865556997E-3</v>
      </c>
      <c r="AU76" s="30">
        <f t="shared" si="25"/>
        <v>-6.0487034718725797E-4</v>
      </c>
      <c r="AV76" s="30">
        <f t="shared" si="26"/>
        <v>4.6159102937481898E-3</v>
      </c>
      <c r="AW76" s="30">
        <f t="shared" si="27"/>
        <v>2.3442821129204799E-3</v>
      </c>
      <c r="AX76" s="30">
        <f t="shared" si="28"/>
        <v>5.5708116045716204E-3</v>
      </c>
      <c r="AY76" s="30">
        <f t="shared" si="29"/>
        <v>1.00527802946004E-2</v>
      </c>
      <c r="BA76" s="31">
        <f t="shared" si="30"/>
        <v>45930</v>
      </c>
      <c r="BB76" s="30">
        <f t="shared" si="31"/>
        <v>-4.430899356434586E-2</v>
      </c>
      <c r="BC76" s="30" t="e">
        <f>#REF!</f>
        <v>#REF!</v>
      </c>
    </row>
    <row r="77" spans="1:55">
      <c r="A77" s="31">
        <v>46022</v>
      </c>
      <c r="B77" s="30">
        <v>-8.6596248002146395E-2</v>
      </c>
      <c r="C77" s="30">
        <v>-8.3473802768851903E-4</v>
      </c>
      <c r="D77" s="30">
        <v>-0.13273630838439501</v>
      </c>
      <c r="E77" s="30">
        <v>-5.1295491448444201E-3</v>
      </c>
      <c r="F77" s="30">
        <v>8.5865574634125197E-2</v>
      </c>
      <c r="G77" s="30">
        <v>5.7608783257467801E-2</v>
      </c>
      <c r="H77" s="30">
        <v>-0.25709795898126703</v>
      </c>
      <c r="I77" s="30">
        <v>6.0560539260512396E-3</v>
      </c>
      <c r="J77" s="30">
        <v>-1.1996800334679401</v>
      </c>
      <c r="K77" s="30">
        <v>-7.76445520783708E-3</v>
      </c>
      <c r="L77" s="30">
        <v>-5.4894765497026599E-2</v>
      </c>
      <c r="M77" s="30">
        <v>0</v>
      </c>
      <c r="N77" s="30">
        <v>0</v>
      </c>
      <c r="O77" s="30">
        <v>0.63375096836009104</v>
      </c>
      <c r="P77" s="30">
        <v>0</v>
      </c>
      <c r="Q77" s="30">
        <v>0.53757654568951097</v>
      </c>
      <c r="R77" s="30">
        <v>0</v>
      </c>
      <c r="S77" s="30">
        <v>0</v>
      </c>
      <c r="T77" s="32">
        <v>1.62312593587898E-5</v>
      </c>
      <c r="U77" s="30">
        <v>0</v>
      </c>
      <c r="V77" s="30">
        <v>0</v>
      </c>
      <c r="W77" s="30">
        <v>0</v>
      </c>
      <c r="X77" s="30">
        <v>0</v>
      </c>
      <c r="Y77" s="30">
        <v>4.8084202541431803E-3</v>
      </c>
      <c r="Z77" s="30">
        <v>-4.7358216744841598E-4</v>
      </c>
      <c r="AA77" s="30">
        <v>4.6086142067691604E-3</v>
      </c>
      <c r="AB77" s="30">
        <v>2.4014677353800802E-3</v>
      </c>
      <c r="AC77" s="30">
        <v>5.6139846800640197E-3</v>
      </c>
      <c r="AD77" s="30">
        <v>9.8981419860866195E-3</v>
      </c>
      <c r="AE77" s="30">
        <v>-0.127757913448456</v>
      </c>
      <c r="AF77" s="30">
        <v>-0.54542896527625095</v>
      </c>
      <c r="AH77" s="30">
        <f t="shared" si="32"/>
        <v>-7.76445520783708E-3</v>
      </c>
      <c r="AI77" s="30">
        <f t="shared" si="22"/>
        <v>4.8084202541431803E-3</v>
      </c>
      <c r="AJ77" s="30">
        <f t="shared" si="21"/>
        <v>-4.7358216744841598E-4</v>
      </c>
      <c r="AK77" s="30">
        <f t="shared" si="21"/>
        <v>4.6086142067691604E-3</v>
      </c>
      <c r="AL77" s="30">
        <f t="shared" si="21"/>
        <v>2.4014677353800802E-3</v>
      </c>
      <c r="AM77" s="30">
        <f t="shared" si="21"/>
        <v>5.6139846800640197E-3</v>
      </c>
      <c r="AN77" s="30">
        <f t="shared" si="21"/>
        <v>9.8981419860866195E-3</v>
      </c>
      <c r="AR77" s="31">
        <f t="shared" si="23"/>
        <v>46022</v>
      </c>
      <c r="AS77" s="30">
        <f t="shared" si="33"/>
        <v>-4.3619894692137277E-2</v>
      </c>
      <c r="AT77" s="30">
        <f t="shared" si="24"/>
        <v>4.8084202541431803E-3</v>
      </c>
      <c r="AU77" s="30">
        <f t="shared" si="25"/>
        <v>-4.7358216744841598E-4</v>
      </c>
      <c r="AV77" s="30">
        <f t="shared" si="26"/>
        <v>4.6086142067691604E-3</v>
      </c>
      <c r="AW77" s="30">
        <f t="shared" si="27"/>
        <v>2.4014677353800802E-3</v>
      </c>
      <c r="AX77" s="30">
        <f t="shared" si="28"/>
        <v>5.6139846800640197E-3</v>
      </c>
      <c r="AY77" s="30">
        <f t="shared" si="29"/>
        <v>9.8981419860866195E-3</v>
      </c>
      <c r="BA77" s="31">
        <f t="shared" si="30"/>
        <v>46022</v>
      </c>
      <c r="BB77" s="30">
        <f t="shared" si="31"/>
        <v>-4.3619894692137277E-2</v>
      </c>
      <c r="BC77" s="30" t="e">
        <f>#REF!</f>
        <v>#REF!</v>
      </c>
    </row>
    <row r="78" spans="1:55">
      <c r="A78" s="31">
        <v>46112</v>
      </c>
      <c r="B78" s="30">
        <v>-8.5179373858645893E-2</v>
      </c>
      <c r="C78" s="30">
        <v>-8.3917747474293505E-4</v>
      </c>
      <c r="D78" s="30">
        <v>-0.13066425863310599</v>
      </c>
      <c r="E78" s="30">
        <v>-5.0529166214507903E-3</v>
      </c>
      <c r="F78" s="30">
        <v>8.6194527243921196E-2</v>
      </c>
      <c r="G78" s="30">
        <v>5.2927348121234397E-2</v>
      </c>
      <c r="H78" s="30">
        <v>-0.22699520851482399</v>
      </c>
      <c r="I78" s="30">
        <v>-8.6788671817594698E-2</v>
      </c>
      <c r="J78" s="30">
        <v>-1.1644105116760699</v>
      </c>
      <c r="K78" s="30">
        <v>-7.1228681226997896E-3</v>
      </c>
      <c r="L78" s="30">
        <v>-5.1518278283035901E-2</v>
      </c>
      <c r="M78" s="30">
        <v>0</v>
      </c>
      <c r="N78" s="30">
        <v>0</v>
      </c>
      <c r="O78" s="30">
        <v>0.63119013945567204</v>
      </c>
      <c r="P78" s="30">
        <v>0</v>
      </c>
      <c r="Q78" s="30">
        <v>0.53197567002791701</v>
      </c>
      <c r="R78" s="30">
        <v>0</v>
      </c>
      <c r="S78" s="30">
        <v>0</v>
      </c>
      <c r="T78" s="32">
        <v>3.22089026560945E-6</v>
      </c>
      <c r="U78" s="30">
        <v>0</v>
      </c>
      <c r="V78" s="30">
        <v>0</v>
      </c>
      <c r="W78" s="30">
        <v>0</v>
      </c>
      <c r="X78" s="30">
        <v>0</v>
      </c>
      <c r="Y78" s="30">
        <v>4.8880322380373499E-3</v>
      </c>
      <c r="Z78" s="30">
        <v>-4.27642243050474E-4</v>
      </c>
      <c r="AA78" s="30">
        <v>4.5310143455878898E-3</v>
      </c>
      <c r="AB78" s="30">
        <v>2.3651011398007002E-3</v>
      </c>
      <c r="AC78" s="30">
        <v>5.6126164615033503E-3</v>
      </c>
      <c r="AD78" s="30">
        <v>9.7650285191930308E-3</v>
      </c>
      <c r="AE78" s="30">
        <v>-0.12646212659161901</v>
      </c>
      <c r="AF78" s="30">
        <v>-0.576611902928725</v>
      </c>
      <c r="AH78" s="30">
        <f t="shared" si="32"/>
        <v>-7.1228681226997896E-3</v>
      </c>
      <c r="AI78" s="30">
        <f t="shared" si="22"/>
        <v>4.8880322380373499E-3</v>
      </c>
      <c r="AJ78" s="30">
        <f t="shared" si="21"/>
        <v>-4.27642243050474E-4</v>
      </c>
      <c r="AK78" s="30">
        <f t="shared" si="21"/>
        <v>4.5310143455878898E-3</v>
      </c>
      <c r="AL78" s="30">
        <f t="shared" si="21"/>
        <v>2.3651011398007002E-3</v>
      </c>
      <c r="AM78" s="30">
        <f t="shared" si="21"/>
        <v>5.6126164615033503E-3</v>
      </c>
      <c r="AN78" s="30">
        <f t="shared" si="21"/>
        <v>9.7650285191930308E-3</v>
      </c>
      <c r="AR78" s="31">
        <f t="shared" si="23"/>
        <v>46112</v>
      </c>
      <c r="AS78" s="30">
        <f t="shared" si="33"/>
        <v>-4.2978307606999992E-2</v>
      </c>
      <c r="AT78" s="30">
        <f t="shared" si="24"/>
        <v>4.8880322380373499E-3</v>
      </c>
      <c r="AU78" s="30">
        <f t="shared" si="25"/>
        <v>-4.27642243050474E-4</v>
      </c>
      <c r="AV78" s="30">
        <f t="shared" si="26"/>
        <v>4.5310143455878898E-3</v>
      </c>
      <c r="AW78" s="30">
        <f t="shared" si="27"/>
        <v>2.3651011398007002E-3</v>
      </c>
      <c r="AX78" s="30">
        <f t="shared" si="28"/>
        <v>5.6126164615033503E-3</v>
      </c>
      <c r="AY78" s="30">
        <f t="shared" si="29"/>
        <v>9.7650285191930308E-3</v>
      </c>
      <c r="BA78" s="31">
        <f t="shared" si="30"/>
        <v>46112</v>
      </c>
      <c r="BB78" s="30">
        <f t="shared" si="31"/>
        <v>-4.2978307606999992E-2</v>
      </c>
      <c r="BC78" s="30" t="e">
        <f>#REF!</f>
        <v>#REF!</v>
      </c>
    </row>
    <row r="79" spans="1:55">
      <c r="A79" s="31">
        <v>46203</v>
      </c>
      <c r="B79" s="30">
        <v>-8.3802115219089299E-2</v>
      </c>
      <c r="C79" s="30">
        <v>-8.3310387799517805E-4</v>
      </c>
      <c r="D79" s="30">
        <v>-0.128620057852568</v>
      </c>
      <c r="E79" s="30">
        <v>-4.8957233354629502E-3</v>
      </c>
      <c r="F79" s="30">
        <v>8.6513136140919905E-2</v>
      </c>
      <c r="G79" s="30">
        <v>4.85796122422055E-2</v>
      </c>
      <c r="H79" s="30">
        <v>-0.19884262350995299</v>
      </c>
      <c r="I79" s="30">
        <v>-0.16046447438758901</v>
      </c>
      <c r="J79" s="30">
        <v>-1.1302525923411699</v>
      </c>
      <c r="K79" s="30">
        <v>-6.5396810042361803E-3</v>
      </c>
      <c r="L79" s="30">
        <v>-4.8186341162881299E-2</v>
      </c>
      <c r="M79" s="30">
        <v>0</v>
      </c>
      <c r="N79" s="30">
        <v>0</v>
      </c>
      <c r="O79" s="30">
        <v>0.62856304587328704</v>
      </c>
      <c r="P79" s="30">
        <v>0</v>
      </c>
      <c r="Q79" s="30">
        <v>0.52639987157439005</v>
      </c>
      <c r="R79" s="30">
        <v>0</v>
      </c>
      <c r="S79" s="30">
        <v>0</v>
      </c>
      <c r="T79" s="32">
        <v>6.3914535886056001E-7</v>
      </c>
      <c r="U79" s="30">
        <v>0</v>
      </c>
      <c r="V79" s="30">
        <v>0</v>
      </c>
      <c r="W79" s="30">
        <v>0</v>
      </c>
      <c r="X79" s="30">
        <v>0</v>
      </c>
      <c r="Y79" s="30">
        <v>4.9443937090609602E-3</v>
      </c>
      <c r="Z79" s="30">
        <v>-4.4619849544069701E-4</v>
      </c>
      <c r="AA79" s="30">
        <v>4.4112023333431304E-3</v>
      </c>
      <c r="AB79" s="30">
        <v>2.2694813053281099E-3</v>
      </c>
      <c r="AC79" s="30">
        <v>5.5784592889907003E-3</v>
      </c>
      <c r="AD79" s="30">
        <v>9.6510473397204404E-3</v>
      </c>
      <c r="AE79" s="30">
        <v>-0.12517932035549501</v>
      </c>
      <c r="AF79" s="30">
        <v>-0.59154612547418495</v>
      </c>
      <c r="AH79" s="30">
        <f t="shared" si="32"/>
        <v>-6.5396810042361803E-3</v>
      </c>
      <c r="AI79" s="30">
        <f t="shared" si="22"/>
        <v>4.9443937090609602E-3</v>
      </c>
      <c r="AJ79" s="30">
        <f t="shared" si="21"/>
        <v>-4.4619849544069701E-4</v>
      </c>
      <c r="AK79" s="30">
        <f t="shared" si="21"/>
        <v>4.4112023333431304E-3</v>
      </c>
      <c r="AL79" s="30">
        <f t="shared" si="21"/>
        <v>2.2694813053281099E-3</v>
      </c>
      <c r="AM79" s="30">
        <f t="shared" si="21"/>
        <v>5.5784592889907003E-3</v>
      </c>
      <c r="AN79" s="30">
        <f t="shared" si="21"/>
        <v>9.6510473397204404E-3</v>
      </c>
      <c r="AR79" s="31">
        <f t="shared" si="23"/>
        <v>46203</v>
      </c>
      <c r="AS79" s="30">
        <f t="shared" si="33"/>
        <v>-4.2395120488536379E-2</v>
      </c>
      <c r="AT79" s="30">
        <f t="shared" si="24"/>
        <v>4.9443937090609602E-3</v>
      </c>
      <c r="AU79" s="30">
        <f t="shared" si="25"/>
        <v>-4.4619849544069701E-4</v>
      </c>
      <c r="AV79" s="30">
        <f t="shared" si="26"/>
        <v>4.4112023333431304E-3</v>
      </c>
      <c r="AW79" s="30">
        <f t="shared" si="27"/>
        <v>2.2694813053281099E-3</v>
      </c>
      <c r="AX79" s="30">
        <f t="shared" si="28"/>
        <v>5.5784592889907003E-3</v>
      </c>
      <c r="AY79" s="30">
        <f t="shared" si="29"/>
        <v>9.6510473397204404E-3</v>
      </c>
      <c r="BA79" s="31">
        <f t="shared" si="30"/>
        <v>46203</v>
      </c>
      <c r="BB79" s="30">
        <f t="shared" si="31"/>
        <v>-4.2395120488536379E-2</v>
      </c>
      <c r="BC79" s="30" t="e">
        <f>#REF!</f>
        <v>#REF!</v>
      </c>
    </row>
    <row r="80" spans="1:55">
      <c r="A80" s="31">
        <v>46295</v>
      </c>
      <c r="B80" s="30">
        <v>-8.2462597488797099E-2</v>
      </c>
      <c r="C80" s="30">
        <v>-8.2019788797405002E-4</v>
      </c>
      <c r="D80" s="30">
        <v>-0.12660652576812401</v>
      </c>
      <c r="E80" s="30">
        <v>-4.68073975674609E-3</v>
      </c>
      <c r="F80" s="30">
        <v>8.6818247331743495E-2</v>
      </c>
      <c r="G80" s="30">
        <v>4.4538305960939398E-2</v>
      </c>
      <c r="H80" s="30">
        <v>-0.17252391801092501</v>
      </c>
      <c r="I80" s="30">
        <v>-0.218533571337831</v>
      </c>
      <c r="J80" s="30">
        <v>-1.0971601687174</v>
      </c>
      <c r="K80" s="30">
        <v>-6.0179900057466497E-3</v>
      </c>
      <c r="L80" s="30">
        <v>-4.4900440367467903E-2</v>
      </c>
      <c r="M80" s="30">
        <v>0</v>
      </c>
      <c r="N80" s="30">
        <v>0</v>
      </c>
      <c r="O80" s="30">
        <v>0.62587457519938094</v>
      </c>
      <c r="P80" s="30">
        <v>0</v>
      </c>
      <c r="Q80" s="30">
        <v>0.52086421548984596</v>
      </c>
      <c r="R80" s="30">
        <v>0</v>
      </c>
      <c r="S80" s="30">
        <v>0</v>
      </c>
      <c r="T80" s="32">
        <v>1.26830368429864E-7</v>
      </c>
      <c r="U80" s="30">
        <v>0</v>
      </c>
      <c r="V80" s="30">
        <v>0</v>
      </c>
      <c r="W80" s="30">
        <v>0</v>
      </c>
      <c r="X80" s="30">
        <v>0</v>
      </c>
      <c r="Y80" s="30">
        <v>4.9797641685112E-3</v>
      </c>
      <c r="Z80" s="30">
        <v>-5.1339062372424095E-4</v>
      </c>
      <c r="AA80" s="30">
        <v>4.2661509778607601E-3</v>
      </c>
      <c r="AB80" s="30">
        <v>2.13740847829768E-3</v>
      </c>
      <c r="AC80" s="30">
        <v>5.5223518551139597E-3</v>
      </c>
      <c r="AD80" s="30">
        <v>9.5580565151465093E-3</v>
      </c>
      <c r="AE80" s="30">
        <v>-0.12390937346043999</v>
      </c>
      <c r="AF80" s="30">
        <v>-0.59362831339799804</v>
      </c>
      <c r="AH80" s="30">
        <f t="shared" si="32"/>
        <v>-6.0179900057466497E-3</v>
      </c>
      <c r="AI80" s="30">
        <f t="shared" si="22"/>
        <v>4.9797641685112E-3</v>
      </c>
      <c r="AJ80" s="30">
        <f t="shared" si="21"/>
        <v>-5.1339062372424095E-4</v>
      </c>
      <c r="AK80" s="30">
        <f t="shared" si="21"/>
        <v>4.2661509778607601E-3</v>
      </c>
      <c r="AL80" s="30">
        <f t="shared" si="21"/>
        <v>2.13740847829768E-3</v>
      </c>
      <c r="AM80" s="30">
        <f t="shared" si="21"/>
        <v>5.5223518551139597E-3</v>
      </c>
      <c r="AN80" s="30">
        <f t="shared" si="21"/>
        <v>9.5580565151465093E-3</v>
      </c>
      <c r="AR80" s="31">
        <f t="shared" si="23"/>
        <v>46295</v>
      </c>
      <c r="AS80" s="30">
        <f t="shared" si="33"/>
        <v>-4.1873429490046847E-2</v>
      </c>
      <c r="AT80" s="30">
        <f t="shared" si="24"/>
        <v>4.9797641685112E-3</v>
      </c>
      <c r="AU80" s="30">
        <f t="shared" si="25"/>
        <v>-5.1339062372424095E-4</v>
      </c>
      <c r="AV80" s="30">
        <f t="shared" si="26"/>
        <v>4.2661509778607601E-3</v>
      </c>
      <c r="AW80" s="30">
        <f t="shared" si="27"/>
        <v>2.13740847829768E-3</v>
      </c>
      <c r="AX80" s="30">
        <f t="shared" si="28"/>
        <v>5.5223518551139597E-3</v>
      </c>
      <c r="AY80" s="30">
        <f t="shared" si="29"/>
        <v>9.5580565151465093E-3</v>
      </c>
      <c r="BA80" s="31">
        <f t="shared" si="30"/>
        <v>46295</v>
      </c>
      <c r="BB80" s="30">
        <f t="shared" si="31"/>
        <v>-4.1873429490046847E-2</v>
      </c>
      <c r="BC80" s="30" t="e">
        <f>#REF!</f>
        <v>#REF!</v>
      </c>
    </row>
    <row r="81" spans="1:55">
      <c r="A81" s="31">
        <v>46387</v>
      </c>
      <c r="B81" s="30">
        <v>-8.1159478272241306E-2</v>
      </c>
      <c r="C81" s="30">
        <v>-8.0293786255403101E-4</v>
      </c>
      <c r="D81" s="30">
        <v>-0.124625030823222</v>
      </c>
      <c r="E81" s="30">
        <v>-4.42626930555745E-3</v>
      </c>
      <c r="F81" s="30">
        <v>8.7107656338192202E-2</v>
      </c>
      <c r="G81" s="30">
        <v>4.0777751166798298E-2</v>
      </c>
      <c r="H81" s="30">
        <v>-0.147931647595611</v>
      </c>
      <c r="I81" s="30">
        <v>-0.26389544653508901</v>
      </c>
      <c r="J81" s="30">
        <v>-1.06508902463744</v>
      </c>
      <c r="K81" s="30">
        <v>-5.5568092297453298E-3</v>
      </c>
      <c r="L81" s="30">
        <v>-4.1663617078302399E-2</v>
      </c>
      <c r="M81" s="30">
        <v>0</v>
      </c>
      <c r="N81" s="30">
        <v>0</v>
      </c>
      <c r="O81" s="30">
        <v>0.62312941660283006</v>
      </c>
      <c r="P81" s="30">
        <v>0</v>
      </c>
      <c r="Q81" s="30">
        <v>0.51537659538556302</v>
      </c>
      <c r="R81" s="30">
        <v>0</v>
      </c>
      <c r="S81" s="30">
        <v>0</v>
      </c>
      <c r="T81" s="32">
        <v>2.5167867789832599E-8</v>
      </c>
      <c r="U81" s="30">
        <v>0</v>
      </c>
      <c r="V81" s="30">
        <v>0</v>
      </c>
      <c r="W81" s="30">
        <v>0</v>
      </c>
      <c r="X81" s="30">
        <v>0</v>
      </c>
      <c r="Y81" s="30">
        <v>4.9961414704036101E-3</v>
      </c>
      <c r="Z81" s="30">
        <v>-6.1660417317588301E-4</v>
      </c>
      <c r="AA81" s="30">
        <v>4.1063916134786898E-3</v>
      </c>
      <c r="AB81" s="30">
        <v>1.9835381617427901E-3</v>
      </c>
      <c r="AC81" s="30">
        <v>5.4514854020526402E-3</v>
      </c>
      <c r="AD81" s="30">
        <v>9.4858535935049507E-3</v>
      </c>
      <c r="AE81" s="30">
        <v>-0.12265216542604</v>
      </c>
      <c r="AF81" s="30">
        <v>-0.58561623513955197</v>
      </c>
      <c r="AH81" s="30">
        <f t="shared" si="32"/>
        <v>-5.5568092297453298E-3</v>
      </c>
      <c r="AI81" s="30">
        <f t="shared" si="22"/>
        <v>4.9961414704036101E-3</v>
      </c>
      <c r="AJ81" s="30">
        <f t="shared" si="21"/>
        <v>-6.1660417317588301E-4</v>
      </c>
      <c r="AK81" s="30">
        <f t="shared" si="21"/>
        <v>4.1063916134786898E-3</v>
      </c>
      <c r="AL81" s="30">
        <f t="shared" si="21"/>
        <v>1.9835381617427901E-3</v>
      </c>
      <c r="AM81" s="30">
        <f t="shared" si="21"/>
        <v>5.4514854020526402E-3</v>
      </c>
      <c r="AN81" s="30">
        <f t="shared" si="21"/>
        <v>9.4858535935049507E-3</v>
      </c>
      <c r="AR81" s="31">
        <f t="shared" si="23"/>
        <v>46387</v>
      </c>
      <c r="AS81" s="30">
        <f t="shared" si="33"/>
        <v>-4.141224871404553E-2</v>
      </c>
      <c r="AT81" s="30">
        <f t="shared" si="24"/>
        <v>4.9961414704036101E-3</v>
      </c>
      <c r="AU81" s="30">
        <f t="shared" si="25"/>
        <v>-6.1660417317588301E-4</v>
      </c>
      <c r="AV81" s="30">
        <f t="shared" si="26"/>
        <v>4.1063916134786898E-3</v>
      </c>
      <c r="AW81" s="30">
        <f t="shared" si="27"/>
        <v>1.9835381617427901E-3</v>
      </c>
      <c r="AX81" s="30">
        <f t="shared" si="28"/>
        <v>5.4514854020526402E-3</v>
      </c>
      <c r="AY81" s="30">
        <f t="shared" si="29"/>
        <v>9.4858535935049507E-3</v>
      </c>
      <c r="BA81" s="31">
        <f t="shared" si="30"/>
        <v>46387</v>
      </c>
      <c r="BB81" s="30">
        <f t="shared" si="31"/>
        <v>-4.141224871404553E-2</v>
      </c>
      <c r="BC81" s="30" t="e">
        <f>#REF!</f>
        <v>#REF!</v>
      </c>
    </row>
    <row r="82" spans="1:55">
      <c r="A82" s="31">
        <v>46477</v>
      </c>
      <c r="B82" s="30">
        <v>-7.9891642563301099E-2</v>
      </c>
      <c r="C82" s="30">
        <v>-7.8295034342534798E-4</v>
      </c>
      <c r="D82" s="30">
        <v>-0.122676391331189</v>
      </c>
      <c r="E82" s="30">
        <v>-4.14681193945387E-3</v>
      </c>
      <c r="F82" s="30">
        <v>8.73795595208504E-2</v>
      </c>
      <c r="G82" s="30">
        <v>3.7274189407554503E-2</v>
      </c>
      <c r="H82" s="30">
        <v>-0.124966665145698</v>
      </c>
      <c r="I82" s="30">
        <v>-0.29891439201755698</v>
      </c>
      <c r="J82" s="30">
        <v>-1.03399797367748</v>
      </c>
      <c r="K82" s="30">
        <v>-5.1529330701405298E-3</v>
      </c>
      <c r="L82" s="30">
        <v>-3.8479891144960199E-2</v>
      </c>
      <c r="M82" s="30">
        <v>0</v>
      </c>
      <c r="N82" s="30">
        <v>0</v>
      </c>
      <c r="O82" s="30">
        <v>0.62033162557244503</v>
      </c>
      <c r="P82" s="30">
        <v>0</v>
      </c>
      <c r="Q82" s="30">
        <v>0.50994217679944898</v>
      </c>
      <c r="R82" s="30">
        <v>0</v>
      </c>
      <c r="S82" s="30">
        <v>0</v>
      </c>
      <c r="T82" s="32">
        <v>4.9942272539738E-9</v>
      </c>
      <c r="U82" s="30">
        <v>0</v>
      </c>
      <c r="V82" s="30">
        <v>0</v>
      </c>
      <c r="W82" s="30">
        <v>0</v>
      </c>
      <c r="X82" s="30">
        <v>0</v>
      </c>
      <c r="Y82" s="30">
        <v>4.9953952072856397E-3</v>
      </c>
      <c r="Z82" s="30">
        <v>-7.4555629288042204E-4</v>
      </c>
      <c r="AA82" s="30">
        <v>3.9387866383577804E-3</v>
      </c>
      <c r="AB82" s="30">
        <v>1.81753723040856E-3</v>
      </c>
      <c r="AC82" s="30">
        <v>5.3702734864158304E-3</v>
      </c>
      <c r="AD82" s="30">
        <v>9.4317556087464196E-3</v>
      </c>
      <c r="AE82" s="30">
        <v>-0.121407576577858</v>
      </c>
      <c r="AF82" s="30">
        <v>-0.56975322766819003</v>
      </c>
      <c r="AH82" s="30">
        <f t="shared" si="32"/>
        <v>-5.1529330701405298E-3</v>
      </c>
      <c r="AI82" s="30">
        <f t="shared" si="22"/>
        <v>4.9953952072856397E-3</v>
      </c>
      <c r="AJ82" s="30">
        <f t="shared" si="21"/>
        <v>-7.4555629288042204E-4</v>
      </c>
      <c r="AK82" s="30">
        <f t="shared" si="21"/>
        <v>3.9387866383577804E-3</v>
      </c>
      <c r="AL82" s="30">
        <f t="shared" si="21"/>
        <v>1.81753723040856E-3</v>
      </c>
      <c r="AM82" s="30">
        <f t="shared" si="21"/>
        <v>5.3702734864158304E-3</v>
      </c>
      <c r="AN82" s="30">
        <f t="shared" si="21"/>
        <v>9.4317556087464196E-3</v>
      </c>
      <c r="AR82" s="31">
        <f t="shared" si="23"/>
        <v>46477</v>
      </c>
      <c r="AS82" s="30">
        <f t="shared" si="33"/>
        <v>-4.1008372554440731E-2</v>
      </c>
      <c r="AT82" s="30">
        <f t="shared" si="24"/>
        <v>4.9953952072856397E-3</v>
      </c>
      <c r="AU82" s="30">
        <f t="shared" si="25"/>
        <v>-7.4555629288042204E-4</v>
      </c>
      <c r="AV82" s="30">
        <f t="shared" si="26"/>
        <v>3.9387866383577804E-3</v>
      </c>
      <c r="AW82" s="30">
        <f t="shared" si="27"/>
        <v>1.81753723040856E-3</v>
      </c>
      <c r="AX82" s="30">
        <f t="shared" si="28"/>
        <v>5.3702734864158304E-3</v>
      </c>
      <c r="AY82" s="30">
        <f t="shared" si="29"/>
        <v>9.4317556087464196E-3</v>
      </c>
      <c r="BA82" s="31">
        <f t="shared" si="30"/>
        <v>46477</v>
      </c>
      <c r="BB82" s="30">
        <f t="shared" si="31"/>
        <v>-4.1008372554440731E-2</v>
      </c>
      <c r="BC82" s="30" t="e">
        <f>#REF!</f>
        <v>#REF!</v>
      </c>
    </row>
    <row r="83" spans="1:55">
      <c r="A83" s="31">
        <v>46568</v>
      </c>
      <c r="B83" s="30">
        <v>-7.8658040991141903E-2</v>
      </c>
      <c r="C83" s="30">
        <v>-7.6130175232780295E-4</v>
      </c>
      <c r="D83" s="30">
        <v>-0.120761121973933</v>
      </c>
      <c r="E83" s="30">
        <v>-3.8537147461381498E-3</v>
      </c>
      <c r="F83" s="30">
        <v>8.7632426488681803E-2</v>
      </c>
      <c r="G83" s="30">
        <v>3.4005793569935598E-2</v>
      </c>
      <c r="H83" s="30">
        <v>-0.103537004054765</v>
      </c>
      <c r="I83" s="30">
        <v>-0.32551948830728999</v>
      </c>
      <c r="J83" s="30">
        <v>-1.0038485372186701</v>
      </c>
      <c r="K83" s="30">
        <v>-4.8019673976384897E-3</v>
      </c>
      <c r="L83" s="30">
        <v>-3.5353803329785098E-2</v>
      </c>
      <c r="M83" s="30">
        <v>0</v>
      </c>
      <c r="N83" s="30">
        <v>0</v>
      </c>
      <c r="O83" s="30">
        <v>0.61748462575734697</v>
      </c>
      <c r="P83" s="30">
        <v>0</v>
      </c>
      <c r="Q83" s="30">
        <v>0.50456455480749596</v>
      </c>
      <c r="R83" s="30">
        <v>0</v>
      </c>
      <c r="S83" s="30">
        <v>0</v>
      </c>
      <c r="T83" s="32">
        <v>9.9102948070139891E-10</v>
      </c>
      <c r="U83" s="30">
        <v>0</v>
      </c>
      <c r="V83" s="30">
        <v>0</v>
      </c>
      <c r="W83" s="30">
        <v>0</v>
      </c>
      <c r="X83" s="30">
        <v>0</v>
      </c>
      <c r="Y83" s="30">
        <v>4.9793069307746398E-3</v>
      </c>
      <c r="Z83" s="30">
        <v>-8.9178536547551701E-4</v>
      </c>
      <c r="AA83" s="30">
        <v>3.7680278115903498E-3</v>
      </c>
      <c r="AB83" s="30">
        <v>1.64606139831935E-3</v>
      </c>
      <c r="AC83" s="30">
        <v>5.2814849197835301E-3</v>
      </c>
      <c r="AD83" s="30">
        <v>9.3917560872735992E-3</v>
      </c>
      <c r="AE83" s="30">
        <v>-0.120175488053597</v>
      </c>
      <c r="AF83" s="30">
        <v>-0.54786151239716296</v>
      </c>
      <c r="AH83" s="30">
        <f t="shared" si="32"/>
        <v>-4.8019673976384897E-3</v>
      </c>
      <c r="AI83" s="30">
        <f t="shared" si="22"/>
        <v>4.9793069307746398E-3</v>
      </c>
      <c r="AJ83" s="30">
        <f t="shared" si="21"/>
        <v>-8.9178536547551701E-4</v>
      </c>
      <c r="AK83" s="30">
        <f t="shared" si="21"/>
        <v>3.7680278115903498E-3</v>
      </c>
      <c r="AL83" s="30">
        <f t="shared" si="21"/>
        <v>1.64606139831935E-3</v>
      </c>
      <c r="AM83" s="30">
        <f t="shared" si="21"/>
        <v>5.2814849197835301E-3</v>
      </c>
      <c r="AN83" s="30">
        <f t="shared" si="21"/>
        <v>9.3917560872735992E-3</v>
      </c>
      <c r="AR83" s="31">
        <f t="shared" si="23"/>
        <v>46568</v>
      </c>
      <c r="AS83" s="30">
        <f t="shared" si="33"/>
        <v>-4.0657406881938689E-2</v>
      </c>
      <c r="AT83" s="30">
        <f t="shared" si="24"/>
        <v>4.9793069307746398E-3</v>
      </c>
      <c r="AU83" s="30">
        <f t="shared" si="25"/>
        <v>-8.9178536547551701E-4</v>
      </c>
      <c r="AV83" s="30">
        <f t="shared" si="26"/>
        <v>3.7680278115903498E-3</v>
      </c>
      <c r="AW83" s="30">
        <f t="shared" si="27"/>
        <v>1.64606139831935E-3</v>
      </c>
      <c r="AX83" s="30">
        <f t="shared" si="28"/>
        <v>5.2814849197835301E-3</v>
      </c>
      <c r="AY83" s="30">
        <f t="shared" si="29"/>
        <v>9.3917560872735992E-3</v>
      </c>
      <c r="BA83" s="31">
        <f t="shared" si="30"/>
        <v>46568</v>
      </c>
      <c r="BB83" s="30">
        <f t="shared" si="31"/>
        <v>-4.0657406881938689E-2</v>
      </c>
      <c r="BC83" s="30" t="e">
        <f>#REF!</f>
        <v>#REF!</v>
      </c>
    </row>
    <row r="84" spans="1:55">
      <c r="A84" s="31">
        <v>46660</v>
      </c>
      <c r="B84" s="30">
        <v>-7.7457626514820799E-2</v>
      </c>
      <c r="C84" s="30">
        <v>-7.3870151419130805E-4</v>
      </c>
      <c r="D84" s="30">
        <v>-0.118879522509363</v>
      </c>
      <c r="E84" s="30">
        <v>-3.5557474771130602E-3</v>
      </c>
      <c r="F84" s="30">
        <v>8.7864964606976195E-2</v>
      </c>
      <c r="G84" s="30">
        <v>3.0952598026323601E-2</v>
      </c>
      <c r="H84" s="30">
        <v>-8.3556906553994198E-2</v>
      </c>
      <c r="I84" s="30">
        <v>-0.34528515939650201</v>
      </c>
      <c r="J84" s="30">
        <v>-0.97460464819999404</v>
      </c>
      <c r="K84" s="30">
        <v>-4.4989442599785399E-3</v>
      </c>
      <c r="L84" s="30">
        <v>-3.2290068400630999E-2</v>
      </c>
      <c r="M84" s="30">
        <v>0</v>
      </c>
      <c r="N84" s="30">
        <v>0</v>
      </c>
      <c r="O84" s="30">
        <v>0.61459129558107894</v>
      </c>
      <c r="P84" s="30">
        <v>0</v>
      </c>
      <c r="Q84" s="30">
        <v>0.499246193504987</v>
      </c>
      <c r="R84" s="30">
        <v>0</v>
      </c>
      <c r="S84" s="30">
        <v>0</v>
      </c>
      <c r="T84" s="32">
        <v>1.96642702121607E-10</v>
      </c>
      <c r="U84" s="30">
        <v>0</v>
      </c>
      <c r="V84" s="30">
        <v>0</v>
      </c>
      <c r="W84" s="30">
        <v>0</v>
      </c>
      <c r="X84" s="30">
        <v>0</v>
      </c>
      <c r="Y84" s="30">
        <v>4.9495751803574298E-3</v>
      </c>
      <c r="Z84" s="30">
        <v>-1.04833243330659E-3</v>
      </c>
      <c r="AA84" s="30">
        <v>3.5974337357025299E-3</v>
      </c>
      <c r="AB84" s="30">
        <v>1.47386187778764E-3</v>
      </c>
      <c r="AC84" s="30">
        <v>5.1869799216896998E-3</v>
      </c>
      <c r="AD84" s="30">
        <v>9.3614996280022497E-3</v>
      </c>
      <c r="AE84" s="30">
        <v>-0.11895578180868201</v>
      </c>
      <c r="AF84" s="30">
        <v>-0.52141810412023004</v>
      </c>
      <c r="AH84" s="30">
        <f t="shared" si="32"/>
        <v>-4.4989442599785399E-3</v>
      </c>
      <c r="AI84" s="30">
        <f t="shared" si="22"/>
        <v>4.9495751803574298E-3</v>
      </c>
      <c r="AJ84" s="30">
        <f t="shared" si="21"/>
        <v>-1.04833243330659E-3</v>
      </c>
      <c r="AK84" s="30">
        <f t="shared" si="21"/>
        <v>3.5974337357025299E-3</v>
      </c>
      <c r="AL84" s="30">
        <f t="shared" si="21"/>
        <v>1.47386187778764E-3</v>
      </c>
      <c r="AM84" s="30">
        <f t="shared" si="21"/>
        <v>5.1869799216896998E-3</v>
      </c>
      <c r="AN84" s="30">
        <f t="shared" si="21"/>
        <v>9.3614996280022497E-3</v>
      </c>
      <c r="AR84" s="31">
        <f t="shared" si="23"/>
        <v>46660</v>
      </c>
      <c r="AS84" s="30">
        <f t="shared" si="33"/>
        <v>-4.0354383744278743E-2</v>
      </c>
      <c r="AT84" s="30">
        <f t="shared" si="24"/>
        <v>4.9495751803574298E-3</v>
      </c>
      <c r="AU84" s="30">
        <f t="shared" si="25"/>
        <v>-1.04833243330659E-3</v>
      </c>
      <c r="AV84" s="30">
        <f t="shared" si="26"/>
        <v>3.5974337357025299E-3</v>
      </c>
      <c r="AW84" s="30">
        <f t="shared" si="27"/>
        <v>1.47386187778764E-3</v>
      </c>
      <c r="AX84" s="30">
        <f t="shared" si="28"/>
        <v>5.1869799216896998E-3</v>
      </c>
      <c r="AY84" s="30">
        <f t="shared" si="29"/>
        <v>9.3614996280022497E-3</v>
      </c>
      <c r="BA84" s="31">
        <f t="shared" si="30"/>
        <v>46660</v>
      </c>
      <c r="BB84" s="30">
        <f t="shared" si="31"/>
        <v>-4.0354383744278743E-2</v>
      </c>
      <c r="BC84" s="30" t="e">
        <f>#REF!</f>
        <v>#REF!</v>
      </c>
    </row>
    <row r="85" spans="1:55">
      <c r="A85" s="31">
        <v>46752</v>
      </c>
      <c r="B85" s="30">
        <v>-7.6289338763890699E-2</v>
      </c>
      <c r="C85" s="30">
        <v>-7.1563267273200195E-4</v>
      </c>
      <c r="D85" s="30">
        <v>-0.11703172271755299</v>
      </c>
      <c r="E85" s="30">
        <v>-3.2595899830733998E-3</v>
      </c>
      <c r="F85" s="30">
        <v>8.8076102884770899E-2</v>
      </c>
      <c r="G85" s="30">
        <v>2.80964012290718E-2</v>
      </c>
      <c r="H85" s="30">
        <v>-6.4946048802072498E-2</v>
      </c>
      <c r="I85" s="30">
        <v>-0.359496593035246</v>
      </c>
      <c r="J85" s="30">
        <v>-0.94623245513740795</v>
      </c>
      <c r="K85" s="30">
        <v>-4.2387071029437104E-3</v>
      </c>
      <c r="L85" s="30">
        <v>-2.9293319883483201E-2</v>
      </c>
      <c r="M85" s="30">
        <v>0</v>
      </c>
      <c r="N85" s="30">
        <v>0</v>
      </c>
      <c r="O85" s="30">
        <v>0.61165406329795002</v>
      </c>
      <c r="P85" s="30">
        <v>0</v>
      </c>
      <c r="Q85" s="30">
        <v>0.49398868268517498</v>
      </c>
      <c r="R85" s="30">
        <v>0</v>
      </c>
      <c r="S85" s="30">
        <v>0</v>
      </c>
      <c r="T85" s="32">
        <v>3.8991032624835498E-11</v>
      </c>
      <c r="U85" s="30">
        <v>0</v>
      </c>
      <c r="V85" s="30">
        <v>0</v>
      </c>
      <c r="W85" s="30">
        <v>0</v>
      </c>
      <c r="X85" s="30">
        <v>0</v>
      </c>
      <c r="Y85" s="30">
        <v>4.90780925532785E-3</v>
      </c>
      <c r="Z85" s="30">
        <v>-1.2095146240120799E-3</v>
      </c>
      <c r="AA85" s="30">
        <v>3.4293897808623701E-3</v>
      </c>
      <c r="AB85" s="30">
        <v>1.3043985903848901E-3</v>
      </c>
      <c r="AC85" s="30">
        <v>5.0881104787903197E-3</v>
      </c>
      <c r="AD85" s="30">
        <v>9.3368376800517794E-3</v>
      </c>
      <c r="AE85" s="30">
        <v>-0.11774834062143701</v>
      </c>
      <c r="AF85" s="30">
        <v>-0.49161747731174499</v>
      </c>
      <c r="AH85" s="30">
        <f t="shared" si="32"/>
        <v>-4.2387071029437104E-3</v>
      </c>
      <c r="AI85" s="30">
        <f t="shared" si="22"/>
        <v>4.90780925532785E-3</v>
      </c>
      <c r="AJ85" s="30">
        <f t="shared" si="21"/>
        <v>-1.2095146240120799E-3</v>
      </c>
      <c r="AK85" s="30">
        <f t="shared" si="21"/>
        <v>3.4293897808623701E-3</v>
      </c>
      <c r="AL85" s="30">
        <f t="shared" si="21"/>
        <v>1.3043985903848901E-3</v>
      </c>
      <c r="AM85" s="30">
        <f t="shared" si="21"/>
        <v>5.0881104787903197E-3</v>
      </c>
      <c r="AN85" s="30">
        <f t="shared" si="21"/>
        <v>9.3368376800517794E-3</v>
      </c>
      <c r="AR85" s="31">
        <f t="shared" si="23"/>
        <v>46752</v>
      </c>
      <c r="AS85" s="30">
        <f t="shared" si="33"/>
        <v>-4.009414658724391E-2</v>
      </c>
      <c r="AT85" s="30">
        <f t="shared" si="24"/>
        <v>4.90780925532785E-3</v>
      </c>
      <c r="AU85" s="30">
        <f t="shared" si="25"/>
        <v>-1.2095146240120799E-3</v>
      </c>
      <c r="AV85" s="30">
        <f t="shared" si="26"/>
        <v>3.4293897808623701E-3</v>
      </c>
      <c r="AW85" s="30">
        <f t="shared" si="27"/>
        <v>1.3043985903848901E-3</v>
      </c>
      <c r="AX85" s="30">
        <f t="shared" si="28"/>
        <v>5.0881104787903197E-3</v>
      </c>
      <c r="AY85" s="30">
        <f t="shared" si="29"/>
        <v>9.3368376800517794E-3</v>
      </c>
      <c r="BA85" s="31">
        <f t="shared" si="30"/>
        <v>46752</v>
      </c>
      <c r="BB85" s="30">
        <f t="shared" si="31"/>
        <v>-4.009414658724391E-2</v>
      </c>
      <c r="BC85" s="30" t="e">
        <f>#REF!</f>
        <v>#REF!</v>
      </c>
    </row>
    <row r="86" spans="1:55">
      <c r="A86" s="31">
        <v>46843</v>
      </c>
      <c r="B86" s="30">
        <v>-7.51521076690298E-2</v>
      </c>
      <c r="C86" s="30">
        <v>-6.9243273354002699E-4</v>
      </c>
      <c r="D86" s="30">
        <v>-0.115217712219828</v>
      </c>
      <c r="E86" s="30">
        <v>-2.9702368348205601E-3</v>
      </c>
      <c r="F86" s="30">
        <v>8.8264978805852004E-2</v>
      </c>
      <c r="G86" s="30">
        <v>2.54206562674275E-2</v>
      </c>
      <c r="H86" s="30">
        <v>-4.7628921737374798E-2</v>
      </c>
      <c r="I86" s="30">
        <v>-0.369203007569196</v>
      </c>
      <c r="J86" s="30">
        <v>-0.918700168892572</v>
      </c>
      <c r="K86" s="30">
        <v>-4.0161583014119897E-3</v>
      </c>
      <c r="L86" s="30">
        <v>-2.6367928100101599E-2</v>
      </c>
      <c r="M86" s="30">
        <v>0</v>
      </c>
      <c r="N86" s="30">
        <v>0</v>
      </c>
      <c r="O86" s="30">
        <v>0.608674993861546</v>
      </c>
      <c r="P86" s="30">
        <v>0</v>
      </c>
      <c r="Q86" s="30">
        <v>0.48879292711903</v>
      </c>
      <c r="R86" s="30">
        <v>0</v>
      </c>
      <c r="S86" s="30">
        <v>0</v>
      </c>
      <c r="T86" s="32">
        <v>7.7271522513910895E-12</v>
      </c>
      <c r="U86" s="30">
        <v>0</v>
      </c>
      <c r="V86" s="30">
        <v>0</v>
      </c>
      <c r="W86" s="30">
        <v>0</v>
      </c>
      <c r="X86" s="30">
        <v>0</v>
      </c>
      <c r="Y86" s="30">
        <v>4.8555213191026E-3</v>
      </c>
      <c r="Z86" s="30">
        <v>-1.37074549715343E-3</v>
      </c>
      <c r="AA86" s="30">
        <v>3.2656084920867899E-3</v>
      </c>
      <c r="AB86" s="30">
        <v>1.14019714614332E-3</v>
      </c>
      <c r="AC86" s="30">
        <v>4.9859257127193796E-3</v>
      </c>
      <c r="AD86" s="30">
        <v>9.3140890746967707E-3</v>
      </c>
      <c r="AE86" s="30">
        <v>-0.11655304809788899</v>
      </c>
      <c r="AF86" s="30">
        <v>-0.45942321941174702</v>
      </c>
      <c r="AH86" s="30">
        <f t="shared" si="32"/>
        <v>-4.0161583014119897E-3</v>
      </c>
      <c r="AI86" s="30">
        <f t="shared" si="22"/>
        <v>4.8555213191026E-3</v>
      </c>
      <c r="AJ86" s="30">
        <f t="shared" si="21"/>
        <v>-1.37074549715343E-3</v>
      </c>
      <c r="AK86" s="30">
        <f t="shared" si="21"/>
        <v>3.2656084920867899E-3</v>
      </c>
      <c r="AL86" s="30">
        <f t="shared" si="21"/>
        <v>1.14019714614332E-3</v>
      </c>
      <c r="AM86" s="30">
        <f t="shared" si="21"/>
        <v>4.9859257127193796E-3</v>
      </c>
      <c r="AN86" s="30">
        <f t="shared" si="21"/>
        <v>9.3140890746967707E-3</v>
      </c>
      <c r="AR86" s="31">
        <f t="shared" si="23"/>
        <v>46843</v>
      </c>
      <c r="AS86" s="30">
        <f t="shared" si="33"/>
        <v>-3.9871597785712191E-2</v>
      </c>
      <c r="AT86" s="30">
        <f t="shared" si="24"/>
        <v>4.8555213191026E-3</v>
      </c>
      <c r="AU86" s="30">
        <f t="shared" si="25"/>
        <v>-1.37074549715343E-3</v>
      </c>
      <c r="AV86" s="30">
        <f t="shared" si="26"/>
        <v>3.2656084920867899E-3</v>
      </c>
      <c r="AW86" s="30">
        <f t="shared" si="27"/>
        <v>1.14019714614332E-3</v>
      </c>
      <c r="AX86" s="30">
        <f t="shared" si="28"/>
        <v>4.9859257127193796E-3</v>
      </c>
      <c r="AY86" s="30">
        <f t="shared" si="29"/>
        <v>9.3140890746967707E-3</v>
      </c>
      <c r="BA86" s="31">
        <f t="shared" si="30"/>
        <v>46843</v>
      </c>
      <c r="BB86" s="30">
        <f t="shared" si="31"/>
        <v>-3.9871597785712191E-2</v>
      </c>
      <c r="BC86" s="30" t="e">
        <f>#REF!</f>
        <v>#REF!</v>
      </c>
    </row>
    <row r="87" spans="1:55">
      <c r="A87" s="31">
        <v>46934</v>
      </c>
      <c r="B87" s="30">
        <v>-7.40448631560197E-2</v>
      </c>
      <c r="C87" s="30">
        <v>-6.6934301812260301E-4</v>
      </c>
      <c r="D87" s="30">
        <v>-0.113437363430646</v>
      </c>
      <c r="E87" s="30">
        <v>-2.6913300515185499E-3</v>
      </c>
      <c r="F87" s="30">
        <v>8.8430924573246195E-2</v>
      </c>
      <c r="G87" s="30">
        <v>2.2910356014182998E-2</v>
      </c>
      <c r="H87" s="30">
        <v>-3.1534329082760701E-2</v>
      </c>
      <c r="I87" s="30">
        <v>-0.375261069383447</v>
      </c>
      <c r="J87" s="30">
        <v>-0.89197792043548196</v>
      </c>
      <c r="K87" s="30">
        <v>-3.8264180210023598E-3</v>
      </c>
      <c r="L87" s="30">
        <v>-2.3517875948098E-2</v>
      </c>
      <c r="M87" s="30">
        <v>0</v>
      </c>
      <c r="N87" s="30">
        <v>0</v>
      </c>
      <c r="O87" s="30">
        <v>0.60565586444008002</v>
      </c>
      <c r="P87" s="30">
        <v>0</v>
      </c>
      <c r="Q87" s="30">
        <v>0.48365929686466902</v>
      </c>
      <c r="R87" s="30">
        <v>0</v>
      </c>
      <c r="S87" s="30">
        <v>0</v>
      </c>
      <c r="T87" s="32">
        <v>1.5099033134902101E-12</v>
      </c>
      <c r="U87" s="30">
        <v>0</v>
      </c>
      <c r="V87" s="30">
        <v>0</v>
      </c>
      <c r="W87" s="30">
        <v>0</v>
      </c>
      <c r="X87" s="30">
        <v>0</v>
      </c>
      <c r="Y87" s="30">
        <v>4.7941203116463804E-3</v>
      </c>
      <c r="Z87" s="30">
        <v>-1.5283825361089799E-3</v>
      </c>
      <c r="AA87" s="30">
        <v>3.1072975122947702E-3</v>
      </c>
      <c r="AB87" s="30">
        <v>9.8307454408086393E-4</v>
      </c>
      <c r="AC87" s="30">
        <v>4.8812772951212198E-3</v>
      </c>
      <c r="AD87" s="30">
        <v>9.2901350582374996E-3</v>
      </c>
      <c r="AE87" s="30">
        <v>-0.1153697886759</v>
      </c>
      <c r="AF87" s="30">
        <v>-0.42561045966022998</v>
      </c>
      <c r="AH87" s="30">
        <f t="shared" si="32"/>
        <v>-3.8264180210023598E-3</v>
      </c>
      <c r="AI87" s="30">
        <f t="shared" si="22"/>
        <v>4.7941203116463804E-3</v>
      </c>
      <c r="AJ87" s="30">
        <f t="shared" si="21"/>
        <v>-1.5283825361089799E-3</v>
      </c>
      <c r="AK87" s="30">
        <f t="shared" si="21"/>
        <v>3.1072975122947702E-3</v>
      </c>
      <c r="AL87" s="30">
        <f t="shared" si="21"/>
        <v>9.8307454408086393E-4</v>
      </c>
      <c r="AM87" s="30">
        <f t="shared" si="21"/>
        <v>4.8812772951212198E-3</v>
      </c>
      <c r="AN87" s="30">
        <f t="shared" si="21"/>
        <v>9.2901350582374996E-3</v>
      </c>
      <c r="AR87" s="31">
        <f t="shared" si="23"/>
        <v>46934</v>
      </c>
      <c r="AS87" s="30">
        <f t="shared" si="33"/>
        <v>-3.9681857505302558E-2</v>
      </c>
      <c r="AT87" s="30">
        <f t="shared" si="24"/>
        <v>4.7941203116463804E-3</v>
      </c>
      <c r="AU87" s="30">
        <f t="shared" si="25"/>
        <v>-1.5283825361089799E-3</v>
      </c>
      <c r="AV87" s="30">
        <f t="shared" si="26"/>
        <v>3.1072975122947702E-3</v>
      </c>
      <c r="AW87" s="30">
        <f t="shared" si="27"/>
        <v>9.8307454408086393E-4</v>
      </c>
      <c r="AX87" s="30">
        <f t="shared" si="28"/>
        <v>4.8812772951212198E-3</v>
      </c>
      <c r="AY87" s="30">
        <f t="shared" si="29"/>
        <v>9.2901350582374996E-3</v>
      </c>
      <c r="BA87" s="31">
        <f t="shared" si="30"/>
        <v>46934</v>
      </c>
      <c r="BB87" s="30">
        <f t="shared" si="31"/>
        <v>-3.9681857505302558E-2</v>
      </c>
      <c r="BC87" s="30" t="e">
        <f>#REF!</f>
        <v>#REF!</v>
      </c>
    </row>
    <row r="88" spans="1:55">
      <c r="A88" s="31">
        <v>47026</v>
      </c>
      <c r="B88" s="30">
        <v>-7.2966545360841906E-2</v>
      </c>
      <c r="C88" s="30">
        <v>-6.4653893651067597E-4</v>
      </c>
      <c r="D88" s="30">
        <v>-0.111690450492552</v>
      </c>
      <c r="E88" s="30">
        <v>-2.4254315017513402E-3</v>
      </c>
      <c r="F88" s="30">
        <v>8.8573452346474194E-2</v>
      </c>
      <c r="G88" s="30">
        <v>2.0551916862454601E-2</v>
      </c>
      <c r="H88" s="30">
        <v>-1.6594975121642E-2</v>
      </c>
      <c r="I88" s="30">
        <v>-0.378370301691488</v>
      </c>
      <c r="J88" s="30">
        <v>-0.86603761995117601</v>
      </c>
      <c r="K88" s="30">
        <v>-3.6649229797069902E-3</v>
      </c>
      <c r="L88" s="30">
        <v>-2.0746679669669799E-2</v>
      </c>
      <c r="M88" s="30">
        <v>0</v>
      </c>
      <c r="N88" s="30">
        <v>0</v>
      </c>
      <c r="O88" s="30">
        <v>0.60259822865493795</v>
      </c>
      <c r="P88" s="30">
        <v>0</v>
      </c>
      <c r="Q88" s="30">
        <v>0.47858774860567399</v>
      </c>
      <c r="R88" s="30">
        <v>0</v>
      </c>
      <c r="S88" s="30">
        <v>0</v>
      </c>
      <c r="T88" s="32">
        <v>2.6645352591003701E-13</v>
      </c>
      <c r="U88" s="30">
        <v>0</v>
      </c>
      <c r="V88" s="30">
        <v>0</v>
      </c>
      <c r="W88" s="30">
        <v>0</v>
      </c>
      <c r="X88" s="30">
        <v>0</v>
      </c>
      <c r="Y88" s="30">
        <v>4.7249085931122502E-3</v>
      </c>
      <c r="Z88" s="30">
        <v>-1.67959323624788E-3</v>
      </c>
      <c r="AA88" s="30">
        <v>2.9552768713747499E-3</v>
      </c>
      <c r="AB88" s="30">
        <v>8.3429510651100703E-4</v>
      </c>
      <c r="AC88" s="30">
        <v>4.77487595009762E-3</v>
      </c>
      <c r="AD88" s="30">
        <v>9.2624296048171503E-3</v>
      </c>
      <c r="AE88" s="30">
        <v>-0.11419844762895399</v>
      </c>
      <c r="AF88" s="30">
        <v>-0.390800633569377</v>
      </c>
      <c r="AH88" s="30">
        <f t="shared" si="32"/>
        <v>-3.6649229797069902E-3</v>
      </c>
      <c r="AI88" s="30">
        <f t="shared" si="22"/>
        <v>4.7249085931122502E-3</v>
      </c>
      <c r="AJ88" s="30">
        <f t="shared" si="21"/>
        <v>-1.67959323624788E-3</v>
      </c>
      <c r="AK88" s="30">
        <f t="shared" si="21"/>
        <v>2.9552768713747499E-3</v>
      </c>
      <c r="AL88" s="30">
        <f t="shared" si="21"/>
        <v>8.3429510651100703E-4</v>
      </c>
      <c r="AM88" s="30">
        <f t="shared" si="21"/>
        <v>4.77487595009762E-3</v>
      </c>
      <c r="AN88" s="30">
        <f t="shared" si="21"/>
        <v>9.2624296048171503E-3</v>
      </c>
      <c r="AR88" s="31">
        <f t="shared" si="23"/>
        <v>47026</v>
      </c>
      <c r="AS88" s="30">
        <f t="shared" si="33"/>
        <v>-3.952036246400719E-2</v>
      </c>
      <c r="AT88" s="30">
        <f t="shared" si="24"/>
        <v>4.7249085931122502E-3</v>
      </c>
      <c r="AU88" s="30">
        <f t="shared" si="25"/>
        <v>-1.67959323624788E-3</v>
      </c>
      <c r="AV88" s="30">
        <f t="shared" si="26"/>
        <v>2.9552768713747499E-3</v>
      </c>
      <c r="AW88" s="30">
        <f t="shared" si="27"/>
        <v>8.3429510651100703E-4</v>
      </c>
      <c r="AX88" s="30">
        <f t="shared" si="28"/>
        <v>4.77487595009762E-3</v>
      </c>
      <c r="AY88" s="30">
        <f t="shared" si="29"/>
        <v>9.2624296048171503E-3</v>
      </c>
      <c r="BA88" s="31">
        <f t="shared" si="30"/>
        <v>47026</v>
      </c>
      <c r="BB88" s="30">
        <f t="shared" si="31"/>
        <v>-3.952036246400719E-2</v>
      </c>
      <c r="BC88" s="30" t="e">
        <f>#REF!</f>
        <v>#REF!</v>
      </c>
    </row>
    <row r="89" spans="1:55">
      <c r="A89" s="31">
        <v>47118</v>
      </c>
      <c r="B89" s="30">
        <v>-7.1916113344649896E-2</v>
      </c>
      <c r="C89" s="30">
        <v>-6.2414893934326001E-4</v>
      </c>
      <c r="D89" s="30">
        <v>-0.109976665386946</v>
      </c>
      <c r="E89" s="30">
        <v>-2.17424542939825E-3</v>
      </c>
      <c r="F89" s="30">
        <v>8.8692238792287201E-2</v>
      </c>
      <c r="G89" s="30">
        <v>1.8333063841291498E-2</v>
      </c>
      <c r="H89" s="30">
        <v>-2.74712292780421E-3</v>
      </c>
      <c r="I89" s="30">
        <v>-0.37910197110111399</v>
      </c>
      <c r="J89" s="30">
        <v>-0.84085281687628</v>
      </c>
      <c r="K89" s="30">
        <v>-3.5274832006382201E-3</v>
      </c>
      <c r="L89" s="30">
        <v>-1.8057344260591301E-2</v>
      </c>
      <c r="M89" s="30">
        <v>0</v>
      </c>
      <c r="N89" s="30">
        <v>0</v>
      </c>
      <c r="O89" s="30">
        <v>0.59950347045227803</v>
      </c>
      <c r="P89" s="30">
        <v>0</v>
      </c>
      <c r="Q89" s="30">
        <v>0.47357792365894102</v>
      </c>
      <c r="R89" s="30">
        <v>0</v>
      </c>
      <c r="S89" s="30">
        <v>0</v>
      </c>
      <c r="T89" s="32">
        <v>8.8817841970012498E-14</v>
      </c>
      <c r="U89" s="30">
        <v>0</v>
      </c>
      <c r="V89" s="30">
        <v>0</v>
      </c>
      <c r="W89" s="30">
        <v>0</v>
      </c>
      <c r="X89" s="30">
        <v>0</v>
      </c>
      <c r="Y89" s="30">
        <v>4.6490812354971203E-3</v>
      </c>
      <c r="Z89" s="30">
        <v>-1.82223602873676E-3</v>
      </c>
      <c r="AA89" s="30">
        <v>2.8100660604213298E-3</v>
      </c>
      <c r="AB89" s="30">
        <v>6.9468641696879198E-4</v>
      </c>
      <c r="AC89" s="30">
        <v>4.6673241366868004E-3</v>
      </c>
      <c r="AD89" s="30">
        <v>9.2289685536428492E-3</v>
      </c>
      <c r="AE89" s="30">
        <v>-0.11303891106963999</v>
      </c>
      <c r="AF89" s="30">
        <v>-0.355489925306118</v>
      </c>
      <c r="AH89" s="30">
        <f t="shared" si="32"/>
        <v>-3.5274832006382201E-3</v>
      </c>
      <c r="AI89" s="30">
        <f t="shared" si="22"/>
        <v>4.6490812354971203E-3</v>
      </c>
      <c r="AJ89" s="30">
        <f t="shared" si="21"/>
        <v>-1.82223602873676E-3</v>
      </c>
      <c r="AK89" s="30">
        <f t="shared" si="21"/>
        <v>2.8100660604213298E-3</v>
      </c>
      <c r="AL89" s="30">
        <f t="shared" si="21"/>
        <v>6.9468641696879198E-4</v>
      </c>
      <c r="AM89" s="30">
        <f t="shared" si="21"/>
        <v>4.6673241366868004E-3</v>
      </c>
      <c r="AN89" s="30">
        <f t="shared" si="21"/>
        <v>9.2289685536428492E-3</v>
      </c>
      <c r="AR89" s="31">
        <f t="shared" si="23"/>
        <v>47118</v>
      </c>
      <c r="AS89" s="30">
        <f t="shared" si="33"/>
        <v>-3.9382922684938419E-2</v>
      </c>
      <c r="AT89" s="30">
        <f t="shared" si="24"/>
        <v>4.6490812354971203E-3</v>
      </c>
      <c r="AU89" s="30">
        <f t="shared" si="25"/>
        <v>-1.82223602873676E-3</v>
      </c>
      <c r="AV89" s="30">
        <f t="shared" si="26"/>
        <v>2.8100660604213298E-3</v>
      </c>
      <c r="AW89" s="30">
        <f t="shared" si="27"/>
        <v>6.9468641696879198E-4</v>
      </c>
      <c r="AX89" s="30">
        <f t="shared" si="28"/>
        <v>4.6673241366868004E-3</v>
      </c>
      <c r="AY89" s="30">
        <f t="shared" si="29"/>
        <v>9.2289685536428492E-3</v>
      </c>
      <c r="BA89" s="31">
        <f t="shared" si="30"/>
        <v>47118</v>
      </c>
      <c r="BB89" s="30">
        <f t="shared" si="31"/>
        <v>-3.9382922684938419E-2</v>
      </c>
      <c r="BC89" s="30" t="e">
        <f>#REF!</f>
        <v>#REF!</v>
      </c>
    </row>
    <row r="90" spans="1:55">
      <c r="A90" s="31">
        <v>47208</v>
      </c>
      <c r="B90" s="30">
        <v>-7.0892551794165995E-2</v>
      </c>
      <c r="C90" s="30">
        <v>-6.0226679117203398E-4</v>
      </c>
      <c r="D90" s="30">
        <v>-0.108295631827914</v>
      </c>
      <c r="E90" s="30">
        <v>-1.93879998787727E-3</v>
      </c>
      <c r="F90" s="30">
        <v>8.8787109392796104E-2</v>
      </c>
      <c r="G90" s="30">
        <v>1.62427191114922E-2</v>
      </c>
      <c r="H90" s="30">
        <v>1.0069691222214201E-2</v>
      </c>
      <c r="I90" s="30">
        <v>-0.377922657477824</v>
      </c>
      <c r="J90" s="30">
        <v>-0.816398563133791</v>
      </c>
      <c r="K90" s="30">
        <v>-3.4103090181924998E-3</v>
      </c>
      <c r="L90" s="30">
        <v>-1.5452345170952E-2</v>
      </c>
      <c r="M90" s="30">
        <v>0</v>
      </c>
      <c r="N90" s="30">
        <v>0</v>
      </c>
      <c r="O90" s="30">
        <v>0.59637284872526797</v>
      </c>
      <c r="P90" s="30">
        <v>0</v>
      </c>
      <c r="Q90" s="30">
        <v>0.46862922685459901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4.5677275333000297E-3</v>
      </c>
      <c r="Z90" s="30">
        <v>-1.95475421788104E-3</v>
      </c>
      <c r="AA90" s="30">
        <v>2.67195130221331E-3</v>
      </c>
      <c r="AB90" s="30">
        <v>5.6472993803513495E-4</v>
      </c>
      <c r="AC90" s="30">
        <v>4.5591368206032703E-3</v>
      </c>
      <c r="AD90" s="30">
        <v>9.1882399814835394E-3</v>
      </c>
      <c r="AE90" s="30">
        <v>-0.111891065952463</v>
      </c>
      <c r="AF90" s="30">
        <v>-0.32007251848717999</v>
      </c>
      <c r="AH90" s="30">
        <f t="shared" si="32"/>
        <v>-3.4103090181924998E-3</v>
      </c>
      <c r="AI90" s="30">
        <f t="shared" si="22"/>
        <v>4.5677275333000297E-3</v>
      </c>
      <c r="AJ90" s="30">
        <f t="shared" si="21"/>
        <v>-1.95475421788104E-3</v>
      </c>
      <c r="AK90" s="30">
        <f t="shared" si="21"/>
        <v>2.67195130221331E-3</v>
      </c>
      <c r="AL90" s="30">
        <f t="shared" si="21"/>
        <v>5.6472993803513495E-4</v>
      </c>
      <c r="AM90" s="30">
        <f t="shared" si="21"/>
        <v>4.5591368206032703E-3</v>
      </c>
      <c r="AN90" s="30">
        <f t="shared" si="21"/>
        <v>9.1882399814835394E-3</v>
      </c>
      <c r="AR90" s="31">
        <f t="shared" si="23"/>
        <v>47208</v>
      </c>
      <c r="AS90" s="30">
        <f t="shared" si="33"/>
        <v>-3.9265748502492703E-2</v>
      </c>
      <c r="AT90" s="30">
        <f t="shared" si="24"/>
        <v>4.5677275333000297E-3</v>
      </c>
      <c r="AU90" s="30">
        <f t="shared" si="25"/>
        <v>-1.95475421788104E-3</v>
      </c>
      <c r="AV90" s="30">
        <f t="shared" si="26"/>
        <v>2.67195130221331E-3</v>
      </c>
      <c r="AW90" s="30">
        <f t="shared" si="27"/>
        <v>5.6472993803513495E-4</v>
      </c>
      <c r="AX90" s="30">
        <f t="shared" si="28"/>
        <v>4.5591368206032703E-3</v>
      </c>
      <c r="AY90" s="30">
        <f t="shared" si="29"/>
        <v>9.1882399814835394E-3</v>
      </c>
      <c r="BA90" s="31">
        <f t="shared" si="30"/>
        <v>47208</v>
      </c>
      <c r="BB90" s="30">
        <f t="shared" si="31"/>
        <v>-3.9265748502492703E-2</v>
      </c>
      <c r="BC90" s="30" t="e">
        <f>#REF!</f>
        <v>#REF!</v>
      </c>
    </row>
    <row r="91" spans="1:55">
      <c r="A91" s="31">
        <v>47299</v>
      </c>
      <c r="B91" s="30">
        <v>-6.9894875794362904E-2</v>
      </c>
      <c r="C91" s="30">
        <v>-5.8095986960049397E-4</v>
      </c>
      <c r="D91" s="30">
        <v>-0.106646917305874</v>
      </c>
      <c r="E91" s="30">
        <v>-1.7195951410142699E-3</v>
      </c>
      <c r="F91" s="30">
        <v>8.8858022911564305E-2</v>
      </c>
      <c r="G91" s="30">
        <v>1.4270895245971299E-2</v>
      </c>
      <c r="H91" s="30">
        <v>2.19128982647642E-2</v>
      </c>
      <c r="I91" s="30">
        <v>-0.37521348710882702</v>
      </c>
      <c r="J91" s="30">
        <v>-0.79265128202088397</v>
      </c>
      <c r="K91" s="30">
        <v>-3.3100170650279801E-3</v>
      </c>
      <c r="L91" s="30">
        <v>-1.29336296027515E-2</v>
      </c>
      <c r="M91" s="30">
        <v>0</v>
      </c>
      <c r="N91" s="30">
        <v>0</v>
      </c>
      <c r="O91" s="30">
        <v>0.59320753381058</v>
      </c>
      <c r="P91" s="30">
        <v>0</v>
      </c>
      <c r="Q91" s="30">
        <v>0.46374088970819699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4.4818342336272396E-3</v>
      </c>
      <c r="Z91" s="30">
        <v>-2.0760818347897998E-3</v>
      </c>
      <c r="AA91" s="30">
        <v>2.54103873218447E-3</v>
      </c>
      <c r="AB91" s="30">
        <v>4.4463394823779302E-4</v>
      </c>
      <c r="AC91" s="30">
        <v>4.4507559501472099E-3</v>
      </c>
      <c r="AD91" s="30">
        <v>9.1391673134655297E-3</v>
      </c>
      <c r="AE91" s="30">
        <v>-0.110754800076628</v>
      </c>
      <c r="AF91" s="30">
        <v>-0.28485959405939398</v>
      </c>
      <c r="AH91" s="30">
        <f t="shared" si="32"/>
        <v>-3.3100170650279801E-3</v>
      </c>
      <c r="AI91" s="30">
        <f t="shared" si="22"/>
        <v>4.4818342336272396E-3</v>
      </c>
      <c r="AJ91" s="30">
        <f t="shared" si="21"/>
        <v>-2.0760818347897998E-3</v>
      </c>
      <c r="AK91" s="30">
        <f t="shared" si="21"/>
        <v>2.54103873218447E-3</v>
      </c>
      <c r="AL91" s="30">
        <f t="shared" si="21"/>
        <v>4.4463394823779302E-4</v>
      </c>
      <c r="AM91" s="30">
        <f t="shared" si="21"/>
        <v>4.4507559501472099E-3</v>
      </c>
      <c r="AN91" s="30">
        <f t="shared" si="21"/>
        <v>9.1391673134655297E-3</v>
      </c>
      <c r="AR91" s="31">
        <f t="shared" si="23"/>
        <v>47299</v>
      </c>
      <c r="AS91" s="30">
        <f t="shared" si="33"/>
        <v>-3.9165456549328181E-2</v>
      </c>
      <c r="AT91" s="30">
        <f t="shared" si="24"/>
        <v>4.4818342336272396E-3</v>
      </c>
      <c r="AU91" s="30">
        <f t="shared" si="25"/>
        <v>-2.0760818347897998E-3</v>
      </c>
      <c r="AV91" s="30">
        <f t="shared" si="26"/>
        <v>2.54103873218447E-3</v>
      </c>
      <c r="AW91" s="30">
        <f t="shared" si="27"/>
        <v>4.4463394823779302E-4</v>
      </c>
      <c r="AX91" s="30">
        <f t="shared" si="28"/>
        <v>4.4507559501472099E-3</v>
      </c>
      <c r="AY91" s="30">
        <f t="shared" si="29"/>
        <v>9.1391673134655297E-3</v>
      </c>
      <c r="BA91" s="31">
        <f t="shared" si="30"/>
        <v>47299</v>
      </c>
      <c r="BB91" s="30">
        <f t="shared" si="31"/>
        <v>-3.9165456549328181E-2</v>
      </c>
      <c r="BC91" s="30" t="e">
        <f>#REF!</f>
        <v>#REF!</v>
      </c>
    </row>
    <row r="92" spans="1:55">
      <c r="A92" s="31">
        <v>47391</v>
      </c>
      <c r="B92" s="30">
        <v>-6.8922133958537704E-2</v>
      </c>
      <c r="C92" s="30">
        <v>-5.6027504479194603E-4</v>
      </c>
      <c r="D92" s="30">
        <v>-0.10503004354070999</v>
      </c>
      <c r="E92" s="30">
        <v>-1.5167229633017401E-3</v>
      </c>
      <c r="F92" s="30">
        <v>8.8905056331678403E-2</v>
      </c>
      <c r="G92" s="30">
        <v>1.2408594236501499E-2</v>
      </c>
      <c r="H92" s="30">
        <v>3.2837100340343803E-2</v>
      </c>
      <c r="I92" s="30">
        <v>-0.37128582709411401</v>
      </c>
      <c r="J92" s="30">
        <v>-0.76958864465295196</v>
      </c>
      <c r="K92" s="30">
        <v>-3.2236216343961501E-3</v>
      </c>
      <c r="L92" s="30">
        <v>-1.0502632069120299E-2</v>
      </c>
      <c r="M92" s="30">
        <v>0</v>
      </c>
      <c r="N92" s="30">
        <v>0</v>
      </c>
      <c r="O92" s="30">
        <v>0.59000863692746297</v>
      </c>
      <c r="P92" s="30">
        <v>0</v>
      </c>
      <c r="Q92" s="30">
        <v>0.45891202071752701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4.3922900198944898E-3</v>
      </c>
      <c r="Z92" s="30">
        <v>-2.1855605440768101E-3</v>
      </c>
      <c r="AA92" s="30">
        <v>2.4172969276925402E-3</v>
      </c>
      <c r="AB92" s="30">
        <v>3.3439313060767902E-4</v>
      </c>
      <c r="AC92" s="30">
        <v>4.3425613284187002E-3</v>
      </c>
      <c r="AD92" s="30">
        <v>9.0810511798711194E-3</v>
      </c>
      <c r="AE92" s="30">
        <v>-0.109630002088012</v>
      </c>
      <c r="AF92" s="30">
        <v>-0.250094848489124</v>
      </c>
      <c r="AH92" s="30">
        <f t="shared" si="32"/>
        <v>-3.2236216343961501E-3</v>
      </c>
      <c r="AI92" s="30">
        <f t="shared" si="22"/>
        <v>4.3922900198944898E-3</v>
      </c>
      <c r="AJ92" s="30">
        <f t="shared" si="21"/>
        <v>-2.1855605440768101E-3</v>
      </c>
      <c r="AK92" s="30">
        <f t="shared" si="21"/>
        <v>2.4172969276925402E-3</v>
      </c>
      <c r="AL92" s="30">
        <f t="shared" si="21"/>
        <v>3.3439313060767902E-4</v>
      </c>
      <c r="AM92" s="30">
        <f t="shared" si="21"/>
        <v>4.3425613284187002E-3</v>
      </c>
      <c r="AN92" s="30">
        <f t="shared" si="21"/>
        <v>9.0810511798711194E-3</v>
      </c>
      <c r="AR92" s="31">
        <f t="shared" si="23"/>
        <v>47391</v>
      </c>
      <c r="AS92" s="30">
        <f t="shared" si="33"/>
        <v>-3.907906111869635E-2</v>
      </c>
      <c r="AT92" s="30">
        <f t="shared" si="24"/>
        <v>4.3922900198944898E-3</v>
      </c>
      <c r="AU92" s="30">
        <f t="shared" si="25"/>
        <v>-2.1855605440768101E-3</v>
      </c>
      <c r="AV92" s="30">
        <f t="shared" si="26"/>
        <v>2.4172969276925402E-3</v>
      </c>
      <c r="AW92" s="30">
        <f t="shared" si="27"/>
        <v>3.3439313060767902E-4</v>
      </c>
      <c r="AX92" s="30">
        <f t="shared" si="28"/>
        <v>4.3425613284187002E-3</v>
      </c>
      <c r="AY92" s="30">
        <f t="shared" si="29"/>
        <v>9.0810511798711194E-3</v>
      </c>
      <c r="BA92" s="31">
        <f t="shared" si="30"/>
        <v>47391</v>
      </c>
      <c r="BB92" s="30">
        <f t="shared" si="31"/>
        <v>-3.907906111869635E-2</v>
      </c>
      <c r="BC92" s="30" t="e">
        <f>#REF!</f>
        <v>#REF!</v>
      </c>
    </row>
    <row r="93" spans="1:55">
      <c r="A93" s="31">
        <v>47483</v>
      </c>
      <c r="B93" s="30">
        <v>-6.7973410241706195E-2</v>
      </c>
      <c r="C93" s="30">
        <v>-5.4024303303146204E-4</v>
      </c>
      <c r="D93" s="30">
        <v>-0.10344449554589</v>
      </c>
      <c r="E93" s="30">
        <v>-1.32996526952533E-3</v>
      </c>
      <c r="F93" s="30">
        <v>8.8928390494458207E-2</v>
      </c>
      <c r="G93" s="30">
        <v>1.06477128054338E-2</v>
      </c>
      <c r="H93" s="30">
        <v>4.2894245419611197E-2</v>
      </c>
      <c r="I93" s="30">
        <v>-0.36639409138721202</v>
      </c>
      <c r="J93" s="30">
        <v>-0.74718945519394098</v>
      </c>
      <c r="K93" s="30">
        <v>-3.1485161760547099E-3</v>
      </c>
      <c r="L93" s="30">
        <v>-8.1602999899454895E-3</v>
      </c>
      <c r="M93" s="30">
        <v>0</v>
      </c>
      <c r="N93" s="30">
        <v>0</v>
      </c>
      <c r="O93" s="30">
        <v>0.58677723354489897</v>
      </c>
      <c r="P93" s="30">
        <v>0</v>
      </c>
      <c r="Q93" s="30">
        <v>0.45414164513788402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4.2998908557967397E-3</v>
      </c>
      <c r="Z93" s="30">
        <v>-2.2828667877283701E-3</v>
      </c>
      <c r="AA93" s="30">
        <v>2.3005910703810502E-3</v>
      </c>
      <c r="AB93" s="30">
        <v>2.33837550367432E-4</v>
      </c>
      <c r="AC93" s="30">
        <v>4.2348792230084698E-3</v>
      </c>
      <c r="AD93" s="30">
        <v>9.0135132152946405E-3</v>
      </c>
      <c r="AE93" s="30">
        <v>-0.108516561481308</v>
      </c>
      <c r="AF93" s="30">
        <v>-0.21596716659635301</v>
      </c>
      <c r="AH93" s="30">
        <f t="shared" si="32"/>
        <v>-3.1485161760547099E-3</v>
      </c>
      <c r="AI93" s="30">
        <f t="shared" si="22"/>
        <v>4.2998908557967397E-3</v>
      </c>
      <c r="AJ93" s="30">
        <f t="shared" si="21"/>
        <v>-2.2828667877283701E-3</v>
      </c>
      <c r="AK93" s="30">
        <f t="shared" si="21"/>
        <v>2.3005910703810502E-3</v>
      </c>
      <c r="AL93" s="30">
        <f t="shared" si="21"/>
        <v>2.33837550367432E-4</v>
      </c>
      <c r="AM93" s="30">
        <f t="shared" si="21"/>
        <v>4.2348792230084698E-3</v>
      </c>
      <c r="AN93" s="30">
        <f t="shared" si="21"/>
        <v>9.0135132152946405E-3</v>
      </c>
      <c r="AR93" s="31">
        <f t="shared" si="23"/>
        <v>47483</v>
      </c>
      <c r="AS93" s="30">
        <f t="shared" si="33"/>
        <v>-3.900395566035491E-2</v>
      </c>
      <c r="AT93" s="30">
        <f t="shared" si="24"/>
        <v>4.2998908557967397E-3</v>
      </c>
      <c r="AU93" s="30">
        <f t="shared" si="25"/>
        <v>-2.2828667877283701E-3</v>
      </c>
      <c r="AV93" s="30">
        <f t="shared" si="26"/>
        <v>2.3005910703810502E-3</v>
      </c>
      <c r="AW93" s="30">
        <f t="shared" si="27"/>
        <v>2.33837550367432E-4</v>
      </c>
      <c r="AX93" s="30">
        <f t="shared" si="28"/>
        <v>4.2348792230084698E-3</v>
      </c>
      <c r="AY93" s="30">
        <f t="shared" si="29"/>
        <v>9.0135132152946405E-3</v>
      </c>
      <c r="BA93" s="31">
        <f t="shared" si="30"/>
        <v>47483</v>
      </c>
      <c r="BB93" s="30">
        <f t="shared" si="31"/>
        <v>-3.900395566035491E-2</v>
      </c>
      <c r="BC93" s="30" t="e">
        <f>#REF!</f>
        <v>#REF!</v>
      </c>
    </row>
    <row r="94" spans="1:55">
      <c r="A94" s="31">
        <v>47573</v>
      </c>
      <c r="B94" s="30">
        <v>-6.7047824735622097E-2</v>
      </c>
      <c r="C94" s="30">
        <v>-5.20881741705725E-4</v>
      </c>
      <c r="D94" s="30">
        <v>-0.101889729473236</v>
      </c>
      <c r="E94" s="30">
        <v>-1.1588726071765001E-3</v>
      </c>
      <c r="F94" s="30">
        <v>8.8928296594481496E-2</v>
      </c>
      <c r="G94" s="30">
        <v>8.9809543211583007E-3</v>
      </c>
      <c r="H94" s="30">
        <v>5.2133778297225299E-2</v>
      </c>
      <c r="I94" s="30">
        <v>-0.36074618911504602</v>
      </c>
      <c r="J94" s="30">
        <v>-0.72543354552212502</v>
      </c>
      <c r="K94" s="30">
        <v>-3.0824484771429998E-3</v>
      </c>
      <c r="L94" s="30">
        <v>-5.90712600876397E-3</v>
      </c>
      <c r="M94" s="30">
        <v>0</v>
      </c>
      <c r="N94" s="30">
        <v>0</v>
      </c>
      <c r="O94" s="30">
        <v>0.58351438156658497</v>
      </c>
      <c r="P94" s="30">
        <v>0</v>
      </c>
      <c r="Q94" s="30">
        <v>0.449428736185564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4.2053458643165299E-3</v>
      </c>
      <c r="Z94" s="30">
        <v>-2.36794834914677E-3</v>
      </c>
      <c r="AA94" s="30">
        <v>2.1907103860741E-3</v>
      </c>
      <c r="AB94" s="30">
        <v>1.4267293768632699E-4</v>
      </c>
      <c r="AC94" s="30">
        <v>4.1279894255064004E-3</v>
      </c>
      <c r="AD94" s="30">
        <v>8.9364435058136796E-3</v>
      </c>
      <c r="AE94" s="30">
        <v>-0.10741436860126601</v>
      </c>
      <c r="AF94" s="30">
        <v>-0.182620968422786</v>
      </c>
      <c r="AH94" s="30">
        <f t="shared" si="32"/>
        <v>-3.0824484771429998E-3</v>
      </c>
      <c r="AI94" s="30">
        <f t="shared" si="22"/>
        <v>4.2053458643165299E-3</v>
      </c>
      <c r="AJ94" s="30">
        <f t="shared" si="21"/>
        <v>-2.36794834914677E-3</v>
      </c>
      <c r="AK94" s="30">
        <f t="shared" si="21"/>
        <v>2.1907103860741E-3</v>
      </c>
      <c r="AL94" s="30">
        <f t="shared" si="21"/>
        <v>1.4267293768632699E-4</v>
      </c>
      <c r="AM94" s="30">
        <f t="shared" si="21"/>
        <v>4.1279894255064004E-3</v>
      </c>
      <c r="AN94" s="30">
        <f t="shared" si="21"/>
        <v>8.9364435058136796E-3</v>
      </c>
      <c r="AR94" s="31">
        <f t="shared" si="23"/>
        <v>47573</v>
      </c>
      <c r="AS94" s="30">
        <f t="shared" si="33"/>
        <v>-3.89378879614432E-2</v>
      </c>
      <c r="AT94" s="30">
        <f t="shared" si="24"/>
        <v>4.2053458643165299E-3</v>
      </c>
      <c r="AU94" s="30">
        <f t="shared" si="25"/>
        <v>-2.36794834914677E-3</v>
      </c>
      <c r="AV94" s="30">
        <f t="shared" si="26"/>
        <v>2.1907103860741E-3</v>
      </c>
      <c r="AW94" s="30">
        <f t="shared" si="27"/>
        <v>1.4267293768632699E-4</v>
      </c>
      <c r="AX94" s="30">
        <f t="shared" si="28"/>
        <v>4.1279894255064004E-3</v>
      </c>
      <c r="AY94" s="30">
        <f t="shared" si="29"/>
        <v>8.9364435058136796E-3</v>
      </c>
      <c r="BA94" s="31">
        <f t="shared" si="30"/>
        <v>47573</v>
      </c>
      <c r="BB94" s="30">
        <f t="shared" si="31"/>
        <v>-3.89378879614432E-2</v>
      </c>
      <c r="BC94" s="30" t="e">
        <f>#REF!</f>
        <v>#REF!</v>
      </c>
    </row>
    <row r="95" spans="1:55">
      <c r="A95" s="31">
        <v>47664</v>
      </c>
      <c r="B95" s="30">
        <v>-6.6144533698919705E-2</v>
      </c>
      <c r="C95" s="30">
        <v>-5.0219891131186801E-4</v>
      </c>
      <c r="D95" s="30">
        <v>-0.100365179384287</v>
      </c>
      <c r="E95" s="30">
        <v>-1.00282791736239E-3</v>
      </c>
      <c r="F95" s="30">
        <v>8.8905123624494195E-2</v>
      </c>
      <c r="G95" s="30">
        <v>7.4017474054555096E-3</v>
      </c>
      <c r="H95" s="30">
        <v>6.06027726170799E-2</v>
      </c>
      <c r="I95" s="30">
        <v>-0.35451204832994598</v>
      </c>
      <c r="J95" s="30">
        <v>-0.70430167952435496</v>
      </c>
      <c r="K95" s="30">
        <v>-3.0234921720939602E-3</v>
      </c>
      <c r="L95" s="30">
        <v>-3.74318445137689E-3</v>
      </c>
      <c r="M95" s="30">
        <v>0</v>
      </c>
      <c r="N95" s="30">
        <v>0</v>
      </c>
      <c r="O95" s="30">
        <v>0.58022113513418405</v>
      </c>
      <c r="P95" s="30">
        <v>0</v>
      </c>
      <c r="Q95" s="30">
        <v>0.44477223928034398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4.1092834917710796E-3</v>
      </c>
      <c r="Z95" s="30">
        <v>-2.4409695114746498E-3</v>
      </c>
      <c r="AA95" s="30">
        <v>2.0873901205753498E-3</v>
      </c>
      <c r="AB95" s="32">
        <v>6.0513734423395202E-5</v>
      </c>
      <c r="AC95" s="30">
        <v>4.0221311706778399E-3</v>
      </c>
      <c r="AD95" s="30">
        <v>8.8499525475516094E-3</v>
      </c>
      <c r="AE95" s="30">
        <v>-0.106323314643874</v>
      </c>
      <c r="AF95" s="30">
        <v>-0.150164655035323</v>
      </c>
      <c r="AH95" s="30">
        <f t="shared" si="32"/>
        <v>-3.0234921720939602E-3</v>
      </c>
      <c r="AI95" s="30">
        <f t="shared" si="22"/>
        <v>4.1092834917710796E-3</v>
      </c>
      <c r="AJ95" s="30">
        <f t="shared" si="21"/>
        <v>-2.4409695114746498E-3</v>
      </c>
      <c r="AK95" s="30">
        <f t="shared" si="21"/>
        <v>2.0873901205753498E-3</v>
      </c>
      <c r="AL95" s="30">
        <f t="shared" si="21"/>
        <v>6.0513734423395202E-5</v>
      </c>
      <c r="AM95" s="30">
        <f t="shared" si="21"/>
        <v>4.0221311706778399E-3</v>
      </c>
      <c r="AN95" s="30">
        <f t="shared" si="21"/>
        <v>8.8499525475516094E-3</v>
      </c>
      <c r="AR95" s="31">
        <f t="shared" si="23"/>
        <v>47664</v>
      </c>
      <c r="AS95" s="30">
        <f t="shared" si="33"/>
        <v>-3.887893165639416E-2</v>
      </c>
      <c r="AT95" s="30">
        <f t="shared" si="24"/>
        <v>4.1092834917710796E-3</v>
      </c>
      <c r="AU95" s="30">
        <f t="shared" si="25"/>
        <v>-2.4409695114746498E-3</v>
      </c>
      <c r="AV95" s="30">
        <f t="shared" si="26"/>
        <v>2.0873901205753498E-3</v>
      </c>
      <c r="AW95" s="30">
        <f t="shared" si="27"/>
        <v>6.0513734423395202E-5</v>
      </c>
      <c r="AX95" s="30">
        <f t="shared" si="28"/>
        <v>4.0221311706778399E-3</v>
      </c>
      <c r="AY95" s="30">
        <f t="shared" si="29"/>
        <v>8.8499525475516094E-3</v>
      </c>
      <c r="BA95" s="31">
        <f t="shared" si="30"/>
        <v>47664</v>
      </c>
      <c r="BB95" s="30">
        <f t="shared" si="31"/>
        <v>-3.887893165639416E-2</v>
      </c>
      <c r="BC95" s="30" t="e">
        <f>#REF!</f>
        <v>#REF!</v>
      </c>
    </row>
    <row r="96" spans="1:55">
      <c r="A96" s="31">
        <v>47756</v>
      </c>
      <c r="B96" s="30">
        <v>-6.5262729030268696E-2</v>
      </c>
      <c r="C96" s="30">
        <v>-4.8419424367729299E-4</v>
      </c>
      <c r="D96" s="30">
        <v>-9.8870263076311596E-2</v>
      </c>
      <c r="E96" s="30">
        <v>-8.6109758321572995E-4</v>
      </c>
      <c r="F96" s="30">
        <v>8.8859286819498104E-2</v>
      </c>
      <c r="G96" s="30">
        <v>5.9041711597762597E-3</v>
      </c>
      <c r="H96" s="30">
        <v>6.8346047712242106E-2</v>
      </c>
      <c r="I96" s="30">
        <v>-0.34783056891508601</v>
      </c>
      <c r="J96" s="30">
        <v>-0.68377546687731205</v>
      </c>
      <c r="K96" s="30">
        <v>-2.9700165280921401E-3</v>
      </c>
      <c r="L96" s="30">
        <v>-1.66816994648932E-3</v>
      </c>
      <c r="M96" s="30">
        <v>0</v>
      </c>
      <c r="N96" s="30">
        <v>0</v>
      </c>
      <c r="O96" s="30">
        <v>0.57689855475566698</v>
      </c>
      <c r="P96" s="30">
        <v>0</v>
      </c>
      <c r="Q96" s="30">
        <v>0.44017109065832499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4.0122577583678798E-3</v>
      </c>
      <c r="Z96" s="30">
        <v>-2.50226399016728E-3</v>
      </c>
      <c r="AA96" s="30">
        <v>1.9903290483069798E-3</v>
      </c>
      <c r="AB96" s="32">
        <v>-1.3089925743337E-5</v>
      </c>
      <c r="AC96" s="30">
        <v>3.9175081720133004E-3</v>
      </c>
      <c r="AD96" s="30">
        <v>8.7543280879342992E-3</v>
      </c>
      <c r="AE96" s="30">
        <v>-0.10524329165733</v>
      </c>
      <c r="AF96" s="30">
        <v>-0.11867750074767699</v>
      </c>
      <c r="AH96" s="30">
        <f t="shared" si="32"/>
        <v>-2.9700165280921401E-3</v>
      </c>
      <c r="AI96" s="30">
        <f t="shared" si="22"/>
        <v>4.0122577583678798E-3</v>
      </c>
      <c r="AJ96" s="30">
        <f t="shared" si="21"/>
        <v>-2.50226399016728E-3</v>
      </c>
      <c r="AK96" s="30">
        <f t="shared" si="21"/>
        <v>1.9903290483069798E-3</v>
      </c>
      <c r="AL96" s="30">
        <f t="shared" si="21"/>
        <v>-1.3089925743337E-5</v>
      </c>
      <c r="AM96" s="30">
        <f t="shared" si="21"/>
        <v>3.9175081720133004E-3</v>
      </c>
      <c r="AN96" s="30">
        <f t="shared" si="21"/>
        <v>8.7543280879342992E-3</v>
      </c>
      <c r="AR96" s="31">
        <f t="shared" si="23"/>
        <v>47756</v>
      </c>
      <c r="AS96" s="30">
        <f t="shared" si="33"/>
        <v>-3.8825456012392338E-2</v>
      </c>
      <c r="AT96" s="30">
        <f t="shared" si="24"/>
        <v>4.0122577583678798E-3</v>
      </c>
      <c r="AU96" s="30">
        <f t="shared" si="25"/>
        <v>-2.50226399016728E-3</v>
      </c>
      <c r="AV96" s="30">
        <f t="shared" si="26"/>
        <v>1.9903290483069798E-3</v>
      </c>
      <c r="AW96" s="30">
        <f t="shared" si="27"/>
        <v>-1.3089925743337E-5</v>
      </c>
      <c r="AX96" s="30">
        <f t="shared" si="28"/>
        <v>3.9175081720133004E-3</v>
      </c>
      <c r="AY96" s="30">
        <f t="shared" si="29"/>
        <v>8.7543280879342992E-3</v>
      </c>
      <c r="BA96" s="31">
        <f t="shared" si="30"/>
        <v>47756</v>
      </c>
      <c r="BB96" s="30">
        <f t="shared" si="31"/>
        <v>-3.8825456012392338E-2</v>
      </c>
      <c r="BC96" s="30" t="e">
        <f>#REF!</f>
        <v>#REF!</v>
      </c>
    </row>
    <row r="97" spans="1:55">
      <c r="A97" s="31">
        <v>47848</v>
      </c>
      <c r="B97" s="30">
        <v>-6.4401637347177798E-2</v>
      </c>
      <c r="C97" s="30">
        <v>-4.6686113588378898E-4</v>
      </c>
      <c r="D97" s="30">
        <v>-9.7404387077826199E-2</v>
      </c>
      <c r="E97" s="30">
        <v>-7.3287210480277299E-4</v>
      </c>
      <c r="F97" s="30">
        <v>8.8791257109699304E-2</v>
      </c>
      <c r="G97" s="30">
        <v>4.4828868222435104E-3</v>
      </c>
      <c r="H97" s="30">
        <v>7.5406273318856507E-2</v>
      </c>
      <c r="I97" s="30">
        <v>-0.34081529356116902</v>
      </c>
      <c r="J97" s="30">
        <v>-0.66383728594004898</v>
      </c>
      <c r="K97" s="30">
        <v>-2.9206559162164802E-3</v>
      </c>
      <c r="L97" s="30">
        <v>3.1856329296697702E-4</v>
      </c>
      <c r="M97" s="30">
        <v>0</v>
      </c>
      <c r="N97" s="30">
        <v>0</v>
      </c>
      <c r="O97" s="30">
        <v>0.57354771438185004</v>
      </c>
      <c r="P97" s="30">
        <v>0</v>
      </c>
      <c r="Q97" s="30">
        <v>0.43562423144920498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3.9147544477646703E-3</v>
      </c>
      <c r="Z97" s="30">
        <v>-2.5522948403966499E-3</v>
      </c>
      <c r="AA97" s="30">
        <v>1.89920332573922E-3</v>
      </c>
      <c r="AB97" s="32">
        <v>-7.8630334066076503E-5</v>
      </c>
      <c r="AC97" s="30">
        <v>3.8142929494888698E-3</v>
      </c>
      <c r="AD97" s="30">
        <v>8.6499969112363503E-3</v>
      </c>
      <c r="AE97" s="30">
        <v>-0.10417419254249401</v>
      </c>
      <c r="AF97" s="30">
        <v>-8.8215275894665199E-2</v>
      </c>
      <c r="AH97" s="30">
        <f t="shared" si="32"/>
        <v>-2.9206559162164802E-3</v>
      </c>
      <c r="AI97" s="30">
        <f t="shared" si="22"/>
        <v>3.9147544477646703E-3</v>
      </c>
      <c r="AJ97" s="30">
        <f t="shared" si="21"/>
        <v>-2.5522948403966499E-3</v>
      </c>
      <c r="AK97" s="30">
        <f t="shared" si="21"/>
        <v>1.89920332573922E-3</v>
      </c>
      <c r="AL97" s="30">
        <f t="shared" si="21"/>
        <v>-7.8630334066076503E-5</v>
      </c>
      <c r="AM97" s="30">
        <f t="shared" si="21"/>
        <v>3.8142929494888698E-3</v>
      </c>
      <c r="AN97" s="30">
        <f t="shared" si="21"/>
        <v>8.6499969112363503E-3</v>
      </c>
      <c r="AR97" s="31">
        <f t="shared" si="23"/>
        <v>47848</v>
      </c>
      <c r="AS97" s="30">
        <f t="shared" si="33"/>
        <v>-3.8776095400516679E-2</v>
      </c>
      <c r="AT97" s="30">
        <f t="shared" si="24"/>
        <v>3.9147544477646703E-3</v>
      </c>
      <c r="AU97" s="30">
        <f t="shared" si="25"/>
        <v>-2.5522948403966499E-3</v>
      </c>
      <c r="AV97" s="30">
        <f t="shared" si="26"/>
        <v>1.89920332573922E-3</v>
      </c>
      <c r="AW97" s="30">
        <f t="shared" si="27"/>
        <v>-7.8630334066076503E-5</v>
      </c>
      <c r="AX97" s="30">
        <f t="shared" si="28"/>
        <v>3.8142929494888698E-3</v>
      </c>
      <c r="AY97" s="30">
        <f t="shared" si="29"/>
        <v>8.6499969112363503E-3</v>
      </c>
      <c r="BA97" s="31">
        <f t="shared" si="30"/>
        <v>47848</v>
      </c>
      <c r="BB97" s="30">
        <f t="shared" si="31"/>
        <v>-3.8776095400516679E-2</v>
      </c>
      <c r="BC97" s="30" t="e">
        <f>#REF!</f>
        <v>#REF!</v>
      </c>
    </row>
    <row r="98" spans="1:55">
      <c r="A98" s="31">
        <v>47938</v>
      </c>
      <c r="B98" s="30">
        <v>-6.3560518799621296E-2</v>
      </c>
      <c r="C98" s="30">
        <v>-4.5018810261865302E-4</v>
      </c>
      <c r="D98" s="30">
        <v>-9.5966950914261301E-2</v>
      </c>
      <c r="E98" s="30">
        <v>-6.1729825240330796E-4</v>
      </c>
      <c r="F98" s="30">
        <v>8.8701551569392301E-2</v>
      </c>
      <c r="G98" s="30">
        <v>3.1330755853709001E-3</v>
      </c>
      <c r="H98" s="30">
        <v>8.1824064619961903E-2</v>
      </c>
      <c r="I98" s="30">
        <v>-0.33355903281800903</v>
      </c>
      <c r="J98" s="30">
        <v>-0.64447021522786496</v>
      </c>
      <c r="K98" s="30">
        <v>-2.8742799668801601E-3</v>
      </c>
      <c r="L98" s="30">
        <v>2.2179626405494E-3</v>
      </c>
      <c r="M98" s="30">
        <v>0</v>
      </c>
      <c r="N98" s="30">
        <v>0</v>
      </c>
      <c r="O98" s="30">
        <v>0.57016970597498695</v>
      </c>
      <c r="P98" s="30">
        <v>0</v>
      </c>
      <c r="Q98" s="30">
        <v>0.43113061811745901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3.8171971286748898E-3</v>
      </c>
      <c r="Z98" s="30">
        <v>-2.5916205745768399E-3</v>
      </c>
      <c r="AA98" s="30">
        <v>1.81367735108128E-3</v>
      </c>
      <c r="AB98" s="30">
        <v>-1.3662460361940599E-4</v>
      </c>
      <c r="AC98" s="30">
        <v>3.7126305789891801E-3</v>
      </c>
      <c r="AD98" s="30">
        <v>8.5374914378988295E-3</v>
      </c>
      <c r="AE98" s="30">
        <v>-0.10311591105304201</v>
      </c>
      <c r="AF98" s="30">
        <v>-5.8814832477249702E-2</v>
      </c>
      <c r="AH98" s="30">
        <f t="shared" si="32"/>
        <v>-2.8742799668801601E-3</v>
      </c>
      <c r="AI98" s="30">
        <f t="shared" si="22"/>
        <v>3.8171971286748898E-3</v>
      </c>
      <c r="AJ98" s="30">
        <f t="shared" si="21"/>
        <v>-2.5916205745768399E-3</v>
      </c>
      <c r="AK98" s="30">
        <f t="shared" si="21"/>
        <v>1.81367735108128E-3</v>
      </c>
      <c r="AL98" s="30">
        <f t="shared" si="21"/>
        <v>-1.3662460361940599E-4</v>
      </c>
      <c r="AM98" s="30">
        <f t="shared" si="21"/>
        <v>3.7126305789891801E-3</v>
      </c>
      <c r="AN98" s="30">
        <f t="shared" si="21"/>
        <v>8.5374914378988295E-3</v>
      </c>
      <c r="AR98" s="31">
        <f t="shared" si="23"/>
        <v>47938</v>
      </c>
      <c r="AS98" s="30">
        <f t="shared" si="33"/>
        <v>-3.872971945118036E-2</v>
      </c>
      <c r="AT98" s="30">
        <f t="shared" ref="AT98:AT132" si="34">AI98</f>
        <v>3.8171971286748898E-3</v>
      </c>
      <c r="AU98" s="30">
        <f t="shared" ref="AU98:AU132" si="35">AJ98</f>
        <v>-2.5916205745768399E-3</v>
      </c>
      <c r="AV98" s="30">
        <f t="shared" ref="AV98:AV132" si="36">AK98</f>
        <v>1.81367735108128E-3</v>
      </c>
      <c r="AW98" s="30">
        <f t="shared" ref="AW98:AW132" si="37">AL98</f>
        <v>-1.3662460361940599E-4</v>
      </c>
      <c r="AX98" s="30">
        <f t="shared" ref="AX98:AX132" si="38">AM98</f>
        <v>3.7126305789891801E-3</v>
      </c>
      <c r="AY98" s="30">
        <f t="shared" ref="AY98:AY132" si="39">AN98</f>
        <v>8.5374914378988295E-3</v>
      </c>
      <c r="BA98" s="31">
        <f t="shared" ref="BA98:BA132" si="40">AR98</f>
        <v>47938</v>
      </c>
      <c r="BB98" s="30">
        <f t="shared" ref="BB98:BB132" si="41">AS98</f>
        <v>-3.872971945118036E-2</v>
      </c>
      <c r="BC98" s="30" t="e">
        <f>#REF!</f>
        <v>#REF!</v>
      </c>
    </row>
    <row r="99" spans="1:55">
      <c r="A99" s="31">
        <v>48029</v>
      </c>
      <c r="B99" s="30">
        <v>-6.2738665716743899E-2</v>
      </c>
      <c r="C99" s="30">
        <v>-4.3415994537276899E-4</v>
      </c>
      <c r="D99" s="30">
        <v>-9.4557350734214493E-2</v>
      </c>
      <c r="E99" s="30">
        <v>-5.1350422964890896E-4</v>
      </c>
      <c r="F99" s="30">
        <v>8.8590724827852796E-2</v>
      </c>
      <c r="G99" s="30">
        <v>1.85038224826961E-3</v>
      </c>
      <c r="H99" s="30">
        <v>8.7638069582474096E-2</v>
      </c>
      <c r="I99" s="30">
        <v>-0.32613763699414999</v>
      </c>
      <c r="J99" s="30">
        <v>-0.62565797284228597</v>
      </c>
      <c r="K99" s="30">
        <v>-2.82996509000099E-3</v>
      </c>
      <c r="L99" s="30">
        <v>4.0312394863795103E-3</v>
      </c>
      <c r="M99" s="30">
        <v>0</v>
      </c>
      <c r="N99" s="30">
        <v>0</v>
      </c>
      <c r="O99" s="30">
        <v>0.56676564204081104</v>
      </c>
      <c r="P99" s="30">
        <v>0</v>
      </c>
      <c r="Q99" s="30">
        <v>0.42668923000421799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3.7199529279163799E-3</v>
      </c>
      <c r="Z99" s="30">
        <v>-2.6208667687876901E-3</v>
      </c>
      <c r="AA99" s="30">
        <v>1.73341218141498E-3</v>
      </c>
      <c r="AB99" s="30">
        <v>-1.8760065377820801E-4</v>
      </c>
      <c r="AC99" s="30">
        <v>3.6126419582505E-3</v>
      </c>
      <c r="AD99" s="30">
        <v>8.41742088475427E-3</v>
      </c>
      <c r="AE99" s="30">
        <v>-0.102068341795635</v>
      </c>
      <c r="AF99" s="30">
        <v>-3.0497842615284598E-2</v>
      </c>
      <c r="AH99" s="30">
        <f t="shared" si="32"/>
        <v>-2.82996509000099E-3</v>
      </c>
      <c r="AI99" s="30">
        <f t="shared" si="22"/>
        <v>3.7199529279163799E-3</v>
      </c>
      <c r="AJ99" s="30">
        <f t="shared" si="21"/>
        <v>-2.6208667687876901E-3</v>
      </c>
      <c r="AK99" s="30">
        <f t="shared" si="21"/>
        <v>1.73341218141498E-3</v>
      </c>
      <c r="AL99" s="30">
        <f t="shared" si="21"/>
        <v>-1.8760065377820801E-4</v>
      </c>
      <c r="AM99" s="30">
        <f t="shared" si="21"/>
        <v>3.6126419582505E-3</v>
      </c>
      <c r="AN99" s="30">
        <f t="shared" si="21"/>
        <v>8.41742088475427E-3</v>
      </c>
      <c r="AR99" s="31">
        <f t="shared" si="23"/>
        <v>48029</v>
      </c>
      <c r="AS99" s="30">
        <f t="shared" si="33"/>
        <v>-3.868540457430119E-2</v>
      </c>
      <c r="AT99" s="30">
        <f t="shared" si="34"/>
        <v>3.7199529279163799E-3</v>
      </c>
      <c r="AU99" s="30">
        <f t="shared" si="35"/>
        <v>-2.6208667687876901E-3</v>
      </c>
      <c r="AV99" s="30">
        <f t="shared" si="36"/>
        <v>1.73341218141498E-3</v>
      </c>
      <c r="AW99" s="30">
        <f t="shared" si="37"/>
        <v>-1.8760065377820801E-4</v>
      </c>
      <c r="AX99" s="30">
        <f t="shared" si="38"/>
        <v>3.6126419582505E-3</v>
      </c>
      <c r="AY99" s="30">
        <f t="shared" si="39"/>
        <v>8.41742088475427E-3</v>
      </c>
      <c r="BA99" s="31">
        <f t="shared" si="40"/>
        <v>48029</v>
      </c>
      <c r="BB99" s="30">
        <f t="shared" si="41"/>
        <v>-3.868540457430119E-2</v>
      </c>
      <c r="BC99" s="30" t="e">
        <f>#REF!</f>
        <v>#REF!</v>
      </c>
    </row>
    <row r="100" spans="1:55">
      <c r="A100" s="31">
        <v>48121</v>
      </c>
      <c r="B100" s="30">
        <v>-6.1935401160762002E-2</v>
      </c>
      <c r="C100" s="30">
        <v>-4.1875871327201603E-4</v>
      </c>
      <c r="D100" s="30">
        <v>-9.3174982376431598E-2</v>
      </c>
      <c r="E100" s="30">
        <v>-4.2061911652568798E-4</v>
      </c>
      <c r="F100" s="30">
        <v>8.8459361394232994E-2</v>
      </c>
      <c r="G100" s="30">
        <v>6.3086434383130498E-4</v>
      </c>
      <c r="H100" s="30">
        <v>9.2885050140734102E-2</v>
      </c>
      <c r="I100" s="30">
        <v>-0.31861307234306502</v>
      </c>
      <c r="J100" s="30">
        <v>-0.60738486318441198</v>
      </c>
      <c r="K100" s="30">
        <v>-2.7869678013159298E-3</v>
      </c>
      <c r="L100" s="30">
        <v>5.7598334903818903E-3</v>
      </c>
      <c r="M100" s="30">
        <v>0</v>
      </c>
      <c r="N100" s="30">
        <v>0</v>
      </c>
      <c r="O100" s="30">
        <v>0.56333665652989995</v>
      </c>
      <c r="P100" s="30">
        <v>0</v>
      </c>
      <c r="Q100" s="30">
        <v>0.42229907457245103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3.62333800503211E-3</v>
      </c>
      <c r="Z100" s="30">
        <v>-2.6407024879770901E-3</v>
      </c>
      <c r="AA100" s="30">
        <v>1.65807195899869E-3</v>
      </c>
      <c r="AB100" s="30">
        <v>-2.32086190954383E-4</v>
      </c>
      <c r="AC100" s="30">
        <v>3.51442666819412E-3</v>
      </c>
      <c r="AD100" s="30">
        <v>8.2904466617517106E-3</v>
      </c>
      <c r="AE100" s="30">
        <v>-0.101031380229199</v>
      </c>
      <c r="AF100" s="30">
        <v>-3.2738450838731802E-3</v>
      </c>
      <c r="AH100" s="30">
        <f t="shared" si="32"/>
        <v>-2.7869678013159298E-3</v>
      </c>
      <c r="AI100" s="30">
        <f t="shared" si="22"/>
        <v>3.62333800503211E-3</v>
      </c>
      <c r="AJ100" s="30">
        <f t="shared" si="21"/>
        <v>-2.6407024879770901E-3</v>
      </c>
      <c r="AK100" s="30">
        <f t="shared" si="21"/>
        <v>1.65807195899869E-3</v>
      </c>
      <c r="AL100" s="30">
        <f t="shared" si="21"/>
        <v>-2.32086190954383E-4</v>
      </c>
      <c r="AM100" s="30">
        <f t="shared" si="21"/>
        <v>3.51442666819412E-3</v>
      </c>
      <c r="AN100" s="30">
        <f t="shared" si="21"/>
        <v>8.2904466617517106E-3</v>
      </c>
      <c r="AR100" s="31">
        <f t="shared" si="23"/>
        <v>48121</v>
      </c>
      <c r="AS100" s="30">
        <f t="shared" si="33"/>
        <v>-3.8642407285616132E-2</v>
      </c>
      <c r="AT100" s="30">
        <f t="shared" si="34"/>
        <v>3.62333800503211E-3</v>
      </c>
      <c r="AU100" s="30">
        <f t="shared" si="35"/>
        <v>-2.6407024879770901E-3</v>
      </c>
      <c r="AV100" s="30">
        <f t="shared" si="36"/>
        <v>1.65807195899869E-3</v>
      </c>
      <c r="AW100" s="30">
        <f t="shared" si="37"/>
        <v>-2.32086190954383E-4</v>
      </c>
      <c r="AX100" s="30">
        <f t="shared" si="38"/>
        <v>3.51442666819412E-3</v>
      </c>
      <c r="AY100" s="30">
        <f t="shared" si="39"/>
        <v>8.2904466617517106E-3</v>
      </c>
      <c r="BA100" s="31">
        <f t="shared" si="40"/>
        <v>48121</v>
      </c>
      <c r="BB100" s="30">
        <f t="shared" si="41"/>
        <v>-3.8642407285616132E-2</v>
      </c>
      <c r="BC100" s="30" t="e">
        <f>#REF!</f>
        <v>#REF!</v>
      </c>
    </row>
    <row r="101" spans="1:55">
      <c r="A101" s="31">
        <v>48213</v>
      </c>
      <c r="B101" s="30">
        <v>-6.1150077443805601E-2</v>
      </c>
      <c r="C101" s="30">
        <v>-4.0396449012547399E-4</v>
      </c>
      <c r="D101" s="30">
        <v>-9.1819243949231494E-2</v>
      </c>
      <c r="E101" s="30">
        <v>-3.37787645587894E-4</v>
      </c>
      <c r="F101" s="30">
        <v>8.8308068843345702E-2</v>
      </c>
      <c r="G101" s="30">
        <v>-5.2905363724375899E-4</v>
      </c>
      <c r="H101" s="30">
        <v>9.7599958447647198E-2</v>
      </c>
      <c r="I101" s="30">
        <v>-0.311035930087044</v>
      </c>
      <c r="J101" s="30">
        <v>-0.58963573026239402</v>
      </c>
      <c r="K101" s="30">
        <v>-2.7447001131664E-3</v>
      </c>
      <c r="L101" s="30">
        <v>7.4053790308781196E-3</v>
      </c>
      <c r="M101" s="30">
        <v>0</v>
      </c>
      <c r="N101" s="30">
        <v>0</v>
      </c>
      <c r="O101" s="30">
        <v>0.55988390445476099</v>
      </c>
      <c r="P101" s="30">
        <v>0</v>
      </c>
      <c r="Q101" s="30">
        <v>0.41795919084746103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3.5276226935554399E-3</v>
      </c>
      <c r="Z101" s="30">
        <v>-2.6518209128689701E-3</v>
      </c>
      <c r="AA101" s="30">
        <v>1.58732872377331E-3</v>
      </c>
      <c r="AB101" s="30">
        <v>-2.7060018362723399E-4</v>
      </c>
      <c r="AC101" s="30">
        <v>3.4180654890691902E-3</v>
      </c>
      <c r="AD101" s="30">
        <v>8.15726164027363E-3</v>
      </c>
      <c r="AE101" s="30">
        <v>-0.100004922664775</v>
      </c>
      <c r="AF101" s="30">
        <v>2.2857273151788399E-2</v>
      </c>
      <c r="AH101" s="30">
        <f t="shared" si="32"/>
        <v>-2.7447001131664E-3</v>
      </c>
      <c r="AI101" s="30">
        <f t="shared" si="22"/>
        <v>3.5276226935554399E-3</v>
      </c>
      <c r="AJ101" s="30">
        <f t="shared" si="21"/>
        <v>-2.6518209128689701E-3</v>
      </c>
      <c r="AK101" s="30">
        <f t="shared" si="21"/>
        <v>1.58732872377331E-3</v>
      </c>
      <c r="AL101" s="30">
        <f t="shared" si="21"/>
        <v>-2.7060018362723399E-4</v>
      </c>
      <c r="AM101" s="30">
        <f t="shared" si="21"/>
        <v>3.4180654890691902E-3</v>
      </c>
      <c r="AN101" s="30">
        <f t="shared" si="21"/>
        <v>8.15726164027363E-3</v>
      </c>
      <c r="AR101" s="31">
        <f t="shared" si="23"/>
        <v>48213</v>
      </c>
      <c r="AS101" s="30">
        <f t="shared" si="33"/>
        <v>-3.8600139597466603E-2</v>
      </c>
      <c r="AT101" s="30">
        <f t="shared" si="34"/>
        <v>3.5276226935554399E-3</v>
      </c>
      <c r="AU101" s="30">
        <f t="shared" si="35"/>
        <v>-2.6518209128689701E-3</v>
      </c>
      <c r="AV101" s="30">
        <f t="shared" si="36"/>
        <v>1.58732872377331E-3</v>
      </c>
      <c r="AW101" s="30">
        <f t="shared" si="37"/>
        <v>-2.7060018362723399E-4</v>
      </c>
      <c r="AX101" s="30">
        <f t="shared" si="38"/>
        <v>3.4180654890691902E-3</v>
      </c>
      <c r="AY101" s="30">
        <f t="shared" si="39"/>
        <v>8.15726164027363E-3</v>
      </c>
      <c r="BA101" s="31">
        <f t="shared" si="40"/>
        <v>48213</v>
      </c>
      <c r="BB101" s="30">
        <f t="shared" si="41"/>
        <v>-3.8600139597466603E-2</v>
      </c>
      <c r="BC101" s="30" t="e">
        <f>#REF!</f>
        <v>#REF!</v>
      </c>
    </row>
    <row r="102" spans="1:55">
      <c r="A102" s="31">
        <v>48304</v>
      </c>
      <c r="B102" s="30">
        <v>-6.0382074648301899E-2</v>
      </c>
      <c r="C102" s="30">
        <v>-3.8975603670054999E-4</v>
      </c>
      <c r="D102" s="30">
        <v>-9.0489537984084198E-2</v>
      </c>
      <c r="E102" s="30">
        <v>-2.6418118423965299E-4</v>
      </c>
      <c r="F102" s="30">
        <v>8.8137471799809505E-2</v>
      </c>
      <c r="G102" s="30">
        <v>-1.6326213100326099E-3</v>
      </c>
      <c r="H102" s="30">
        <v>0.101816009141408</v>
      </c>
      <c r="I102" s="30">
        <v>-0.30344747321446802</v>
      </c>
      <c r="J102" s="30">
        <v>-0.572395916914614</v>
      </c>
      <c r="K102" s="30">
        <v>-2.70270711413278E-3</v>
      </c>
      <c r="L102" s="30">
        <v>8.9696740735334402E-3</v>
      </c>
      <c r="M102" s="30">
        <v>0</v>
      </c>
      <c r="N102" s="30">
        <v>0</v>
      </c>
      <c r="O102" s="30">
        <v>0.55640856051819498</v>
      </c>
      <c r="P102" s="30">
        <v>0</v>
      </c>
      <c r="Q102" s="30">
        <v>0.41366865144922799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3.4330362914669599E-3</v>
      </c>
      <c r="Z102" s="30">
        <v>-2.6549236088579901E-3</v>
      </c>
      <c r="AA102" s="30">
        <v>1.52086592255518E-3</v>
      </c>
      <c r="AB102" s="30">
        <v>-3.0364640256630399E-4</v>
      </c>
      <c r="AC102" s="30">
        <v>3.3236226221422501E-3</v>
      </c>
      <c r="AD102" s="30">
        <v>8.0185729123272102E-3</v>
      </c>
      <c r="AE102" s="30">
        <v>-9.8988866264360098E-2</v>
      </c>
      <c r="AF102" s="30">
        <v>4.7903256680137299E-2</v>
      </c>
      <c r="AH102" s="30">
        <f t="shared" si="32"/>
        <v>-2.70270711413278E-3</v>
      </c>
      <c r="AI102" s="30">
        <f t="shared" si="22"/>
        <v>3.4330362914669599E-3</v>
      </c>
      <c r="AJ102" s="30">
        <f t="shared" si="21"/>
        <v>-2.6549236088579901E-3</v>
      </c>
      <c r="AK102" s="30">
        <f t="shared" si="21"/>
        <v>1.52086592255518E-3</v>
      </c>
      <c r="AL102" s="30">
        <f t="shared" si="21"/>
        <v>-3.0364640256630399E-4</v>
      </c>
      <c r="AM102" s="30">
        <f t="shared" si="21"/>
        <v>3.3236226221422501E-3</v>
      </c>
      <c r="AN102" s="30">
        <f t="shared" si="21"/>
        <v>8.0185729123272102E-3</v>
      </c>
      <c r="AR102" s="31">
        <f t="shared" si="23"/>
        <v>48304</v>
      </c>
      <c r="AS102" s="30">
        <f t="shared" si="33"/>
        <v>-3.8558146598432978E-2</v>
      </c>
      <c r="AT102" s="30">
        <f t="shared" si="34"/>
        <v>3.4330362914669599E-3</v>
      </c>
      <c r="AU102" s="30">
        <f t="shared" si="35"/>
        <v>-2.6549236088579901E-3</v>
      </c>
      <c r="AV102" s="30">
        <f t="shared" si="36"/>
        <v>1.52086592255518E-3</v>
      </c>
      <c r="AW102" s="30">
        <f t="shared" si="37"/>
        <v>-3.0364640256630399E-4</v>
      </c>
      <c r="AX102" s="30">
        <f t="shared" si="38"/>
        <v>3.3236226221422501E-3</v>
      </c>
      <c r="AY102" s="30">
        <f t="shared" si="39"/>
        <v>8.0185729123272102E-3</v>
      </c>
      <c r="BA102" s="31">
        <f t="shared" si="40"/>
        <v>48304</v>
      </c>
      <c r="BB102" s="30">
        <f t="shared" si="41"/>
        <v>-3.8558146598432978E-2</v>
      </c>
      <c r="BC102" s="30" t="e">
        <f>#REF!</f>
        <v>#REF!</v>
      </c>
    </row>
    <row r="103" spans="1:55">
      <c r="A103" s="31">
        <v>48395</v>
      </c>
      <c r="B103" s="30">
        <v>-5.9630799179322097E-2</v>
      </c>
      <c r="C103" s="30">
        <v>-3.76111310795845E-4</v>
      </c>
      <c r="D103" s="30">
        <v>-8.9185273220959704E-2</v>
      </c>
      <c r="E103" s="30">
        <v>-1.9900564923736001E-4</v>
      </c>
      <c r="F103" s="30">
        <v>8.7948206660404205E-2</v>
      </c>
      <c r="G103" s="30">
        <v>-2.6827991268629698E-3</v>
      </c>
      <c r="H103" s="30">
        <v>0.10556474835603499</v>
      </c>
      <c r="I103" s="30">
        <v>-0.29588130667613699</v>
      </c>
      <c r="J103" s="30">
        <v>-0.55565122929385202</v>
      </c>
      <c r="K103" s="30">
        <v>-2.66064676276434E-3</v>
      </c>
      <c r="L103" s="30">
        <v>1.04546515720782E-2</v>
      </c>
      <c r="M103" s="30">
        <v>0</v>
      </c>
      <c r="N103" s="30">
        <v>0</v>
      </c>
      <c r="O103" s="30">
        <v>0.55291181700094505</v>
      </c>
      <c r="P103" s="30">
        <v>0</v>
      </c>
      <c r="Q103" s="30">
        <v>0.40942656354339102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3.3397714937377599E-3</v>
      </c>
      <c r="Z103" s="30">
        <v>-2.6507079290860598E-3</v>
      </c>
      <c r="AA103" s="30">
        <v>1.4583808722878899E-3</v>
      </c>
      <c r="AB103" s="30">
        <v>-3.31708662393293E-4</v>
      </c>
      <c r="AC103" s="30">
        <v>3.2311476567015102E-3</v>
      </c>
      <c r="AD103" s="30">
        <v>7.8750876610911204E-3</v>
      </c>
      <c r="AE103" s="30">
        <v>-9.7983109039812E-2</v>
      </c>
      <c r="AF103" s="30">
        <v>7.1877837921530102E-2</v>
      </c>
      <c r="AH103" s="30">
        <f t="shared" si="32"/>
        <v>-2.66064676276434E-3</v>
      </c>
      <c r="AI103" s="30">
        <f t="shared" si="22"/>
        <v>3.3397714937377599E-3</v>
      </c>
      <c r="AJ103" s="30">
        <f t="shared" si="21"/>
        <v>-2.6507079290860598E-3</v>
      </c>
      <c r="AK103" s="30">
        <f t="shared" si="21"/>
        <v>1.4583808722878899E-3</v>
      </c>
      <c r="AL103" s="30">
        <f t="shared" si="21"/>
        <v>-3.31708662393293E-4</v>
      </c>
      <c r="AM103" s="30">
        <f t="shared" si="21"/>
        <v>3.2311476567015102E-3</v>
      </c>
      <c r="AN103" s="30">
        <f t="shared" si="21"/>
        <v>7.8750876610911204E-3</v>
      </c>
      <c r="AR103" s="31">
        <f t="shared" si="23"/>
        <v>48395</v>
      </c>
      <c r="AS103" s="30">
        <f t="shared" si="33"/>
        <v>-3.851608624706454E-2</v>
      </c>
      <c r="AT103" s="30">
        <f t="shared" si="34"/>
        <v>3.3397714937377599E-3</v>
      </c>
      <c r="AU103" s="30">
        <f t="shared" si="35"/>
        <v>-2.6507079290860598E-3</v>
      </c>
      <c r="AV103" s="30">
        <f t="shared" si="36"/>
        <v>1.4583808722878899E-3</v>
      </c>
      <c r="AW103" s="30">
        <f t="shared" si="37"/>
        <v>-3.31708662393293E-4</v>
      </c>
      <c r="AX103" s="30">
        <f t="shared" si="38"/>
        <v>3.2311476567015102E-3</v>
      </c>
      <c r="AY103" s="30">
        <f t="shared" si="39"/>
        <v>7.8750876610911204E-3</v>
      </c>
      <c r="BA103" s="31">
        <f t="shared" si="40"/>
        <v>48395</v>
      </c>
      <c r="BB103" s="30">
        <f t="shared" si="41"/>
        <v>-3.851608624706454E-2</v>
      </c>
      <c r="BC103" s="30" t="e">
        <f>#REF!</f>
        <v>#REF!</v>
      </c>
    </row>
    <row r="104" spans="1:55">
      <c r="A104" s="31">
        <v>48487</v>
      </c>
      <c r="B104" s="30">
        <v>-5.8895682368842399E-2</v>
      </c>
      <c r="C104" s="30">
        <v>-3.6300788572862699E-4</v>
      </c>
      <c r="D104" s="30">
        <v>-8.79058660733123E-2</v>
      </c>
      <c r="E104" s="30">
        <v>-1.4150695255565801E-4</v>
      </c>
      <c r="F104" s="30">
        <v>8.7740916989531501E-2</v>
      </c>
      <c r="G104" s="30">
        <v>-3.6822911469780398E-3</v>
      </c>
      <c r="H104" s="30">
        <v>0.108876120027923</v>
      </c>
      <c r="I104" s="30">
        <v>-0.28836474082543001</v>
      </c>
      <c r="J104" s="30">
        <v>-0.53938790599679098</v>
      </c>
      <c r="K104" s="30">
        <v>-2.6182718510403499E-3</v>
      </c>
      <c r="L104" s="30">
        <v>1.18623534242301E-2</v>
      </c>
      <c r="M104" s="30">
        <v>0</v>
      </c>
      <c r="N104" s="30">
        <v>0</v>
      </c>
      <c r="O104" s="30">
        <v>0.54939488111516099</v>
      </c>
      <c r="P104" s="30">
        <v>0</v>
      </c>
      <c r="Q104" s="30">
        <v>0.40523206896798603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3.2479884700453701E-3</v>
      </c>
      <c r="Z104" s="30">
        <v>-2.6398570992402998E-3</v>
      </c>
      <c r="AA104" s="30">
        <v>1.3995863892724001E-3</v>
      </c>
      <c r="AB104" s="30">
        <v>-3.5524745661818998E-4</v>
      </c>
      <c r="AC104" s="30">
        <v>3.1406773165709701E-3</v>
      </c>
      <c r="AD104" s="30">
        <v>7.7275017747124803E-3</v>
      </c>
      <c r="AE104" s="30">
        <v>-9.6987549851779098E-2</v>
      </c>
      <c r="AF104" s="30">
        <v>9.4799400713707599E-2</v>
      </c>
      <c r="AH104" s="30">
        <f t="shared" si="32"/>
        <v>-2.6182718510403499E-3</v>
      </c>
      <c r="AI104" s="30">
        <f t="shared" si="22"/>
        <v>3.2479884700453701E-3</v>
      </c>
      <c r="AJ104" s="30">
        <f t="shared" si="21"/>
        <v>-2.6398570992402998E-3</v>
      </c>
      <c r="AK104" s="30">
        <f t="shared" si="21"/>
        <v>1.3995863892724001E-3</v>
      </c>
      <c r="AL104" s="30">
        <f t="shared" si="21"/>
        <v>-3.5524745661818998E-4</v>
      </c>
      <c r="AM104" s="30">
        <f t="shared" si="21"/>
        <v>3.1406773165709701E-3</v>
      </c>
      <c r="AN104" s="30">
        <f t="shared" si="21"/>
        <v>7.7275017747124803E-3</v>
      </c>
      <c r="AR104" s="31">
        <f t="shared" si="23"/>
        <v>48487</v>
      </c>
      <c r="AS104" s="30">
        <f t="shared" si="33"/>
        <v>-3.8473711335340548E-2</v>
      </c>
      <c r="AT104" s="30">
        <f t="shared" si="34"/>
        <v>3.2479884700453701E-3</v>
      </c>
      <c r="AU104" s="30">
        <f t="shared" si="35"/>
        <v>-2.6398570992402998E-3</v>
      </c>
      <c r="AV104" s="30">
        <f t="shared" si="36"/>
        <v>1.3995863892724001E-3</v>
      </c>
      <c r="AW104" s="30">
        <f t="shared" si="37"/>
        <v>-3.5524745661818998E-4</v>
      </c>
      <c r="AX104" s="30">
        <f t="shared" si="38"/>
        <v>3.1406773165709701E-3</v>
      </c>
      <c r="AY104" s="30">
        <f t="shared" si="39"/>
        <v>7.7275017747124803E-3</v>
      </c>
      <c r="BA104" s="31">
        <f t="shared" si="40"/>
        <v>48487</v>
      </c>
      <c r="BB104" s="30">
        <f t="shared" si="41"/>
        <v>-3.8473711335340548E-2</v>
      </c>
      <c r="BC104" s="30" t="e">
        <f>#REF!</f>
        <v>#REF!</v>
      </c>
    </row>
    <row r="105" spans="1:55">
      <c r="A105" s="31">
        <v>48579</v>
      </c>
      <c r="B105" s="30">
        <v>-5.8176179144764299E-2</v>
      </c>
      <c r="C105" s="30">
        <v>-3.5042328335732598E-4</v>
      </c>
      <c r="D105" s="30">
        <v>-8.6650741816585095E-2</v>
      </c>
      <c r="E105" s="32">
        <v>-9.0974476441019097E-5</v>
      </c>
      <c r="F105" s="30">
        <v>8.7516249529229206E-2</v>
      </c>
      <c r="G105" s="30">
        <v>-4.6335742000969101E-3</v>
      </c>
      <c r="H105" s="30">
        <v>0.111778529908312</v>
      </c>
      <c r="I105" s="30">
        <v>-0.28091990504812703</v>
      </c>
      <c r="J105" s="30">
        <v>-0.52359259126473201</v>
      </c>
      <c r="K105" s="30">
        <v>-2.57541404389272E-3</v>
      </c>
      <c r="L105" s="30">
        <v>1.3194906945956901E-2</v>
      </c>
      <c r="M105" s="30">
        <v>0</v>
      </c>
      <c r="N105" s="30">
        <v>0</v>
      </c>
      <c r="O105" s="30">
        <v>0.54585897199705902</v>
      </c>
      <c r="P105" s="30">
        <v>0</v>
      </c>
      <c r="Q105" s="30">
        <v>0.40108434374739299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3.1578185954783599E-3</v>
      </c>
      <c r="Z105" s="30">
        <v>-2.6230325804954499E-3</v>
      </c>
      <c r="AA105" s="30">
        <v>1.34421175934651E-3</v>
      </c>
      <c r="AB105" s="30">
        <v>-3.74697724381256E-4</v>
      </c>
      <c r="AC105" s="30">
        <v>3.0522370143781698E-3</v>
      </c>
      <c r="AD105" s="30">
        <v>7.5764908561426402E-3</v>
      </c>
      <c r="AE105" s="30">
        <v>-9.6002088407853806E-2</v>
      </c>
      <c r="AF105" s="30">
        <v>0.11668989467086199</v>
      </c>
      <c r="AH105" s="30">
        <f t="shared" si="32"/>
        <v>-2.57541404389272E-3</v>
      </c>
      <c r="AI105" s="30">
        <f t="shared" si="22"/>
        <v>3.1578185954783599E-3</v>
      </c>
      <c r="AJ105" s="30">
        <f t="shared" si="21"/>
        <v>-2.6230325804954499E-3</v>
      </c>
      <c r="AK105" s="30">
        <f t="shared" si="21"/>
        <v>1.34421175934651E-3</v>
      </c>
      <c r="AL105" s="30">
        <f t="shared" si="21"/>
        <v>-3.74697724381256E-4</v>
      </c>
      <c r="AM105" s="30">
        <f t="shared" si="21"/>
        <v>3.0522370143781698E-3</v>
      </c>
      <c r="AN105" s="30">
        <f t="shared" si="21"/>
        <v>7.5764908561426402E-3</v>
      </c>
      <c r="AR105" s="31">
        <f t="shared" si="23"/>
        <v>48579</v>
      </c>
      <c r="AS105" s="30">
        <f t="shared" si="33"/>
        <v>-3.8430853528192921E-2</v>
      </c>
      <c r="AT105" s="30">
        <f t="shared" si="34"/>
        <v>3.1578185954783599E-3</v>
      </c>
      <c r="AU105" s="30">
        <f t="shared" si="35"/>
        <v>-2.6230325804954499E-3</v>
      </c>
      <c r="AV105" s="30">
        <f t="shared" si="36"/>
        <v>1.34421175934651E-3</v>
      </c>
      <c r="AW105" s="30">
        <f t="shared" si="37"/>
        <v>-3.74697724381256E-4</v>
      </c>
      <c r="AX105" s="30">
        <f t="shared" si="38"/>
        <v>3.0522370143781698E-3</v>
      </c>
      <c r="AY105" s="30">
        <f t="shared" si="39"/>
        <v>7.5764908561426402E-3</v>
      </c>
      <c r="BA105" s="31">
        <f t="shared" si="40"/>
        <v>48579</v>
      </c>
      <c r="BB105" s="30">
        <f t="shared" si="41"/>
        <v>-3.8430853528192921E-2</v>
      </c>
      <c r="BC105" s="30" t="e">
        <f>#REF!</f>
        <v>#REF!</v>
      </c>
    </row>
    <row r="106" spans="1:55">
      <c r="A106" s="31">
        <v>48669</v>
      </c>
      <c r="B106" s="30">
        <v>-5.7471766771466301E-2</v>
      </c>
      <c r="C106" s="30">
        <v>-3.3833523559456598E-4</v>
      </c>
      <c r="D106" s="30">
        <v>-8.5419335539060795E-2</v>
      </c>
      <c r="E106" s="32">
        <v>-4.6742987858117099E-5</v>
      </c>
      <c r="F106" s="30">
        <v>8.7274850761764805E-2</v>
      </c>
      <c r="G106" s="30">
        <v>-5.5389237810121702E-3</v>
      </c>
      <c r="H106" s="30">
        <v>0.114298907580656</v>
      </c>
      <c r="I106" s="30">
        <v>-0.27356465799233098</v>
      </c>
      <c r="J106" s="30">
        <v>-0.508252311730783</v>
      </c>
      <c r="K106" s="30">
        <v>-2.53196987065607E-3</v>
      </c>
      <c r="L106" s="30">
        <v>1.4454503777239201E-2</v>
      </c>
      <c r="M106" s="30">
        <v>0</v>
      </c>
      <c r="N106" s="30">
        <v>0</v>
      </c>
      <c r="O106" s="30">
        <v>0.54230531747885202</v>
      </c>
      <c r="P106" s="30">
        <v>0</v>
      </c>
      <c r="Q106" s="30">
        <v>0.39698259715978901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3.0693678475302E-3</v>
      </c>
      <c r="Z106" s="30">
        <v>-2.6008683538303302E-3</v>
      </c>
      <c r="AA106" s="30">
        <v>1.29200319138877E-3</v>
      </c>
      <c r="AB106" s="30">
        <v>-3.90467529398641E-4</v>
      </c>
      <c r="AC106" s="30">
        <v>2.9658422362466201E-3</v>
      </c>
      <c r="AD106" s="30">
        <v>7.4227033030504997E-3</v>
      </c>
      <c r="AE106" s="30">
        <v>-9.5026625260963199E-2</v>
      </c>
      <c r="AF106" s="30">
        <v>0.13757395415785401</v>
      </c>
      <c r="AH106" s="30">
        <f t="shared" si="32"/>
        <v>-2.53196987065607E-3</v>
      </c>
      <c r="AI106" s="30">
        <f t="shared" si="22"/>
        <v>3.0693678475302E-3</v>
      </c>
      <c r="AJ106" s="30">
        <f t="shared" si="21"/>
        <v>-2.6008683538303302E-3</v>
      </c>
      <c r="AK106" s="30">
        <f t="shared" si="21"/>
        <v>1.29200319138877E-3</v>
      </c>
      <c r="AL106" s="30">
        <f t="shared" si="21"/>
        <v>-3.90467529398641E-4</v>
      </c>
      <c r="AM106" s="30">
        <f t="shared" si="21"/>
        <v>2.9658422362466201E-3</v>
      </c>
      <c r="AN106" s="30">
        <f t="shared" si="21"/>
        <v>7.4227033030504997E-3</v>
      </c>
      <c r="AR106" s="31">
        <f t="shared" si="23"/>
        <v>48669</v>
      </c>
      <c r="AS106" s="30">
        <f t="shared" si="33"/>
        <v>-3.838740935495627E-2</v>
      </c>
      <c r="AT106" s="30">
        <f t="shared" si="34"/>
        <v>3.0693678475302E-3</v>
      </c>
      <c r="AU106" s="30">
        <f t="shared" si="35"/>
        <v>-2.6008683538303302E-3</v>
      </c>
      <c r="AV106" s="30">
        <f t="shared" si="36"/>
        <v>1.29200319138877E-3</v>
      </c>
      <c r="AW106" s="30">
        <f t="shared" si="37"/>
        <v>-3.90467529398641E-4</v>
      </c>
      <c r="AX106" s="30">
        <f t="shared" si="38"/>
        <v>2.9658422362466201E-3</v>
      </c>
      <c r="AY106" s="30">
        <f t="shared" si="39"/>
        <v>7.4227033030504997E-3</v>
      </c>
      <c r="BA106" s="31">
        <f t="shared" si="40"/>
        <v>48669</v>
      </c>
      <c r="BB106" s="30">
        <f t="shared" si="41"/>
        <v>-3.838740935495627E-2</v>
      </c>
      <c r="BC106" s="30" t="e">
        <f>#REF!</f>
        <v>#REF!</v>
      </c>
    </row>
    <row r="107" spans="1:55">
      <c r="A107" s="31">
        <v>48760</v>
      </c>
      <c r="B107" s="30">
        <v>-5.6781943666417402E-2</v>
      </c>
      <c r="C107" s="30">
        <v>-3.2672188670090902E-4</v>
      </c>
      <c r="D107" s="30">
        <v>-8.4211092887431699E-2</v>
      </c>
      <c r="E107" s="32">
        <v>-8.1933309581394503E-6</v>
      </c>
      <c r="F107" s="30">
        <v>8.7017363970143202E-2</v>
      </c>
      <c r="G107" s="30">
        <v>-6.4004369911607696E-3</v>
      </c>
      <c r="H107" s="30">
        <v>0.116462766695035</v>
      </c>
      <c r="I107" s="30">
        <v>-0.26631333220273801</v>
      </c>
      <c r="J107" s="30">
        <v>-0.49335445623636098</v>
      </c>
      <c r="K107" s="30">
        <v>-2.48788852390546E-3</v>
      </c>
      <c r="L107" s="30">
        <v>1.56433811035805E-2</v>
      </c>
      <c r="M107" s="30">
        <v>0</v>
      </c>
      <c r="N107" s="30">
        <v>0</v>
      </c>
      <c r="O107" s="30">
        <v>0.53873515075501999</v>
      </c>
      <c r="P107" s="30">
        <v>0</v>
      </c>
      <c r="Q107" s="30">
        <v>0.39292607049088402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2.9827198866128001E-3</v>
      </c>
      <c r="Z107" s="30">
        <v>-2.5739668137014699E-3</v>
      </c>
      <c r="AA107" s="30">
        <v>1.24272387309609E-3</v>
      </c>
      <c r="AB107" s="30">
        <v>-4.0293746690345201E-4</v>
      </c>
      <c r="AC107" s="30">
        <v>2.88149977751839E-3</v>
      </c>
      <c r="AD107" s="30">
        <v>7.2667551626048798E-3</v>
      </c>
      <c r="AE107" s="30">
        <v>-9.4061061807337795E-2</v>
      </c>
      <c r="AF107" s="30">
        <v>0.15747818420290799</v>
      </c>
      <c r="AH107" s="30">
        <f t="shared" si="32"/>
        <v>-2.48788852390546E-3</v>
      </c>
      <c r="AI107" s="30">
        <f t="shared" si="22"/>
        <v>2.9827198866128001E-3</v>
      </c>
      <c r="AJ107" s="30">
        <f t="shared" si="21"/>
        <v>-2.5739668137014699E-3</v>
      </c>
      <c r="AK107" s="30">
        <f t="shared" si="21"/>
        <v>1.24272387309609E-3</v>
      </c>
      <c r="AL107" s="30">
        <f t="shared" si="21"/>
        <v>-4.0293746690345201E-4</v>
      </c>
      <c r="AM107" s="30">
        <f t="shared" si="21"/>
        <v>2.88149977751839E-3</v>
      </c>
      <c r="AN107" s="30">
        <f t="shared" si="21"/>
        <v>7.2667551626048798E-3</v>
      </c>
      <c r="AR107" s="31">
        <f t="shared" si="23"/>
        <v>48760</v>
      </c>
      <c r="AS107" s="30">
        <f t="shared" si="33"/>
        <v>-3.8343328008205661E-2</v>
      </c>
      <c r="AT107" s="30">
        <f t="shared" si="34"/>
        <v>2.9827198866128001E-3</v>
      </c>
      <c r="AU107" s="30">
        <f t="shared" si="35"/>
        <v>-2.5739668137014699E-3</v>
      </c>
      <c r="AV107" s="30">
        <f t="shared" si="36"/>
        <v>1.24272387309609E-3</v>
      </c>
      <c r="AW107" s="30">
        <f t="shared" si="37"/>
        <v>-4.0293746690345201E-4</v>
      </c>
      <c r="AX107" s="30">
        <f t="shared" si="38"/>
        <v>2.88149977751839E-3</v>
      </c>
      <c r="AY107" s="30">
        <f t="shared" si="39"/>
        <v>7.2667551626048798E-3</v>
      </c>
      <c r="BA107" s="31">
        <f t="shared" si="40"/>
        <v>48760</v>
      </c>
      <c r="BB107" s="30">
        <f t="shared" si="41"/>
        <v>-3.8343328008205661E-2</v>
      </c>
      <c r="BC107" s="30" t="e">
        <f>#REF!</f>
        <v>#REF!</v>
      </c>
    </row>
    <row r="108" spans="1:55">
      <c r="A108" s="31">
        <v>48852</v>
      </c>
      <c r="B108" s="30">
        <v>-5.6106228292696E-2</v>
      </c>
      <c r="C108" s="30">
        <v>-3.1556194671766797E-4</v>
      </c>
      <c r="D108" s="30">
        <v>-8.3025470637587695E-2</v>
      </c>
      <c r="E108" s="32">
        <v>2.5247824719798398E-5</v>
      </c>
      <c r="F108" s="30">
        <v>8.6744426744655906E-2</v>
      </c>
      <c r="G108" s="30">
        <v>-7.2200528240196002E-3</v>
      </c>
      <c r="H108" s="30">
        <v>0.118294263565088</v>
      </c>
      <c r="I108" s="30">
        <v>-0.25917734394090802</v>
      </c>
      <c r="J108" s="30">
        <v>-0.47888675828787702</v>
      </c>
      <c r="K108" s="30">
        <v>-2.4431613127484601E-3</v>
      </c>
      <c r="L108" s="30">
        <v>1.6763805054997801E-2</v>
      </c>
      <c r="M108" s="30">
        <v>0</v>
      </c>
      <c r="N108" s="30">
        <v>0</v>
      </c>
      <c r="O108" s="30">
        <v>0.53514970703294396</v>
      </c>
      <c r="P108" s="30">
        <v>0</v>
      </c>
      <c r="Q108" s="30">
        <v>0.38891403557828003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2.8979388380534401E-3</v>
      </c>
      <c r="Z108" s="30">
        <v>-2.54289599664891E-3</v>
      </c>
      <c r="AA108" s="30">
        <v>1.1961537232707501E-3</v>
      </c>
      <c r="AB108" s="30">
        <v>-4.12460642851275E-4</v>
      </c>
      <c r="AC108" s="30">
        <v>2.7992088466932599E-3</v>
      </c>
      <c r="AD108" s="30">
        <v>7.1092264906758001E-3</v>
      </c>
      <c r="AE108" s="30">
        <v>-9.3105300284401699E-2</v>
      </c>
      <c r="AF108" s="30">
        <v>0.17643058260015099</v>
      </c>
      <c r="AH108" s="30">
        <f t="shared" si="32"/>
        <v>-2.4431613127484601E-3</v>
      </c>
      <c r="AI108" s="30">
        <f t="shared" si="22"/>
        <v>2.8979388380534401E-3</v>
      </c>
      <c r="AJ108" s="30">
        <f t="shared" si="22"/>
        <v>-2.54289599664891E-3</v>
      </c>
      <c r="AK108" s="30">
        <f t="shared" si="22"/>
        <v>1.1961537232707501E-3</v>
      </c>
      <c r="AL108" s="30">
        <f t="shared" si="22"/>
        <v>-4.12460642851275E-4</v>
      </c>
      <c r="AM108" s="30">
        <f t="shared" si="22"/>
        <v>2.7992088466932599E-3</v>
      </c>
      <c r="AN108" s="30">
        <f t="shared" si="22"/>
        <v>7.1092264906758001E-3</v>
      </c>
      <c r="AR108" s="31">
        <f t="shared" si="23"/>
        <v>48852</v>
      </c>
      <c r="AS108" s="30">
        <f t="shared" si="33"/>
        <v>-3.8298600797048658E-2</v>
      </c>
      <c r="AT108" s="30">
        <f t="shared" si="34"/>
        <v>2.8979388380534401E-3</v>
      </c>
      <c r="AU108" s="30">
        <f t="shared" si="35"/>
        <v>-2.54289599664891E-3</v>
      </c>
      <c r="AV108" s="30">
        <f t="shared" si="36"/>
        <v>1.1961537232707501E-3</v>
      </c>
      <c r="AW108" s="30">
        <f t="shared" si="37"/>
        <v>-4.12460642851275E-4</v>
      </c>
      <c r="AX108" s="30">
        <f t="shared" si="38"/>
        <v>2.7992088466932599E-3</v>
      </c>
      <c r="AY108" s="30">
        <f t="shared" si="39"/>
        <v>7.1092264906758001E-3</v>
      </c>
      <c r="BA108" s="31">
        <f t="shared" si="40"/>
        <v>48852</v>
      </c>
      <c r="BB108" s="30">
        <f t="shared" si="41"/>
        <v>-3.8298600797048658E-2</v>
      </c>
      <c r="BC108" s="30" t="e">
        <f>#REF!</f>
        <v>#REF!</v>
      </c>
    </row>
    <row r="109" spans="1:55">
      <c r="A109" s="31">
        <v>48944</v>
      </c>
      <c r="B109" s="30">
        <v>-5.5444158126383099E-2</v>
      </c>
      <c r="C109" s="30">
        <v>-3.0483480372156503E-4</v>
      </c>
      <c r="D109" s="30">
        <v>-8.1861937115834602E-2</v>
      </c>
      <c r="E109" s="32">
        <v>5.4108952829423602E-5</v>
      </c>
      <c r="F109" s="30">
        <v>8.6456668883783103E-2</v>
      </c>
      <c r="G109" s="30">
        <v>-7.9995700660639903E-3</v>
      </c>
      <c r="H109" s="30">
        <v>0.119816254220728</v>
      </c>
      <c r="I109" s="30">
        <v>-0.25216569324281102</v>
      </c>
      <c r="J109" s="30">
        <v>-0.46483728077178998</v>
      </c>
      <c r="K109" s="30">
        <v>-2.3978126145851502E-3</v>
      </c>
      <c r="L109" s="30">
        <v>1.7818056131635399E-2</v>
      </c>
      <c r="M109" s="30">
        <v>0</v>
      </c>
      <c r="N109" s="30">
        <v>0</v>
      </c>
      <c r="O109" s="30">
        <v>0.53155022024253795</v>
      </c>
      <c r="P109" s="30">
        <v>0</v>
      </c>
      <c r="Q109" s="30">
        <v>0.38494579322785299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2.8150717943597999E-3</v>
      </c>
      <c r="Z109" s="30">
        <v>-2.5081879090116301E-3</v>
      </c>
      <c r="AA109" s="30">
        <v>1.15208891833251E-3</v>
      </c>
      <c r="AB109" s="30">
        <v>-4.1936309786993998E-4</v>
      </c>
      <c r="AC109" s="30">
        <v>2.7189620506407001E-3</v>
      </c>
      <c r="AD109" s="30">
        <v>6.9506589745804703E-3</v>
      </c>
      <c r="AE109" s="30">
        <v>-9.2159243768419302E-2</v>
      </c>
      <c r="AF109" s="30">
        <v>0.19446007311649799</v>
      </c>
      <c r="AH109" s="30">
        <f t="shared" si="32"/>
        <v>-2.3978126145851502E-3</v>
      </c>
      <c r="AI109" s="30">
        <f t="shared" si="22"/>
        <v>2.8150717943597999E-3</v>
      </c>
      <c r="AJ109" s="30">
        <f t="shared" si="22"/>
        <v>-2.5081879090116301E-3</v>
      </c>
      <c r="AK109" s="30">
        <f t="shared" si="22"/>
        <v>1.15208891833251E-3</v>
      </c>
      <c r="AL109" s="30">
        <f t="shared" si="22"/>
        <v>-4.1936309786993998E-4</v>
      </c>
      <c r="AM109" s="30">
        <f t="shared" si="22"/>
        <v>2.7189620506407001E-3</v>
      </c>
      <c r="AN109" s="30">
        <f t="shared" si="22"/>
        <v>6.9506589745804703E-3</v>
      </c>
      <c r="AR109" s="31">
        <f t="shared" si="23"/>
        <v>48944</v>
      </c>
      <c r="AS109" s="30">
        <f t="shared" si="33"/>
        <v>-3.8253252098885353E-2</v>
      </c>
      <c r="AT109" s="30">
        <f t="shared" si="34"/>
        <v>2.8150717943597999E-3</v>
      </c>
      <c r="AU109" s="30">
        <f t="shared" si="35"/>
        <v>-2.5081879090116301E-3</v>
      </c>
      <c r="AV109" s="30">
        <f t="shared" si="36"/>
        <v>1.15208891833251E-3</v>
      </c>
      <c r="AW109" s="30">
        <f t="shared" si="37"/>
        <v>-4.1936309786993998E-4</v>
      </c>
      <c r="AX109" s="30">
        <f t="shared" si="38"/>
        <v>2.7189620506407001E-3</v>
      </c>
      <c r="AY109" s="30">
        <f t="shared" si="39"/>
        <v>6.9506589745804703E-3</v>
      </c>
      <c r="BA109" s="31">
        <f t="shared" si="40"/>
        <v>48944</v>
      </c>
      <c r="BB109" s="30">
        <f t="shared" si="41"/>
        <v>-3.8253252098885353E-2</v>
      </c>
      <c r="BC109" s="30" t="e">
        <f>#REF!</f>
        <v>#REF!</v>
      </c>
    </row>
    <row r="110" spans="1:55">
      <c r="A110" s="31">
        <v>49034</v>
      </c>
      <c r="B110" s="30">
        <v>-5.4795288696118903E-2</v>
      </c>
      <c r="C110" s="30">
        <v>-2.9452060338330799E-4</v>
      </c>
      <c r="D110" s="30">
        <v>-8.0719972493059594E-2</v>
      </c>
      <c r="E110" s="32">
        <v>7.8875169573500105E-5</v>
      </c>
      <c r="F110" s="30">
        <v>8.61547106473015E-2</v>
      </c>
      <c r="G110" s="30">
        <v>-8.7406630658648492E-3</v>
      </c>
      <c r="H110" s="30">
        <v>0.121050349973073</v>
      </c>
      <c r="I110" s="30">
        <v>-0.24528537459094199</v>
      </c>
      <c r="J110" s="30">
        <v>-0.45119440258996002</v>
      </c>
      <c r="K110" s="30">
        <v>-2.3518921718479399E-3</v>
      </c>
      <c r="L110" s="30">
        <v>1.8808416499394E-2</v>
      </c>
      <c r="M110" s="30">
        <v>0</v>
      </c>
      <c r="N110" s="30">
        <v>0</v>
      </c>
      <c r="O110" s="30">
        <v>0.52793791985747895</v>
      </c>
      <c r="P110" s="30">
        <v>0</v>
      </c>
      <c r="Q110" s="30">
        <v>0.381020671565512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2.7341510601574998E-3</v>
      </c>
      <c r="Z110" s="30">
        <v>-2.4703377477175402E-3</v>
      </c>
      <c r="AA110" s="30">
        <v>1.1103412565827101E-3</v>
      </c>
      <c r="AB110" s="30">
        <v>-4.2394456821748201E-4</v>
      </c>
      <c r="AC110" s="30">
        <v>2.6407462763167102E-3</v>
      </c>
      <c r="AD110" s="30">
        <v>6.7915546042129904E-3</v>
      </c>
      <c r="AE110" s="30">
        <v>-9.12227961717859E-2</v>
      </c>
      <c r="AF110" s="30">
        <v>0.211596129335411</v>
      </c>
      <c r="AH110" s="30">
        <f t="shared" si="32"/>
        <v>-2.3518921718479399E-3</v>
      </c>
      <c r="AI110" s="30">
        <f t="shared" si="22"/>
        <v>2.7341510601574998E-3</v>
      </c>
      <c r="AJ110" s="30">
        <f t="shared" si="22"/>
        <v>-2.4703377477175402E-3</v>
      </c>
      <c r="AK110" s="30">
        <f t="shared" si="22"/>
        <v>1.1103412565827101E-3</v>
      </c>
      <c r="AL110" s="30">
        <f t="shared" si="22"/>
        <v>-4.2394456821748201E-4</v>
      </c>
      <c r="AM110" s="30">
        <f t="shared" si="22"/>
        <v>2.6407462763167102E-3</v>
      </c>
      <c r="AN110" s="30">
        <f t="shared" si="22"/>
        <v>6.7915546042129904E-3</v>
      </c>
      <c r="AR110" s="31">
        <f t="shared" si="23"/>
        <v>49034</v>
      </c>
      <c r="AS110" s="30">
        <f t="shared" si="33"/>
        <v>-3.820733165614814E-2</v>
      </c>
      <c r="AT110" s="30">
        <f t="shared" si="34"/>
        <v>2.7341510601574998E-3</v>
      </c>
      <c r="AU110" s="30">
        <f t="shared" si="35"/>
        <v>-2.4703377477175402E-3</v>
      </c>
      <c r="AV110" s="30">
        <f t="shared" si="36"/>
        <v>1.1103412565827101E-3</v>
      </c>
      <c r="AW110" s="30">
        <f t="shared" si="37"/>
        <v>-4.2394456821748201E-4</v>
      </c>
      <c r="AX110" s="30">
        <f t="shared" si="38"/>
        <v>2.6407462763167102E-3</v>
      </c>
      <c r="AY110" s="30">
        <f t="shared" si="39"/>
        <v>6.7915546042129904E-3</v>
      </c>
      <c r="BA110" s="31">
        <f t="shared" si="40"/>
        <v>49034</v>
      </c>
      <c r="BB110" s="30">
        <f t="shared" si="41"/>
        <v>-3.820733165614814E-2</v>
      </c>
      <c r="BC110" s="30" t="e">
        <f>#REF!</f>
        <v>#REF!</v>
      </c>
    </row>
    <row r="111" spans="1:55">
      <c r="A111" s="31">
        <v>49125</v>
      </c>
      <c r="B111" s="30">
        <v>-5.4159192690572601E-2</v>
      </c>
      <c r="C111" s="30">
        <v>-2.8460030138122101E-4</v>
      </c>
      <c r="D111" s="30">
        <v>-7.9599068971247799E-2</v>
      </c>
      <c r="E111" s="32">
        <v>9.9990113899828205E-5</v>
      </c>
      <c r="F111" s="30">
        <v>8.5839161318079699E-2</v>
      </c>
      <c r="G111" s="30">
        <v>-9.444895601729E-3</v>
      </c>
      <c r="H111" s="30">
        <v>0.122016971521565</v>
      </c>
      <c r="I111" s="30">
        <v>-0.23854171477171099</v>
      </c>
      <c r="J111" s="30">
        <v>-0.43794680691777699</v>
      </c>
      <c r="K111" s="30">
        <v>-2.3054685861056902E-3</v>
      </c>
      <c r="L111" s="30">
        <v>1.9737158999433201E-2</v>
      </c>
      <c r="M111" s="30">
        <v>0</v>
      </c>
      <c r="N111" s="30">
        <v>0</v>
      </c>
      <c r="O111" s="30">
        <v>0.52431402787200798</v>
      </c>
      <c r="P111" s="30">
        <v>0</v>
      </c>
      <c r="Q111" s="30">
        <v>0.377138024372425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2.6551961575194101E-3</v>
      </c>
      <c r="Z111" s="30">
        <v>-2.42980383942104E-3</v>
      </c>
      <c r="AA111" s="30">
        <v>1.0707374097140799E-3</v>
      </c>
      <c r="AB111" s="30">
        <v>-4.2647949644036799E-4</v>
      </c>
      <c r="AC111" s="30">
        <v>2.5645434775789502E-3</v>
      </c>
      <c r="AD111" s="30">
        <v>6.63237520364123E-3</v>
      </c>
      <c r="AE111" s="30">
        <v>-9.0295862240530295E-2</v>
      </c>
      <c r="AF111" s="30">
        <v>0.22786847244615699</v>
      </c>
      <c r="AH111" s="30">
        <f t="shared" si="32"/>
        <v>-2.3054685861056902E-3</v>
      </c>
      <c r="AI111" s="30">
        <f t="shared" si="22"/>
        <v>2.6551961575194101E-3</v>
      </c>
      <c r="AJ111" s="30">
        <f t="shared" si="22"/>
        <v>-2.42980383942104E-3</v>
      </c>
      <c r="AK111" s="30">
        <f t="shared" si="22"/>
        <v>1.0707374097140799E-3</v>
      </c>
      <c r="AL111" s="30">
        <f t="shared" si="22"/>
        <v>-4.2647949644036799E-4</v>
      </c>
      <c r="AM111" s="30">
        <f t="shared" si="22"/>
        <v>2.5645434775789502E-3</v>
      </c>
      <c r="AN111" s="30">
        <f t="shared" si="22"/>
        <v>6.63237520364123E-3</v>
      </c>
      <c r="AR111" s="31">
        <f t="shared" si="23"/>
        <v>49125</v>
      </c>
      <c r="AS111" s="30">
        <f t="shared" si="33"/>
        <v>-3.816090807040589E-2</v>
      </c>
      <c r="AT111" s="30">
        <f t="shared" si="34"/>
        <v>2.6551961575194101E-3</v>
      </c>
      <c r="AU111" s="30">
        <f t="shared" si="35"/>
        <v>-2.42980383942104E-3</v>
      </c>
      <c r="AV111" s="30">
        <f t="shared" si="36"/>
        <v>1.0707374097140799E-3</v>
      </c>
      <c r="AW111" s="30">
        <f t="shared" si="37"/>
        <v>-4.2647949644036799E-4</v>
      </c>
      <c r="AX111" s="30">
        <f t="shared" si="38"/>
        <v>2.5645434775789502E-3</v>
      </c>
      <c r="AY111" s="30">
        <f t="shared" si="39"/>
        <v>6.63237520364123E-3</v>
      </c>
      <c r="BA111" s="31">
        <f t="shared" si="40"/>
        <v>49125</v>
      </c>
      <c r="BB111" s="30">
        <f t="shared" si="41"/>
        <v>-3.816090807040589E-2</v>
      </c>
      <c r="BC111" s="30" t="e">
        <f>#REF!</f>
        <v>#REF!</v>
      </c>
    </row>
    <row r="112" spans="1:55">
      <c r="A112" s="31">
        <v>49217</v>
      </c>
      <c r="B112" s="30">
        <v>-5.3535459130249402E-2</v>
      </c>
      <c r="C112" s="30">
        <v>-2.7505569357710798E-4</v>
      </c>
      <c r="D112" s="30">
        <v>-7.8498730879816805E-2</v>
      </c>
      <c r="E112" s="30">
        <v>1.17858087333999E-4</v>
      </c>
      <c r="F112" s="30">
        <v>8.55106180358777E-2</v>
      </c>
      <c r="G112" s="30">
        <v>-1.0113733057337501E-2</v>
      </c>
      <c r="H112" s="30">
        <v>0.122735401610629</v>
      </c>
      <c r="I112" s="30">
        <v>-0.23193865138596501</v>
      </c>
      <c r="J112" s="30">
        <v>-0.42508347082669201</v>
      </c>
      <c r="K112" s="30">
        <v>-2.2586238699773202E-3</v>
      </c>
      <c r="L112" s="30">
        <v>2.06065377143849E-2</v>
      </c>
      <c r="M112" s="30">
        <v>0</v>
      </c>
      <c r="N112" s="30">
        <v>0</v>
      </c>
      <c r="O112" s="30">
        <v>0.52067975596246097</v>
      </c>
      <c r="P112" s="30">
        <v>0</v>
      </c>
      <c r="Q112" s="30">
        <v>0.373297229439084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2.57821561298055E-3</v>
      </c>
      <c r="Z112" s="30">
        <v>-2.3870081474197599E-3</v>
      </c>
      <c r="AA112" s="30">
        <v>1.0331181019784801E-3</v>
      </c>
      <c r="AB112" s="30">
        <v>-4.2721821897906398E-4</v>
      </c>
      <c r="AC112" s="30">
        <v>2.4903313780688602E-3</v>
      </c>
      <c r="AD112" s="30">
        <v>6.4735426578810202E-3</v>
      </c>
      <c r="AE112" s="30">
        <v>-8.9378347551349796E-2</v>
      </c>
      <c r="AF112" s="30">
        <v>0.24330682936102299</v>
      </c>
      <c r="AH112" s="30">
        <f t="shared" si="32"/>
        <v>-2.2586238699773202E-3</v>
      </c>
      <c r="AI112" s="30">
        <f t="shared" si="22"/>
        <v>2.57821561298055E-3</v>
      </c>
      <c r="AJ112" s="30">
        <f t="shared" si="22"/>
        <v>-2.3870081474197599E-3</v>
      </c>
      <c r="AK112" s="30">
        <f t="shared" si="22"/>
        <v>1.0331181019784801E-3</v>
      </c>
      <c r="AL112" s="30">
        <f t="shared" si="22"/>
        <v>-4.2721821897906398E-4</v>
      </c>
      <c r="AM112" s="30">
        <f t="shared" si="22"/>
        <v>2.4903313780688602E-3</v>
      </c>
      <c r="AN112" s="30">
        <f t="shared" si="22"/>
        <v>6.4735426578810202E-3</v>
      </c>
      <c r="AR112" s="31">
        <f t="shared" si="23"/>
        <v>49217</v>
      </c>
      <c r="AS112" s="30">
        <f t="shared" si="33"/>
        <v>-3.8114063354277521E-2</v>
      </c>
      <c r="AT112" s="30">
        <f t="shared" si="34"/>
        <v>2.57821561298055E-3</v>
      </c>
      <c r="AU112" s="30">
        <f t="shared" si="35"/>
        <v>-2.3870081474197599E-3</v>
      </c>
      <c r="AV112" s="30">
        <f t="shared" si="36"/>
        <v>1.0331181019784801E-3</v>
      </c>
      <c r="AW112" s="30">
        <f t="shared" si="37"/>
        <v>-4.2721821897906398E-4</v>
      </c>
      <c r="AX112" s="30">
        <f t="shared" si="38"/>
        <v>2.4903313780688602E-3</v>
      </c>
      <c r="AY112" s="30">
        <f t="shared" si="39"/>
        <v>6.4735426578810202E-3</v>
      </c>
      <c r="BA112" s="31">
        <f t="shared" si="40"/>
        <v>49217</v>
      </c>
      <c r="BB112" s="30">
        <f t="shared" si="41"/>
        <v>-3.8114063354277521E-2</v>
      </c>
      <c r="BC112" s="30" t="e">
        <f>#REF!</f>
        <v>#REF!</v>
      </c>
    </row>
    <row r="113" spans="1:55">
      <c r="A113" s="31">
        <v>49309</v>
      </c>
      <c r="B113" s="30">
        <v>-5.2923692598505399E-2</v>
      </c>
      <c r="C113" s="30">
        <v>-2.65869429272314E-4</v>
      </c>
      <c r="D113" s="30">
        <v>-7.7418474695856096E-2</v>
      </c>
      <c r="E113" s="30">
        <v>1.32846356515337E-4</v>
      </c>
      <c r="F113" s="30">
        <v>8.5169664868911504E-2</v>
      </c>
      <c r="G113" s="30">
        <v>-1.0748553096340201E-2</v>
      </c>
      <c r="H113" s="30">
        <v>0.123223836236507</v>
      </c>
      <c r="I113" s="30">
        <v>-0.225478962955838</v>
      </c>
      <c r="J113" s="30">
        <v>-0.412593656045812</v>
      </c>
      <c r="K113" s="30">
        <v>-2.2114489281133101E-3</v>
      </c>
      <c r="L113" s="30">
        <v>2.1418779943593799E-2</v>
      </c>
      <c r="M113" s="30">
        <v>0</v>
      </c>
      <c r="N113" s="30">
        <v>0</v>
      </c>
      <c r="O113" s="30">
        <v>0.51703630285311297</v>
      </c>
      <c r="P113" s="30">
        <v>0</v>
      </c>
      <c r="Q113" s="30">
        <v>0.36949768696510299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2.5032085444243101E-3</v>
      </c>
      <c r="Z113" s="30">
        <v>-2.3423372197073299E-3</v>
      </c>
      <c r="AA113" s="30">
        <v>9.973372480320819E-4</v>
      </c>
      <c r="AB113" s="30">
        <v>-4.2638827223440102E-4</v>
      </c>
      <c r="AC113" s="30">
        <v>2.4180840981768898E-3</v>
      </c>
      <c r="AD113" s="30">
        <v>6.3154396919173897E-3</v>
      </c>
      <c r="AE113" s="30">
        <v>-8.8470158508635599E-2</v>
      </c>
      <c r="AF113" s="30">
        <v>0.25794074005718298</v>
      </c>
      <c r="AH113" s="30">
        <f t="shared" si="32"/>
        <v>-2.2114489281133101E-3</v>
      </c>
      <c r="AI113" s="30">
        <f t="shared" si="22"/>
        <v>2.5032085444243101E-3</v>
      </c>
      <c r="AJ113" s="30">
        <f t="shared" si="22"/>
        <v>-2.3423372197073299E-3</v>
      </c>
      <c r="AK113" s="30">
        <f t="shared" si="22"/>
        <v>9.973372480320819E-4</v>
      </c>
      <c r="AL113" s="30">
        <f t="shared" si="22"/>
        <v>-4.2638827223440102E-4</v>
      </c>
      <c r="AM113" s="30">
        <f t="shared" si="22"/>
        <v>2.4180840981768898E-3</v>
      </c>
      <c r="AN113" s="30">
        <f t="shared" si="22"/>
        <v>6.3154396919173897E-3</v>
      </c>
      <c r="AR113" s="31">
        <f t="shared" si="23"/>
        <v>49309</v>
      </c>
      <c r="AS113" s="30">
        <f t="shared" si="33"/>
        <v>-3.8066888412413513E-2</v>
      </c>
      <c r="AT113" s="30">
        <f t="shared" si="34"/>
        <v>2.5032085444243101E-3</v>
      </c>
      <c r="AU113" s="30">
        <f t="shared" si="35"/>
        <v>-2.3423372197073299E-3</v>
      </c>
      <c r="AV113" s="30">
        <f t="shared" si="36"/>
        <v>9.973372480320819E-4</v>
      </c>
      <c r="AW113" s="30">
        <f t="shared" si="37"/>
        <v>-4.2638827223440102E-4</v>
      </c>
      <c r="AX113" s="30">
        <f t="shared" si="38"/>
        <v>2.4180840981768898E-3</v>
      </c>
      <c r="AY113" s="30">
        <f t="shared" si="39"/>
        <v>6.3154396919173897E-3</v>
      </c>
      <c r="BA113" s="31">
        <f t="shared" si="40"/>
        <v>49309</v>
      </c>
      <c r="BB113" s="30">
        <f t="shared" si="41"/>
        <v>-3.8066888412413513E-2</v>
      </c>
      <c r="BC113" s="30" t="e">
        <f>#REF!</f>
        <v>#REF!</v>
      </c>
    </row>
    <row r="114" spans="1:55">
      <c r="A114" s="31">
        <v>49399</v>
      </c>
      <c r="B114" s="30">
        <v>-5.23235125269194E-2</v>
      </c>
      <c r="C114" s="30">
        <v>-2.5702501014190899E-4</v>
      </c>
      <c r="D114" s="30">
        <v>-7.6357829001916205E-2</v>
      </c>
      <c r="E114" s="30">
        <v>1.4528754139764199E-4</v>
      </c>
      <c r="F114" s="30">
        <v>8.4816872092185996E-2</v>
      </c>
      <c r="G114" s="30">
        <v>-1.13506550084352E-2</v>
      </c>
      <c r="H114" s="30">
        <v>0.123499434391538</v>
      </c>
      <c r="I114" s="30">
        <v>-0.219164459518217</v>
      </c>
      <c r="J114" s="30">
        <v>-0.40046690066957102</v>
      </c>
      <c r="K114" s="30">
        <v>-2.1640398468303298E-3</v>
      </c>
      <c r="L114" s="30">
        <v>2.21760794449243E-2</v>
      </c>
      <c r="M114" s="30">
        <v>0</v>
      </c>
      <c r="N114" s="30">
        <v>0</v>
      </c>
      <c r="O114" s="30">
        <v>0.51338485190111005</v>
      </c>
      <c r="P114" s="30">
        <v>0</v>
      </c>
      <c r="Q114" s="30">
        <v>0.36573881802264202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2.4301660666692301E-3</v>
      </c>
      <c r="Z114" s="30">
        <v>-2.2961434702928299E-3</v>
      </c>
      <c r="AA114" s="30">
        <v>9.6326107505984005E-4</v>
      </c>
      <c r="AB114" s="30">
        <v>-4.2419576985475101E-4</v>
      </c>
      <c r="AC114" s="30">
        <v>2.3477727141729601E-3</v>
      </c>
      <c r="AD114" s="30">
        <v>6.1584110794488103E-3</v>
      </c>
      <c r="AE114" s="30">
        <v>-8.7571202341118995E-2</v>
      </c>
      <c r="AF114" s="30">
        <v>0.27179940508441602</v>
      </c>
      <c r="AH114" s="30">
        <f t="shared" si="32"/>
        <v>-2.1640398468303298E-3</v>
      </c>
      <c r="AI114" s="30">
        <f t="shared" si="22"/>
        <v>2.4301660666692301E-3</v>
      </c>
      <c r="AJ114" s="30">
        <f t="shared" si="22"/>
        <v>-2.2961434702928299E-3</v>
      </c>
      <c r="AK114" s="30">
        <f t="shared" si="22"/>
        <v>9.6326107505984005E-4</v>
      </c>
      <c r="AL114" s="30">
        <f t="shared" si="22"/>
        <v>-4.2419576985475101E-4</v>
      </c>
      <c r="AM114" s="30">
        <f t="shared" si="22"/>
        <v>2.3477727141729601E-3</v>
      </c>
      <c r="AN114" s="30">
        <f t="shared" si="22"/>
        <v>6.1584110794488103E-3</v>
      </c>
      <c r="AR114" s="31">
        <f t="shared" si="23"/>
        <v>49399</v>
      </c>
      <c r="AS114" s="30">
        <f t="shared" si="33"/>
        <v>-3.8019479331130528E-2</v>
      </c>
      <c r="AT114" s="30">
        <f t="shared" si="34"/>
        <v>2.4301660666692301E-3</v>
      </c>
      <c r="AU114" s="30">
        <f t="shared" si="35"/>
        <v>-2.2961434702928299E-3</v>
      </c>
      <c r="AV114" s="30">
        <f t="shared" si="36"/>
        <v>9.6326107505984005E-4</v>
      </c>
      <c r="AW114" s="30">
        <f t="shared" si="37"/>
        <v>-4.2419576985475101E-4</v>
      </c>
      <c r="AX114" s="30">
        <f t="shared" si="38"/>
        <v>2.3477727141729601E-3</v>
      </c>
      <c r="AY114" s="30">
        <f t="shared" si="39"/>
        <v>6.1584110794488103E-3</v>
      </c>
      <c r="BA114" s="31">
        <f t="shared" si="40"/>
        <v>49399</v>
      </c>
      <c r="BB114" s="30">
        <f t="shared" si="41"/>
        <v>-3.8019479331130528E-2</v>
      </c>
      <c r="BC114" s="30" t="e">
        <f>#REF!</f>
        <v>#REF!</v>
      </c>
    </row>
    <row r="115" spans="1:55">
      <c r="A115" s="31">
        <v>49490</v>
      </c>
      <c r="B115" s="30">
        <v>-5.1734552531612597E-2</v>
      </c>
      <c r="C115" s="30">
        <v>-2.48506778721679E-4</v>
      </c>
      <c r="D115" s="30">
        <v>-7.5316334390895801E-2</v>
      </c>
      <c r="E115" s="30">
        <v>1.5548202936255199E-4</v>
      </c>
      <c r="F115" s="30">
        <v>8.44527956451957E-2</v>
      </c>
      <c r="G115" s="30">
        <v>-1.19212678811653E-2</v>
      </c>
      <c r="H115" s="30">
        <v>0.123578366333365</v>
      </c>
      <c r="I115" s="30">
        <v>-0.21299614092380401</v>
      </c>
      <c r="J115" s="30">
        <v>-0.38869301164579001</v>
      </c>
      <c r="K115" s="30">
        <v>-2.1164948845520102E-3</v>
      </c>
      <c r="L115" s="30">
        <v>2.2880590807505801E-2</v>
      </c>
      <c r="M115" s="30">
        <v>0</v>
      </c>
      <c r="N115" s="30">
        <v>0</v>
      </c>
      <c r="O115" s="30">
        <v>0.50972656890444501</v>
      </c>
      <c r="P115" s="30">
        <v>0</v>
      </c>
      <c r="Q115" s="30">
        <v>0.36202006309755602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2.35907253229861E-3</v>
      </c>
      <c r="Z115" s="30">
        <v>-2.2487467049137001E-3</v>
      </c>
      <c r="AA115" s="30">
        <v>9.3076724756446696E-4</v>
      </c>
      <c r="AB115" s="30">
        <v>-4.2082681306343501E-4</v>
      </c>
      <c r="AC115" s="30">
        <v>2.2793657557862398E-3</v>
      </c>
      <c r="AD115" s="30">
        <v>6.0027651766603098E-3</v>
      </c>
      <c r="AE115" s="30">
        <v>-8.6681387098852494E-2</v>
      </c>
      <c r="AF115" s="30">
        <v>0.28491156584839999</v>
      </c>
      <c r="AH115" s="30">
        <f t="shared" si="32"/>
        <v>-2.1164948845520102E-3</v>
      </c>
      <c r="AI115" s="30">
        <f t="shared" si="22"/>
        <v>2.35907253229861E-3</v>
      </c>
      <c r="AJ115" s="30">
        <f t="shared" si="22"/>
        <v>-2.2487467049137001E-3</v>
      </c>
      <c r="AK115" s="30">
        <f t="shared" si="22"/>
        <v>9.3076724756446696E-4</v>
      </c>
      <c r="AL115" s="30">
        <f t="shared" si="22"/>
        <v>-4.2082681306343501E-4</v>
      </c>
      <c r="AM115" s="30">
        <f t="shared" si="22"/>
        <v>2.2793657557862398E-3</v>
      </c>
      <c r="AN115" s="30">
        <f t="shared" si="22"/>
        <v>6.0027651766603098E-3</v>
      </c>
      <c r="AR115" s="31">
        <f t="shared" si="23"/>
        <v>49490</v>
      </c>
      <c r="AS115" s="30">
        <f t="shared" si="33"/>
        <v>-3.7971934368852212E-2</v>
      </c>
      <c r="AT115" s="30">
        <f t="shared" si="34"/>
        <v>2.35907253229861E-3</v>
      </c>
      <c r="AU115" s="30">
        <f t="shared" si="35"/>
        <v>-2.2487467049137001E-3</v>
      </c>
      <c r="AV115" s="30">
        <f t="shared" si="36"/>
        <v>9.3076724756446696E-4</v>
      </c>
      <c r="AW115" s="30">
        <f t="shared" si="37"/>
        <v>-4.2082681306343501E-4</v>
      </c>
      <c r="AX115" s="30">
        <f t="shared" si="38"/>
        <v>2.2793657557862398E-3</v>
      </c>
      <c r="AY115" s="30">
        <f t="shared" si="39"/>
        <v>6.0027651766603098E-3</v>
      </c>
      <c r="BA115" s="31">
        <f t="shared" si="40"/>
        <v>49490</v>
      </c>
      <c r="BB115" s="30">
        <f t="shared" si="41"/>
        <v>-3.7971934368852212E-2</v>
      </c>
      <c r="BC115" s="30" t="e">
        <f>#REF!</f>
        <v>#REF!</v>
      </c>
    </row>
    <row r="116" spans="1:55">
      <c r="A116" s="31">
        <v>49582</v>
      </c>
      <c r="B116" s="30">
        <v>-5.1156459794188203E-2</v>
      </c>
      <c r="C116" s="30">
        <v>-2.4029989846852099E-4</v>
      </c>
      <c r="D116" s="30">
        <v>-7.4293543329495504E-2</v>
      </c>
      <c r="E116" s="30">
        <v>1.6370036806101401E-4</v>
      </c>
      <c r="F116" s="30">
        <v>8.4077976744501001E-2</v>
      </c>
      <c r="G116" s="30">
        <v>-1.2461557738529999E-2</v>
      </c>
      <c r="H116" s="30">
        <v>0.123475860364941</v>
      </c>
      <c r="I116" s="30">
        <v>-0.20697432870556601</v>
      </c>
      <c r="J116" s="30">
        <v>-0.37726205790314898</v>
      </c>
      <c r="K116" s="30">
        <v>-2.0689120655892298E-3</v>
      </c>
      <c r="L116" s="30">
        <v>2.3534424832161099E-2</v>
      </c>
      <c r="M116" s="30">
        <v>0</v>
      </c>
      <c r="N116" s="30">
        <v>0</v>
      </c>
      <c r="O116" s="30">
        <v>0.50606260013525906</v>
      </c>
      <c r="P116" s="30">
        <v>0</v>
      </c>
      <c r="Q116" s="30">
        <v>0.358340880714136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2.2899066239201399E-3</v>
      </c>
      <c r="Z116" s="30">
        <v>-2.2004358162797102E-3</v>
      </c>
      <c r="AA116" s="30">
        <v>8.9974400929726495E-4</v>
      </c>
      <c r="AB116" s="30">
        <v>-4.1644890470537901E-4</v>
      </c>
      <c r="AC116" s="30">
        <v>2.2128296488066398E-3</v>
      </c>
      <c r="AD116" s="30">
        <v>5.8487756923408796E-3</v>
      </c>
      <c r="AE116" s="30">
        <v>-8.5800621649445505E-2</v>
      </c>
      <c r="AF116" s="30">
        <v>0.29730541164059099</v>
      </c>
      <c r="AH116" s="30">
        <f t="shared" si="32"/>
        <v>-2.0689120655892298E-3</v>
      </c>
      <c r="AI116" s="30">
        <f t="shared" si="22"/>
        <v>2.2899066239201399E-3</v>
      </c>
      <c r="AJ116" s="30">
        <f t="shared" si="22"/>
        <v>-2.2004358162797102E-3</v>
      </c>
      <c r="AK116" s="30">
        <f t="shared" si="22"/>
        <v>8.9974400929726495E-4</v>
      </c>
      <c r="AL116" s="30">
        <f t="shared" si="22"/>
        <v>-4.1644890470537901E-4</v>
      </c>
      <c r="AM116" s="30">
        <f t="shared" si="22"/>
        <v>2.2128296488066398E-3</v>
      </c>
      <c r="AN116" s="30">
        <f t="shared" si="22"/>
        <v>5.8487756923408796E-3</v>
      </c>
      <c r="AR116" s="31">
        <f t="shared" si="23"/>
        <v>49582</v>
      </c>
      <c r="AS116" s="30">
        <f t="shared" si="33"/>
        <v>-3.7924351549889428E-2</v>
      </c>
      <c r="AT116" s="30">
        <f t="shared" si="34"/>
        <v>2.2899066239201399E-3</v>
      </c>
      <c r="AU116" s="30">
        <f t="shared" si="35"/>
        <v>-2.2004358162797102E-3</v>
      </c>
      <c r="AV116" s="30">
        <f t="shared" si="36"/>
        <v>8.9974400929726495E-4</v>
      </c>
      <c r="AW116" s="30">
        <f t="shared" si="37"/>
        <v>-4.1644890470537901E-4</v>
      </c>
      <c r="AX116" s="30">
        <f t="shared" si="38"/>
        <v>2.2128296488066398E-3</v>
      </c>
      <c r="AY116" s="30">
        <f t="shared" si="39"/>
        <v>5.8487756923408796E-3</v>
      </c>
      <c r="BA116" s="31">
        <f t="shared" si="40"/>
        <v>49582</v>
      </c>
      <c r="BB116" s="30">
        <f t="shared" si="41"/>
        <v>-3.7924351549889428E-2</v>
      </c>
      <c r="BC116" s="30" t="e">
        <f>#REF!</f>
        <v>#REF!</v>
      </c>
    </row>
    <row r="117" spans="1:55">
      <c r="A117" s="31">
        <v>49674</v>
      </c>
      <c r="B117" s="30">
        <v>-5.0588894485015197E-2</v>
      </c>
      <c r="C117" s="30">
        <v>-2.32390327947751E-4</v>
      </c>
      <c r="D117" s="30">
        <v>-7.3289019986189002E-2</v>
      </c>
      <c r="E117" s="30">
        <v>1.7018560336534699E-4</v>
      </c>
      <c r="F117" s="30">
        <v>8.3692941629354103E-2</v>
      </c>
      <c r="G117" s="30">
        <v>-1.29726337693258E-2</v>
      </c>
      <c r="H117" s="30">
        <v>0.123206248112217</v>
      </c>
      <c r="I117" s="30">
        <v>-0.20109877627876299</v>
      </c>
      <c r="J117" s="30">
        <v>-0.36616436399951002</v>
      </c>
      <c r="K117" s="30">
        <v>-2.0213872883645401E-3</v>
      </c>
      <c r="L117" s="30">
        <v>2.4139644803544601E-2</v>
      </c>
      <c r="M117" s="30">
        <v>0</v>
      </c>
      <c r="N117" s="30">
        <v>0</v>
      </c>
      <c r="O117" s="30">
        <v>0.50239407059589003</v>
      </c>
      <c r="P117" s="30">
        <v>0</v>
      </c>
      <c r="Q117" s="30">
        <v>0.35470074614896102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2.2226423133098099E-3</v>
      </c>
      <c r="Z117" s="30">
        <v>-2.15147058744147E-3</v>
      </c>
      <c r="AA117" s="30">
        <v>8.7008935307775204E-4</v>
      </c>
      <c r="AB117" s="30">
        <v>-4.1121234315433198E-4</v>
      </c>
      <c r="AC117" s="30">
        <v>2.1481291071934099E-3</v>
      </c>
      <c r="AD117" s="30">
        <v>5.6966836210037199E-3</v>
      </c>
      <c r="AE117" s="30">
        <v>-8.4928815674645206E-2</v>
      </c>
      <c r="AF117" s="30">
        <v>0.309008508491603</v>
      </c>
      <c r="AH117" s="30">
        <f t="shared" si="32"/>
        <v>-2.0213872883645401E-3</v>
      </c>
      <c r="AI117" s="30">
        <f t="shared" si="22"/>
        <v>2.2226423133098099E-3</v>
      </c>
      <c r="AJ117" s="30">
        <f t="shared" si="22"/>
        <v>-2.15147058744147E-3</v>
      </c>
      <c r="AK117" s="30">
        <f t="shared" si="22"/>
        <v>8.7008935307775204E-4</v>
      </c>
      <c r="AL117" s="30">
        <f t="shared" si="22"/>
        <v>-4.1121234315433198E-4</v>
      </c>
      <c r="AM117" s="30">
        <f t="shared" si="22"/>
        <v>2.1481291071934099E-3</v>
      </c>
      <c r="AN117" s="30">
        <f t="shared" si="22"/>
        <v>5.6966836210037199E-3</v>
      </c>
      <c r="AR117" s="31">
        <f t="shared" si="23"/>
        <v>49674</v>
      </c>
      <c r="AS117" s="30">
        <f t="shared" si="33"/>
        <v>-3.787682677266474E-2</v>
      </c>
      <c r="AT117" s="30">
        <f t="shared" si="34"/>
        <v>2.2226423133098099E-3</v>
      </c>
      <c r="AU117" s="30">
        <f t="shared" si="35"/>
        <v>-2.15147058744147E-3</v>
      </c>
      <c r="AV117" s="30">
        <f t="shared" si="36"/>
        <v>8.7008935307775204E-4</v>
      </c>
      <c r="AW117" s="30">
        <f t="shared" si="37"/>
        <v>-4.1121234315433198E-4</v>
      </c>
      <c r="AX117" s="30">
        <f t="shared" si="38"/>
        <v>2.1481291071934099E-3</v>
      </c>
      <c r="AY117" s="30">
        <f t="shared" si="39"/>
        <v>5.6966836210037199E-3</v>
      </c>
      <c r="BA117" s="31">
        <f t="shared" si="40"/>
        <v>49674</v>
      </c>
      <c r="BB117" s="30">
        <f t="shared" si="41"/>
        <v>-3.787682677266474E-2</v>
      </c>
      <c r="BC117" s="30" t="e">
        <f>#REF!</f>
        <v>#REF!</v>
      </c>
    </row>
    <row r="118" spans="1:55">
      <c r="A118" s="31">
        <v>49765</v>
      </c>
      <c r="B118" s="30">
        <v>-5.0031529223715197E-2</v>
      </c>
      <c r="C118" s="30">
        <v>-2.24764790246467E-4</v>
      </c>
      <c r="D118" s="30">
        <v>-7.2302340032692702E-2</v>
      </c>
      <c r="E118" s="30">
        <v>1.75155534365423E-4</v>
      </c>
      <c r="F118" s="30">
        <v>8.3298201420256499E-2</v>
      </c>
      <c r="G118" s="30">
        <v>-1.3455553758301399E-2</v>
      </c>
      <c r="H118" s="30">
        <v>0.122783008289562</v>
      </c>
      <c r="I118" s="30">
        <v>-0.19536876133992001</v>
      </c>
      <c r="J118" s="30">
        <v>-0.355390504191122</v>
      </c>
      <c r="K118" s="30">
        <v>-1.9740128714307299E-3</v>
      </c>
      <c r="L118" s="30">
        <v>2.4698263547029399E-2</v>
      </c>
      <c r="M118" s="30">
        <v>0</v>
      </c>
      <c r="N118" s="30">
        <v>0</v>
      </c>
      <c r="O118" s="30">
        <v>0.49872208249028799</v>
      </c>
      <c r="P118" s="30">
        <v>0</v>
      </c>
      <c r="Q118" s="30">
        <v>0.35109915023525601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2.1572497005406502E-3</v>
      </c>
      <c r="Z118" s="30">
        <v>-2.10208355387875E-3</v>
      </c>
      <c r="AA118" s="30">
        <v>8.4171022574075396E-4</v>
      </c>
      <c r="AB118" s="30">
        <v>-4.05251579005394E-4</v>
      </c>
      <c r="AC118" s="30">
        <v>2.0852274810856299E-3</v>
      </c>
      <c r="AD118" s="30">
        <v>5.5466992757491297E-3</v>
      </c>
      <c r="AE118" s="30">
        <v>-8.4065879666583798E-2</v>
      </c>
      <c r="AF118" s="30">
        <v>0.320047745828833</v>
      </c>
      <c r="AH118" s="30">
        <f t="shared" si="32"/>
        <v>-1.9740128714307299E-3</v>
      </c>
      <c r="AI118" s="30">
        <f t="shared" si="22"/>
        <v>2.1572497005406502E-3</v>
      </c>
      <c r="AJ118" s="30">
        <f t="shared" si="22"/>
        <v>-2.10208355387875E-3</v>
      </c>
      <c r="AK118" s="30">
        <f t="shared" si="22"/>
        <v>8.4171022574075396E-4</v>
      </c>
      <c r="AL118" s="30">
        <f t="shared" si="22"/>
        <v>-4.05251579005394E-4</v>
      </c>
      <c r="AM118" s="30">
        <f t="shared" si="22"/>
        <v>2.0852274810856299E-3</v>
      </c>
      <c r="AN118" s="30">
        <f t="shared" si="22"/>
        <v>5.5466992757491297E-3</v>
      </c>
      <c r="AR118" s="31">
        <f t="shared" si="23"/>
        <v>49765</v>
      </c>
      <c r="AS118" s="30">
        <f t="shared" si="33"/>
        <v>-3.782945235573093E-2</v>
      </c>
      <c r="AT118" s="30">
        <f t="shared" si="34"/>
        <v>2.1572497005406502E-3</v>
      </c>
      <c r="AU118" s="30">
        <f t="shared" si="35"/>
        <v>-2.10208355387875E-3</v>
      </c>
      <c r="AV118" s="30">
        <f t="shared" si="36"/>
        <v>8.4171022574075396E-4</v>
      </c>
      <c r="AW118" s="30">
        <f t="shared" si="37"/>
        <v>-4.05251579005394E-4</v>
      </c>
      <c r="AX118" s="30">
        <f t="shared" si="38"/>
        <v>2.0852274810856299E-3</v>
      </c>
      <c r="AY118" s="30">
        <f t="shared" si="39"/>
        <v>5.5466992757491297E-3</v>
      </c>
      <c r="BA118" s="31">
        <f t="shared" si="40"/>
        <v>49765</v>
      </c>
      <c r="BB118" s="30">
        <f t="shared" si="41"/>
        <v>-3.782945235573093E-2</v>
      </c>
      <c r="BC118" s="30" t="e">
        <f>#REF!</f>
        <v>#REF!</v>
      </c>
    </row>
    <row r="119" spans="1:55">
      <c r="A119" s="31">
        <v>49856</v>
      </c>
      <c r="B119" s="30">
        <v>-4.94840485735226E-2</v>
      </c>
      <c r="C119" s="30">
        <v>-2.1741073970016301E-4</v>
      </c>
      <c r="D119" s="30">
        <v>-7.1333090423042395E-2</v>
      </c>
      <c r="E119" s="30">
        <v>1.78804868311566E-4</v>
      </c>
      <c r="F119" s="30">
        <v>8.2894252074594499E-2</v>
      </c>
      <c r="G119" s="30">
        <v>-1.3911328818339E-2</v>
      </c>
      <c r="H119" s="30">
        <v>0.122218808947072</v>
      </c>
      <c r="I119" s="30">
        <v>-0.18978316360859199</v>
      </c>
      <c r="J119" s="30">
        <v>-0.344931296840089</v>
      </c>
      <c r="K119" s="30">
        <v>-1.92687646771716E-3</v>
      </c>
      <c r="L119" s="30">
        <v>2.5212241174066199E-2</v>
      </c>
      <c r="M119" s="30">
        <v>0</v>
      </c>
      <c r="N119" s="30">
        <v>0</v>
      </c>
      <c r="O119" s="30">
        <v>0.49504771390345098</v>
      </c>
      <c r="P119" s="30">
        <v>0</v>
      </c>
      <c r="Q119" s="30">
        <v>0.34753559825577701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2.0936957455974701E-3</v>
      </c>
      <c r="Z119" s="30">
        <v>-2.05248188327455E-3</v>
      </c>
      <c r="AA119" s="30">
        <v>8.1452177422836004E-4</v>
      </c>
      <c r="AB119" s="30">
        <v>-3.9868652089714002E-4</v>
      </c>
      <c r="AC119" s="30">
        <v>2.0240870641341502E-3</v>
      </c>
      <c r="AD119" s="30">
        <v>5.3990043730633899E-3</v>
      </c>
      <c r="AE119" s="30">
        <v>-8.3211724923915001E-2</v>
      </c>
      <c r="AF119" s="30">
        <v>0.33044929765271203</v>
      </c>
      <c r="AH119" s="30">
        <f t="shared" si="32"/>
        <v>-1.92687646771716E-3</v>
      </c>
      <c r="AI119" s="30">
        <f t="shared" si="22"/>
        <v>2.0936957455974701E-3</v>
      </c>
      <c r="AJ119" s="30">
        <f t="shared" si="22"/>
        <v>-2.05248188327455E-3</v>
      </c>
      <c r="AK119" s="30">
        <f t="shared" si="22"/>
        <v>8.1452177422836004E-4</v>
      </c>
      <c r="AL119" s="30">
        <f t="shared" si="22"/>
        <v>-3.9868652089714002E-4</v>
      </c>
      <c r="AM119" s="30">
        <f t="shared" si="22"/>
        <v>2.0240870641341502E-3</v>
      </c>
      <c r="AN119" s="30">
        <f t="shared" si="22"/>
        <v>5.3990043730633899E-3</v>
      </c>
      <c r="AR119" s="31">
        <f t="shared" si="23"/>
        <v>49856</v>
      </c>
      <c r="AS119" s="30">
        <f t="shared" si="33"/>
        <v>-3.7782315952017358E-2</v>
      </c>
      <c r="AT119" s="30">
        <f t="shared" si="34"/>
        <v>2.0936957455974701E-3</v>
      </c>
      <c r="AU119" s="30">
        <f t="shared" si="35"/>
        <v>-2.05248188327455E-3</v>
      </c>
      <c r="AV119" s="30">
        <f t="shared" si="36"/>
        <v>8.1452177422836004E-4</v>
      </c>
      <c r="AW119" s="30">
        <f t="shared" si="37"/>
        <v>-3.9868652089714002E-4</v>
      </c>
      <c r="AX119" s="30">
        <f t="shared" si="38"/>
        <v>2.0240870641341502E-3</v>
      </c>
      <c r="AY119" s="30">
        <f t="shared" si="39"/>
        <v>5.3990043730633899E-3</v>
      </c>
      <c r="BA119" s="31">
        <f t="shared" si="40"/>
        <v>49856</v>
      </c>
      <c r="BB119" s="30">
        <f t="shared" si="41"/>
        <v>-3.7782315952017358E-2</v>
      </c>
      <c r="BC119" s="30" t="e">
        <f>#REF!</f>
        <v>#REF!</v>
      </c>
    </row>
    <row r="120" spans="1:55">
      <c r="A120" s="31">
        <v>49948</v>
      </c>
      <c r="B120" s="30">
        <v>-4.8946148566753001E-2</v>
      </c>
      <c r="C120" s="30">
        <v>-2.1031632660983799E-4</v>
      </c>
      <c r="D120" s="30">
        <v>-7.0380869157016204E-2</v>
      </c>
      <c r="E120" s="30">
        <v>1.8130726227028E-4</v>
      </c>
      <c r="F120" s="30">
        <v>8.24815744231433E-2</v>
      </c>
      <c r="G120" s="30">
        <v>-1.43409275121797E-2</v>
      </c>
      <c r="H120" s="30">
        <v>0.121525548198908</v>
      </c>
      <c r="I120" s="30">
        <v>-0.18434053046794099</v>
      </c>
      <c r="J120" s="30">
        <v>-0.33477779909125699</v>
      </c>
      <c r="K120" s="30">
        <v>-1.8800602868296299E-3</v>
      </c>
      <c r="L120" s="30">
        <v>2.56834834292618E-2</v>
      </c>
      <c r="M120" s="30">
        <v>0</v>
      </c>
      <c r="N120" s="30">
        <v>0</v>
      </c>
      <c r="O120" s="30">
        <v>0.49137201767821498</v>
      </c>
      <c r="P120" s="30">
        <v>0</v>
      </c>
      <c r="Q120" s="30">
        <v>0.34400960892362298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2.0319449056671601E-3</v>
      </c>
      <c r="Z120" s="30">
        <v>-2.0028492418777601E-3</v>
      </c>
      <c r="AA120" s="30">
        <v>7.8844663471411205E-4</v>
      </c>
      <c r="AB120" s="30">
        <v>-3.9162378184798199E-4</v>
      </c>
      <c r="AC120" s="30">
        <v>1.9646693639074802E-3</v>
      </c>
      <c r="AD120" s="30">
        <v>5.2537541255448499E-3</v>
      </c>
      <c r="AE120" s="30">
        <v>-8.2366263548072596E-2</v>
      </c>
      <c r="AF120" s="30">
        <v>0.34023859554603803</v>
      </c>
      <c r="AH120" s="30">
        <f t="shared" si="32"/>
        <v>-1.8800602868296299E-3</v>
      </c>
      <c r="AI120" s="30">
        <f t="shared" si="22"/>
        <v>2.0319449056671601E-3</v>
      </c>
      <c r="AJ120" s="30">
        <f t="shared" si="22"/>
        <v>-2.0028492418777601E-3</v>
      </c>
      <c r="AK120" s="30">
        <f t="shared" si="22"/>
        <v>7.8844663471411205E-4</v>
      </c>
      <c r="AL120" s="30">
        <f t="shared" si="22"/>
        <v>-3.9162378184798199E-4</v>
      </c>
      <c r="AM120" s="30">
        <f t="shared" si="22"/>
        <v>1.9646693639074802E-3</v>
      </c>
      <c r="AN120" s="30">
        <f t="shared" si="22"/>
        <v>5.2537541255448499E-3</v>
      </c>
      <c r="AR120" s="31">
        <f t="shared" si="23"/>
        <v>49948</v>
      </c>
      <c r="AS120" s="30">
        <f t="shared" si="33"/>
        <v>-3.7735499771129832E-2</v>
      </c>
      <c r="AT120" s="30">
        <f t="shared" si="34"/>
        <v>2.0319449056671601E-3</v>
      </c>
      <c r="AU120" s="30">
        <f t="shared" si="35"/>
        <v>-2.0028492418777601E-3</v>
      </c>
      <c r="AV120" s="30">
        <f t="shared" si="36"/>
        <v>7.8844663471411205E-4</v>
      </c>
      <c r="AW120" s="30">
        <f t="shared" si="37"/>
        <v>-3.9162378184798199E-4</v>
      </c>
      <c r="AX120" s="30">
        <f t="shared" si="38"/>
        <v>1.9646693639074802E-3</v>
      </c>
      <c r="AY120" s="30">
        <f t="shared" si="39"/>
        <v>5.2537541255448499E-3</v>
      </c>
      <c r="BA120" s="31">
        <f t="shared" si="40"/>
        <v>49948</v>
      </c>
      <c r="BB120" s="30">
        <f t="shared" si="41"/>
        <v>-3.7735499771129832E-2</v>
      </c>
      <c r="BC120" s="30" t="e">
        <f>#REF!</f>
        <v>#REF!</v>
      </c>
    </row>
    <row r="121" spans="1:55">
      <c r="A121" s="31">
        <v>50040</v>
      </c>
      <c r="B121" s="30">
        <v>-4.8417536257594401E-2</v>
      </c>
      <c r="C121" s="30">
        <v>-2.03470360959912E-4</v>
      </c>
      <c r="D121" s="30">
        <v>-6.9445285030655904E-2</v>
      </c>
      <c r="E121" s="30">
        <v>1.8281724383228899E-4</v>
      </c>
      <c r="F121" s="30">
        <v>8.2060634274250199E-2</v>
      </c>
      <c r="G121" s="30">
        <v>-1.47452794418523E-2</v>
      </c>
      <c r="H121" s="30">
        <v>0.120714393434706</v>
      </c>
      <c r="I121" s="30">
        <v>-0.179039132583591</v>
      </c>
      <c r="J121" s="30">
        <v>-0.32492130176301398</v>
      </c>
      <c r="K121" s="30">
        <v>-1.8336405726793101E-3</v>
      </c>
      <c r="L121" s="30">
        <v>2.6113840557262499E-2</v>
      </c>
      <c r="M121" s="30">
        <v>0</v>
      </c>
      <c r="N121" s="30">
        <v>0</v>
      </c>
      <c r="O121" s="30">
        <v>0.48769602047844501</v>
      </c>
      <c r="P121" s="30">
        <v>0</v>
      </c>
      <c r="Q121" s="30">
        <v>0.34052071344619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1.9719596866307702E-3</v>
      </c>
      <c r="Z121" s="30">
        <v>-1.9533476216637702E-3</v>
      </c>
      <c r="AA121" s="30">
        <v>7.6341426802350998E-4</v>
      </c>
      <c r="AB121" s="30">
        <v>-3.8415785909018299E-4</v>
      </c>
      <c r="AC121" s="30">
        <v>1.9069353404566E-3</v>
      </c>
      <c r="AD121" s="30">
        <v>5.11107931242538E-3</v>
      </c>
      <c r="AE121" s="30">
        <v>-8.1529408438918399E-2</v>
      </c>
      <c r="AF121" s="30">
        <v>0.34944031131849401</v>
      </c>
      <c r="AH121" s="30">
        <f t="shared" si="32"/>
        <v>-1.8336405726793101E-3</v>
      </c>
      <c r="AI121" s="30">
        <f t="shared" si="22"/>
        <v>1.9719596866307702E-3</v>
      </c>
      <c r="AJ121" s="30">
        <f t="shared" si="22"/>
        <v>-1.9533476216637702E-3</v>
      </c>
      <c r="AK121" s="30">
        <f t="shared" si="22"/>
        <v>7.6341426802350998E-4</v>
      </c>
      <c r="AL121" s="30">
        <f t="shared" si="22"/>
        <v>-3.8415785909018299E-4</v>
      </c>
      <c r="AM121" s="30">
        <f t="shared" si="22"/>
        <v>1.9069353404566E-3</v>
      </c>
      <c r="AN121" s="30">
        <f t="shared" si="22"/>
        <v>5.11107931242538E-3</v>
      </c>
      <c r="AR121" s="31">
        <f t="shared" si="23"/>
        <v>50040</v>
      </c>
      <c r="AS121" s="30">
        <f t="shared" si="33"/>
        <v>-3.7689080056979511E-2</v>
      </c>
      <c r="AT121" s="30">
        <f t="shared" si="34"/>
        <v>1.9719596866307702E-3</v>
      </c>
      <c r="AU121" s="30">
        <f t="shared" si="35"/>
        <v>-1.9533476216637702E-3</v>
      </c>
      <c r="AV121" s="30">
        <f t="shared" si="36"/>
        <v>7.6341426802350998E-4</v>
      </c>
      <c r="AW121" s="30">
        <f t="shared" si="37"/>
        <v>-3.8415785909018299E-4</v>
      </c>
      <c r="AX121" s="30">
        <f t="shared" si="38"/>
        <v>1.9069353404566E-3</v>
      </c>
      <c r="AY121" s="30">
        <f t="shared" si="39"/>
        <v>5.11107931242538E-3</v>
      </c>
      <c r="BA121" s="31">
        <f t="shared" si="40"/>
        <v>50040</v>
      </c>
      <c r="BB121" s="30">
        <f t="shared" si="41"/>
        <v>-3.7689080056979511E-2</v>
      </c>
      <c r="BC121" s="30" t="e">
        <f>#REF!</f>
        <v>#REF!</v>
      </c>
    </row>
    <row r="122" spans="1:55">
      <c r="A122" s="31">
        <v>50130</v>
      </c>
      <c r="B122" s="30">
        <v>-4.7897929300189102E-2</v>
      </c>
      <c r="C122" s="30">
        <v>-1.96862276058418E-4</v>
      </c>
      <c r="D122" s="30">
        <v>-6.8525957378429106E-2</v>
      </c>
      <c r="E122" s="30">
        <v>1.83472007653229E-4</v>
      </c>
      <c r="F122" s="30">
        <v>8.1631882575750006E-2</v>
      </c>
      <c r="G122" s="30">
        <v>-1.51252783747279E-2</v>
      </c>
      <c r="H122" s="30">
        <v>0.119795819023749</v>
      </c>
      <c r="I122" s="30">
        <v>-0.1738770111953</v>
      </c>
      <c r="J122" s="30">
        <v>-0.31535332440683</v>
      </c>
      <c r="K122" s="30">
        <v>-1.7876872909439101E-3</v>
      </c>
      <c r="L122" s="30">
        <v>2.6505106620389102E-2</v>
      </c>
      <c r="M122" s="30">
        <v>0</v>
      </c>
      <c r="N122" s="30">
        <v>0</v>
      </c>
      <c r="O122" s="30">
        <v>0.48402072202617902</v>
      </c>
      <c r="P122" s="30">
        <v>0</v>
      </c>
      <c r="Q122" s="30">
        <v>0.33706845466891999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1.9137011194381101E-3</v>
      </c>
      <c r="Z122" s="30">
        <v>-1.9041191099855501E-3</v>
      </c>
      <c r="AA122" s="30">
        <v>7.3936034035160204E-4</v>
      </c>
      <c r="AB122" s="30">
        <v>-3.7637224373776498E-4</v>
      </c>
      <c r="AC122" s="30">
        <v>1.8508456146149E-3</v>
      </c>
      <c r="AD122" s="30">
        <v>4.9710883006648301E-3</v>
      </c>
      <c r="AE122" s="30">
        <v>-8.0701073290734199E-2</v>
      </c>
      <c r="AF122" s="30">
        <v>0.35807834748453599</v>
      </c>
      <c r="AH122" s="30">
        <f t="shared" si="32"/>
        <v>-1.7876872909439101E-3</v>
      </c>
      <c r="AI122" s="30">
        <f t="shared" ref="AI122:AN132" si="42">Y122</f>
        <v>1.9137011194381101E-3</v>
      </c>
      <c r="AJ122" s="30">
        <f t="shared" si="42"/>
        <v>-1.9041191099855501E-3</v>
      </c>
      <c r="AK122" s="30">
        <f t="shared" si="42"/>
        <v>7.3936034035160204E-4</v>
      </c>
      <c r="AL122" s="30">
        <f t="shared" si="42"/>
        <v>-3.7637224373776498E-4</v>
      </c>
      <c r="AM122" s="30">
        <f t="shared" si="42"/>
        <v>1.8508456146149E-3</v>
      </c>
      <c r="AN122" s="30">
        <f t="shared" si="42"/>
        <v>4.9710883006648301E-3</v>
      </c>
      <c r="AR122" s="31">
        <f t="shared" si="23"/>
        <v>50130</v>
      </c>
      <c r="AS122" s="30">
        <f t="shared" si="33"/>
        <v>-3.7643126775244111E-2</v>
      </c>
      <c r="AT122" s="30">
        <f t="shared" si="34"/>
        <v>1.9137011194381101E-3</v>
      </c>
      <c r="AU122" s="30">
        <f t="shared" si="35"/>
        <v>-1.9041191099855501E-3</v>
      </c>
      <c r="AV122" s="30">
        <f t="shared" si="36"/>
        <v>7.3936034035160204E-4</v>
      </c>
      <c r="AW122" s="30">
        <f t="shared" si="37"/>
        <v>-3.7637224373776498E-4</v>
      </c>
      <c r="AX122" s="30">
        <f t="shared" si="38"/>
        <v>1.8508456146149E-3</v>
      </c>
      <c r="AY122" s="30">
        <f t="shared" si="39"/>
        <v>4.9710883006648301E-3</v>
      </c>
      <c r="BA122" s="31">
        <f t="shared" si="40"/>
        <v>50130</v>
      </c>
      <c r="BB122" s="30">
        <f t="shared" si="41"/>
        <v>-3.7643126775244111E-2</v>
      </c>
      <c r="BC122" s="30" t="e">
        <f>#REF!</f>
        <v>#REF!</v>
      </c>
    </row>
    <row r="123" spans="1:55">
      <c r="A123" s="31">
        <v>50221</v>
      </c>
      <c r="B123" s="30">
        <v>-4.7387055549041802E-2</v>
      </c>
      <c r="C123" s="30">
        <v>-1.9048209237704201E-4</v>
      </c>
      <c r="D123" s="30">
        <v>-6.7622515809995204E-2</v>
      </c>
      <c r="E123" s="30">
        <v>1.83393085073646E-4</v>
      </c>
      <c r="F123" s="30">
        <v>8.1195755621910004E-2</v>
      </c>
      <c r="G123" s="30">
        <v>-1.5481784966764301E-2</v>
      </c>
      <c r="H123" s="30">
        <v>0.11877964252460201</v>
      </c>
      <c r="I123" s="30">
        <v>-0.168852018464027</v>
      </c>
      <c r="J123" s="30">
        <v>-0.30606561049838499</v>
      </c>
      <c r="K123" s="30">
        <v>-1.7422639864372799E-3</v>
      </c>
      <c r="L123" s="30">
        <v>2.6859019202851699E-2</v>
      </c>
      <c r="M123" s="30">
        <v>0</v>
      </c>
      <c r="N123" s="30">
        <v>0</v>
      </c>
      <c r="O123" s="30">
        <v>0.480347094500088</v>
      </c>
      <c r="P123" s="30">
        <v>0</v>
      </c>
      <c r="Q123" s="30">
        <v>0.33365238629341398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1.8571291706681501E-3</v>
      </c>
      <c r="Z123" s="30">
        <v>-1.85528758676056E-3</v>
      </c>
      <c r="AA123" s="30">
        <v>7.1622615025468395E-4</v>
      </c>
      <c r="AB123" s="30">
        <v>-3.68340458811733E-4</v>
      </c>
      <c r="AC123" s="30">
        <v>1.7963606506077299E-3</v>
      </c>
      <c r="AD123" s="30">
        <v>4.83386899805537E-3</v>
      </c>
      <c r="AE123" s="30">
        <v>-7.9881172588180893E-2</v>
      </c>
      <c r="AF123" s="30">
        <v>0.36617583409861398</v>
      </c>
      <c r="AH123" s="30">
        <f t="shared" si="32"/>
        <v>-1.7422639864372799E-3</v>
      </c>
      <c r="AI123" s="30">
        <f t="shared" si="42"/>
        <v>1.8571291706681501E-3</v>
      </c>
      <c r="AJ123" s="30">
        <f t="shared" si="42"/>
        <v>-1.85528758676056E-3</v>
      </c>
      <c r="AK123" s="30">
        <f t="shared" si="42"/>
        <v>7.1622615025468395E-4</v>
      </c>
      <c r="AL123" s="30">
        <f t="shared" si="42"/>
        <v>-3.68340458811733E-4</v>
      </c>
      <c r="AM123" s="30">
        <f t="shared" si="42"/>
        <v>1.7963606506077299E-3</v>
      </c>
      <c r="AN123" s="30">
        <f t="shared" si="42"/>
        <v>4.83386899805537E-3</v>
      </c>
      <c r="AR123" s="31">
        <f t="shared" si="23"/>
        <v>50221</v>
      </c>
      <c r="AS123" s="30">
        <f t="shared" si="33"/>
        <v>-3.759770347073748E-2</v>
      </c>
      <c r="AT123" s="30">
        <f t="shared" si="34"/>
        <v>1.8571291706681501E-3</v>
      </c>
      <c r="AU123" s="30">
        <f t="shared" si="35"/>
        <v>-1.85528758676056E-3</v>
      </c>
      <c r="AV123" s="30">
        <f t="shared" si="36"/>
        <v>7.1622615025468395E-4</v>
      </c>
      <c r="AW123" s="30">
        <f t="shared" si="37"/>
        <v>-3.68340458811733E-4</v>
      </c>
      <c r="AX123" s="30">
        <f t="shared" si="38"/>
        <v>1.7963606506077299E-3</v>
      </c>
      <c r="AY123" s="30">
        <f t="shared" si="39"/>
        <v>4.83386899805537E-3</v>
      </c>
      <c r="BA123" s="31">
        <f t="shared" si="40"/>
        <v>50221</v>
      </c>
      <c r="BB123" s="30">
        <f t="shared" si="41"/>
        <v>-3.759770347073748E-2</v>
      </c>
      <c r="BC123" s="30" t="e">
        <f>#REF!</f>
        <v>#REF!</v>
      </c>
    </row>
    <row r="124" spans="1:55">
      <c r="A124" s="31">
        <v>50313</v>
      </c>
      <c r="B124" s="30">
        <v>-4.6884652680290101E-2</v>
      </c>
      <c r="C124" s="30">
        <v>-1.84320382301539E-4</v>
      </c>
      <c r="D124" s="30">
        <v>-6.6734599943474304E-2</v>
      </c>
      <c r="E124" s="30">
        <v>1.8268789061526199E-4</v>
      </c>
      <c r="F124" s="30">
        <v>8.0752675298922896E-2</v>
      </c>
      <c r="G124" s="30">
        <v>-1.5815629137128001E-2</v>
      </c>
      <c r="H124" s="30">
        <v>0.11767505941671</v>
      </c>
      <c r="I124" s="30">
        <v>-0.16396185200406799</v>
      </c>
      <c r="J124" s="30">
        <v>-0.29705012273368803</v>
      </c>
      <c r="K124" s="30">
        <v>-1.6974277772585601E-3</v>
      </c>
      <c r="L124" s="30">
        <v>2.7177259443567001E-2</v>
      </c>
      <c r="M124" s="30">
        <v>0</v>
      </c>
      <c r="N124" s="30">
        <v>0</v>
      </c>
      <c r="O124" s="30">
        <v>0.47667608208306</v>
      </c>
      <c r="P124" s="30">
        <v>0</v>
      </c>
      <c r="Q124" s="30">
        <v>0.330272072166515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1.8022030932041101E-3</v>
      </c>
      <c r="Z124" s="30">
        <v>-1.80696033995619E-3</v>
      </c>
      <c r="AA124" s="30">
        <v>6.9395809922934105E-4</v>
      </c>
      <c r="AB124" s="30">
        <v>-3.6012702462340202E-4</v>
      </c>
      <c r="AC124" s="30">
        <v>1.74344091428135E-3</v>
      </c>
      <c r="AD124" s="30">
        <v>4.69949072259279E-3</v>
      </c>
      <c r="AE124" s="30">
        <v>-7.9069621601557394E-2</v>
      </c>
      <c r="AF124" s="30">
        <v>0.37375513073560901</v>
      </c>
      <c r="AH124" s="30">
        <f t="shared" si="32"/>
        <v>-1.6974277772585601E-3</v>
      </c>
      <c r="AI124" s="30">
        <f t="shared" si="42"/>
        <v>1.8022030932041101E-3</v>
      </c>
      <c r="AJ124" s="30">
        <f t="shared" si="42"/>
        <v>-1.80696033995619E-3</v>
      </c>
      <c r="AK124" s="30">
        <f t="shared" si="42"/>
        <v>6.9395809922934105E-4</v>
      </c>
      <c r="AL124" s="30">
        <f t="shared" si="42"/>
        <v>-3.6012702462340202E-4</v>
      </c>
      <c r="AM124" s="30">
        <f t="shared" si="42"/>
        <v>1.74344091428135E-3</v>
      </c>
      <c r="AN124" s="30">
        <f t="shared" si="42"/>
        <v>4.69949072259279E-3</v>
      </c>
      <c r="AR124" s="31">
        <f t="shared" si="23"/>
        <v>50313</v>
      </c>
      <c r="AS124" s="30">
        <f t="shared" si="33"/>
        <v>-3.7552867261558757E-2</v>
      </c>
      <c r="AT124" s="30">
        <f t="shared" si="34"/>
        <v>1.8022030932041101E-3</v>
      </c>
      <c r="AU124" s="30">
        <f t="shared" si="35"/>
        <v>-1.80696033995619E-3</v>
      </c>
      <c r="AV124" s="30">
        <f t="shared" si="36"/>
        <v>6.9395809922934105E-4</v>
      </c>
      <c r="AW124" s="30">
        <f t="shared" si="37"/>
        <v>-3.6012702462340202E-4</v>
      </c>
      <c r="AX124" s="30">
        <f t="shared" si="38"/>
        <v>1.74344091428135E-3</v>
      </c>
      <c r="AY124" s="30">
        <f t="shared" si="39"/>
        <v>4.69949072259279E-3</v>
      </c>
      <c r="BA124" s="31">
        <f t="shared" si="40"/>
        <v>50313</v>
      </c>
      <c r="BB124" s="30">
        <f t="shared" si="41"/>
        <v>-3.7552867261558757E-2</v>
      </c>
      <c r="BC124" s="30" t="e">
        <f>#REF!</f>
        <v>#REF!</v>
      </c>
    </row>
    <row r="125" spans="1:55">
      <c r="A125" s="31">
        <v>50405</v>
      </c>
      <c r="B125" s="30">
        <v>-4.6390467831225399E-2</v>
      </c>
      <c r="C125" s="30">
        <v>-1.7836823562600301E-4</v>
      </c>
      <c r="D125" s="30">
        <v>-6.5861859138038797E-2</v>
      </c>
      <c r="E125" s="30">
        <v>1.8145114610845699E-4</v>
      </c>
      <c r="F125" s="30">
        <v>8.0303049360508305E-2</v>
      </c>
      <c r="G125" s="30">
        <v>-1.6127612140681698E-2</v>
      </c>
      <c r="H125" s="30">
        <v>0.1164906763774</v>
      </c>
      <c r="I125" s="30">
        <v>-0.159204084525399</v>
      </c>
      <c r="J125" s="30">
        <v>-0.288299038406436</v>
      </c>
      <c r="K125" s="30">
        <v>-1.6532294559223799E-3</v>
      </c>
      <c r="L125" s="30">
        <v>2.7461452348176402E-2</v>
      </c>
      <c r="M125" s="30">
        <v>0</v>
      </c>
      <c r="N125" s="30">
        <v>0</v>
      </c>
      <c r="O125" s="30">
        <v>0.47300860064651801</v>
      </c>
      <c r="P125" s="30">
        <v>0</v>
      </c>
      <c r="Q125" s="30">
        <v>0.32692708563273298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1.7488817263711001E-3</v>
      </c>
      <c r="Z125" s="30">
        <v>-1.75922959201324E-3</v>
      </c>
      <c r="AA125" s="30">
        <v>6.7250720647837805E-4</v>
      </c>
      <c r="AB125" s="30">
        <v>-3.5178835328109E-4</v>
      </c>
      <c r="AC125" s="30">
        <v>1.6920470106152E-3</v>
      </c>
      <c r="AD125" s="30">
        <v>4.5680059790553697E-3</v>
      </c>
      <c r="AE125" s="30">
        <v>-7.8266336382903895E-2</v>
      </c>
      <c r="AF125" s="30">
        <v>0.38083783261899601</v>
      </c>
      <c r="AH125" s="30">
        <f t="shared" si="32"/>
        <v>-1.6532294559223799E-3</v>
      </c>
      <c r="AI125" s="30">
        <f t="shared" si="42"/>
        <v>1.7488817263711001E-3</v>
      </c>
      <c r="AJ125" s="30">
        <f t="shared" si="42"/>
        <v>-1.75922959201324E-3</v>
      </c>
      <c r="AK125" s="30">
        <f t="shared" si="42"/>
        <v>6.7250720647837805E-4</v>
      </c>
      <c r="AL125" s="30">
        <f t="shared" si="42"/>
        <v>-3.5178835328109E-4</v>
      </c>
      <c r="AM125" s="30">
        <f t="shared" si="42"/>
        <v>1.6920470106152E-3</v>
      </c>
      <c r="AN125" s="30">
        <f t="shared" si="42"/>
        <v>4.5680059790553697E-3</v>
      </c>
      <c r="AR125" s="31">
        <f t="shared" si="23"/>
        <v>50405</v>
      </c>
      <c r="AS125" s="30">
        <f t="shared" si="33"/>
        <v>-3.7508668940222582E-2</v>
      </c>
      <c r="AT125" s="30">
        <f t="shared" si="34"/>
        <v>1.7488817263711001E-3</v>
      </c>
      <c r="AU125" s="30">
        <f t="shared" si="35"/>
        <v>-1.75922959201324E-3</v>
      </c>
      <c r="AV125" s="30">
        <f t="shared" si="36"/>
        <v>6.7250720647837805E-4</v>
      </c>
      <c r="AW125" s="30">
        <f t="shared" si="37"/>
        <v>-3.5178835328109E-4</v>
      </c>
      <c r="AX125" s="30">
        <f t="shared" si="38"/>
        <v>1.6920470106152E-3</v>
      </c>
      <c r="AY125" s="30">
        <f t="shared" si="39"/>
        <v>4.5680059790553697E-3</v>
      </c>
      <c r="BA125" s="31">
        <f t="shared" si="40"/>
        <v>50405</v>
      </c>
      <c r="BB125" s="30">
        <f t="shared" si="41"/>
        <v>-3.7508668940222582E-2</v>
      </c>
      <c r="BC125" s="30" t="e">
        <f>#REF!</f>
        <v>#REF!</v>
      </c>
    </row>
    <row r="126" spans="1:55">
      <c r="A126" s="31">
        <v>50495</v>
      </c>
      <c r="B126" s="30">
        <v>-4.5904257256879001E-2</v>
      </c>
      <c r="C126" s="30">
        <v>-1.7261722704553501E-4</v>
      </c>
      <c r="D126" s="30">
        <v>-6.5003952227049494E-2</v>
      </c>
      <c r="E126" s="30">
        <v>1.7976618900128401E-4</v>
      </c>
      <c r="F126" s="30">
        <v>7.9847271727095895E-2</v>
      </c>
      <c r="G126" s="30">
        <v>-1.6418508379567501E-2</v>
      </c>
      <c r="H126" s="30">
        <v>0.115234543128828</v>
      </c>
      <c r="I126" s="30">
        <v>-0.154576189345945</v>
      </c>
      <c r="J126" s="30">
        <v>-0.27980474485103102</v>
      </c>
      <c r="K126" s="30">
        <v>-1.6097136745107899E-3</v>
      </c>
      <c r="L126" s="30">
        <v>2.77131673359409E-2</v>
      </c>
      <c r="M126" s="30">
        <v>0</v>
      </c>
      <c r="N126" s="30">
        <v>0</v>
      </c>
      <c r="O126" s="30">
        <v>0.46934553755799602</v>
      </c>
      <c r="P126" s="30">
        <v>0</v>
      </c>
      <c r="Q126" s="30">
        <v>0.32361700894811801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1.6971237499552299E-3</v>
      </c>
      <c r="Z126" s="30">
        <v>-1.71217393383216E-3</v>
      </c>
      <c r="AA126" s="30">
        <v>6.5182866348933999E-4</v>
      </c>
      <c r="AB126" s="30">
        <v>-3.4337357307512301E-4</v>
      </c>
      <c r="AC126" s="30">
        <v>1.64213980224925E-3</v>
      </c>
      <c r="AD126" s="30">
        <v>4.4394521346857703E-3</v>
      </c>
      <c r="AE126" s="30">
        <v>-7.7471233760928404E-2</v>
      </c>
      <c r="AF126" s="30">
        <v>0.38744478007677302</v>
      </c>
      <c r="AH126" s="30">
        <f t="shared" si="32"/>
        <v>-1.6097136745107899E-3</v>
      </c>
      <c r="AI126" s="30">
        <f t="shared" si="42"/>
        <v>1.6971237499552299E-3</v>
      </c>
      <c r="AJ126" s="30">
        <f t="shared" si="42"/>
        <v>-1.71217393383216E-3</v>
      </c>
      <c r="AK126" s="30">
        <f t="shared" si="42"/>
        <v>6.5182866348933999E-4</v>
      </c>
      <c r="AL126" s="30">
        <f t="shared" si="42"/>
        <v>-3.4337357307512301E-4</v>
      </c>
      <c r="AM126" s="30">
        <f t="shared" si="42"/>
        <v>1.64213980224925E-3</v>
      </c>
      <c r="AN126" s="30">
        <f t="shared" si="42"/>
        <v>4.4394521346857703E-3</v>
      </c>
      <c r="AR126" s="31">
        <f t="shared" si="23"/>
        <v>50495</v>
      </c>
      <c r="AS126" s="30">
        <f t="shared" si="33"/>
        <v>-3.7465153158810993E-2</v>
      </c>
      <c r="AT126" s="30">
        <f t="shared" si="34"/>
        <v>1.6971237499552299E-3</v>
      </c>
      <c r="AU126" s="30">
        <f t="shared" si="35"/>
        <v>-1.71217393383216E-3</v>
      </c>
      <c r="AV126" s="30">
        <f t="shared" si="36"/>
        <v>6.5182866348933999E-4</v>
      </c>
      <c r="AW126" s="30">
        <f t="shared" si="37"/>
        <v>-3.4337357307512301E-4</v>
      </c>
      <c r="AX126" s="30">
        <f t="shared" si="38"/>
        <v>1.64213980224925E-3</v>
      </c>
      <c r="AY126" s="30">
        <f t="shared" si="39"/>
        <v>4.4394521346857703E-3</v>
      </c>
      <c r="BA126" s="31">
        <f t="shared" si="40"/>
        <v>50495</v>
      </c>
      <c r="BB126" s="30">
        <f t="shared" si="41"/>
        <v>-3.7465153158810993E-2</v>
      </c>
      <c r="BC126" s="30" t="e">
        <f>#REF!</f>
        <v>#REF!</v>
      </c>
    </row>
    <row r="127" spans="1:55">
      <c r="A127" s="31">
        <v>50586</v>
      </c>
      <c r="B127" s="30">
        <v>-4.54257860020734E-2</v>
      </c>
      <c r="C127" s="30">
        <v>-1.67059384337253E-4</v>
      </c>
      <c r="D127" s="30">
        <v>-6.41605472533779E-2</v>
      </c>
      <c r="E127" s="30">
        <v>1.77706167758806E-4</v>
      </c>
      <c r="F127" s="30">
        <v>7.9385722802927106E-2</v>
      </c>
      <c r="G127" s="30">
        <v>-1.6689066990205299E-2</v>
      </c>
      <c r="H127" s="30">
        <v>0.11391418288419999</v>
      </c>
      <c r="I127" s="30">
        <v>-0.150075562399754</v>
      </c>
      <c r="J127" s="30">
        <v>-0.27155983493920499</v>
      </c>
      <c r="K127" s="30">
        <v>-1.56691919146467E-3</v>
      </c>
      <c r="L127" s="30">
        <v>2.79339189812155E-2</v>
      </c>
      <c r="M127" s="30">
        <v>0</v>
      </c>
      <c r="N127" s="30">
        <v>0</v>
      </c>
      <c r="O127" s="30">
        <v>0.46568775160209502</v>
      </c>
      <c r="P127" s="30">
        <v>0</v>
      </c>
      <c r="Q127" s="30">
        <v>0.32034143274841598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1.6468878985875699E-3</v>
      </c>
      <c r="Z127" s="30">
        <v>-1.66585966426824E-3</v>
      </c>
      <c r="AA127" s="30">
        <v>6.3188142804815296E-4</v>
      </c>
      <c r="AB127" s="30">
        <v>-3.3492528633827202E-4</v>
      </c>
      <c r="AC127" s="30">
        <v>1.5936805107807899E-3</v>
      </c>
      <c r="AD127" s="30">
        <v>4.3138529916442103E-3</v>
      </c>
      <c r="AE127" s="30">
        <v>-7.6684231337009703E-2</v>
      </c>
      <c r="AF127" s="30">
        <v>0.39359607064885999</v>
      </c>
      <c r="AH127" s="30">
        <f t="shared" si="32"/>
        <v>-1.56691919146467E-3</v>
      </c>
      <c r="AI127" s="30">
        <f t="shared" si="42"/>
        <v>1.6468878985875699E-3</v>
      </c>
      <c r="AJ127" s="30">
        <f t="shared" si="42"/>
        <v>-1.66585966426824E-3</v>
      </c>
      <c r="AK127" s="30">
        <f t="shared" si="42"/>
        <v>6.3188142804815296E-4</v>
      </c>
      <c r="AL127" s="30">
        <f t="shared" si="42"/>
        <v>-3.3492528633827202E-4</v>
      </c>
      <c r="AM127" s="30">
        <f t="shared" si="42"/>
        <v>1.5936805107807899E-3</v>
      </c>
      <c r="AN127" s="30">
        <f t="shared" si="42"/>
        <v>4.3138529916442103E-3</v>
      </c>
      <c r="AR127" s="31">
        <f t="shared" si="23"/>
        <v>50586</v>
      </c>
      <c r="AS127" s="30">
        <f t="shared" si="33"/>
        <v>-3.742235867576487E-2</v>
      </c>
      <c r="AT127" s="30">
        <f t="shared" si="34"/>
        <v>1.6468878985875699E-3</v>
      </c>
      <c r="AU127" s="30">
        <f t="shared" si="35"/>
        <v>-1.66585966426824E-3</v>
      </c>
      <c r="AV127" s="30">
        <f t="shared" si="36"/>
        <v>6.3188142804815296E-4</v>
      </c>
      <c r="AW127" s="30">
        <f t="shared" si="37"/>
        <v>-3.3492528633827202E-4</v>
      </c>
      <c r="AX127" s="30">
        <f t="shared" si="38"/>
        <v>1.5936805107807899E-3</v>
      </c>
      <c r="AY127" s="30">
        <f t="shared" si="39"/>
        <v>4.3138529916442103E-3</v>
      </c>
      <c r="BA127" s="31">
        <f t="shared" si="40"/>
        <v>50586</v>
      </c>
      <c r="BB127" s="30">
        <f t="shared" si="41"/>
        <v>-3.742235867576487E-2</v>
      </c>
      <c r="BC127" s="30" t="e">
        <f>#REF!</f>
        <v>#REF!</v>
      </c>
    </row>
    <row r="128" spans="1:55">
      <c r="A128" s="31">
        <v>50678</v>
      </c>
      <c r="B128" s="30">
        <v>-4.4954827587440002E-2</v>
      </c>
      <c r="C128" s="30">
        <v>-1.6168715892828E-4</v>
      </c>
      <c r="D128" s="30">
        <v>-6.3331321207771296E-2</v>
      </c>
      <c r="E128" s="30">
        <v>1.75335133079101E-4</v>
      </c>
      <c r="F128" s="30">
        <v>7.8918769806524097E-2</v>
      </c>
      <c r="G128" s="30">
        <v>-1.69400132365327E-2</v>
      </c>
      <c r="H128" s="30">
        <v>0.112536621424963</v>
      </c>
      <c r="I128" s="30">
        <v>-0.145699541257648</v>
      </c>
      <c r="J128" s="30">
        <v>-0.26355710262085902</v>
      </c>
      <c r="K128" s="30">
        <v>-1.5248791645716599E-3</v>
      </c>
      <c r="L128" s="30">
        <v>2.81251679155269E-2</v>
      </c>
      <c r="M128" s="30">
        <v>0</v>
      </c>
      <c r="N128" s="30">
        <v>0</v>
      </c>
      <c r="O128" s="30">
        <v>0.46203607300168098</v>
      </c>
      <c r="P128" s="30">
        <v>0</v>
      </c>
      <c r="Q128" s="30">
        <v>0.31709995556716802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1.5981331421111001E-3</v>
      </c>
      <c r="Z128" s="30">
        <v>-1.62034203536887E-3</v>
      </c>
      <c r="AA128" s="30">
        <v>6.1262785449045498E-4</v>
      </c>
      <c r="AB128" s="30">
        <v>-3.2648026283554898E-4</v>
      </c>
      <c r="AC128" s="30">
        <v>1.54663080327299E-3</v>
      </c>
      <c r="AD128" s="30">
        <v>4.19122025263618E-3</v>
      </c>
      <c r="AE128" s="30">
        <v>-7.5905247480145793E-2</v>
      </c>
      <c r="AF128" s="30">
        <v>0.39931107328694498</v>
      </c>
      <c r="AH128" s="30">
        <f t="shared" si="32"/>
        <v>-1.5248791645716599E-3</v>
      </c>
      <c r="AI128" s="30">
        <f t="shared" si="42"/>
        <v>1.5981331421111001E-3</v>
      </c>
      <c r="AJ128" s="30">
        <f t="shared" si="42"/>
        <v>-1.62034203536887E-3</v>
      </c>
      <c r="AK128" s="30">
        <f t="shared" si="42"/>
        <v>6.1262785449045498E-4</v>
      </c>
      <c r="AL128" s="30">
        <f t="shared" si="42"/>
        <v>-3.2648026283554898E-4</v>
      </c>
      <c r="AM128" s="30">
        <f t="shared" si="42"/>
        <v>1.54663080327299E-3</v>
      </c>
      <c r="AN128" s="30">
        <f t="shared" si="42"/>
        <v>4.19122025263618E-3</v>
      </c>
      <c r="AR128" s="31">
        <f t="shared" si="23"/>
        <v>50678</v>
      </c>
      <c r="AS128" s="30">
        <f t="shared" si="33"/>
        <v>-3.7380318648871862E-2</v>
      </c>
      <c r="AT128" s="30">
        <f t="shared" si="34"/>
        <v>1.5981331421111001E-3</v>
      </c>
      <c r="AU128" s="30">
        <f t="shared" si="35"/>
        <v>-1.62034203536887E-3</v>
      </c>
      <c r="AV128" s="30">
        <f t="shared" si="36"/>
        <v>6.1262785449045498E-4</v>
      </c>
      <c r="AW128" s="30">
        <f t="shared" si="37"/>
        <v>-3.2648026283554898E-4</v>
      </c>
      <c r="AX128" s="30">
        <f t="shared" si="38"/>
        <v>1.54663080327299E-3</v>
      </c>
      <c r="AY128" s="30">
        <f t="shared" si="39"/>
        <v>4.19122025263618E-3</v>
      </c>
      <c r="BA128" s="31">
        <f t="shared" si="40"/>
        <v>50678</v>
      </c>
      <c r="BB128" s="30">
        <f t="shared" si="41"/>
        <v>-3.7380318648871862E-2</v>
      </c>
      <c r="BC128" s="30" t="e">
        <f>#REF!</f>
        <v>#REF!</v>
      </c>
    </row>
    <row r="129" spans="1:55">
      <c r="A129" s="31">
        <v>50770</v>
      </c>
      <c r="B129" s="30">
        <v>-4.4491163708504297E-2</v>
      </c>
      <c r="C129" s="30">
        <v>-1.5649339744072601E-4</v>
      </c>
      <c r="D129" s="30">
        <v>-6.2515959771924895E-2</v>
      </c>
      <c r="E129" s="30">
        <v>1.7270902845645199E-4</v>
      </c>
      <c r="F129" s="30">
        <v>7.8446767111084406E-2</v>
      </c>
      <c r="G129" s="30">
        <v>-1.7172049737446099E-2</v>
      </c>
      <c r="H129" s="30">
        <v>0.11110841484407399</v>
      </c>
      <c r="I129" s="30">
        <v>-0.14144542158960299</v>
      </c>
      <c r="J129" s="30">
        <v>-0.25578953850486902</v>
      </c>
      <c r="K129" s="30">
        <v>-1.4836214749736E-3</v>
      </c>
      <c r="L129" s="30">
        <v>2.8288321860547801E-2</v>
      </c>
      <c r="M129" s="30">
        <v>0</v>
      </c>
      <c r="N129" s="30">
        <v>0</v>
      </c>
      <c r="O129" s="30">
        <v>0.45839130352993601</v>
      </c>
      <c r="P129" s="30">
        <v>0</v>
      </c>
      <c r="Q129" s="30">
        <v>0.31389218340063202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1.5508188347501601E-3</v>
      </c>
      <c r="Z129" s="30">
        <v>-1.5756664047961099E-3</v>
      </c>
      <c r="AA129" s="30">
        <v>5.9403335812557802E-4</v>
      </c>
      <c r="AB129" s="30">
        <v>-3.18070072857779E-4</v>
      </c>
      <c r="AC129" s="30">
        <v>1.5009528650855499E-3</v>
      </c>
      <c r="AD129" s="30">
        <v>4.0715548817349401E-3</v>
      </c>
      <c r="AE129" s="30">
        <v>-7.5134201322535302E-2</v>
      </c>
      <c r="AF129" s="30">
        <v>0.40460844418701503</v>
      </c>
      <c r="AH129" s="30">
        <f t="shared" si="32"/>
        <v>-1.4836214749736E-3</v>
      </c>
      <c r="AI129" s="30">
        <f t="shared" si="42"/>
        <v>1.5508188347501601E-3</v>
      </c>
      <c r="AJ129" s="30">
        <f t="shared" si="42"/>
        <v>-1.5756664047961099E-3</v>
      </c>
      <c r="AK129" s="30">
        <f t="shared" si="42"/>
        <v>5.9403335812557802E-4</v>
      </c>
      <c r="AL129" s="30">
        <f t="shared" si="42"/>
        <v>-3.18070072857779E-4</v>
      </c>
      <c r="AM129" s="30">
        <f t="shared" si="42"/>
        <v>1.5009528650855499E-3</v>
      </c>
      <c r="AN129" s="30">
        <f t="shared" si="42"/>
        <v>4.0715548817349401E-3</v>
      </c>
      <c r="AR129" s="31">
        <f t="shared" si="23"/>
        <v>50770</v>
      </c>
      <c r="AS129" s="30">
        <f t="shared" si="33"/>
        <v>-3.73390609592738E-2</v>
      </c>
      <c r="AT129" s="30">
        <f t="shared" si="34"/>
        <v>1.5508188347501601E-3</v>
      </c>
      <c r="AU129" s="30">
        <f t="shared" si="35"/>
        <v>-1.5756664047961099E-3</v>
      </c>
      <c r="AV129" s="30">
        <f t="shared" si="36"/>
        <v>5.9403335812557802E-4</v>
      </c>
      <c r="AW129" s="30">
        <f t="shared" si="37"/>
        <v>-3.18070072857779E-4</v>
      </c>
      <c r="AX129" s="30">
        <f t="shared" si="38"/>
        <v>1.5009528650855499E-3</v>
      </c>
      <c r="AY129" s="30">
        <f t="shared" si="39"/>
        <v>4.0715548817349401E-3</v>
      </c>
      <c r="BA129" s="31">
        <f t="shared" si="40"/>
        <v>50770</v>
      </c>
      <c r="BB129" s="30">
        <f t="shared" si="41"/>
        <v>-3.73390609592738E-2</v>
      </c>
      <c r="BC129" s="30" t="e">
        <f>#REF!</f>
        <v>#REF!</v>
      </c>
    </row>
    <row r="130" spans="1:55">
      <c r="A130" s="31">
        <v>50860</v>
      </c>
      <c r="B130" s="30">
        <v>-4.4034583946861397E-2</v>
      </c>
      <c r="C130" s="30">
        <v>-1.5147131546822099E-4</v>
      </c>
      <c r="D130" s="30">
        <v>-6.1714157065639798E-2</v>
      </c>
      <c r="E130" s="30">
        <v>1.69876588840267E-4</v>
      </c>
      <c r="F130" s="30">
        <v>7.7970056589493603E-2</v>
      </c>
      <c r="G130" s="30">
        <v>-1.7385857551666099E-2</v>
      </c>
      <c r="H130" s="30">
        <v>0.109635675991603</v>
      </c>
      <c r="I130" s="30">
        <v>-0.137310471425478</v>
      </c>
      <c r="J130" s="30">
        <v>-0.24825032547550699</v>
      </c>
      <c r="K130" s="30">
        <v>-1.4431690702920699E-3</v>
      </c>
      <c r="L130" s="30">
        <v>2.8424736765497699E-2</v>
      </c>
      <c r="M130" s="30">
        <v>0</v>
      </c>
      <c r="N130" s="30">
        <v>0</v>
      </c>
      <c r="O130" s="30">
        <v>0.45475421670191302</v>
      </c>
      <c r="P130" s="30">
        <v>0</v>
      </c>
      <c r="Q130" s="30">
        <v>0.31071772931339198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1.5049048388116001E-3</v>
      </c>
      <c r="Z130" s="30">
        <v>-1.53186929818804E-3</v>
      </c>
      <c r="AA130" s="30">
        <v>5.7606611136851095E-4</v>
      </c>
      <c r="AB130" s="30">
        <v>-3.0972166306097998E-4</v>
      </c>
      <c r="AC130" s="30">
        <v>1.45660946127001E-3</v>
      </c>
      <c r="AD130" s="30">
        <v>3.9548483615980904E-3</v>
      </c>
      <c r="AE130" s="30">
        <v>-7.4371012754525997E-2</v>
      </c>
      <c r="AF130" s="30">
        <v>0.40950614387040801</v>
      </c>
      <c r="AH130" s="30">
        <f t="shared" si="32"/>
        <v>-1.4431690702920699E-3</v>
      </c>
      <c r="AI130" s="30">
        <f t="shared" si="42"/>
        <v>1.5049048388116001E-3</v>
      </c>
      <c r="AJ130" s="30">
        <f t="shared" si="42"/>
        <v>-1.53186929818804E-3</v>
      </c>
      <c r="AK130" s="30">
        <f t="shared" si="42"/>
        <v>5.7606611136851095E-4</v>
      </c>
      <c r="AL130" s="30">
        <f t="shared" si="42"/>
        <v>-3.0972166306097998E-4</v>
      </c>
      <c r="AM130" s="30">
        <f t="shared" si="42"/>
        <v>1.45660946127001E-3</v>
      </c>
      <c r="AN130" s="30">
        <f t="shared" si="42"/>
        <v>3.9548483615980904E-3</v>
      </c>
      <c r="AR130" s="31">
        <f t="shared" ref="AR130:AR132" si="43">A130</f>
        <v>50860</v>
      </c>
      <c r="AS130" s="30">
        <f t="shared" si="33"/>
        <v>-3.7298608554592272E-2</v>
      </c>
      <c r="AT130" s="30">
        <f t="shared" si="34"/>
        <v>1.5049048388116001E-3</v>
      </c>
      <c r="AU130" s="30">
        <f t="shared" si="35"/>
        <v>-1.53186929818804E-3</v>
      </c>
      <c r="AV130" s="30">
        <f t="shared" si="36"/>
        <v>5.7606611136851095E-4</v>
      </c>
      <c r="AW130" s="30">
        <f t="shared" si="37"/>
        <v>-3.0972166306097998E-4</v>
      </c>
      <c r="AX130" s="30">
        <f t="shared" si="38"/>
        <v>1.45660946127001E-3</v>
      </c>
      <c r="AY130" s="30">
        <f t="shared" si="39"/>
        <v>3.9548483615980904E-3</v>
      </c>
      <c r="BA130" s="31">
        <f t="shared" si="40"/>
        <v>50860</v>
      </c>
      <c r="BB130" s="30">
        <f t="shared" si="41"/>
        <v>-3.7298608554592272E-2</v>
      </c>
      <c r="BC130" s="30" t="e">
        <f>#REF!</f>
        <v>#REF!</v>
      </c>
    </row>
    <row r="131" spans="1:55">
      <c r="A131" s="31">
        <v>50951</v>
      </c>
      <c r="B131" s="30">
        <v>-4.35848854921983E-2</v>
      </c>
      <c r="C131" s="30">
        <v>-1.46614472640305E-4</v>
      </c>
      <c r="D131" s="30">
        <v>-6.0925615399853798E-2</v>
      </c>
      <c r="E131" s="30">
        <v>1.6688015234134199E-4</v>
      </c>
      <c r="F131" s="30">
        <v>7.7488967963890099E-2</v>
      </c>
      <c r="G131" s="30">
        <v>-1.75820971405449E-2</v>
      </c>
      <c r="H131" s="30">
        <v>0.10812409966143199</v>
      </c>
      <c r="I131" s="30">
        <v>-0.133291943513902</v>
      </c>
      <c r="J131" s="30">
        <v>-0.240932834344143</v>
      </c>
      <c r="K131" s="30">
        <v>-1.40354031833433E-3</v>
      </c>
      <c r="L131" s="30">
        <v>2.8535718025768299E-2</v>
      </c>
      <c r="M131" s="30">
        <v>0</v>
      </c>
      <c r="N131" s="30">
        <v>0</v>
      </c>
      <c r="O131" s="30">
        <v>0.45112555803770099</v>
      </c>
      <c r="P131" s="30">
        <v>0</v>
      </c>
      <c r="Q131" s="30">
        <v>0.30757621308235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1.46035162500446E-3</v>
      </c>
      <c r="Z131" s="30">
        <v>-1.4889793843342301E-3</v>
      </c>
      <c r="AA131" s="30">
        <v>5.5869676840458705E-4</v>
      </c>
      <c r="AB131" s="30">
        <v>-3.01457878437716E-4</v>
      </c>
      <c r="AC131" s="30">
        <v>1.4135639868628699E-3</v>
      </c>
      <c r="AD131" s="30">
        <v>3.8410838493207998E-3</v>
      </c>
      <c r="AE131" s="30">
        <v>-7.3615602420129503E-2</v>
      </c>
      <c r="AF131" s="30">
        <v>0.41402145519859801</v>
      </c>
      <c r="AH131" s="30">
        <f t="shared" si="32"/>
        <v>-1.40354031833433E-3</v>
      </c>
      <c r="AI131" s="30">
        <f t="shared" si="42"/>
        <v>1.46035162500446E-3</v>
      </c>
      <c r="AJ131" s="30">
        <f t="shared" si="42"/>
        <v>-1.4889793843342301E-3</v>
      </c>
      <c r="AK131" s="30">
        <f t="shared" si="42"/>
        <v>5.5869676840458705E-4</v>
      </c>
      <c r="AL131" s="30">
        <f t="shared" si="42"/>
        <v>-3.01457878437716E-4</v>
      </c>
      <c r="AM131" s="30">
        <f t="shared" si="42"/>
        <v>1.4135639868628699E-3</v>
      </c>
      <c r="AN131" s="30">
        <f t="shared" si="42"/>
        <v>3.8410838493207998E-3</v>
      </c>
      <c r="AR131" s="31">
        <f t="shared" si="43"/>
        <v>50951</v>
      </c>
      <c r="AS131" s="30">
        <f t="shared" si="33"/>
        <v>-3.7258979802634533E-2</v>
      </c>
      <c r="AT131" s="30">
        <f t="shared" si="34"/>
        <v>1.46035162500446E-3</v>
      </c>
      <c r="AU131" s="30">
        <f t="shared" si="35"/>
        <v>-1.4889793843342301E-3</v>
      </c>
      <c r="AV131" s="30">
        <f t="shared" si="36"/>
        <v>5.5869676840458705E-4</v>
      </c>
      <c r="AW131" s="30">
        <f t="shared" si="37"/>
        <v>-3.01457878437716E-4</v>
      </c>
      <c r="AX131" s="30">
        <f t="shared" si="38"/>
        <v>1.4135639868628699E-3</v>
      </c>
      <c r="AY131" s="30">
        <f t="shared" si="39"/>
        <v>3.8410838493207998E-3</v>
      </c>
      <c r="BA131" s="31">
        <f t="shared" si="40"/>
        <v>50951</v>
      </c>
      <c r="BB131" s="30">
        <f t="shared" si="41"/>
        <v>-3.7258979802634533E-2</v>
      </c>
      <c r="BC131" s="30" t="e">
        <f>#REF!</f>
        <v>#REF!</v>
      </c>
    </row>
    <row r="132" spans="1:55">
      <c r="A132" s="31">
        <v>51043</v>
      </c>
      <c r="B132" s="30">
        <v>-4.3141872875018798E-2</v>
      </c>
      <c r="C132" s="30">
        <v>-1.4191674956309699E-4</v>
      </c>
      <c r="D132" s="30">
        <v>-6.01500450356229E-2</v>
      </c>
      <c r="E132" s="30">
        <v>1.6375639255716799E-4</v>
      </c>
      <c r="F132" s="30">
        <v>7.7003819154031206E-2</v>
      </c>
      <c r="G132" s="30">
        <v>-1.77614092271682E-2</v>
      </c>
      <c r="H132" s="30">
        <v>0.106578986558303</v>
      </c>
      <c r="I132" s="30">
        <v>-0.12938708602992999</v>
      </c>
      <c r="J132" s="30">
        <v>-0.23383061953571299</v>
      </c>
      <c r="K132" s="30">
        <v>-1.3647493629531601E-3</v>
      </c>
      <c r="L132" s="30">
        <v>2.8622521763610399E-2</v>
      </c>
      <c r="M132" s="30">
        <v>0</v>
      </c>
      <c r="N132" s="30">
        <v>0</v>
      </c>
      <c r="O132" s="30">
        <v>0.44750604538663602</v>
      </c>
      <c r="P132" s="30">
        <v>0</v>
      </c>
      <c r="Q132" s="30">
        <v>0.30446726087409698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1.41712035388597E-3</v>
      </c>
      <c r="Z132" s="30">
        <v>-1.44701836759519E-3</v>
      </c>
      <c r="AA132" s="30">
        <v>5.4189821816485995E-4</v>
      </c>
      <c r="AB132" s="30">
        <v>-2.9329793527210697E-4</v>
      </c>
      <c r="AC132" s="30">
        <v>1.37178050825248E-3</v>
      </c>
      <c r="AD132" s="30">
        <v>3.7302372362546499E-3</v>
      </c>
      <c r="AE132" s="30">
        <v>-7.2867891711869595E-2</v>
      </c>
      <c r="AF132" s="30">
        <v>0.41817100205854202</v>
      </c>
      <c r="AH132" s="30">
        <f t="shared" ref="AH132" si="44">K132</f>
        <v>-1.3647493629531601E-3</v>
      </c>
      <c r="AI132" s="30">
        <f t="shared" si="42"/>
        <v>1.41712035388597E-3</v>
      </c>
      <c r="AJ132" s="30">
        <f t="shared" si="42"/>
        <v>-1.44701836759519E-3</v>
      </c>
      <c r="AK132" s="30">
        <f t="shared" si="42"/>
        <v>5.4189821816485995E-4</v>
      </c>
      <c r="AL132" s="30">
        <f t="shared" si="42"/>
        <v>-2.9329793527210697E-4</v>
      </c>
      <c r="AM132" s="30">
        <f t="shared" si="42"/>
        <v>1.37178050825248E-3</v>
      </c>
      <c r="AN132" s="30">
        <f t="shared" si="42"/>
        <v>3.7302372362546499E-3</v>
      </c>
      <c r="AR132" s="31">
        <f t="shared" si="43"/>
        <v>51043</v>
      </c>
      <c r="AS132" s="30">
        <f t="shared" si="33"/>
        <v>-3.7220188847253359E-2</v>
      </c>
      <c r="AT132" s="30">
        <f t="shared" si="34"/>
        <v>1.41712035388597E-3</v>
      </c>
      <c r="AU132" s="30">
        <f t="shared" si="35"/>
        <v>-1.44701836759519E-3</v>
      </c>
      <c r="AV132" s="30">
        <f t="shared" si="36"/>
        <v>5.4189821816485995E-4</v>
      </c>
      <c r="AW132" s="30">
        <f t="shared" si="37"/>
        <v>-2.9329793527210697E-4</v>
      </c>
      <c r="AX132" s="30">
        <f t="shared" si="38"/>
        <v>1.37178050825248E-3</v>
      </c>
      <c r="AY132" s="30">
        <f t="shared" si="39"/>
        <v>3.7302372362546499E-3</v>
      </c>
      <c r="BA132" s="31">
        <f t="shared" si="40"/>
        <v>51043</v>
      </c>
      <c r="BB132" s="30">
        <f t="shared" si="41"/>
        <v>-3.7220188847253359E-2</v>
      </c>
      <c r="BC132" s="30" t="e">
        <f>#REF!</f>
        <v>#REF!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12D5-C78E-45BB-8739-C5D68DFA6D32}">
  <sheetPr codeName="Sheet30"/>
  <dimension ref="A1:BS132"/>
  <sheetViews>
    <sheetView topLeftCell="BI2" zoomScale="190" zoomScaleNormal="190" workbookViewId="0">
      <selection activeCell="AT8" sqref="AT8"/>
    </sheetView>
  </sheetViews>
  <sheetFormatPr defaultColWidth="9.140625" defaultRowHeight="12.75"/>
  <cols>
    <col min="1" max="1" width="17.140625" style="30" bestFit="1" customWidth="1"/>
    <col min="2" max="14" width="9.28515625" style="30" bestFit="1" customWidth="1"/>
    <col min="15" max="15" width="9.140625" style="30"/>
    <col min="16" max="26" width="9.28515625" style="30" bestFit="1" customWidth="1"/>
    <col min="27" max="28" width="9.7109375" style="30" bestFit="1" customWidth="1"/>
    <col min="29" max="32" width="9.28515625" style="30" bestFit="1" customWidth="1"/>
    <col min="33" max="33" width="9.140625" style="30"/>
    <col min="34" max="34" width="13.140625" style="30" bestFit="1" customWidth="1"/>
    <col min="35" max="35" width="9.28515625" style="30" bestFit="1" customWidth="1"/>
    <col min="36" max="36" width="13.7109375" style="30" bestFit="1" customWidth="1"/>
    <col min="37" max="37" width="12.7109375" style="30" bestFit="1" customWidth="1"/>
    <col min="38" max="38" width="13.85546875" style="30" bestFit="1" customWidth="1"/>
    <col min="39" max="39" width="9.42578125" style="30" bestFit="1" customWidth="1"/>
    <col min="40" max="40" width="11.85546875" style="30" bestFit="1" customWidth="1"/>
    <col min="41" max="43" width="9.140625" style="30"/>
    <col min="44" max="44" width="10.85546875" style="30" bestFit="1" customWidth="1"/>
    <col min="45" max="45" width="9.42578125" style="30" bestFit="1" customWidth="1"/>
    <col min="46" max="46" width="13.7109375" style="30" bestFit="1" customWidth="1"/>
    <col min="47" max="47" width="13.42578125" style="30" customWidth="1"/>
    <col min="48" max="48" width="9.42578125" style="30" bestFit="1" customWidth="1"/>
    <col min="49" max="49" width="13.85546875" style="30" bestFit="1" customWidth="1"/>
    <col min="50" max="50" width="12.85546875" style="30" bestFit="1" customWidth="1"/>
    <col min="51" max="51" width="14.140625" style="30" bestFit="1" customWidth="1"/>
    <col min="52" max="52" width="9.7109375" style="30" bestFit="1" customWidth="1"/>
    <col min="53" max="53" width="12.140625" style="30" bestFit="1" customWidth="1"/>
    <col min="54" max="54" width="9.140625" style="30"/>
    <col min="55" max="55" width="10.7109375" style="30" bestFit="1" customWidth="1"/>
    <col min="56" max="56" width="12.85546875" style="30" bestFit="1" customWidth="1"/>
    <col min="57" max="57" width="9.42578125" style="30" bestFit="1" customWidth="1"/>
    <col min="58" max="16384" width="9.140625" style="30"/>
  </cols>
  <sheetData>
    <row r="1" spans="1:71">
      <c r="A1" s="30" t="s">
        <v>0</v>
      </c>
      <c r="B1" s="30" t="s">
        <v>80</v>
      </c>
      <c r="C1" s="30" t="s">
        <v>81</v>
      </c>
      <c r="D1" s="30" t="s">
        <v>82</v>
      </c>
      <c r="E1" s="30" t="s">
        <v>83</v>
      </c>
      <c r="F1" s="30" t="s">
        <v>84</v>
      </c>
      <c r="G1" s="30" t="s">
        <v>85</v>
      </c>
      <c r="H1" s="30" t="s">
        <v>86</v>
      </c>
      <c r="I1" s="30" t="s">
        <v>87</v>
      </c>
      <c r="J1" s="30" t="s">
        <v>88</v>
      </c>
      <c r="K1" s="30" t="s">
        <v>89</v>
      </c>
      <c r="L1" s="30" t="s">
        <v>90</v>
      </c>
      <c r="M1" s="30" t="s">
        <v>91</v>
      </c>
      <c r="N1" s="30" t="s">
        <v>92</v>
      </c>
      <c r="O1" s="30" t="s">
        <v>93</v>
      </c>
      <c r="P1" s="30" t="s">
        <v>94</v>
      </c>
      <c r="Q1" s="30" t="s">
        <v>95</v>
      </c>
      <c r="R1" s="30" t="s">
        <v>96</v>
      </c>
      <c r="S1" s="30" t="s">
        <v>97</v>
      </c>
      <c r="T1" s="30" t="s">
        <v>98</v>
      </c>
      <c r="U1" s="30" t="s">
        <v>99</v>
      </c>
      <c r="V1" s="30" t="s">
        <v>100</v>
      </c>
      <c r="W1" s="30" t="s">
        <v>44</v>
      </c>
      <c r="X1" s="30" t="s">
        <v>45</v>
      </c>
      <c r="Y1" s="30" t="s">
        <v>101</v>
      </c>
      <c r="Z1" s="30" t="s">
        <v>102</v>
      </c>
      <c r="AA1" s="30" t="s">
        <v>103</v>
      </c>
      <c r="AB1" s="30" t="s">
        <v>104</v>
      </c>
      <c r="AC1" s="30" t="s">
        <v>105</v>
      </c>
      <c r="AD1" s="30" t="s">
        <v>106</v>
      </c>
      <c r="AE1" s="30" t="s">
        <v>107</v>
      </c>
      <c r="AF1" s="30" t="s">
        <v>46</v>
      </c>
      <c r="AH1" s="30" t="s">
        <v>89</v>
      </c>
      <c r="AI1" s="30" t="str">
        <f>Y1</f>
        <v>rm_shl1</v>
      </c>
      <c r="AJ1" s="30" t="str">
        <f t="shared" ref="AJ1:AN16" si="0">Z1</f>
        <v>rm_shl2</v>
      </c>
      <c r="AK1" s="30" t="str">
        <f t="shared" si="0"/>
        <v>rm_shl3</v>
      </c>
      <c r="AL1" s="30" t="str">
        <f t="shared" si="0"/>
        <v>rm_shl4</v>
      </c>
      <c r="AM1" s="30" t="str">
        <f t="shared" si="0"/>
        <v>rm_shl5</v>
      </c>
      <c r="AN1" s="30" t="str">
        <f t="shared" si="0"/>
        <v>rm_shl6</v>
      </c>
      <c r="AQ1" s="30" t="s">
        <v>1229</v>
      </c>
      <c r="AR1" s="30" t="str">
        <f>A1</f>
        <v>date</v>
      </c>
      <c r="AS1" s="30" t="str">
        <f>AF1</f>
        <v>detrendedMean</v>
      </c>
      <c r="AT1" s="30" t="s">
        <v>1222</v>
      </c>
      <c r="AU1" s="30" t="s">
        <v>1230</v>
      </c>
      <c r="AV1" s="30" t="s">
        <v>1223</v>
      </c>
      <c r="AW1" s="30" t="s">
        <v>1224</v>
      </c>
      <c r="AX1" s="30" t="s">
        <v>1225</v>
      </c>
      <c r="AY1" s="30" t="s">
        <v>1226</v>
      </c>
      <c r="AZ1" s="30" t="s">
        <v>1227</v>
      </c>
      <c r="BA1" s="30" t="s">
        <v>1228</v>
      </c>
      <c r="BC1" s="30" t="s">
        <v>0</v>
      </c>
      <c r="BD1" s="30" t="s">
        <v>89</v>
      </c>
      <c r="BE1" s="30" t="s">
        <v>1230</v>
      </c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</row>
    <row r="2" spans="1:71">
      <c r="A2" s="31">
        <v>39172</v>
      </c>
      <c r="B2" s="30">
        <v>-4.6569550275876698E-2</v>
      </c>
      <c r="C2" s="32">
        <v>6.6857837199840703E-5</v>
      </c>
      <c r="D2" s="30">
        <v>-0.12107114964471299</v>
      </c>
      <c r="E2" s="30">
        <v>5.5571622685324203E-3</v>
      </c>
      <c r="F2" s="30">
        <v>0.29566638043732002</v>
      </c>
      <c r="G2" s="30">
        <v>-9.7339566750531598E-2</v>
      </c>
      <c r="H2" s="30">
        <v>0.24265300362085099</v>
      </c>
      <c r="I2" s="30">
        <v>1.0199768192409699</v>
      </c>
      <c r="J2" s="30">
        <v>-0.95012392996273098</v>
      </c>
      <c r="K2" s="30">
        <v>3.1410274647925E-2</v>
      </c>
      <c r="L2" s="30">
        <v>-0.116295734451221</v>
      </c>
      <c r="M2" s="30">
        <v>0</v>
      </c>
      <c r="N2" s="30">
        <v>0</v>
      </c>
      <c r="O2" s="30">
        <v>0.62102095395171197</v>
      </c>
      <c r="P2" s="30">
        <v>0</v>
      </c>
      <c r="Q2" s="30">
        <v>-2.8873852718236299E-2</v>
      </c>
      <c r="R2" s="30">
        <v>0</v>
      </c>
      <c r="S2" s="30">
        <v>0</v>
      </c>
      <c r="T2" s="30">
        <v>0.17412572955139899</v>
      </c>
      <c r="U2" s="30">
        <v>0</v>
      </c>
      <c r="V2" s="30">
        <v>0</v>
      </c>
      <c r="W2" s="30">
        <v>0</v>
      </c>
      <c r="X2" s="30">
        <v>0</v>
      </c>
      <c r="Y2" s="30">
        <v>0</v>
      </c>
      <c r="Z2" s="30">
        <v>0</v>
      </c>
      <c r="AA2" s="30">
        <v>0</v>
      </c>
      <c r="AB2" s="30">
        <v>0</v>
      </c>
      <c r="AC2" s="30">
        <v>0</v>
      </c>
      <c r="AD2" s="30">
        <v>0</v>
      </c>
      <c r="AE2" s="30">
        <v>-0.27154927330205098</v>
      </c>
      <c r="AF2" s="30">
        <v>0.76346907751374504</v>
      </c>
      <c r="AH2" s="30">
        <f>K2</f>
        <v>3.1410274647925E-2</v>
      </c>
      <c r="AI2" s="30">
        <f>Y2</f>
        <v>0</v>
      </c>
      <c r="AJ2" s="30">
        <f t="shared" si="0"/>
        <v>0</v>
      </c>
      <c r="AK2" s="30">
        <f t="shared" si="0"/>
        <v>0</v>
      </c>
      <c r="AL2" s="30">
        <f t="shared" si="0"/>
        <v>0</v>
      </c>
      <c r="AM2" s="30">
        <f t="shared" si="0"/>
        <v>0</v>
      </c>
      <c r="AN2" s="30">
        <f t="shared" si="0"/>
        <v>0</v>
      </c>
      <c r="AR2" s="31">
        <f t="shared" ref="AR2:AR65" si="1">A2</f>
        <v>39172</v>
      </c>
      <c r="AS2" s="30">
        <f>AF2*4+2</f>
        <v>5.0538763100549797</v>
      </c>
      <c r="AT2" s="30">
        <f t="shared" ref="AT2:AT65" si="2">AH2</f>
        <v>3.1410274647925E-2</v>
      </c>
      <c r="AU2" s="30">
        <f>SUM(AV2:BA2)</f>
        <v>0</v>
      </c>
      <c r="AV2" s="30">
        <f t="shared" ref="AV2:BA44" si="3">AI2</f>
        <v>0</v>
      </c>
      <c r="AW2" s="30">
        <f t="shared" si="3"/>
        <v>0</v>
      </c>
      <c r="AX2" s="30">
        <f t="shared" si="3"/>
        <v>0</v>
      </c>
      <c r="AY2" s="30">
        <f t="shared" si="3"/>
        <v>0</v>
      </c>
      <c r="AZ2" s="30">
        <f t="shared" si="3"/>
        <v>0</v>
      </c>
      <c r="BA2" s="30">
        <f t="shared" si="3"/>
        <v>0</v>
      </c>
      <c r="BC2" s="31">
        <f>AR2</f>
        <v>39172</v>
      </c>
      <c r="BD2" s="30">
        <f>AT2</f>
        <v>3.1410274647925E-2</v>
      </c>
      <c r="BE2" s="30">
        <f>AU2</f>
        <v>0</v>
      </c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</row>
    <row r="3" spans="1:71">
      <c r="A3" s="31">
        <v>39263</v>
      </c>
      <c r="B3" s="30">
        <v>-4.1373765317598198E-2</v>
      </c>
      <c r="C3" s="30">
        <v>-2.4595173457875303E-4</v>
      </c>
      <c r="D3" s="30">
        <v>-0.12421856616495699</v>
      </c>
      <c r="E3" s="30">
        <v>4.4496944200167398E-3</v>
      </c>
      <c r="F3" s="30">
        <v>0.30820018542803101</v>
      </c>
      <c r="G3" s="30">
        <v>-0.105575086603981</v>
      </c>
      <c r="H3" s="30">
        <v>0.19524989028554199</v>
      </c>
      <c r="I3" s="30">
        <v>0.50023835519097304</v>
      </c>
      <c r="J3" s="30">
        <v>-1.0905131227889899</v>
      </c>
      <c r="K3" s="30">
        <v>2.8022272062377899E-2</v>
      </c>
      <c r="L3" s="30">
        <v>-0.116109053150659</v>
      </c>
      <c r="M3" s="30">
        <v>0</v>
      </c>
      <c r="N3" s="30">
        <v>0</v>
      </c>
      <c r="O3" s="30">
        <v>0.64479076130881097</v>
      </c>
      <c r="P3" s="30">
        <v>0</v>
      </c>
      <c r="Q3" s="30">
        <v>7.0279450350585401E-2</v>
      </c>
      <c r="R3" s="30">
        <v>0</v>
      </c>
      <c r="S3" s="30">
        <v>0</v>
      </c>
      <c r="T3" s="30">
        <v>-0.32870966079496799</v>
      </c>
      <c r="U3" s="30">
        <v>0</v>
      </c>
      <c r="V3" s="30">
        <v>0</v>
      </c>
      <c r="W3" s="30">
        <v>0</v>
      </c>
      <c r="X3" s="30">
        <v>0</v>
      </c>
      <c r="Y3" s="30">
        <v>0</v>
      </c>
      <c r="Z3" s="30">
        <v>0</v>
      </c>
      <c r="AA3" s="30">
        <v>0</v>
      </c>
      <c r="AB3" s="30">
        <v>0</v>
      </c>
      <c r="AC3" s="30">
        <v>0</v>
      </c>
      <c r="AD3" s="30">
        <v>0</v>
      </c>
      <c r="AE3" s="30">
        <v>-0.26890542157543801</v>
      </c>
      <c r="AF3" s="30">
        <v>-0.34173685862584002</v>
      </c>
      <c r="AH3" s="30">
        <f>K3</f>
        <v>2.8022272062377899E-2</v>
      </c>
      <c r="AI3" s="30">
        <f t="shared" ref="AI3:AN57" si="4">Y3</f>
        <v>0</v>
      </c>
      <c r="AJ3" s="30">
        <f t="shared" si="0"/>
        <v>0</v>
      </c>
      <c r="AK3" s="30">
        <f t="shared" si="0"/>
        <v>0</v>
      </c>
      <c r="AL3" s="30">
        <f t="shared" si="0"/>
        <v>0</v>
      </c>
      <c r="AM3" s="30">
        <f t="shared" si="0"/>
        <v>0</v>
      </c>
      <c r="AN3" s="30">
        <f t="shared" si="0"/>
        <v>0</v>
      </c>
      <c r="AR3" s="31">
        <f t="shared" si="1"/>
        <v>39263</v>
      </c>
      <c r="AS3" s="30">
        <f t="shared" ref="AS3:AS66" si="5">AF3*4+2</f>
        <v>0.63305256549663991</v>
      </c>
      <c r="AT3" s="30">
        <f t="shared" si="2"/>
        <v>2.8022272062377899E-2</v>
      </c>
      <c r="AU3" s="30">
        <f t="shared" ref="AU3:AU66" si="6">SUM(AV3:BA3)</f>
        <v>0</v>
      </c>
      <c r="AV3" s="30">
        <f t="shared" si="3"/>
        <v>0</v>
      </c>
      <c r="AW3" s="30">
        <f t="shared" si="3"/>
        <v>0</v>
      </c>
      <c r="AX3" s="30">
        <f t="shared" si="3"/>
        <v>0</v>
      </c>
      <c r="AY3" s="30">
        <f t="shared" si="3"/>
        <v>0</v>
      </c>
      <c r="AZ3" s="30">
        <f t="shared" si="3"/>
        <v>0</v>
      </c>
      <c r="BA3" s="30">
        <f t="shared" si="3"/>
        <v>0</v>
      </c>
      <c r="BC3" s="31">
        <f t="shared" ref="BC3:BC66" si="7">AR3</f>
        <v>39263</v>
      </c>
      <c r="BD3" s="30">
        <f t="shared" ref="BD3:BE66" si="8">AT3</f>
        <v>2.8022272062377899E-2</v>
      </c>
      <c r="BE3" s="30">
        <f t="shared" si="8"/>
        <v>0</v>
      </c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</row>
    <row r="4" spans="1:71">
      <c r="A4" s="31">
        <v>39355</v>
      </c>
      <c r="B4" s="30">
        <v>-4.2698815998420903E-2</v>
      </c>
      <c r="C4" s="30">
        <v>-5.4061997034615596E-4</v>
      </c>
      <c r="D4" s="30">
        <v>-0.17511163016940001</v>
      </c>
      <c r="E4" s="30">
        <v>3.5197522181062901E-3</v>
      </c>
      <c r="F4" s="30">
        <v>0.31268305902760701</v>
      </c>
      <c r="G4" s="30">
        <v>-9.8445473528552194E-2</v>
      </c>
      <c r="H4" s="30">
        <v>0.224268658095061</v>
      </c>
      <c r="I4" s="30">
        <v>0.56066465172943603</v>
      </c>
      <c r="J4" s="30">
        <v>-1.2109319025454399</v>
      </c>
      <c r="K4" s="30">
        <v>2.86941512396055E-2</v>
      </c>
      <c r="L4" s="30">
        <v>-0.103087866929596</v>
      </c>
      <c r="M4" s="30">
        <v>0</v>
      </c>
      <c r="N4" s="30">
        <v>0</v>
      </c>
      <c r="O4" s="30">
        <v>0.68905081277219604</v>
      </c>
      <c r="P4" s="30">
        <v>0</v>
      </c>
      <c r="Q4" s="30">
        <v>0.12635649728822601</v>
      </c>
      <c r="R4" s="30">
        <v>0</v>
      </c>
      <c r="S4" s="30">
        <v>0</v>
      </c>
      <c r="T4" s="30">
        <v>-7.5869274263073994E-2</v>
      </c>
      <c r="U4" s="30">
        <v>0</v>
      </c>
      <c r="V4" s="30">
        <v>0</v>
      </c>
      <c r="W4" s="30">
        <v>0</v>
      </c>
      <c r="X4" s="30">
        <v>0</v>
      </c>
      <c r="Y4" s="30">
        <v>0</v>
      </c>
      <c r="Z4" s="30">
        <v>0</v>
      </c>
      <c r="AA4" s="30">
        <v>0</v>
      </c>
      <c r="AB4" s="30">
        <v>0</v>
      </c>
      <c r="AC4" s="30">
        <v>0</v>
      </c>
      <c r="AD4" s="30">
        <v>0</v>
      </c>
      <c r="AE4" s="30">
        <v>-0.26628402796582401</v>
      </c>
      <c r="AF4" s="30">
        <v>-4.13339044236904E-2</v>
      </c>
      <c r="AH4" s="30">
        <f t="shared" ref="AH4:AH67" si="9">K4</f>
        <v>2.86941512396055E-2</v>
      </c>
      <c r="AI4" s="30">
        <f t="shared" si="4"/>
        <v>0</v>
      </c>
      <c r="AJ4" s="30">
        <f t="shared" si="0"/>
        <v>0</v>
      </c>
      <c r="AK4" s="30">
        <f t="shared" si="0"/>
        <v>0</v>
      </c>
      <c r="AL4" s="30">
        <f t="shared" si="0"/>
        <v>0</v>
      </c>
      <c r="AM4" s="30">
        <f t="shared" si="0"/>
        <v>0</v>
      </c>
      <c r="AN4" s="30">
        <f t="shared" si="0"/>
        <v>0</v>
      </c>
      <c r="AR4" s="31">
        <f t="shared" si="1"/>
        <v>39355</v>
      </c>
      <c r="AS4" s="30">
        <f t="shared" si="5"/>
        <v>1.8346643823052384</v>
      </c>
      <c r="AT4" s="30">
        <f t="shared" si="2"/>
        <v>2.86941512396055E-2</v>
      </c>
      <c r="AU4" s="30">
        <f t="shared" si="6"/>
        <v>0</v>
      </c>
      <c r="AV4" s="30">
        <f t="shared" si="3"/>
        <v>0</v>
      </c>
      <c r="AW4" s="30">
        <f t="shared" si="3"/>
        <v>0</v>
      </c>
      <c r="AX4" s="30">
        <f t="shared" si="3"/>
        <v>0</v>
      </c>
      <c r="AY4" s="30">
        <f t="shared" si="3"/>
        <v>0</v>
      </c>
      <c r="AZ4" s="30">
        <f t="shared" si="3"/>
        <v>0</v>
      </c>
      <c r="BA4" s="30">
        <f t="shared" si="3"/>
        <v>0</v>
      </c>
      <c r="BC4" s="31">
        <f t="shared" si="7"/>
        <v>39355</v>
      </c>
      <c r="BD4" s="30">
        <f t="shared" si="8"/>
        <v>2.86941512396055E-2</v>
      </c>
      <c r="BE4" s="30">
        <f t="shared" si="8"/>
        <v>0</v>
      </c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</row>
    <row r="5" spans="1:71">
      <c r="A5" s="31">
        <v>39447</v>
      </c>
      <c r="B5" s="30">
        <v>-4.1509973021103201E-2</v>
      </c>
      <c r="C5" s="30">
        <v>-8.4051646312977002E-4</v>
      </c>
      <c r="D5" s="30">
        <v>-0.226329308563888</v>
      </c>
      <c r="E5" s="30">
        <v>2.4595299933372001E-3</v>
      </c>
      <c r="F5" s="30">
        <v>0.30585846954378398</v>
      </c>
      <c r="G5" s="30">
        <v>-8.9583102520562896E-2</v>
      </c>
      <c r="H5" s="30">
        <v>0.22615008194115599</v>
      </c>
      <c r="I5" s="30">
        <v>0.71979624075066895</v>
      </c>
      <c r="J5" s="30">
        <v>-1.17311825469925</v>
      </c>
      <c r="K5" s="30">
        <v>3.3606282348608199E-2</v>
      </c>
      <c r="L5" s="30">
        <v>-8.55772130914811E-2</v>
      </c>
      <c r="M5" s="30">
        <v>0</v>
      </c>
      <c r="N5" s="30">
        <v>0</v>
      </c>
      <c r="O5" s="30">
        <v>0.71164067267879205</v>
      </c>
      <c r="P5" s="30">
        <v>0</v>
      </c>
      <c r="Q5" s="30">
        <v>0.112294425469272</v>
      </c>
      <c r="R5" s="30">
        <v>0</v>
      </c>
      <c r="S5" s="30">
        <v>0</v>
      </c>
      <c r="T5" s="30">
        <v>0.53685151682705201</v>
      </c>
      <c r="U5" s="30">
        <v>0</v>
      </c>
      <c r="V5" s="30">
        <v>0</v>
      </c>
      <c r="W5" s="30">
        <v>0</v>
      </c>
      <c r="X5" s="30">
        <v>0</v>
      </c>
      <c r="Y5" s="30">
        <v>0</v>
      </c>
      <c r="Z5" s="30">
        <v>0</v>
      </c>
      <c r="AA5" s="30">
        <v>0</v>
      </c>
      <c r="AB5" s="30">
        <v>0</v>
      </c>
      <c r="AC5" s="30">
        <v>0</v>
      </c>
      <c r="AD5" s="30">
        <v>0</v>
      </c>
      <c r="AE5" s="30">
        <v>-0.26368501437702402</v>
      </c>
      <c r="AF5" s="30">
        <v>0.77117619201922905</v>
      </c>
      <c r="AH5" s="30">
        <f t="shared" si="9"/>
        <v>3.3606282348608199E-2</v>
      </c>
      <c r="AI5" s="30">
        <f t="shared" si="4"/>
        <v>0</v>
      </c>
      <c r="AJ5" s="30">
        <f t="shared" si="0"/>
        <v>0</v>
      </c>
      <c r="AK5" s="30">
        <f t="shared" si="0"/>
        <v>0</v>
      </c>
      <c r="AL5" s="30">
        <f t="shared" si="0"/>
        <v>0</v>
      </c>
      <c r="AM5" s="30">
        <f t="shared" si="0"/>
        <v>0</v>
      </c>
      <c r="AN5" s="30">
        <f t="shared" si="0"/>
        <v>0</v>
      </c>
      <c r="AR5" s="31">
        <f t="shared" si="1"/>
        <v>39447</v>
      </c>
      <c r="AS5" s="30">
        <f t="shared" si="5"/>
        <v>5.0847047680769162</v>
      </c>
      <c r="AT5" s="30">
        <f t="shared" si="2"/>
        <v>3.3606282348608199E-2</v>
      </c>
      <c r="AU5" s="30">
        <f t="shared" si="6"/>
        <v>0</v>
      </c>
      <c r="AV5" s="30">
        <f t="shared" si="3"/>
        <v>0</v>
      </c>
      <c r="AW5" s="30">
        <f t="shared" si="3"/>
        <v>0</v>
      </c>
      <c r="AX5" s="30">
        <f t="shared" si="3"/>
        <v>0</v>
      </c>
      <c r="AY5" s="30">
        <f t="shared" si="3"/>
        <v>0</v>
      </c>
      <c r="AZ5" s="30">
        <f t="shared" si="3"/>
        <v>0</v>
      </c>
      <c r="BA5" s="30">
        <f t="shared" si="3"/>
        <v>0</v>
      </c>
      <c r="BC5" s="31">
        <f t="shared" si="7"/>
        <v>39447</v>
      </c>
      <c r="BD5" s="30">
        <f t="shared" si="8"/>
        <v>3.3606282348608199E-2</v>
      </c>
      <c r="BE5" s="30">
        <f t="shared" si="8"/>
        <v>0</v>
      </c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</row>
    <row r="6" spans="1:71">
      <c r="A6" s="31">
        <v>39538</v>
      </c>
      <c r="B6" s="30">
        <v>-4.2159162047872199E-2</v>
      </c>
      <c r="C6" s="30">
        <v>-9.3182491343046705E-4</v>
      </c>
      <c r="D6" s="30">
        <v>-0.28492927077369201</v>
      </c>
      <c r="E6" s="30">
        <v>5.72963473888243E-4</v>
      </c>
      <c r="F6" s="30">
        <v>0.28801430792211302</v>
      </c>
      <c r="G6" s="30">
        <v>-9.20700042234434E-2</v>
      </c>
      <c r="H6" s="30">
        <v>0.24492393068520299</v>
      </c>
      <c r="I6" s="30">
        <v>0.26378547109280298</v>
      </c>
      <c r="J6" s="30">
        <v>-1.1318101796351701</v>
      </c>
      <c r="K6" s="30">
        <v>3.8135505070879802E-2</v>
      </c>
      <c r="L6" s="30">
        <v>-7.2334971433951595E-2</v>
      </c>
      <c r="M6" s="30">
        <v>0</v>
      </c>
      <c r="N6" s="30">
        <v>0</v>
      </c>
      <c r="O6" s="30">
        <v>0.73156920615240395</v>
      </c>
      <c r="P6" s="30">
        <v>0</v>
      </c>
      <c r="Q6" s="30">
        <v>0.22897399227752499</v>
      </c>
      <c r="R6" s="30">
        <v>0</v>
      </c>
      <c r="S6" s="30">
        <v>0</v>
      </c>
      <c r="T6" s="30">
        <v>0.21638092873133</v>
      </c>
      <c r="U6" s="30">
        <v>0</v>
      </c>
      <c r="V6" s="30">
        <v>0</v>
      </c>
      <c r="W6" s="30">
        <v>0</v>
      </c>
      <c r="X6" s="30">
        <v>0</v>
      </c>
      <c r="Y6" s="30">
        <v>0</v>
      </c>
      <c r="Z6" s="30">
        <v>0</v>
      </c>
      <c r="AA6" s="30">
        <v>0</v>
      </c>
      <c r="AB6" s="30">
        <v>0</v>
      </c>
      <c r="AC6" s="30">
        <v>0</v>
      </c>
      <c r="AD6" s="30">
        <v>0</v>
      </c>
      <c r="AE6" s="30">
        <v>-0.26110829882845998</v>
      </c>
      <c r="AF6" s="30">
        <v>0.117908205616901</v>
      </c>
      <c r="AH6" s="30">
        <f t="shared" si="9"/>
        <v>3.8135505070879802E-2</v>
      </c>
      <c r="AI6" s="30">
        <f t="shared" si="4"/>
        <v>0</v>
      </c>
      <c r="AJ6" s="30">
        <f t="shared" si="0"/>
        <v>0</v>
      </c>
      <c r="AK6" s="30">
        <f t="shared" si="0"/>
        <v>0</v>
      </c>
      <c r="AL6" s="30">
        <f t="shared" si="0"/>
        <v>0</v>
      </c>
      <c r="AM6" s="30">
        <f t="shared" si="0"/>
        <v>0</v>
      </c>
      <c r="AN6" s="30">
        <f t="shared" si="0"/>
        <v>0</v>
      </c>
      <c r="AR6" s="31">
        <f t="shared" si="1"/>
        <v>39538</v>
      </c>
      <c r="AS6" s="30">
        <f t="shared" si="5"/>
        <v>2.4716328224676039</v>
      </c>
      <c r="AT6" s="30">
        <f t="shared" si="2"/>
        <v>3.8135505070879802E-2</v>
      </c>
      <c r="AU6" s="30">
        <f t="shared" si="6"/>
        <v>0</v>
      </c>
      <c r="AV6" s="30">
        <f t="shared" si="3"/>
        <v>0</v>
      </c>
      <c r="AW6" s="30">
        <f t="shared" si="3"/>
        <v>0</v>
      </c>
      <c r="AX6" s="30">
        <f t="shared" si="3"/>
        <v>0</v>
      </c>
      <c r="AY6" s="30">
        <f t="shared" si="3"/>
        <v>0</v>
      </c>
      <c r="AZ6" s="30">
        <f t="shared" si="3"/>
        <v>0</v>
      </c>
      <c r="BA6" s="30">
        <f t="shared" si="3"/>
        <v>0</v>
      </c>
      <c r="BC6" s="31">
        <f t="shared" si="7"/>
        <v>39538</v>
      </c>
      <c r="BD6" s="30">
        <f t="shared" si="8"/>
        <v>3.8135505070879802E-2</v>
      </c>
      <c r="BE6" s="30">
        <f t="shared" si="8"/>
        <v>0</v>
      </c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</row>
    <row r="7" spans="1:71">
      <c r="A7" s="31">
        <v>39629</v>
      </c>
      <c r="B7" s="30">
        <v>-4.3793409721193298E-2</v>
      </c>
      <c r="C7" s="30">
        <v>-9.1690977720437696E-4</v>
      </c>
      <c r="D7" s="30">
        <v>-0.287115261376158</v>
      </c>
      <c r="E7" s="30">
        <v>-6.9982558609238399E-4</v>
      </c>
      <c r="F7" s="30">
        <v>0.29321686587240298</v>
      </c>
      <c r="G7" s="30">
        <v>-9.2538429828370405E-2</v>
      </c>
      <c r="H7" s="30">
        <v>0.22624034425238099</v>
      </c>
      <c r="I7" s="30">
        <v>0.12500857770330001</v>
      </c>
      <c r="J7" s="30">
        <v>-1.23411419023458</v>
      </c>
      <c r="K7" s="30">
        <v>4.23700113293623E-2</v>
      </c>
      <c r="L7" s="30">
        <v>-6.3030173473377304E-2</v>
      </c>
      <c r="M7" s="30">
        <v>0</v>
      </c>
      <c r="N7" s="30">
        <v>0</v>
      </c>
      <c r="O7" s="30">
        <v>0.75321050094336806</v>
      </c>
      <c r="P7" s="30">
        <v>0</v>
      </c>
      <c r="Q7" s="30">
        <v>0.293684159678475</v>
      </c>
      <c r="R7" s="30">
        <v>0</v>
      </c>
      <c r="S7" s="30">
        <v>0</v>
      </c>
      <c r="T7" s="30">
        <v>-6.5172848290217994E-2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-0.25855379563174402</v>
      </c>
      <c r="AF7" s="30">
        <v>-0.33077164730832498</v>
      </c>
      <c r="AH7" s="30">
        <f t="shared" si="9"/>
        <v>4.23700113293623E-2</v>
      </c>
      <c r="AI7" s="30">
        <f t="shared" si="4"/>
        <v>0</v>
      </c>
      <c r="AJ7" s="30">
        <f t="shared" si="0"/>
        <v>0</v>
      </c>
      <c r="AK7" s="30">
        <f t="shared" si="0"/>
        <v>0</v>
      </c>
      <c r="AL7" s="30">
        <f t="shared" si="0"/>
        <v>0</v>
      </c>
      <c r="AM7" s="30">
        <f t="shared" si="0"/>
        <v>0</v>
      </c>
      <c r="AN7" s="30">
        <f t="shared" si="0"/>
        <v>0</v>
      </c>
      <c r="AR7" s="31">
        <f t="shared" si="1"/>
        <v>39629</v>
      </c>
      <c r="AS7" s="30">
        <f t="shared" si="5"/>
        <v>0.67691341076670009</v>
      </c>
      <c r="AT7" s="30">
        <f t="shared" si="2"/>
        <v>4.23700113293623E-2</v>
      </c>
      <c r="AU7" s="30">
        <f t="shared" si="6"/>
        <v>0</v>
      </c>
      <c r="AV7" s="30">
        <f t="shared" si="3"/>
        <v>0</v>
      </c>
      <c r="AW7" s="30">
        <f t="shared" si="3"/>
        <v>0</v>
      </c>
      <c r="AX7" s="30">
        <f t="shared" si="3"/>
        <v>0</v>
      </c>
      <c r="AY7" s="30">
        <f t="shared" si="3"/>
        <v>0</v>
      </c>
      <c r="AZ7" s="30">
        <f t="shared" si="3"/>
        <v>0</v>
      </c>
      <c r="BA7" s="30">
        <f t="shared" si="3"/>
        <v>0</v>
      </c>
      <c r="BC7" s="31">
        <f t="shared" si="7"/>
        <v>39629</v>
      </c>
      <c r="BD7" s="30">
        <f t="shared" si="8"/>
        <v>4.23700113293623E-2</v>
      </c>
      <c r="BE7" s="30">
        <f t="shared" si="8"/>
        <v>0</v>
      </c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</row>
    <row r="8" spans="1:71">
      <c r="A8" s="31">
        <v>39721</v>
      </c>
      <c r="B8" s="30">
        <v>-3.67868980788221E-2</v>
      </c>
      <c r="C8" s="30">
        <v>-5.7270422908484099E-4</v>
      </c>
      <c r="D8" s="30">
        <v>-0.32026719503569501</v>
      </c>
      <c r="E8" s="30">
        <v>-1.91031199526792E-3</v>
      </c>
      <c r="F8" s="30">
        <v>0.28518735149041202</v>
      </c>
      <c r="G8" s="30">
        <v>-9.8640354267076596E-2</v>
      </c>
      <c r="H8" s="30">
        <v>0.21190829606469999</v>
      </c>
      <c r="I8" s="30">
        <v>0.48032411435507899</v>
      </c>
      <c r="J8" s="30">
        <v>-1.2601810376359599</v>
      </c>
      <c r="K8" s="30">
        <v>3.58554394843002E-2</v>
      </c>
      <c r="L8" s="30">
        <v>-5.51068206646632E-2</v>
      </c>
      <c r="M8" s="30">
        <v>0</v>
      </c>
      <c r="N8" s="30">
        <v>0</v>
      </c>
      <c r="O8" s="30">
        <v>0.73492454430514798</v>
      </c>
      <c r="P8" s="30">
        <v>0</v>
      </c>
      <c r="Q8" s="30">
        <v>0.35519731296089702</v>
      </c>
      <c r="R8" s="30">
        <v>0</v>
      </c>
      <c r="S8" s="30">
        <v>0</v>
      </c>
      <c r="T8" s="30">
        <v>-2.3351862818676801E-2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-0.25602141556222402</v>
      </c>
      <c r="AF8" s="30">
        <v>3.7276856990220403E-2</v>
      </c>
      <c r="AH8" s="30">
        <f t="shared" si="9"/>
        <v>3.58554394843002E-2</v>
      </c>
      <c r="AI8" s="30">
        <f t="shared" si="4"/>
        <v>0</v>
      </c>
      <c r="AJ8" s="30">
        <f t="shared" si="0"/>
        <v>0</v>
      </c>
      <c r="AK8" s="30">
        <f t="shared" si="0"/>
        <v>0</v>
      </c>
      <c r="AL8" s="30">
        <f t="shared" si="0"/>
        <v>0</v>
      </c>
      <c r="AM8" s="30">
        <f t="shared" si="0"/>
        <v>0</v>
      </c>
      <c r="AN8" s="30">
        <f t="shared" si="0"/>
        <v>0</v>
      </c>
      <c r="AR8" s="31">
        <f t="shared" si="1"/>
        <v>39721</v>
      </c>
      <c r="AS8" s="30">
        <f t="shared" si="5"/>
        <v>2.1491074279608817</v>
      </c>
      <c r="AT8" s="30">
        <f t="shared" si="2"/>
        <v>3.58554394843002E-2</v>
      </c>
      <c r="AU8" s="30">
        <f t="shared" si="6"/>
        <v>0</v>
      </c>
      <c r="AV8" s="30">
        <f t="shared" si="3"/>
        <v>0</v>
      </c>
      <c r="AW8" s="30">
        <f t="shared" si="3"/>
        <v>0</v>
      </c>
      <c r="AX8" s="30">
        <f t="shared" si="3"/>
        <v>0</v>
      </c>
      <c r="AY8" s="30">
        <f t="shared" si="3"/>
        <v>0</v>
      </c>
      <c r="AZ8" s="30">
        <f t="shared" si="3"/>
        <v>0</v>
      </c>
      <c r="BA8" s="30">
        <f t="shared" si="3"/>
        <v>0</v>
      </c>
      <c r="BC8" s="31">
        <f t="shared" si="7"/>
        <v>39721</v>
      </c>
      <c r="BD8" s="30">
        <f t="shared" si="8"/>
        <v>3.58554394843002E-2</v>
      </c>
      <c r="BE8" s="30">
        <f t="shared" si="8"/>
        <v>0</v>
      </c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</row>
    <row r="9" spans="1:71">
      <c r="A9" s="31">
        <v>39813</v>
      </c>
      <c r="B9" s="30">
        <v>-1.9051907977884999E-2</v>
      </c>
      <c r="C9" s="30">
        <v>3.9391663908538901E-4</v>
      </c>
      <c r="D9" s="30">
        <v>-0.50484687346206103</v>
      </c>
      <c r="E9" s="30">
        <v>-2.9901248738140001E-3</v>
      </c>
      <c r="F9" s="30">
        <v>0.193309243859762</v>
      </c>
      <c r="G9" s="30">
        <v>-0.143132487092723</v>
      </c>
      <c r="H9" s="30">
        <v>0.34908350588300702</v>
      </c>
      <c r="I9" s="30">
        <v>-1.1794004834921501</v>
      </c>
      <c r="J9" s="30">
        <v>-1.1872454940449599</v>
      </c>
      <c r="K9" s="30">
        <v>2.73462679692748E-2</v>
      </c>
      <c r="L9" s="30">
        <v>-1.9735076300808601E-2</v>
      </c>
      <c r="M9" s="30">
        <v>0</v>
      </c>
      <c r="N9" s="30">
        <v>0</v>
      </c>
      <c r="O9" s="30">
        <v>0.79272106482566296</v>
      </c>
      <c r="P9" s="30">
        <v>0</v>
      </c>
      <c r="Q9" s="30">
        <v>0.57255350048524001</v>
      </c>
      <c r="R9" s="30">
        <v>0</v>
      </c>
      <c r="S9" s="30">
        <v>0</v>
      </c>
      <c r="T9" s="30">
        <v>-0.90423628122461297</v>
      </c>
      <c r="U9" s="30">
        <v>0</v>
      </c>
      <c r="V9" s="30">
        <v>0</v>
      </c>
      <c r="W9" s="30">
        <v>0</v>
      </c>
      <c r="X9" s="30">
        <v>0</v>
      </c>
      <c r="Y9" s="30">
        <v>-4.6602345452950696E-3</v>
      </c>
      <c r="Z9" s="30">
        <v>-3.2534386923521699E-3</v>
      </c>
      <c r="AA9" s="30">
        <v>-8.4897320272725397E-4</v>
      </c>
      <c r="AB9" s="30">
        <v>-2.20719554866466E-4</v>
      </c>
      <c r="AC9" s="30">
        <v>-1.4406502726327299E-4</v>
      </c>
      <c r="AD9" s="30">
        <v>-3.27515027775948E-4</v>
      </c>
      <c r="AE9" s="30">
        <v>-0.25351106602409201</v>
      </c>
      <c r="AF9" s="30">
        <v>-2.3333305837017999</v>
      </c>
      <c r="AH9" s="30">
        <f t="shared" si="9"/>
        <v>2.73462679692748E-2</v>
      </c>
      <c r="AI9" s="30">
        <f t="shared" si="4"/>
        <v>-4.6602345452950696E-3</v>
      </c>
      <c r="AJ9" s="30">
        <f t="shared" si="0"/>
        <v>-3.2534386923521699E-3</v>
      </c>
      <c r="AK9" s="30">
        <f t="shared" si="0"/>
        <v>-8.4897320272725397E-4</v>
      </c>
      <c r="AL9" s="30">
        <f t="shared" si="0"/>
        <v>-2.20719554866466E-4</v>
      </c>
      <c r="AM9" s="30">
        <f t="shared" si="0"/>
        <v>-1.4406502726327299E-4</v>
      </c>
      <c r="AN9" s="30">
        <f t="shared" si="0"/>
        <v>-3.27515027775948E-4</v>
      </c>
      <c r="AR9" s="31">
        <f t="shared" si="1"/>
        <v>39813</v>
      </c>
      <c r="AS9" s="30">
        <f t="shared" si="5"/>
        <v>-7.3333223348071996</v>
      </c>
      <c r="AT9" s="30">
        <f t="shared" si="2"/>
        <v>2.73462679692748E-2</v>
      </c>
      <c r="AU9" s="30">
        <f t="shared" si="6"/>
        <v>-9.4549460502801833E-3</v>
      </c>
      <c r="AV9" s="30">
        <f t="shared" si="3"/>
        <v>-4.6602345452950696E-3</v>
      </c>
      <c r="AW9" s="30">
        <f t="shared" si="3"/>
        <v>-3.2534386923521699E-3</v>
      </c>
      <c r="AX9" s="30">
        <f t="shared" si="3"/>
        <v>-8.4897320272725397E-4</v>
      </c>
      <c r="AY9" s="30">
        <f t="shared" si="3"/>
        <v>-2.20719554866466E-4</v>
      </c>
      <c r="AZ9" s="30">
        <f t="shared" si="3"/>
        <v>-1.4406502726327299E-4</v>
      </c>
      <c r="BA9" s="30">
        <f t="shared" si="3"/>
        <v>-3.27515027775948E-4</v>
      </c>
      <c r="BC9" s="31">
        <f t="shared" si="7"/>
        <v>39813</v>
      </c>
      <c r="BD9" s="30">
        <f t="shared" si="8"/>
        <v>2.73462679692748E-2</v>
      </c>
      <c r="BE9" s="30">
        <f t="shared" si="8"/>
        <v>-9.4549460502801833E-3</v>
      </c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</row>
    <row r="10" spans="1:71">
      <c r="A10" s="31">
        <v>39903</v>
      </c>
      <c r="B10" s="30">
        <v>-8.8838781204025798E-3</v>
      </c>
      <c r="C10" s="30">
        <v>1.52161113575743E-3</v>
      </c>
      <c r="D10" s="30">
        <v>-0.48045712618293102</v>
      </c>
      <c r="E10" s="30">
        <v>-2.4772033114128702E-3</v>
      </c>
      <c r="F10" s="30">
        <v>0.18735855293054901</v>
      </c>
      <c r="G10" s="30">
        <v>-0.10217810219402799</v>
      </c>
      <c r="H10" s="30">
        <v>0.32785380562070299</v>
      </c>
      <c r="I10" s="30">
        <v>-0.83317088232974701</v>
      </c>
      <c r="J10" s="30">
        <v>-1.65343148459717</v>
      </c>
      <c r="K10" s="30">
        <v>1.5650165727465401E-2</v>
      </c>
      <c r="L10" s="30">
        <v>1.45126459157651E-2</v>
      </c>
      <c r="M10" s="30">
        <v>0</v>
      </c>
      <c r="N10" s="30">
        <v>0</v>
      </c>
      <c r="O10" s="30">
        <v>0.87019490041757497</v>
      </c>
      <c r="P10" s="30">
        <v>0</v>
      </c>
      <c r="Q10" s="30">
        <v>0.62656666402818295</v>
      </c>
      <c r="R10" s="30">
        <v>0</v>
      </c>
      <c r="S10" s="30">
        <v>0</v>
      </c>
      <c r="T10" s="30">
        <v>-0.667874609350249</v>
      </c>
      <c r="U10" s="30">
        <v>0</v>
      </c>
      <c r="V10" s="30">
        <v>0</v>
      </c>
      <c r="W10" s="30">
        <v>0</v>
      </c>
      <c r="X10" s="30">
        <v>0</v>
      </c>
      <c r="Y10" s="30">
        <v>-7.6239904653996301E-3</v>
      </c>
      <c r="Z10" s="30">
        <v>-6.0776716342636396E-3</v>
      </c>
      <c r="AA10" s="30">
        <v>-3.1169771384398299E-3</v>
      </c>
      <c r="AB10" s="30">
        <v>-5.1108152120393703E-4</v>
      </c>
      <c r="AC10" s="30">
        <v>-1.1992944056071701E-3</v>
      </c>
      <c r="AD10" s="30">
        <v>-2.6694054896081402E-3</v>
      </c>
      <c r="AE10" s="30">
        <v>-0.25102265121124101</v>
      </c>
      <c r="AF10" s="30">
        <v>-2.0246819112550298</v>
      </c>
      <c r="AH10" s="30">
        <f t="shared" si="9"/>
        <v>1.5650165727465401E-2</v>
      </c>
      <c r="AI10" s="30">
        <f t="shared" si="4"/>
        <v>-7.6239904653996301E-3</v>
      </c>
      <c r="AJ10" s="30">
        <f t="shared" si="0"/>
        <v>-6.0776716342636396E-3</v>
      </c>
      <c r="AK10" s="30">
        <f t="shared" si="0"/>
        <v>-3.1169771384398299E-3</v>
      </c>
      <c r="AL10" s="30">
        <f t="shared" si="0"/>
        <v>-5.1108152120393703E-4</v>
      </c>
      <c r="AM10" s="30">
        <f t="shared" si="0"/>
        <v>-1.1992944056071701E-3</v>
      </c>
      <c r="AN10" s="30">
        <f t="shared" si="0"/>
        <v>-2.6694054896081402E-3</v>
      </c>
      <c r="AR10" s="31">
        <f t="shared" si="1"/>
        <v>39903</v>
      </c>
      <c r="AS10" s="30">
        <f t="shared" si="5"/>
        <v>-6.0987276450201193</v>
      </c>
      <c r="AT10" s="30">
        <f t="shared" si="2"/>
        <v>1.5650165727465401E-2</v>
      </c>
      <c r="AU10" s="30">
        <f t="shared" si="6"/>
        <v>-2.1198420654522349E-2</v>
      </c>
      <c r="AV10" s="30">
        <f t="shared" si="3"/>
        <v>-7.6239904653996301E-3</v>
      </c>
      <c r="AW10" s="30">
        <f t="shared" si="3"/>
        <v>-6.0776716342636396E-3</v>
      </c>
      <c r="AX10" s="30">
        <f t="shared" si="3"/>
        <v>-3.1169771384398299E-3</v>
      </c>
      <c r="AY10" s="30">
        <f t="shared" si="3"/>
        <v>-5.1108152120393703E-4</v>
      </c>
      <c r="AZ10" s="30">
        <f t="shared" si="3"/>
        <v>-1.1992944056071701E-3</v>
      </c>
      <c r="BA10" s="30">
        <f t="shared" si="3"/>
        <v>-2.6694054896081402E-3</v>
      </c>
      <c r="BC10" s="31">
        <f t="shared" si="7"/>
        <v>39903</v>
      </c>
      <c r="BD10" s="30">
        <f t="shared" si="8"/>
        <v>1.5650165727465401E-2</v>
      </c>
      <c r="BE10" s="30">
        <f t="shared" si="8"/>
        <v>-2.1198420654522349E-2</v>
      </c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</row>
    <row r="11" spans="1:71">
      <c r="A11" s="31">
        <v>39994</v>
      </c>
      <c r="B11" s="30">
        <v>-1.6392846663881801E-3</v>
      </c>
      <c r="C11" s="30">
        <v>2.65711682521097E-3</v>
      </c>
      <c r="D11" s="30">
        <v>-0.41530550948226602</v>
      </c>
      <c r="E11" s="30">
        <v>-1.0258689185471601E-3</v>
      </c>
      <c r="F11" s="30">
        <v>0.18768214641848799</v>
      </c>
      <c r="G11" s="30">
        <v>-7.5216881224493506E-2</v>
      </c>
      <c r="H11" s="30">
        <v>0.20805355944311099</v>
      </c>
      <c r="I11" s="30">
        <v>-0.45099997442242801</v>
      </c>
      <c r="J11" s="30">
        <v>-1.3750450527028499</v>
      </c>
      <c r="K11" s="30">
        <v>9.8796610796814104E-3</v>
      </c>
      <c r="L11" s="30">
        <v>1.0574394748164E-2</v>
      </c>
      <c r="M11" s="30">
        <v>0</v>
      </c>
      <c r="N11" s="30">
        <v>0</v>
      </c>
      <c r="O11" s="30">
        <v>0.79453090342431698</v>
      </c>
      <c r="P11" s="30">
        <v>0</v>
      </c>
      <c r="Q11" s="30">
        <v>0.54204045110641796</v>
      </c>
      <c r="R11" s="30">
        <v>0</v>
      </c>
      <c r="S11" s="30">
        <v>0</v>
      </c>
      <c r="T11" s="30">
        <v>0.42136932215650602</v>
      </c>
      <c r="U11" s="30">
        <v>0</v>
      </c>
      <c r="V11" s="30">
        <v>0</v>
      </c>
      <c r="W11" s="30">
        <v>0</v>
      </c>
      <c r="X11" s="30">
        <v>0</v>
      </c>
      <c r="Y11" s="30">
        <v>-7.7225494125809898E-3</v>
      </c>
      <c r="Z11" s="30">
        <v>-6.4522642019060302E-3</v>
      </c>
      <c r="AA11" s="30">
        <v>-5.3651543731603104E-3</v>
      </c>
      <c r="AB11" s="30">
        <v>-2.4223879096618699E-3</v>
      </c>
      <c r="AC11" s="30">
        <v>-1.2541236968366301E-3</v>
      </c>
      <c r="AD11" s="30">
        <v>-6.6621159492408202E-3</v>
      </c>
      <c r="AE11" s="30">
        <v>-0.24855607226172899</v>
      </c>
      <c r="AF11" s="30">
        <v>-0.44640572241940701</v>
      </c>
      <c r="AH11" s="30">
        <f t="shared" si="9"/>
        <v>9.8796610796814104E-3</v>
      </c>
      <c r="AI11" s="30">
        <f t="shared" si="4"/>
        <v>-7.7225494125809898E-3</v>
      </c>
      <c r="AJ11" s="30">
        <f t="shared" si="0"/>
        <v>-6.4522642019060302E-3</v>
      </c>
      <c r="AK11" s="30">
        <f t="shared" si="0"/>
        <v>-5.3651543731603104E-3</v>
      </c>
      <c r="AL11" s="30">
        <f t="shared" si="0"/>
        <v>-2.4223879096618699E-3</v>
      </c>
      <c r="AM11" s="30">
        <f t="shared" si="0"/>
        <v>-1.2541236968366301E-3</v>
      </c>
      <c r="AN11" s="30">
        <f t="shared" si="0"/>
        <v>-6.6621159492408202E-3</v>
      </c>
      <c r="AR11" s="31">
        <f t="shared" si="1"/>
        <v>39994</v>
      </c>
      <c r="AS11" s="30">
        <f t="shared" si="5"/>
        <v>0.21437711032237194</v>
      </c>
      <c r="AT11" s="30">
        <f t="shared" si="2"/>
        <v>9.8796610796814104E-3</v>
      </c>
      <c r="AU11" s="30">
        <f t="shared" si="6"/>
        <v>-2.9878595543386652E-2</v>
      </c>
      <c r="AV11" s="30">
        <f t="shared" si="3"/>
        <v>-7.7225494125809898E-3</v>
      </c>
      <c r="AW11" s="30">
        <f t="shared" si="3"/>
        <v>-6.4522642019060302E-3</v>
      </c>
      <c r="AX11" s="30">
        <f t="shared" si="3"/>
        <v>-5.3651543731603104E-3</v>
      </c>
      <c r="AY11" s="30">
        <f t="shared" si="3"/>
        <v>-2.4223879096618699E-3</v>
      </c>
      <c r="AZ11" s="30">
        <f t="shared" si="3"/>
        <v>-1.2541236968366301E-3</v>
      </c>
      <c r="BA11" s="30">
        <f t="shared" si="3"/>
        <v>-6.6621159492408202E-3</v>
      </c>
      <c r="BC11" s="31">
        <f t="shared" si="7"/>
        <v>39994</v>
      </c>
      <c r="BD11" s="30">
        <f t="shared" si="8"/>
        <v>9.8796610796814104E-3</v>
      </c>
      <c r="BE11" s="30">
        <f t="shared" si="8"/>
        <v>-2.9878595543386652E-2</v>
      </c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</row>
    <row r="12" spans="1:71">
      <c r="A12" s="31">
        <v>40086</v>
      </c>
      <c r="B12" s="30">
        <v>-8.8587797802852607E-3</v>
      </c>
      <c r="C12" s="30">
        <v>3.2704206883060701E-3</v>
      </c>
      <c r="D12" s="30">
        <v>-0.34119340660835301</v>
      </c>
      <c r="E12" s="30">
        <v>9.4675771273866605E-4</v>
      </c>
      <c r="F12" s="30">
        <v>0.17267412688692901</v>
      </c>
      <c r="G12" s="30">
        <v>-7.3648259051095604E-3</v>
      </c>
      <c r="H12" s="30">
        <v>0.11138428998109701</v>
      </c>
      <c r="I12" s="30">
        <v>-0.32898703885394498</v>
      </c>
      <c r="J12" s="30">
        <v>-1.2012606229856599</v>
      </c>
      <c r="K12" s="30">
        <v>1.0727172875690799E-2</v>
      </c>
      <c r="L12" s="30">
        <v>-1.2889650232050701E-2</v>
      </c>
      <c r="M12" s="30">
        <v>0</v>
      </c>
      <c r="N12" s="30">
        <v>0</v>
      </c>
      <c r="O12" s="30">
        <v>0.58534165168264696</v>
      </c>
      <c r="P12" s="30">
        <v>0</v>
      </c>
      <c r="Q12" s="30">
        <v>0.578329016929646</v>
      </c>
      <c r="R12" s="30">
        <v>0</v>
      </c>
      <c r="S12" s="30">
        <v>0</v>
      </c>
      <c r="T12" s="30">
        <v>0.13720990394230301</v>
      </c>
      <c r="U12" s="30">
        <v>0</v>
      </c>
      <c r="V12" s="30">
        <v>0</v>
      </c>
      <c r="W12" s="30">
        <v>0</v>
      </c>
      <c r="X12" s="30">
        <v>0</v>
      </c>
      <c r="Y12" s="30">
        <v>-4.41419490718741E-3</v>
      </c>
      <c r="Z12" s="30">
        <v>-4.0548157973607701E-3</v>
      </c>
      <c r="AA12" s="30">
        <v>-3.7010474694176799E-3</v>
      </c>
      <c r="AB12" s="30">
        <v>-2.1091097938352702E-3</v>
      </c>
      <c r="AC12" s="30">
        <v>-7.0098010520602805E-4</v>
      </c>
      <c r="AD12" s="30">
        <v>-1.03723975945935E-2</v>
      </c>
      <c r="AE12" s="30">
        <v>-0.24611122740824101</v>
      </c>
      <c r="AF12" s="30">
        <v>-0.59458616262073605</v>
      </c>
      <c r="AH12" s="30">
        <f t="shared" si="9"/>
        <v>1.0727172875690799E-2</v>
      </c>
      <c r="AI12" s="30">
        <f t="shared" si="4"/>
        <v>-4.41419490718741E-3</v>
      </c>
      <c r="AJ12" s="30">
        <f t="shared" si="0"/>
        <v>-4.0548157973607701E-3</v>
      </c>
      <c r="AK12" s="30">
        <f t="shared" si="0"/>
        <v>-3.7010474694176799E-3</v>
      </c>
      <c r="AL12" s="30">
        <f t="shared" si="0"/>
        <v>-2.1091097938352702E-3</v>
      </c>
      <c r="AM12" s="30">
        <f t="shared" si="0"/>
        <v>-7.0098010520602805E-4</v>
      </c>
      <c r="AN12" s="30">
        <f t="shared" si="0"/>
        <v>-1.03723975945935E-2</v>
      </c>
      <c r="AR12" s="31">
        <f t="shared" si="1"/>
        <v>40086</v>
      </c>
      <c r="AS12" s="30">
        <f t="shared" si="5"/>
        <v>-0.37834465048294419</v>
      </c>
      <c r="AT12" s="30">
        <f t="shared" si="2"/>
        <v>1.0727172875690799E-2</v>
      </c>
      <c r="AU12" s="30">
        <f t="shared" si="6"/>
        <v>-2.5352545667600659E-2</v>
      </c>
      <c r="AV12" s="30">
        <f t="shared" si="3"/>
        <v>-4.41419490718741E-3</v>
      </c>
      <c r="AW12" s="30">
        <f t="shared" si="3"/>
        <v>-4.0548157973607701E-3</v>
      </c>
      <c r="AX12" s="30">
        <f t="shared" si="3"/>
        <v>-3.7010474694176799E-3</v>
      </c>
      <c r="AY12" s="30">
        <f t="shared" si="3"/>
        <v>-2.1091097938352702E-3</v>
      </c>
      <c r="AZ12" s="30">
        <f t="shared" si="3"/>
        <v>-7.0098010520602805E-4</v>
      </c>
      <c r="BA12" s="30">
        <f t="shared" si="3"/>
        <v>-1.03723975945935E-2</v>
      </c>
      <c r="BC12" s="31">
        <f t="shared" si="7"/>
        <v>40086</v>
      </c>
      <c r="BD12" s="30">
        <f t="shared" si="8"/>
        <v>1.0727172875690799E-2</v>
      </c>
      <c r="BE12" s="30">
        <f t="shared" si="8"/>
        <v>-2.5352545667600659E-2</v>
      </c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</row>
    <row r="13" spans="1:71">
      <c r="A13" s="31">
        <v>40178</v>
      </c>
      <c r="B13" s="30">
        <v>-4.1259571770591004E-3</v>
      </c>
      <c r="C13" s="30">
        <v>3.7769523268504899E-3</v>
      </c>
      <c r="D13" s="30">
        <v>-0.30060972127868801</v>
      </c>
      <c r="E13" s="30">
        <v>2.5164450769388199E-3</v>
      </c>
      <c r="F13" s="30">
        <v>0.156184371279177</v>
      </c>
      <c r="G13" s="30">
        <v>1.34788155823795E-2</v>
      </c>
      <c r="H13" s="30">
        <v>-4.8747453919917298E-2</v>
      </c>
      <c r="I13" s="30">
        <v>0.56010376350010804</v>
      </c>
      <c r="J13" s="30">
        <v>-1.12904231107312</v>
      </c>
      <c r="K13" s="30">
        <v>4.3932253684042504E-3</v>
      </c>
      <c r="L13" s="30">
        <v>-3.3449990657352602E-2</v>
      </c>
      <c r="M13" s="30">
        <v>0</v>
      </c>
      <c r="N13" s="30">
        <v>0</v>
      </c>
      <c r="O13" s="30">
        <v>0.39894745984325702</v>
      </c>
      <c r="P13" s="30">
        <v>0</v>
      </c>
      <c r="Q13" s="30">
        <v>0.49842620579556501</v>
      </c>
      <c r="R13" s="30">
        <v>0</v>
      </c>
      <c r="S13" s="30">
        <v>0</v>
      </c>
      <c r="T13" s="30">
        <v>0.64801932573459398</v>
      </c>
      <c r="U13" s="30">
        <v>0</v>
      </c>
      <c r="V13" s="30">
        <v>0</v>
      </c>
      <c r="W13" s="30">
        <v>0</v>
      </c>
      <c r="X13" s="30">
        <v>0</v>
      </c>
      <c r="Y13" s="30">
        <v>-3.8018908063763802E-3</v>
      </c>
      <c r="Z13" s="30">
        <v>-3.1772213365366302E-3</v>
      </c>
      <c r="AA13" s="30">
        <v>-4.6047315404251698E-3</v>
      </c>
      <c r="AB13" s="30">
        <v>-2.0995460822792402E-3</v>
      </c>
      <c r="AC13" s="30">
        <v>-9.0141918983599402E-4</v>
      </c>
      <c r="AD13" s="30">
        <v>-1.4426647229415199E-2</v>
      </c>
      <c r="AE13" s="30">
        <v>-0.243688012122977</v>
      </c>
      <c r="AF13" s="30">
        <v>0.49515122039589499</v>
      </c>
      <c r="AH13" s="30">
        <f t="shared" si="9"/>
        <v>4.3932253684042504E-3</v>
      </c>
      <c r="AI13" s="30">
        <f t="shared" si="4"/>
        <v>-3.8018908063763802E-3</v>
      </c>
      <c r="AJ13" s="30">
        <f t="shared" si="0"/>
        <v>-3.1772213365366302E-3</v>
      </c>
      <c r="AK13" s="30">
        <f t="shared" si="0"/>
        <v>-4.6047315404251698E-3</v>
      </c>
      <c r="AL13" s="30">
        <f t="shared" si="0"/>
        <v>-2.0995460822792402E-3</v>
      </c>
      <c r="AM13" s="30">
        <f t="shared" si="0"/>
        <v>-9.0141918983599402E-4</v>
      </c>
      <c r="AN13" s="30">
        <f t="shared" si="0"/>
        <v>-1.4426647229415199E-2</v>
      </c>
      <c r="AR13" s="31">
        <f t="shared" si="1"/>
        <v>40178</v>
      </c>
      <c r="AS13" s="30">
        <f t="shared" si="5"/>
        <v>3.9806048815835799</v>
      </c>
      <c r="AT13" s="30">
        <f t="shared" si="2"/>
        <v>4.3932253684042504E-3</v>
      </c>
      <c r="AU13" s="30">
        <f t="shared" si="6"/>
        <v>-2.9011456184868615E-2</v>
      </c>
      <c r="AV13" s="30">
        <f t="shared" si="3"/>
        <v>-3.8018908063763802E-3</v>
      </c>
      <c r="AW13" s="30">
        <f t="shared" si="3"/>
        <v>-3.1772213365366302E-3</v>
      </c>
      <c r="AX13" s="30">
        <f t="shared" si="3"/>
        <v>-4.6047315404251698E-3</v>
      </c>
      <c r="AY13" s="30">
        <f t="shared" si="3"/>
        <v>-2.0995460822792402E-3</v>
      </c>
      <c r="AZ13" s="30">
        <f t="shared" si="3"/>
        <v>-9.0141918983599402E-4</v>
      </c>
      <c r="BA13" s="30">
        <f t="shared" si="3"/>
        <v>-1.4426647229415199E-2</v>
      </c>
      <c r="BC13" s="31">
        <f t="shared" si="7"/>
        <v>40178</v>
      </c>
      <c r="BD13" s="30">
        <f t="shared" si="8"/>
        <v>4.3932253684042504E-3</v>
      </c>
      <c r="BE13" s="30">
        <f t="shared" si="8"/>
        <v>-2.9011456184868615E-2</v>
      </c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</row>
    <row r="14" spans="1:71">
      <c r="A14" s="31">
        <v>40268</v>
      </c>
      <c r="B14" s="30">
        <v>-4.3879313654793198E-3</v>
      </c>
      <c r="C14" s="30">
        <v>3.9505320901023202E-3</v>
      </c>
      <c r="D14" s="30">
        <v>-0.26403257738408697</v>
      </c>
      <c r="E14" s="30">
        <v>4.1664705883626097E-3</v>
      </c>
      <c r="F14" s="30">
        <v>0.13382673374262499</v>
      </c>
      <c r="G14" s="30">
        <v>7.2315031344083402E-2</v>
      </c>
      <c r="H14" s="30">
        <v>-9.7699544337581601E-2</v>
      </c>
      <c r="I14" s="30">
        <v>0.153716228371192</v>
      </c>
      <c r="J14" s="30">
        <v>-1.3608880560763399</v>
      </c>
      <c r="K14" s="30">
        <v>3.0041082964338199E-3</v>
      </c>
      <c r="L14" s="30">
        <v>-2.7865555936978901E-2</v>
      </c>
      <c r="M14" s="30">
        <v>0</v>
      </c>
      <c r="N14" s="30">
        <v>0</v>
      </c>
      <c r="O14" s="30">
        <v>0.36324942253143</v>
      </c>
      <c r="P14" s="30">
        <v>0</v>
      </c>
      <c r="Q14" s="30">
        <v>0.68184658106293905</v>
      </c>
      <c r="R14" s="30">
        <v>0</v>
      </c>
      <c r="S14" s="30">
        <v>0</v>
      </c>
      <c r="T14" s="30">
        <v>-1.5524864717642001E-2</v>
      </c>
      <c r="U14" s="30">
        <v>0</v>
      </c>
      <c r="V14" s="30">
        <v>0</v>
      </c>
      <c r="W14" s="30">
        <v>0</v>
      </c>
      <c r="X14" s="30">
        <v>0</v>
      </c>
      <c r="Y14" s="30">
        <v>-2.5247759492419402E-3</v>
      </c>
      <c r="Z14" s="30">
        <v>-1.1392963069067801E-3</v>
      </c>
      <c r="AA14" s="30">
        <v>-2.6311512333010399E-3</v>
      </c>
      <c r="AB14" s="30">
        <v>-9.0622968555997797E-4</v>
      </c>
      <c r="AC14" s="30">
        <v>4.2852870543175198E-4</v>
      </c>
      <c r="AD14" s="30">
        <v>-1.8364044132235201E-2</v>
      </c>
      <c r="AE14" s="30">
        <v>-0.24128631925786001</v>
      </c>
      <c r="AF14" s="30">
        <v>-0.64475467774971396</v>
      </c>
      <c r="AH14" s="30">
        <f t="shared" si="9"/>
        <v>3.0041082964338199E-3</v>
      </c>
      <c r="AI14" s="30">
        <f t="shared" si="4"/>
        <v>-2.5247759492419402E-3</v>
      </c>
      <c r="AJ14" s="30">
        <f t="shared" si="0"/>
        <v>-1.1392963069067801E-3</v>
      </c>
      <c r="AK14" s="30">
        <f t="shared" si="0"/>
        <v>-2.6311512333010399E-3</v>
      </c>
      <c r="AL14" s="30">
        <f t="shared" si="0"/>
        <v>-9.0622968555997797E-4</v>
      </c>
      <c r="AM14" s="30">
        <f t="shared" si="0"/>
        <v>4.2852870543175198E-4</v>
      </c>
      <c r="AN14" s="30">
        <f t="shared" si="0"/>
        <v>-1.8364044132235201E-2</v>
      </c>
      <c r="AR14" s="31">
        <f t="shared" si="1"/>
        <v>40268</v>
      </c>
      <c r="AS14" s="30">
        <f t="shared" si="5"/>
        <v>-0.57901871099885582</v>
      </c>
      <c r="AT14" s="30">
        <f t="shared" si="2"/>
        <v>3.0041082964338199E-3</v>
      </c>
      <c r="AU14" s="30">
        <f t="shared" si="6"/>
        <v>-2.5136968601813189E-2</v>
      </c>
      <c r="AV14" s="30">
        <f t="shared" si="3"/>
        <v>-2.5247759492419402E-3</v>
      </c>
      <c r="AW14" s="30">
        <f t="shared" si="3"/>
        <v>-1.1392963069067801E-3</v>
      </c>
      <c r="AX14" s="30">
        <f t="shared" si="3"/>
        <v>-2.6311512333010399E-3</v>
      </c>
      <c r="AY14" s="30">
        <f t="shared" si="3"/>
        <v>-9.0622968555997797E-4</v>
      </c>
      <c r="AZ14" s="30">
        <f t="shared" si="3"/>
        <v>4.2852870543175198E-4</v>
      </c>
      <c r="BA14" s="30">
        <f t="shared" si="3"/>
        <v>-1.8364044132235201E-2</v>
      </c>
      <c r="BC14" s="31">
        <f t="shared" si="7"/>
        <v>40268</v>
      </c>
      <c r="BD14" s="30">
        <f t="shared" si="8"/>
        <v>3.0041082964338199E-3</v>
      </c>
      <c r="BE14" s="30">
        <f t="shared" si="8"/>
        <v>-2.5136968601813189E-2</v>
      </c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</row>
    <row r="15" spans="1:71">
      <c r="A15" s="31">
        <v>40359</v>
      </c>
      <c r="B15" s="30">
        <v>-4.7370660500201103E-3</v>
      </c>
      <c r="C15" s="30">
        <v>3.67022386980053E-3</v>
      </c>
      <c r="D15" s="30">
        <v>-0.30212164023422</v>
      </c>
      <c r="E15" s="30">
        <v>6.0516928571008304E-3</v>
      </c>
      <c r="F15" s="30">
        <v>5.3154695818236002E-2</v>
      </c>
      <c r="G15" s="30">
        <v>9.1914005444282396E-2</v>
      </c>
      <c r="H15" s="30">
        <v>-0.107354707573159</v>
      </c>
      <c r="I15" s="30">
        <v>-2.6876573367295899E-2</v>
      </c>
      <c r="J15" s="30">
        <v>-1.34830410446908</v>
      </c>
      <c r="K15" s="30">
        <v>7.2352750243975797E-3</v>
      </c>
      <c r="L15" s="30">
        <v>-3.98503910816638E-2</v>
      </c>
      <c r="M15" s="30">
        <v>0</v>
      </c>
      <c r="N15" s="30">
        <v>0</v>
      </c>
      <c r="O15" s="30">
        <v>0.2301740452886</v>
      </c>
      <c r="P15" s="30">
        <v>0</v>
      </c>
      <c r="Q15" s="30">
        <v>0.93404127448171104</v>
      </c>
      <c r="R15" s="30">
        <v>0</v>
      </c>
      <c r="S15" s="30">
        <v>0</v>
      </c>
      <c r="T15" s="30">
        <v>-0.16166954859767599</v>
      </c>
      <c r="U15" s="30">
        <v>0</v>
      </c>
      <c r="V15" s="30">
        <v>0</v>
      </c>
      <c r="W15" s="30">
        <v>0</v>
      </c>
      <c r="X15" s="30">
        <v>0</v>
      </c>
      <c r="Y15" s="30">
        <v>8.9646600827109004E-4</v>
      </c>
      <c r="Z15" s="30">
        <v>1.85119459221727E-3</v>
      </c>
      <c r="AA15" s="30">
        <v>1.7305419038882101E-3</v>
      </c>
      <c r="AB15" s="30">
        <v>3.1244630773974401E-3</v>
      </c>
      <c r="AC15" s="30">
        <v>5.5460946545737803E-3</v>
      </c>
      <c r="AD15" s="30">
        <v>-1.8716253522754699E-2</v>
      </c>
      <c r="AE15" s="30">
        <v>-0.238906039180453</v>
      </c>
      <c r="AF15" s="30">
        <v>-0.93824378211864101</v>
      </c>
      <c r="AH15" s="30">
        <f t="shared" si="9"/>
        <v>7.2352750243975797E-3</v>
      </c>
      <c r="AI15" s="30">
        <f t="shared" si="4"/>
        <v>8.9646600827109004E-4</v>
      </c>
      <c r="AJ15" s="30">
        <f t="shared" si="0"/>
        <v>1.85119459221727E-3</v>
      </c>
      <c r="AK15" s="30">
        <f t="shared" si="0"/>
        <v>1.7305419038882101E-3</v>
      </c>
      <c r="AL15" s="30">
        <f t="shared" si="0"/>
        <v>3.1244630773974401E-3</v>
      </c>
      <c r="AM15" s="30">
        <f t="shared" si="0"/>
        <v>5.5460946545737803E-3</v>
      </c>
      <c r="AN15" s="30">
        <f t="shared" si="0"/>
        <v>-1.8716253522754699E-2</v>
      </c>
      <c r="AR15" s="31">
        <f t="shared" si="1"/>
        <v>40359</v>
      </c>
      <c r="AS15" s="30">
        <f t="shared" si="5"/>
        <v>-1.752975128474564</v>
      </c>
      <c r="AT15" s="30">
        <f t="shared" si="2"/>
        <v>7.2352750243975797E-3</v>
      </c>
      <c r="AU15" s="30">
        <f t="shared" si="6"/>
        <v>-5.5674932864069084E-3</v>
      </c>
      <c r="AV15" s="30">
        <f t="shared" si="3"/>
        <v>8.9646600827109004E-4</v>
      </c>
      <c r="AW15" s="30">
        <f t="shared" si="3"/>
        <v>1.85119459221727E-3</v>
      </c>
      <c r="AX15" s="30">
        <f t="shared" si="3"/>
        <v>1.7305419038882101E-3</v>
      </c>
      <c r="AY15" s="30">
        <f t="shared" si="3"/>
        <v>3.1244630773974401E-3</v>
      </c>
      <c r="AZ15" s="30">
        <f t="shared" si="3"/>
        <v>5.5460946545737803E-3</v>
      </c>
      <c r="BA15" s="30">
        <f t="shared" si="3"/>
        <v>-1.8716253522754699E-2</v>
      </c>
      <c r="BC15" s="31">
        <f t="shared" si="7"/>
        <v>40359</v>
      </c>
      <c r="BD15" s="30">
        <f t="shared" si="8"/>
        <v>7.2352750243975797E-3</v>
      </c>
      <c r="BE15" s="30">
        <f t="shared" si="8"/>
        <v>-5.5674932864069084E-3</v>
      </c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</row>
    <row r="16" spans="1:71">
      <c r="A16" s="31">
        <v>40451</v>
      </c>
      <c r="B16" s="30">
        <v>-6.2906474904700295E-4</v>
      </c>
      <c r="C16" s="30">
        <v>3.3450481172536601E-3</v>
      </c>
      <c r="D16" s="30">
        <v>-0.32888130536140497</v>
      </c>
      <c r="E16" s="30">
        <v>7.5691273284439397E-3</v>
      </c>
      <c r="F16" s="30">
        <v>2.32866110204899E-2</v>
      </c>
      <c r="G16" s="30">
        <v>0.13246591601736499</v>
      </c>
      <c r="H16" s="30">
        <v>-0.16956320740674199</v>
      </c>
      <c r="I16" s="30">
        <v>-0.26886155388444699</v>
      </c>
      <c r="J16" s="30">
        <v>-1.3369543612400501</v>
      </c>
      <c r="K16" s="30">
        <v>6.7947241754850998E-3</v>
      </c>
      <c r="L16" s="30">
        <v>-2.29130452847781E-2</v>
      </c>
      <c r="M16" s="30">
        <v>0</v>
      </c>
      <c r="N16" s="30">
        <v>0</v>
      </c>
      <c r="O16" s="30">
        <v>0.21211588497091999</v>
      </c>
      <c r="P16" s="30">
        <v>0</v>
      </c>
      <c r="Q16" s="30">
        <v>0.91266169275569997</v>
      </c>
      <c r="R16" s="30">
        <v>0</v>
      </c>
      <c r="S16" s="30">
        <v>0</v>
      </c>
      <c r="T16" s="30">
        <v>-0.30290794268888999</v>
      </c>
      <c r="U16" s="30">
        <v>0</v>
      </c>
      <c r="V16" s="30">
        <v>0</v>
      </c>
      <c r="W16" s="30">
        <v>0</v>
      </c>
      <c r="X16" s="30">
        <v>0</v>
      </c>
      <c r="Y16" s="30">
        <v>7.2084334472588497E-4</v>
      </c>
      <c r="Z16" s="30">
        <v>1.9737883137027601E-3</v>
      </c>
      <c r="AA16" s="30">
        <v>2.7451015851997999E-3</v>
      </c>
      <c r="AB16" s="30">
        <v>3.3873319660093701E-3</v>
      </c>
      <c r="AC16" s="30">
        <v>7.6217821315838199E-3</v>
      </c>
      <c r="AD16" s="30">
        <v>-1.7287506472085601E-2</v>
      </c>
      <c r="AE16" s="30">
        <v>-0.23654705990511199</v>
      </c>
      <c r="AF16" s="30">
        <v>-1.4033622706456299</v>
      </c>
      <c r="AH16" s="30">
        <f t="shared" si="9"/>
        <v>6.7947241754850998E-3</v>
      </c>
      <c r="AI16" s="30">
        <f t="shared" si="4"/>
        <v>7.2084334472588497E-4</v>
      </c>
      <c r="AJ16" s="30">
        <f t="shared" si="0"/>
        <v>1.9737883137027601E-3</v>
      </c>
      <c r="AK16" s="30">
        <f t="shared" si="0"/>
        <v>2.7451015851997999E-3</v>
      </c>
      <c r="AL16" s="30">
        <f t="shared" si="0"/>
        <v>3.3873319660093701E-3</v>
      </c>
      <c r="AM16" s="30">
        <f t="shared" si="0"/>
        <v>7.6217821315838199E-3</v>
      </c>
      <c r="AN16" s="30">
        <f t="shared" si="0"/>
        <v>-1.7287506472085601E-2</v>
      </c>
      <c r="AR16" s="31">
        <f t="shared" si="1"/>
        <v>40451</v>
      </c>
      <c r="AS16" s="30">
        <f t="shared" si="5"/>
        <v>-3.6134490825825196</v>
      </c>
      <c r="AT16" s="30">
        <f t="shared" si="2"/>
        <v>6.7947241754850998E-3</v>
      </c>
      <c r="AU16" s="30">
        <f t="shared" si="6"/>
        <v>-8.3865913086396404E-4</v>
      </c>
      <c r="AV16" s="30">
        <f t="shared" si="3"/>
        <v>7.2084334472588497E-4</v>
      </c>
      <c r="AW16" s="30">
        <f t="shared" si="3"/>
        <v>1.9737883137027601E-3</v>
      </c>
      <c r="AX16" s="30">
        <f t="shared" si="3"/>
        <v>2.7451015851997999E-3</v>
      </c>
      <c r="AY16" s="30">
        <f t="shared" si="3"/>
        <v>3.3873319660093701E-3</v>
      </c>
      <c r="AZ16" s="30">
        <f t="shared" si="3"/>
        <v>7.6217821315838199E-3</v>
      </c>
      <c r="BA16" s="30">
        <f t="shared" si="3"/>
        <v>-1.7287506472085601E-2</v>
      </c>
      <c r="BC16" s="31">
        <f t="shared" si="7"/>
        <v>40451</v>
      </c>
      <c r="BD16" s="30">
        <f t="shared" si="8"/>
        <v>6.7947241754850998E-3</v>
      </c>
      <c r="BE16" s="30">
        <f t="shared" si="8"/>
        <v>-8.3865913086396404E-4</v>
      </c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</row>
    <row r="17" spans="1:71">
      <c r="A17" s="31">
        <v>40543</v>
      </c>
      <c r="B17" s="30">
        <v>-1.13728793685652E-2</v>
      </c>
      <c r="C17" s="30">
        <v>3.0241988745460802E-3</v>
      </c>
      <c r="D17" s="30">
        <v>-0.328125885615349</v>
      </c>
      <c r="E17" s="30">
        <v>8.6382462824552402E-3</v>
      </c>
      <c r="F17" s="30">
        <v>1.9738835215088402E-2</v>
      </c>
      <c r="G17" s="30">
        <v>0.140422876972534</v>
      </c>
      <c r="H17" s="30">
        <v>-0.207912315548064</v>
      </c>
      <c r="I17" s="30">
        <v>0.44780260376500097</v>
      </c>
      <c r="J17" s="30">
        <v>-1.3815556306369801</v>
      </c>
      <c r="K17" s="30">
        <v>6.1266592638276E-3</v>
      </c>
      <c r="L17" s="30">
        <v>-3.2054721318819299E-2</v>
      </c>
      <c r="M17" s="30">
        <v>0</v>
      </c>
      <c r="N17" s="30">
        <v>0</v>
      </c>
      <c r="O17" s="30">
        <v>0.16644918923256399</v>
      </c>
      <c r="P17" s="30">
        <v>0</v>
      </c>
      <c r="Q17" s="30">
        <v>0.88049151234859102</v>
      </c>
      <c r="R17" s="30">
        <v>0</v>
      </c>
      <c r="S17" s="30">
        <v>0</v>
      </c>
      <c r="T17" s="30">
        <v>-0.196827461839155</v>
      </c>
      <c r="U17" s="30">
        <v>0</v>
      </c>
      <c r="V17" s="30">
        <v>0</v>
      </c>
      <c r="W17" s="30">
        <v>0</v>
      </c>
      <c r="X17" s="30">
        <v>0</v>
      </c>
      <c r="Y17" s="30">
        <v>7.76612758524031E-4</v>
      </c>
      <c r="Z17" s="30">
        <v>1.88718303779644E-3</v>
      </c>
      <c r="AA17" s="30">
        <v>2.7602000716164801E-3</v>
      </c>
      <c r="AB17" s="30">
        <v>3.0620940262515699E-3</v>
      </c>
      <c r="AC17" s="30">
        <v>6.3574995413651003E-3</v>
      </c>
      <c r="AD17" s="30">
        <v>-1.70886079019716E-2</v>
      </c>
      <c r="AE17" s="30">
        <v>-0.23420926721986399</v>
      </c>
      <c r="AF17" s="30">
        <v>-0.74969799348425503</v>
      </c>
      <c r="AH17" s="30">
        <f t="shared" si="9"/>
        <v>6.1266592638276E-3</v>
      </c>
      <c r="AI17" s="30">
        <f t="shared" si="4"/>
        <v>7.76612758524031E-4</v>
      </c>
      <c r="AJ17" s="30">
        <f t="shared" si="4"/>
        <v>1.88718303779644E-3</v>
      </c>
      <c r="AK17" s="30">
        <f t="shared" si="4"/>
        <v>2.7602000716164801E-3</v>
      </c>
      <c r="AL17" s="30">
        <f t="shared" si="4"/>
        <v>3.0620940262515699E-3</v>
      </c>
      <c r="AM17" s="30">
        <f t="shared" si="4"/>
        <v>6.3574995413651003E-3</v>
      </c>
      <c r="AN17" s="30">
        <f t="shared" si="4"/>
        <v>-1.70886079019716E-2</v>
      </c>
      <c r="AR17" s="31">
        <f t="shared" si="1"/>
        <v>40543</v>
      </c>
      <c r="AS17" s="30">
        <f t="shared" si="5"/>
        <v>-0.99879197393702013</v>
      </c>
      <c r="AT17" s="30">
        <f t="shared" si="2"/>
        <v>6.1266592638276E-3</v>
      </c>
      <c r="AU17" s="30">
        <f t="shared" si="6"/>
        <v>-2.2450184664179786E-3</v>
      </c>
      <c r="AV17" s="30">
        <f t="shared" si="3"/>
        <v>7.76612758524031E-4</v>
      </c>
      <c r="AW17" s="30">
        <f t="shared" si="3"/>
        <v>1.88718303779644E-3</v>
      </c>
      <c r="AX17" s="30">
        <f t="shared" si="3"/>
        <v>2.7602000716164801E-3</v>
      </c>
      <c r="AY17" s="30">
        <f t="shared" si="3"/>
        <v>3.0620940262515699E-3</v>
      </c>
      <c r="AZ17" s="30">
        <f t="shared" si="3"/>
        <v>6.3574995413651003E-3</v>
      </c>
      <c r="BA17" s="30">
        <f t="shared" si="3"/>
        <v>-1.70886079019716E-2</v>
      </c>
      <c r="BC17" s="31">
        <f t="shared" si="7"/>
        <v>40543</v>
      </c>
      <c r="BD17" s="30">
        <f t="shared" si="8"/>
        <v>6.1266592638276E-3</v>
      </c>
      <c r="BE17" s="30">
        <f t="shared" si="8"/>
        <v>-2.2450184664179786E-3</v>
      </c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</row>
    <row r="18" spans="1:71">
      <c r="A18" s="31">
        <v>40633</v>
      </c>
      <c r="B18" s="30">
        <v>-2.2416806822378399E-2</v>
      </c>
      <c r="C18" s="30">
        <v>2.7353283408304502E-3</v>
      </c>
      <c r="D18" s="30">
        <v>-0.27959615704447</v>
      </c>
      <c r="E18" s="30">
        <v>8.8719021886118892E-3</v>
      </c>
      <c r="F18" s="30">
        <v>1.7961792241116801E-2</v>
      </c>
      <c r="G18" s="30">
        <v>0.18455360118352299</v>
      </c>
      <c r="H18" s="30">
        <v>-0.166390130287463</v>
      </c>
      <c r="I18" s="30">
        <v>0.41810986965538</v>
      </c>
      <c r="J18" s="30">
        <v>-1.1869704924564</v>
      </c>
      <c r="K18" s="30">
        <v>8.5206144142091402E-3</v>
      </c>
      <c r="L18" s="30">
        <v>-2.38927518140363E-2</v>
      </c>
      <c r="M18" s="30">
        <v>0</v>
      </c>
      <c r="N18" s="30">
        <v>0</v>
      </c>
      <c r="O18" s="30">
        <v>0.135215373378305</v>
      </c>
      <c r="P18" s="30">
        <v>0</v>
      </c>
      <c r="Q18" s="30">
        <v>0.76883475757449904</v>
      </c>
      <c r="R18" s="30">
        <v>0</v>
      </c>
      <c r="S18" s="30">
        <v>0</v>
      </c>
      <c r="T18" s="30">
        <v>0.141388972396394</v>
      </c>
      <c r="U18" s="30">
        <v>0</v>
      </c>
      <c r="V18" s="30">
        <v>0</v>
      </c>
      <c r="W18" s="30">
        <v>0</v>
      </c>
      <c r="X18" s="30">
        <v>0</v>
      </c>
      <c r="Y18" s="30">
        <v>2.0219985448211001E-4</v>
      </c>
      <c r="Z18" s="30">
        <v>1.0834980379570401E-3</v>
      </c>
      <c r="AA18" s="30">
        <v>1.15275716343621E-3</v>
      </c>
      <c r="AB18" s="30">
        <v>1.4786779541697799E-3</v>
      </c>
      <c r="AC18" s="30">
        <v>5.6280385045903696E-3</v>
      </c>
      <c r="AD18" s="30">
        <v>-1.8825034041369801E-2</v>
      </c>
      <c r="AE18" s="30">
        <v>-0.23189254480898699</v>
      </c>
      <c r="AF18" s="30">
        <v>-0.25099680668088098</v>
      </c>
      <c r="AH18" s="30">
        <f t="shared" si="9"/>
        <v>8.5206144142091402E-3</v>
      </c>
      <c r="AI18" s="30">
        <f t="shared" si="4"/>
        <v>2.0219985448211001E-4</v>
      </c>
      <c r="AJ18" s="30">
        <f t="shared" si="4"/>
        <v>1.0834980379570401E-3</v>
      </c>
      <c r="AK18" s="30">
        <f t="shared" si="4"/>
        <v>1.15275716343621E-3</v>
      </c>
      <c r="AL18" s="30">
        <f t="shared" si="4"/>
        <v>1.4786779541697799E-3</v>
      </c>
      <c r="AM18" s="30">
        <f t="shared" si="4"/>
        <v>5.6280385045903696E-3</v>
      </c>
      <c r="AN18" s="30">
        <f t="shared" si="4"/>
        <v>-1.8825034041369801E-2</v>
      </c>
      <c r="AR18" s="31">
        <f t="shared" si="1"/>
        <v>40633</v>
      </c>
      <c r="AS18" s="30">
        <f t="shared" si="5"/>
        <v>0.99601277327647608</v>
      </c>
      <c r="AT18" s="30">
        <f t="shared" si="2"/>
        <v>8.5206144142091402E-3</v>
      </c>
      <c r="AU18" s="30">
        <f t="shared" si="6"/>
        <v>-9.2798625267342914E-3</v>
      </c>
      <c r="AV18" s="30">
        <f t="shared" si="3"/>
        <v>2.0219985448211001E-4</v>
      </c>
      <c r="AW18" s="30">
        <f t="shared" si="3"/>
        <v>1.0834980379570401E-3</v>
      </c>
      <c r="AX18" s="30">
        <f t="shared" si="3"/>
        <v>1.15275716343621E-3</v>
      </c>
      <c r="AY18" s="30">
        <f t="shared" si="3"/>
        <v>1.4786779541697799E-3</v>
      </c>
      <c r="AZ18" s="30">
        <f t="shared" si="3"/>
        <v>5.6280385045903696E-3</v>
      </c>
      <c r="BA18" s="30">
        <f t="shared" si="3"/>
        <v>-1.8825034041369801E-2</v>
      </c>
      <c r="BC18" s="31">
        <f t="shared" si="7"/>
        <v>40633</v>
      </c>
      <c r="BD18" s="30">
        <f t="shared" si="8"/>
        <v>8.5206144142091402E-3</v>
      </c>
      <c r="BE18" s="30">
        <f t="shared" si="8"/>
        <v>-9.2798625267342914E-3</v>
      </c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</row>
    <row r="19" spans="1:71">
      <c r="A19" s="31">
        <v>40724</v>
      </c>
      <c r="B19" s="30">
        <v>-2.72473705747899E-2</v>
      </c>
      <c r="C19" s="30">
        <v>2.37388820893968E-3</v>
      </c>
      <c r="D19" s="30">
        <v>-0.31422334853262701</v>
      </c>
      <c r="E19" s="30">
        <v>9.3425001270297497E-3</v>
      </c>
      <c r="F19" s="30">
        <v>-1.3049634285544599E-2</v>
      </c>
      <c r="G19" s="30">
        <v>0.20469262427926699</v>
      </c>
      <c r="H19" s="30">
        <v>-0.18816193396526901</v>
      </c>
      <c r="I19" s="30">
        <v>0.98633916261541199</v>
      </c>
      <c r="J19" s="30">
        <v>-1.3756400632540799</v>
      </c>
      <c r="K19" s="30">
        <v>9.6535166101307992E-3</v>
      </c>
      <c r="L19" s="30">
        <v>-3.8413425531313897E-2</v>
      </c>
      <c r="M19" s="30">
        <v>0</v>
      </c>
      <c r="N19" s="30">
        <v>0</v>
      </c>
      <c r="O19" s="30">
        <v>9.5508167140656505E-2</v>
      </c>
      <c r="P19" s="30">
        <v>0</v>
      </c>
      <c r="Q19" s="30">
        <v>1.0330843733567101</v>
      </c>
      <c r="R19" s="30">
        <v>0</v>
      </c>
      <c r="S19" s="30">
        <v>0</v>
      </c>
      <c r="T19" s="30">
        <v>0.197814863899514</v>
      </c>
      <c r="U19" s="30">
        <v>0</v>
      </c>
      <c r="V19" s="30">
        <v>0</v>
      </c>
      <c r="W19" s="30">
        <v>0</v>
      </c>
      <c r="X19" s="30">
        <v>0</v>
      </c>
      <c r="Y19" s="30">
        <v>1.7974433158762699E-3</v>
      </c>
      <c r="Z19" s="30">
        <v>2.4593157039065599E-3</v>
      </c>
      <c r="AA19" s="30">
        <v>3.4491550535031799E-3</v>
      </c>
      <c r="AB19" s="30">
        <v>2.6918081936111401E-3</v>
      </c>
      <c r="AC19" s="30">
        <v>8.1607621918333706E-3</v>
      </c>
      <c r="AD19" s="30">
        <v>-1.9227746999617101E-2</v>
      </c>
      <c r="AE19" s="30">
        <v>-0.22959677437165399</v>
      </c>
      <c r="AF19" s="30">
        <v>0.33796354963888597</v>
      </c>
      <c r="AH19" s="30">
        <f t="shared" si="9"/>
        <v>9.6535166101307992E-3</v>
      </c>
      <c r="AI19" s="30">
        <f t="shared" si="4"/>
        <v>1.7974433158762699E-3</v>
      </c>
      <c r="AJ19" s="30">
        <f t="shared" si="4"/>
        <v>2.4593157039065599E-3</v>
      </c>
      <c r="AK19" s="30">
        <f t="shared" si="4"/>
        <v>3.4491550535031799E-3</v>
      </c>
      <c r="AL19" s="30">
        <f t="shared" si="4"/>
        <v>2.6918081936111401E-3</v>
      </c>
      <c r="AM19" s="30">
        <f t="shared" si="4"/>
        <v>8.1607621918333706E-3</v>
      </c>
      <c r="AN19" s="30">
        <f t="shared" si="4"/>
        <v>-1.9227746999617101E-2</v>
      </c>
      <c r="AR19" s="31">
        <f t="shared" si="1"/>
        <v>40724</v>
      </c>
      <c r="AS19" s="30">
        <f t="shared" si="5"/>
        <v>3.3518541985555439</v>
      </c>
      <c r="AT19" s="30">
        <f t="shared" si="2"/>
        <v>9.6535166101307992E-3</v>
      </c>
      <c r="AU19" s="30">
        <f t="shared" si="6"/>
        <v>-6.6926254088658238E-4</v>
      </c>
      <c r="AV19" s="30">
        <f t="shared" si="3"/>
        <v>1.7974433158762699E-3</v>
      </c>
      <c r="AW19" s="30">
        <f t="shared" si="3"/>
        <v>2.4593157039065599E-3</v>
      </c>
      <c r="AX19" s="30">
        <f t="shared" si="3"/>
        <v>3.4491550535031799E-3</v>
      </c>
      <c r="AY19" s="30">
        <f t="shared" si="3"/>
        <v>2.6918081936111401E-3</v>
      </c>
      <c r="AZ19" s="30">
        <f t="shared" si="3"/>
        <v>8.1607621918333706E-3</v>
      </c>
      <c r="BA19" s="30">
        <f t="shared" si="3"/>
        <v>-1.9227746999617101E-2</v>
      </c>
      <c r="BC19" s="31">
        <f t="shared" si="7"/>
        <v>40724</v>
      </c>
      <c r="BD19" s="30">
        <f t="shared" si="8"/>
        <v>9.6535166101307992E-3</v>
      </c>
      <c r="BE19" s="30">
        <f t="shared" si="8"/>
        <v>-6.6926254088658238E-4</v>
      </c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</row>
    <row r="20" spans="1:71">
      <c r="A20" s="31">
        <v>40816</v>
      </c>
      <c r="B20" s="30">
        <v>-3.9545427395770702E-2</v>
      </c>
      <c r="C20" s="30">
        <v>1.95159041171955E-3</v>
      </c>
      <c r="D20" s="30">
        <v>-0.37751045832566898</v>
      </c>
      <c r="E20" s="30">
        <v>9.7578313497548308E-3</v>
      </c>
      <c r="F20" s="30">
        <v>-7.0705553676742E-2</v>
      </c>
      <c r="G20" s="30">
        <v>0.20468667264859</v>
      </c>
      <c r="H20" s="30">
        <v>-0.17437725674770399</v>
      </c>
      <c r="I20" s="30">
        <v>0.72133129644054095</v>
      </c>
      <c r="J20" s="30">
        <v>-1.4218662488149401</v>
      </c>
      <c r="K20" s="30">
        <v>1.01918933073763E-2</v>
      </c>
      <c r="L20" s="30">
        <v>-5.3201806973846001E-2</v>
      </c>
      <c r="M20" s="30">
        <v>0</v>
      </c>
      <c r="N20" s="30">
        <v>0</v>
      </c>
      <c r="O20" s="30">
        <v>3.4603132670207801E-2</v>
      </c>
      <c r="P20" s="30">
        <v>0</v>
      </c>
      <c r="Q20" s="30">
        <v>1.2701566490479901</v>
      </c>
      <c r="R20" s="30">
        <v>0</v>
      </c>
      <c r="S20" s="30">
        <v>0</v>
      </c>
      <c r="T20" s="30">
        <v>-5.35110811370587E-2</v>
      </c>
      <c r="U20" s="30">
        <v>0</v>
      </c>
      <c r="V20" s="30">
        <v>0</v>
      </c>
      <c r="W20" s="30">
        <v>0</v>
      </c>
      <c r="X20" s="30">
        <v>0</v>
      </c>
      <c r="Y20" s="30">
        <v>3.0450598118569802E-3</v>
      </c>
      <c r="Z20" s="30">
        <v>4.0096133996136898E-3</v>
      </c>
      <c r="AA20" s="30">
        <v>5.3825903925330803E-3</v>
      </c>
      <c r="AB20" s="30">
        <v>4.5662268310930898E-3</v>
      </c>
      <c r="AC20" s="30">
        <v>1.01943813029858E-2</v>
      </c>
      <c r="AD20" s="30">
        <v>-1.62738596135358E-2</v>
      </c>
      <c r="AE20" s="30">
        <v>-0.227321835736393</v>
      </c>
      <c r="AF20" s="30">
        <v>-0.18004422671027401</v>
      </c>
      <c r="AH20" s="30">
        <f t="shared" si="9"/>
        <v>1.01918933073763E-2</v>
      </c>
      <c r="AI20" s="30">
        <f t="shared" si="4"/>
        <v>3.0450598118569802E-3</v>
      </c>
      <c r="AJ20" s="30">
        <f t="shared" si="4"/>
        <v>4.0096133996136898E-3</v>
      </c>
      <c r="AK20" s="30">
        <f t="shared" si="4"/>
        <v>5.3825903925330803E-3</v>
      </c>
      <c r="AL20" s="30">
        <f t="shared" si="4"/>
        <v>4.5662268310930898E-3</v>
      </c>
      <c r="AM20" s="30">
        <f t="shared" si="4"/>
        <v>1.01943813029858E-2</v>
      </c>
      <c r="AN20" s="30">
        <f t="shared" si="4"/>
        <v>-1.62738596135358E-2</v>
      </c>
      <c r="AR20" s="31">
        <f t="shared" si="1"/>
        <v>40816</v>
      </c>
      <c r="AS20" s="30">
        <f t="shared" si="5"/>
        <v>1.2798230931589041</v>
      </c>
      <c r="AT20" s="30">
        <f t="shared" si="2"/>
        <v>1.01918933073763E-2</v>
      </c>
      <c r="AU20" s="30">
        <f t="shared" si="6"/>
        <v>1.0924012124546842E-2</v>
      </c>
      <c r="AV20" s="30">
        <f t="shared" si="3"/>
        <v>3.0450598118569802E-3</v>
      </c>
      <c r="AW20" s="30">
        <f t="shared" si="3"/>
        <v>4.0096133996136898E-3</v>
      </c>
      <c r="AX20" s="30">
        <f t="shared" si="3"/>
        <v>5.3825903925330803E-3</v>
      </c>
      <c r="AY20" s="30">
        <f t="shared" si="3"/>
        <v>4.5662268310930898E-3</v>
      </c>
      <c r="AZ20" s="30">
        <f t="shared" si="3"/>
        <v>1.01943813029858E-2</v>
      </c>
      <c r="BA20" s="30">
        <f t="shared" si="3"/>
        <v>-1.62738596135358E-2</v>
      </c>
      <c r="BC20" s="31">
        <f t="shared" si="7"/>
        <v>40816</v>
      </c>
      <c r="BD20" s="30">
        <f t="shared" si="8"/>
        <v>1.01918933073763E-2</v>
      </c>
      <c r="BE20" s="30">
        <f t="shared" si="8"/>
        <v>1.0924012124546842E-2</v>
      </c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</row>
    <row r="21" spans="1:71">
      <c r="A21" s="31">
        <v>40908</v>
      </c>
      <c r="B21" s="30">
        <v>-3.9788953854180603E-2</v>
      </c>
      <c r="C21" s="30">
        <v>1.61004749648085E-3</v>
      </c>
      <c r="D21" s="30">
        <v>-0.39265592691132201</v>
      </c>
      <c r="E21" s="30">
        <v>1.0108315657220099E-2</v>
      </c>
      <c r="F21" s="30">
        <v>-7.8889113530189403E-2</v>
      </c>
      <c r="G21" s="30">
        <v>0.209562908745519</v>
      </c>
      <c r="H21" s="30">
        <v>-0.190998596938773</v>
      </c>
      <c r="I21" s="30">
        <v>0.38877882176844197</v>
      </c>
      <c r="J21" s="30">
        <v>-1.7326212454662899</v>
      </c>
      <c r="K21" s="30">
        <v>1.0859954265507401E-2</v>
      </c>
      <c r="L21" s="30">
        <v>-4.6540111136616998E-2</v>
      </c>
      <c r="M21" s="30">
        <v>0</v>
      </c>
      <c r="N21" s="30">
        <v>0</v>
      </c>
      <c r="O21" s="30">
        <v>0.15460613980775501</v>
      </c>
      <c r="P21" s="30">
        <v>0</v>
      </c>
      <c r="Q21" s="30">
        <v>1.4594860182728999</v>
      </c>
      <c r="R21" s="30">
        <v>0</v>
      </c>
      <c r="S21" s="30">
        <v>0</v>
      </c>
      <c r="T21" s="30">
        <v>-8.8538751574340699E-2</v>
      </c>
      <c r="U21" s="30">
        <v>0</v>
      </c>
      <c r="V21" s="30">
        <v>0</v>
      </c>
      <c r="W21" s="30">
        <v>0</v>
      </c>
      <c r="X21" s="30">
        <v>0</v>
      </c>
      <c r="Y21" s="30">
        <v>2.6775519367472299E-3</v>
      </c>
      <c r="Z21" s="30">
        <v>3.4388963615183902E-3</v>
      </c>
      <c r="AA21" s="30">
        <v>4.8202013481324297E-3</v>
      </c>
      <c r="AB21" s="30">
        <v>5.2218457154751203E-3</v>
      </c>
      <c r="AC21" s="30">
        <v>8.4244334211058796E-3</v>
      </c>
      <c r="AD21" s="30">
        <v>-1.32671530150729E-2</v>
      </c>
      <c r="AE21" s="30">
        <v>-0.22506760697199499</v>
      </c>
      <c r="AF21" s="30">
        <v>-0.58685904691948498</v>
      </c>
      <c r="AH21" s="30">
        <f t="shared" si="9"/>
        <v>1.0859954265507401E-2</v>
      </c>
      <c r="AI21" s="30">
        <f t="shared" si="4"/>
        <v>2.6775519367472299E-3</v>
      </c>
      <c r="AJ21" s="30">
        <f t="shared" si="4"/>
        <v>3.4388963615183902E-3</v>
      </c>
      <c r="AK21" s="30">
        <f t="shared" si="4"/>
        <v>4.8202013481324297E-3</v>
      </c>
      <c r="AL21" s="30">
        <f t="shared" si="4"/>
        <v>5.2218457154751203E-3</v>
      </c>
      <c r="AM21" s="30">
        <f t="shared" si="4"/>
        <v>8.4244334211058796E-3</v>
      </c>
      <c r="AN21" s="30">
        <f t="shared" si="4"/>
        <v>-1.32671530150729E-2</v>
      </c>
      <c r="AR21" s="31">
        <f t="shared" si="1"/>
        <v>40908</v>
      </c>
      <c r="AS21" s="30">
        <f t="shared" si="5"/>
        <v>-0.34743618767793993</v>
      </c>
      <c r="AT21" s="30">
        <f t="shared" si="2"/>
        <v>1.0859954265507401E-2</v>
      </c>
      <c r="AU21" s="30">
        <f t="shared" si="6"/>
        <v>1.1315775767906147E-2</v>
      </c>
      <c r="AV21" s="30">
        <f t="shared" si="3"/>
        <v>2.6775519367472299E-3</v>
      </c>
      <c r="AW21" s="30">
        <f t="shared" si="3"/>
        <v>3.4388963615183902E-3</v>
      </c>
      <c r="AX21" s="30">
        <f t="shared" si="3"/>
        <v>4.8202013481324297E-3</v>
      </c>
      <c r="AY21" s="30">
        <f t="shared" si="3"/>
        <v>5.2218457154751203E-3</v>
      </c>
      <c r="AZ21" s="30">
        <f t="shared" si="3"/>
        <v>8.4244334211058796E-3</v>
      </c>
      <c r="BA21" s="30">
        <f t="shared" si="3"/>
        <v>-1.32671530150729E-2</v>
      </c>
      <c r="BC21" s="31">
        <f t="shared" si="7"/>
        <v>40908</v>
      </c>
      <c r="BD21" s="30">
        <f t="shared" si="8"/>
        <v>1.0859954265507401E-2</v>
      </c>
      <c r="BE21" s="30">
        <f t="shared" si="8"/>
        <v>1.1315775767906147E-2</v>
      </c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</row>
    <row r="22" spans="1:71">
      <c r="A22" s="31">
        <v>40999</v>
      </c>
      <c r="B22" s="30">
        <v>-3.8620697418889599E-2</v>
      </c>
      <c r="C22" s="30">
        <v>1.16829691443332E-3</v>
      </c>
      <c r="D22" s="30">
        <v>-0.39041709682879899</v>
      </c>
      <c r="E22" s="30">
        <v>9.85193644684745E-3</v>
      </c>
      <c r="F22" s="30">
        <v>-9.88790885361856E-2</v>
      </c>
      <c r="G22" s="30">
        <v>0.218363793353892</v>
      </c>
      <c r="H22" s="30">
        <v>-0.25693852615555901</v>
      </c>
      <c r="I22" s="30">
        <v>1.1044948433691399</v>
      </c>
      <c r="J22" s="30">
        <v>-1.5315155903189099</v>
      </c>
      <c r="K22" s="30">
        <v>1.5026541637586099E-2</v>
      </c>
      <c r="L22" s="30">
        <v>-4.9859408448893403E-2</v>
      </c>
      <c r="M22" s="30">
        <v>0</v>
      </c>
      <c r="N22" s="30">
        <v>0</v>
      </c>
      <c r="O22" s="30">
        <v>9.0592025463997999E-2</v>
      </c>
      <c r="P22" s="30">
        <v>0</v>
      </c>
      <c r="Q22" s="30">
        <v>1.27209691442475</v>
      </c>
      <c r="R22" s="30">
        <v>0</v>
      </c>
      <c r="S22" s="30">
        <v>0</v>
      </c>
      <c r="T22" s="30">
        <v>0.40906387095951402</v>
      </c>
      <c r="U22" s="30">
        <v>0</v>
      </c>
      <c r="V22" s="30">
        <v>0</v>
      </c>
      <c r="W22" s="30">
        <v>0</v>
      </c>
      <c r="X22" s="30">
        <v>0</v>
      </c>
      <c r="Y22" s="30">
        <v>3.1581233002953E-3</v>
      </c>
      <c r="Z22" s="30">
        <v>3.46735337040104E-3</v>
      </c>
      <c r="AA22" s="30">
        <v>3.5548480773694899E-3</v>
      </c>
      <c r="AB22" s="30">
        <v>6.3008475673864599E-3</v>
      </c>
      <c r="AC22" s="30">
        <v>6.1258873767178201E-3</v>
      </c>
      <c r="AD22" s="30">
        <v>-1.06285976878783E-2</v>
      </c>
      <c r="AE22" s="30">
        <v>-0.22283396449434001</v>
      </c>
      <c r="AF22" s="30">
        <v>0.52687876237966702</v>
      </c>
      <c r="AH22" s="30">
        <f t="shared" si="9"/>
        <v>1.5026541637586099E-2</v>
      </c>
      <c r="AI22" s="30">
        <f t="shared" si="4"/>
        <v>3.1581233002953E-3</v>
      </c>
      <c r="AJ22" s="30">
        <f t="shared" si="4"/>
        <v>3.46735337040104E-3</v>
      </c>
      <c r="AK22" s="30">
        <f t="shared" si="4"/>
        <v>3.5548480773694899E-3</v>
      </c>
      <c r="AL22" s="30">
        <f t="shared" si="4"/>
        <v>6.3008475673864599E-3</v>
      </c>
      <c r="AM22" s="30">
        <f t="shared" si="4"/>
        <v>6.1258873767178201E-3</v>
      </c>
      <c r="AN22" s="30">
        <f t="shared" si="4"/>
        <v>-1.06285976878783E-2</v>
      </c>
      <c r="AR22" s="31">
        <f t="shared" si="1"/>
        <v>40999</v>
      </c>
      <c r="AS22" s="30">
        <f t="shared" si="5"/>
        <v>4.1075150495186676</v>
      </c>
      <c r="AT22" s="30">
        <f t="shared" si="2"/>
        <v>1.5026541637586099E-2</v>
      </c>
      <c r="AU22" s="30">
        <f t="shared" si="6"/>
        <v>1.1978462004291812E-2</v>
      </c>
      <c r="AV22" s="30">
        <f t="shared" si="3"/>
        <v>3.1581233002953E-3</v>
      </c>
      <c r="AW22" s="30">
        <f t="shared" si="3"/>
        <v>3.46735337040104E-3</v>
      </c>
      <c r="AX22" s="30">
        <f t="shared" si="3"/>
        <v>3.5548480773694899E-3</v>
      </c>
      <c r="AY22" s="30">
        <f t="shared" si="3"/>
        <v>6.3008475673864599E-3</v>
      </c>
      <c r="AZ22" s="30">
        <f t="shared" si="3"/>
        <v>6.1258873767178201E-3</v>
      </c>
      <c r="BA22" s="30">
        <f t="shared" si="3"/>
        <v>-1.06285976878783E-2</v>
      </c>
      <c r="BC22" s="31">
        <f t="shared" si="7"/>
        <v>40999</v>
      </c>
      <c r="BD22" s="30">
        <f t="shared" si="8"/>
        <v>1.5026541637586099E-2</v>
      </c>
      <c r="BE22" s="30">
        <f t="shared" si="8"/>
        <v>1.1978462004291812E-2</v>
      </c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</row>
    <row r="23" spans="1:71">
      <c r="A23" s="31">
        <v>41090</v>
      </c>
      <c r="B23" s="30">
        <v>-4.10289470268776E-2</v>
      </c>
      <c r="C23" s="30">
        <v>8.9154075288977398E-4</v>
      </c>
      <c r="D23" s="30">
        <v>-0.41484462694028001</v>
      </c>
      <c r="E23" s="30">
        <v>9.2238476879335993E-3</v>
      </c>
      <c r="F23" s="30">
        <v>-0.108901651510595</v>
      </c>
      <c r="G23" s="30">
        <v>0.23130554410297699</v>
      </c>
      <c r="H23" s="30">
        <v>-0.26248716468032501</v>
      </c>
      <c r="I23" s="30">
        <v>0.53045920267049596</v>
      </c>
      <c r="J23" s="30">
        <v>-1.46799709063302</v>
      </c>
      <c r="K23" s="30">
        <v>1.29750161465658E-2</v>
      </c>
      <c r="L23" s="30">
        <v>-5.2049719843916202E-2</v>
      </c>
      <c r="M23" s="30">
        <v>0</v>
      </c>
      <c r="N23" s="30">
        <v>0</v>
      </c>
      <c r="O23" s="30">
        <v>0.11688019449560499</v>
      </c>
      <c r="P23" s="30">
        <v>0</v>
      </c>
      <c r="Q23" s="30">
        <v>1.3781919730293899</v>
      </c>
      <c r="R23" s="30">
        <v>0</v>
      </c>
      <c r="S23" s="30">
        <v>0</v>
      </c>
      <c r="T23" s="30">
        <v>-4.7881099733093603E-2</v>
      </c>
      <c r="U23" s="30">
        <v>0</v>
      </c>
      <c r="V23" s="30">
        <v>0</v>
      </c>
      <c r="W23" s="30">
        <v>0</v>
      </c>
      <c r="X23" s="30">
        <v>0</v>
      </c>
      <c r="Y23" s="30">
        <v>1.6881743234886601E-3</v>
      </c>
      <c r="Z23" s="30">
        <v>3.5354752164318201E-3</v>
      </c>
      <c r="AA23" s="30">
        <v>2.5532879413425699E-3</v>
      </c>
      <c r="AB23" s="30">
        <v>7.2189132596767102E-3</v>
      </c>
      <c r="AC23" s="30">
        <v>4.9925714395993E-3</v>
      </c>
      <c r="AD23" s="30">
        <v>-9.7761120399275595E-3</v>
      </c>
      <c r="AE23" s="30">
        <v>-0.220620783169789</v>
      </c>
      <c r="AF23" s="30">
        <v>-0.35568171266622201</v>
      </c>
      <c r="AH23" s="30">
        <f t="shared" si="9"/>
        <v>1.29750161465658E-2</v>
      </c>
      <c r="AI23" s="30">
        <f t="shared" si="4"/>
        <v>1.6881743234886601E-3</v>
      </c>
      <c r="AJ23" s="30">
        <f t="shared" si="4"/>
        <v>3.5354752164318201E-3</v>
      </c>
      <c r="AK23" s="30">
        <f t="shared" si="4"/>
        <v>2.5532879413425699E-3</v>
      </c>
      <c r="AL23" s="30">
        <f t="shared" si="4"/>
        <v>7.2189132596767102E-3</v>
      </c>
      <c r="AM23" s="30">
        <f t="shared" si="4"/>
        <v>4.9925714395993E-3</v>
      </c>
      <c r="AN23" s="30">
        <f t="shared" si="4"/>
        <v>-9.7761120399275595E-3</v>
      </c>
      <c r="AR23" s="31">
        <f t="shared" si="1"/>
        <v>41090</v>
      </c>
      <c r="AS23" s="30">
        <f t="shared" si="5"/>
        <v>0.57727314933511198</v>
      </c>
      <c r="AT23" s="30">
        <f t="shared" si="2"/>
        <v>1.29750161465658E-2</v>
      </c>
      <c r="AU23" s="30">
        <f t="shared" si="6"/>
        <v>1.0212310140611499E-2</v>
      </c>
      <c r="AV23" s="30">
        <f t="shared" si="3"/>
        <v>1.6881743234886601E-3</v>
      </c>
      <c r="AW23" s="30">
        <f t="shared" si="3"/>
        <v>3.5354752164318201E-3</v>
      </c>
      <c r="AX23" s="30">
        <f t="shared" si="3"/>
        <v>2.5532879413425699E-3</v>
      </c>
      <c r="AY23" s="30">
        <f t="shared" si="3"/>
        <v>7.2189132596767102E-3</v>
      </c>
      <c r="AZ23" s="30">
        <f t="shared" si="3"/>
        <v>4.9925714395993E-3</v>
      </c>
      <c r="BA23" s="30">
        <f t="shared" si="3"/>
        <v>-9.7761120399275595E-3</v>
      </c>
      <c r="BC23" s="31">
        <f t="shared" si="7"/>
        <v>41090</v>
      </c>
      <c r="BD23" s="30">
        <f t="shared" si="8"/>
        <v>1.29750161465658E-2</v>
      </c>
      <c r="BE23" s="30">
        <f t="shared" si="8"/>
        <v>1.0212310140611499E-2</v>
      </c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</row>
    <row r="24" spans="1:71">
      <c r="A24" s="31">
        <v>41182</v>
      </c>
      <c r="B24" s="30">
        <v>-4.4844063815829803E-2</v>
      </c>
      <c r="C24" s="30">
        <v>6.4896440155059998E-4</v>
      </c>
      <c r="D24" s="30">
        <v>-0.396120903733998</v>
      </c>
      <c r="E24" s="30">
        <v>8.0400141191372398E-3</v>
      </c>
      <c r="F24" s="30">
        <v>-0.126300629045417</v>
      </c>
      <c r="G24" s="30">
        <v>0.25303705512313901</v>
      </c>
      <c r="H24" s="30">
        <v>-0.18878432501880901</v>
      </c>
      <c r="I24" s="30">
        <v>0.41251873273677703</v>
      </c>
      <c r="J24" s="30">
        <v>-1.55308633710787</v>
      </c>
      <c r="K24" s="30">
        <v>1.3151540997702301E-2</v>
      </c>
      <c r="L24" s="30">
        <v>-5.0669898986099797E-2</v>
      </c>
      <c r="M24" s="30">
        <v>0</v>
      </c>
      <c r="N24" s="30">
        <v>0</v>
      </c>
      <c r="O24" s="30">
        <v>9.1901289825369006E-2</v>
      </c>
      <c r="P24" s="30">
        <v>0</v>
      </c>
      <c r="Q24" s="30">
        <v>1.35309516455888</v>
      </c>
      <c r="R24" s="30">
        <v>0</v>
      </c>
      <c r="S24" s="30">
        <v>0</v>
      </c>
      <c r="T24" s="30">
        <v>-0.387348141578014</v>
      </c>
      <c r="U24" s="30">
        <v>0</v>
      </c>
      <c r="V24" s="30">
        <v>0</v>
      </c>
      <c r="W24" s="30">
        <v>0</v>
      </c>
      <c r="X24" s="30">
        <v>0</v>
      </c>
      <c r="Y24" s="30">
        <v>7.2478878228032697E-4</v>
      </c>
      <c r="Z24" s="30">
        <v>2.9849439164841801E-3</v>
      </c>
      <c r="AA24" s="30">
        <v>2.2051848174609E-3</v>
      </c>
      <c r="AB24" s="30">
        <v>7.4933446794656E-3</v>
      </c>
      <c r="AC24" s="30">
        <v>6.0552459649754198E-3</v>
      </c>
      <c r="AD24" s="30">
        <v>-7.6771438234146602E-3</v>
      </c>
      <c r="AE24" s="30">
        <v>-0.218427936415066</v>
      </c>
      <c r="AF24" s="30">
        <v>-0.85938256050936901</v>
      </c>
      <c r="AH24" s="30">
        <f t="shared" si="9"/>
        <v>1.3151540997702301E-2</v>
      </c>
      <c r="AI24" s="30">
        <f t="shared" si="4"/>
        <v>7.2478878228032697E-4</v>
      </c>
      <c r="AJ24" s="30">
        <f t="shared" si="4"/>
        <v>2.9849439164841801E-3</v>
      </c>
      <c r="AK24" s="30">
        <f t="shared" si="4"/>
        <v>2.2051848174609E-3</v>
      </c>
      <c r="AL24" s="30">
        <f t="shared" si="4"/>
        <v>7.4933446794656E-3</v>
      </c>
      <c r="AM24" s="30">
        <f t="shared" si="4"/>
        <v>6.0552459649754198E-3</v>
      </c>
      <c r="AN24" s="30">
        <f t="shared" si="4"/>
        <v>-7.6771438234146602E-3</v>
      </c>
      <c r="AR24" s="31">
        <f t="shared" si="1"/>
        <v>41182</v>
      </c>
      <c r="AS24" s="30">
        <f t="shared" si="5"/>
        <v>-1.437530242037476</v>
      </c>
      <c r="AT24" s="30">
        <f t="shared" si="2"/>
        <v>1.3151540997702301E-2</v>
      </c>
      <c r="AU24" s="30">
        <f t="shared" si="6"/>
        <v>1.1786364337251765E-2</v>
      </c>
      <c r="AV24" s="30">
        <f t="shared" si="3"/>
        <v>7.2478878228032697E-4</v>
      </c>
      <c r="AW24" s="30">
        <f t="shared" si="3"/>
        <v>2.9849439164841801E-3</v>
      </c>
      <c r="AX24" s="30">
        <f t="shared" si="3"/>
        <v>2.2051848174609E-3</v>
      </c>
      <c r="AY24" s="30">
        <f t="shared" si="3"/>
        <v>7.4933446794656E-3</v>
      </c>
      <c r="AZ24" s="30">
        <f t="shared" si="3"/>
        <v>6.0552459649754198E-3</v>
      </c>
      <c r="BA24" s="30">
        <f t="shared" si="3"/>
        <v>-7.6771438234146602E-3</v>
      </c>
      <c r="BC24" s="31">
        <f t="shared" si="7"/>
        <v>41182</v>
      </c>
      <c r="BD24" s="30">
        <f t="shared" si="8"/>
        <v>1.3151540997702301E-2</v>
      </c>
      <c r="BE24" s="30">
        <f t="shared" si="8"/>
        <v>1.1786364337251765E-2</v>
      </c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</row>
    <row r="25" spans="1:71">
      <c r="A25" s="31">
        <v>41274</v>
      </c>
      <c r="B25" s="30">
        <v>-4.2628895457808E-2</v>
      </c>
      <c r="C25" s="30">
        <v>3.0588806834153098E-4</v>
      </c>
      <c r="D25" s="30">
        <v>-0.39544668269049199</v>
      </c>
      <c r="E25" s="30">
        <v>7.3889490501022302E-3</v>
      </c>
      <c r="F25" s="30">
        <v>-0.13629996369754999</v>
      </c>
      <c r="G25" s="30">
        <v>0.27939870500415198</v>
      </c>
      <c r="H25" s="30">
        <v>-0.20105672359169699</v>
      </c>
      <c r="I25" s="30">
        <v>0.32840158760223298</v>
      </c>
      <c r="J25" s="30">
        <v>-1.24947449910303</v>
      </c>
      <c r="K25" s="30">
        <v>1.6608333953938001E-2</v>
      </c>
      <c r="L25" s="30">
        <v>-6.0160113977159001E-2</v>
      </c>
      <c r="M25" s="30">
        <v>0</v>
      </c>
      <c r="N25" s="30">
        <v>0</v>
      </c>
      <c r="O25" s="30">
        <v>6.5852715527503396E-3</v>
      </c>
      <c r="P25" s="30">
        <v>0</v>
      </c>
      <c r="Q25" s="30">
        <v>1.2166692099546399</v>
      </c>
      <c r="R25" s="30">
        <v>0</v>
      </c>
      <c r="S25" s="30">
        <v>0</v>
      </c>
      <c r="T25" s="30">
        <v>0.21700546340530599</v>
      </c>
      <c r="U25" s="30">
        <v>0</v>
      </c>
      <c r="V25" s="30">
        <v>0</v>
      </c>
      <c r="W25" s="30">
        <v>0</v>
      </c>
      <c r="X25" s="30">
        <v>0</v>
      </c>
      <c r="Y25" s="30">
        <v>1.5941800677321499E-3</v>
      </c>
      <c r="Z25" s="30">
        <v>3.2216776162163801E-3</v>
      </c>
      <c r="AA25" s="30">
        <v>2.4100326629916602E-3</v>
      </c>
      <c r="AB25" s="30">
        <v>7.5743933651839504E-3</v>
      </c>
      <c r="AC25" s="30">
        <v>6.1920350067801097E-3</v>
      </c>
      <c r="AD25" s="30">
        <v>-6.6207527081085698E-3</v>
      </c>
      <c r="AE25" s="30">
        <v>-0.216255296293521</v>
      </c>
      <c r="AF25" s="30">
        <v>-0.236724650695152</v>
      </c>
      <c r="AH25" s="30">
        <f t="shared" si="9"/>
        <v>1.6608333953938001E-2</v>
      </c>
      <c r="AI25" s="30">
        <f t="shared" si="4"/>
        <v>1.5941800677321499E-3</v>
      </c>
      <c r="AJ25" s="30">
        <f t="shared" si="4"/>
        <v>3.2216776162163801E-3</v>
      </c>
      <c r="AK25" s="30">
        <f t="shared" si="4"/>
        <v>2.4100326629916602E-3</v>
      </c>
      <c r="AL25" s="30">
        <f t="shared" si="4"/>
        <v>7.5743933651839504E-3</v>
      </c>
      <c r="AM25" s="30">
        <f t="shared" si="4"/>
        <v>6.1920350067801097E-3</v>
      </c>
      <c r="AN25" s="30">
        <f t="shared" si="4"/>
        <v>-6.6207527081085698E-3</v>
      </c>
      <c r="AR25" s="31">
        <f t="shared" si="1"/>
        <v>41274</v>
      </c>
      <c r="AS25" s="30">
        <f t="shared" si="5"/>
        <v>1.0531013972193919</v>
      </c>
      <c r="AT25" s="30">
        <f t="shared" si="2"/>
        <v>1.6608333953938001E-2</v>
      </c>
      <c r="AU25" s="30">
        <f t="shared" si="6"/>
        <v>1.4371566010795683E-2</v>
      </c>
      <c r="AV25" s="30">
        <f t="shared" si="3"/>
        <v>1.5941800677321499E-3</v>
      </c>
      <c r="AW25" s="30">
        <f t="shared" si="3"/>
        <v>3.2216776162163801E-3</v>
      </c>
      <c r="AX25" s="30">
        <f t="shared" si="3"/>
        <v>2.4100326629916602E-3</v>
      </c>
      <c r="AY25" s="30">
        <f t="shared" si="3"/>
        <v>7.5743933651839504E-3</v>
      </c>
      <c r="AZ25" s="30">
        <f t="shared" si="3"/>
        <v>6.1920350067801097E-3</v>
      </c>
      <c r="BA25" s="30">
        <f t="shared" si="3"/>
        <v>-6.6207527081085698E-3</v>
      </c>
      <c r="BC25" s="31">
        <f t="shared" si="7"/>
        <v>41274</v>
      </c>
      <c r="BD25" s="30">
        <f t="shared" si="8"/>
        <v>1.6608333953938001E-2</v>
      </c>
      <c r="BE25" s="30">
        <f t="shared" si="8"/>
        <v>1.4371566010795683E-2</v>
      </c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</row>
    <row r="26" spans="1:71">
      <c r="A26" s="31">
        <v>41364</v>
      </c>
      <c r="B26" s="30">
        <v>-4.8431975997076299E-2</v>
      </c>
      <c r="C26" s="32">
        <v>-2.3371505886160501E-5</v>
      </c>
      <c r="D26" s="30">
        <v>-0.39588976402551401</v>
      </c>
      <c r="E26" s="30">
        <v>6.9606490322948701E-3</v>
      </c>
      <c r="F26" s="30">
        <v>-0.12569195943499201</v>
      </c>
      <c r="G26" s="30">
        <v>0.29041816886159399</v>
      </c>
      <c r="H26" s="30">
        <v>-0.25043866631017098</v>
      </c>
      <c r="I26" s="30">
        <v>0.52521645776544201</v>
      </c>
      <c r="J26" s="30">
        <v>-1.4778788913765</v>
      </c>
      <c r="K26" s="30">
        <v>1.3924016210475801E-2</v>
      </c>
      <c r="L26" s="30">
        <v>-7.0075480926601305E-2</v>
      </c>
      <c r="M26" s="30">
        <v>0</v>
      </c>
      <c r="N26" s="30">
        <v>0</v>
      </c>
      <c r="O26" s="30">
        <v>3.8010541266020298E-2</v>
      </c>
      <c r="P26" s="30">
        <v>0</v>
      </c>
      <c r="Q26" s="30">
        <v>1.3072308766376599</v>
      </c>
      <c r="R26" s="30">
        <v>0</v>
      </c>
      <c r="S26" s="30">
        <v>0</v>
      </c>
      <c r="T26" s="30">
        <v>-3.1537971865114298E-2</v>
      </c>
      <c r="U26" s="30">
        <v>0</v>
      </c>
      <c r="V26" s="30">
        <v>0</v>
      </c>
      <c r="W26" s="30">
        <v>0</v>
      </c>
      <c r="X26" s="30">
        <v>0</v>
      </c>
      <c r="Y26" s="30">
        <v>2.1238829484016E-3</v>
      </c>
      <c r="Z26" s="30">
        <v>2.6653823950839499E-3</v>
      </c>
      <c r="AA26" s="30">
        <v>1.95432052121358E-3</v>
      </c>
      <c r="AB26" s="30">
        <v>6.9369751644066096E-3</v>
      </c>
      <c r="AC26" s="30">
        <v>5.7001959153701797E-3</v>
      </c>
      <c r="AD26" s="30">
        <v>-4.7771647023297998E-3</v>
      </c>
      <c r="AE26" s="30">
        <v>-0.21410273360835599</v>
      </c>
      <c r="AF26" s="30">
        <v>-0.448370265277375</v>
      </c>
      <c r="AH26" s="30">
        <f t="shared" si="9"/>
        <v>1.3924016210475801E-2</v>
      </c>
      <c r="AI26" s="30">
        <f t="shared" si="4"/>
        <v>2.1238829484016E-3</v>
      </c>
      <c r="AJ26" s="30">
        <f t="shared" si="4"/>
        <v>2.6653823950839499E-3</v>
      </c>
      <c r="AK26" s="30">
        <f t="shared" si="4"/>
        <v>1.95432052121358E-3</v>
      </c>
      <c r="AL26" s="30">
        <f t="shared" si="4"/>
        <v>6.9369751644066096E-3</v>
      </c>
      <c r="AM26" s="30">
        <f t="shared" si="4"/>
        <v>5.7001959153701797E-3</v>
      </c>
      <c r="AN26" s="30">
        <f t="shared" si="4"/>
        <v>-4.7771647023297998E-3</v>
      </c>
      <c r="AR26" s="31">
        <f t="shared" si="1"/>
        <v>41364</v>
      </c>
      <c r="AS26" s="30">
        <f t="shared" si="5"/>
        <v>0.20651893889049999</v>
      </c>
      <c r="AT26" s="30">
        <f t="shared" si="2"/>
        <v>1.3924016210475801E-2</v>
      </c>
      <c r="AU26" s="30">
        <f t="shared" si="6"/>
        <v>1.4603592242146121E-2</v>
      </c>
      <c r="AV26" s="30">
        <f t="shared" si="3"/>
        <v>2.1238829484016E-3</v>
      </c>
      <c r="AW26" s="30">
        <f t="shared" si="3"/>
        <v>2.6653823950839499E-3</v>
      </c>
      <c r="AX26" s="30">
        <f t="shared" si="3"/>
        <v>1.95432052121358E-3</v>
      </c>
      <c r="AY26" s="30">
        <f t="shared" si="3"/>
        <v>6.9369751644066096E-3</v>
      </c>
      <c r="AZ26" s="30">
        <f t="shared" si="3"/>
        <v>5.7001959153701797E-3</v>
      </c>
      <c r="BA26" s="30">
        <f t="shared" si="3"/>
        <v>-4.7771647023297998E-3</v>
      </c>
      <c r="BC26" s="31">
        <f t="shared" si="7"/>
        <v>41364</v>
      </c>
      <c r="BD26" s="30">
        <f t="shared" si="8"/>
        <v>1.3924016210475801E-2</v>
      </c>
      <c r="BE26" s="30">
        <f t="shared" si="8"/>
        <v>1.4603592242146121E-2</v>
      </c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</row>
    <row r="27" spans="1:71">
      <c r="A27" s="31">
        <v>41455</v>
      </c>
      <c r="B27" s="30">
        <v>-4.6575784928792802E-2</v>
      </c>
      <c r="C27" s="30">
        <v>-2.1093647649683599E-4</v>
      </c>
      <c r="D27" s="30">
        <v>-0.39139387438196199</v>
      </c>
      <c r="E27" s="30">
        <v>6.2747874964852396E-3</v>
      </c>
      <c r="F27" s="30">
        <v>-0.105531473447639</v>
      </c>
      <c r="G27" s="30">
        <v>0.29128295121563202</v>
      </c>
      <c r="H27" s="30">
        <v>-0.27350919516511102</v>
      </c>
      <c r="I27" s="30">
        <v>0.157660284556082</v>
      </c>
      <c r="J27" s="30">
        <v>-1.50695703979564</v>
      </c>
      <c r="K27" s="30">
        <v>1.0510217852077701E-2</v>
      </c>
      <c r="L27" s="30">
        <v>-7.8478887303912101E-2</v>
      </c>
      <c r="M27" s="30">
        <v>0</v>
      </c>
      <c r="N27" s="30">
        <v>0</v>
      </c>
      <c r="O27" s="30">
        <v>8.0056662420613295E-2</v>
      </c>
      <c r="P27" s="30">
        <v>0</v>
      </c>
      <c r="Q27" s="30">
        <v>1.29675022922968</v>
      </c>
      <c r="R27" s="30">
        <v>0</v>
      </c>
      <c r="S27" s="30">
        <v>0</v>
      </c>
      <c r="T27" s="30">
        <v>-9.1455747488944306E-2</v>
      </c>
      <c r="U27" s="30">
        <v>0</v>
      </c>
      <c r="V27" s="30">
        <v>0</v>
      </c>
      <c r="W27" s="30">
        <v>0</v>
      </c>
      <c r="X27" s="30">
        <v>0</v>
      </c>
      <c r="Y27" s="30">
        <v>1.4576105572094899E-3</v>
      </c>
      <c r="Z27" s="30">
        <v>9.8735047218134709E-4</v>
      </c>
      <c r="AA27" s="30">
        <v>1.55163994066676E-3</v>
      </c>
      <c r="AB27" s="30">
        <v>6.1564292945570599E-3</v>
      </c>
      <c r="AC27" s="30">
        <v>3.9630853053029798E-3</v>
      </c>
      <c r="AD27" s="30">
        <v>-4.4565282084296698E-3</v>
      </c>
      <c r="AE27" s="30">
        <v>-0.21197011799254301</v>
      </c>
      <c r="AF27" s="30">
        <v>-0.889572661454751</v>
      </c>
      <c r="AH27" s="30">
        <f t="shared" si="9"/>
        <v>1.0510217852077701E-2</v>
      </c>
      <c r="AI27" s="30">
        <f t="shared" si="4"/>
        <v>1.4576105572094899E-3</v>
      </c>
      <c r="AJ27" s="30">
        <f t="shared" si="4"/>
        <v>9.8735047218134709E-4</v>
      </c>
      <c r="AK27" s="30">
        <f t="shared" si="4"/>
        <v>1.55163994066676E-3</v>
      </c>
      <c r="AL27" s="30">
        <f t="shared" si="4"/>
        <v>6.1564292945570599E-3</v>
      </c>
      <c r="AM27" s="30">
        <f t="shared" si="4"/>
        <v>3.9630853053029798E-3</v>
      </c>
      <c r="AN27" s="30">
        <f t="shared" si="4"/>
        <v>-4.4565282084296698E-3</v>
      </c>
      <c r="AR27" s="31">
        <f t="shared" si="1"/>
        <v>41455</v>
      </c>
      <c r="AS27" s="30">
        <f t="shared" si="5"/>
        <v>-1.558290645819004</v>
      </c>
      <c r="AT27" s="30">
        <f t="shared" si="2"/>
        <v>1.0510217852077701E-2</v>
      </c>
      <c r="AU27" s="30">
        <f t="shared" si="6"/>
        <v>9.6595873614879653E-3</v>
      </c>
      <c r="AV27" s="30">
        <f t="shared" si="3"/>
        <v>1.4576105572094899E-3</v>
      </c>
      <c r="AW27" s="30">
        <f t="shared" si="3"/>
        <v>9.8735047218134709E-4</v>
      </c>
      <c r="AX27" s="30">
        <f t="shared" si="3"/>
        <v>1.55163994066676E-3</v>
      </c>
      <c r="AY27" s="30">
        <f t="shared" si="3"/>
        <v>6.1564292945570599E-3</v>
      </c>
      <c r="AZ27" s="30">
        <f t="shared" si="3"/>
        <v>3.9630853053029798E-3</v>
      </c>
      <c r="BA27" s="30">
        <f t="shared" si="3"/>
        <v>-4.4565282084296698E-3</v>
      </c>
      <c r="BC27" s="31">
        <f t="shared" si="7"/>
        <v>41455</v>
      </c>
      <c r="BD27" s="30">
        <f t="shared" si="8"/>
        <v>1.0510217852077701E-2</v>
      </c>
      <c r="BE27" s="30">
        <f t="shared" si="8"/>
        <v>9.6595873614879653E-3</v>
      </c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</row>
    <row r="28" spans="1:71">
      <c r="A28" s="31">
        <v>41547</v>
      </c>
      <c r="B28" s="30">
        <v>-4.8327533899106198E-2</v>
      </c>
      <c r="C28" s="30">
        <v>-4.50753699876571E-4</v>
      </c>
      <c r="D28" s="30">
        <v>-0.37993558148985401</v>
      </c>
      <c r="E28" s="30">
        <v>5.4199448273228798E-3</v>
      </c>
      <c r="F28" s="30">
        <v>-0.113738703939469</v>
      </c>
      <c r="G28" s="30">
        <v>0.29566539288163801</v>
      </c>
      <c r="H28" s="30">
        <v>-0.32030030500228501</v>
      </c>
      <c r="I28" s="30">
        <v>0.71578889103891497</v>
      </c>
      <c r="J28" s="30">
        <v>-1.6410000552714199</v>
      </c>
      <c r="K28" s="30">
        <v>7.9658693396877905E-3</v>
      </c>
      <c r="L28" s="30">
        <v>-9.1700060000621197E-2</v>
      </c>
      <c r="M28" s="30">
        <v>0</v>
      </c>
      <c r="N28" s="30">
        <v>0</v>
      </c>
      <c r="O28" s="30">
        <v>5.54981394159881E-2</v>
      </c>
      <c r="P28" s="30">
        <v>0</v>
      </c>
      <c r="Q28" s="30">
        <v>1.3216491339215599</v>
      </c>
      <c r="R28" s="30">
        <v>0</v>
      </c>
      <c r="S28" s="30">
        <v>0</v>
      </c>
      <c r="T28" s="30">
        <v>-1.29526734995666E-2</v>
      </c>
      <c r="U28" s="30">
        <v>0</v>
      </c>
      <c r="V28" s="30">
        <v>0</v>
      </c>
      <c r="W28" s="30">
        <v>0</v>
      </c>
      <c r="X28" s="30">
        <v>0</v>
      </c>
      <c r="Y28" s="30">
        <v>2.4736551073045701E-3</v>
      </c>
      <c r="Z28" s="30">
        <v>1.0218859771926601E-3</v>
      </c>
      <c r="AA28" s="30">
        <v>3.03665536358632E-3</v>
      </c>
      <c r="AB28" s="30">
        <v>6.1293999771949697E-3</v>
      </c>
      <c r="AC28" s="30">
        <v>5.1582554553286598E-3</v>
      </c>
      <c r="AD28" s="30">
        <v>-4.3829776719794796E-3</v>
      </c>
      <c r="AE28" s="30">
        <v>-0.209857317995298</v>
      </c>
      <c r="AF28" s="30">
        <v>-0.43742938139450499</v>
      </c>
      <c r="AH28" s="30">
        <f t="shared" si="9"/>
        <v>7.9658693396877905E-3</v>
      </c>
      <c r="AI28" s="30">
        <f t="shared" si="4"/>
        <v>2.4736551073045701E-3</v>
      </c>
      <c r="AJ28" s="30">
        <f t="shared" si="4"/>
        <v>1.0218859771926601E-3</v>
      </c>
      <c r="AK28" s="30">
        <f t="shared" si="4"/>
        <v>3.03665536358632E-3</v>
      </c>
      <c r="AL28" s="30">
        <f t="shared" si="4"/>
        <v>6.1293999771949697E-3</v>
      </c>
      <c r="AM28" s="30">
        <f t="shared" si="4"/>
        <v>5.1582554553286598E-3</v>
      </c>
      <c r="AN28" s="30">
        <f t="shared" si="4"/>
        <v>-4.3829776719794796E-3</v>
      </c>
      <c r="AR28" s="31">
        <f t="shared" si="1"/>
        <v>41547</v>
      </c>
      <c r="AS28" s="30">
        <f t="shared" si="5"/>
        <v>0.25028247442198004</v>
      </c>
      <c r="AT28" s="30">
        <f t="shared" si="2"/>
        <v>7.9658693396877905E-3</v>
      </c>
      <c r="AU28" s="30">
        <f t="shared" si="6"/>
        <v>1.34368742086277E-2</v>
      </c>
      <c r="AV28" s="30">
        <f t="shared" si="3"/>
        <v>2.4736551073045701E-3</v>
      </c>
      <c r="AW28" s="30">
        <f t="shared" si="3"/>
        <v>1.0218859771926601E-3</v>
      </c>
      <c r="AX28" s="30">
        <f t="shared" si="3"/>
        <v>3.03665536358632E-3</v>
      </c>
      <c r="AY28" s="30">
        <f t="shared" si="3"/>
        <v>6.1293999771949697E-3</v>
      </c>
      <c r="AZ28" s="30">
        <f t="shared" si="3"/>
        <v>5.1582554553286598E-3</v>
      </c>
      <c r="BA28" s="30">
        <f t="shared" si="3"/>
        <v>-4.3829776719794796E-3</v>
      </c>
      <c r="BC28" s="31">
        <f t="shared" si="7"/>
        <v>41547</v>
      </c>
      <c r="BD28" s="30">
        <f t="shared" si="8"/>
        <v>7.9658693396877905E-3</v>
      </c>
      <c r="BE28" s="30">
        <f t="shared" si="8"/>
        <v>1.34368742086277E-2</v>
      </c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</row>
    <row r="29" spans="1:71">
      <c r="A29" s="31">
        <v>41639</v>
      </c>
      <c r="B29" s="30">
        <v>-5.4048165130515802E-2</v>
      </c>
      <c r="C29" s="30">
        <v>-6.3647358744534002E-4</v>
      </c>
      <c r="D29" s="30">
        <v>-0.374194319469833</v>
      </c>
      <c r="E29" s="30">
        <v>4.8800821468297697E-3</v>
      </c>
      <c r="F29" s="30">
        <v>-0.104324608738948</v>
      </c>
      <c r="G29" s="30">
        <v>0.30791389301205702</v>
      </c>
      <c r="H29" s="30">
        <v>-0.395854948554408</v>
      </c>
      <c r="I29" s="30">
        <v>0.84543645808567902</v>
      </c>
      <c r="J29" s="30">
        <v>-1.65185976843194</v>
      </c>
      <c r="K29" s="30">
        <v>5.4483789523329601E-3</v>
      </c>
      <c r="L29" s="30">
        <v>-9.8793784457906694E-2</v>
      </c>
      <c r="M29" s="30">
        <v>0</v>
      </c>
      <c r="N29" s="30">
        <v>0</v>
      </c>
      <c r="O29" s="30">
        <v>8.8341218235199401E-2</v>
      </c>
      <c r="P29" s="30">
        <v>0</v>
      </c>
      <c r="Q29" s="30">
        <v>1.3479566651883801</v>
      </c>
      <c r="R29" s="30">
        <v>0</v>
      </c>
      <c r="S29" s="30">
        <v>0</v>
      </c>
      <c r="T29" s="30">
        <v>2.09281647397308E-2</v>
      </c>
      <c r="U29" s="30">
        <v>0</v>
      </c>
      <c r="V29" s="30">
        <v>0</v>
      </c>
      <c r="W29" s="30">
        <v>0</v>
      </c>
      <c r="X29" s="30">
        <v>0</v>
      </c>
      <c r="Y29" s="30">
        <v>3.1741630209802798E-3</v>
      </c>
      <c r="Z29" s="30">
        <v>1.5319089994303399E-3</v>
      </c>
      <c r="AA29" s="30">
        <v>4.63004068489425E-3</v>
      </c>
      <c r="AB29" s="30">
        <v>4.85048393106257E-3</v>
      </c>
      <c r="AC29" s="30">
        <v>5.6447333494524798E-3</v>
      </c>
      <c r="AD29" s="30">
        <v>-4.3191607202341898E-3</v>
      </c>
      <c r="AE29" s="30">
        <v>-0.207764201166205</v>
      </c>
      <c r="AF29" s="30">
        <v>-0.28500150697174897</v>
      </c>
      <c r="AH29" s="30">
        <f t="shared" si="9"/>
        <v>5.4483789523329601E-3</v>
      </c>
      <c r="AI29" s="30">
        <f t="shared" si="4"/>
        <v>3.1741630209802798E-3</v>
      </c>
      <c r="AJ29" s="30">
        <f t="shared" si="4"/>
        <v>1.5319089994303399E-3</v>
      </c>
      <c r="AK29" s="30">
        <f t="shared" si="4"/>
        <v>4.63004068489425E-3</v>
      </c>
      <c r="AL29" s="30">
        <f t="shared" si="4"/>
        <v>4.85048393106257E-3</v>
      </c>
      <c r="AM29" s="30">
        <f t="shared" si="4"/>
        <v>5.6447333494524798E-3</v>
      </c>
      <c r="AN29" s="30">
        <f t="shared" si="4"/>
        <v>-4.3191607202341898E-3</v>
      </c>
      <c r="AR29" s="31">
        <f t="shared" si="1"/>
        <v>41639</v>
      </c>
      <c r="AS29" s="30">
        <f t="shared" si="5"/>
        <v>0.8599939721130041</v>
      </c>
      <c r="AT29" s="30">
        <f t="shared" si="2"/>
        <v>5.4483789523329601E-3</v>
      </c>
      <c r="AU29" s="30">
        <f t="shared" si="6"/>
        <v>1.551216926558573E-2</v>
      </c>
      <c r="AV29" s="30">
        <f t="shared" si="3"/>
        <v>3.1741630209802798E-3</v>
      </c>
      <c r="AW29" s="30">
        <f t="shared" si="3"/>
        <v>1.5319089994303399E-3</v>
      </c>
      <c r="AX29" s="30">
        <f t="shared" si="3"/>
        <v>4.63004068489425E-3</v>
      </c>
      <c r="AY29" s="30">
        <f t="shared" si="3"/>
        <v>4.85048393106257E-3</v>
      </c>
      <c r="AZ29" s="30">
        <f t="shared" si="3"/>
        <v>5.6447333494524798E-3</v>
      </c>
      <c r="BA29" s="30">
        <f t="shared" si="3"/>
        <v>-4.3191607202341898E-3</v>
      </c>
      <c r="BC29" s="31">
        <f t="shared" si="7"/>
        <v>41639</v>
      </c>
      <c r="BD29" s="30">
        <f t="shared" si="8"/>
        <v>5.4483789523329601E-3</v>
      </c>
      <c r="BE29" s="30">
        <f t="shared" si="8"/>
        <v>1.551216926558573E-2</v>
      </c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</row>
    <row r="30" spans="1:71">
      <c r="A30" s="31">
        <v>41729</v>
      </c>
      <c r="B30" s="30">
        <v>-6.1747742986661899E-2</v>
      </c>
      <c r="C30" s="30">
        <v>-7.9028887783882896E-4</v>
      </c>
      <c r="D30" s="30">
        <v>-0.36363086282802298</v>
      </c>
      <c r="E30" s="30">
        <v>4.3434746635151403E-3</v>
      </c>
      <c r="F30" s="30">
        <v>-0.107509358435253</v>
      </c>
      <c r="G30" s="30">
        <v>0.31717941825311002</v>
      </c>
      <c r="H30" s="30">
        <v>-0.36362144459752799</v>
      </c>
      <c r="I30" s="30">
        <v>0.26179506044023898</v>
      </c>
      <c r="J30" s="30">
        <v>-1.4343613269975199</v>
      </c>
      <c r="K30" s="30">
        <v>4.8835723950535403E-3</v>
      </c>
      <c r="L30" s="30">
        <v>-0.10807731487674201</v>
      </c>
      <c r="M30" s="30">
        <v>0</v>
      </c>
      <c r="N30" s="30">
        <v>0</v>
      </c>
      <c r="O30" s="30">
        <v>6.21942409908538E-2</v>
      </c>
      <c r="P30" s="30">
        <v>0</v>
      </c>
      <c r="Q30" s="30">
        <v>1.2818094417613699</v>
      </c>
      <c r="R30" s="30">
        <v>0</v>
      </c>
      <c r="S30" s="30">
        <v>0</v>
      </c>
      <c r="T30" s="30">
        <v>-1.6762124072433601E-2</v>
      </c>
      <c r="U30" s="30">
        <v>0</v>
      </c>
      <c r="V30" s="30">
        <v>0</v>
      </c>
      <c r="W30" s="30">
        <v>0</v>
      </c>
      <c r="X30" s="30">
        <v>0</v>
      </c>
      <c r="Y30" s="30">
        <v>2.6878367623384102E-3</v>
      </c>
      <c r="Z30" s="30">
        <v>1.9714374362100801E-3</v>
      </c>
      <c r="AA30" s="30">
        <v>6.1800372521680904E-3</v>
      </c>
      <c r="AB30" s="30">
        <v>4.4662188211752598E-3</v>
      </c>
      <c r="AC30" s="30">
        <v>4.6713716746138402E-3</v>
      </c>
      <c r="AD30" s="30">
        <v>-5.6420988210348303E-3</v>
      </c>
      <c r="AE30" s="30">
        <v>-0.205690634135657</v>
      </c>
      <c r="AF30" s="30">
        <v>-0.74884230734550905</v>
      </c>
      <c r="AH30" s="30">
        <f t="shared" si="9"/>
        <v>4.8835723950535403E-3</v>
      </c>
      <c r="AI30" s="30">
        <f t="shared" si="4"/>
        <v>2.6878367623384102E-3</v>
      </c>
      <c r="AJ30" s="30">
        <f t="shared" si="4"/>
        <v>1.9714374362100801E-3</v>
      </c>
      <c r="AK30" s="30">
        <f t="shared" si="4"/>
        <v>6.1800372521680904E-3</v>
      </c>
      <c r="AL30" s="30">
        <f t="shared" si="4"/>
        <v>4.4662188211752598E-3</v>
      </c>
      <c r="AM30" s="30">
        <f t="shared" si="4"/>
        <v>4.6713716746138402E-3</v>
      </c>
      <c r="AN30" s="30">
        <f t="shared" si="4"/>
        <v>-5.6420988210348303E-3</v>
      </c>
      <c r="AR30" s="31">
        <f t="shared" si="1"/>
        <v>41729</v>
      </c>
      <c r="AS30" s="30">
        <f t="shared" si="5"/>
        <v>-0.9953692293820362</v>
      </c>
      <c r="AT30" s="30">
        <f t="shared" si="2"/>
        <v>4.8835723950535403E-3</v>
      </c>
      <c r="AU30" s="30">
        <f t="shared" si="6"/>
        <v>1.4334803125470851E-2</v>
      </c>
      <c r="AV30" s="30">
        <f t="shared" si="3"/>
        <v>2.6878367623384102E-3</v>
      </c>
      <c r="AW30" s="30">
        <f t="shared" si="3"/>
        <v>1.9714374362100801E-3</v>
      </c>
      <c r="AX30" s="30">
        <f t="shared" si="3"/>
        <v>6.1800372521680904E-3</v>
      </c>
      <c r="AY30" s="30">
        <f t="shared" si="3"/>
        <v>4.4662188211752598E-3</v>
      </c>
      <c r="AZ30" s="30">
        <f t="shared" si="3"/>
        <v>4.6713716746138402E-3</v>
      </c>
      <c r="BA30" s="30">
        <f t="shared" si="3"/>
        <v>-5.6420988210348303E-3</v>
      </c>
      <c r="BC30" s="31">
        <f t="shared" si="7"/>
        <v>41729</v>
      </c>
      <c r="BD30" s="30">
        <f t="shared" si="8"/>
        <v>4.8835723950535403E-3</v>
      </c>
      <c r="BE30" s="30">
        <f t="shared" si="8"/>
        <v>1.4334803125470851E-2</v>
      </c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</row>
    <row r="31" spans="1:71">
      <c r="A31" s="31">
        <v>41820</v>
      </c>
      <c r="B31" s="30">
        <v>-5.9609315393005499E-2</v>
      </c>
      <c r="C31" s="30">
        <v>-9.8865439716044889E-4</v>
      </c>
      <c r="D31" s="30">
        <v>-0.36650610844287601</v>
      </c>
      <c r="E31" s="30">
        <v>4.4739478591404496E-3</v>
      </c>
      <c r="F31" s="30">
        <v>-0.104303350058121</v>
      </c>
      <c r="G31" s="30">
        <v>0.31681920517503398</v>
      </c>
      <c r="H31" s="30">
        <v>-0.39276604005462601</v>
      </c>
      <c r="I31" s="30">
        <v>0.84346461451754096</v>
      </c>
      <c r="J31" s="30">
        <v>-1.5485617737498101</v>
      </c>
      <c r="K31" s="30">
        <v>6.8148756215524698E-3</v>
      </c>
      <c r="L31" s="30">
        <v>-0.117850794799168</v>
      </c>
      <c r="M31" s="30">
        <v>0</v>
      </c>
      <c r="N31" s="30">
        <v>0</v>
      </c>
      <c r="O31" s="30">
        <v>8.5348949691321702E-2</v>
      </c>
      <c r="P31" s="30">
        <v>0</v>
      </c>
      <c r="Q31" s="30">
        <v>1.27966796446798</v>
      </c>
      <c r="R31" s="30">
        <v>0</v>
      </c>
      <c r="S31" s="30">
        <v>0</v>
      </c>
      <c r="T31" s="30">
        <v>1.09604284293851E-2</v>
      </c>
      <c r="U31" s="30">
        <v>0</v>
      </c>
      <c r="V31" s="30">
        <v>0</v>
      </c>
      <c r="W31" s="30">
        <v>0</v>
      </c>
      <c r="X31" s="30">
        <v>0</v>
      </c>
      <c r="Y31" s="30">
        <v>3.3306553878897898E-3</v>
      </c>
      <c r="Z31" s="30">
        <v>2.3037476826415198E-3</v>
      </c>
      <c r="AA31" s="30">
        <v>6.2703689845955398E-3</v>
      </c>
      <c r="AB31" s="30">
        <v>5.0178017659607797E-3</v>
      </c>
      <c r="AC31" s="30">
        <v>3.5903466519160402E-3</v>
      </c>
      <c r="AD31" s="30">
        <v>-6.7497554728235204E-3</v>
      </c>
      <c r="AE31" s="30">
        <v>-0.203636482692992</v>
      </c>
      <c r="AF31" s="30">
        <v>-0.26390601759673699</v>
      </c>
      <c r="AH31" s="30">
        <f t="shared" si="9"/>
        <v>6.8148756215524698E-3</v>
      </c>
      <c r="AI31" s="30">
        <f t="shared" si="4"/>
        <v>3.3306553878897898E-3</v>
      </c>
      <c r="AJ31" s="30">
        <f t="shared" si="4"/>
        <v>2.3037476826415198E-3</v>
      </c>
      <c r="AK31" s="30">
        <f t="shared" si="4"/>
        <v>6.2703689845955398E-3</v>
      </c>
      <c r="AL31" s="30">
        <f t="shared" si="4"/>
        <v>5.0178017659607797E-3</v>
      </c>
      <c r="AM31" s="30">
        <f t="shared" si="4"/>
        <v>3.5903466519160402E-3</v>
      </c>
      <c r="AN31" s="30">
        <f t="shared" si="4"/>
        <v>-6.7497554728235204E-3</v>
      </c>
      <c r="AR31" s="31">
        <f t="shared" si="1"/>
        <v>41820</v>
      </c>
      <c r="AS31" s="30">
        <f t="shared" si="5"/>
        <v>0.94437592961305206</v>
      </c>
      <c r="AT31" s="30">
        <f t="shared" si="2"/>
        <v>6.8148756215524698E-3</v>
      </c>
      <c r="AU31" s="30">
        <f t="shared" si="6"/>
        <v>1.3763165000180148E-2</v>
      </c>
      <c r="AV31" s="30">
        <f t="shared" si="3"/>
        <v>3.3306553878897898E-3</v>
      </c>
      <c r="AW31" s="30">
        <f t="shared" si="3"/>
        <v>2.3037476826415198E-3</v>
      </c>
      <c r="AX31" s="30">
        <f t="shared" si="3"/>
        <v>6.2703689845955398E-3</v>
      </c>
      <c r="AY31" s="30">
        <f t="shared" si="3"/>
        <v>5.0178017659607797E-3</v>
      </c>
      <c r="AZ31" s="30">
        <f t="shared" si="3"/>
        <v>3.5903466519160402E-3</v>
      </c>
      <c r="BA31" s="30">
        <f t="shared" si="3"/>
        <v>-6.7497554728235204E-3</v>
      </c>
      <c r="BC31" s="31">
        <f t="shared" si="7"/>
        <v>41820</v>
      </c>
      <c r="BD31" s="30">
        <f t="shared" si="8"/>
        <v>6.8148756215524698E-3</v>
      </c>
      <c r="BE31" s="30">
        <f t="shared" si="8"/>
        <v>1.3763165000180148E-2</v>
      </c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</row>
    <row r="32" spans="1:71">
      <c r="A32" s="31">
        <v>41912</v>
      </c>
      <c r="B32" s="30">
        <v>-6.1219499270515003E-2</v>
      </c>
      <c r="C32" s="30">
        <v>-1.1588339193902E-3</v>
      </c>
      <c r="D32" s="30">
        <v>-0.381840081695006</v>
      </c>
      <c r="E32" s="30">
        <v>4.4944558779125201E-3</v>
      </c>
      <c r="F32" s="30">
        <v>-0.101200409820711</v>
      </c>
      <c r="G32" s="30">
        <v>0.31450494293518899</v>
      </c>
      <c r="H32" s="30">
        <v>-0.44521283801344202</v>
      </c>
      <c r="I32" s="30">
        <v>0.70927182406881295</v>
      </c>
      <c r="J32" s="30">
        <v>-1.5922206440631399</v>
      </c>
      <c r="K32" s="30">
        <v>5.7059326147079698E-3</v>
      </c>
      <c r="L32" s="30">
        <v>-0.12241132345368599</v>
      </c>
      <c r="M32" s="30">
        <v>0</v>
      </c>
      <c r="N32" s="30">
        <v>0</v>
      </c>
      <c r="O32" s="30">
        <v>0.122761498058143</v>
      </c>
      <c r="P32" s="30">
        <v>0</v>
      </c>
      <c r="Q32" s="30">
        <v>1.2595149608721099</v>
      </c>
      <c r="R32" s="30">
        <v>0</v>
      </c>
      <c r="S32" s="30">
        <v>0</v>
      </c>
      <c r="T32" s="30">
        <v>3.7861266138028401E-3</v>
      </c>
      <c r="U32" s="30">
        <v>0</v>
      </c>
      <c r="V32" s="30">
        <v>0</v>
      </c>
      <c r="W32" s="30">
        <v>0</v>
      </c>
      <c r="X32" s="30">
        <v>0</v>
      </c>
      <c r="Y32" s="30">
        <v>3.4122997153662698E-3</v>
      </c>
      <c r="Z32" s="30">
        <v>3.1615749487734399E-3</v>
      </c>
      <c r="AA32" s="30">
        <v>5.7661044227330597E-3</v>
      </c>
      <c r="AB32" s="30">
        <v>4.7237436770597397E-3</v>
      </c>
      <c r="AC32" s="30">
        <v>3.1171066559920698E-3</v>
      </c>
      <c r="AD32" s="30">
        <v>-7.5628544289885096E-3</v>
      </c>
      <c r="AE32" s="30">
        <v>-0.20160161186165701</v>
      </c>
      <c r="AF32" s="30">
        <v>-0.50886021961813399</v>
      </c>
      <c r="AH32" s="30">
        <f t="shared" si="9"/>
        <v>5.7059326147079698E-3</v>
      </c>
      <c r="AI32" s="30">
        <f t="shared" si="4"/>
        <v>3.4122997153662698E-3</v>
      </c>
      <c r="AJ32" s="30">
        <f t="shared" si="4"/>
        <v>3.1615749487734399E-3</v>
      </c>
      <c r="AK32" s="30">
        <f t="shared" si="4"/>
        <v>5.7661044227330597E-3</v>
      </c>
      <c r="AL32" s="30">
        <f t="shared" si="4"/>
        <v>4.7237436770597397E-3</v>
      </c>
      <c r="AM32" s="30">
        <f t="shared" si="4"/>
        <v>3.1171066559920698E-3</v>
      </c>
      <c r="AN32" s="30">
        <f t="shared" si="4"/>
        <v>-7.5628544289885096E-3</v>
      </c>
      <c r="AR32" s="31">
        <f t="shared" si="1"/>
        <v>41912</v>
      </c>
      <c r="AS32" s="30">
        <f t="shared" si="5"/>
        <v>-3.5440878472535964E-2</v>
      </c>
      <c r="AT32" s="30">
        <f t="shared" si="2"/>
        <v>5.7059326147079698E-3</v>
      </c>
      <c r="AU32" s="30">
        <f t="shared" si="6"/>
        <v>1.2617974990936073E-2</v>
      </c>
      <c r="AV32" s="30">
        <f t="shared" si="3"/>
        <v>3.4122997153662698E-3</v>
      </c>
      <c r="AW32" s="30">
        <f t="shared" si="3"/>
        <v>3.1615749487734399E-3</v>
      </c>
      <c r="AX32" s="30">
        <f t="shared" si="3"/>
        <v>5.7661044227330597E-3</v>
      </c>
      <c r="AY32" s="30">
        <f t="shared" si="3"/>
        <v>4.7237436770597397E-3</v>
      </c>
      <c r="AZ32" s="30">
        <f t="shared" si="3"/>
        <v>3.1171066559920698E-3</v>
      </c>
      <c r="BA32" s="30">
        <f t="shared" si="3"/>
        <v>-7.5628544289885096E-3</v>
      </c>
      <c r="BC32" s="31">
        <f t="shared" si="7"/>
        <v>41912</v>
      </c>
      <c r="BD32" s="30">
        <f t="shared" si="8"/>
        <v>5.7059326147079698E-3</v>
      </c>
      <c r="BE32" s="30">
        <f t="shared" si="8"/>
        <v>1.2617974990936073E-2</v>
      </c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</row>
    <row r="33" spans="1:71">
      <c r="A33" s="31">
        <v>42004</v>
      </c>
      <c r="B33" s="30">
        <v>-6.3598036646161898E-2</v>
      </c>
      <c r="C33" s="30">
        <v>-1.3688748986218E-3</v>
      </c>
      <c r="D33" s="30">
        <v>-0.41364706014515001</v>
      </c>
      <c r="E33" s="30">
        <v>4.4895757140839196E-3</v>
      </c>
      <c r="F33" s="30">
        <v>-0.113741578605996</v>
      </c>
      <c r="G33" s="30">
        <v>0.312947836748112</v>
      </c>
      <c r="H33" s="30">
        <v>-0.42589607724912099</v>
      </c>
      <c r="I33" s="30">
        <v>0.155091700634302</v>
      </c>
      <c r="J33" s="30">
        <v>-1.4841459238943899</v>
      </c>
      <c r="K33" s="30">
        <v>7.5661884231470397E-3</v>
      </c>
      <c r="L33" s="30">
        <v>-0.115577571219471</v>
      </c>
      <c r="M33" s="30">
        <v>0</v>
      </c>
      <c r="N33" s="30">
        <v>0</v>
      </c>
      <c r="O33" s="30">
        <v>0.17238144078310899</v>
      </c>
      <c r="P33" s="30">
        <v>0</v>
      </c>
      <c r="Q33" s="30">
        <v>1.2077412773406</v>
      </c>
      <c r="R33" s="30">
        <v>0</v>
      </c>
      <c r="S33" s="30">
        <v>0</v>
      </c>
      <c r="T33" s="30">
        <v>4.79533118027397E-2</v>
      </c>
      <c r="U33" s="30">
        <v>0</v>
      </c>
      <c r="V33" s="30">
        <v>0</v>
      </c>
      <c r="W33" s="30">
        <v>0</v>
      </c>
      <c r="X33" s="30">
        <v>0</v>
      </c>
      <c r="Y33" s="30">
        <v>3.3280880835873101E-3</v>
      </c>
      <c r="Z33" s="30">
        <v>3.2476725388974601E-3</v>
      </c>
      <c r="AA33" s="30">
        <v>5.7926985078893198E-3</v>
      </c>
      <c r="AB33" s="30">
        <v>4.9404019107246403E-3</v>
      </c>
      <c r="AC33" s="30">
        <v>3.1643408715309402E-3</v>
      </c>
      <c r="AD33" s="30">
        <v>-7.01001152156877E-3</v>
      </c>
      <c r="AE33" s="30">
        <v>-0.19958588597153101</v>
      </c>
      <c r="AF33" s="30">
        <v>-0.93142379952069199</v>
      </c>
      <c r="AH33" s="30">
        <f t="shared" si="9"/>
        <v>7.5661884231470397E-3</v>
      </c>
      <c r="AI33" s="30">
        <f t="shared" si="4"/>
        <v>3.3280880835873101E-3</v>
      </c>
      <c r="AJ33" s="30">
        <f t="shared" si="4"/>
        <v>3.2476725388974601E-3</v>
      </c>
      <c r="AK33" s="30">
        <f t="shared" si="4"/>
        <v>5.7926985078893198E-3</v>
      </c>
      <c r="AL33" s="30">
        <f t="shared" si="4"/>
        <v>4.9404019107246403E-3</v>
      </c>
      <c r="AM33" s="30">
        <f t="shared" si="4"/>
        <v>3.1643408715309402E-3</v>
      </c>
      <c r="AN33" s="30">
        <f t="shared" si="4"/>
        <v>-7.01001152156877E-3</v>
      </c>
      <c r="AR33" s="31">
        <f t="shared" si="1"/>
        <v>42004</v>
      </c>
      <c r="AS33" s="30">
        <f t="shared" si="5"/>
        <v>-1.7256951980827679</v>
      </c>
      <c r="AT33" s="30">
        <f t="shared" si="2"/>
        <v>7.5661884231470397E-3</v>
      </c>
      <c r="AU33" s="30">
        <f t="shared" si="6"/>
        <v>1.3463190391060899E-2</v>
      </c>
      <c r="AV33" s="30">
        <f t="shared" si="3"/>
        <v>3.3280880835873101E-3</v>
      </c>
      <c r="AW33" s="30">
        <f t="shared" si="3"/>
        <v>3.2476725388974601E-3</v>
      </c>
      <c r="AX33" s="30">
        <f t="shared" si="3"/>
        <v>5.7926985078893198E-3</v>
      </c>
      <c r="AY33" s="30">
        <f t="shared" si="3"/>
        <v>4.9404019107246403E-3</v>
      </c>
      <c r="AZ33" s="30">
        <f t="shared" si="3"/>
        <v>3.1643408715309402E-3</v>
      </c>
      <c r="BA33" s="30">
        <f t="shared" si="3"/>
        <v>-7.01001152156877E-3</v>
      </c>
      <c r="BC33" s="31">
        <f t="shared" si="7"/>
        <v>42004</v>
      </c>
      <c r="BD33" s="30">
        <f t="shared" si="8"/>
        <v>7.5661884231470397E-3</v>
      </c>
      <c r="BE33" s="30">
        <f t="shared" si="8"/>
        <v>1.3463190391060899E-2</v>
      </c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</row>
    <row r="34" spans="1:71">
      <c r="A34" s="31">
        <v>42094</v>
      </c>
      <c r="B34" s="30">
        <v>-6.1923570383681702E-2</v>
      </c>
      <c r="C34" s="30">
        <v>-1.50710232557083E-3</v>
      </c>
      <c r="D34" s="30">
        <v>-0.44074485002872898</v>
      </c>
      <c r="E34" s="30">
        <v>3.9336602711381704E-3</v>
      </c>
      <c r="F34" s="30">
        <v>-0.12599512542244001</v>
      </c>
      <c r="G34" s="30">
        <v>0.307286622533742</v>
      </c>
      <c r="H34" s="30">
        <v>-0.45281948485330598</v>
      </c>
      <c r="I34" s="30">
        <v>-0.24169468468785399</v>
      </c>
      <c r="J34" s="30">
        <v>-1.2857595174104299</v>
      </c>
      <c r="K34" s="30">
        <v>4.2983976033195096E-3</v>
      </c>
      <c r="L34" s="30">
        <v>-0.116141454834872</v>
      </c>
      <c r="M34" s="30">
        <v>0</v>
      </c>
      <c r="N34" s="30">
        <v>0</v>
      </c>
      <c r="O34" s="30">
        <v>0.160602226632788</v>
      </c>
      <c r="P34" s="30">
        <v>0</v>
      </c>
      <c r="Q34" s="30">
        <v>1.1065181113829801</v>
      </c>
      <c r="R34" s="30">
        <v>0</v>
      </c>
      <c r="S34" s="30">
        <v>0</v>
      </c>
      <c r="T34" s="30">
        <v>1.5102016189705299E-2</v>
      </c>
      <c r="U34" s="30">
        <v>0</v>
      </c>
      <c r="V34" s="30">
        <v>0</v>
      </c>
      <c r="W34" s="30">
        <v>0</v>
      </c>
      <c r="X34" s="30">
        <v>0</v>
      </c>
      <c r="Y34" s="30">
        <v>2.8218372041033299E-3</v>
      </c>
      <c r="Z34" s="30">
        <v>3.21684073627537E-3</v>
      </c>
      <c r="AA34" s="30">
        <v>5.6178172140430799E-3</v>
      </c>
      <c r="AB34" s="30">
        <v>4.7671885520017502E-3</v>
      </c>
      <c r="AC34" s="30">
        <v>3.6152613180462298E-3</v>
      </c>
      <c r="AD34" s="30">
        <v>-6.87904870290134E-3</v>
      </c>
      <c r="AE34" s="30">
        <v>-0.19758916872910601</v>
      </c>
      <c r="AF34" s="30">
        <v>-1.34883801236791</v>
      </c>
      <c r="AH34" s="30">
        <f t="shared" si="9"/>
        <v>4.2983976033195096E-3</v>
      </c>
      <c r="AI34" s="30">
        <f t="shared" si="4"/>
        <v>2.8218372041033299E-3</v>
      </c>
      <c r="AJ34" s="30">
        <f t="shared" si="4"/>
        <v>3.21684073627537E-3</v>
      </c>
      <c r="AK34" s="30">
        <f t="shared" si="4"/>
        <v>5.6178172140430799E-3</v>
      </c>
      <c r="AL34" s="30">
        <f t="shared" si="4"/>
        <v>4.7671885520017502E-3</v>
      </c>
      <c r="AM34" s="30">
        <f t="shared" si="4"/>
        <v>3.6152613180462298E-3</v>
      </c>
      <c r="AN34" s="30">
        <f t="shared" si="4"/>
        <v>-6.87904870290134E-3</v>
      </c>
      <c r="AR34" s="31">
        <f t="shared" si="1"/>
        <v>42094</v>
      </c>
      <c r="AS34" s="30">
        <f t="shared" si="5"/>
        <v>-3.39535204947164</v>
      </c>
      <c r="AT34" s="30">
        <f t="shared" si="2"/>
        <v>4.2983976033195096E-3</v>
      </c>
      <c r="AU34" s="30">
        <f t="shared" si="6"/>
        <v>1.3159896321568422E-2</v>
      </c>
      <c r="AV34" s="30">
        <f t="shared" si="3"/>
        <v>2.8218372041033299E-3</v>
      </c>
      <c r="AW34" s="30">
        <f t="shared" si="3"/>
        <v>3.21684073627537E-3</v>
      </c>
      <c r="AX34" s="30">
        <f t="shared" si="3"/>
        <v>5.6178172140430799E-3</v>
      </c>
      <c r="AY34" s="30">
        <f t="shared" si="3"/>
        <v>4.7671885520017502E-3</v>
      </c>
      <c r="AZ34" s="30">
        <f t="shared" si="3"/>
        <v>3.6152613180462298E-3</v>
      </c>
      <c r="BA34" s="30">
        <f t="shared" si="3"/>
        <v>-6.87904870290134E-3</v>
      </c>
      <c r="BC34" s="31">
        <f t="shared" si="7"/>
        <v>42094</v>
      </c>
      <c r="BD34" s="30">
        <f t="shared" si="8"/>
        <v>4.2983976033195096E-3</v>
      </c>
      <c r="BE34" s="30">
        <f t="shared" si="8"/>
        <v>1.3159896321568422E-2</v>
      </c>
    </row>
    <row r="35" spans="1:71">
      <c r="A35" s="31">
        <v>42185</v>
      </c>
      <c r="B35" s="30">
        <v>-6.3129574983189496E-2</v>
      </c>
      <c r="C35" s="30">
        <v>-1.57639894066141E-3</v>
      </c>
      <c r="D35" s="30">
        <v>-0.45332057386640001</v>
      </c>
      <c r="E35" s="30">
        <v>3.3524203669532599E-3</v>
      </c>
      <c r="F35" s="30">
        <v>-0.12424425319637</v>
      </c>
      <c r="G35" s="30">
        <v>0.30487503902603103</v>
      </c>
      <c r="H35" s="30">
        <v>-0.473043024034491</v>
      </c>
      <c r="I35" s="30">
        <v>0.82196365070212796</v>
      </c>
      <c r="J35" s="30">
        <v>-1.1523957246793199</v>
      </c>
      <c r="K35" s="30">
        <v>4.1315219498016999E-3</v>
      </c>
      <c r="L35" s="30">
        <v>-0.115780441926771</v>
      </c>
      <c r="M35" s="30">
        <v>0</v>
      </c>
      <c r="N35" s="30">
        <v>0</v>
      </c>
      <c r="O35" s="30">
        <v>0.17018118407150501</v>
      </c>
      <c r="P35" s="30">
        <v>0</v>
      </c>
      <c r="Q35" s="30">
        <v>1.00250972249633</v>
      </c>
      <c r="R35" s="30">
        <v>0</v>
      </c>
      <c r="S35" s="30">
        <v>0</v>
      </c>
      <c r="T35" s="30">
        <v>5.5111270947261197E-2</v>
      </c>
      <c r="U35" s="30">
        <v>0</v>
      </c>
      <c r="V35" s="30">
        <v>0</v>
      </c>
      <c r="W35" s="30">
        <v>0</v>
      </c>
      <c r="X35" s="30">
        <v>0</v>
      </c>
      <c r="Y35" s="30">
        <v>2.31879020478054E-3</v>
      </c>
      <c r="Z35" s="30">
        <v>2.9797575088252801E-3</v>
      </c>
      <c r="AA35" s="30">
        <v>5.0366545333080303E-3</v>
      </c>
      <c r="AB35" s="30">
        <v>4.9712301232629399E-3</v>
      </c>
      <c r="AC35" s="30">
        <v>3.81268655054167E-3</v>
      </c>
      <c r="AD35" s="30">
        <v>-6.65515856876908E-3</v>
      </c>
      <c r="AE35" s="30">
        <v>-0.19561132328460501</v>
      </c>
      <c r="AF35" s="30">
        <v>-0.22693466787713201</v>
      </c>
      <c r="AH35" s="30">
        <f t="shared" si="9"/>
        <v>4.1315219498016999E-3</v>
      </c>
      <c r="AI35" s="30">
        <f t="shared" si="4"/>
        <v>2.31879020478054E-3</v>
      </c>
      <c r="AJ35" s="30">
        <f t="shared" si="4"/>
        <v>2.9797575088252801E-3</v>
      </c>
      <c r="AK35" s="30">
        <f t="shared" si="4"/>
        <v>5.0366545333080303E-3</v>
      </c>
      <c r="AL35" s="30">
        <f t="shared" si="4"/>
        <v>4.9712301232629399E-3</v>
      </c>
      <c r="AM35" s="30">
        <f t="shared" si="4"/>
        <v>3.81268655054167E-3</v>
      </c>
      <c r="AN35" s="30">
        <f t="shared" si="4"/>
        <v>-6.65515856876908E-3</v>
      </c>
      <c r="AR35" s="31">
        <f t="shared" si="1"/>
        <v>42185</v>
      </c>
      <c r="AS35" s="30">
        <f t="shared" si="5"/>
        <v>1.092261328491472</v>
      </c>
      <c r="AT35" s="30">
        <f t="shared" si="2"/>
        <v>4.1315219498016999E-3</v>
      </c>
      <c r="AU35" s="30">
        <f t="shared" si="6"/>
        <v>1.2463960351949381E-2</v>
      </c>
      <c r="AV35" s="30">
        <f t="shared" si="3"/>
        <v>2.31879020478054E-3</v>
      </c>
      <c r="AW35" s="30">
        <f t="shared" si="3"/>
        <v>2.9797575088252801E-3</v>
      </c>
      <c r="AX35" s="30">
        <f t="shared" si="3"/>
        <v>5.0366545333080303E-3</v>
      </c>
      <c r="AY35" s="30">
        <f t="shared" si="3"/>
        <v>4.9712301232629399E-3</v>
      </c>
      <c r="AZ35" s="30">
        <f t="shared" si="3"/>
        <v>3.81268655054167E-3</v>
      </c>
      <c r="BA35" s="30">
        <f t="shared" si="3"/>
        <v>-6.65515856876908E-3</v>
      </c>
      <c r="BC35" s="31">
        <f t="shared" si="7"/>
        <v>42185</v>
      </c>
      <c r="BD35" s="30">
        <f t="shared" si="8"/>
        <v>4.1315219498016999E-3</v>
      </c>
      <c r="BE35" s="30">
        <f t="shared" si="8"/>
        <v>1.2463960351949381E-2</v>
      </c>
    </row>
    <row r="36" spans="1:71">
      <c r="A36" s="31">
        <v>42277</v>
      </c>
      <c r="B36" s="30">
        <v>-6.7197288166143093E-2</v>
      </c>
      <c r="C36" s="30">
        <v>-1.60053721018904E-3</v>
      </c>
      <c r="D36" s="30">
        <v>-0.49981669412374402</v>
      </c>
      <c r="E36" s="30">
        <v>3.0450497741307801E-3</v>
      </c>
      <c r="F36" s="30">
        <v>-0.13805380525189201</v>
      </c>
      <c r="G36" s="30">
        <v>0.29390022095780999</v>
      </c>
      <c r="H36" s="30">
        <v>-0.44608454695879102</v>
      </c>
      <c r="I36" s="30">
        <v>0.29441089962400901</v>
      </c>
      <c r="J36" s="30">
        <v>-1.0885276308965599</v>
      </c>
      <c r="K36" s="30">
        <v>6.2703333643998596E-3</v>
      </c>
      <c r="L36" s="30">
        <v>-0.11219270793566501</v>
      </c>
      <c r="M36" s="30">
        <v>0</v>
      </c>
      <c r="N36" s="30">
        <v>0</v>
      </c>
      <c r="O36" s="30">
        <v>0.20899787396257899</v>
      </c>
      <c r="P36" s="30">
        <v>0</v>
      </c>
      <c r="Q36" s="30">
        <v>1.0074428299924501</v>
      </c>
      <c r="R36" s="30">
        <v>0</v>
      </c>
      <c r="S36" s="30">
        <v>0</v>
      </c>
      <c r="T36" s="30">
        <v>2.1251009600931001E-2</v>
      </c>
      <c r="U36" s="30">
        <v>0</v>
      </c>
      <c r="V36" s="30">
        <v>0</v>
      </c>
      <c r="W36" s="30">
        <v>0</v>
      </c>
      <c r="X36" s="30">
        <v>0</v>
      </c>
      <c r="Y36" s="30">
        <v>2.4667517910748E-3</v>
      </c>
      <c r="Z36" s="30">
        <v>2.9922578504537598E-3</v>
      </c>
      <c r="AA36" s="30">
        <v>5.36376711111064E-3</v>
      </c>
      <c r="AB36" s="30">
        <v>5.3053364271970996E-3</v>
      </c>
      <c r="AC36" s="30">
        <v>4.3607400661116397E-3</v>
      </c>
      <c r="AD36" s="30">
        <v>-6.3204734646715704E-3</v>
      </c>
      <c r="AE36" s="30">
        <v>-0.19365221229711199</v>
      </c>
      <c r="AF36" s="30">
        <v>-0.72416036938061001</v>
      </c>
      <c r="AH36" s="30">
        <f t="shared" si="9"/>
        <v>6.2703333643998596E-3</v>
      </c>
      <c r="AI36" s="30">
        <f t="shared" si="4"/>
        <v>2.4667517910748E-3</v>
      </c>
      <c r="AJ36" s="30">
        <f t="shared" si="4"/>
        <v>2.9922578504537598E-3</v>
      </c>
      <c r="AK36" s="30">
        <f t="shared" si="4"/>
        <v>5.36376711111064E-3</v>
      </c>
      <c r="AL36" s="30">
        <f t="shared" si="4"/>
        <v>5.3053364271970996E-3</v>
      </c>
      <c r="AM36" s="30">
        <f t="shared" si="4"/>
        <v>4.3607400661116397E-3</v>
      </c>
      <c r="AN36" s="30">
        <f t="shared" si="4"/>
        <v>-6.3204734646715704E-3</v>
      </c>
      <c r="AR36" s="31">
        <f t="shared" si="1"/>
        <v>42277</v>
      </c>
      <c r="AS36" s="30">
        <f t="shared" si="5"/>
        <v>-0.89664147752244006</v>
      </c>
      <c r="AT36" s="30">
        <f t="shared" si="2"/>
        <v>6.2703333643998596E-3</v>
      </c>
      <c r="AU36" s="30">
        <f t="shared" si="6"/>
        <v>1.4168379781276367E-2</v>
      </c>
      <c r="AV36" s="30">
        <f t="shared" si="3"/>
        <v>2.4667517910748E-3</v>
      </c>
      <c r="AW36" s="30">
        <f t="shared" si="3"/>
        <v>2.9922578504537598E-3</v>
      </c>
      <c r="AX36" s="30">
        <f t="shared" si="3"/>
        <v>5.36376711111064E-3</v>
      </c>
      <c r="AY36" s="30">
        <f t="shared" si="3"/>
        <v>5.3053364271970996E-3</v>
      </c>
      <c r="AZ36" s="30">
        <f t="shared" si="3"/>
        <v>4.3607400661116397E-3</v>
      </c>
      <c r="BA36" s="30">
        <f t="shared" si="3"/>
        <v>-6.3204734646715704E-3</v>
      </c>
      <c r="BC36" s="31">
        <f t="shared" si="7"/>
        <v>42277</v>
      </c>
      <c r="BD36" s="30">
        <f t="shared" si="8"/>
        <v>6.2703333643998596E-3</v>
      </c>
      <c r="BE36" s="30">
        <f t="shared" si="8"/>
        <v>1.4168379781276367E-2</v>
      </c>
    </row>
    <row r="37" spans="1:71">
      <c r="A37" s="31">
        <v>42369</v>
      </c>
      <c r="B37" s="30">
        <v>-6.67839635874245E-2</v>
      </c>
      <c r="C37" s="30">
        <v>-1.5572393511797901E-3</v>
      </c>
      <c r="D37" s="30">
        <v>-0.50726013504847001</v>
      </c>
      <c r="E37" s="30">
        <v>2.3136302392590099E-3</v>
      </c>
      <c r="F37" s="30">
        <v>-0.14745058909799699</v>
      </c>
      <c r="G37" s="30">
        <v>0.28792871978882101</v>
      </c>
      <c r="H37" s="30">
        <v>-0.38828143382841901</v>
      </c>
      <c r="I37" s="30">
        <v>-1.25844373558337E-2</v>
      </c>
      <c r="J37" s="30">
        <v>-1.1405726457907399</v>
      </c>
      <c r="K37" s="30">
        <v>5.8844182180939298E-3</v>
      </c>
      <c r="L37" s="30">
        <v>-0.10537874350639</v>
      </c>
      <c r="M37" s="30">
        <v>0</v>
      </c>
      <c r="N37" s="30">
        <v>0</v>
      </c>
      <c r="O37" s="30">
        <v>0.25221550635461298</v>
      </c>
      <c r="P37" s="30">
        <v>0</v>
      </c>
      <c r="Q37" s="30">
        <v>1.0154216514271599</v>
      </c>
      <c r="R37" s="30">
        <v>0</v>
      </c>
      <c r="S37" s="30">
        <v>0</v>
      </c>
      <c r="T37" s="30">
        <v>-5.9752149165093098E-3</v>
      </c>
      <c r="U37" s="30">
        <v>0</v>
      </c>
      <c r="V37" s="30">
        <v>0</v>
      </c>
      <c r="W37" s="30">
        <v>0</v>
      </c>
      <c r="X37" s="30">
        <v>0</v>
      </c>
      <c r="Y37" s="30">
        <v>2.0782237911909302E-3</v>
      </c>
      <c r="Z37" s="30">
        <v>3.1179319499807698E-3</v>
      </c>
      <c r="AA37" s="30">
        <v>5.2810880864617698E-3</v>
      </c>
      <c r="AB37" s="30">
        <v>5.5242730827353903E-3</v>
      </c>
      <c r="AC37" s="30">
        <v>4.6730801110283996E-3</v>
      </c>
      <c r="AD37" s="30">
        <v>-6.1509720042929299E-3</v>
      </c>
      <c r="AE37" s="30">
        <v>-0.19171169799694299</v>
      </c>
      <c r="AF37" s="30">
        <v>-1.0192525771994301</v>
      </c>
      <c r="AH37" s="30">
        <f t="shared" si="9"/>
        <v>5.8844182180939298E-3</v>
      </c>
      <c r="AI37" s="30">
        <f t="shared" si="4"/>
        <v>2.0782237911909302E-3</v>
      </c>
      <c r="AJ37" s="30">
        <f t="shared" si="4"/>
        <v>3.1179319499807698E-3</v>
      </c>
      <c r="AK37" s="30">
        <f t="shared" si="4"/>
        <v>5.2810880864617698E-3</v>
      </c>
      <c r="AL37" s="30">
        <f t="shared" si="4"/>
        <v>5.5242730827353903E-3</v>
      </c>
      <c r="AM37" s="30">
        <f t="shared" si="4"/>
        <v>4.6730801110283996E-3</v>
      </c>
      <c r="AN37" s="30">
        <f t="shared" si="4"/>
        <v>-6.1509720042929299E-3</v>
      </c>
      <c r="AR37" s="31">
        <f t="shared" si="1"/>
        <v>42369</v>
      </c>
      <c r="AS37" s="30">
        <f t="shared" si="5"/>
        <v>-2.0770103087977203</v>
      </c>
      <c r="AT37" s="30">
        <f t="shared" si="2"/>
        <v>5.8844182180939298E-3</v>
      </c>
      <c r="AU37" s="30">
        <f t="shared" si="6"/>
        <v>1.4523625017104332E-2</v>
      </c>
      <c r="AV37" s="30">
        <f t="shared" si="3"/>
        <v>2.0782237911909302E-3</v>
      </c>
      <c r="AW37" s="30">
        <f t="shared" si="3"/>
        <v>3.1179319499807698E-3</v>
      </c>
      <c r="AX37" s="30">
        <f t="shared" si="3"/>
        <v>5.2810880864617698E-3</v>
      </c>
      <c r="AY37" s="30">
        <f t="shared" si="3"/>
        <v>5.5242730827353903E-3</v>
      </c>
      <c r="AZ37" s="30">
        <f t="shared" si="3"/>
        <v>4.6730801110283996E-3</v>
      </c>
      <c r="BA37" s="30">
        <f t="shared" si="3"/>
        <v>-6.1509720042929299E-3</v>
      </c>
      <c r="BC37" s="31">
        <f t="shared" si="7"/>
        <v>42369</v>
      </c>
      <c r="BD37" s="30">
        <f t="shared" si="8"/>
        <v>5.8844182180939298E-3</v>
      </c>
      <c r="BE37" s="30">
        <f t="shared" si="8"/>
        <v>1.4523625017104332E-2</v>
      </c>
    </row>
    <row r="38" spans="1:71">
      <c r="A38" s="31">
        <v>42460</v>
      </c>
      <c r="B38" s="30">
        <v>-6.5906911930946305E-2</v>
      </c>
      <c r="C38" s="30">
        <v>-1.52283873502412E-3</v>
      </c>
      <c r="D38" s="30">
        <v>-0.55666711621639098</v>
      </c>
      <c r="E38" s="30">
        <v>2.4029364382283E-3</v>
      </c>
      <c r="F38" s="30">
        <v>-0.15388335456241101</v>
      </c>
      <c r="G38" s="30">
        <v>0.28646092112070098</v>
      </c>
      <c r="H38" s="30">
        <v>-0.37959483628369201</v>
      </c>
      <c r="I38" s="30">
        <v>0.245834690479007</v>
      </c>
      <c r="J38" s="30">
        <v>-1.1635763857696</v>
      </c>
      <c r="K38" s="30">
        <v>7.3214948218991403E-3</v>
      </c>
      <c r="L38" s="30">
        <v>-9.98617754927488E-2</v>
      </c>
      <c r="M38" s="30">
        <v>0</v>
      </c>
      <c r="N38" s="30">
        <v>0</v>
      </c>
      <c r="O38" s="30">
        <v>0.29587856595656398</v>
      </c>
      <c r="P38" s="30">
        <v>0</v>
      </c>
      <c r="Q38" s="30">
        <v>0.99973381021181096</v>
      </c>
      <c r="R38" s="30">
        <v>0</v>
      </c>
      <c r="S38" s="30">
        <v>0</v>
      </c>
      <c r="T38" s="30">
        <v>0.44226269330687101</v>
      </c>
      <c r="U38" s="30">
        <v>0</v>
      </c>
      <c r="V38" s="30">
        <v>0</v>
      </c>
      <c r="W38" s="30">
        <v>0</v>
      </c>
      <c r="X38" s="30">
        <v>0</v>
      </c>
      <c r="Y38" s="30">
        <v>2.6509611576353001E-3</v>
      </c>
      <c r="Z38" s="30">
        <v>3.5028939913361798E-3</v>
      </c>
      <c r="AA38" s="30">
        <v>5.6301626888632904E-3</v>
      </c>
      <c r="AB38" s="30">
        <v>5.8771623006270701E-3</v>
      </c>
      <c r="AC38" s="30">
        <v>5.05971016775408E-3</v>
      </c>
      <c r="AD38" s="30">
        <v>-5.89343060709568E-3</v>
      </c>
      <c r="AE38" s="30">
        <v>-0.18978964224602901</v>
      </c>
      <c r="AF38" s="30">
        <v>-0.336761539723129</v>
      </c>
      <c r="AH38" s="30">
        <f t="shared" si="9"/>
        <v>7.3214948218991403E-3</v>
      </c>
      <c r="AI38" s="30">
        <f t="shared" si="4"/>
        <v>2.6509611576353001E-3</v>
      </c>
      <c r="AJ38" s="30">
        <f t="shared" si="4"/>
        <v>3.5028939913361798E-3</v>
      </c>
      <c r="AK38" s="30">
        <f t="shared" si="4"/>
        <v>5.6301626888632904E-3</v>
      </c>
      <c r="AL38" s="30">
        <f t="shared" si="4"/>
        <v>5.8771623006270701E-3</v>
      </c>
      <c r="AM38" s="30">
        <f t="shared" si="4"/>
        <v>5.05971016775408E-3</v>
      </c>
      <c r="AN38" s="30">
        <f t="shared" si="4"/>
        <v>-5.89343060709568E-3</v>
      </c>
      <c r="AR38" s="31">
        <f t="shared" si="1"/>
        <v>42460</v>
      </c>
      <c r="AS38" s="30">
        <f t="shared" si="5"/>
        <v>0.652953841107484</v>
      </c>
      <c r="AT38" s="30">
        <f t="shared" si="2"/>
        <v>7.3214948218991403E-3</v>
      </c>
      <c r="AU38" s="30">
        <f t="shared" si="6"/>
        <v>1.682745969912024E-2</v>
      </c>
      <c r="AV38" s="30">
        <f t="shared" si="3"/>
        <v>2.6509611576353001E-3</v>
      </c>
      <c r="AW38" s="30">
        <f t="shared" si="3"/>
        <v>3.5028939913361798E-3</v>
      </c>
      <c r="AX38" s="30">
        <f t="shared" si="3"/>
        <v>5.6301626888632904E-3</v>
      </c>
      <c r="AY38" s="30">
        <f t="shared" si="3"/>
        <v>5.8771623006270701E-3</v>
      </c>
      <c r="AZ38" s="30">
        <f t="shared" si="3"/>
        <v>5.05971016775408E-3</v>
      </c>
      <c r="BA38" s="30">
        <f t="shared" si="3"/>
        <v>-5.89343060709568E-3</v>
      </c>
      <c r="BC38" s="31">
        <f t="shared" si="7"/>
        <v>42460</v>
      </c>
      <c r="BD38" s="30">
        <f t="shared" si="8"/>
        <v>7.3214948218991403E-3</v>
      </c>
      <c r="BE38" s="30">
        <f t="shared" si="8"/>
        <v>1.682745969912024E-2</v>
      </c>
    </row>
    <row r="39" spans="1:71">
      <c r="A39" s="31">
        <v>42551</v>
      </c>
      <c r="B39" s="30">
        <v>-7.2081071458374099E-2</v>
      </c>
      <c r="C39" s="30">
        <v>-1.4529486309755499E-3</v>
      </c>
      <c r="D39" s="30">
        <v>-0.52881361868591903</v>
      </c>
      <c r="E39" s="30">
        <v>1.7211440751951901E-3</v>
      </c>
      <c r="F39" s="30">
        <v>-0.146292314881213</v>
      </c>
      <c r="G39" s="30">
        <v>0.29259860079917599</v>
      </c>
      <c r="H39" s="30">
        <v>-0.32629587701924401</v>
      </c>
      <c r="I39" s="30">
        <v>1.2134070830872501</v>
      </c>
      <c r="J39" s="30">
        <v>-1.2193996406838401</v>
      </c>
      <c r="K39" s="30">
        <v>6.1542839085548797E-3</v>
      </c>
      <c r="L39" s="30">
        <v>-0.111235533176645</v>
      </c>
      <c r="M39" s="30">
        <v>0</v>
      </c>
      <c r="N39" s="30">
        <v>0</v>
      </c>
      <c r="O39" s="30">
        <v>0.27388700702486402</v>
      </c>
      <c r="P39" s="30">
        <v>0</v>
      </c>
      <c r="Q39" s="30">
        <v>1.0144570121296499</v>
      </c>
      <c r="R39" s="30">
        <v>0</v>
      </c>
      <c r="S39" s="30">
        <v>0</v>
      </c>
      <c r="T39" s="30">
        <v>-1.30143089656531E-2</v>
      </c>
      <c r="U39" s="30">
        <v>0</v>
      </c>
      <c r="V39" s="30">
        <v>0</v>
      </c>
      <c r="W39" s="30">
        <v>0</v>
      </c>
      <c r="X39" s="30">
        <v>0</v>
      </c>
      <c r="Y39" s="30">
        <v>2.3233114342380199E-3</v>
      </c>
      <c r="Z39" s="30">
        <v>3.27828139101704E-3</v>
      </c>
      <c r="AA39" s="30">
        <v>5.2401671585711098E-3</v>
      </c>
      <c r="AB39" s="30">
        <v>5.5483886731932898E-3</v>
      </c>
      <c r="AC39" s="30">
        <v>4.7587950390281996E-3</v>
      </c>
      <c r="AD39" s="30">
        <v>-5.9870602817757501E-3</v>
      </c>
      <c r="AE39" s="30">
        <v>-0.187885906596019</v>
      </c>
      <c r="AF39" s="30">
        <v>0.19187042939610099</v>
      </c>
      <c r="AH39" s="30">
        <f t="shared" si="9"/>
        <v>6.1542839085548797E-3</v>
      </c>
      <c r="AI39" s="30">
        <f t="shared" si="4"/>
        <v>2.3233114342380199E-3</v>
      </c>
      <c r="AJ39" s="30">
        <f t="shared" si="4"/>
        <v>3.27828139101704E-3</v>
      </c>
      <c r="AK39" s="30">
        <f t="shared" si="4"/>
        <v>5.2401671585711098E-3</v>
      </c>
      <c r="AL39" s="30">
        <f t="shared" si="4"/>
        <v>5.5483886731932898E-3</v>
      </c>
      <c r="AM39" s="30">
        <f t="shared" si="4"/>
        <v>4.7587950390281996E-3</v>
      </c>
      <c r="AN39" s="30">
        <f t="shared" si="4"/>
        <v>-5.9870602817757501E-3</v>
      </c>
      <c r="AR39" s="31">
        <f t="shared" si="1"/>
        <v>42551</v>
      </c>
      <c r="AS39" s="30">
        <f t="shared" si="5"/>
        <v>2.767481717584404</v>
      </c>
      <c r="AT39" s="30">
        <f t="shared" si="2"/>
        <v>6.1542839085548797E-3</v>
      </c>
      <c r="AU39" s="30">
        <f t="shared" si="6"/>
        <v>1.5161883414271909E-2</v>
      </c>
      <c r="AV39" s="30">
        <f t="shared" si="3"/>
        <v>2.3233114342380199E-3</v>
      </c>
      <c r="AW39" s="30">
        <f t="shared" si="3"/>
        <v>3.27828139101704E-3</v>
      </c>
      <c r="AX39" s="30">
        <f t="shared" si="3"/>
        <v>5.2401671585711098E-3</v>
      </c>
      <c r="AY39" s="30">
        <f t="shared" si="3"/>
        <v>5.5483886731932898E-3</v>
      </c>
      <c r="AZ39" s="30">
        <f t="shared" si="3"/>
        <v>4.7587950390281996E-3</v>
      </c>
      <c r="BA39" s="30">
        <f t="shared" si="3"/>
        <v>-5.9870602817757501E-3</v>
      </c>
      <c r="BC39" s="31">
        <f t="shared" si="7"/>
        <v>42551</v>
      </c>
      <c r="BD39" s="30">
        <f t="shared" si="8"/>
        <v>6.1542839085548797E-3</v>
      </c>
      <c r="BE39" s="30">
        <f t="shared" si="8"/>
        <v>1.5161883414271909E-2</v>
      </c>
    </row>
    <row r="40" spans="1:71">
      <c r="A40" s="31">
        <v>42643</v>
      </c>
      <c r="B40" s="30">
        <v>-7.3644160120622804E-2</v>
      </c>
      <c r="C40" s="30">
        <v>-1.4022101283428501E-3</v>
      </c>
      <c r="D40" s="30">
        <v>-0.51231062987054898</v>
      </c>
      <c r="E40" s="30">
        <v>1.4651898411877E-3</v>
      </c>
      <c r="F40" s="30">
        <v>-0.13348467689551199</v>
      </c>
      <c r="G40" s="30">
        <v>0.29479606570557099</v>
      </c>
      <c r="H40" s="30">
        <v>-0.33825415412586102</v>
      </c>
      <c r="I40" s="30">
        <v>0.58060664008241503</v>
      </c>
      <c r="J40" s="30">
        <v>-1.26925759693111</v>
      </c>
      <c r="K40" s="30">
        <v>5.7255020825097702E-3</v>
      </c>
      <c r="L40" s="30">
        <v>-0.11797502901444901</v>
      </c>
      <c r="M40" s="30">
        <v>0</v>
      </c>
      <c r="N40" s="30">
        <v>0</v>
      </c>
      <c r="O40" s="30">
        <v>0.28843892606737997</v>
      </c>
      <c r="P40" s="30">
        <v>0</v>
      </c>
      <c r="Q40" s="30">
        <v>1.0010586015990199</v>
      </c>
      <c r="R40" s="30">
        <v>0</v>
      </c>
      <c r="S40" s="30">
        <v>0</v>
      </c>
      <c r="T40" s="30">
        <v>0.19767679539437399</v>
      </c>
      <c r="U40" s="30">
        <v>0</v>
      </c>
      <c r="V40" s="30">
        <v>0</v>
      </c>
      <c r="W40" s="30">
        <v>0</v>
      </c>
      <c r="X40" s="30">
        <v>0</v>
      </c>
      <c r="Y40" s="30">
        <v>2.3472732685325599E-3</v>
      </c>
      <c r="Z40" s="30">
        <v>3.1994642876176302E-3</v>
      </c>
      <c r="AA40" s="30">
        <v>4.9903488236635596E-3</v>
      </c>
      <c r="AB40" s="30">
        <v>5.3320829385139403E-3</v>
      </c>
      <c r="AC40" s="30">
        <v>4.83552344952009E-3</v>
      </c>
      <c r="AD40" s="30">
        <v>-5.6248973822503601E-3</v>
      </c>
      <c r="AE40" s="30">
        <v>-0.186000352343929</v>
      </c>
      <c r="AF40" s="30">
        <v>-0.27056089742691902</v>
      </c>
      <c r="AH40" s="30">
        <f t="shared" si="9"/>
        <v>5.7255020825097702E-3</v>
      </c>
      <c r="AI40" s="30">
        <f t="shared" si="4"/>
        <v>2.3472732685325599E-3</v>
      </c>
      <c r="AJ40" s="30">
        <f t="shared" si="4"/>
        <v>3.1994642876176302E-3</v>
      </c>
      <c r="AK40" s="30">
        <f t="shared" si="4"/>
        <v>4.9903488236635596E-3</v>
      </c>
      <c r="AL40" s="30">
        <f t="shared" si="4"/>
        <v>5.3320829385139403E-3</v>
      </c>
      <c r="AM40" s="30">
        <f t="shared" si="4"/>
        <v>4.83552344952009E-3</v>
      </c>
      <c r="AN40" s="30">
        <f t="shared" si="4"/>
        <v>-5.6248973822503601E-3</v>
      </c>
      <c r="AR40" s="31">
        <f t="shared" si="1"/>
        <v>42643</v>
      </c>
      <c r="AS40" s="30">
        <f t="shared" si="5"/>
        <v>0.91775641029232391</v>
      </c>
      <c r="AT40" s="30">
        <f t="shared" si="2"/>
        <v>5.7255020825097702E-3</v>
      </c>
      <c r="AU40" s="30">
        <f t="shared" si="6"/>
        <v>1.5079795385597419E-2</v>
      </c>
      <c r="AV40" s="30">
        <f t="shared" si="3"/>
        <v>2.3472732685325599E-3</v>
      </c>
      <c r="AW40" s="30">
        <f t="shared" si="3"/>
        <v>3.1994642876176302E-3</v>
      </c>
      <c r="AX40" s="30">
        <f t="shared" si="3"/>
        <v>4.9903488236635596E-3</v>
      </c>
      <c r="AY40" s="30">
        <f t="shared" si="3"/>
        <v>5.3320829385139403E-3</v>
      </c>
      <c r="AZ40" s="30">
        <f t="shared" si="3"/>
        <v>4.83552344952009E-3</v>
      </c>
      <c r="BA40" s="30">
        <f t="shared" si="3"/>
        <v>-5.6248973822503601E-3</v>
      </c>
      <c r="BC40" s="31">
        <f t="shared" si="7"/>
        <v>42643</v>
      </c>
      <c r="BD40" s="30">
        <f t="shared" si="8"/>
        <v>5.7255020825097702E-3</v>
      </c>
      <c r="BE40" s="30">
        <f t="shared" si="8"/>
        <v>1.5079795385597419E-2</v>
      </c>
    </row>
    <row r="41" spans="1:71">
      <c r="A41" s="31">
        <v>42735</v>
      </c>
      <c r="B41" s="30">
        <v>-7.4821510376577E-2</v>
      </c>
      <c r="C41" s="30">
        <v>-1.28463583528581E-3</v>
      </c>
      <c r="D41" s="30">
        <v>-0.46602483269188</v>
      </c>
      <c r="E41" s="30">
        <v>7.9268650663433195E-4</v>
      </c>
      <c r="F41" s="30">
        <v>-0.114317778516681</v>
      </c>
      <c r="G41" s="30">
        <v>0.29248486057540302</v>
      </c>
      <c r="H41" s="30">
        <v>-0.34912775969960702</v>
      </c>
      <c r="I41" s="30">
        <v>0.54832277379965799</v>
      </c>
      <c r="J41" s="30">
        <v>-1.2234521870927599</v>
      </c>
      <c r="K41" s="30">
        <v>3.32117838313106E-3</v>
      </c>
      <c r="L41" s="30">
        <v>-0.12632797492023701</v>
      </c>
      <c r="M41" s="30">
        <v>0</v>
      </c>
      <c r="N41" s="30">
        <v>0</v>
      </c>
      <c r="O41" s="30">
        <v>0.30001746365584298</v>
      </c>
      <c r="P41" s="30">
        <v>0</v>
      </c>
      <c r="Q41" s="30">
        <v>0.97274109147447096</v>
      </c>
      <c r="R41" s="30">
        <v>0</v>
      </c>
      <c r="S41" s="30">
        <v>0</v>
      </c>
      <c r="T41" s="30">
        <v>-0.198956319649645</v>
      </c>
      <c r="U41" s="30">
        <v>0</v>
      </c>
      <c r="V41" s="30">
        <v>0</v>
      </c>
      <c r="W41" s="30">
        <v>0</v>
      </c>
      <c r="X41" s="30">
        <v>0</v>
      </c>
      <c r="Y41" s="30">
        <v>1.93523666227601E-3</v>
      </c>
      <c r="Z41" s="30">
        <v>2.7497217959027102E-3</v>
      </c>
      <c r="AA41" s="30">
        <v>4.43951449906609E-3</v>
      </c>
      <c r="AB41" s="30">
        <v>5.1119380162667396E-3</v>
      </c>
      <c r="AC41" s="30">
        <v>4.9638105331650797E-3</v>
      </c>
      <c r="AD41" s="30">
        <v>-5.8740770149112703E-3</v>
      </c>
      <c r="AE41" s="30">
        <v>-0.18413284058618101</v>
      </c>
      <c r="AF41" s="30">
        <v>-0.63492967847442705</v>
      </c>
      <c r="AH41" s="30">
        <f t="shared" si="9"/>
        <v>3.32117838313106E-3</v>
      </c>
      <c r="AI41" s="30">
        <f t="shared" si="4"/>
        <v>1.93523666227601E-3</v>
      </c>
      <c r="AJ41" s="30">
        <f t="shared" si="4"/>
        <v>2.7497217959027102E-3</v>
      </c>
      <c r="AK41" s="30">
        <f t="shared" si="4"/>
        <v>4.43951449906609E-3</v>
      </c>
      <c r="AL41" s="30">
        <f t="shared" si="4"/>
        <v>5.1119380162667396E-3</v>
      </c>
      <c r="AM41" s="30">
        <f t="shared" si="4"/>
        <v>4.9638105331650797E-3</v>
      </c>
      <c r="AN41" s="30">
        <f t="shared" si="4"/>
        <v>-5.8740770149112703E-3</v>
      </c>
      <c r="AR41" s="31">
        <f t="shared" si="1"/>
        <v>42735</v>
      </c>
      <c r="AS41" s="30">
        <f t="shared" si="5"/>
        <v>-0.5397187138977082</v>
      </c>
      <c r="AT41" s="30">
        <f t="shared" si="2"/>
        <v>3.32117838313106E-3</v>
      </c>
      <c r="AU41" s="30">
        <f t="shared" si="6"/>
        <v>1.3326144491765357E-2</v>
      </c>
      <c r="AV41" s="30">
        <f t="shared" si="3"/>
        <v>1.93523666227601E-3</v>
      </c>
      <c r="AW41" s="30">
        <f t="shared" si="3"/>
        <v>2.7497217959027102E-3</v>
      </c>
      <c r="AX41" s="30">
        <f t="shared" si="3"/>
        <v>4.43951449906609E-3</v>
      </c>
      <c r="AY41" s="30">
        <f t="shared" si="3"/>
        <v>5.1119380162667396E-3</v>
      </c>
      <c r="AZ41" s="30">
        <f t="shared" si="3"/>
        <v>4.9638105331650797E-3</v>
      </c>
      <c r="BA41" s="30">
        <f t="shared" si="3"/>
        <v>-5.8740770149112703E-3</v>
      </c>
      <c r="BC41" s="31">
        <f t="shared" si="7"/>
        <v>42735</v>
      </c>
      <c r="BD41" s="30">
        <f t="shared" si="8"/>
        <v>3.32117838313106E-3</v>
      </c>
      <c r="BE41" s="30">
        <f t="shared" si="8"/>
        <v>1.3326144491765357E-2</v>
      </c>
    </row>
    <row r="42" spans="1:71">
      <c r="A42" s="31">
        <v>42825</v>
      </c>
      <c r="B42" s="30">
        <v>-7.8162994777997097E-2</v>
      </c>
      <c r="C42" s="30">
        <v>-1.2159290081137301E-3</v>
      </c>
      <c r="D42" s="30">
        <v>-0.42700095608531002</v>
      </c>
      <c r="E42" s="30">
        <v>5.0141374314804899E-4</v>
      </c>
      <c r="F42" s="30">
        <v>-0.10503044113360201</v>
      </c>
      <c r="G42" s="30">
        <v>0.29990464797153799</v>
      </c>
      <c r="H42" s="30">
        <v>-0.35119659208933102</v>
      </c>
      <c r="I42" s="30">
        <v>0.67544654782005698</v>
      </c>
      <c r="J42" s="30">
        <v>-1.15540711398851</v>
      </c>
      <c r="K42" s="30">
        <v>3.2218963135877102E-3</v>
      </c>
      <c r="L42" s="30">
        <v>-0.129662556997067</v>
      </c>
      <c r="M42" s="30">
        <v>0</v>
      </c>
      <c r="N42" s="30">
        <v>0</v>
      </c>
      <c r="O42" s="30">
        <v>0.31087727519958303</v>
      </c>
      <c r="P42" s="30">
        <v>0</v>
      </c>
      <c r="Q42" s="30">
        <v>0.94522194734616405</v>
      </c>
      <c r="R42" s="30">
        <v>0</v>
      </c>
      <c r="S42" s="30">
        <v>0</v>
      </c>
      <c r="T42" s="30">
        <v>4.7521280606610497E-2</v>
      </c>
      <c r="U42" s="30">
        <v>0</v>
      </c>
      <c r="V42" s="30">
        <v>0</v>
      </c>
      <c r="W42" s="30">
        <v>0</v>
      </c>
      <c r="X42" s="30">
        <v>0</v>
      </c>
      <c r="Y42" s="30">
        <v>1.9265949269486799E-3</v>
      </c>
      <c r="Z42" s="30">
        <v>2.6213078652137498E-3</v>
      </c>
      <c r="AA42" s="30">
        <v>4.4286943368554398E-3</v>
      </c>
      <c r="AB42" s="30">
        <v>5.364582704237E-3</v>
      </c>
      <c r="AC42" s="30">
        <v>4.9120103842614704E-3</v>
      </c>
      <c r="AD42" s="30">
        <v>-6.0209510431952201E-3</v>
      </c>
      <c r="AE42" s="30">
        <v>-0.182283232270086</v>
      </c>
      <c r="AF42" s="30">
        <v>-0.15320179739468601</v>
      </c>
      <c r="AH42" s="30">
        <f t="shared" si="9"/>
        <v>3.2218963135877102E-3</v>
      </c>
      <c r="AI42" s="30">
        <f t="shared" si="4"/>
        <v>1.9265949269486799E-3</v>
      </c>
      <c r="AJ42" s="30">
        <f t="shared" si="4"/>
        <v>2.6213078652137498E-3</v>
      </c>
      <c r="AK42" s="30">
        <f t="shared" si="4"/>
        <v>4.4286943368554398E-3</v>
      </c>
      <c r="AL42" s="30">
        <f t="shared" si="4"/>
        <v>5.364582704237E-3</v>
      </c>
      <c r="AM42" s="30">
        <f t="shared" si="4"/>
        <v>4.9120103842614704E-3</v>
      </c>
      <c r="AN42" s="30">
        <f t="shared" si="4"/>
        <v>-6.0209510431952201E-3</v>
      </c>
      <c r="AR42" s="31">
        <f t="shared" si="1"/>
        <v>42825</v>
      </c>
      <c r="AS42" s="30">
        <f t="shared" si="5"/>
        <v>1.3871928104212561</v>
      </c>
      <c r="AT42" s="30">
        <f t="shared" si="2"/>
        <v>3.2218963135877102E-3</v>
      </c>
      <c r="AU42" s="30">
        <f t="shared" si="6"/>
        <v>1.3232239174321118E-2</v>
      </c>
      <c r="AV42" s="30">
        <f t="shared" si="3"/>
        <v>1.9265949269486799E-3</v>
      </c>
      <c r="AW42" s="30">
        <f t="shared" si="3"/>
        <v>2.6213078652137498E-3</v>
      </c>
      <c r="AX42" s="30">
        <f t="shared" si="3"/>
        <v>4.4286943368554398E-3</v>
      </c>
      <c r="AY42" s="30">
        <f t="shared" si="3"/>
        <v>5.364582704237E-3</v>
      </c>
      <c r="AZ42" s="30">
        <f t="shared" si="3"/>
        <v>4.9120103842614704E-3</v>
      </c>
      <c r="BA42" s="30">
        <f t="shared" si="3"/>
        <v>-6.0209510431952201E-3</v>
      </c>
      <c r="BC42" s="31">
        <f t="shared" si="7"/>
        <v>42825</v>
      </c>
      <c r="BD42" s="30">
        <f t="shared" si="8"/>
        <v>3.2218963135877102E-3</v>
      </c>
      <c r="BE42" s="30">
        <f t="shared" si="8"/>
        <v>1.3232239174321118E-2</v>
      </c>
    </row>
    <row r="43" spans="1:71">
      <c r="A43" s="31">
        <v>42916</v>
      </c>
      <c r="B43" s="30">
        <v>-7.6498869256469398E-2</v>
      </c>
      <c r="C43" s="30">
        <v>-1.13598355827582E-3</v>
      </c>
      <c r="D43" s="30">
        <v>-0.40937956195278202</v>
      </c>
      <c r="E43" s="30">
        <v>1.41874445414025E-4</v>
      </c>
      <c r="F43" s="30">
        <v>-0.107380433222603</v>
      </c>
      <c r="G43" s="30">
        <v>0.29714954849113701</v>
      </c>
      <c r="H43" s="30">
        <v>-0.31708176775040398</v>
      </c>
      <c r="I43" s="30">
        <v>0.146947613821302</v>
      </c>
      <c r="J43" s="30">
        <v>-1.12754555564367</v>
      </c>
      <c r="K43" s="30">
        <v>3.1957897836942801E-3</v>
      </c>
      <c r="L43" s="30">
        <v>-0.13432372684102301</v>
      </c>
      <c r="M43" s="30">
        <v>0</v>
      </c>
      <c r="N43" s="30">
        <v>0</v>
      </c>
      <c r="O43" s="30">
        <v>0.31266940737693</v>
      </c>
      <c r="P43" s="30">
        <v>0</v>
      </c>
      <c r="Q43" s="30">
        <v>0.95046812538055403</v>
      </c>
      <c r="R43" s="30">
        <v>0</v>
      </c>
      <c r="S43" s="30">
        <v>0</v>
      </c>
      <c r="T43" s="30">
        <v>-1.9952836927272701E-2</v>
      </c>
      <c r="U43" s="30">
        <v>0</v>
      </c>
      <c r="V43" s="30">
        <v>0</v>
      </c>
      <c r="W43" s="30">
        <v>0</v>
      </c>
      <c r="X43" s="30">
        <v>0</v>
      </c>
      <c r="Y43" s="30">
        <v>1.9944521417958301E-3</v>
      </c>
      <c r="Z43" s="30">
        <v>2.77329879907473E-3</v>
      </c>
      <c r="AA43" s="30">
        <v>4.7360861763046103E-3</v>
      </c>
      <c r="AB43" s="30">
        <v>5.31364702642811E-3</v>
      </c>
      <c r="AC43" s="30">
        <v>4.7436534068578898E-3</v>
      </c>
      <c r="AD43" s="30">
        <v>-6.14736697579498E-3</v>
      </c>
      <c r="AE43" s="30">
        <v>-0.180451388243829</v>
      </c>
      <c r="AF43" s="30">
        <v>-0.67454205512236198</v>
      </c>
      <c r="AH43" s="30">
        <f t="shared" si="9"/>
        <v>3.1957897836942801E-3</v>
      </c>
      <c r="AI43" s="30">
        <f t="shared" si="4"/>
        <v>1.9944521417958301E-3</v>
      </c>
      <c r="AJ43" s="30">
        <f t="shared" si="4"/>
        <v>2.77329879907473E-3</v>
      </c>
      <c r="AK43" s="30">
        <f t="shared" si="4"/>
        <v>4.7360861763046103E-3</v>
      </c>
      <c r="AL43" s="30">
        <f t="shared" si="4"/>
        <v>5.31364702642811E-3</v>
      </c>
      <c r="AM43" s="30">
        <f t="shared" si="4"/>
        <v>4.7436534068578898E-3</v>
      </c>
      <c r="AN43" s="30">
        <f t="shared" si="4"/>
        <v>-6.14736697579498E-3</v>
      </c>
      <c r="AR43" s="31">
        <f t="shared" si="1"/>
        <v>42916</v>
      </c>
      <c r="AS43" s="30">
        <f t="shared" si="5"/>
        <v>-0.69816822048944793</v>
      </c>
      <c r="AT43" s="30">
        <f t="shared" si="2"/>
        <v>3.1957897836942801E-3</v>
      </c>
      <c r="AU43" s="30">
        <f t="shared" si="6"/>
        <v>1.3413770574666188E-2</v>
      </c>
      <c r="AV43" s="30">
        <f t="shared" si="3"/>
        <v>1.9944521417958301E-3</v>
      </c>
      <c r="AW43" s="30">
        <f t="shared" si="3"/>
        <v>2.77329879907473E-3</v>
      </c>
      <c r="AX43" s="30">
        <f t="shared" si="3"/>
        <v>4.7360861763046103E-3</v>
      </c>
      <c r="AY43" s="30">
        <f t="shared" si="3"/>
        <v>5.31364702642811E-3</v>
      </c>
      <c r="AZ43" s="30">
        <f t="shared" si="3"/>
        <v>4.7436534068578898E-3</v>
      </c>
      <c r="BA43" s="30">
        <f t="shared" si="3"/>
        <v>-6.14736697579498E-3</v>
      </c>
      <c r="BC43" s="31">
        <f t="shared" si="7"/>
        <v>42916</v>
      </c>
      <c r="BD43" s="30">
        <f t="shared" si="8"/>
        <v>3.1957897836942801E-3</v>
      </c>
      <c r="BE43" s="30">
        <f t="shared" si="8"/>
        <v>1.3413770574666188E-2</v>
      </c>
    </row>
    <row r="44" spans="1:71">
      <c r="A44" s="31">
        <v>43008</v>
      </c>
      <c r="B44" s="30">
        <v>-7.6205807812623705E-2</v>
      </c>
      <c r="C44" s="30">
        <v>-1.0516771085100601E-3</v>
      </c>
      <c r="D44" s="30">
        <v>-0.38184965823983003</v>
      </c>
      <c r="E44" s="30">
        <v>-3.6864466009811598E-4</v>
      </c>
      <c r="F44" s="30">
        <v>-0.112185947587339</v>
      </c>
      <c r="G44" s="30">
        <v>0.30082561428288401</v>
      </c>
      <c r="H44" s="30">
        <v>-0.32873094578909001</v>
      </c>
      <c r="I44" s="30">
        <v>0.28388649277755101</v>
      </c>
      <c r="J44" s="30">
        <v>-1.0235280403492999</v>
      </c>
      <c r="K44" s="30">
        <v>1.7890729318903399E-3</v>
      </c>
      <c r="L44" s="30">
        <v>-0.13516666634876201</v>
      </c>
      <c r="M44" s="30">
        <v>0</v>
      </c>
      <c r="N44" s="30">
        <v>0</v>
      </c>
      <c r="O44" s="30">
        <v>0.28577575547088502</v>
      </c>
      <c r="P44" s="30">
        <v>0</v>
      </c>
      <c r="Q44" s="30">
        <v>0.86088206505285902</v>
      </c>
      <c r="R44" s="30">
        <v>0</v>
      </c>
      <c r="S44" s="30">
        <v>0</v>
      </c>
      <c r="T44" s="30">
        <v>-0.287543945844626</v>
      </c>
      <c r="U44" s="30">
        <v>0</v>
      </c>
      <c r="V44" s="30">
        <v>0</v>
      </c>
      <c r="W44" s="30">
        <v>0</v>
      </c>
      <c r="X44" s="30">
        <v>0</v>
      </c>
      <c r="Y44" s="30">
        <v>2.03376875553829E-3</v>
      </c>
      <c r="Z44" s="30">
        <v>2.9577430014082699E-3</v>
      </c>
      <c r="AA44" s="30">
        <v>4.5793771046520604E-3</v>
      </c>
      <c r="AB44" s="30">
        <v>5.0851370177573598E-3</v>
      </c>
      <c r="AC44" s="30">
        <v>4.5574892268751502E-3</v>
      </c>
      <c r="AD44" s="30">
        <v>-6.5144419225782102E-3</v>
      </c>
      <c r="AE44" s="30">
        <v>-0.178637169304252</v>
      </c>
      <c r="AF44" s="30">
        <v>-0.80446483828553395</v>
      </c>
      <c r="AH44" s="30">
        <f t="shared" si="9"/>
        <v>1.7890729318903399E-3</v>
      </c>
      <c r="AI44" s="30">
        <f t="shared" si="4"/>
        <v>2.03376875553829E-3</v>
      </c>
      <c r="AJ44" s="30">
        <f t="shared" si="4"/>
        <v>2.9577430014082699E-3</v>
      </c>
      <c r="AK44" s="30">
        <f t="shared" si="4"/>
        <v>4.5793771046520604E-3</v>
      </c>
      <c r="AL44" s="30">
        <f t="shared" si="4"/>
        <v>5.0851370177573598E-3</v>
      </c>
      <c r="AM44" s="30">
        <f t="shared" si="4"/>
        <v>4.5574892268751502E-3</v>
      </c>
      <c r="AN44" s="30">
        <f t="shared" si="4"/>
        <v>-6.5144419225782102E-3</v>
      </c>
      <c r="AR44" s="31">
        <f t="shared" si="1"/>
        <v>43008</v>
      </c>
      <c r="AS44" s="30">
        <f t="shared" si="5"/>
        <v>-1.2178593531421358</v>
      </c>
      <c r="AT44" s="30">
        <f t="shared" si="2"/>
        <v>1.7890729318903399E-3</v>
      </c>
      <c r="AU44" s="30">
        <f t="shared" si="6"/>
        <v>1.2699073183652917E-2</v>
      </c>
      <c r="AV44" s="30">
        <f t="shared" si="3"/>
        <v>2.03376875553829E-3</v>
      </c>
      <c r="AW44" s="30">
        <f t="shared" si="3"/>
        <v>2.9577430014082699E-3</v>
      </c>
      <c r="AX44" s="30">
        <f t="shared" si="3"/>
        <v>4.5793771046520604E-3</v>
      </c>
      <c r="AY44" s="30">
        <f t="shared" ref="AY44:BA107" si="10">AL44</f>
        <v>5.0851370177573598E-3</v>
      </c>
      <c r="AZ44" s="30">
        <f t="shared" si="10"/>
        <v>4.5574892268751502E-3</v>
      </c>
      <c r="BA44" s="30">
        <f t="shared" si="10"/>
        <v>-6.5144419225782102E-3</v>
      </c>
      <c r="BC44" s="31">
        <f t="shared" si="7"/>
        <v>43008</v>
      </c>
      <c r="BD44" s="30">
        <f t="shared" si="8"/>
        <v>1.7890729318903399E-3</v>
      </c>
      <c r="BE44" s="30">
        <f t="shared" si="8"/>
        <v>1.2699073183652917E-2</v>
      </c>
    </row>
    <row r="45" spans="1:71">
      <c r="A45" s="31">
        <v>43100</v>
      </c>
      <c r="B45" s="30">
        <v>-7.8788713940713906E-2</v>
      </c>
      <c r="C45" s="30">
        <v>-1.0697027464257E-3</v>
      </c>
      <c r="D45" s="30">
        <v>-0.34874479399511399</v>
      </c>
      <c r="E45" s="30">
        <v>-4.90505400763119E-4</v>
      </c>
      <c r="F45" s="30">
        <v>-0.120945855669429</v>
      </c>
      <c r="G45" s="30">
        <v>0.29390331885912302</v>
      </c>
      <c r="H45" s="30">
        <v>-0.38466617478404203</v>
      </c>
      <c r="I45" s="30">
        <v>0.63424475883484499</v>
      </c>
      <c r="J45" s="30">
        <v>-0.89764372301527295</v>
      </c>
      <c r="K45" s="30">
        <v>2.5397640551538801E-3</v>
      </c>
      <c r="L45" s="30">
        <v>-0.14001208043177199</v>
      </c>
      <c r="M45" s="30">
        <v>0</v>
      </c>
      <c r="N45" s="30">
        <v>0</v>
      </c>
      <c r="O45" s="30">
        <v>0.24621674458446999</v>
      </c>
      <c r="P45" s="30">
        <v>0</v>
      </c>
      <c r="Q45" s="30">
        <v>0.76258475885535504</v>
      </c>
      <c r="R45" s="30">
        <v>0</v>
      </c>
      <c r="S45" s="30">
        <v>0</v>
      </c>
      <c r="T45" s="30">
        <v>-1.7674059560257499E-2</v>
      </c>
      <c r="U45" s="30">
        <v>0</v>
      </c>
      <c r="V45" s="30">
        <v>0</v>
      </c>
      <c r="W45" s="30">
        <v>0</v>
      </c>
      <c r="X45" s="30">
        <v>0</v>
      </c>
      <c r="Y45" s="30">
        <v>2.5322896764601302E-3</v>
      </c>
      <c r="Z45" s="30">
        <v>3.06489796684239E-3</v>
      </c>
      <c r="AA45" s="30">
        <v>4.5234641563807101E-3</v>
      </c>
      <c r="AB45" s="30">
        <v>5.0104288717989203E-3</v>
      </c>
      <c r="AC45" s="30">
        <v>4.2163066588107798E-3</v>
      </c>
      <c r="AD45" s="30">
        <v>-6.6914919434335404E-3</v>
      </c>
      <c r="AE45" s="30">
        <v>-0.17684043624288601</v>
      </c>
      <c r="AF45" s="30">
        <v>-0.23043323187175099</v>
      </c>
      <c r="AH45" s="30">
        <f t="shared" si="9"/>
        <v>2.5397640551538801E-3</v>
      </c>
      <c r="AI45" s="30">
        <f t="shared" si="4"/>
        <v>2.5322896764601302E-3</v>
      </c>
      <c r="AJ45" s="30">
        <f t="shared" si="4"/>
        <v>3.06489796684239E-3</v>
      </c>
      <c r="AK45" s="30">
        <f t="shared" si="4"/>
        <v>4.5234641563807101E-3</v>
      </c>
      <c r="AL45" s="30">
        <f t="shared" si="4"/>
        <v>5.0104288717989203E-3</v>
      </c>
      <c r="AM45" s="30">
        <f t="shared" si="4"/>
        <v>4.2163066588107798E-3</v>
      </c>
      <c r="AN45" s="30">
        <f t="shared" si="4"/>
        <v>-6.6914919434335404E-3</v>
      </c>
      <c r="AR45" s="31">
        <f t="shared" si="1"/>
        <v>43100</v>
      </c>
      <c r="AS45" s="30">
        <f t="shared" si="5"/>
        <v>1.0782670725129959</v>
      </c>
      <c r="AT45" s="30">
        <f t="shared" si="2"/>
        <v>2.5397640551538801E-3</v>
      </c>
      <c r="AU45" s="30">
        <f t="shared" si="6"/>
        <v>1.2655895386859392E-2</v>
      </c>
      <c r="AV45" s="30">
        <f t="shared" ref="AV45:BA108" si="11">AI45</f>
        <v>2.5322896764601302E-3</v>
      </c>
      <c r="AW45" s="30">
        <f t="shared" si="11"/>
        <v>3.06489796684239E-3</v>
      </c>
      <c r="AX45" s="30">
        <f t="shared" si="11"/>
        <v>4.5234641563807101E-3</v>
      </c>
      <c r="AY45" s="30">
        <f t="shared" si="10"/>
        <v>5.0104288717989203E-3</v>
      </c>
      <c r="AZ45" s="30">
        <f t="shared" si="10"/>
        <v>4.2163066588107798E-3</v>
      </c>
      <c r="BA45" s="30">
        <f t="shared" si="10"/>
        <v>-6.6914919434335404E-3</v>
      </c>
      <c r="BC45" s="31">
        <f t="shared" si="7"/>
        <v>43100</v>
      </c>
      <c r="BD45" s="30">
        <f t="shared" si="8"/>
        <v>2.5397640551538801E-3</v>
      </c>
      <c r="BE45" s="30">
        <f t="shared" si="8"/>
        <v>1.2655895386859392E-2</v>
      </c>
    </row>
    <row r="46" spans="1:71">
      <c r="A46" s="31">
        <v>43190</v>
      </c>
      <c r="B46" s="30">
        <v>-7.94017886916909E-2</v>
      </c>
      <c r="C46" s="30">
        <v>-1.1549412288425201E-3</v>
      </c>
      <c r="D46" s="30">
        <v>-0.31559097838600397</v>
      </c>
      <c r="E46" s="30">
        <v>-7.4891911178154302E-4</v>
      </c>
      <c r="F46" s="30">
        <v>-0.12428534963538899</v>
      </c>
      <c r="G46" s="30">
        <v>0.28955608387803899</v>
      </c>
      <c r="H46" s="30">
        <v>-0.37168298896158503</v>
      </c>
      <c r="I46" s="30">
        <v>1.0358827873999199</v>
      </c>
      <c r="J46" s="30">
        <v>-0.88654796135922898</v>
      </c>
      <c r="K46" s="30">
        <v>3.0443460437234999E-3</v>
      </c>
      <c r="L46" s="30">
        <v>-0.14333140375209999</v>
      </c>
      <c r="M46" s="30">
        <v>0</v>
      </c>
      <c r="N46" s="30">
        <v>0</v>
      </c>
      <c r="O46" s="30">
        <v>0.23191192689440099</v>
      </c>
      <c r="P46" s="30">
        <v>0</v>
      </c>
      <c r="Q46" s="30">
        <v>0.74309246402472995</v>
      </c>
      <c r="R46" s="30">
        <v>0</v>
      </c>
      <c r="S46" s="30">
        <v>0</v>
      </c>
      <c r="T46" s="30">
        <v>0.33402958830701601</v>
      </c>
      <c r="U46" s="30">
        <v>0</v>
      </c>
      <c r="V46" s="30">
        <v>0</v>
      </c>
      <c r="W46" s="30">
        <v>0</v>
      </c>
      <c r="X46" s="30">
        <v>0</v>
      </c>
      <c r="Y46" s="30">
        <v>2.54543557312025E-3</v>
      </c>
      <c r="Z46" s="30">
        <v>2.9388353823600602E-3</v>
      </c>
      <c r="AA46" s="30">
        <v>4.38926644845683E-3</v>
      </c>
      <c r="AB46" s="30">
        <v>4.6742229035556804E-3</v>
      </c>
      <c r="AC46" s="30">
        <v>3.9753025942390599E-3</v>
      </c>
      <c r="AD46" s="30">
        <v>-5.92932905403298E-3</v>
      </c>
      <c r="AE46" s="30">
        <v>-0.17506104989011201</v>
      </c>
      <c r="AF46" s="30">
        <v>0.54980975500580298</v>
      </c>
      <c r="AH46" s="30">
        <f t="shared" si="9"/>
        <v>3.0443460437234999E-3</v>
      </c>
      <c r="AI46" s="30">
        <f t="shared" si="4"/>
        <v>2.54543557312025E-3</v>
      </c>
      <c r="AJ46" s="30">
        <f t="shared" si="4"/>
        <v>2.9388353823600602E-3</v>
      </c>
      <c r="AK46" s="30">
        <f t="shared" si="4"/>
        <v>4.38926644845683E-3</v>
      </c>
      <c r="AL46" s="30">
        <f t="shared" si="4"/>
        <v>4.6742229035556804E-3</v>
      </c>
      <c r="AM46" s="30">
        <f t="shared" si="4"/>
        <v>3.9753025942390599E-3</v>
      </c>
      <c r="AN46" s="30">
        <f t="shared" si="4"/>
        <v>-5.92932905403298E-3</v>
      </c>
      <c r="AR46" s="31">
        <f t="shared" si="1"/>
        <v>43190</v>
      </c>
      <c r="AS46" s="30">
        <f t="shared" si="5"/>
        <v>4.1992390200232119</v>
      </c>
      <c r="AT46" s="30">
        <f t="shared" si="2"/>
        <v>3.0443460437234999E-3</v>
      </c>
      <c r="AU46" s="30">
        <f t="shared" si="6"/>
        <v>1.25937338476989E-2</v>
      </c>
      <c r="AV46" s="30">
        <f t="shared" si="11"/>
        <v>2.54543557312025E-3</v>
      </c>
      <c r="AW46" s="30">
        <f t="shared" si="11"/>
        <v>2.9388353823600602E-3</v>
      </c>
      <c r="AX46" s="30">
        <f t="shared" si="11"/>
        <v>4.38926644845683E-3</v>
      </c>
      <c r="AY46" s="30">
        <f t="shared" si="10"/>
        <v>4.6742229035556804E-3</v>
      </c>
      <c r="AZ46" s="30">
        <f t="shared" si="10"/>
        <v>3.9753025942390599E-3</v>
      </c>
      <c r="BA46" s="30">
        <f t="shared" si="10"/>
        <v>-5.92932905403298E-3</v>
      </c>
      <c r="BC46" s="31">
        <f t="shared" si="7"/>
        <v>43190</v>
      </c>
      <c r="BD46" s="30">
        <f t="shared" si="8"/>
        <v>3.0443460437234999E-3</v>
      </c>
      <c r="BE46" s="30">
        <f t="shared" si="8"/>
        <v>1.25937338476989E-2</v>
      </c>
    </row>
    <row r="47" spans="1:71">
      <c r="A47" s="31">
        <v>43281</v>
      </c>
      <c r="B47" s="30">
        <v>-7.6996582482458095E-2</v>
      </c>
      <c r="C47" s="30">
        <v>-1.22156685699037E-3</v>
      </c>
      <c r="D47" s="30">
        <v>-0.32348457471437198</v>
      </c>
      <c r="E47" s="30">
        <v>-1.1555098876958601E-3</v>
      </c>
      <c r="F47" s="30">
        <v>-0.13214552277487299</v>
      </c>
      <c r="G47" s="30">
        <v>0.28408097897922802</v>
      </c>
      <c r="H47" s="30">
        <v>-0.35178379503968399</v>
      </c>
      <c r="I47" s="30">
        <v>0.98450649651211597</v>
      </c>
      <c r="J47" s="30">
        <v>-0.95467591970356203</v>
      </c>
      <c r="K47" s="30">
        <v>2.27976559639131E-3</v>
      </c>
      <c r="L47" s="30">
        <v>-0.14106137529051799</v>
      </c>
      <c r="M47" s="30">
        <v>0</v>
      </c>
      <c r="N47" s="30">
        <v>0</v>
      </c>
      <c r="O47" s="30">
        <v>0.25637415308532502</v>
      </c>
      <c r="P47" s="30">
        <v>0</v>
      </c>
      <c r="Q47" s="30">
        <v>0.80473095827793195</v>
      </c>
      <c r="R47" s="30">
        <v>0</v>
      </c>
      <c r="S47" s="30">
        <v>0</v>
      </c>
      <c r="T47" s="30">
        <v>-3.5671393454383901E-2</v>
      </c>
      <c r="U47" s="30">
        <v>0</v>
      </c>
      <c r="V47" s="30">
        <v>0</v>
      </c>
      <c r="W47" s="30">
        <v>0</v>
      </c>
      <c r="X47" s="30">
        <v>0</v>
      </c>
      <c r="Y47" s="30">
        <v>2.5065445546035201E-3</v>
      </c>
      <c r="Z47" s="30">
        <v>2.89353067641773E-3</v>
      </c>
      <c r="AA47" s="30">
        <v>4.1512109527852498E-3</v>
      </c>
      <c r="AB47" s="30">
        <v>4.5623336399680499E-3</v>
      </c>
      <c r="AC47" s="30">
        <v>4.6804222388674398E-3</v>
      </c>
      <c r="AD47" s="30">
        <v>-4.0615796419674003E-3</v>
      </c>
      <c r="AE47" s="30">
        <v>-0.17329887115779999</v>
      </c>
      <c r="AF47" s="30">
        <v>0.14327441252093201</v>
      </c>
      <c r="AH47" s="30">
        <f t="shared" si="9"/>
        <v>2.27976559639131E-3</v>
      </c>
      <c r="AI47" s="30">
        <f t="shared" si="4"/>
        <v>2.5065445546035201E-3</v>
      </c>
      <c r="AJ47" s="30">
        <f t="shared" si="4"/>
        <v>2.89353067641773E-3</v>
      </c>
      <c r="AK47" s="30">
        <f t="shared" si="4"/>
        <v>4.1512109527852498E-3</v>
      </c>
      <c r="AL47" s="30">
        <f t="shared" si="4"/>
        <v>4.5623336399680499E-3</v>
      </c>
      <c r="AM47" s="30">
        <f t="shared" si="4"/>
        <v>4.6804222388674398E-3</v>
      </c>
      <c r="AN47" s="30">
        <f t="shared" si="4"/>
        <v>-4.0615796419674003E-3</v>
      </c>
      <c r="AR47" s="31">
        <f t="shared" si="1"/>
        <v>43281</v>
      </c>
      <c r="AS47" s="30">
        <f t="shared" si="5"/>
        <v>2.5730976500837279</v>
      </c>
      <c r="AT47" s="30">
        <f t="shared" si="2"/>
        <v>2.27976559639131E-3</v>
      </c>
      <c r="AU47" s="30">
        <f t="shared" si="6"/>
        <v>1.4732462420674589E-2</v>
      </c>
      <c r="AV47" s="30">
        <f t="shared" si="11"/>
        <v>2.5065445546035201E-3</v>
      </c>
      <c r="AW47" s="30">
        <f t="shared" si="11"/>
        <v>2.89353067641773E-3</v>
      </c>
      <c r="AX47" s="30">
        <f t="shared" si="11"/>
        <v>4.1512109527852498E-3</v>
      </c>
      <c r="AY47" s="30">
        <f t="shared" si="10"/>
        <v>4.5623336399680499E-3</v>
      </c>
      <c r="AZ47" s="30">
        <f t="shared" si="10"/>
        <v>4.6804222388674398E-3</v>
      </c>
      <c r="BA47" s="30">
        <f t="shared" si="10"/>
        <v>-4.0615796419674003E-3</v>
      </c>
      <c r="BC47" s="31">
        <f t="shared" si="7"/>
        <v>43281</v>
      </c>
      <c r="BD47" s="30">
        <f t="shared" si="8"/>
        <v>2.27976559639131E-3</v>
      </c>
      <c r="BE47" s="30">
        <f t="shared" si="8"/>
        <v>1.4732462420674589E-2</v>
      </c>
    </row>
    <row r="48" spans="1:71">
      <c r="A48" s="31">
        <v>43373</v>
      </c>
      <c r="B48" s="30">
        <v>-7.2162684005971894E-2</v>
      </c>
      <c r="C48" s="30">
        <v>-1.30638358447621E-3</v>
      </c>
      <c r="D48" s="30">
        <v>-0.317296749862094</v>
      </c>
      <c r="E48" s="30">
        <v>-1.57490347236777E-3</v>
      </c>
      <c r="F48" s="30">
        <v>-0.14003255883721</v>
      </c>
      <c r="G48" s="30">
        <v>0.28333085481957399</v>
      </c>
      <c r="H48" s="30">
        <v>-0.35944863581053299</v>
      </c>
      <c r="I48" s="30">
        <v>0.33216632626922299</v>
      </c>
      <c r="J48" s="30">
        <v>-0.95934641153019296</v>
      </c>
      <c r="K48" s="30">
        <v>4.2595191946936901E-4</v>
      </c>
      <c r="L48" s="30">
        <v>-0.137502102667419</v>
      </c>
      <c r="M48" s="30">
        <v>0</v>
      </c>
      <c r="N48" s="30">
        <v>0</v>
      </c>
      <c r="O48" s="30">
        <v>0.25091346789123298</v>
      </c>
      <c r="P48" s="30">
        <v>0</v>
      </c>
      <c r="Q48" s="30">
        <v>0.77612460295994801</v>
      </c>
      <c r="R48" s="30">
        <v>0</v>
      </c>
      <c r="S48" s="30">
        <v>0</v>
      </c>
      <c r="T48" s="30">
        <v>-0.212602263558681</v>
      </c>
      <c r="U48" s="30">
        <v>0</v>
      </c>
      <c r="V48" s="30">
        <v>0</v>
      </c>
      <c r="W48" s="30">
        <v>0</v>
      </c>
      <c r="X48" s="30">
        <v>0</v>
      </c>
      <c r="Y48" s="30">
        <v>2.3614521485582E-3</v>
      </c>
      <c r="Z48" s="30">
        <v>2.58177429683925E-3</v>
      </c>
      <c r="AA48" s="30">
        <v>3.96662001544978E-3</v>
      </c>
      <c r="AB48" s="30">
        <v>5.1254006270928798E-3</v>
      </c>
      <c r="AC48" s="30">
        <v>6.1904071656293498E-3</v>
      </c>
      <c r="AD48" s="30">
        <v>-4.1296593296435901E-3</v>
      </c>
      <c r="AE48" s="30">
        <v>-0.171553761079934</v>
      </c>
      <c r="AF48" s="30">
        <v>-0.73637098048899796</v>
      </c>
      <c r="AH48" s="30">
        <f t="shared" si="9"/>
        <v>4.2595191946936901E-4</v>
      </c>
      <c r="AI48" s="30">
        <f t="shared" si="4"/>
        <v>2.3614521485582E-3</v>
      </c>
      <c r="AJ48" s="30">
        <f t="shared" si="4"/>
        <v>2.58177429683925E-3</v>
      </c>
      <c r="AK48" s="30">
        <f t="shared" si="4"/>
        <v>3.96662001544978E-3</v>
      </c>
      <c r="AL48" s="30">
        <f t="shared" si="4"/>
        <v>5.1254006270928798E-3</v>
      </c>
      <c r="AM48" s="30">
        <f t="shared" si="4"/>
        <v>6.1904071656293498E-3</v>
      </c>
      <c r="AN48" s="30">
        <f t="shared" si="4"/>
        <v>-4.1296593296435901E-3</v>
      </c>
      <c r="AR48" s="31">
        <f t="shared" si="1"/>
        <v>43373</v>
      </c>
      <c r="AS48" s="30">
        <f t="shared" si="5"/>
        <v>-0.94548392195599185</v>
      </c>
      <c r="AT48" s="30">
        <f t="shared" si="2"/>
        <v>4.2595191946936901E-4</v>
      </c>
      <c r="AU48" s="30">
        <f t="shared" si="6"/>
        <v>1.6095994923925869E-2</v>
      </c>
      <c r="AV48" s="30">
        <f t="shared" si="11"/>
        <v>2.3614521485582E-3</v>
      </c>
      <c r="AW48" s="30">
        <f t="shared" si="11"/>
        <v>2.58177429683925E-3</v>
      </c>
      <c r="AX48" s="30">
        <f t="shared" si="11"/>
        <v>3.96662001544978E-3</v>
      </c>
      <c r="AY48" s="30">
        <f t="shared" si="10"/>
        <v>5.1254006270928798E-3</v>
      </c>
      <c r="AZ48" s="30">
        <f t="shared" si="10"/>
        <v>6.1904071656293498E-3</v>
      </c>
      <c r="BA48" s="30">
        <f t="shared" si="10"/>
        <v>-4.1296593296435901E-3</v>
      </c>
      <c r="BC48" s="31">
        <f t="shared" si="7"/>
        <v>43373</v>
      </c>
      <c r="BD48" s="30">
        <f t="shared" si="8"/>
        <v>4.2595191946936901E-4</v>
      </c>
      <c r="BE48" s="30">
        <f t="shared" si="8"/>
        <v>1.6095994923925869E-2</v>
      </c>
    </row>
    <row r="49" spans="1:57">
      <c r="A49" s="31">
        <v>43465</v>
      </c>
      <c r="B49" s="30">
        <v>-6.8858543207317394E-2</v>
      </c>
      <c r="C49" s="30">
        <v>-1.41078747661893E-3</v>
      </c>
      <c r="D49" s="30">
        <v>-0.33054244083186002</v>
      </c>
      <c r="E49" s="30">
        <v>-1.90709234663133E-3</v>
      </c>
      <c r="F49" s="30">
        <v>-0.15823474253049399</v>
      </c>
      <c r="G49" s="30">
        <v>0.28084755367847603</v>
      </c>
      <c r="H49" s="30">
        <v>-0.30341336133899999</v>
      </c>
      <c r="I49" s="30">
        <v>0.63641976793757904</v>
      </c>
      <c r="J49" s="30">
        <v>-1.01393181788765</v>
      </c>
      <c r="K49" s="32">
        <v>4.9351244402195899E-5</v>
      </c>
      <c r="L49" s="30">
        <v>-0.133458191463387</v>
      </c>
      <c r="M49" s="30">
        <v>0</v>
      </c>
      <c r="N49" s="30">
        <v>0</v>
      </c>
      <c r="O49" s="30">
        <v>0.24983064080381601</v>
      </c>
      <c r="P49" s="30">
        <v>0</v>
      </c>
      <c r="Q49" s="30">
        <v>0.80353715988385999</v>
      </c>
      <c r="R49" s="30">
        <v>0</v>
      </c>
      <c r="S49" s="30">
        <v>0</v>
      </c>
      <c r="T49" s="30">
        <v>6.4208514495645005E-2</v>
      </c>
      <c r="U49" s="30">
        <v>0</v>
      </c>
      <c r="V49" s="30">
        <v>0</v>
      </c>
      <c r="W49" s="30">
        <v>0</v>
      </c>
      <c r="X49" s="30">
        <v>0</v>
      </c>
      <c r="Y49" s="30">
        <v>2.3118175650704799E-3</v>
      </c>
      <c r="Z49" s="30">
        <v>2.6039030852187299E-3</v>
      </c>
      <c r="AA49" s="30">
        <v>4.7092192148490098E-3</v>
      </c>
      <c r="AB49" s="30">
        <v>6.5736332946153501E-3</v>
      </c>
      <c r="AC49" s="30">
        <v>6.11612258660798E-3</v>
      </c>
      <c r="AD49" s="30">
        <v>-2.16310202126868E-3</v>
      </c>
      <c r="AE49" s="30">
        <v>-0.16982558085191199</v>
      </c>
      <c r="AF49" s="30">
        <v>-0.14176932688112401</v>
      </c>
      <c r="AH49" s="30">
        <f t="shared" si="9"/>
        <v>4.9351244402195899E-5</v>
      </c>
      <c r="AI49" s="30">
        <f t="shared" si="4"/>
        <v>2.3118175650704799E-3</v>
      </c>
      <c r="AJ49" s="30">
        <f t="shared" si="4"/>
        <v>2.6039030852187299E-3</v>
      </c>
      <c r="AK49" s="30">
        <f t="shared" si="4"/>
        <v>4.7092192148490098E-3</v>
      </c>
      <c r="AL49" s="30">
        <f t="shared" si="4"/>
        <v>6.5736332946153501E-3</v>
      </c>
      <c r="AM49" s="30">
        <f t="shared" si="4"/>
        <v>6.11612258660798E-3</v>
      </c>
      <c r="AN49" s="30">
        <f t="shared" si="4"/>
        <v>-2.16310202126868E-3</v>
      </c>
      <c r="AR49" s="31">
        <f t="shared" si="1"/>
        <v>43465</v>
      </c>
      <c r="AS49" s="30">
        <f t="shared" si="5"/>
        <v>1.4329226924755041</v>
      </c>
      <c r="AT49" s="30">
        <f t="shared" si="2"/>
        <v>4.9351244402195899E-5</v>
      </c>
      <c r="AU49" s="30">
        <f t="shared" si="6"/>
        <v>2.015159372509287E-2</v>
      </c>
      <c r="AV49" s="30">
        <f t="shared" si="11"/>
        <v>2.3118175650704799E-3</v>
      </c>
      <c r="AW49" s="30">
        <f t="shared" si="11"/>
        <v>2.6039030852187299E-3</v>
      </c>
      <c r="AX49" s="30">
        <f t="shared" si="11"/>
        <v>4.7092192148490098E-3</v>
      </c>
      <c r="AY49" s="30">
        <f t="shared" si="10"/>
        <v>6.5736332946153501E-3</v>
      </c>
      <c r="AZ49" s="30">
        <f t="shared" si="10"/>
        <v>6.11612258660798E-3</v>
      </c>
      <c r="BA49" s="30">
        <f t="shared" si="10"/>
        <v>-2.16310202126868E-3</v>
      </c>
      <c r="BC49" s="31">
        <f t="shared" si="7"/>
        <v>43465</v>
      </c>
      <c r="BD49" s="30">
        <f t="shared" si="8"/>
        <v>4.9351244402195899E-5</v>
      </c>
      <c r="BE49" s="30">
        <f t="shared" si="8"/>
        <v>2.015159372509287E-2</v>
      </c>
    </row>
    <row r="50" spans="1:57">
      <c r="A50" s="31">
        <v>43555</v>
      </c>
      <c r="B50" s="30">
        <v>-6.0825801385910802E-2</v>
      </c>
      <c r="C50" s="30">
        <v>-1.5212168467892901E-3</v>
      </c>
      <c r="D50" s="30">
        <v>-0.34635214737493902</v>
      </c>
      <c r="E50" s="30">
        <v>-2.47198588729791E-3</v>
      </c>
      <c r="F50" s="30">
        <v>-0.185374678397354</v>
      </c>
      <c r="G50" s="30">
        <v>0.27383373396452299</v>
      </c>
      <c r="H50" s="30">
        <v>-0.33054895186761502</v>
      </c>
      <c r="I50" s="30">
        <v>0.18826930491801999</v>
      </c>
      <c r="J50" s="30">
        <v>-0.74775413325043305</v>
      </c>
      <c r="K50" s="30">
        <v>-1.8687029216146701E-3</v>
      </c>
      <c r="L50" s="30">
        <v>-0.132153067546769</v>
      </c>
      <c r="M50" s="30">
        <v>0</v>
      </c>
      <c r="N50" s="30">
        <v>0</v>
      </c>
      <c r="O50" s="30">
        <v>0.19878492322395999</v>
      </c>
      <c r="P50" s="30">
        <v>0</v>
      </c>
      <c r="Q50" s="30">
        <v>0.759770994738451</v>
      </c>
      <c r="R50" s="30">
        <v>0</v>
      </c>
      <c r="S50" s="30">
        <v>0</v>
      </c>
      <c r="T50" s="30">
        <v>0.145037027291849</v>
      </c>
      <c r="U50" s="30">
        <v>0</v>
      </c>
      <c r="V50" s="30">
        <v>0</v>
      </c>
      <c r="W50" s="30">
        <v>0</v>
      </c>
      <c r="X50" s="30">
        <v>0</v>
      </c>
      <c r="Y50" s="30">
        <v>2.2250320664829399E-3</v>
      </c>
      <c r="Z50" s="30">
        <v>3.1281098901825202E-3</v>
      </c>
      <c r="AA50" s="30">
        <v>6.0473847113939796E-3</v>
      </c>
      <c r="AB50" s="30">
        <v>6.3973330194810798E-3</v>
      </c>
      <c r="AC50" s="30">
        <v>7.5922950748763497E-3</v>
      </c>
      <c r="AD50" s="30">
        <v>-2.22703009297164E-3</v>
      </c>
      <c r="AE50" s="30">
        <v>-0.168114191868073</v>
      </c>
      <c r="AF50" s="30">
        <v>-0.40343435708911601</v>
      </c>
      <c r="AH50" s="30">
        <f t="shared" si="9"/>
        <v>-1.8687029216146701E-3</v>
      </c>
      <c r="AI50" s="30">
        <f t="shared" si="4"/>
        <v>2.2250320664829399E-3</v>
      </c>
      <c r="AJ50" s="30">
        <f t="shared" si="4"/>
        <v>3.1281098901825202E-3</v>
      </c>
      <c r="AK50" s="30">
        <f t="shared" si="4"/>
        <v>6.0473847113939796E-3</v>
      </c>
      <c r="AL50" s="30">
        <f t="shared" si="4"/>
        <v>6.3973330194810798E-3</v>
      </c>
      <c r="AM50" s="30">
        <f t="shared" si="4"/>
        <v>7.5922950748763497E-3</v>
      </c>
      <c r="AN50" s="30">
        <f t="shared" si="4"/>
        <v>-2.22703009297164E-3</v>
      </c>
      <c r="AR50" s="31">
        <f t="shared" si="1"/>
        <v>43555</v>
      </c>
      <c r="AS50" s="30">
        <f t="shared" si="5"/>
        <v>0.38626257164353595</v>
      </c>
      <c r="AT50" s="30">
        <f t="shared" si="2"/>
        <v>-1.8687029216146701E-3</v>
      </c>
      <c r="AU50" s="30">
        <f t="shared" si="6"/>
        <v>2.3163124669445229E-2</v>
      </c>
      <c r="AV50" s="30">
        <f t="shared" si="11"/>
        <v>2.2250320664829399E-3</v>
      </c>
      <c r="AW50" s="30">
        <f t="shared" si="11"/>
        <v>3.1281098901825202E-3</v>
      </c>
      <c r="AX50" s="30">
        <f t="shared" si="11"/>
        <v>6.0473847113939796E-3</v>
      </c>
      <c r="AY50" s="30">
        <f t="shared" si="10"/>
        <v>6.3973330194810798E-3</v>
      </c>
      <c r="AZ50" s="30">
        <f t="shared" si="10"/>
        <v>7.5922950748763497E-3</v>
      </c>
      <c r="BA50" s="30">
        <f t="shared" si="10"/>
        <v>-2.22703009297164E-3</v>
      </c>
      <c r="BC50" s="31">
        <f t="shared" si="7"/>
        <v>43555</v>
      </c>
      <c r="BD50" s="30">
        <f t="shared" si="8"/>
        <v>-1.8687029216146701E-3</v>
      </c>
      <c r="BE50" s="30">
        <f t="shared" si="8"/>
        <v>2.3163124669445229E-2</v>
      </c>
    </row>
    <row r="51" spans="1:57">
      <c r="A51" s="31">
        <v>43646</v>
      </c>
      <c r="B51" s="30">
        <v>-6.76323171789006E-2</v>
      </c>
      <c r="C51" s="30">
        <v>-1.7209887353653E-3</v>
      </c>
      <c r="D51" s="30">
        <v>-0.35502999537763102</v>
      </c>
      <c r="E51" s="30">
        <v>-2.58722290559232E-3</v>
      </c>
      <c r="F51" s="30">
        <v>-0.195690287015959</v>
      </c>
      <c r="G51" s="30">
        <v>0.27248699288637801</v>
      </c>
      <c r="H51" s="30">
        <v>-0.37895457633018098</v>
      </c>
      <c r="I51" s="30">
        <v>0.552376906673957</v>
      </c>
      <c r="J51" s="30">
        <v>-0.77468098987964995</v>
      </c>
      <c r="K51" s="30">
        <v>-2.63735073043891E-3</v>
      </c>
      <c r="L51" s="30">
        <v>-0.13625571200945799</v>
      </c>
      <c r="M51" s="30">
        <v>0</v>
      </c>
      <c r="N51" s="30">
        <v>0</v>
      </c>
      <c r="O51" s="30">
        <v>0.17536971215303901</v>
      </c>
      <c r="P51" s="30">
        <v>0</v>
      </c>
      <c r="Q51" s="30">
        <v>0.81515585644042998</v>
      </c>
      <c r="R51" s="30">
        <v>0</v>
      </c>
      <c r="S51" s="30">
        <v>0</v>
      </c>
      <c r="T51" s="30">
        <v>-6.3253644525074204E-2</v>
      </c>
      <c r="U51" s="30">
        <v>0</v>
      </c>
      <c r="V51" s="30">
        <v>0</v>
      </c>
      <c r="W51" s="30">
        <v>0</v>
      </c>
      <c r="X51" s="30">
        <v>0</v>
      </c>
      <c r="Y51" s="30">
        <v>2.8354391019336199E-3</v>
      </c>
      <c r="Z51" s="30">
        <v>4.3232232314283003E-3</v>
      </c>
      <c r="AA51" s="30">
        <v>5.8958615844595299E-3</v>
      </c>
      <c r="AB51" s="30">
        <v>7.6665174830292601E-3</v>
      </c>
      <c r="AC51" s="30">
        <v>7.3402958726376203E-3</v>
      </c>
      <c r="AD51" s="30">
        <v>-2.0533743831041501E-3</v>
      </c>
      <c r="AE51" s="30">
        <v>-0.16641945575775999</v>
      </c>
      <c r="AF51" s="30">
        <v>-0.31948352194652802</v>
      </c>
      <c r="AH51" s="30">
        <f t="shared" si="9"/>
        <v>-2.63735073043891E-3</v>
      </c>
      <c r="AI51" s="30">
        <f t="shared" si="4"/>
        <v>2.8354391019336199E-3</v>
      </c>
      <c r="AJ51" s="30">
        <f t="shared" si="4"/>
        <v>4.3232232314283003E-3</v>
      </c>
      <c r="AK51" s="30">
        <f t="shared" si="4"/>
        <v>5.8958615844595299E-3</v>
      </c>
      <c r="AL51" s="30">
        <f t="shared" si="4"/>
        <v>7.6665174830292601E-3</v>
      </c>
      <c r="AM51" s="30">
        <f t="shared" si="4"/>
        <v>7.3402958726376203E-3</v>
      </c>
      <c r="AN51" s="30">
        <f t="shared" si="4"/>
        <v>-2.0533743831041501E-3</v>
      </c>
      <c r="AR51" s="31">
        <f t="shared" si="1"/>
        <v>43646</v>
      </c>
      <c r="AS51" s="30">
        <f t="shared" si="5"/>
        <v>0.72206591221388794</v>
      </c>
      <c r="AT51" s="30">
        <f t="shared" si="2"/>
        <v>-2.63735073043891E-3</v>
      </c>
      <c r="AU51" s="30">
        <f t="shared" si="6"/>
        <v>2.6007962890384179E-2</v>
      </c>
      <c r="AV51" s="30">
        <f t="shared" si="11"/>
        <v>2.8354391019336199E-3</v>
      </c>
      <c r="AW51" s="30">
        <f t="shared" si="11"/>
        <v>4.3232232314283003E-3</v>
      </c>
      <c r="AX51" s="30">
        <f t="shared" si="11"/>
        <v>5.8958615844595299E-3</v>
      </c>
      <c r="AY51" s="30">
        <f t="shared" si="10"/>
        <v>7.6665174830292601E-3</v>
      </c>
      <c r="AZ51" s="30">
        <f t="shared" si="10"/>
        <v>7.3402958726376203E-3</v>
      </c>
      <c r="BA51" s="30">
        <f t="shared" si="10"/>
        <v>-2.0533743831041501E-3</v>
      </c>
      <c r="BC51" s="31">
        <f t="shared" si="7"/>
        <v>43646</v>
      </c>
      <c r="BD51" s="30">
        <f t="shared" si="8"/>
        <v>-2.63735073043891E-3</v>
      </c>
      <c r="BE51" s="30">
        <f t="shared" si="8"/>
        <v>2.6007962890384179E-2</v>
      </c>
    </row>
    <row r="52" spans="1:57">
      <c r="A52" s="31">
        <v>43738</v>
      </c>
      <c r="B52" s="30">
        <v>-6.8863060814428001E-2</v>
      </c>
      <c r="C52" s="30">
        <v>-2.02322960212164E-3</v>
      </c>
      <c r="D52" s="30">
        <v>-0.35710710454647199</v>
      </c>
      <c r="E52" s="30">
        <v>-2.9363908862323198E-3</v>
      </c>
      <c r="F52" s="30">
        <v>-0.20087158146956299</v>
      </c>
      <c r="G52" s="30">
        <v>0.288785162855553</v>
      </c>
      <c r="H52" s="30">
        <v>-0.39914944894426901</v>
      </c>
      <c r="I52" s="30">
        <v>0.35110366837178802</v>
      </c>
      <c r="J52" s="30">
        <v>-0.87912941462945304</v>
      </c>
      <c r="K52" s="30">
        <v>-2.1851548297147001E-3</v>
      </c>
      <c r="L52" s="30">
        <v>-0.130878182145444</v>
      </c>
      <c r="M52" s="30">
        <v>0</v>
      </c>
      <c r="N52" s="30">
        <v>0</v>
      </c>
      <c r="O52" s="30">
        <v>0.17529367785700201</v>
      </c>
      <c r="P52" s="30">
        <v>0</v>
      </c>
      <c r="Q52" s="30">
        <v>0.87273514708212596</v>
      </c>
      <c r="R52" s="30">
        <v>0</v>
      </c>
      <c r="S52" s="30">
        <v>0</v>
      </c>
      <c r="T52" s="30">
        <v>-1.4534484717665301E-2</v>
      </c>
      <c r="U52" s="30">
        <v>0</v>
      </c>
      <c r="V52" s="30">
        <v>0</v>
      </c>
      <c r="W52" s="30">
        <v>0</v>
      </c>
      <c r="X52" s="30">
        <v>0</v>
      </c>
      <c r="Y52" s="30">
        <v>3.72976735176777E-3</v>
      </c>
      <c r="Z52" s="30">
        <v>3.9572375859719903E-3</v>
      </c>
      <c r="AA52" s="30">
        <v>7.0195233353276196E-3</v>
      </c>
      <c r="AB52" s="30">
        <v>7.3874947039254098E-3</v>
      </c>
      <c r="AC52" s="30">
        <v>7.37060094304631E-3</v>
      </c>
      <c r="AD52" s="30">
        <v>-1.46168975603266E-3</v>
      </c>
      <c r="AE52" s="30">
        <v>-0.164741234419918</v>
      </c>
      <c r="AF52" s="30">
        <v>-0.52633064974869603</v>
      </c>
      <c r="AH52" s="30">
        <f t="shared" si="9"/>
        <v>-2.1851548297147001E-3</v>
      </c>
      <c r="AI52" s="30">
        <f t="shared" si="4"/>
        <v>3.72976735176777E-3</v>
      </c>
      <c r="AJ52" s="30">
        <f t="shared" si="4"/>
        <v>3.9572375859719903E-3</v>
      </c>
      <c r="AK52" s="30">
        <f t="shared" si="4"/>
        <v>7.0195233353276196E-3</v>
      </c>
      <c r="AL52" s="30">
        <f t="shared" si="4"/>
        <v>7.3874947039254098E-3</v>
      </c>
      <c r="AM52" s="30">
        <f t="shared" si="4"/>
        <v>7.37060094304631E-3</v>
      </c>
      <c r="AN52" s="30">
        <f t="shared" si="4"/>
        <v>-1.46168975603266E-3</v>
      </c>
      <c r="AR52" s="31">
        <f t="shared" si="1"/>
        <v>43738</v>
      </c>
      <c r="AS52" s="30">
        <f t="shared" si="5"/>
        <v>-0.10532259899478413</v>
      </c>
      <c r="AT52" s="30">
        <f t="shared" si="2"/>
        <v>-2.1851548297147001E-3</v>
      </c>
      <c r="AU52" s="30">
        <f t="shared" si="6"/>
        <v>2.8002934164006441E-2</v>
      </c>
      <c r="AV52" s="30">
        <f t="shared" si="11"/>
        <v>3.72976735176777E-3</v>
      </c>
      <c r="AW52" s="30">
        <f t="shared" si="11"/>
        <v>3.9572375859719903E-3</v>
      </c>
      <c r="AX52" s="30">
        <f t="shared" si="11"/>
        <v>7.0195233353276196E-3</v>
      </c>
      <c r="AY52" s="30">
        <f t="shared" si="10"/>
        <v>7.3874947039254098E-3</v>
      </c>
      <c r="AZ52" s="30">
        <f t="shared" si="10"/>
        <v>7.37060094304631E-3</v>
      </c>
      <c r="BA52" s="30">
        <f t="shared" si="10"/>
        <v>-1.46168975603266E-3</v>
      </c>
      <c r="BC52" s="31">
        <f t="shared" si="7"/>
        <v>43738</v>
      </c>
      <c r="BD52" s="30">
        <f t="shared" si="8"/>
        <v>-2.1851548297147001E-3</v>
      </c>
      <c r="BE52" s="30">
        <f t="shared" si="8"/>
        <v>2.8002934164006441E-2</v>
      </c>
    </row>
    <row r="53" spans="1:57">
      <c r="A53" s="31">
        <v>43830</v>
      </c>
      <c r="B53" s="30">
        <v>-6.5128545652481898E-2</v>
      </c>
      <c r="C53" s="30">
        <v>-2.4515364414834299E-3</v>
      </c>
      <c r="D53" s="30">
        <v>-0.34014926511422</v>
      </c>
      <c r="E53" s="30">
        <v>-3.8664666106136198E-3</v>
      </c>
      <c r="F53" s="30">
        <v>-0.20762846287214401</v>
      </c>
      <c r="G53" s="30">
        <v>0.31206126762408598</v>
      </c>
      <c r="H53" s="30">
        <v>-0.39290133405216399</v>
      </c>
      <c r="I53" s="30">
        <v>0.14706307334222399</v>
      </c>
      <c r="J53" s="30">
        <v>-0.727722492084936</v>
      </c>
      <c r="K53" s="30">
        <v>-1.80631761035332E-3</v>
      </c>
      <c r="L53" s="30">
        <v>-0.120716520127761</v>
      </c>
      <c r="M53" s="30">
        <v>0</v>
      </c>
      <c r="N53" s="30">
        <v>0</v>
      </c>
      <c r="O53" s="30">
        <v>0.13227376885047701</v>
      </c>
      <c r="P53" s="30">
        <v>0</v>
      </c>
      <c r="Q53" s="30">
        <v>0.79953054203076801</v>
      </c>
      <c r="R53" s="30">
        <v>0</v>
      </c>
      <c r="S53" s="30">
        <v>0</v>
      </c>
      <c r="T53" s="30">
        <v>1.5491990733496001E-2</v>
      </c>
      <c r="U53" s="30">
        <v>0</v>
      </c>
      <c r="V53" s="30">
        <v>0</v>
      </c>
      <c r="W53" s="30">
        <v>0</v>
      </c>
      <c r="X53" s="30">
        <v>0</v>
      </c>
      <c r="Y53" s="30">
        <v>2.84393406719818E-3</v>
      </c>
      <c r="Z53" s="30">
        <v>4.4840986944238896E-3</v>
      </c>
      <c r="AA53" s="30">
        <v>6.3895325240315099E-3</v>
      </c>
      <c r="AB53" s="30">
        <v>7.1638843201604603E-3</v>
      </c>
      <c r="AC53" s="30">
        <v>7.5566096723989002E-3</v>
      </c>
      <c r="AD53" s="30">
        <v>-6.1514018607766697E-4</v>
      </c>
      <c r="AE53" s="30">
        <v>-0.16307939005621899</v>
      </c>
      <c r="AF53" s="30">
        <v>-0.60980869873119503</v>
      </c>
      <c r="AH53" s="30">
        <f t="shared" si="9"/>
        <v>-1.80631761035332E-3</v>
      </c>
      <c r="AI53" s="30">
        <f t="shared" si="4"/>
        <v>2.84393406719818E-3</v>
      </c>
      <c r="AJ53" s="30">
        <f t="shared" si="4"/>
        <v>4.4840986944238896E-3</v>
      </c>
      <c r="AK53" s="30">
        <f t="shared" si="4"/>
        <v>6.3895325240315099E-3</v>
      </c>
      <c r="AL53" s="30">
        <f t="shared" si="4"/>
        <v>7.1638843201604603E-3</v>
      </c>
      <c r="AM53" s="30">
        <f t="shared" si="4"/>
        <v>7.5566096723989002E-3</v>
      </c>
      <c r="AN53" s="30">
        <f t="shared" si="4"/>
        <v>-6.1514018607766697E-4</v>
      </c>
      <c r="AR53" s="31">
        <f t="shared" si="1"/>
        <v>43830</v>
      </c>
      <c r="AS53" s="30">
        <f t="shared" si="5"/>
        <v>-0.43923479492478013</v>
      </c>
      <c r="AT53" s="30">
        <f t="shared" si="2"/>
        <v>-1.80631761035332E-3</v>
      </c>
      <c r="AU53" s="30">
        <f t="shared" si="6"/>
        <v>2.782291909213527E-2</v>
      </c>
      <c r="AV53" s="30">
        <f t="shared" si="11"/>
        <v>2.84393406719818E-3</v>
      </c>
      <c r="AW53" s="30">
        <f t="shared" si="11"/>
        <v>4.4840986944238896E-3</v>
      </c>
      <c r="AX53" s="30">
        <f t="shared" si="11"/>
        <v>6.3895325240315099E-3</v>
      </c>
      <c r="AY53" s="30">
        <f t="shared" si="10"/>
        <v>7.1638843201604603E-3</v>
      </c>
      <c r="AZ53" s="30">
        <f t="shared" si="10"/>
        <v>7.5566096723989002E-3</v>
      </c>
      <c r="BA53" s="30">
        <f t="shared" si="10"/>
        <v>-6.1514018607766697E-4</v>
      </c>
      <c r="BC53" s="31">
        <f t="shared" si="7"/>
        <v>43830</v>
      </c>
      <c r="BD53" s="30">
        <f t="shared" si="8"/>
        <v>-1.80631761035332E-3</v>
      </c>
      <c r="BE53" s="30">
        <f t="shared" si="8"/>
        <v>2.782291909213527E-2</v>
      </c>
    </row>
    <row r="54" spans="1:57">
      <c r="A54" s="31">
        <v>43921</v>
      </c>
      <c r="B54" s="30">
        <v>-6.6763323383345299E-2</v>
      </c>
      <c r="C54" s="30">
        <v>-2.6022334083997101E-3</v>
      </c>
      <c r="D54" s="30">
        <v>-0.39940402729823299</v>
      </c>
      <c r="E54" s="30">
        <v>-6.2064046209564499E-3</v>
      </c>
      <c r="F54" s="30">
        <v>-0.246938743780211</v>
      </c>
      <c r="G54" s="30">
        <v>0.32898002548322702</v>
      </c>
      <c r="H54" s="30">
        <v>-0.32435662344434402</v>
      </c>
      <c r="I54" s="30">
        <v>0.38349053470319</v>
      </c>
      <c r="J54" s="30">
        <v>-0.59996756100979498</v>
      </c>
      <c r="K54" s="30">
        <v>-8.7475065504882803E-3</v>
      </c>
      <c r="L54" s="30">
        <v>-0.11468230025807299</v>
      </c>
      <c r="M54" s="30">
        <v>0</v>
      </c>
      <c r="N54" s="30">
        <v>0</v>
      </c>
      <c r="O54" s="30">
        <v>3.2606800856083099E-2</v>
      </c>
      <c r="P54" s="30">
        <v>0</v>
      </c>
      <c r="Q54" s="30">
        <v>0.86580800508002598</v>
      </c>
      <c r="R54" s="30">
        <v>0</v>
      </c>
      <c r="S54" s="30">
        <v>0</v>
      </c>
      <c r="T54" s="30">
        <v>-4.9452073895728203E-3</v>
      </c>
      <c r="U54" s="30">
        <v>0</v>
      </c>
      <c r="V54" s="30">
        <v>0</v>
      </c>
      <c r="W54" s="30">
        <v>0</v>
      </c>
      <c r="X54" s="30">
        <v>0</v>
      </c>
      <c r="Y54" s="30">
        <v>2.95285481084484E-3</v>
      </c>
      <c r="Z54" s="30">
        <v>3.5605454639764298E-3</v>
      </c>
      <c r="AA54" s="30">
        <v>5.8230230095990196E-3</v>
      </c>
      <c r="AB54" s="30">
        <v>7.0021973714862098E-3</v>
      </c>
      <c r="AC54" s="30">
        <v>7.79052116370859E-3</v>
      </c>
      <c r="AD54" s="30">
        <v>7.0637631592873596E-4</v>
      </c>
      <c r="AE54" s="30">
        <v>-0.16143378520284599</v>
      </c>
      <c r="AF54" s="30">
        <v>-0.31169596024620499</v>
      </c>
      <c r="AH54" s="30">
        <f t="shared" si="9"/>
        <v>-8.7475065504882803E-3</v>
      </c>
      <c r="AI54" s="30">
        <f t="shared" si="4"/>
        <v>2.95285481084484E-3</v>
      </c>
      <c r="AJ54" s="30">
        <f t="shared" si="4"/>
        <v>3.5605454639764298E-3</v>
      </c>
      <c r="AK54" s="30">
        <f t="shared" si="4"/>
        <v>5.8230230095990196E-3</v>
      </c>
      <c r="AL54" s="30">
        <f t="shared" si="4"/>
        <v>7.0021973714862098E-3</v>
      </c>
      <c r="AM54" s="30">
        <f t="shared" si="4"/>
        <v>7.79052116370859E-3</v>
      </c>
      <c r="AN54" s="30">
        <f t="shared" si="4"/>
        <v>7.0637631592873596E-4</v>
      </c>
      <c r="AR54" s="31">
        <f t="shared" si="1"/>
        <v>43921</v>
      </c>
      <c r="AS54" s="30">
        <f t="shared" si="5"/>
        <v>0.75321615901518002</v>
      </c>
      <c r="AT54" s="30">
        <f t="shared" si="2"/>
        <v>-8.7475065504882803E-3</v>
      </c>
      <c r="AU54" s="30">
        <f t="shared" si="6"/>
        <v>2.7835518135543823E-2</v>
      </c>
      <c r="AV54" s="30">
        <f t="shared" si="11"/>
        <v>2.95285481084484E-3</v>
      </c>
      <c r="AW54" s="30">
        <f t="shared" si="11"/>
        <v>3.5605454639764298E-3</v>
      </c>
      <c r="AX54" s="30">
        <f t="shared" si="11"/>
        <v>5.8230230095990196E-3</v>
      </c>
      <c r="AY54" s="30">
        <f t="shared" si="10"/>
        <v>7.0021973714862098E-3</v>
      </c>
      <c r="AZ54" s="30">
        <f t="shared" si="10"/>
        <v>7.79052116370859E-3</v>
      </c>
      <c r="BA54" s="30">
        <f t="shared" si="10"/>
        <v>7.0637631592873596E-4</v>
      </c>
      <c r="BC54" s="31">
        <f t="shared" si="7"/>
        <v>43921</v>
      </c>
      <c r="BD54" s="30">
        <f t="shared" si="8"/>
        <v>-8.7475065504882803E-3</v>
      </c>
      <c r="BE54" s="30">
        <f t="shared" si="8"/>
        <v>2.7835518135543823E-2</v>
      </c>
    </row>
    <row r="55" spans="1:57">
      <c r="A55" s="31">
        <v>44012</v>
      </c>
      <c r="B55" s="30">
        <v>-6.9664028653215707E-2</v>
      </c>
      <c r="C55" s="30">
        <v>-2.4292617841869999E-3</v>
      </c>
      <c r="D55" s="30">
        <v>-0.433412600083871</v>
      </c>
      <c r="E55" s="30">
        <v>-6.9233579638727696E-3</v>
      </c>
      <c r="F55" s="30">
        <v>-0.27340298782614297</v>
      </c>
      <c r="G55" s="30">
        <v>0.29854336998171799</v>
      </c>
      <c r="H55" s="30">
        <v>-0.233360230623957</v>
      </c>
      <c r="I55" s="30">
        <v>-1.49899990123827</v>
      </c>
      <c r="J55" s="30">
        <v>-0.42429621310793297</v>
      </c>
      <c r="K55" s="30">
        <v>-1.8502975594603101E-2</v>
      </c>
      <c r="L55" s="30">
        <v>-0.11206143760557</v>
      </c>
      <c r="M55" s="30">
        <v>0</v>
      </c>
      <c r="N55" s="30">
        <v>0</v>
      </c>
      <c r="O55" s="30">
        <v>6.5509303088351302E-3</v>
      </c>
      <c r="P55" s="30">
        <v>0</v>
      </c>
      <c r="Q55" s="30">
        <v>0.89789633679564496</v>
      </c>
      <c r="R55" s="30">
        <v>0</v>
      </c>
      <c r="S55" s="30">
        <v>0</v>
      </c>
      <c r="T55" s="30">
        <v>-0.75553797809779699</v>
      </c>
      <c r="U55" s="30">
        <v>0</v>
      </c>
      <c r="V55" s="30">
        <v>0</v>
      </c>
      <c r="W55" s="30">
        <v>0</v>
      </c>
      <c r="X55" s="30">
        <v>0</v>
      </c>
      <c r="Y55" s="30">
        <v>6.5286350636739598E-4</v>
      </c>
      <c r="Z55" s="30">
        <v>3.22320950407739E-3</v>
      </c>
      <c r="AA55" s="30">
        <v>6.1098646583657096E-3</v>
      </c>
      <c r="AB55" s="30">
        <v>7.7625254947477603E-3</v>
      </c>
      <c r="AC55" s="30">
        <v>8.7699391046358599E-3</v>
      </c>
      <c r="AD55" s="30">
        <v>3.1384898179664901E-3</v>
      </c>
      <c r="AE55" s="30">
        <v>-0.159804282760767</v>
      </c>
      <c r="AF55" s="30">
        <v>-2.7942488761096902</v>
      </c>
      <c r="AH55" s="30">
        <f t="shared" si="9"/>
        <v>-1.8502975594603101E-2</v>
      </c>
      <c r="AI55" s="30">
        <f t="shared" si="4"/>
        <v>6.5286350636739598E-4</v>
      </c>
      <c r="AJ55" s="30">
        <f t="shared" si="4"/>
        <v>3.22320950407739E-3</v>
      </c>
      <c r="AK55" s="30">
        <f t="shared" si="4"/>
        <v>6.1098646583657096E-3</v>
      </c>
      <c r="AL55" s="30">
        <f t="shared" si="4"/>
        <v>7.7625254947477603E-3</v>
      </c>
      <c r="AM55" s="30">
        <f t="shared" si="4"/>
        <v>8.7699391046358599E-3</v>
      </c>
      <c r="AN55" s="30">
        <f t="shared" si="4"/>
        <v>3.1384898179664901E-3</v>
      </c>
      <c r="AR55" s="31">
        <f t="shared" si="1"/>
        <v>44012</v>
      </c>
      <c r="AS55" s="30">
        <f t="shared" si="5"/>
        <v>-9.1769955044387608</v>
      </c>
      <c r="AT55" s="30">
        <f t="shared" si="2"/>
        <v>-1.8502975594603101E-2</v>
      </c>
      <c r="AU55" s="30">
        <f t="shared" si="6"/>
        <v>2.9656892086160607E-2</v>
      </c>
      <c r="AV55" s="30">
        <f t="shared" si="11"/>
        <v>6.5286350636739598E-4</v>
      </c>
      <c r="AW55" s="30">
        <f t="shared" si="11"/>
        <v>3.22320950407739E-3</v>
      </c>
      <c r="AX55" s="30">
        <f t="shared" si="11"/>
        <v>6.1098646583657096E-3</v>
      </c>
      <c r="AY55" s="30">
        <f t="shared" si="10"/>
        <v>7.7625254947477603E-3</v>
      </c>
      <c r="AZ55" s="30">
        <f t="shared" si="10"/>
        <v>8.7699391046358599E-3</v>
      </c>
      <c r="BA55" s="30">
        <f t="shared" si="10"/>
        <v>3.1384898179664901E-3</v>
      </c>
      <c r="BC55" s="31">
        <f t="shared" si="7"/>
        <v>44012</v>
      </c>
      <c r="BD55" s="30">
        <f t="shared" si="8"/>
        <v>-1.8502975594603101E-2</v>
      </c>
      <c r="BE55" s="30">
        <f t="shared" si="8"/>
        <v>2.9656892086160607E-2</v>
      </c>
    </row>
    <row r="56" spans="1:57">
      <c r="A56" s="31">
        <v>44104</v>
      </c>
      <c r="B56" s="30">
        <v>-7.5765402875305199E-2</v>
      </c>
      <c r="C56" s="30">
        <v>-2.1217801395079202E-3</v>
      </c>
      <c r="D56" s="30">
        <v>-0.40050978217801497</v>
      </c>
      <c r="E56" s="30">
        <v>-7.2705041615162003E-3</v>
      </c>
      <c r="F56" s="30">
        <v>-0.29402133487128601</v>
      </c>
      <c r="G56" s="30">
        <v>0.30401553333576598</v>
      </c>
      <c r="H56" s="30">
        <v>-0.19456215630920801</v>
      </c>
      <c r="I56" s="30">
        <v>1.36915649241826</v>
      </c>
      <c r="J56" s="30">
        <v>-0.320591003010539</v>
      </c>
      <c r="K56" s="30">
        <v>-2.03919106578354E-2</v>
      </c>
      <c r="L56" s="30">
        <v>-0.12559173145567601</v>
      </c>
      <c r="M56" s="30">
        <v>0</v>
      </c>
      <c r="N56" s="30">
        <v>0</v>
      </c>
      <c r="O56" s="30">
        <v>-0.16972814535563999</v>
      </c>
      <c r="P56" s="30">
        <v>0</v>
      </c>
      <c r="Q56" s="30">
        <v>0.75868155975185003</v>
      </c>
      <c r="R56" s="30">
        <v>0</v>
      </c>
      <c r="S56" s="30">
        <v>0</v>
      </c>
      <c r="T56" s="30">
        <v>0.33133464565038201</v>
      </c>
      <c r="U56" s="30">
        <v>0</v>
      </c>
      <c r="V56" s="30">
        <v>0</v>
      </c>
      <c r="W56" s="30">
        <v>0</v>
      </c>
      <c r="X56" s="30">
        <v>0</v>
      </c>
      <c r="Y56" s="30">
        <v>1.4606511232750901E-3</v>
      </c>
      <c r="Z56" s="30">
        <v>4.7836598111805602E-3</v>
      </c>
      <c r="AA56" s="30">
        <v>7.9479415748373496E-3</v>
      </c>
      <c r="AB56" s="30">
        <v>9.5599132538648404E-3</v>
      </c>
      <c r="AC56" s="30">
        <v>1.0301131668932701E-2</v>
      </c>
      <c r="AD56" s="30">
        <v>6.6179041287917004E-3</v>
      </c>
      <c r="AE56" s="30">
        <v>-0.158190746024922</v>
      </c>
      <c r="AF56" s="30">
        <v>1.0455505941163901</v>
      </c>
      <c r="AH56" s="30">
        <f t="shared" si="9"/>
        <v>-2.03919106578354E-2</v>
      </c>
      <c r="AI56" s="30">
        <f t="shared" si="4"/>
        <v>1.4606511232750901E-3</v>
      </c>
      <c r="AJ56" s="30">
        <f t="shared" si="4"/>
        <v>4.7836598111805602E-3</v>
      </c>
      <c r="AK56" s="30">
        <f t="shared" si="4"/>
        <v>7.9479415748373496E-3</v>
      </c>
      <c r="AL56" s="30">
        <f t="shared" si="4"/>
        <v>9.5599132538648404E-3</v>
      </c>
      <c r="AM56" s="30">
        <f t="shared" si="4"/>
        <v>1.0301131668932701E-2</v>
      </c>
      <c r="AN56" s="30">
        <f t="shared" si="4"/>
        <v>6.6179041287917004E-3</v>
      </c>
      <c r="AR56" s="31">
        <f t="shared" si="1"/>
        <v>44104</v>
      </c>
      <c r="AS56" s="30">
        <f t="shared" si="5"/>
        <v>6.1822023764655603</v>
      </c>
      <c r="AT56" s="30">
        <f t="shared" si="2"/>
        <v>-2.03919106578354E-2</v>
      </c>
      <c r="AU56" s="30">
        <f t="shared" si="6"/>
        <v>4.0671201560882241E-2</v>
      </c>
      <c r="AV56" s="30">
        <f t="shared" si="11"/>
        <v>1.4606511232750901E-3</v>
      </c>
      <c r="AW56" s="30">
        <f t="shared" si="11"/>
        <v>4.7836598111805602E-3</v>
      </c>
      <c r="AX56" s="30">
        <f t="shared" si="11"/>
        <v>7.9479415748373496E-3</v>
      </c>
      <c r="AY56" s="30">
        <f t="shared" si="10"/>
        <v>9.5599132538648404E-3</v>
      </c>
      <c r="AZ56" s="30">
        <f t="shared" si="10"/>
        <v>1.0301131668932701E-2</v>
      </c>
      <c r="BA56" s="30">
        <f t="shared" si="10"/>
        <v>6.6179041287917004E-3</v>
      </c>
      <c r="BC56" s="31">
        <f t="shared" si="7"/>
        <v>44104</v>
      </c>
      <c r="BD56" s="30">
        <f t="shared" si="8"/>
        <v>-2.03919106578354E-2</v>
      </c>
      <c r="BE56" s="30">
        <f t="shared" si="8"/>
        <v>4.0671201560882241E-2</v>
      </c>
    </row>
    <row r="57" spans="1:57">
      <c r="A57" s="31">
        <v>44196</v>
      </c>
      <c r="B57" s="30">
        <v>-7.2561766403644798E-2</v>
      </c>
      <c r="C57" s="30">
        <v>-2.0448714704857001E-3</v>
      </c>
      <c r="D57" s="30">
        <v>-0.36849144880469697</v>
      </c>
      <c r="E57" s="30">
        <v>-5.6860067617292504E-3</v>
      </c>
      <c r="F57" s="30">
        <v>-0.31152249916521702</v>
      </c>
      <c r="G57" s="30">
        <v>0.29325385357028499</v>
      </c>
      <c r="H57" s="30">
        <v>-0.32662039955495498</v>
      </c>
      <c r="I57" s="30">
        <v>0.55553489270137002</v>
      </c>
      <c r="J57" s="30">
        <v>-2.8267933114556301E-2</v>
      </c>
      <c r="K57" s="30">
        <v>-1.59680006919127E-2</v>
      </c>
      <c r="L57" s="30">
        <v>-0.141320331337591</v>
      </c>
      <c r="M57" s="30">
        <v>0</v>
      </c>
      <c r="N57" s="30">
        <v>0</v>
      </c>
      <c r="O57" s="30">
        <v>-0.26274566354984502</v>
      </c>
      <c r="P57" s="30">
        <v>0</v>
      </c>
      <c r="Q57" s="30">
        <v>0.76161453498091403</v>
      </c>
      <c r="R57" s="30">
        <v>0</v>
      </c>
      <c r="S57" s="30">
        <v>0</v>
      </c>
      <c r="T57" s="30">
        <v>-0.17270918596742299</v>
      </c>
      <c r="U57" s="30">
        <v>0</v>
      </c>
      <c r="V57" s="30">
        <v>0</v>
      </c>
      <c r="W57" s="30">
        <v>0</v>
      </c>
      <c r="X57" s="30">
        <v>0</v>
      </c>
      <c r="Y57" s="30">
        <v>5.8174980060776704E-3</v>
      </c>
      <c r="Z57" s="30">
        <v>8.4082751623748495E-3</v>
      </c>
      <c r="AA57" s="30">
        <v>1.08646436487003E-2</v>
      </c>
      <c r="AB57" s="30">
        <v>1.1771030439366999E-2</v>
      </c>
      <c r="AC57" s="30">
        <v>1.2228188162133301E-2</v>
      </c>
      <c r="AD57" s="30">
        <v>1.0970170801627399E-2</v>
      </c>
      <c r="AE57" s="30">
        <v>-0.15659303871217101</v>
      </c>
      <c r="AF57" s="30">
        <v>-0.20523571320190101</v>
      </c>
      <c r="AH57" s="30">
        <f t="shared" si="9"/>
        <v>-1.59680006919127E-2</v>
      </c>
      <c r="AI57" s="30">
        <f t="shared" si="4"/>
        <v>5.8174980060776704E-3</v>
      </c>
      <c r="AJ57" s="30">
        <f t="shared" ref="AJ57:AN107" si="12">Z57</f>
        <v>8.4082751623748495E-3</v>
      </c>
      <c r="AK57" s="30">
        <f t="shared" si="12"/>
        <v>1.08646436487003E-2</v>
      </c>
      <c r="AL57" s="30">
        <f t="shared" si="12"/>
        <v>1.1771030439366999E-2</v>
      </c>
      <c r="AM57" s="30">
        <f t="shared" si="12"/>
        <v>1.2228188162133301E-2</v>
      </c>
      <c r="AN57" s="30">
        <f t="shared" si="12"/>
        <v>1.0970170801627399E-2</v>
      </c>
      <c r="AR57" s="31">
        <f t="shared" si="1"/>
        <v>44196</v>
      </c>
      <c r="AS57" s="30">
        <f t="shared" si="5"/>
        <v>1.1790571471923958</v>
      </c>
      <c r="AT57" s="30">
        <f t="shared" si="2"/>
        <v>-1.59680006919127E-2</v>
      </c>
      <c r="AU57" s="30">
        <f t="shared" si="6"/>
        <v>6.0059806220280523E-2</v>
      </c>
      <c r="AV57" s="30">
        <f t="shared" si="11"/>
        <v>5.8174980060776704E-3</v>
      </c>
      <c r="AW57" s="30">
        <f t="shared" si="11"/>
        <v>8.4082751623748495E-3</v>
      </c>
      <c r="AX57" s="30">
        <f t="shared" si="11"/>
        <v>1.08646436487003E-2</v>
      </c>
      <c r="AY57" s="30">
        <f t="shared" si="10"/>
        <v>1.1771030439366999E-2</v>
      </c>
      <c r="AZ57" s="30">
        <f t="shared" si="10"/>
        <v>1.2228188162133301E-2</v>
      </c>
      <c r="BA57" s="30">
        <f t="shared" si="10"/>
        <v>1.0970170801627399E-2</v>
      </c>
      <c r="BC57" s="31">
        <f t="shared" si="7"/>
        <v>44196</v>
      </c>
      <c r="BD57" s="30">
        <f t="shared" si="8"/>
        <v>-1.59680006919127E-2</v>
      </c>
      <c r="BE57" s="30">
        <f t="shared" si="8"/>
        <v>6.0059806220280523E-2</v>
      </c>
    </row>
    <row r="58" spans="1:57">
      <c r="A58" s="31">
        <v>44286</v>
      </c>
      <c r="B58" s="30">
        <v>-8.6034323299999299E-2</v>
      </c>
      <c r="C58" s="30">
        <v>-2.0484089262917601E-3</v>
      </c>
      <c r="D58" s="30">
        <v>-0.32405996346636101</v>
      </c>
      <c r="E58" s="30">
        <v>-4.3282214178264004E-3</v>
      </c>
      <c r="F58" s="30">
        <v>-0.287985113999633</v>
      </c>
      <c r="G58" s="30">
        <v>0.32408111086199498</v>
      </c>
      <c r="H58" s="30">
        <v>-0.38974940782220402</v>
      </c>
      <c r="I58" s="30">
        <v>2.1207736408641802</v>
      </c>
      <c r="J58" s="30">
        <v>-9.8727786781316301E-2</v>
      </c>
      <c r="K58" s="30">
        <v>-1.21506917065694E-2</v>
      </c>
      <c r="L58" s="30">
        <v>-0.13110221676294601</v>
      </c>
      <c r="M58" s="30">
        <v>0</v>
      </c>
      <c r="N58" s="30">
        <v>0</v>
      </c>
      <c r="O58" s="30">
        <v>-0.259794439191041</v>
      </c>
      <c r="P58" s="30">
        <v>0</v>
      </c>
      <c r="Q58" s="30">
        <v>0.70186616793888001</v>
      </c>
      <c r="R58" s="30">
        <v>0</v>
      </c>
      <c r="S58" s="30">
        <v>0</v>
      </c>
      <c r="T58" s="30">
        <v>-8.8779358132695593E-2</v>
      </c>
      <c r="U58" s="30">
        <v>0</v>
      </c>
      <c r="V58" s="30">
        <v>0</v>
      </c>
      <c r="W58" s="30">
        <v>0</v>
      </c>
      <c r="X58" s="30">
        <v>0</v>
      </c>
      <c r="Y58" s="30">
        <v>9.3033371699302592E-3</v>
      </c>
      <c r="Z58" s="30">
        <v>1.0632803883847601E-2</v>
      </c>
      <c r="AA58" s="30">
        <v>1.2656099856522799E-2</v>
      </c>
      <c r="AB58" s="30">
        <v>1.25831015492572E-2</v>
      </c>
      <c r="AC58" s="30">
        <v>1.2763501276946599E-2</v>
      </c>
      <c r="AD58" s="30">
        <v>1.43571889175797E-2</v>
      </c>
      <c r="AE58" s="30">
        <v>-0.155011024987594</v>
      </c>
      <c r="AF58" s="30">
        <v>1.38838577972371</v>
      </c>
      <c r="AH58" s="30">
        <f t="shared" si="9"/>
        <v>-1.21506917065694E-2</v>
      </c>
      <c r="AI58" s="30">
        <f t="shared" ref="AI58:AN121" si="13">Y58</f>
        <v>9.3033371699302592E-3</v>
      </c>
      <c r="AJ58" s="30">
        <f t="shared" si="12"/>
        <v>1.0632803883847601E-2</v>
      </c>
      <c r="AK58" s="30">
        <f t="shared" si="12"/>
        <v>1.2656099856522799E-2</v>
      </c>
      <c r="AL58" s="30">
        <f t="shared" si="12"/>
        <v>1.25831015492572E-2</v>
      </c>
      <c r="AM58" s="30">
        <f t="shared" si="12"/>
        <v>1.2763501276946599E-2</v>
      </c>
      <c r="AN58" s="30">
        <f t="shared" si="12"/>
        <v>1.43571889175797E-2</v>
      </c>
      <c r="AR58" s="31">
        <f t="shared" si="1"/>
        <v>44286</v>
      </c>
      <c r="AS58" s="30">
        <f t="shared" si="5"/>
        <v>7.5535431188948401</v>
      </c>
      <c r="AT58" s="30">
        <f t="shared" si="2"/>
        <v>-1.21506917065694E-2</v>
      </c>
      <c r="AU58" s="30">
        <f t="shared" si="6"/>
        <v>7.2296032654084158E-2</v>
      </c>
      <c r="AV58" s="30">
        <f t="shared" si="11"/>
        <v>9.3033371699302592E-3</v>
      </c>
      <c r="AW58" s="30">
        <f t="shared" si="11"/>
        <v>1.0632803883847601E-2</v>
      </c>
      <c r="AX58" s="30">
        <f t="shared" si="11"/>
        <v>1.2656099856522799E-2</v>
      </c>
      <c r="AY58" s="30">
        <f t="shared" si="10"/>
        <v>1.25831015492572E-2</v>
      </c>
      <c r="AZ58" s="30">
        <f t="shared" si="10"/>
        <v>1.2763501276946599E-2</v>
      </c>
      <c r="BA58" s="30">
        <f t="shared" si="10"/>
        <v>1.43571889175797E-2</v>
      </c>
      <c r="BC58" s="31">
        <f t="shared" si="7"/>
        <v>44286</v>
      </c>
      <c r="BD58" s="30">
        <f t="shared" si="8"/>
        <v>-1.21506917065694E-2</v>
      </c>
      <c r="BE58" s="30">
        <f t="shared" si="8"/>
        <v>7.2296032654084158E-2</v>
      </c>
    </row>
    <row r="59" spans="1:57">
      <c r="A59" s="31">
        <v>44377</v>
      </c>
      <c r="B59" s="30">
        <v>-0.108471489232098</v>
      </c>
      <c r="C59" s="30">
        <v>-2.41845678796703E-3</v>
      </c>
      <c r="D59" s="30">
        <v>-0.29804812229297001</v>
      </c>
      <c r="E59" s="30">
        <v>-2.6379917564822702E-3</v>
      </c>
      <c r="F59" s="30">
        <v>-0.27749189475845198</v>
      </c>
      <c r="G59" s="30">
        <v>0.36589388080332502</v>
      </c>
      <c r="H59" s="30">
        <v>-0.44202591398801999</v>
      </c>
      <c r="I59" s="30">
        <v>3.6017980964512</v>
      </c>
      <c r="J59" s="30">
        <v>-9.3248643033827502E-2</v>
      </c>
      <c r="K59" s="30">
        <v>-3.6246978040166398E-3</v>
      </c>
      <c r="L59" s="30">
        <v>-0.106936826896442</v>
      </c>
      <c r="M59" s="30">
        <v>0</v>
      </c>
      <c r="N59" s="30">
        <v>0</v>
      </c>
      <c r="O59" s="30">
        <v>-0.23855452967478299</v>
      </c>
      <c r="P59" s="30">
        <v>0</v>
      </c>
      <c r="Q59" s="30">
        <v>0.60237971488537001</v>
      </c>
      <c r="R59" s="30">
        <v>0</v>
      </c>
      <c r="S59" s="30">
        <v>0</v>
      </c>
      <c r="T59" s="30">
        <v>0.89546161769802302</v>
      </c>
      <c r="U59" s="30">
        <v>0</v>
      </c>
      <c r="V59" s="30">
        <v>0</v>
      </c>
      <c r="W59" s="30">
        <v>0</v>
      </c>
      <c r="X59" s="30">
        <v>0</v>
      </c>
      <c r="Y59" s="30">
        <v>1.3248840873192299E-2</v>
      </c>
      <c r="Z59" s="30">
        <v>1.25825707227633E-2</v>
      </c>
      <c r="AA59" s="30">
        <v>1.3769898094073601E-2</v>
      </c>
      <c r="AB59" s="30">
        <v>1.2782515161879801E-2</v>
      </c>
      <c r="AC59" s="30">
        <v>1.26916312099378E-2</v>
      </c>
      <c r="AD59" s="30">
        <v>1.6360239509460799E-2</v>
      </c>
      <c r="AE59" s="30">
        <v>-0.153444569490091</v>
      </c>
      <c r="AF59" s="30">
        <v>3.8961462580973301</v>
      </c>
      <c r="AH59" s="30">
        <f t="shared" si="9"/>
        <v>-3.6246978040166398E-3</v>
      </c>
      <c r="AI59" s="30">
        <f t="shared" si="13"/>
        <v>1.3248840873192299E-2</v>
      </c>
      <c r="AJ59" s="30">
        <f t="shared" si="12"/>
        <v>1.25825707227633E-2</v>
      </c>
      <c r="AK59" s="30">
        <f t="shared" si="12"/>
        <v>1.3769898094073601E-2</v>
      </c>
      <c r="AL59" s="30">
        <f t="shared" si="12"/>
        <v>1.2782515161879801E-2</v>
      </c>
      <c r="AM59" s="30">
        <f t="shared" si="12"/>
        <v>1.26916312099378E-2</v>
      </c>
      <c r="AN59" s="30">
        <f t="shared" si="12"/>
        <v>1.6360239509460799E-2</v>
      </c>
      <c r="AR59" s="31">
        <f t="shared" si="1"/>
        <v>44377</v>
      </c>
      <c r="AS59" s="30">
        <f t="shared" si="5"/>
        <v>17.58458503238932</v>
      </c>
      <c r="AT59" s="30">
        <f t="shared" si="2"/>
        <v>-3.6246978040166398E-3</v>
      </c>
      <c r="AU59" s="30">
        <f t="shared" si="6"/>
        <v>8.1435695571307615E-2</v>
      </c>
      <c r="AV59" s="30">
        <f t="shared" si="11"/>
        <v>1.3248840873192299E-2</v>
      </c>
      <c r="AW59" s="30">
        <f t="shared" si="11"/>
        <v>1.25825707227633E-2</v>
      </c>
      <c r="AX59" s="30">
        <f t="shared" si="11"/>
        <v>1.3769898094073601E-2</v>
      </c>
      <c r="AY59" s="30">
        <f t="shared" si="10"/>
        <v>1.2782515161879801E-2</v>
      </c>
      <c r="AZ59" s="30">
        <f t="shared" si="10"/>
        <v>1.26916312099378E-2</v>
      </c>
      <c r="BA59" s="30">
        <f t="shared" si="10"/>
        <v>1.6360239509460799E-2</v>
      </c>
      <c r="BC59" s="31">
        <f t="shared" si="7"/>
        <v>44377</v>
      </c>
      <c r="BD59" s="30">
        <f t="shared" si="8"/>
        <v>-3.6246978040166398E-3</v>
      </c>
      <c r="BE59" s="30">
        <f t="shared" si="8"/>
        <v>8.1435695571307615E-2</v>
      </c>
    </row>
    <row r="60" spans="1:57">
      <c r="A60" s="31">
        <v>44469</v>
      </c>
      <c r="B60" s="30">
        <v>-0.104999171513331</v>
      </c>
      <c r="C60" s="30">
        <v>-2.4217608552312602E-3</v>
      </c>
      <c r="D60" s="30">
        <v>-0.25121921095788702</v>
      </c>
      <c r="E60" s="30">
        <v>-1.6444981338792301E-3</v>
      </c>
      <c r="F60" s="30">
        <v>-0.224397419836419</v>
      </c>
      <c r="G60" s="30">
        <v>0.34145336940687399</v>
      </c>
      <c r="H60" s="30">
        <v>-0.41769067257696402</v>
      </c>
      <c r="I60" s="30">
        <v>3.34473920588289</v>
      </c>
      <c r="J60" s="30">
        <v>-0.15625989882237501</v>
      </c>
      <c r="K60" s="30">
        <v>-5.9751064816704301E-3</v>
      </c>
      <c r="L60" s="30">
        <v>-0.106321679379139</v>
      </c>
      <c r="M60" s="30">
        <v>0</v>
      </c>
      <c r="N60" s="30">
        <v>0</v>
      </c>
      <c r="O60" s="30">
        <v>-0.15795835988991999</v>
      </c>
      <c r="P60" s="30">
        <v>0</v>
      </c>
      <c r="Q60" s="30">
        <v>0.59937784177366205</v>
      </c>
      <c r="R60" s="30">
        <v>0</v>
      </c>
      <c r="S60" s="30">
        <v>0</v>
      </c>
      <c r="T60" s="30">
        <v>8.0095287911396904E-2</v>
      </c>
      <c r="U60" s="30">
        <v>0</v>
      </c>
      <c r="V60" s="30">
        <v>0</v>
      </c>
      <c r="W60" s="30">
        <v>0</v>
      </c>
      <c r="X60" s="30">
        <v>0</v>
      </c>
      <c r="Y60" s="30">
        <v>1.11138505966446E-2</v>
      </c>
      <c r="Z60" s="30">
        <v>8.9545707333327194E-3</v>
      </c>
      <c r="AA60" s="30">
        <v>1.1904454889566299E-2</v>
      </c>
      <c r="AB60" s="30">
        <v>9.9742678766556701E-3</v>
      </c>
      <c r="AC60" s="30">
        <v>1.0222584627550499E-2</v>
      </c>
      <c r="AD60" s="30">
        <v>1.54180491605426E-2</v>
      </c>
      <c r="AE60" s="30">
        <v>-0.15189353735671701</v>
      </c>
      <c r="AF60" s="30">
        <v>2.8900369341141299</v>
      </c>
      <c r="AH60" s="30">
        <f t="shared" si="9"/>
        <v>-5.9751064816704301E-3</v>
      </c>
      <c r="AI60" s="30">
        <f t="shared" si="13"/>
        <v>1.11138505966446E-2</v>
      </c>
      <c r="AJ60" s="30">
        <f t="shared" si="12"/>
        <v>8.9545707333327194E-3</v>
      </c>
      <c r="AK60" s="30">
        <f t="shared" si="12"/>
        <v>1.1904454889566299E-2</v>
      </c>
      <c r="AL60" s="30">
        <f t="shared" si="12"/>
        <v>9.9742678766556701E-3</v>
      </c>
      <c r="AM60" s="30">
        <f t="shared" si="12"/>
        <v>1.0222584627550499E-2</v>
      </c>
      <c r="AN60" s="30">
        <f t="shared" si="12"/>
        <v>1.54180491605426E-2</v>
      </c>
      <c r="AR60" s="31">
        <f t="shared" si="1"/>
        <v>44469</v>
      </c>
      <c r="AS60" s="30">
        <f t="shared" si="5"/>
        <v>13.560147736456519</v>
      </c>
      <c r="AT60" s="30">
        <f t="shared" si="2"/>
        <v>-5.9751064816704301E-3</v>
      </c>
      <c r="AU60" s="30">
        <f t="shared" si="6"/>
        <v>6.7587777884292391E-2</v>
      </c>
      <c r="AV60" s="30">
        <f t="shared" si="11"/>
        <v>1.11138505966446E-2</v>
      </c>
      <c r="AW60" s="30">
        <f t="shared" si="11"/>
        <v>8.9545707333327194E-3</v>
      </c>
      <c r="AX60" s="30">
        <f t="shared" si="11"/>
        <v>1.1904454889566299E-2</v>
      </c>
      <c r="AY60" s="30">
        <f t="shared" si="10"/>
        <v>9.9742678766556701E-3</v>
      </c>
      <c r="AZ60" s="30">
        <f t="shared" si="10"/>
        <v>1.0222584627550499E-2</v>
      </c>
      <c r="BA60" s="30">
        <f t="shared" si="10"/>
        <v>1.54180491605426E-2</v>
      </c>
      <c r="BC60" s="31">
        <f t="shared" si="7"/>
        <v>44469</v>
      </c>
      <c r="BD60" s="30">
        <f t="shared" si="8"/>
        <v>-5.9751064816704301E-3</v>
      </c>
      <c r="BE60" s="30">
        <f t="shared" si="8"/>
        <v>6.7587777884292391E-2</v>
      </c>
    </row>
    <row r="61" spans="1:57">
      <c r="A61" s="31">
        <v>44561</v>
      </c>
      <c r="B61" s="30">
        <v>-9.4113777748816504E-2</v>
      </c>
      <c r="C61" s="30">
        <v>-2.6605263930612401E-3</v>
      </c>
      <c r="D61" s="30">
        <v>-0.25594481523080098</v>
      </c>
      <c r="E61" s="30">
        <v>-3.7457356062420202E-4</v>
      </c>
      <c r="F61" s="30">
        <v>-0.21401662474883601</v>
      </c>
      <c r="G61" s="30">
        <v>0.343027281361241</v>
      </c>
      <c r="H61" s="30">
        <v>-0.41688713741188099</v>
      </c>
      <c r="I61" s="30">
        <v>3.5238621217403399</v>
      </c>
      <c r="J61" s="30">
        <v>-0.25262678505755198</v>
      </c>
      <c r="K61" s="30">
        <v>1.33843290626156E-3</v>
      </c>
      <c r="L61" s="30">
        <v>-9.8956322011967093E-2</v>
      </c>
      <c r="M61" s="30">
        <v>0</v>
      </c>
      <c r="N61" s="30">
        <v>0</v>
      </c>
      <c r="O61" s="30">
        <v>-0.114402267332869</v>
      </c>
      <c r="P61" s="30">
        <v>0</v>
      </c>
      <c r="Q61" s="30">
        <v>0.69376151684243903</v>
      </c>
      <c r="R61" s="30">
        <v>0</v>
      </c>
      <c r="S61" s="30">
        <v>0</v>
      </c>
      <c r="T61" s="30">
        <v>0.21502197448579599</v>
      </c>
      <c r="U61" s="30">
        <v>0</v>
      </c>
      <c r="V61" s="30">
        <v>0</v>
      </c>
      <c r="W61" s="30">
        <v>0</v>
      </c>
      <c r="X61" s="30">
        <v>0</v>
      </c>
      <c r="Y61" s="30">
        <v>1.4156744194071501E-2</v>
      </c>
      <c r="Z61" s="30">
        <v>8.6483824608851699E-3</v>
      </c>
      <c r="AA61" s="30">
        <v>1.3099493973256399E-2</v>
      </c>
      <c r="AB61" s="30">
        <v>1.0156970200148E-2</v>
      </c>
      <c r="AC61" s="30">
        <v>9.9690272261199198E-3</v>
      </c>
      <c r="AD61" s="30">
        <v>1.4114917193697099E-2</v>
      </c>
      <c r="AE61" s="30">
        <v>-0.15035779424572501</v>
      </c>
      <c r="AF61" s="30">
        <v>3.29733461099068</v>
      </c>
      <c r="AH61" s="30">
        <f t="shared" si="9"/>
        <v>1.33843290626156E-3</v>
      </c>
      <c r="AI61" s="30">
        <f t="shared" si="13"/>
        <v>1.4156744194071501E-2</v>
      </c>
      <c r="AJ61" s="30">
        <f t="shared" si="12"/>
        <v>8.6483824608851699E-3</v>
      </c>
      <c r="AK61" s="30">
        <f t="shared" si="12"/>
        <v>1.3099493973256399E-2</v>
      </c>
      <c r="AL61" s="30">
        <f t="shared" si="12"/>
        <v>1.0156970200148E-2</v>
      </c>
      <c r="AM61" s="30">
        <f t="shared" si="12"/>
        <v>9.9690272261199198E-3</v>
      </c>
      <c r="AN61" s="30">
        <f t="shared" si="12"/>
        <v>1.4114917193697099E-2</v>
      </c>
      <c r="AR61" s="31">
        <f t="shared" si="1"/>
        <v>44561</v>
      </c>
      <c r="AS61" s="30">
        <f t="shared" si="5"/>
        <v>15.18933844396272</v>
      </c>
      <c r="AT61" s="30">
        <f t="shared" si="2"/>
        <v>1.33843290626156E-3</v>
      </c>
      <c r="AU61" s="30">
        <f t="shared" si="6"/>
        <v>7.0145535248178098E-2</v>
      </c>
      <c r="AV61" s="30">
        <f t="shared" si="11"/>
        <v>1.4156744194071501E-2</v>
      </c>
      <c r="AW61" s="30">
        <f t="shared" si="11"/>
        <v>8.6483824608851699E-3</v>
      </c>
      <c r="AX61" s="30">
        <f t="shared" si="11"/>
        <v>1.3099493973256399E-2</v>
      </c>
      <c r="AY61" s="30">
        <f t="shared" si="10"/>
        <v>1.0156970200148E-2</v>
      </c>
      <c r="AZ61" s="30">
        <f t="shared" si="10"/>
        <v>9.9690272261199198E-3</v>
      </c>
      <c r="BA61" s="30">
        <f t="shared" si="10"/>
        <v>1.4114917193697099E-2</v>
      </c>
      <c r="BC61" s="31">
        <f t="shared" si="7"/>
        <v>44561</v>
      </c>
      <c r="BD61" s="30">
        <f t="shared" si="8"/>
        <v>1.33843290626156E-3</v>
      </c>
      <c r="BE61" s="30">
        <f t="shared" si="8"/>
        <v>7.0145535248178098E-2</v>
      </c>
    </row>
    <row r="62" spans="1:57">
      <c r="A62" s="31">
        <v>44651</v>
      </c>
      <c r="B62" s="30">
        <v>-9.0628659780023199E-2</v>
      </c>
      <c r="C62" s="30">
        <v>-2.6842272972782402E-3</v>
      </c>
      <c r="D62" s="30">
        <v>-0.28556927946667898</v>
      </c>
      <c r="E62" s="30">
        <v>1.0947046272802199E-3</v>
      </c>
      <c r="F62" s="30">
        <v>-0.182473043579023</v>
      </c>
      <c r="G62" s="30">
        <v>0.28688084912848999</v>
      </c>
      <c r="H62" s="30">
        <v>-0.30680916483196702</v>
      </c>
      <c r="I62" s="30">
        <v>4.2540458620858601</v>
      </c>
      <c r="J62" s="30">
        <v>-0.56990814210843199</v>
      </c>
      <c r="K62" s="30">
        <v>6.8149143241269501E-3</v>
      </c>
      <c r="L62" s="30">
        <v>-0.108082982625545</v>
      </c>
      <c r="M62" s="30">
        <v>0</v>
      </c>
      <c r="N62" s="30">
        <v>0</v>
      </c>
      <c r="O62" s="30">
        <v>-4.0460649622864303E-2</v>
      </c>
      <c r="P62" s="30">
        <v>0</v>
      </c>
      <c r="Q62" s="30">
        <v>0.77416526859077595</v>
      </c>
      <c r="R62" s="30">
        <v>0</v>
      </c>
      <c r="S62" s="30">
        <v>0</v>
      </c>
      <c r="T62" s="30">
        <v>0.36961991920332299</v>
      </c>
      <c r="U62" s="30">
        <v>0</v>
      </c>
      <c r="V62" s="30">
        <v>0</v>
      </c>
      <c r="W62" s="30">
        <v>0</v>
      </c>
      <c r="X62" s="30">
        <v>0</v>
      </c>
      <c r="Y62" s="30">
        <v>1.2128197743343999E-2</v>
      </c>
      <c r="Z62" s="30">
        <v>8.4219967788401393E-3</v>
      </c>
      <c r="AA62" s="30">
        <v>1.1581626308920699E-2</v>
      </c>
      <c r="AB62" s="30">
        <v>9.21633786383768E-3</v>
      </c>
      <c r="AC62" s="30">
        <v>9.8389078722949108E-3</v>
      </c>
      <c r="AD62" s="30">
        <v>1.3021041569416501E-2</v>
      </c>
      <c r="AE62" s="30">
        <v>-0.148837206358642</v>
      </c>
      <c r="AF62" s="30">
        <v>4.0854044990815597</v>
      </c>
      <c r="AH62" s="30">
        <f t="shared" si="9"/>
        <v>6.8149143241269501E-3</v>
      </c>
      <c r="AI62" s="30">
        <f t="shared" si="13"/>
        <v>1.2128197743343999E-2</v>
      </c>
      <c r="AJ62" s="30">
        <f t="shared" si="12"/>
        <v>8.4219967788401393E-3</v>
      </c>
      <c r="AK62" s="30">
        <f t="shared" si="12"/>
        <v>1.1581626308920699E-2</v>
      </c>
      <c r="AL62" s="30">
        <f t="shared" si="12"/>
        <v>9.21633786383768E-3</v>
      </c>
      <c r="AM62" s="30">
        <f t="shared" si="12"/>
        <v>9.8389078722949108E-3</v>
      </c>
      <c r="AN62" s="30">
        <f t="shared" si="12"/>
        <v>1.3021041569416501E-2</v>
      </c>
      <c r="AR62" s="31">
        <f t="shared" si="1"/>
        <v>44651</v>
      </c>
      <c r="AS62" s="30">
        <f t="shared" si="5"/>
        <v>18.341617996326239</v>
      </c>
      <c r="AT62" s="30">
        <f t="shared" si="2"/>
        <v>6.8149143241269501E-3</v>
      </c>
      <c r="AU62" s="30">
        <f t="shared" si="6"/>
        <v>6.4208108136653924E-2</v>
      </c>
      <c r="AV62" s="30">
        <f t="shared" si="11"/>
        <v>1.2128197743343999E-2</v>
      </c>
      <c r="AW62" s="30">
        <f t="shared" si="11"/>
        <v>8.4219967788401393E-3</v>
      </c>
      <c r="AX62" s="30">
        <f t="shared" si="11"/>
        <v>1.1581626308920699E-2</v>
      </c>
      <c r="AY62" s="30">
        <f t="shared" si="10"/>
        <v>9.21633786383768E-3</v>
      </c>
      <c r="AZ62" s="30">
        <f t="shared" si="10"/>
        <v>9.8389078722949108E-3</v>
      </c>
      <c r="BA62" s="30">
        <f t="shared" si="10"/>
        <v>1.3021041569416501E-2</v>
      </c>
      <c r="BC62" s="31">
        <f t="shared" si="7"/>
        <v>44651</v>
      </c>
      <c r="BD62" s="30">
        <f t="shared" si="8"/>
        <v>6.8149143241269501E-3</v>
      </c>
      <c r="BE62" s="30">
        <f t="shared" si="8"/>
        <v>6.4208108136653924E-2</v>
      </c>
    </row>
    <row r="63" spans="1:57">
      <c r="A63" s="31">
        <v>44742</v>
      </c>
      <c r="B63" s="30">
        <v>-9.1986727464621304E-2</v>
      </c>
      <c r="C63" s="30">
        <v>-2.3237508073203901E-3</v>
      </c>
      <c r="D63" s="30">
        <v>-0.22373513999300801</v>
      </c>
      <c r="E63" s="30">
        <v>2.6921733483620202E-3</v>
      </c>
      <c r="F63" s="30">
        <v>-8.0636516217291704E-2</v>
      </c>
      <c r="G63" s="30">
        <v>0.23235060114619099</v>
      </c>
      <c r="H63" s="30">
        <v>-0.22557902197644</v>
      </c>
      <c r="I63" s="30">
        <v>4.3054932077742603</v>
      </c>
      <c r="J63" s="30">
        <v>-1.07662598513327</v>
      </c>
      <c r="K63" s="30">
        <v>8.14403692763754E-3</v>
      </c>
      <c r="L63" s="30">
        <v>-9.5927833203501803E-2</v>
      </c>
      <c r="M63" s="30">
        <v>0</v>
      </c>
      <c r="N63" s="30">
        <v>0</v>
      </c>
      <c r="O63" s="30">
        <v>0.28641426003184201</v>
      </c>
      <c r="P63" s="30">
        <v>0</v>
      </c>
      <c r="Q63" s="30">
        <v>0.85569029562204602</v>
      </c>
      <c r="R63" s="30">
        <v>0</v>
      </c>
      <c r="S63" s="30">
        <v>0</v>
      </c>
      <c r="T63" s="30">
        <v>-0.97310154486872602</v>
      </c>
      <c r="U63" s="30">
        <v>0</v>
      </c>
      <c r="V63" s="30">
        <v>0</v>
      </c>
      <c r="W63" s="30">
        <v>0</v>
      </c>
      <c r="X63" s="30">
        <v>0</v>
      </c>
      <c r="Y63" s="30">
        <v>8.2855011817484208E-3</v>
      </c>
      <c r="Z63" s="30">
        <v>1.93254564904155E-3</v>
      </c>
      <c r="AA63" s="30">
        <v>5.4762885824732798E-3</v>
      </c>
      <c r="AB63" s="30">
        <v>8.5616755471917805E-4</v>
      </c>
      <c r="AC63" s="30">
        <v>7.8468189213420896E-3</v>
      </c>
      <c r="AD63" s="30">
        <v>1.04431048357112E-2</v>
      </c>
      <c r="AE63" s="30">
        <v>-0.14733164046135599</v>
      </c>
      <c r="AF63" s="30">
        <v>2.7948012271505802</v>
      </c>
      <c r="AH63" s="30">
        <f t="shared" si="9"/>
        <v>8.14403692763754E-3</v>
      </c>
      <c r="AI63" s="30">
        <f t="shared" si="13"/>
        <v>8.2855011817484208E-3</v>
      </c>
      <c r="AJ63" s="30">
        <f t="shared" si="12"/>
        <v>1.93254564904155E-3</v>
      </c>
      <c r="AK63" s="30">
        <f t="shared" si="12"/>
        <v>5.4762885824732798E-3</v>
      </c>
      <c r="AL63" s="30">
        <f t="shared" si="12"/>
        <v>8.5616755471917805E-4</v>
      </c>
      <c r="AM63" s="30">
        <f t="shared" si="12"/>
        <v>7.8468189213420896E-3</v>
      </c>
      <c r="AN63" s="30">
        <f t="shared" si="12"/>
        <v>1.04431048357112E-2</v>
      </c>
      <c r="AR63" s="31">
        <f t="shared" si="1"/>
        <v>44742</v>
      </c>
      <c r="AS63" s="30">
        <f t="shared" si="5"/>
        <v>13.179204908602321</v>
      </c>
      <c r="AT63" s="30">
        <f t="shared" si="2"/>
        <v>8.14403692763754E-3</v>
      </c>
      <c r="AU63" s="30">
        <f t="shared" si="6"/>
        <v>3.484042672503572E-2</v>
      </c>
      <c r="AV63" s="30">
        <f t="shared" si="11"/>
        <v>8.2855011817484208E-3</v>
      </c>
      <c r="AW63" s="30">
        <f t="shared" si="11"/>
        <v>1.93254564904155E-3</v>
      </c>
      <c r="AX63" s="30">
        <f t="shared" si="11"/>
        <v>5.4762885824732798E-3</v>
      </c>
      <c r="AY63" s="30">
        <f t="shared" si="10"/>
        <v>8.5616755471917805E-4</v>
      </c>
      <c r="AZ63" s="30">
        <f t="shared" si="10"/>
        <v>7.8468189213420896E-3</v>
      </c>
      <c r="BA63" s="30">
        <f t="shared" si="10"/>
        <v>1.04431048357112E-2</v>
      </c>
      <c r="BC63" s="31">
        <f t="shared" si="7"/>
        <v>44742</v>
      </c>
      <c r="BD63" s="30">
        <f t="shared" si="8"/>
        <v>8.14403692763754E-3</v>
      </c>
      <c r="BE63" s="30">
        <f t="shared" si="8"/>
        <v>3.484042672503572E-2</v>
      </c>
    </row>
    <row r="64" spans="1:57">
      <c r="A64" s="31">
        <v>44834</v>
      </c>
      <c r="B64" s="30">
        <v>-8.7094626908390496E-2</v>
      </c>
      <c r="C64" s="30">
        <v>-2.1212634456757502E-3</v>
      </c>
      <c r="D64" s="30">
        <v>-0.21235967361198299</v>
      </c>
      <c r="E64" s="30">
        <v>3.7996922405358902E-3</v>
      </c>
      <c r="F64" s="30">
        <v>-5.1935952902826203E-2</v>
      </c>
      <c r="G64" s="30">
        <v>0.210783636079314</v>
      </c>
      <c r="H64" s="30">
        <v>-0.26463294773483298</v>
      </c>
      <c r="I64" s="30">
        <v>3.2009388540582502</v>
      </c>
      <c r="J64" s="30">
        <v>-1.2198246328644999</v>
      </c>
      <c r="K64" s="30">
        <v>2.6136447248914499E-3</v>
      </c>
      <c r="L64" s="30">
        <v>-8.3552467053638002E-2</v>
      </c>
      <c r="M64" s="30">
        <v>0</v>
      </c>
      <c r="N64" s="30">
        <v>0</v>
      </c>
      <c r="O64" s="30">
        <v>0.42442127557340498</v>
      </c>
      <c r="P64" s="30">
        <v>0</v>
      </c>
      <c r="Q64" s="30">
        <v>0.91030575916670697</v>
      </c>
      <c r="R64" s="30">
        <v>0</v>
      </c>
      <c r="S64" s="30">
        <v>0</v>
      </c>
      <c r="T64" s="30">
        <v>0.41656003095666899</v>
      </c>
      <c r="U64" s="30">
        <v>0</v>
      </c>
      <c r="V64" s="30">
        <v>0</v>
      </c>
      <c r="W64" s="30">
        <v>0</v>
      </c>
      <c r="X64" s="30">
        <v>0</v>
      </c>
      <c r="Y64" s="30">
        <v>8.9520939452913898E-3</v>
      </c>
      <c r="Z64" s="30">
        <v>-9.8085988649021494E-4</v>
      </c>
      <c r="AA64" s="30">
        <v>8.7050033990454505E-3</v>
      </c>
      <c r="AB64" s="30">
        <v>-4.77159599876486E-4</v>
      </c>
      <c r="AC64" s="30">
        <v>8.1263665366204593E-3</v>
      </c>
      <c r="AD64" s="30">
        <v>9.7789873527709403E-3</v>
      </c>
      <c r="AE64" s="30">
        <v>-0.145840963904175</v>
      </c>
      <c r="AF64" s="30">
        <v>3.1823018646683598</v>
      </c>
      <c r="AH64" s="30">
        <f t="shared" si="9"/>
        <v>2.6136447248914499E-3</v>
      </c>
      <c r="AI64" s="30">
        <f t="shared" si="13"/>
        <v>8.9520939452913898E-3</v>
      </c>
      <c r="AJ64" s="30">
        <f t="shared" si="12"/>
        <v>-9.8085988649021494E-4</v>
      </c>
      <c r="AK64" s="30">
        <f t="shared" si="12"/>
        <v>8.7050033990454505E-3</v>
      </c>
      <c r="AL64" s="30">
        <f t="shared" si="12"/>
        <v>-4.77159599876486E-4</v>
      </c>
      <c r="AM64" s="30">
        <f t="shared" si="12"/>
        <v>8.1263665366204593E-3</v>
      </c>
      <c r="AN64" s="30">
        <f t="shared" si="12"/>
        <v>9.7789873527709403E-3</v>
      </c>
      <c r="AR64" s="31">
        <f t="shared" si="1"/>
        <v>44834</v>
      </c>
      <c r="AS64" s="30">
        <f t="shared" si="5"/>
        <v>14.729207458673439</v>
      </c>
      <c r="AT64" s="30">
        <f t="shared" si="2"/>
        <v>2.6136447248914499E-3</v>
      </c>
      <c r="AU64" s="30">
        <f t="shared" si="6"/>
        <v>3.4104431747361538E-2</v>
      </c>
      <c r="AV64" s="30">
        <f t="shared" si="11"/>
        <v>8.9520939452913898E-3</v>
      </c>
      <c r="AW64" s="30">
        <f t="shared" si="11"/>
        <v>-9.8085988649021494E-4</v>
      </c>
      <c r="AX64" s="30">
        <f t="shared" si="11"/>
        <v>8.7050033990454505E-3</v>
      </c>
      <c r="AY64" s="30">
        <f t="shared" si="10"/>
        <v>-4.77159599876486E-4</v>
      </c>
      <c r="AZ64" s="30">
        <f t="shared" si="10"/>
        <v>8.1263665366204593E-3</v>
      </c>
      <c r="BA64" s="30">
        <f t="shared" si="10"/>
        <v>9.7789873527709403E-3</v>
      </c>
      <c r="BC64" s="31">
        <f t="shared" si="7"/>
        <v>44834</v>
      </c>
      <c r="BD64" s="30">
        <f t="shared" si="8"/>
        <v>2.6136447248914499E-3</v>
      </c>
      <c r="BE64" s="30">
        <f t="shared" si="8"/>
        <v>3.4104431747361538E-2</v>
      </c>
    </row>
    <row r="65" spans="1:57">
      <c r="A65" s="31">
        <v>44926</v>
      </c>
      <c r="B65" s="30">
        <v>-8.6289095131763999E-2</v>
      </c>
      <c r="C65" s="30">
        <v>-1.70121028127967E-3</v>
      </c>
      <c r="D65" s="30">
        <v>-0.17367131431480401</v>
      </c>
      <c r="E65" s="30">
        <v>4.7547313126727799E-3</v>
      </c>
      <c r="F65" s="30">
        <v>1.04126193005704E-2</v>
      </c>
      <c r="G65" s="30">
        <v>0.175146257189329</v>
      </c>
      <c r="H65" s="30">
        <v>-0.28356785700623899</v>
      </c>
      <c r="I65" s="30">
        <v>3.0812653127260501</v>
      </c>
      <c r="J65" s="30">
        <v>-1.4572105472031101</v>
      </c>
      <c r="K65" s="30">
        <v>-4.6337246386585198E-3</v>
      </c>
      <c r="L65" s="30">
        <v>-7.3800975137028296E-2</v>
      </c>
      <c r="M65" s="30">
        <v>0</v>
      </c>
      <c r="N65" s="30">
        <v>0</v>
      </c>
      <c r="O65" s="30">
        <v>0.63952021598936404</v>
      </c>
      <c r="P65" s="30">
        <v>0</v>
      </c>
      <c r="Q65" s="30">
        <v>0.94965688182049302</v>
      </c>
      <c r="R65" s="30">
        <v>0</v>
      </c>
      <c r="S65" s="30">
        <v>0</v>
      </c>
      <c r="T65" s="30">
        <v>-6.3768590521706596E-3</v>
      </c>
      <c r="U65" s="30">
        <v>0</v>
      </c>
      <c r="V65" s="30">
        <v>0</v>
      </c>
      <c r="W65" s="30">
        <v>0</v>
      </c>
      <c r="X65" s="30">
        <v>0</v>
      </c>
      <c r="Y65" s="30">
        <v>6.7558706329018297E-3</v>
      </c>
      <c r="Z65" s="30">
        <v>-5.1890900675588504E-3</v>
      </c>
      <c r="AA65" s="30">
        <v>5.0234877909893696E-3</v>
      </c>
      <c r="AB65" s="30">
        <v>-2.8802918279335898E-4</v>
      </c>
      <c r="AC65" s="30">
        <v>8.1127878171827206E-3</v>
      </c>
      <c r="AD65" s="30">
        <v>1.08194397845373E-2</v>
      </c>
      <c r="AE65" s="30">
        <v>-0.14436504464080399</v>
      </c>
      <c r="AF65" s="30">
        <v>2.6765637058240901</v>
      </c>
      <c r="AH65" s="30">
        <f t="shared" si="9"/>
        <v>-4.6337246386585198E-3</v>
      </c>
      <c r="AI65" s="30">
        <f t="shared" si="13"/>
        <v>6.7558706329018297E-3</v>
      </c>
      <c r="AJ65" s="30">
        <f t="shared" si="12"/>
        <v>-5.1890900675588504E-3</v>
      </c>
      <c r="AK65" s="30">
        <f t="shared" si="12"/>
        <v>5.0234877909893696E-3</v>
      </c>
      <c r="AL65" s="30">
        <f t="shared" si="12"/>
        <v>-2.8802918279335898E-4</v>
      </c>
      <c r="AM65" s="30">
        <f t="shared" si="12"/>
        <v>8.1127878171827206E-3</v>
      </c>
      <c r="AN65" s="30">
        <f t="shared" si="12"/>
        <v>1.08194397845373E-2</v>
      </c>
      <c r="AR65" s="31">
        <f t="shared" si="1"/>
        <v>44926</v>
      </c>
      <c r="AS65" s="30">
        <f t="shared" si="5"/>
        <v>12.70625482329636</v>
      </c>
      <c r="AT65" s="30">
        <f t="shared" si="2"/>
        <v>-4.6337246386585198E-3</v>
      </c>
      <c r="AU65" s="30">
        <f t="shared" si="6"/>
        <v>2.523446677525901E-2</v>
      </c>
      <c r="AV65" s="30">
        <f t="shared" si="11"/>
        <v>6.7558706329018297E-3</v>
      </c>
      <c r="AW65" s="30">
        <f t="shared" si="11"/>
        <v>-5.1890900675588504E-3</v>
      </c>
      <c r="AX65" s="30">
        <f t="shared" si="11"/>
        <v>5.0234877909893696E-3</v>
      </c>
      <c r="AY65" s="30">
        <f t="shared" si="10"/>
        <v>-2.8802918279335898E-4</v>
      </c>
      <c r="AZ65" s="30">
        <f t="shared" si="10"/>
        <v>8.1127878171827206E-3</v>
      </c>
      <c r="BA65" s="30">
        <f t="shared" si="10"/>
        <v>1.08194397845373E-2</v>
      </c>
      <c r="BC65" s="31">
        <f t="shared" si="7"/>
        <v>44926</v>
      </c>
      <c r="BD65" s="30">
        <f t="shared" si="8"/>
        <v>-4.6337246386585198E-3</v>
      </c>
      <c r="BE65" s="30">
        <f t="shared" si="8"/>
        <v>2.523446677525901E-2</v>
      </c>
    </row>
    <row r="66" spans="1:57">
      <c r="A66" s="31">
        <v>45016</v>
      </c>
      <c r="B66" s="30">
        <v>-8.6064093135718098E-2</v>
      </c>
      <c r="C66" s="30">
        <v>-1.49375737463763E-3</v>
      </c>
      <c r="D66" s="30">
        <v>-0.15898225961859999</v>
      </c>
      <c r="E66" s="30">
        <v>5.0456620221295198E-3</v>
      </c>
      <c r="F66" s="30">
        <v>3.3757074586904197E-2</v>
      </c>
      <c r="G66" s="30">
        <v>0.14028289661294199</v>
      </c>
      <c r="H66" s="30">
        <v>-0.212662059746382</v>
      </c>
      <c r="I66" s="30">
        <v>3.07986820424837</v>
      </c>
      <c r="J66" s="30">
        <v>-1.61030621566513</v>
      </c>
      <c r="K66" s="30">
        <v>4.0574841851270804E-3</v>
      </c>
      <c r="L66" s="30">
        <v>-7.1991319506936602E-2</v>
      </c>
      <c r="M66" s="30">
        <v>0</v>
      </c>
      <c r="N66" s="30">
        <v>0</v>
      </c>
      <c r="O66" s="30">
        <v>0.64930580923194803</v>
      </c>
      <c r="P66" s="30">
        <v>0</v>
      </c>
      <c r="Q66" s="30">
        <v>0.60844293126969196</v>
      </c>
      <c r="R66" s="30">
        <v>0</v>
      </c>
      <c r="S66" s="30">
        <v>0</v>
      </c>
      <c r="T66" s="30">
        <v>0.43106308826013001</v>
      </c>
      <c r="U66" s="30">
        <v>0</v>
      </c>
      <c r="V66" s="30">
        <v>0</v>
      </c>
      <c r="W66" s="30">
        <v>0</v>
      </c>
      <c r="X66" s="30">
        <v>0</v>
      </c>
      <c r="Y66" s="30">
        <v>6.5781802105924197E-3</v>
      </c>
      <c r="Z66" s="30">
        <v>-6.2045499156226898E-3</v>
      </c>
      <c r="AA66" s="30">
        <v>8.7814703237931702E-4</v>
      </c>
      <c r="AB66" s="30">
        <v>-2.2860508088418099E-3</v>
      </c>
      <c r="AC66" s="30">
        <v>7.0006269326627901E-3</v>
      </c>
      <c r="AD66" s="30">
        <v>1.07723690074612E-2</v>
      </c>
      <c r="AE66" s="30">
        <v>-0.142903751246548</v>
      </c>
      <c r="AF66" s="30">
        <v>2.7072908610350499</v>
      </c>
      <c r="AH66" s="30">
        <f t="shared" si="9"/>
        <v>4.0574841851270804E-3</v>
      </c>
      <c r="AI66" s="30">
        <f t="shared" si="13"/>
        <v>6.5781802105924197E-3</v>
      </c>
      <c r="AJ66" s="30">
        <f t="shared" si="12"/>
        <v>-6.2045499156226898E-3</v>
      </c>
      <c r="AK66" s="30">
        <f t="shared" si="12"/>
        <v>8.7814703237931702E-4</v>
      </c>
      <c r="AL66" s="30">
        <f t="shared" si="12"/>
        <v>-2.2860508088418099E-3</v>
      </c>
      <c r="AM66" s="30">
        <f t="shared" si="12"/>
        <v>7.0006269326627901E-3</v>
      </c>
      <c r="AN66" s="30">
        <f t="shared" si="12"/>
        <v>1.07723690074612E-2</v>
      </c>
      <c r="AR66" s="31">
        <f t="shared" ref="AR66:AR129" si="14">A66</f>
        <v>45016</v>
      </c>
      <c r="AS66" s="30">
        <f t="shared" si="5"/>
        <v>12.8291634441402</v>
      </c>
      <c r="AT66" s="30">
        <f t="shared" ref="AT66:AT129" si="15">AH66</f>
        <v>4.0574841851270804E-3</v>
      </c>
      <c r="AU66" s="30">
        <f t="shared" si="6"/>
        <v>1.6738722458631228E-2</v>
      </c>
      <c r="AV66" s="30">
        <f t="shared" si="11"/>
        <v>6.5781802105924197E-3</v>
      </c>
      <c r="AW66" s="30">
        <f t="shared" si="11"/>
        <v>-6.2045499156226898E-3</v>
      </c>
      <c r="AX66" s="30">
        <f t="shared" si="11"/>
        <v>8.7814703237931702E-4</v>
      </c>
      <c r="AY66" s="30">
        <f t="shared" si="10"/>
        <v>-2.2860508088418099E-3</v>
      </c>
      <c r="AZ66" s="30">
        <f t="shared" si="10"/>
        <v>7.0006269326627901E-3</v>
      </c>
      <c r="BA66" s="30">
        <f t="shared" si="10"/>
        <v>1.07723690074612E-2</v>
      </c>
      <c r="BC66" s="31">
        <f t="shared" si="7"/>
        <v>45016</v>
      </c>
      <c r="BD66" s="30">
        <f t="shared" si="8"/>
        <v>4.0574841851270804E-3</v>
      </c>
      <c r="BE66" s="30">
        <f t="shared" si="8"/>
        <v>1.6738722458631228E-2</v>
      </c>
    </row>
    <row r="67" spans="1:57">
      <c r="A67" s="31">
        <v>45107</v>
      </c>
      <c r="B67" s="30">
        <v>-8.8697302677798101E-2</v>
      </c>
      <c r="C67" s="30">
        <v>-1.2529899336199901E-3</v>
      </c>
      <c r="D67" s="30">
        <v>-0.16006911584953701</v>
      </c>
      <c r="E67" s="30">
        <v>4.0340494112722702E-3</v>
      </c>
      <c r="F67" s="30">
        <v>5.4297767476763001E-2</v>
      </c>
      <c r="G67" s="30">
        <v>0.100030237992876</v>
      </c>
      <c r="H67" s="30">
        <v>-0.25807773325827699</v>
      </c>
      <c r="I67" s="30">
        <v>2.1757646415501499</v>
      </c>
      <c r="J67" s="30">
        <v>-1.56701872251956</v>
      </c>
      <c r="K67" s="30">
        <v>1.38536449438841E-3</v>
      </c>
      <c r="L67" s="30">
        <v>-8.02354289236029E-2</v>
      </c>
      <c r="M67" s="30">
        <v>0</v>
      </c>
      <c r="N67" s="30">
        <v>0</v>
      </c>
      <c r="O67" s="30">
        <v>0.67848677587696304</v>
      </c>
      <c r="P67" s="30">
        <v>0</v>
      </c>
      <c r="Q67" s="30">
        <v>0.56771266558259803</v>
      </c>
      <c r="R67" s="30">
        <v>0</v>
      </c>
      <c r="S67" s="30">
        <v>0</v>
      </c>
      <c r="T67" s="30">
        <v>0.51733540932046296</v>
      </c>
      <c r="U67" s="30">
        <v>0</v>
      </c>
      <c r="V67" s="30">
        <v>0</v>
      </c>
      <c r="W67" s="30">
        <v>0</v>
      </c>
      <c r="X67" s="30">
        <v>0</v>
      </c>
      <c r="Y67" s="30">
        <v>4.9377888861723502E-3</v>
      </c>
      <c r="Z67" s="30">
        <v>-6.5100068353918204E-3</v>
      </c>
      <c r="AA67" s="32">
        <v>-7.7041958712609202E-5</v>
      </c>
      <c r="AB67" s="30">
        <v>-3.31086863774032E-3</v>
      </c>
      <c r="AC67" s="30">
        <v>6.9277378068610604E-3</v>
      </c>
      <c r="AD67" s="30">
        <v>1.1649393717627601E-2</v>
      </c>
      <c r="AE67" s="30">
        <v>-0.141456952935548</v>
      </c>
      <c r="AF67" s="30">
        <v>1.82617909968942</v>
      </c>
      <c r="AH67" s="30">
        <f t="shared" si="9"/>
        <v>1.38536449438841E-3</v>
      </c>
      <c r="AI67" s="30">
        <f t="shared" si="13"/>
        <v>4.9377888861723502E-3</v>
      </c>
      <c r="AJ67" s="30">
        <f t="shared" si="12"/>
        <v>-6.5100068353918204E-3</v>
      </c>
      <c r="AK67" s="30">
        <f t="shared" si="12"/>
        <v>-7.7041958712609202E-5</v>
      </c>
      <c r="AL67" s="30">
        <f t="shared" si="12"/>
        <v>-3.31086863774032E-3</v>
      </c>
      <c r="AM67" s="30">
        <f t="shared" si="12"/>
        <v>6.9277378068610604E-3</v>
      </c>
      <c r="AN67" s="30">
        <f t="shared" si="12"/>
        <v>1.1649393717627601E-2</v>
      </c>
      <c r="AR67" s="31">
        <f t="shared" si="14"/>
        <v>45107</v>
      </c>
      <c r="AS67" s="30">
        <f t="shared" ref="AS67:AS130" si="16">AF67*4+2</f>
        <v>9.3047163987576802</v>
      </c>
      <c r="AT67" s="30">
        <f t="shared" si="15"/>
        <v>1.38536449438841E-3</v>
      </c>
      <c r="AU67" s="30">
        <f t="shared" ref="AU67:AU130" si="17">SUM(AV67:BA67)</f>
        <v>1.3617002978816262E-2</v>
      </c>
      <c r="AV67" s="30">
        <f t="shared" si="11"/>
        <v>4.9377888861723502E-3</v>
      </c>
      <c r="AW67" s="30">
        <f t="shared" si="11"/>
        <v>-6.5100068353918204E-3</v>
      </c>
      <c r="AX67" s="30">
        <f t="shared" si="11"/>
        <v>-7.7041958712609202E-5</v>
      </c>
      <c r="AY67" s="30">
        <f t="shared" si="10"/>
        <v>-3.31086863774032E-3</v>
      </c>
      <c r="AZ67" s="30">
        <f t="shared" si="10"/>
        <v>6.9277378068610604E-3</v>
      </c>
      <c r="BA67" s="30">
        <f t="shared" si="10"/>
        <v>1.1649393717627601E-2</v>
      </c>
      <c r="BC67" s="31">
        <f t="shared" ref="BC67:BC130" si="18">AR67</f>
        <v>45107</v>
      </c>
      <c r="BD67" s="30">
        <f t="shared" ref="BD67:BE130" si="19">AT67</f>
        <v>1.38536449438841E-3</v>
      </c>
      <c r="BE67" s="30">
        <f t="shared" si="19"/>
        <v>1.3617002978816262E-2</v>
      </c>
    </row>
    <row r="68" spans="1:57">
      <c r="A68" s="31">
        <v>45199</v>
      </c>
      <c r="B68" s="30">
        <v>-8.4158261809474902E-2</v>
      </c>
      <c r="C68" s="30">
        <v>-9.3619737330241605E-4</v>
      </c>
      <c r="D68" s="30">
        <v>-9.9254755730804306E-2</v>
      </c>
      <c r="E68" s="30">
        <v>2.3896038537030099E-3</v>
      </c>
      <c r="F68" s="30">
        <v>0.10428270924744901</v>
      </c>
      <c r="G68" s="30">
        <v>8.2965932859635494E-2</v>
      </c>
      <c r="H68" s="30">
        <v>-0.27559841690444298</v>
      </c>
      <c r="I68" s="30">
        <v>1.7085981505535699</v>
      </c>
      <c r="J68" s="30">
        <v>-1.5266915903676901</v>
      </c>
      <c r="K68" s="30">
        <v>5.9123179583231401E-4</v>
      </c>
      <c r="L68" s="30">
        <v>-7.3432026202868705E-2</v>
      </c>
      <c r="M68" s="30">
        <v>0</v>
      </c>
      <c r="N68" s="30">
        <v>0</v>
      </c>
      <c r="O68" s="30">
        <v>0.77141104303610697</v>
      </c>
      <c r="P68" s="30">
        <v>0</v>
      </c>
      <c r="Q68" s="30">
        <v>0.43694690780044998</v>
      </c>
      <c r="R68" s="30">
        <v>0</v>
      </c>
      <c r="S68" s="30">
        <v>0</v>
      </c>
      <c r="T68" s="30">
        <v>-0.54283963430166104</v>
      </c>
      <c r="U68" s="30">
        <v>0</v>
      </c>
      <c r="V68" s="30">
        <v>0</v>
      </c>
      <c r="W68" s="30">
        <v>0</v>
      </c>
      <c r="X68" s="30">
        <v>0</v>
      </c>
      <c r="Y68" s="30">
        <v>2.8386059778062701E-3</v>
      </c>
      <c r="Z68" s="30">
        <v>-9.0161730423199398E-3</v>
      </c>
      <c r="AA68" s="30">
        <v>-2.7388639400438499E-3</v>
      </c>
      <c r="AB68" s="30">
        <v>-5.6018433297055897E-3</v>
      </c>
      <c r="AC68" s="30">
        <v>3.86332292539037E-3</v>
      </c>
      <c r="AD68" s="30">
        <v>1.04056068783497E-2</v>
      </c>
      <c r="AE68" s="30">
        <v>-0.140024519576953</v>
      </c>
      <c r="AF68" s="30">
        <v>0.33898667716347702</v>
      </c>
      <c r="AH68" s="30">
        <f t="shared" ref="AH68:AH131" si="20">K68</f>
        <v>5.9123179583231401E-4</v>
      </c>
      <c r="AI68" s="30">
        <f t="shared" si="13"/>
        <v>2.8386059778062701E-3</v>
      </c>
      <c r="AJ68" s="30">
        <f t="shared" si="12"/>
        <v>-9.0161730423199398E-3</v>
      </c>
      <c r="AK68" s="30">
        <f t="shared" si="12"/>
        <v>-2.7388639400438499E-3</v>
      </c>
      <c r="AL68" s="30">
        <f t="shared" si="12"/>
        <v>-5.6018433297055897E-3</v>
      </c>
      <c r="AM68" s="30">
        <f t="shared" si="12"/>
        <v>3.86332292539037E-3</v>
      </c>
      <c r="AN68" s="30">
        <f t="shared" si="12"/>
        <v>1.04056068783497E-2</v>
      </c>
      <c r="AR68" s="31">
        <f t="shared" si="14"/>
        <v>45199</v>
      </c>
      <c r="AS68" s="30">
        <f t="shared" si="16"/>
        <v>3.3559467086539083</v>
      </c>
      <c r="AT68" s="30">
        <f t="shared" si="15"/>
        <v>5.9123179583231401E-4</v>
      </c>
      <c r="AU68" s="30">
        <f t="shared" si="17"/>
        <v>-2.4934453052304073E-4</v>
      </c>
      <c r="AV68" s="30">
        <f t="shared" si="11"/>
        <v>2.8386059778062701E-3</v>
      </c>
      <c r="AW68" s="30">
        <f t="shared" si="11"/>
        <v>-9.0161730423199398E-3</v>
      </c>
      <c r="AX68" s="30">
        <f t="shared" si="11"/>
        <v>-2.7388639400438499E-3</v>
      </c>
      <c r="AY68" s="30">
        <f t="shared" si="10"/>
        <v>-5.6018433297055897E-3</v>
      </c>
      <c r="AZ68" s="30">
        <f t="shared" si="10"/>
        <v>3.86332292539037E-3</v>
      </c>
      <c r="BA68" s="30">
        <f t="shared" si="10"/>
        <v>1.04056068783497E-2</v>
      </c>
      <c r="BC68" s="31">
        <f t="shared" si="18"/>
        <v>45199</v>
      </c>
      <c r="BD68" s="30">
        <f t="shared" si="19"/>
        <v>5.9123179583231401E-4</v>
      </c>
      <c r="BE68" s="30">
        <f t="shared" si="19"/>
        <v>-2.4934453052304073E-4</v>
      </c>
    </row>
    <row r="69" spans="1:57">
      <c r="A69" s="31">
        <v>45291</v>
      </c>
      <c r="B69" s="30">
        <v>-8.3074211622924304E-2</v>
      </c>
      <c r="C69" s="30">
        <v>-7.7482495737246605E-4</v>
      </c>
      <c r="D69" s="30">
        <v>-8.9009095747372105E-2</v>
      </c>
      <c r="E69" s="30">
        <v>1.0002045796264601E-3</v>
      </c>
      <c r="F69" s="30">
        <v>0.109034155638565</v>
      </c>
      <c r="G69" s="30">
        <v>7.95697096550807E-2</v>
      </c>
      <c r="H69" s="30">
        <v>-0.34190805944830299</v>
      </c>
      <c r="I69" s="30">
        <v>1.0196400922143301</v>
      </c>
      <c r="J69" s="30">
        <v>-1.47029742690696</v>
      </c>
      <c r="K69" s="30">
        <v>-7.94257110647844E-4</v>
      </c>
      <c r="L69" s="30">
        <v>-7.1360500337980207E-2</v>
      </c>
      <c r="M69" s="30">
        <v>0</v>
      </c>
      <c r="N69" s="30">
        <v>0</v>
      </c>
      <c r="O69" s="30">
        <v>0.78447989091343595</v>
      </c>
      <c r="P69" s="30">
        <v>0</v>
      </c>
      <c r="Q69" s="30">
        <v>0.45708395583487998</v>
      </c>
      <c r="R69" s="30">
        <v>0</v>
      </c>
      <c r="S69" s="30">
        <v>0</v>
      </c>
      <c r="T69" s="30">
        <v>-0.23272285245407001</v>
      </c>
      <c r="U69" s="30">
        <v>0</v>
      </c>
      <c r="V69" s="30">
        <v>0</v>
      </c>
      <c r="W69" s="30">
        <v>0</v>
      </c>
      <c r="X69" s="30">
        <v>0</v>
      </c>
      <c r="Y69" s="30">
        <v>2.4736711998984899E-3</v>
      </c>
      <c r="Z69" s="30">
        <v>-8.9746146800018193E-3</v>
      </c>
      <c r="AA69" s="30">
        <v>-2.8822227403302301E-3</v>
      </c>
      <c r="AB69" s="30">
        <v>-4.3244275576781403E-3</v>
      </c>
      <c r="AC69" s="30">
        <v>4.5660251965840004E-3</v>
      </c>
      <c r="AD69" s="30">
        <v>1.0786233943593701E-2</v>
      </c>
      <c r="AE69" s="30">
        <v>-0.13860632171054299</v>
      </c>
      <c r="AF69" s="30">
        <v>2.63032516403249E-3</v>
      </c>
      <c r="AH69" s="30">
        <f t="shared" si="20"/>
        <v>-7.94257110647844E-4</v>
      </c>
      <c r="AI69" s="30">
        <f t="shared" si="13"/>
        <v>2.4736711998984899E-3</v>
      </c>
      <c r="AJ69" s="30">
        <f t="shared" si="12"/>
        <v>-8.9746146800018193E-3</v>
      </c>
      <c r="AK69" s="30">
        <f t="shared" si="12"/>
        <v>-2.8822227403302301E-3</v>
      </c>
      <c r="AL69" s="30">
        <f t="shared" si="12"/>
        <v>-4.3244275576781403E-3</v>
      </c>
      <c r="AM69" s="30">
        <f t="shared" si="12"/>
        <v>4.5660251965840004E-3</v>
      </c>
      <c r="AN69" s="30">
        <f t="shared" si="12"/>
        <v>1.0786233943593701E-2</v>
      </c>
      <c r="AR69" s="31">
        <f t="shared" si="14"/>
        <v>45291</v>
      </c>
      <c r="AS69" s="30">
        <f t="shared" si="16"/>
        <v>2.01052130065613</v>
      </c>
      <c r="AT69" s="30">
        <f t="shared" si="15"/>
        <v>-7.94257110647844E-4</v>
      </c>
      <c r="AU69" s="30">
        <f t="shared" si="17"/>
        <v>1.6446653620660022E-3</v>
      </c>
      <c r="AV69" s="30">
        <f t="shared" si="11"/>
        <v>2.4736711998984899E-3</v>
      </c>
      <c r="AW69" s="30">
        <f t="shared" si="11"/>
        <v>-8.9746146800018193E-3</v>
      </c>
      <c r="AX69" s="30">
        <f t="shared" si="11"/>
        <v>-2.8822227403302301E-3</v>
      </c>
      <c r="AY69" s="30">
        <f t="shared" si="10"/>
        <v>-4.3244275576781403E-3</v>
      </c>
      <c r="AZ69" s="30">
        <f t="shared" si="10"/>
        <v>4.5660251965840004E-3</v>
      </c>
      <c r="BA69" s="30">
        <f t="shared" si="10"/>
        <v>1.0786233943593701E-2</v>
      </c>
      <c r="BC69" s="31">
        <f t="shared" si="18"/>
        <v>45291</v>
      </c>
      <c r="BD69" s="30">
        <f t="shared" si="19"/>
        <v>-7.94257110647844E-4</v>
      </c>
      <c r="BE69" s="30">
        <f t="shared" si="19"/>
        <v>1.6446653620660022E-3</v>
      </c>
    </row>
    <row r="70" spans="1:57">
      <c r="A70" s="31">
        <v>45382</v>
      </c>
      <c r="B70" s="30">
        <v>-8.7452223108741498E-2</v>
      </c>
      <c r="C70" s="30">
        <v>-5.3128219192899397E-4</v>
      </c>
      <c r="D70" s="30">
        <v>-9.5465316259224497E-2</v>
      </c>
      <c r="E70" s="30">
        <v>-7.5738150818738205E-4</v>
      </c>
      <c r="F70" s="30">
        <v>0.116671138745938</v>
      </c>
      <c r="G70" s="30">
        <v>6.3484180350559194E-2</v>
      </c>
      <c r="H70" s="30">
        <v>-0.392013810379021</v>
      </c>
      <c r="I70" s="30">
        <v>1.9750614443830401</v>
      </c>
      <c r="J70" s="30">
        <v>-1.20307371633896</v>
      </c>
      <c r="K70" s="30">
        <v>-3.5358930823958801E-3</v>
      </c>
      <c r="L70" s="30">
        <v>-7.9354342049453505E-2</v>
      </c>
      <c r="M70" s="30">
        <v>0</v>
      </c>
      <c r="N70" s="30">
        <v>0</v>
      </c>
      <c r="O70" s="30">
        <v>0.697236588245564</v>
      </c>
      <c r="P70" s="30">
        <v>0</v>
      </c>
      <c r="Q70" s="30">
        <v>0.27101710411023799</v>
      </c>
      <c r="R70" s="30">
        <v>0</v>
      </c>
      <c r="S70" s="30">
        <v>0</v>
      </c>
      <c r="T70" s="30">
        <v>0.58974744032256299</v>
      </c>
      <c r="U70" s="30">
        <v>0</v>
      </c>
      <c r="V70" s="30">
        <v>0</v>
      </c>
      <c r="W70" s="30">
        <v>0</v>
      </c>
      <c r="X70" s="30">
        <v>0</v>
      </c>
      <c r="Y70" s="30">
        <v>1.9878255574257101E-3</v>
      </c>
      <c r="Z70" s="30">
        <v>-8.6124473761439706E-3</v>
      </c>
      <c r="AA70" s="30">
        <v>-3.9123594325896002E-3</v>
      </c>
      <c r="AB70" s="30">
        <v>-5.2404474578437998E-3</v>
      </c>
      <c r="AC70" s="30">
        <v>2.9425144009165198E-3</v>
      </c>
      <c r="AD70" s="30">
        <v>1.01762620447587E-2</v>
      </c>
      <c r="AE70" s="30">
        <v>-0.137202230561317</v>
      </c>
      <c r="AF70" s="30">
        <v>1.72741895350101</v>
      </c>
      <c r="AH70" s="30">
        <f t="shared" si="20"/>
        <v>-3.5358930823958801E-3</v>
      </c>
      <c r="AI70" s="30">
        <f t="shared" si="13"/>
        <v>1.9878255574257101E-3</v>
      </c>
      <c r="AJ70" s="30">
        <f t="shared" si="12"/>
        <v>-8.6124473761439706E-3</v>
      </c>
      <c r="AK70" s="30">
        <f t="shared" si="12"/>
        <v>-3.9123594325896002E-3</v>
      </c>
      <c r="AL70" s="30">
        <f t="shared" si="12"/>
        <v>-5.2404474578437998E-3</v>
      </c>
      <c r="AM70" s="30">
        <f t="shared" si="12"/>
        <v>2.9425144009165198E-3</v>
      </c>
      <c r="AN70" s="30">
        <f t="shared" si="12"/>
        <v>1.01762620447587E-2</v>
      </c>
      <c r="AR70" s="31">
        <f t="shared" si="14"/>
        <v>45382</v>
      </c>
      <c r="AS70" s="30">
        <f t="shared" si="16"/>
        <v>8.9096758140040393</v>
      </c>
      <c r="AT70" s="30">
        <f t="shared" si="15"/>
        <v>-3.5358930823958801E-3</v>
      </c>
      <c r="AU70" s="30">
        <f t="shared" si="17"/>
        <v>-2.6586522634764412E-3</v>
      </c>
      <c r="AV70" s="30">
        <f t="shared" si="11"/>
        <v>1.9878255574257101E-3</v>
      </c>
      <c r="AW70" s="30">
        <f t="shared" si="11"/>
        <v>-8.6124473761439706E-3</v>
      </c>
      <c r="AX70" s="30">
        <f t="shared" si="11"/>
        <v>-3.9123594325896002E-3</v>
      </c>
      <c r="AY70" s="30">
        <f t="shared" si="10"/>
        <v>-5.2404474578437998E-3</v>
      </c>
      <c r="AZ70" s="30">
        <f t="shared" si="10"/>
        <v>2.9425144009165198E-3</v>
      </c>
      <c r="BA70" s="30">
        <f t="shared" si="10"/>
        <v>1.01762620447587E-2</v>
      </c>
      <c r="BC70" s="31">
        <f t="shared" si="18"/>
        <v>45382</v>
      </c>
      <c r="BD70" s="30">
        <f t="shared" si="19"/>
        <v>-3.5358930823958801E-3</v>
      </c>
      <c r="BE70" s="30">
        <f t="shared" si="19"/>
        <v>-2.6586522634764412E-3</v>
      </c>
    </row>
    <row r="71" spans="1:57">
      <c r="A71" s="31">
        <v>45473</v>
      </c>
      <c r="B71" s="30">
        <v>-8.88821824342578E-2</v>
      </c>
      <c r="C71" s="30">
        <v>-4.8007806436878298E-4</v>
      </c>
      <c r="D71" s="30">
        <v>-0.116487019512878</v>
      </c>
      <c r="E71" s="30">
        <v>-2.3080378528161898E-3</v>
      </c>
      <c r="F71" s="30">
        <v>0.103506364315597</v>
      </c>
      <c r="G71" s="30">
        <v>8.0006669027765598E-2</v>
      </c>
      <c r="H71" s="30">
        <v>-0.42111496303794899</v>
      </c>
      <c r="I71" s="30">
        <v>1.41044128691087</v>
      </c>
      <c r="J71" s="30">
        <v>-1.2464957048213401</v>
      </c>
      <c r="K71" s="30">
        <v>-6.59407641905307E-3</v>
      </c>
      <c r="L71" s="30">
        <v>-7.51305420453873E-2</v>
      </c>
      <c r="M71" s="30">
        <v>0</v>
      </c>
      <c r="N71" s="30">
        <v>0</v>
      </c>
      <c r="O71" s="30">
        <v>0.66878012964308697</v>
      </c>
      <c r="P71" s="30">
        <v>0</v>
      </c>
      <c r="Q71" s="30">
        <v>0.40622354969628199</v>
      </c>
      <c r="R71" s="30">
        <v>0</v>
      </c>
      <c r="S71" s="30">
        <v>0</v>
      </c>
      <c r="T71" s="30">
        <v>0.18814142294376601</v>
      </c>
      <c r="U71" s="30">
        <v>0</v>
      </c>
      <c r="V71" s="30">
        <v>0</v>
      </c>
      <c r="W71" s="30">
        <v>0</v>
      </c>
      <c r="X71" s="30">
        <v>0</v>
      </c>
      <c r="Y71" s="30">
        <v>2.9315886266312301E-3</v>
      </c>
      <c r="Z71" s="30">
        <v>-5.0420931580807899E-3</v>
      </c>
      <c r="AA71" s="30">
        <v>-8.1886739017322796E-4</v>
      </c>
      <c r="AB71" s="30">
        <v>-2.57464198861745E-3</v>
      </c>
      <c r="AC71" s="30">
        <v>3.7810458520137701E-3</v>
      </c>
      <c r="AD71" s="30">
        <v>1.03708143280645E-2</v>
      </c>
      <c r="AE71" s="30">
        <v>-0.13581211805332399</v>
      </c>
      <c r="AF71" s="30">
        <v>0.76836123708281501</v>
      </c>
      <c r="AH71" s="30">
        <f t="shared" si="20"/>
        <v>-6.59407641905307E-3</v>
      </c>
      <c r="AI71" s="30">
        <f t="shared" si="13"/>
        <v>2.9315886266312301E-3</v>
      </c>
      <c r="AJ71" s="30">
        <f t="shared" si="12"/>
        <v>-5.0420931580807899E-3</v>
      </c>
      <c r="AK71" s="30">
        <f t="shared" si="12"/>
        <v>-8.1886739017322796E-4</v>
      </c>
      <c r="AL71" s="30">
        <f t="shared" si="12"/>
        <v>-2.57464198861745E-3</v>
      </c>
      <c r="AM71" s="30">
        <f t="shared" si="12"/>
        <v>3.7810458520137701E-3</v>
      </c>
      <c r="AN71" s="30">
        <f t="shared" si="12"/>
        <v>1.03708143280645E-2</v>
      </c>
      <c r="AR71" s="31">
        <f t="shared" si="14"/>
        <v>45473</v>
      </c>
      <c r="AS71" s="30">
        <f t="shared" si="16"/>
        <v>5.07344494833126</v>
      </c>
      <c r="AT71" s="30">
        <f t="shared" si="15"/>
        <v>-6.59407641905307E-3</v>
      </c>
      <c r="AU71" s="30">
        <f t="shared" si="17"/>
        <v>8.6478462698380328E-3</v>
      </c>
      <c r="AV71" s="30">
        <f t="shared" si="11"/>
        <v>2.9315886266312301E-3</v>
      </c>
      <c r="AW71" s="30">
        <f t="shared" si="11"/>
        <v>-5.0420931580807899E-3</v>
      </c>
      <c r="AX71" s="30">
        <f t="shared" si="11"/>
        <v>-8.1886739017322796E-4</v>
      </c>
      <c r="AY71" s="30">
        <f t="shared" si="10"/>
        <v>-2.57464198861745E-3</v>
      </c>
      <c r="AZ71" s="30">
        <f t="shared" si="10"/>
        <v>3.7810458520137701E-3</v>
      </c>
      <c r="BA71" s="30">
        <f t="shared" si="10"/>
        <v>1.03708143280645E-2</v>
      </c>
      <c r="BC71" s="31">
        <f t="shared" si="18"/>
        <v>45473</v>
      </c>
      <c r="BD71" s="30">
        <f t="shared" si="19"/>
        <v>-6.59407641905307E-3</v>
      </c>
      <c r="BE71" s="30">
        <f t="shared" si="19"/>
        <v>8.6478462698380328E-3</v>
      </c>
    </row>
    <row r="72" spans="1:57">
      <c r="A72" s="31">
        <v>45565</v>
      </c>
      <c r="B72" s="30">
        <v>-9.3068484411440403E-2</v>
      </c>
      <c r="C72" s="30">
        <v>-5.3416240897163902E-4</v>
      </c>
      <c r="D72" s="30">
        <v>-0.13735878008812499</v>
      </c>
      <c r="E72" s="30">
        <v>-3.2451071601879902E-3</v>
      </c>
      <c r="F72" s="30">
        <v>8.8254437695822696E-2</v>
      </c>
      <c r="G72" s="30">
        <v>8.4138861767946105E-2</v>
      </c>
      <c r="H72" s="30">
        <v>-0.428669831455263</v>
      </c>
      <c r="I72" s="30">
        <v>0.999885550888168</v>
      </c>
      <c r="J72" s="30">
        <v>-1.35764651310608</v>
      </c>
      <c r="K72" s="30">
        <v>-9.9186694122677093E-3</v>
      </c>
      <c r="L72" s="30">
        <v>-7.2351668026182606E-2</v>
      </c>
      <c r="M72" s="30">
        <v>0</v>
      </c>
      <c r="N72" s="30">
        <v>0</v>
      </c>
      <c r="O72" s="30">
        <v>0.64974038011560398</v>
      </c>
      <c r="P72" s="30">
        <v>0</v>
      </c>
      <c r="Q72" s="30">
        <v>0.53146264074268501</v>
      </c>
      <c r="R72" s="30">
        <v>0</v>
      </c>
      <c r="S72" s="30">
        <v>0</v>
      </c>
      <c r="T72" s="30">
        <v>5.2765256168329999E-2</v>
      </c>
      <c r="U72" s="30">
        <v>0</v>
      </c>
      <c r="V72" s="30">
        <v>0</v>
      </c>
      <c r="W72" s="30">
        <v>0</v>
      </c>
      <c r="X72" s="30">
        <v>0</v>
      </c>
      <c r="Y72" s="30">
        <v>3.7714300826774401E-3</v>
      </c>
      <c r="Z72" s="30">
        <v>-2.9450842224387698E-3</v>
      </c>
      <c r="AA72" s="30">
        <v>2.5052113117540699E-3</v>
      </c>
      <c r="AB72" s="30">
        <v>1.75923953515955E-4</v>
      </c>
      <c r="AC72" s="30">
        <v>4.8966177392140101E-3</v>
      </c>
      <c r="AD72" s="30">
        <v>1.07768237383121E-2</v>
      </c>
      <c r="AE72" s="30">
        <v>-0.13443585682283399</v>
      </c>
      <c r="AF72" s="30">
        <v>0.17272176170845999</v>
      </c>
      <c r="AH72" s="30">
        <f t="shared" si="20"/>
        <v>-9.9186694122677093E-3</v>
      </c>
      <c r="AI72" s="30">
        <f t="shared" si="13"/>
        <v>3.7714300826774401E-3</v>
      </c>
      <c r="AJ72" s="30">
        <f t="shared" si="12"/>
        <v>-2.9450842224387698E-3</v>
      </c>
      <c r="AK72" s="30">
        <f t="shared" si="12"/>
        <v>2.5052113117540699E-3</v>
      </c>
      <c r="AL72" s="30">
        <f t="shared" si="12"/>
        <v>1.75923953515955E-4</v>
      </c>
      <c r="AM72" s="30">
        <f t="shared" si="12"/>
        <v>4.8966177392140101E-3</v>
      </c>
      <c r="AN72" s="30">
        <f t="shared" si="12"/>
        <v>1.07768237383121E-2</v>
      </c>
      <c r="AR72" s="31">
        <f t="shared" si="14"/>
        <v>45565</v>
      </c>
      <c r="AS72" s="30">
        <f t="shared" si="16"/>
        <v>2.6908870468338399</v>
      </c>
      <c r="AT72" s="30">
        <f t="shared" si="15"/>
        <v>-9.9186694122677093E-3</v>
      </c>
      <c r="AU72" s="30">
        <f t="shared" si="17"/>
        <v>1.9180922603034806E-2</v>
      </c>
      <c r="AV72" s="30">
        <f t="shared" si="11"/>
        <v>3.7714300826774401E-3</v>
      </c>
      <c r="AW72" s="30">
        <f t="shared" si="11"/>
        <v>-2.9450842224387698E-3</v>
      </c>
      <c r="AX72" s="30">
        <f t="shared" si="11"/>
        <v>2.5052113117540699E-3</v>
      </c>
      <c r="AY72" s="30">
        <f t="shared" si="10"/>
        <v>1.75923953515955E-4</v>
      </c>
      <c r="AZ72" s="30">
        <f t="shared" si="10"/>
        <v>4.8966177392140101E-3</v>
      </c>
      <c r="BA72" s="30">
        <f t="shared" si="10"/>
        <v>1.07768237383121E-2</v>
      </c>
      <c r="BC72" s="31">
        <f t="shared" si="18"/>
        <v>45565</v>
      </c>
      <c r="BD72" s="30">
        <f t="shared" si="19"/>
        <v>-9.9186694122677093E-3</v>
      </c>
      <c r="BE72" s="30">
        <f t="shared" si="19"/>
        <v>1.9180922603034806E-2</v>
      </c>
    </row>
    <row r="73" spans="1:57">
      <c r="A73" s="31">
        <v>45657</v>
      </c>
      <c r="B73" s="30">
        <v>-9.2509029454967903E-2</v>
      </c>
      <c r="C73" s="30">
        <v>-6.1710484987598203E-4</v>
      </c>
      <c r="D73" s="30">
        <v>-0.139996157778465</v>
      </c>
      <c r="E73" s="30">
        <v>-4.0200334952333796E-3</v>
      </c>
      <c r="F73" s="30">
        <v>8.5347203790697698E-2</v>
      </c>
      <c r="G73" s="30">
        <v>7.9685851742672398E-2</v>
      </c>
      <c r="H73" s="30">
        <v>-0.39723217544651501</v>
      </c>
      <c r="I73" s="30">
        <v>0.68269779326528501</v>
      </c>
      <c r="J73" s="30">
        <v>-1.3461328541071</v>
      </c>
      <c r="K73" s="30">
        <v>-1.02688909371595E-2</v>
      </c>
      <c r="L73" s="30">
        <v>-6.8867880369238799E-2</v>
      </c>
      <c r="M73" s="30">
        <v>0</v>
      </c>
      <c r="N73" s="30">
        <v>0</v>
      </c>
      <c r="O73" s="30">
        <v>0.64409448545716896</v>
      </c>
      <c r="P73" s="30">
        <v>0</v>
      </c>
      <c r="Q73" s="30">
        <v>0.55301825502764801</v>
      </c>
      <c r="R73" s="30">
        <v>0</v>
      </c>
      <c r="S73" s="30">
        <v>0</v>
      </c>
      <c r="T73" s="30">
        <v>1.0468391731310801E-2</v>
      </c>
      <c r="U73" s="30">
        <v>0</v>
      </c>
      <c r="V73" s="30">
        <v>0</v>
      </c>
      <c r="W73" s="30">
        <v>0</v>
      </c>
      <c r="X73" s="30">
        <v>0</v>
      </c>
      <c r="Y73" s="30">
        <v>4.1510464430682898E-3</v>
      </c>
      <c r="Z73" s="30">
        <v>-1.8962304470848601E-3</v>
      </c>
      <c r="AA73" s="30">
        <v>3.6540421997521802E-3</v>
      </c>
      <c r="AB73" s="30">
        <v>1.2151273164340199E-3</v>
      </c>
      <c r="AC73" s="30">
        <v>5.2073547637920799E-3</v>
      </c>
      <c r="AD73" s="30">
        <v>1.0653695543938401E-2</v>
      </c>
      <c r="AE73" s="30">
        <v>-0.133073320230603</v>
      </c>
      <c r="AF73" s="30">
        <v>-0.13313727309798201</v>
      </c>
      <c r="AH73" s="30">
        <f t="shared" si="20"/>
        <v>-1.02688909371595E-2</v>
      </c>
      <c r="AI73" s="30">
        <f t="shared" si="13"/>
        <v>4.1510464430682898E-3</v>
      </c>
      <c r="AJ73" s="30">
        <f t="shared" si="12"/>
        <v>-1.8962304470848601E-3</v>
      </c>
      <c r="AK73" s="30">
        <f t="shared" si="12"/>
        <v>3.6540421997521802E-3</v>
      </c>
      <c r="AL73" s="30">
        <f t="shared" si="12"/>
        <v>1.2151273164340199E-3</v>
      </c>
      <c r="AM73" s="30">
        <f t="shared" si="12"/>
        <v>5.2073547637920799E-3</v>
      </c>
      <c r="AN73" s="30">
        <f t="shared" si="12"/>
        <v>1.0653695543938401E-2</v>
      </c>
      <c r="AR73" s="31">
        <f t="shared" si="14"/>
        <v>45657</v>
      </c>
      <c r="AS73" s="30">
        <f t="shared" si="16"/>
        <v>1.467450907608072</v>
      </c>
      <c r="AT73" s="30">
        <f t="shared" si="15"/>
        <v>-1.02688909371595E-2</v>
      </c>
      <c r="AU73" s="30">
        <f t="shared" si="17"/>
        <v>2.2985035819900107E-2</v>
      </c>
      <c r="AV73" s="30">
        <f t="shared" si="11"/>
        <v>4.1510464430682898E-3</v>
      </c>
      <c r="AW73" s="30">
        <f t="shared" si="11"/>
        <v>-1.8962304470848601E-3</v>
      </c>
      <c r="AX73" s="30">
        <f t="shared" si="11"/>
        <v>3.6540421997521802E-3</v>
      </c>
      <c r="AY73" s="30">
        <f t="shared" si="10"/>
        <v>1.2151273164340199E-3</v>
      </c>
      <c r="AZ73" s="30">
        <f t="shared" si="10"/>
        <v>5.2073547637920799E-3</v>
      </c>
      <c r="BA73" s="30">
        <f t="shared" si="10"/>
        <v>1.0653695543938401E-2</v>
      </c>
      <c r="BC73" s="31">
        <f t="shared" si="18"/>
        <v>45657</v>
      </c>
      <c r="BD73" s="30">
        <f t="shared" si="19"/>
        <v>-1.02688909371595E-2</v>
      </c>
      <c r="BE73" s="30">
        <f t="shared" si="19"/>
        <v>2.2985035819900107E-2</v>
      </c>
    </row>
    <row r="74" spans="1:57">
      <c r="A74" s="31">
        <v>45747</v>
      </c>
      <c r="B74" s="30">
        <v>-9.1087006123469205E-2</v>
      </c>
      <c r="C74" s="30">
        <v>-7.0540163052967798E-4</v>
      </c>
      <c r="D74" s="30">
        <v>-0.138842433161734</v>
      </c>
      <c r="E74" s="30">
        <v>-4.5766886613729501E-3</v>
      </c>
      <c r="F74" s="30">
        <v>8.5013707932390895E-2</v>
      </c>
      <c r="G74" s="30">
        <v>7.3842729397965906E-2</v>
      </c>
      <c r="H74" s="30">
        <v>-0.35999686647499801</v>
      </c>
      <c r="I74" s="30">
        <v>0.45036585636861698</v>
      </c>
      <c r="J74" s="30">
        <v>-1.31153151584706</v>
      </c>
      <c r="K74" s="30">
        <v>-9.8272724958880994E-3</v>
      </c>
      <c r="L74" s="30">
        <v>-6.5308152840271E-2</v>
      </c>
      <c r="M74" s="30">
        <v>0</v>
      </c>
      <c r="N74" s="30">
        <v>0</v>
      </c>
      <c r="O74" s="30">
        <v>0.641144795351689</v>
      </c>
      <c r="P74" s="30">
        <v>0</v>
      </c>
      <c r="Q74" s="30">
        <v>0.55303095035312799</v>
      </c>
      <c r="R74" s="30">
        <v>0</v>
      </c>
      <c r="S74" s="30">
        <v>0</v>
      </c>
      <c r="T74" s="30">
        <v>2.07723428771178E-3</v>
      </c>
      <c r="U74" s="30">
        <v>0</v>
      </c>
      <c r="V74" s="30">
        <v>0</v>
      </c>
      <c r="W74" s="30">
        <v>0</v>
      </c>
      <c r="X74" s="30">
        <v>0</v>
      </c>
      <c r="Y74" s="30">
        <v>4.3901457673856097E-3</v>
      </c>
      <c r="Z74" s="30">
        <v>-1.2557432681026201E-3</v>
      </c>
      <c r="AA74" s="30">
        <v>4.2173856295235597E-3</v>
      </c>
      <c r="AB74" s="30">
        <v>1.78802111283626E-3</v>
      </c>
      <c r="AC74" s="30">
        <v>5.3679661941918796E-3</v>
      </c>
      <c r="AD74" s="30">
        <v>1.0439303103226801E-2</v>
      </c>
      <c r="AE74" s="30">
        <v>-0.13172438237352099</v>
      </c>
      <c r="AF74" s="30">
        <v>-0.30295285536681099</v>
      </c>
      <c r="AH74" s="30">
        <f t="shared" si="20"/>
        <v>-9.8272724958880994E-3</v>
      </c>
      <c r="AI74" s="30">
        <f t="shared" si="13"/>
        <v>4.3901457673856097E-3</v>
      </c>
      <c r="AJ74" s="30">
        <f t="shared" si="12"/>
        <v>-1.2557432681026201E-3</v>
      </c>
      <c r="AK74" s="30">
        <f t="shared" si="12"/>
        <v>4.2173856295235597E-3</v>
      </c>
      <c r="AL74" s="30">
        <f t="shared" si="12"/>
        <v>1.78802111283626E-3</v>
      </c>
      <c r="AM74" s="30">
        <f t="shared" si="12"/>
        <v>5.3679661941918796E-3</v>
      </c>
      <c r="AN74" s="30">
        <f t="shared" si="12"/>
        <v>1.0439303103226801E-2</v>
      </c>
      <c r="AR74" s="31">
        <f t="shared" si="14"/>
        <v>45747</v>
      </c>
      <c r="AS74" s="30">
        <f t="shared" si="16"/>
        <v>0.78818857853275603</v>
      </c>
      <c r="AT74" s="30">
        <f t="shared" si="15"/>
        <v>-9.8272724958880994E-3</v>
      </c>
      <c r="AU74" s="30">
        <f t="shared" si="17"/>
        <v>2.4947078539061487E-2</v>
      </c>
      <c r="AV74" s="30">
        <f t="shared" si="11"/>
        <v>4.3901457673856097E-3</v>
      </c>
      <c r="AW74" s="30">
        <f t="shared" si="11"/>
        <v>-1.2557432681026201E-3</v>
      </c>
      <c r="AX74" s="30">
        <f t="shared" si="11"/>
        <v>4.2173856295235597E-3</v>
      </c>
      <c r="AY74" s="30">
        <f t="shared" si="10"/>
        <v>1.78802111283626E-3</v>
      </c>
      <c r="AZ74" s="30">
        <f t="shared" si="10"/>
        <v>5.3679661941918796E-3</v>
      </c>
      <c r="BA74" s="30">
        <f t="shared" si="10"/>
        <v>1.0439303103226801E-2</v>
      </c>
      <c r="BC74" s="31">
        <f t="shared" si="18"/>
        <v>45747</v>
      </c>
      <c r="BD74" s="30">
        <f t="shared" si="19"/>
        <v>-9.8272724958880994E-3</v>
      </c>
      <c r="BE74" s="30">
        <f t="shared" si="19"/>
        <v>2.4947078539061487E-2</v>
      </c>
    </row>
    <row r="75" spans="1:57">
      <c r="A75" s="31">
        <v>45838</v>
      </c>
      <c r="B75" s="30">
        <v>-8.9557969540499105E-2</v>
      </c>
      <c r="C75" s="30">
        <v>-7.7297248084473504E-4</v>
      </c>
      <c r="D75" s="30">
        <v>-0.136908768136079</v>
      </c>
      <c r="E75" s="30">
        <v>-4.9254011468047301E-3</v>
      </c>
      <c r="F75" s="30">
        <v>8.5218173217227397E-2</v>
      </c>
      <c r="G75" s="30">
        <v>6.8072593731072203E-2</v>
      </c>
      <c r="H75" s="30">
        <v>-0.32360859318794</v>
      </c>
      <c r="I75" s="30">
        <v>0.26803206679810698</v>
      </c>
      <c r="J75" s="30">
        <v>-1.2735952355589599</v>
      </c>
      <c r="K75" s="30">
        <v>-9.1630804225029099E-3</v>
      </c>
      <c r="L75" s="30">
        <v>-6.17865991397126E-2</v>
      </c>
      <c r="M75" s="30">
        <v>0</v>
      </c>
      <c r="N75" s="30">
        <v>0</v>
      </c>
      <c r="O75" s="30">
        <v>0.63867844450531397</v>
      </c>
      <c r="P75" s="30">
        <v>0</v>
      </c>
      <c r="Q75" s="30">
        <v>0.54856111816348196</v>
      </c>
      <c r="R75" s="30">
        <v>0</v>
      </c>
      <c r="S75" s="30">
        <v>0</v>
      </c>
      <c r="T75" s="30">
        <v>4.1219773796452499E-4</v>
      </c>
      <c r="U75" s="30">
        <v>0</v>
      </c>
      <c r="V75" s="30">
        <v>0</v>
      </c>
      <c r="W75" s="30">
        <v>0</v>
      </c>
      <c r="X75" s="30">
        <v>0</v>
      </c>
      <c r="Y75" s="30">
        <v>4.5662513202593402E-3</v>
      </c>
      <c r="Z75" s="30">
        <v>-8.5075708026183196E-4</v>
      </c>
      <c r="AA75" s="30">
        <v>4.5075556537321699E-3</v>
      </c>
      <c r="AB75" s="30">
        <v>2.1502274656359701E-3</v>
      </c>
      <c r="AC75" s="30">
        <v>5.4841853250442397E-3</v>
      </c>
      <c r="AD75" s="30">
        <v>1.0234131112540901E-2</v>
      </c>
      <c r="AE75" s="30">
        <v>-0.130388918095492</v>
      </c>
      <c r="AF75" s="30">
        <v>-0.41593616915318599</v>
      </c>
      <c r="AH75" s="30">
        <f t="shared" si="20"/>
        <v>-9.1630804225029099E-3</v>
      </c>
      <c r="AI75" s="30">
        <f t="shared" si="13"/>
        <v>4.5662513202593402E-3</v>
      </c>
      <c r="AJ75" s="30">
        <f t="shared" si="12"/>
        <v>-8.5075708026183196E-4</v>
      </c>
      <c r="AK75" s="30">
        <f t="shared" si="12"/>
        <v>4.5075556537321699E-3</v>
      </c>
      <c r="AL75" s="30">
        <f t="shared" si="12"/>
        <v>2.1502274656359701E-3</v>
      </c>
      <c r="AM75" s="30">
        <f t="shared" si="12"/>
        <v>5.4841853250442397E-3</v>
      </c>
      <c r="AN75" s="30">
        <f t="shared" si="12"/>
        <v>1.0234131112540901E-2</v>
      </c>
      <c r="AR75" s="31">
        <f t="shared" si="14"/>
        <v>45838</v>
      </c>
      <c r="AS75" s="30">
        <f t="shared" si="16"/>
        <v>0.33625532338725606</v>
      </c>
      <c r="AT75" s="30">
        <f t="shared" si="15"/>
        <v>-9.1630804225029099E-3</v>
      </c>
      <c r="AU75" s="30">
        <f t="shared" si="17"/>
        <v>2.609159379695079E-2</v>
      </c>
      <c r="AV75" s="30">
        <f t="shared" si="11"/>
        <v>4.5662513202593402E-3</v>
      </c>
      <c r="AW75" s="30">
        <f t="shared" si="11"/>
        <v>-8.5075708026183196E-4</v>
      </c>
      <c r="AX75" s="30">
        <f t="shared" si="11"/>
        <v>4.5075556537321699E-3</v>
      </c>
      <c r="AY75" s="30">
        <f t="shared" si="10"/>
        <v>2.1502274656359701E-3</v>
      </c>
      <c r="AZ75" s="30">
        <f t="shared" si="10"/>
        <v>5.4841853250442397E-3</v>
      </c>
      <c r="BA75" s="30">
        <f t="shared" si="10"/>
        <v>1.0234131112540901E-2</v>
      </c>
      <c r="BC75" s="31">
        <f t="shared" si="18"/>
        <v>45838</v>
      </c>
      <c r="BD75" s="30">
        <f t="shared" si="19"/>
        <v>-9.1630804225029099E-3</v>
      </c>
      <c r="BE75" s="30">
        <f t="shared" si="19"/>
        <v>2.609159379695079E-2</v>
      </c>
    </row>
    <row r="76" spans="1:57">
      <c r="A76" s="31">
        <v>45930</v>
      </c>
      <c r="B76" s="30">
        <v>-8.8055351509686006E-2</v>
      </c>
      <c r="C76" s="30">
        <v>-8.1467884558428195E-4</v>
      </c>
      <c r="D76" s="30">
        <v>-0.134828102643547</v>
      </c>
      <c r="E76" s="30">
        <v>-5.0978903449405699E-3</v>
      </c>
      <c r="F76" s="30">
        <v>8.5532880303862399E-2</v>
      </c>
      <c r="G76" s="30">
        <v>6.2651031134408605E-2</v>
      </c>
      <c r="H76" s="30">
        <v>-0.28927157381164398</v>
      </c>
      <c r="I76" s="30">
        <v>0.122473322520644</v>
      </c>
      <c r="J76" s="30">
        <v>-1.23609595816683</v>
      </c>
      <c r="K76" s="30">
        <v>-8.4535540800456596E-3</v>
      </c>
      <c r="L76" s="30">
        <v>-5.8316500067545601E-2</v>
      </c>
      <c r="M76" s="30">
        <v>0</v>
      </c>
      <c r="N76" s="30">
        <v>0</v>
      </c>
      <c r="O76" s="30">
        <v>0.63624297555999698</v>
      </c>
      <c r="P76" s="30">
        <v>0</v>
      </c>
      <c r="Q76" s="30">
        <v>0.54316013753603598</v>
      </c>
      <c r="R76" s="30">
        <v>0</v>
      </c>
      <c r="S76" s="30">
        <v>0</v>
      </c>
      <c r="T76" s="32">
        <v>8.1795351691837896E-5</v>
      </c>
      <c r="U76" s="30">
        <v>0</v>
      </c>
      <c r="V76" s="30">
        <v>0</v>
      </c>
      <c r="W76" s="30">
        <v>0</v>
      </c>
      <c r="X76" s="30">
        <v>0</v>
      </c>
      <c r="Y76" s="30">
        <v>4.7026664865556997E-3</v>
      </c>
      <c r="Z76" s="30">
        <v>-6.0487034718725797E-4</v>
      </c>
      <c r="AA76" s="30">
        <v>4.6159102937481898E-3</v>
      </c>
      <c r="AB76" s="30">
        <v>2.3442821129204799E-3</v>
      </c>
      <c r="AC76" s="30">
        <v>5.5708116045716204E-3</v>
      </c>
      <c r="AD76" s="30">
        <v>1.00527802946004E-2</v>
      </c>
      <c r="AE76" s="30">
        <v>-0.129066802997757</v>
      </c>
      <c r="AF76" s="30">
        <v>-0.49374897413878499</v>
      </c>
      <c r="AH76" s="30">
        <f t="shared" si="20"/>
        <v>-8.4535540800456596E-3</v>
      </c>
      <c r="AI76" s="30">
        <f t="shared" si="13"/>
        <v>4.7026664865556997E-3</v>
      </c>
      <c r="AJ76" s="30">
        <f t="shared" si="12"/>
        <v>-6.0487034718725797E-4</v>
      </c>
      <c r="AK76" s="30">
        <f t="shared" si="12"/>
        <v>4.6159102937481898E-3</v>
      </c>
      <c r="AL76" s="30">
        <f t="shared" si="12"/>
        <v>2.3442821129204799E-3</v>
      </c>
      <c r="AM76" s="30">
        <f t="shared" si="12"/>
        <v>5.5708116045716204E-3</v>
      </c>
      <c r="AN76" s="30">
        <f t="shared" si="12"/>
        <v>1.00527802946004E-2</v>
      </c>
      <c r="AR76" s="31">
        <f t="shared" si="14"/>
        <v>45930</v>
      </c>
      <c r="AS76" s="30">
        <f t="shared" si="16"/>
        <v>2.5004103444860037E-2</v>
      </c>
      <c r="AT76" s="30">
        <f t="shared" si="15"/>
        <v>-8.4535540800456596E-3</v>
      </c>
      <c r="AU76" s="30">
        <f t="shared" si="17"/>
        <v>2.6681580445209133E-2</v>
      </c>
      <c r="AV76" s="30">
        <f t="shared" si="11"/>
        <v>4.7026664865556997E-3</v>
      </c>
      <c r="AW76" s="30">
        <f t="shared" si="11"/>
        <v>-6.0487034718725797E-4</v>
      </c>
      <c r="AX76" s="30">
        <f t="shared" si="11"/>
        <v>4.6159102937481898E-3</v>
      </c>
      <c r="AY76" s="30">
        <f t="shared" si="10"/>
        <v>2.3442821129204799E-3</v>
      </c>
      <c r="AZ76" s="30">
        <f t="shared" si="10"/>
        <v>5.5708116045716204E-3</v>
      </c>
      <c r="BA76" s="30">
        <f t="shared" si="10"/>
        <v>1.00527802946004E-2</v>
      </c>
      <c r="BC76" s="31">
        <f t="shared" si="18"/>
        <v>45930</v>
      </c>
      <c r="BD76" s="30">
        <f t="shared" si="19"/>
        <v>-8.4535540800456596E-3</v>
      </c>
      <c r="BE76" s="30">
        <f t="shared" si="19"/>
        <v>2.6681580445209133E-2</v>
      </c>
    </row>
    <row r="77" spans="1:57">
      <c r="A77" s="31">
        <v>46022</v>
      </c>
      <c r="B77" s="30">
        <v>-8.6596248002146395E-2</v>
      </c>
      <c r="C77" s="30">
        <v>-8.3473802768851903E-4</v>
      </c>
      <c r="D77" s="30">
        <v>-0.13273630838439501</v>
      </c>
      <c r="E77" s="30">
        <v>-5.1295491448444201E-3</v>
      </c>
      <c r="F77" s="30">
        <v>8.5865574634125197E-2</v>
      </c>
      <c r="G77" s="30">
        <v>5.7608783257467801E-2</v>
      </c>
      <c r="H77" s="30">
        <v>-0.25709795898126703</v>
      </c>
      <c r="I77" s="30">
        <v>6.0560539260512396E-3</v>
      </c>
      <c r="J77" s="30">
        <v>-1.1996800334679401</v>
      </c>
      <c r="K77" s="30">
        <v>-7.76445520783708E-3</v>
      </c>
      <c r="L77" s="30">
        <v>-5.4894765497026599E-2</v>
      </c>
      <c r="M77" s="30">
        <v>0</v>
      </c>
      <c r="N77" s="30">
        <v>0</v>
      </c>
      <c r="O77" s="30">
        <v>0.63375096836009104</v>
      </c>
      <c r="P77" s="30">
        <v>0</v>
      </c>
      <c r="Q77" s="30">
        <v>0.53757654568951097</v>
      </c>
      <c r="R77" s="30">
        <v>0</v>
      </c>
      <c r="S77" s="30">
        <v>0</v>
      </c>
      <c r="T77" s="32">
        <v>1.62312593587898E-5</v>
      </c>
      <c r="U77" s="30">
        <v>0</v>
      </c>
      <c r="V77" s="30">
        <v>0</v>
      </c>
      <c r="W77" s="30">
        <v>0</v>
      </c>
      <c r="X77" s="30">
        <v>0</v>
      </c>
      <c r="Y77" s="30">
        <v>4.8084202541431803E-3</v>
      </c>
      <c r="Z77" s="30">
        <v>-4.7358216744841598E-4</v>
      </c>
      <c r="AA77" s="30">
        <v>4.6086142067691604E-3</v>
      </c>
      <c r="AB77" s="30">
        <v>2.4014677353800802E-3</v>
      </c>
      <c r="AC77" s="30">
        <v>5.6139846800640197E-3</v>
      </c>
      <c r="AD77" s="30">
        <v>9.8981419860866195E-3</v>
      </c>
      <c r="AE77" s="30">
        <v>-0.127757913448456</v>
      </c>
      <c r="AF77" s="30">
        <v>-0.54542896527625095</v>
      </c>
      <c r="AH77" s="30">
        <f t="shared" si="20"/>
        <v>-7.76445520783708E-3</v>
      </c>
      <c r="AI77" s="30">
        <f t="shared" si="13"/>
        <v>4.8084202541431803E-3</v>
      </c>
      <c r="AJ77" s="30">
        <f t="shared" si="12"/>
        <v>-4.7358216744841598E-4</v>
      </c>
      <c r="AK77" s="30">
        <f t="shared" si="12"/>
        <v>4.6086142067691604E-3</v>
      </c>
      <c r="AL77" s="30">
        <f t="shared" si="12"/>
        <v>2.4014677353800802E-3</v>
      </c>
      <c r="AM77" s="30">
        <f t="shared" si="12"/>
        <v>5.6139846800640197E-3</v>
      </c>
      <c r="AN77" s="30">
        <f t="shared" si="12"/>
        <v>9.8981419860866195E-3</v>
      </c>
      <c r="AR77" s="31">
        <f t="shared" si="14"/>
        <v>46022</v>
      </c>
      <c r="AS77" s="30">
        <f t="shared" si="16"/>
        <v>-0.18171586110500382</v>
      </c>
      <c r="AT77" s="30">
        <f t="shared" si="15"/>
        <v>-7.76445520783708E-3</v>
      </c>
      <c r="AU77" s="30">
        <f t="shared" si="17"/>
        <v>2.6857046694994648E-2</v>
      </c>
      <c r="AV77" s="30">
        <f t="shared" si="11"/>
        <v>4.8084202541431803E-3</v>
      </c>
      <c r="AW77" s="30">
        <f t="shared" si="11"/>
        <v>-4.7358216744841598E-4</v>
      </c>
      <c r="AX77" s="30">
        <f t="shared" si="11"/>
        <v>4.6086142067691604E-3</v>
      </c>
      <c r="AY77" s="30">
        <f t="shared" si="10"/>
        <v>2.4014677353800802E-3</v>
      </c>
      <c r="AZ77" s="30">
        <f t="shared" si="10"/>
        <v>5.6139846800640197E-3</v>
      </c>
      <c r="BA77" s="30">
        <f t="shared" si="10"/>
        <v>9.8981419860866195E-3</v>
      </c>
      <c r="BC77" s="31">
        <f t="shared" si="18"/>
        <v>46022</v>
      </c>
      <c r="BD77" s="30">
        <f t="shared" si="19"/>
        <v>-7.76445520783708E-3</v>
      </c>
      <c r="BE77" s="30">
        <f t="shared" si="19"/>
        <v>2.6857046694994648E-2</v>
      </c>
    </row>
    <row r="78" spans="1:57">
      <c r="A78" s="31">
        <v>46112</v>
      </c>
      <c r="B78" s="30">
        <v>-8.5179373858645893E-2</v>
      </c>
      <c r="C78" s="30">
        <v>-8.3917747474293505E-4</v>
      </c>
      <c r="D78" s="30">
        <v>-0.13066425863310599</v>
      </c>
      <c r="E78" s="30">
        <v>-5.0529166214507903E-3</v>
      </c>
      <c r="F78" s="30">
        <v>8.6194527243921196E-2</v>
      </c>
      <c r="G78" s="30">
        <v>5.2927348121234397E-2</v>
      </c>
      <c r="H78" s="30">
        <v>-0.22699520851482399</v>
      </c>
      <c r="I78" s="30">
        <v>-8.6788671817594698E-2</v>
      </c>
      <c r="J78" s="30">
        <v>-1.1644105116760699</v>
      </c>
      <c r="K78" s="30">
        <v>-7.1228681226997896E-3</v>
      </c>
      <c r="L78" s="30">
        <v>-5.1518278283035901E-2</v>
      </c>
      <c r="M78" s="30">
        <v>0</v>
      </c>
      <c r="N78" s="30">
        <v>0</v>
      </c>
      <c r="O78" s="30">
        <v>0.63119013945567204</v>
      </c>
      <c r="P78" s="30">
        <v>0</v>
      </c>
      <c r="Q78" s="30">
        <v>0.53197567002791701</v>
      </c>
      <c r="R78" s="30">
        <v>0</v>
      </c>
      <c r="S78" s="30">
        <v>0</v>
      </c>
      <c r="T78" s="32">
        <v>3.22089026560945E-6</v>
      </c>
      <c r="U78" s="30">
        <v>0</v>
      </c>
      <c r="V78" s="30">
        <v>0</v>
      </c>
      <c r="W78" s="30">
        <v>0</v>
      </c>
      <c r="X78" s="30">
        <v>0</v>
      </c>
      <c r="Y78" s="30">
        <v>4.8880322380373499E-3</v>
      </c>
      <c r="Z78" s="30">
        <v>-4.27642243050474E-4</v>
      </c>
      <c r="AA78" s="30">
        <v>4.5310143455878898E-3</v>
      </c>
      <c r="AB78" s="30">
        <v>2.3651011398007002E-3</v>
      </c>
      <c r="AC78" s="30">
        <v>5.6126164615033503E-3</v>
      </c>
      <c r="AD78" s="30">
        <v>9.7650285191930308E-3</v>
      </c>
      <c r="AE78" s="30">
        <v>-0.12646212659161901</v>
      </c>
      <c r="AF78" s="30">
        <v>-0.576611902928725</v>
      </c>
      <c r="AH78" s="30">
        <f t="shared" si="20"/>
        <v>-7.1228681226997896E-3</v>
      </c>
      <c r="AI78" s="30">
        <f t="shared" si="13"/>
        <v>4.8880322380373499E-3</v>
      </c>
      <c r="AJ78" s="30">
        <f t="shared" si="12"/>
        <v>-4.27642243050474E-4</v>
      </c>
      <c r="AK78" s="30">
        <f t="shared" si="12"/>
        <v>4.5310143455878898E-3</v>
      </c>
      <c r="AL78" s="30">
        <f t="shared" si="12"/>
        <v>2.3651011398007002E-3</v>
      </c>
      <c r="AM78" s="30">
        <f t="shared" si="12"/>
        <v>5.6126164615033503E-3</v>
      </c>
      <c r="AN78" s="30">
        <f t="shared" si="12"/>
        <v>9.7650285191930308E-3</v>
      </c>
      <c r="AR78" s="31">
        <f t="shared" si="14"/>
        <v>46112</v>
      </c>
      <c r="AS78" s="30">
        <f t="shared" si="16"/>
        <v>-0.30644761171489998</v>
      </c>
      <c r="AT78" s="30">
        <f t="shared" si="15"/>
        <v>-7.1228681226997896E-3</v>
      </c>
      <c r="AU78" s="30">
        <f t="shared" si="17"/>
        <v>2.6734150461071846E-2</v>
      </c>
      <c r="AV78" s="30">
        <f t="shared" si="11"/>
        <v>4.8880322380373499E-3</v>
      </c>
      <c r="AW78" s="30">
        <f t="shared" si="11"/>
        <v>-4.27642243050474E-4</v>
      </c>
      <c r="AX78" s="30">
        <f t="shared" si="11"/>
        <v>4.5310143455878898E-3</v>
      </c>
      <c r="AY78" s="30">
        <f t="shared" si="10"/>
        <v>2.3651011398007002E-3</v>
      </c>
      <c r="AZ78" s="30">
        <f t="shared" si="10"/>
        <v>5.6126164615033503E-3</v>
      </c>
      <c r="BA78" s="30">
        <f t="shared" si="10"/>
        <v>9.7650285191930308E-3</v>
      </c>
      <c r="BC78" s="31">
        <f t="shared" si="18"/>
        <v>46112</v>
      </c>
      <c r="BD78" s="30">
        <f t="shared" si="19"/>
        <v>-7.1228681226997896E-3</v>
      </c>
      <c r="BE78" s="30">
        <f t="shared" si="19"/>
        <v>2.6734150461071846E-2</v>
      </c>
    </row>
    <row r="79" spans="1:57">
      <c r="A79" s="31">
        <v>46203</v>
      </c>
      <c r="B79" s="30">
        <v>-8.3802115219089299E-2</v>
      </c>
      <c r="C79" s="30">
        <v>-8.3310387799517805E-4</v>
      </c>
      <c r="D79" s="30">
        <v>-0.128620057852568</v>
      </c>
      <c r="E79" s="30">
        <v>-4.8957233354629502E-3</v>
      </c>
      <c r="F79" s="30">
        <v>8.6513136140919905E-2</v>
      </c>
      <c r="G79" s="30">
        <v>4.85796122422055E-2</v>
      </c>
      <c r="H79" s="30">
        <v>-0.19884262350995299</v>
      </c>
      <c r="I79" s="30">
        <v>-0.16046447438758901</v>
      </c>
      <c r="J79" s="30">
        <v>-1.1302525923411699</v>
      </c>
      <c r="K79" s="30">
        <v>-6.5396810042361803E-3</v>
      </c>
      <c r="L79" s="30">
        <v>-4.8186341162881299E-2</v>
      </c>
      <c r="M79" s="30">
        <v>0</v>
      </c>
      <c r="N79" s="30">
        <v>0</v>
      </c>
      <c r="O79" s="30">
        <v>0.62856304587328704</v>
      </c>
      <c r="P79" s="30">
        <v>0</v>
      </c>
      <c r="Q79" s="30">
        <v>0.52639987157439005</v>
      </c>
      <c r="R79" s="30">
        <v>0</v>
      </c>
      <c r="S79" s="30">
        <v>0</v>
      </c>
      <c r="T79" s="32">
        <v>6.3914535886056001E-7</v>
      </c>
      <c r="U79" s="30">
        <v>0</v>
      </c>
      <c r="V79" s="30">
        <v>0</v>
      </c>
      <c r="W79" s="30">
        <v>0</v>
      </c>
      <c r="X79" s="30">
        <v>0</v>
      </c>
      <c r="Y79" s="30">
        <v>4.9443937090609602E-3</v>
      </c>
      <c r="Z79" s="30">
        <v>-4.4619849544069701E-4</v>
      </c>
      <c r="AA79" s="30">
        <v>4.4112023333431304E-3</v>
      </c>
      <c r="AB79" s="30">
        <v>2.2694813053281099E-3</v>
      </c>
      <c r="AC79" s="30">
        <v>5.5784592889907003E-3</v>
      </c>
      <c r="AD79" s="30">
        <v>9.6510473397204404E-3</v>
      </c>
      <c r="AE79" s="30">
        <v>-0.12517932035549501</v>
      </c>
      <c r="AF79" s="30">
        <v>-0.59154612547418495</v>
      </c>
      <c r="AH79" s="30">
        <f t="shared" si="20"/>
        <v>-6.5396810042361803E-3</v>
      </c>
      <c r="AI79" s="30">
        <f t="shared" si="13"/>
        <v>4.9443937090609602E-3</v>
      </c>
      <c r="AJ79" s="30">
        <f t="shared" si="12"/>
        <v>-4.4619849544069701E-4</v>
      </c>
      <c r="AK79" s="30">
        <f t="shared" si="12"/>
        <v>4.4112023333431304E-3</v>
      </c>
      <c r="AL79" s="30">
        <f t="shared" si="12"/>
        <v>2.2694813053281099E-3</v>
      </c>
      <c r="AM79" s="30">
        <f t="shared" si="12"/>
        <v>5.5784592889907003E-3</v>
      </c>
      <c r="AN79" s="30">
        <f t="shared" si="12"/>
        <v>9.6510473397204404E-3</v>
      </c>
      <c r="AR79" s="31">
        <f t="shared" si="14"/>
        <v>46203</v>
      </c>
      <c r="AS79" s="30">
        <f t="shared" si="16"/>
        <v>-0.36618450189673979</v>
      </c>
      <c r="AT79" s="30">
        <f t="shared" si="15"/>
        <v>-6.5396810042361803E-3</v>
      </c>
      <c r="AU79" s="30">
        <f t="shared" si="17"/>
        <v>2.6408385481002647E-2</v>
      </c>
      <c r="AV79" s="30">
        <f t="shared" si="11"/>
        <v>4.9443937090609602E-3</v>
      </c>
      <c r="AW79" s="30">
        <f t="shared" si="11"/>
        <v>-4.4619849544069701E-4</v>
      </c>
      <c r="AX79" s="30">
        <f t="shared" si="11"/>
        <v>4.4112023333431304E-3</v>
      </c>
      <c r="AY79" s="30">
        <f t="shared" si="10"/>
        <v>2.2694813053281099E-3</v>
      </c>
      <c r="AZ79" s="30">
        <f t="shared" si="10"/>
        <v>5.5784592889907003E-3</v>
      </c>
      <c r="BA79" s="30">
        <f t="shared" si="10"/>
        <v>9.6510473397204404E-3</v>
      </c>
      <c r="BC79" s="31">
        <f t="shared" si="18"/>
        <v>46203</v>
      </c>
      <c r="BD79" s="30">
        <f t="shared" si="19"/>
        <v>-6.5396810042361803E-3</v>
      </c>
      <c r="BE79" s="30">
        <f t="shared" si="19"/>
        <v>2.6408385481002647E-2</v>
      </c>
    </row>
    <row r="80" spans="1:57">
      <c r="A80" s="31">
        <v>46295</v>
      </c>
      <c r="B80" s="30">
        <v>-8.2462597488797099E-2</v>
      </c>
      <c r="C80" s="30">
        <v>-8.2019788797405002E-4</v>
      </c>
      <c r="D80" s="30">
        <v>-0.12660652576812401</v>
      </c>
      <c r="E80" s="30">
        <v>-4.68073975674609E-3</v>
      </c>
      <c r="F80" s="30">
        <v>8.6818247331743495E-2</v>
      </c>
      <c r="G80" s="30">
        <v>4.4538305960939398E-2</v>
      </c>
      <c r="H80" s="30">
        <v>-0.17252391801092501</v>
      </c>
      <c r="I80" s="30">
        <v>-0.218533571337831</v>
      </c>
      <c r="J80" s="30">
        <v>-1.0971601687174</v>
      </c>
      <c r="K80" s="30">
        <v>-6.0179900057466497E-3</v>
      </c>
      <c r="L80" s="30">
        <v>-4.4900440367467903E-2</v>
      </c>
      <c r="M80" s="30">
        <v>0</v>
      </c>
      <c r="N80" s="30">
        <v>0</v>
      </c>
      <c r="O80" s="30">
        <v>0.62587457519938094</v>
      </c>
      <c r="P80" s="30">
        <v>0</v>
      </c>
      <c r="Q80" s="30">
        <v>0.52086421548984596</v>
      </c>
      <c r="R80" s="30">
        <v>0</v>
      </c>
      <c r="S80" s="30">
        <v>0</v>
      </c>
      <c r="T80" s="32">
        <v>1.26830368429864E-7</v>
      </c>
      <c r="U80" s="30">
        <v>0</v>
      </c>
      <c r="V80" s="30">
        <v>0</v>
      </c>
      <c r="W80" s="30">
        <v>0</v>
      </c>
      <c r="X80" s="30">
        <v>0</v>
      </c>
      <c r="Y80" s="30">
        <v>4.9797641685112E-3</v>
      </c>
      <c r="Z80" s="30">
        <v>-5.1339062372424095E-4</v>
      </c>
      <c r="AA80" s="30">
        <v>4.2661509778607601E-3</v>
      </c>
      <c r="AB80" s="30">
        <v>2.13740847829768E-3</v>
      </c>
      <c r="AC80" s="30">
        <v>5.5223518551139597E-3</v>
      </c>
      <c r="AD80" s="30">
        <v>9.5580565151465093E-3</v>
      </c>
      <c r="AE80" s="30">
        <v>-0.12390937346043999</v>
      </c>
      <c r="AF80" s="30">
        <v>-0.59362831339799804</v>
      </c>
      <c r="AH80" s="30">
        <f t="shared" si="20"/>
        <v>-6.0179900057466497E-3</v>
      </c>
      <c r="AI80" s="30">
        <f t="shared" si="13"/>
        <v>4.9797641685112E-3</v>
      </c>
      <c r="AJ80" s="30">
        <f t="shared" si="12"/>
        <v>-5.1339062372424095E-4</v>
      </c>
      <c r="AK80" s="30">
        <f t="shared" si="12"/>
        <v>4.2661509778607601E-3</v>
      </c>
      <c r="AL80" s="30">
        <f t="shared" si="12"/>
        <v>2.13740847829768E-3</v>
      </c>
      <c r="AM80" s="30">
        <f t="shared" si="12"/>
        <v>5.5223518551139597E-3</v>
      </c>
      <c r="AN80" s="30">
        <f t="shared" si="12"/>
        <v>9.5580565151465093E-3</v>
      </c>
      <c r="AR80" s="31">
        <f t="shared" si="14"/>
        <v>46295</v>
      </c>
      <c r="AS80" s="30">
        <f t="shared" si="16"/>
        <v>-0.37451325359199217</v>
      </c>
      <c r="AT80" s="30">
        <f t="shared" si="15"/>
        <v>-6.0179900057466497E-3</v>
      </c>
      <c r="AU80" s="30">
        <f t="shared" si="17"/>
        <v>2.5950341371205866E-2</v>
      </c>
      <c r="AV80" s="30">
        <f t="shared" si="11"/>
        <v>4.9797641685112E-3</v>
      </c>
      <c r="AW80" s="30">
        <f t="shared" si="11"/>
        <v>-5.1339062372424095E-4</v>
      </c>
      <c r="AX80" s="30">
        <f t="shared" si="11"/>
        <v>4.2661509778607601E-3</v>
      </c>
      <c r="AY80" s="30">
        <f t="shared" si="10"/>
        <v>2.13740847829768E-3</v>
      </c>
      <c r="AZ80" s="30">
        <f t="shared" si="10"/>
        <v>5.5223518551139597E-3</v>
      </c>
      <c r="BA80" s="30">
        <f t="shared" si="10"/>
        <v>9.5580565151465093E-3</v>
      </c>
      <c r="BC80" s="31">
        <f t="shared" si="18"/>
        <v>46295</v>
      </c>
      <c r="BD80" s="30">
        <f t="shared" si="19"/>
        <v>-6.0179900057466497E-3</v>
      </c>
      <c r="BE80" s="30">
        <f t="shared" si="19"/>
        <v>2.5950341371205866E-2</v>
      </c>
    </row>
    <row r="81" spans="1:57">
      <c r="A81" s="31">
        <v>46387</v>
      </c>
      <c r="B81" s="30">
        <v>-8.1159478272241306E-2</v>
      </c>
      <c r="C81" s="30">
        <v>-8.0293786255403101E-4</v>
      </c>
      <c r="D81" s="30">
        <v>-0.124625030823222</v>
      </c>
      <c r="E81" s="30">
        <v>-4.42626930555745E-3</v>
      </c>
      <c r="F81" s="30">
        <v>8.7107656338192202E-2</v>
      </c>
      <c r="G81" s="30">
        <v>4.0777751166798298E-2</v>
      </c>
      <c r="H81" s="30">
        <v>-0.147931647595611</v>
      </c>
      <c r="I81" s="30">
        <v>-0.26389544653508901</v>
      </c>
      <c r="J81" s="30">
        <v>-1.06508902463744</v>
      </c>
      <c r="K81" s="30">
        <v>-5.5568092297453298E-3</v>
      </c>
      <c r="L81" s="30">
        <v>-4.1663617078302399E-2</v>
      </c>
      <c r="M81" s="30">
        <v>0</v>
      </c>
      <c r="N81" s="30">
        <v>0</v>
      </c>
      <c r="O81" s="30">
        <v>0.62312941660283006</v>
      </c>
      <c r="P81" s="30">
        <v>0</v>
      </c>
      <c r="Q81" s="30">
        <v>0.51537659538556302</v>
      </c>
      <c r="R81" s="30">
        <v>0</v>
      </c>
      <c r="S81" s="30">
        <v>0</v>
      </c>
      <c r="T81" s="32">
        <v>2.5167867789832599E-8</v>
      </c>
      <c r="U81" s="30">
        <v>0</v>
      </c>
      <c r="V81" s="30">
        <v>0</v>
      </c>
      <c r="W81" s="30">
        <v>0</v>
      </c>
      <c r="X81" s="30">
        <v>0</v>
      </c>
      <c r="Y81" s="30">
        <v>4.9961414704036101E-3</v>
      </c>
      <c r="Z81" s="30">
        <v>-6.1660417317588301E-4</v>
      </c>
      <c r="AA81" s="30">
        <v>4.1063916134786898E-3</v>
      </c>
      <c r="AB81" s="30">
        <v>1.9835381617427901E-3</v>
      </c>
      <c r="AC81" s="30">
        <v>5.4514854020526402E-3</v>
      </c>
      <c r="AD81" s="30">
        <v>9.4858535935049507E-3</v>
      </c>
      <c r="AE81" s="30">
        <v>-0.12265216542604</v>
      </c>
      <c r="AF81" s="30">
        <v>-0.58561623513955197</v>
      </c>
      <c r="AH81" s="30">
        <f t="shared" si="20"/>
        <v>-5.5568092297453298E-3</v>
      </c>
      <c r="AI81" s="30">
        <f t="shared" si="13"/>
        <v>4.9961414704036101E-3</v>
      </c>
      <c r="AJ81" s="30">
        <f t="shared" si="12"/>
        <v>-6.1660417317588301E-4</v>
      </c>
      <c r="AK81" s="30">
        <f t="shared" si="12"/>
        <v>4.1063916134786898E-3</v>
      </c>
      <c r="AL81" s="30">
        <f t="shared" si="12"/>
        <v>1.9835381617427901E-3</v>
      </c>
      <c r="AM81" s="30">
        <f t="shared" si="12"/>
        <v>5.4514854020526402E-3</v>
      </c>
      <c r="AN81" s="30">
        <f t="shared" si="12"/>
        <v>9.4858535935049507E-3</v>
      </c>
      <c r="AR81" s="31">
        <f t="shared" si="14"/>
        <v>46387</v>
      </c>
      <c r="AS81" s="30">
        <f t="shared" si="16"/>
        <v>-0.34246494055820786</v>
      </c>
      <c r="AT81" s="30">
        <f t="shared" si="15"/>
        <v>-5.5568092297453298E-3</v>
      </c>
      <c r="AU81" s="30">
        <f t="shared" si="17"/>
        <v>2.5406806068006799E-2</v>
      </c>
      <c r="AV81" s="30">
        <f t="shared" si="11"/>
        <v>4.9961414704036101E-3</v>
      </c>
      <c r="AW81" s="30">
        <f t="shared" si="11"/>
        <v>-6.1660417317588301E-4</v>
      </c>
      <c r="AX81" s="30">
        <f t="shared" si="11"/>
        <v>4.1063916134786898E-3</v>
      </c>
      <c r="AY81" s="30">
        <f t="shared" si="10"/>
        <v>1.9835381617427901E-3</v>
      </c>
      <c r="AZ81" s="30">
        <f t="shared" si="10"/>
        <v>5.4514854020526402E-3</v>
      </c>
      <c r="BA81" s="30">
        <f t="shared" si="10"/>
        <v>9.4858535935049507E-3</v>
      </c>
      <c r="BC81" s="31">
        <f t="shared" si="18"/>
        <v>46387</v>
      </c>
      <c r="BD81" s="30">
        <f t="shared" si="19"/>
        <v>-5.5568092297453298E-3</v>
      </c>
      <c r="BE81" s="30">
        <f t="shared" si="19"/>
        <v>2.5406806068006799E-2</v>
      </c>
    </row>
    <row r="82" spans="1:57">
      <c r="A82" s="31">
        <v>46477</v>
      </c>
      <c r="B82" s="30">
        <v>-7.9891642563301099E-2</v>
      </c>
      <c r="C82" s="30">
        <v>-7.8295034342534798E-4</v>
      </c>
      <c r="D82" s="30">
        <v>-0.122676391331189</v>
      </c>
      <c r="E82" s="30">
        <v>-4.14681193945387E-3</v>
      </c>
      <c r="F82" s="30">
        <v>8.73795595208504E-2</v>
      </c>
      <c r="G82" s="30">
        <v>3.7274189407554503E-2</v>
      </c>
      <c r="H82" s="30">
        <v>-0.124966665145698</v>
      </c>
      <c r="I82" s="30">
        <v>-0.29891439201755698</v>
      </c>
      <c r="J82" s="30">
        <v>-1.03399797367748</v>
      </c>
      <c r="K82" s="30">
        <v>-5.1529330701405298E-3</v>
      </c>
      <c r="L82" s="30">
        <v>-3.8479891144960199E-2</v>
      </c>
      <c r="M82" s="30">
        <v>0</v>
      </c>
      <c r="N82" s="30">
        <v>0</v>
      </c>
      <c r="O82" s="30">
        <v>0.62033162557244503</v>
      </c>
      <c r="P82" s="30">
        <v>0</v>
      </c>
      <c r="Q82" s="30">
        <v>0.50994217679944898</v>
      </c>
      <c r="R82" s="30">
        <v>0</v>
      </c>
      <c r="S82" s="30">
        <v>0</v>
      </c>
      <c r="T82" s="32">
        <v>4.9942272539738E-9</v>
      </c>
      <c r="U82" s="30">
        <v>0</v>
      </c>
      <c r="V82" s="30">
        <v>0</v>
      </c>
      <c r="W82" s="30">
        <v>0</v>
      </c>
      <c r="X82" s="30">
        <v>0</v>
      </c>
      <c r="Y82" s="30">
        <v>4.9953952072856397E-3</v>
      </c>
      <c r="Z82" s="30">
        <v>-7.4555629288042204E-4</v>
      </c>
      <c r="AA82" s="30">
        <v>3.9387866383577804E-3</v>
      </c>
      <c r="AB82" s="30">
        <v>1.81753723040856E-3</v>
      </c>
      <c r="AC82" s="30">
        <v>5.3702734864158304E-3</v>
      </c>
      <c r="AD82" s="30">
        <v>9.4317556087464196E-3</v>
      </c>
      <c r="AE82" s="30">
        <v>-0.121407576577858</v>
      </c>
      <c r="AF82" s="30">
        <v>-0.56975322766819003</v>
      </c>
      <c r="AH82" s="30">
        <f t="shared" si="20"/>
        <v>-5.1529330701405298E-3</v>
      </c>
      <c r="AI82" s="30">
        <f t="shared" si="13"/>
        <v>4.9953952072856397E-3</v>
      </c>
      <c r="AJ82" s="30">
        <f t="shared" si="12"/>
        <v>-7.4555629288042204E-4</v>
      </c>
      <c r="AK82" s="30">
        <f t="shared" si="12"/>
        <v>3.9387866383577804E-3</v>
      </c>
      <c r="AL82" s="30">
        <f t="shared" si="12"/>
        <v>1.81753723040856E-3</v>
      </c>
      <c r="AM82" s="30">
        <f t="shared" si="12"/>
        <v>5.3702734864158304E-3</v>
      </c>
      <c r="AN82" s="30">
        <f t="shared" si="12"/>
        <v>9.4317556087464196E-3</v>
      </c>
      <c r="AR82" s="31">
        <f t="shared" si="14"/>
        <v>46477</v>
      </c>
      <c r="AS82" s="30">
        <f t="shared" si="16"/>
        <v>-0.27901291067276013</v>
      </c>
      <c r="AT82" s="30">
        <f t="shared" si="15"/>
        <v>-5.1529330701405298E-3</v>
      </c>
      <c r="AU82" s="30">
        <f t="shared" si="17"/>
        <v>2.4808191878333809E-2</v>
      </c>
      <c r="AV82" s="30">
        <f t="shared" si="11"/>
        <v>4.9953952072856397E-3</v>
      </c>
      <c r="AW82" s="30">
        <f t="shared" si="11"/>
        <v>-7.4555629288042204E-4</v>
      </c>
      <c r="AX82" s="30">
        <f t="shared" si="11"/>
        <v>3.9387866383577804E-3</v>
      </c>
      <c r="AY82" s="30">
        <f t="shared" si="10"/>
        <v>1.81753723040856E-3</v>
      </c>
      <c r="AZ82" s="30">
        <f t="shared" si="10"/>
        <v>5.3702734864158304E-3</v>
      </c>
      <c r="BA82" s="30">
        <f t="shared" si="10"/>
        <v>9.4317556087464196E-3</v>
      </c>
      <c r="BC82" s="31">
        <f t="shared" si="18"/>
        <v>46477</v>
      </c>
      <c r="BD82" s="30">
        <f t="shared" si="19"/>
        <v>-5.1529330701405298E-3</v>
      </c>
      <c r="BE82" s="30">
        <f t="shared" si="19"/>
        <v>2.4808191878333809E-2</v>
      </c>
    </row>
    <row r="83" spans="1:57">
      <c r="A83" s="31">
        <v>46568</v>
      </c>
      <c r="B83" s="30">
        <v>-7.8658040991141903E-2</v>
      </c>
      <c r="C83" s="30">
        <v>-7.6130175232780295E-4</v>
      </c>
      <c r="D83" s="30">
        <v>-0.120761121973933</v>
      </c>
      <c r="E83" s="30">
        <v>-3.8537147461381498E-3</v>
      </c>
      <c r="F83" s="30">
        <v>8.7632426488681803E-2</v>
      </c>
      <c r="G83" s="30">
        <v>3.4005793569935598E-2</v>
      </c>
      <c r="H83" s="30">
        <v>-0.103537004054765</v>
      </c>
      <c r="I83" s="30">
        <v>-0.32551948830728999</v>
      </c>
      <c r="J83" s="30">
        <v>-1.0038485372186701</v>
      </c>
      <c r="K83" s="30">
        <v>-4.8019673976384897E-3</v>
      </c>
      <c r="L83" s="30">
        <v>-3.5353803329785098E-2</v>
      </c>
      <c r="M83" s="30">
        <v>0</v>
      </c>
      <c r="N83" s="30">
        <v>0</v>
      </c>
      <c r="O83" s="30">
        <v>0.61748462575734697</v>
      </c>
      <c r="P83" s="30">
        <v>0</v>
      </c>
      <c r="Q83" s="30">
        <v>0.50456455480749596</v>
      </c>
      <c r="R83" s="30">
        <v>0</v>
      </c>
      <c r="S83" s="30">
        <v>0</v>
      </c>
      <c r="T83" s="32">
        <v>9.9102948070139891E-10</v>
      </c>
      <c r="U83" s="30">
        <v>0</v>
      </c>
      <c r="V83" s="30">
        <v>0</v>
      </c>
      <c r="W83" s="30">
        <v>0</v>
      </c>
      <c r="X83" s="30">
        <v>0</v>
      </c>
      <c r="Y83" s="30">
        <v>4.9793069307746398E-3</v>
      </c>
      <c r="Z83" s="30">
        <v>-8.9178536547551701E-4</v>
      </c>
      <c r="AA83" s="30">
        <v>3.7680278115903498E-3</v>
      </c>
      <c r="AB83" s="30">
        <v>1.64606139831935E-3</v>
      </c>
      <c r="AC83" s="30">
        <v>5.2814849197835301E-3</v>
      </c>
      <c r="AD83" s="30">
        <v>9.3917560872735992E-3</v>
      </c>
      <c r="AE83" s="30">
        <v>-0.120175488053597</v>
      </c>
      <c r="AF83" s="30">
        <v>-0.54786151239716296</v>
      </c>
      <c r="AH83" s="30">
        <f t="shared" si="20"/>
        <v>-4.8019673976384897E-3</v>
      </c>
      <c r="AI83" s="30">
        <f t="shared" si="13"/>
        <v>4.9793069307746398E-3</v>
      </c>
      <c r="AJ83" s="30">
        <f t="shared" si="12"/>
        <v>-8.9178536547551701E-4</v>
      </c>
      <c r="AK83" s="30">
        <f t="shared" si="12"/>
        <v>3.7680278115903498E-3</v>
      </c>
      <c r="AL83" s="30">
        <f t="shared" si="12"/>
        <v>1.64606139831935E-3</v>
      </c>
      <c r="AM83" s="30">
        <f t="shared" si="12"/>
        <v>5.2814849197835301E-3</v>
      </c>
      <c r="AN83" s="30">
        <f t="shared" si="12"/>
        <v>9.3917560872735992E-3</v>
      </c>
      <c r="AR83" s="31">
        <f t="shared" si="14"/>
        <v>46568</v>
      </c>
      <c r="AS83" s="30">
        <f t="shared" si="16"/>
        <v>-0.19144604958865186</v>
      </c>
      <c r="AT83" s="30">
        <f t="shared" si="15"/>
        <v>-4.8019673976384897E-3</v>
      </c>
      <c r="AU83" s="30">
        <f t="shared" si="17"/>
        <v>2.4174851782265951E-2</v>
      </c>
      <c r="AV83" s="30">
        <f t="shared" si="11"/>
        <v>4.9793069307746398E-3</v>
      </c>
      <c r="AW83" s="30">
        <f t="shared" si="11"/>
        <v>-8.9178536547551701E-4</v>
      </c>
      <c r="AX83" s="30">
        <f t="shared" si="11"/>
        <v>3.7680278115903498E-3</v>
      </c>
      <c r="AY83" s="30">
        <f t="shared" si="10"/>
        <v>1.64606139831935E-3</v>
      </c>
      <c r="AZ83" s="30">
        <f t="shared" si="10"/>
        <v>5.2814849197835301E-3</v>
      </c>
      <c r="BA83" s="30">
        <f t="shared" si="10"/>
        <v>9.3917560872735992E-3</v>
      </c>
      <c r="BC83" s="31">
        <f t="shared" si="18"/>
        <v>46568</v>
      </c>
      <c r="BD83" s="30">
        <f t="shared" si="19"/>
        <v>-4.8019673976384897E-3</v>
      </c>
      <c r="BE83" s="30">
        <f t="shared" si="19"/>
        <v>2.4174851782265951E-2</v>
      </c>
    </row>
    <row r="84" spans="1:57">
      <c r="A84" s="31">
        <v>46660</v>
      </c>
      <c r="B84" s="30">
        <v>-7.7457626514820799E-2</v>
      </c>
      <c r="C84" s="30">
        <v>-7.3870151419130805E-4</v>
      </c>
      <c r="D84" s="30">
        <v>-0.118879522509363</v>
      </c>
      <c r="E84" s="30">
        <v>-3.5557474771130602E-3</v>
      </c>
      <c r="F84" s="30">
        <v>8.7864964606976195E-2</v>
      </c>
      <c r="G84" s="30">
        <v>3.0952598026323601E-2</v>
      </c>
      <c r="H84" s="30">
        <v>-8.3556906553994198E-2</v>
      </c>
      <c r="I84" s="30">
        <v>-0.34528515939650201</v>
      </c>
      <c r="J84" s="30">
        <v>-0.97460464819999404</v>
      </c>
      <c r="K84" s="30">
        <v>-4.4989442599785399E-3</v>
      </c>
      <c r="L84" s="30">
        <v>-3.2290068400630999E-2</v>
      </c>
      <c r="M84" s="30">
        <v>0</v>
      </c>
      <c r="N84" s="30">
        <v>0</v>
      </c>
      <c r="O84" s="30">
        <v>0.61459129558107894</v>
      </c>
      <c r="P84" s="30">
        <v>0</v>
      </c>
      <c r="Q84" s="30">
        <v>0.499246193504987</v>
      </c>
      <c r="R84" s="30">
        <v>0</v>
      </c>
      <c r="S84" s="30">
        <v>0</v>
      </c>
      <c r="T84" s="32">
        <v>1.96642702121607E-10</v>
      </c>
      <c r="U84" s="30">
        <v>0</v>
      </c>
      <c r="V84" s="30">
        <v>0</v>
      </c>
      <c r="W84" s="30">
        <v>0</v>
      </c>
      <c r="X84" s="30">
        <v>0</v>
      </c>
      <c r="Y84" s="30">
        <v>4.9495751803574298E-3</v>
      </c>
      <c r="Z84" s="30">
        <v>-1.04833243330659E-3</v>
      </c>
      <c r="AA84" s="30">
        <v>3.5974337357025299E-3</v>
      </c>
      <c r="AB84" s="30">
        <v>1.47386187778764E-3</v>
      </c>
      <c r="AC84" s="30">
        <v>5.1869799216896998E-3</v>
      </c>
      <c r="AD84" s="30">
        <v>9.3614996280022497E-3</v>
      </c>
      <c r="AE84" s="30">
        <v>-0.11895578180868201</v>
      </c>
      <c r="AF84" s="30">
        <v>-0.52141810412023004</v>
      </c>
      <c r="AH84" s="30">
        <f t="shared" si="20"/>
        <v>-4.4989442599785399E-3</v>
      </c>
      <c r="AI84" s="30">
        <f t="shared" si="13"/>
        <v>4.9495751803574298E-3</v>
      </c>
      <c r="AJ84" s="30">
        <f t="shared" si="12"/>
        <v>-1.04833243330659E-3</v>
      </c>
      <c r="AK84" s="30">
        <f t="shared" si="12"/>
        <v>3.5974337357025299E-3</v>
      </c>
      <c r="AL84" s="30">
        <f t="shared" si="12"/>
        <v>1.47386187778764E-3</v>
      </c>
      <c r="AM84" s="30">
        <f t="shared" si="12"/>
        <v>5.1869799216896998E-3</v>
      </c>
      <c r="AN84" s="30">
        <f t="shared" si="12"/>
        <v>9.3614996280022497E-3</v>
      </c>
      <c r="AR84" s="31">
        <f t="shared" si="14"/>
        <v>46660</v>
      </c>
      <c r="AS84" s="30">
        <f t="shared" si="16"/>
        <v>-8.5672416480920166E-2</v>
      </c>
      <c r="AT84" s="30">
        <f t="shared" si="15"/>
        <v>-4.4989442599785399E-3</v>
      </c>
      <c r="AU84" s="30">
        <f t="shared" si="17"/>
        <v>2.3521017910232957E-2</v>
      </c>
      <c r="AV84" s="30">
        <f t="shared" si="11"/>
        <v>4.9495751803574298E-3</v>
      </c>
      <c r="AW84" s="30">
        <f t="shared" si="11"/>
        <v>-1.04833243330659E-3</v>
      </c>
      <c r="AX84" s="30">
        <f t="shared" si="11"/>
        <v>3.5974337357025299E-3</v>
      </c>
      <c r="AY84" s="30">
        <f t="shared" si="10"/>
        <v>1.47386187778764E-3</v>
      </c>
      <c r="AZ84" s="30">
        <f t="shared" si="10"/>
        <v>5.1869799216896998E-3</v>
      </c>
      <c r="BA84" s="30">
        <f t="shared" si="10"/>
        <v>9.3614996280022497E-3</v>
      </c>
      <c r="BC84" s="31">
        <f t="shared" si="18"/>
        <v>46660</v>
      </c>
      <c r="BD84" s="30">
        <f t="shared" si="19"/>
        <v>-4.4989442599785399E-3</v>
      </c>
      <c r="BE84" s="30">
        <f t="shared" si="19"/>
        <v>2.3521017910232957E-2</v>
      </c>
    </row>
    <row r="85" spans="1:57">
      <c r="A85" s="31">
        <v>46752</v>
      </c>
      <c r="B85" s="30">
        <v>-7.6289338763890699E-2</v>
      </c>
      <c r="C85" s="30">
        <v>-7.1563267273200195E-4</v>
      </c>
      <c r="D85" s="30">
        <v>-0.11703172271755299</v>
      </c>
      <c r="E85" s="30">
        <v>-3.2595899830733998E-3</v>
      </c>
      <c r="F85" s="30">
        <v>8.8076102884770899E-2</v>
      </c>
      <c r="G85" s="30">
        <v>2.80964012290718E-2</v>
      </c>
      <c r="H85" s="30">
        <v>-6.4946048802072498E-2</v>
      </c>
      <c r="I85" s="30">
        <v>-0.359496593035246</v>
      </c>
      <c r="J85" s="30">
        <v>-0.94623245513740795</v>
      </c>
      <c r="K85" s="30">
        <v>-4.2387071029437104E-3</v>
      </c>
      <c r="L85" s="30">
        <v>-2.9293319883483201E-2</v>
      </c>
      <c r="M85" s="30">
        <v>0</v>
      </c>
      <c r="N85" s="30">
        <v>0</v>
      </c>
      <c r="O85" s="30">
        <v>0.61165406329795002</v>
      </c>
      <c r="P85" s="30">
        <v>0</v>
      </c>
      <c r="Q85" s="30">
        <v>0.49398868268517498</v>
      </c>
      <c r="R85" s="30">
        <v>0</v>
      </c>
      <c r="S85" s="30">
        <v>0</v>
      </c>
      <c r="T85" s="32">
        <v>3.8991032624835498E-11</v>
      </c>
      <c r="U85" s="30">
        <v>0</v>
      </c>
      <c r="V85" s="30">
        <v>0</v>
      </c>
      <c r="W85" s="30">
        <v>0</v>
      </c>
      <c r="X85" s="30">
        <v>0</v>
      </c>
      <c r="Y85" s="30">
        <v>4.90780925532785E-3</v>
      </c>
      <c r="Z85" s="30">
        <v>-1.2095146240120799E-3</v>
      </c>
      <c r="AA85" s="30">
        <v>3.4293897808623701E-3</v>
      </c>
      <c r="AB85" s="30">
        <v>1.3043985903848901E-3</v>
      </c>
      <c r="AC85" s="30">
        <v>5.0881104787903197E-3</v>
      </c>
      <c r="AD85" s="30">
        <v>9.3368376800517794E-3</v>
      </c>
      <c r="AE85" s="30">
        <v>-0.11774834062143701</v>
      </c>
      <c r="AF85" s="30">
        <v>-0.49161747731174499</v>
      </c>
      <c r="AH85" s="30">
        <f t="shared" si="20"/>
        <v>-4.2387071029437104E-3</v>
      </c>
      <c r="AI85" s="30">
        <f t="shared" si="13"/>
        <v>4.90780925532785E-3</v>
      </c>
      <c r="AJ85" s="30">
        <f t="shared" si="12"/>
        <v>-1.2095146240120799E-3</v>
      </c>
      <c r="AK85" s="30">
        <f t="shared" si="12"/>
        <v>3.4293897808623701E-3</v>
      </c>
      <c r="AL85" s="30">
        <f t="shared" si="12"/>
        <v>1.3043985903848901E-3</v>
      </c>
      <c r="AM85" s="30">
        <f t="shared" si="12"/>
        <v>5.0881104787903197E-3</v>
      </c>
      <c r="AN85" s="30">
        <f t="shared" si="12"/>
        <v>9.3368376800517794E-3</v>
      </c>
      <c r="AR85" s="31">
        <f t="shared" si="14"/>
        <v>46752</v>
      </c>
      <c r="AS85" s="30">
        <f t="shared" si="16"/>
        <v>3.3530090753020048E-2</v>
      </c>
      <c r="AT85" s="30">
        <f t="shared" si="15"/>
        <v>-4.2387071029437104E-3</v>
      </c>
      <c r="AU85" s="30">
        <f t="shared" si="17"/>
        <v>2.2857031161405129E-2</v>
      </c>
      <c r="AV85" s="30">
        <f t="shared" si="11"/>
        <v>4.90780925532785E-3</v>
      </c>
      <c r="AW85" s="30">
        <f t="shared" si="11"/>
        <v>-1.2095146240120799E-3</v>
      </c>
      <c r="AX85" s="30">
        <f t="shared" si="11"/>
        <v>3.4293897808623701E-3</v>
      </c>
      <c r="AY85" s="30">
        <f t="shared" si="10"/>
        <v>1.3043985903848901E-3</v>
      </c>
      <c r="AZ85" s="30">
        <f t="shared" si="10"/>
        <v>5.0881104787903197E-3</v>
      </c>
      <c r="BA85" s="30">
        <f t="shared" si="10"/>
        <v>9.3368376800517794E-3</v>
      </c>
      <c r="BC85" s="31">
        <f t="shared" si="18"/>
        <v>46752</v>
      </c>
      <c r="BD85" s="30">
        <f t="shared" si="19"/>
        <v>-4.2387071029437104E-3</v>
      </c>
      <c r="BE85" s="30">
        <f t="shared" si="19"/>
        <v>2.2857031161405129E-2</v>
      </c>
    </row>
    <row r="86" spans="1:57">
      <c r="A86" s="31">
        <v>46843</v>
      </c>
      <c r="B86" s="30">
        <v>-7.51521076690298E-2</v>
      </c>
      <c r="C86" s="30">
        <v>-6.9243273354002699E-4</v>
      </c>
      <c r="D86" s="30">
        <v>-0.115217712219828</v>
      </c>
      <c r="E86" s="30">
        <v>-2.9702368348205601E-3</v>
      </c>
      <c r="F86" s="30">
        <v>8.8264978805852004E-2</v>
      </c>
      <c r="G86" s="30">
        <v>2.54206562674275E-2</v>
      </c>
      <c r="H86" s="30">
        <v>-4.7628921737374798E-2</v>
      </c>
      <c r="I86" s="30">
        <v>-0.369203007569196</v>
      </c>
      <c r="J86" s="30">
        <v>-0.918700168892572</v>
      </c>
      <c r="K86" s="30">
        <v>-4.0161583014119897E-3</v>
      </c>
      <c r="L86" s="30">
        <v>-2.6367928100101599E-2</v>
      </c>
      <c r="M86" s="30">
        <v>0</v>
      </c>
      <c r="N86" s="30">
        <v>0</v>
      </c>
      <c r="O86" s="30">
        <v>0.608674993861546</v>
      </c>
      <c r="P86" s="30">
        <v>0</v>
      </c>
      <c r="Q86" s="30">
        <v>0.48879292711903</v>
      </c>
      <c r="R86" s="30">
        <v>0</v>
      </c>
      <c r="S86" s="30">
        <v>0</v>
      </c>
      <c r="T86" s="32">
        <v>7.7271522513910895E-12</v>
      </c>
      <c r="U86" s="30">
        <v>0</v>
      </c>
      <c r="V86" s="30">
        <v>0</v>
      </c>
      <c r="W86" s="30">
        <v>0</v>
      </c>
      <c r="X86" s="30">
        <v>0</v>
      </c>
      <c r="Y86" s="30">
        <v>4.8555213191026E-3</v>
      </c>
      <c r="Z86" s="30">
        <v>-1.37074549715343E-3</v>
      </c>
      <c r="AA86" s="30">
        <v>3.2656084920867899E-3</v>
      </c>
      <c r="AB86" s="30">
        <v>1.14019714614332E-3</v>
      </c>
      <c r="AC86" s="30">
        <v>4.9859257127193796E-3</v>
      </c>
      <c r="AD86" s="30">
        <v>9.3140890746967707E-3</v>
      </c>
      <c r="AE86" s="30">
        <v>-0.11655304809788899</v>
      </c>
      <c r="AF86" s="30">
        <v>-0.45942321941174702</v>
      </c>
      <c r="AH86" s="30">
        <f t="shared" si="20"/>
        <v>-4.0161583014119897E-3</v>
      </c>
      <c r="AI86" s="30">
        <f t="shared" si="13"/>
        <v>4.8555213191026E-3</v>
      </c>
      <c r="AJ86" s="30">
        <f t="shared" si="12"/>
        <v>-1.37074549715343E-3</v>
      </c>
      <c r="AK86" s="30">
        <f t="shared" si="12"/>
        <v>3.2656084920867899E-3</v>
      </c>
      <c r="AL86" s="30">
        <f t="shared" si="12"/>
        <v>1.14019714614332E-3</v>
      </c>
      <c r="AM86" s="30">
        <f t="shared" si="12"/>
        <v>4.9859257127193796E-3</v>
      </c>
      <c r="AN86" s="30">
        <f t="shared" si="12"/>
        <v>9.3140890746967707E-3</v>
      </c>
      <c r="AR86" s="31">
        <f t="shared" si="14"/>
        <v>46843</v>
      </c>
      <c r="AS86" s="30">
        <f t="shared" si="16"/>
        <v>0.16230712235301192</v>
      </c>
      <c r="AT86" s="30">
        <f t="shared" si="15"/>
        <v>-4.0161583014119897E-3</v>
      </c>
      <c r="AU86" s="30">
        <f t="shared" si="17"/>
        <v>2.219059624759543E-2</v>
      </c>
      <c r="AV86" s="30">
        <f t="shared" si="11"/>
        <v>4.8555213191026E-3</v>
      </c>
      <c r="AW86" s="30">
        <f t="shared" si="11"/>
        <v>-1.37074549715343E-3</v>
      </c>
      <c r="AX86" s="30">
        <f t="shared" si="11"/>
        <v>3.2656084920867899E-3</v>
      </c>
      <c r="AY86" s="30">
        <f t="shared" si="10"/>
        <v>1.14019714614332E-3</v>
      </c>
      <c r="AZ86" s="30">
        <f t="shared" si="10"/>
        <v>4.9859257127193796E-3</v>
      </c>
      <c r="BA86" s="30">
        <f t="shared" si="10"/>
        <v>9.3140890746967707E-3</v>
      </c>
      <c r="BC86" s="31">
        <f t="shared" si="18"/>
        <v>46843</v>
      </c>
      <c r="BD86" s="30">
        <f t="shared" si="19"/>
        <v>-4.0161583014119897E-3</v>
      </c>
      <c r="BE86" s="30">
        <f t="shared" si="19"/>
        <v>2.219059624759543E-2</v>
      </c>
    </row>
    <row r="87" spans="1:57">
      <c r="A87" s="31">
        <v>46934</v>
      </c>
      <c r="B87" s="30">
        <v>-7.40448631560197E-2</v>
      </c>
      <c r="C87" s="30">
        <v>-6.6934301812260301E-4</v>
      </c>
      <c r="D87" s="30">
        <v>-0.113437363430646</v>
      </c>
      <c r="E87" s="30">
        <v>-2.6913300515185499E-3</v>
      </c>
      <c r="F87" s="30">
        <v>8.8430924573246195E-2</v>
      </c>
      <c r="G87" s="30">
        <v>2.2910356014182998E-2</v>
      </c>
      <c r="H87" s="30">
        <v>-3.1534329082760701E-2</v>
      </c>
      <c r="I87" s="30">
        <v>-0.375261069383447</v>
      </c>
      <c r="J87" s="30">
        <v>-0.89197792043548196</v>
      </c>
      <c r="K87" s="30">
        <v>-3.8264180210023598E-3</v>
      </c>
      <c r="L87" s="30">
        <v>-2.3517875948098E-2</v>
      </c>
      <c r="M87" s="30">
        <v>0</v>
      </c>
      <c r="N87" s="30">
        <v>0</v>
      </c>
      <c r="O87" s="30">
        <v>0.60565586444008002</v>
      </c>
      <c r="P87" s="30">
        <v>0</v>
      </c>
      <c r="Q87" s="30">
        <v>0.48365929686466902</v>
      </c>
      <c r="R87" s="30">
        <v>0</v>
      </c>
      <c r="S87" s="30">
        <v>0</v>
      </c>
      <c r="T87" s="32">
        <v>1.5099033134902101E-12</v>
      </c>
      <c r="U87" s="30">
        <v>0</v>
      </c>
      <c r="V87" s="30">
        <v>0</v>
      </c>
      <c r="W87" s="30">
        <v>0</v>
      </c>
      <c r="X87" s="30">
        <v>0</v>
      </c>
      <c r="Y87" s="30">
        <v>4.7941203116463804E-3</v>
      </c>
      <c r="Z87" s="30">
        <v>-1.5283825361089799E-3</v>
      </c>
      <c r="AA87" s="30">
        <v>3.1072975122947702E-3</v>
      </c>
      <c r="AB87" s="30">
        <v>9.8307454408086393E-4</v>
      </c>
      <c r="AC87" s="30">
        <v>4.8812772951212198E-3</v>
      </c>
      <c r="AD87" s="30">
        <v>9.2901350582374996E-3</v>
      </c>
      <c r="AE87" s="30">
        <v>-0.1153697886759</v>
      </c>
      <c r="AF87" s="30">
        <v>-0.42561045966022998</v>
      </c>
      <c r="AH87" s="30">
        <f t="shared" si="20"/>
        <v>-3.8264180210023598E-3</v>
      </c>
      <c r="AI87" s="30">
        <f t="shared" si="13"/>
        <v>4.7941203116463804E-3</v>
      </c>
      <c r="AJ87" s="30">
        <f t="shared" si="12"/>
        <v>-1.5283825361089799E-3</v>
      </c>
      <c r="AK87" s="30">
        <f t="shared" si="12"/>
        <v>3.1072975122947702E-3</v>
      </c>
      <c r="AL87" s="30">
        <f t="shared" si="12"/>
        <v>9.8307454408086393E-4</v>
      </c>
      <c r="AM87" s="30">
        <f t="shared" si="12"/>
        <v>4.8812772951212198E-3</v>
      </c>
      <c r="AN87" s="30">
        <f t="shared" si="12"/>
        <v>9.2901350582374996E-3</v>
      </c>
      <c r="AR87" s="31">
        <f t="shared" si="14"/>
        <v>46934</v>
      </c>
      <c r="AS87" s="30">
        <f t="shared" si="16"/>
        <v>0.29755816135908009</v>
      </c>
      <c r="AT87" s="30">
        <f t="shared" si="15"/>
        <v>-3.8264180210023598E-3</v>
      </c>
      <c r="AU87" s="30">
        <f t="shared" si="17"/>
        <v>2.1527522185271753E-2</v>
      </c>
      <c r="AV87" s="30">
        <f t="shared" si="11"/>
        <v>4.7941203116463804E-3</v>
      </c>
      <c r="AW87" s="30">
        <f t="shared" si="11"/>
        <v>-1.5283825361089799E-3</v>
      </c>
      <c r="AX87" s="30">
        <f t="shared" si="11"/>
        <v>3.1072975122947702E-3</v>
      </c>
      <c r="AY87" s="30">
        <f t="shared" si="10"/>
        <v>9.8307454408086393E-4</v>
      </c>
      <c r="AZ87" s="30">
        <f t="shared" si="10"/>
        <v>4.8812772951212198E-3</v>
      </c>
      <c r="BA87" s="30">
        <f t="shared" si="10"/>
        <v>9.2901350582374996E-3</v>
      </c>
      <c r="BC87" s="31">
        <f t="shared" si="18"/>
        <v>46934</v>
      </c>
      <c r="BD87" s="30">
        <f t="shared" si="19"/>
        <v>-3.8264180210023598E-3</v>
      </c>
      <c r="BE87" s="30">
        <f t="shared" si="19"/>
        <v>2.1527522185271753E-2</v>
      </c>
    </row>
    <row r="88" spans="1:57">
      <c r="A88" s="31">
        <v>47026</v>
      </c>
      <c r="B88" s="30">
        <v>-7.2966545360841906E-2</v>
      </c>
      <c r="C88" s="30">
        <v>-6.4653893651067597E-4</v>
      </c>
      <c r="D88" s="30">
        <v>-0.111690450492552</v>
      </c>
      <c r="E88" s="30">
        <v>-2.4254315017513402E-3</v>
      </c>
      <c r="F88" s="30">
        <v>8.8573452346474194E-2</v>
      </c>
      <c r="G88" s="30">
        <v>2.0551916862454601E-2</v>
      </c>
      <c r="H88" s="30">
        <v>-1.6594975121642E-2</v>
      </c>
      <c r="I88" s="30">
        <v>-0.378370301691488</v>
      </c>
      <c r="J88" s="30">
        <v>-0.86603761995117601</v>
      </c>
      <c r="K88" s="30">
        <v>-3.6649229797069902E-3</v>
      </c>
      <c r="L88" s="30">
        <v>-2.0746679669669799E-2</v>
      </c>
      <c r="M88" s="30">
        <v>0</v>
      </c>
      <c r="N88" s="30">
        <v>0</v>
      </c>
      <c r="O88" s="30">
        <v>0.60259822865493795</v>
      </c>
      <c r="P88" s="30">
        <v>0</v>
      </c>
      <c r="Q88" s="30">
        <v>0.47858774860567399</v>
      </c>
      <c r="R88" s="30">
        <v>0</v>
      </c>
      <c r="S88" s="30">
        <v>0</v>
      </c>
      <c r="T88" s="32">
        <v>2.6645352591003701E-13</v>
      </c>
      <c r="U88" s="30">
        <v>0</v>
      </c>
      <c r="V88" s="30">
        <v>0</v>
      </c>
      <c r="W88" s="30">
        <v>0</v>
      </c>
      <c r="X88" s="30">
        <v>0</v>
      </c>
      <c r="Y88" s="30">
        <v>4.7249085931122502E-3</v>
      </c>
      <c r="Z88" s="30">
        <v>-1.67959323624788E-3</v>
      </c>
      <c r="AA88" s="30">
        <v>2.9552768713747499E-3</v>
      </c>
      <c r="AB88" s="30">
        <v>8.3429510651100703E-4</v>
      </c>
      <c r="AC88" s="30">
        <v>4.77487595009762E-3</v>
      </c>
      <c r="AD88" s="30">
        <v>9.2624296048171503E-3</v>
      </c>
      <c r="AE88" s="30">
        <v>-0.11419844762895399</v>
      </c>
      <c r="AF88" s="30">
        <v>-0.390800633569377</v>
      </c>
      <c r="AH88" s="30">
        <f t="shared" si="20"/>
        <v>-3.6649229797069902E-3</v>
      </c>
      <c r="AI88" s="30">
        <f t="shared" si="13"/>
        <v>4.7249085931122502E-3</v>
      </c>
      <c r="AJ88" s="30">
        <f t="shared" si="12"/>
        <v>-1.67959323624788E-3</v>
      </c>
      <c r="AK88" s="30">
        <f t="shared" si="12"/>
        <v>2.9552768713747499E-3</v>
      </c>
      <c r="AL88" s="30">
        <f t="shared" si="12"/>
        <v>8.3429510651100703E-4</v>
      </c>
      <c r="AM88" s="30">
        <f t="shared" si="12"/>
        <v>4.77487595009762E-3</v>
      </c>
      <c r="AN88" s="30">
        <f t="shared" si="12"/>
        <v>9.2624296048171503E-3</v>
      </c>
      <c r="AR88" s="31">
        <f t="shared" si="14"/>
        <v>47026</v>
      </c>
      <c r="AS88" s="30">
        <f t="shared" si="16"/>
        <v>0.43679746572249201</v>
      </c>
      <c r="AT88" s="30">
        <f t="shared" si="15"/>
        <v>-3.6649229797069902E-3</v>
      </c>
      <c r="AU88" s="30">
        <f t="shared" si="17"/>
        <v>2.0872192889664899E-2</v>
      </c>
      <c r="AV88" s="30">
        <f t="shared" si="11"/>
        <v>4.7249085931122502E-3</v>
      </c>
      <c r="AW88" s="30">
        <f t="shared" si="11"/>
        <v>-1.67959323624788E-3</v>
      </c>
      <c r="AX88" s="30">
        <f t="shared" si="11"/>
        <v>2.9552768713747499E-3</v>
      </c>
      <c r="AY88" s="30">
        <f t="shared" si="10"/>
        <v>8.3429510651100703E-4</v>
      </c>
      <c r="AZ88" s="30">
        <f t="shared" si="10"/>
        <v>4.77487595009762E-3</v>
      </c>
      <c r="BA88" s="30">
        <f t="shared" si="10"/>
        <v>9.2624296048171503E-3</v>
      </c>
      <c r="BC88" s="31">
        <f t="shared" si="18"/>
        <v>47026</v>
      </c>
      <c r="BD88" s="30">
        <f t="shared" si="19"/>
        <v>-3.6649229797069902E-3</v>
      </c>
      <c r="BE88" s="30">
        <f t="shared" si="19"/>
        <v>2.0872192889664899E-2</v>
      </c>
    </row>
    <row r="89" spans="1:57">
      <c r="A89" s="31">
        <v>47118</v>
      </c>
      <c r="B89" s="30">
        <v>-7.1916113344649896E-2</v>
      </c>
      <c r="C89" s="30">
        <v>-6.2414893934326001E-4</v>
      </c>
      <c r="D89" s="30">
        <v>-0.109976665386946</v>
      </c>
      <c r="E89" s="30">
        <v>-2.17424542939825E-3</v>
      </c>
      <c r="F89" s="30">
        <v>8.8692238792287201E-2</v>
      </c>
      <c r="G89" s="30">
        <v>1.8333063841291498E-2</v>
      </c>
      <c r="H89" s="30">
        <v>-2.74712292780421E-3</v>
      </c>
      <c r="I89" s="30">
        <v>-0.37910197110111399</v>
      </c>
      <c r="J89" s="30">
        <v>-0.84085281687628</v>
      </c>
      <c r="K89" s="30">
        <v>-3.5274832006382201E-3</v>
      </c>
      <c r="L89" s="30">
        <v>-1.8057344260591301E-2</v>
      </c>
      <c r="M89" s="30">
        <v>0</v>
      </c>
      <c r="N89" s="30">
        <v>0</v>
      </c>
      <c r="O89" s="30">
        <v>0.59950347045227803</v>
      </c>
      <c r="P89" s="30">
        <v>0</v>
      </c>
      <c r="Q89" s="30">
        <v>0.47357792365894102</v>
      </c>
      <c r="R89" s="30">
        <v>0</v>
      </c>
      <c r="S89" s="30">
        <v>0</v>
      </c>
      <c r="T89" s="32">
        <v>8.8817841970012498E-14</v>
      </c>
      <c r="U89" s="30">
        <v>0</v>
      </c>
      <c r="V89" s="30">
        <v>0</v>
      </c>
      <c r="W89" s="30">
        <v>0</v>
      </c>
      <c r="X89" s="30">
        <v>0</v>
      </c>
      <c r="Y89" s="30">
        <v>4.6490812354971203E-3</v>
      </c>
      <c r="Z89" s="30">
        <v>-1.82223602873676E-3</v>
      </c>
      <c r="AA89" s="30">
        <v>2.8100660604213298E-3</v>
      </c>
      <c r="AB89" s="30">
        <v>6.9468641696879198E-4</v>
      </c>
      <c r="AC89" s="30">
        <v>4.6673241366868004E-3</v>
      </c>
      <c r="AD89" s="30">
        <v>9.2289685536428492E-3</v>
      </c>
      <c r="AE89" s="30">
        <v>-0.11303891106963999</v>
      </c>
      <c r="AF89" s="30">
        <v>-0.355489925306118</v>
      </c>
      <c r="AH89" s="30">
        <f t="shared" si="20"/>
        <v>-3.5274832006382201E-3</v>
      </c>
      <c r="AI89" s="30">
        <f t="shared" si="13"/>
        <v>4.6490812354971203E-3</v>
      </c>
      <c r="AJ89" s="30">
        <f t="shared" si="12"/>
        <v>-1.82223602873676E-3</v>
      </c>
      <c r="AK89" s="30">
        <f t="shared" si="12"/>
        <v>2.8100660604213298E-3</v>
      </c>
      <c r="AL89" s="30">
        <f t="shared" si="12"/>
        <v>6.9468641696879198E-4</v>
      </c>
      <c r="AM89" s="30">
        <f t="shared" si="12"/>
        <v>4.6673241366868004E-3</v>
      </c>
      <c r="AN89" s="30">
        <f t="shared" si="12"/>
        <v>9.2289685536428492E-3</v>
      </c>
      <c r="AR89" s="31">
        <f t="shared" si="14"/>
        <v>47118</v>
      </c>
      <c r="AS89" s="30">
        <f t="shared" si="16"/>
        <v>0.57804029877552798</v>
      </c>
      <c r="AT89" s="30">
        <f t="shared" si="15"/>
        <v>-3.5274832006382201E-3</v>
      </c>
      <c r="AU89" s="30">
        <f t="shared" si="17"/>
        <v>2.0227890374480133E-2</v>
      </c>
      <c r="AV89" s="30">
        <f t="shared" si="11"/>
        <v>4.6490812354971203E-3</v>
      </c>
      <c r="AW89" s="30">
        <f t="shared" si="11"/>
        <v>-1.82223602873676E-3</v>
      </c>
      <c r="AX89" s="30">
        <f t="shared" si="11"/>
        <v>2.8100660604213298E-3</v>
      </c>
      <c r="AY89" s="30">
        <f t="shared" si="10"/>
        <v>6.9468641696879198E-4</v>
      </c>
      <c r="AZ89" s="30">
        <f t="shared" si="10"/>
        <v>4.6673241366868004E-3</v>
      </c>
      <c r="BA89" s="30">
        <f t="shared" si="10"/>
        <v>9.2289685536428492E-3</v>
      </c>
      <c r="BC89" s="31">
        <f t="shared" si="18"/>
        <v>47118</v>
      </c>
      <c r="BD89" s="30">
        <f t="shared" si="19"/>
        <v>-3.5274832006382201E-3</v>
      </c>
      <c r="BE89" s="30">
        <f t="shared" si="19"/>
        <v>2.0227890374480133E-2</v>
      </c>
    </row>
    <row r="90" spans="1:57">
      <c r="A90" s="31">
        <v>47208</v>
      </c>
      <c r="B90" s="30">
        <v>-7.0892551794165995E-2</v>
      </c>
      <c r="C90" s="30">
        <v>-6.0226679117203398E-4</v>
      </c>
      <c r="D90" s="30">
        <v>-0.108295631827914</v>
      </c>
      <c r="E90" s="30">
        <v>-1.93879998787727E-3</v>
      </c>
      <c r="F90" s="30">
        <v>8.8787109392796104E-2</v>
      </c>
      <c r="G90" s="30">
        <v>1.62427191114922E-2</v>
      </c>
      <c r="H90" s="30">
        <v>1.0069691222214201E-2</v>
      </c>
      <c r="I90" s="30">
        <v>-0.377922657477824</v>
      </c>
      <c r="J90" s="30">
        <v>-0.816398563133791</v>
      </c>
      <c r="K90" s="30">
        <v>-3.4103090181924998E-3</v>
      </c>
      <c r="L90" s="30">
        <v>-1.5452345170952E-2</v>
      </c>
      <c r="M90" s="30">
        <v>0</v>
      </c>
      <c r="N90" s="30">
        <v>0</v>
      </c>
      <c r="O90" s="30">
        <v>0.59637284872526797</v>
      </c>
      <c r="P90" s="30">
        <v>0</v>
      </c>
      <c r="Q90" s="30">
        <v>0.46862922685459901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4.5677275333000297E-3</v>
      </c>
      <c r="Z90" s="30">
        <v>-1.95475421788104E-3</v>
      </c>
      <c r="AA90" s="30">
        <v>2.67195130221331E-3</v>
      </c>
      <c r="AB90" s="30">
        <v>5.6472993803513495E-4</v>
      </c>
      <c r="AC90" s="30">
        <v>4.5591368206032703E-3</v>
      </c>
      <c r="AD90" s="30">
        <v>9.1882399814835394E-3</v>
      </c>
      <c r="AE90" s="30">
        <v>-0.111891065952463</v>
      </c>
      <c r="AF90" s="30">
        <v>-0.32007251848717999</v>
      </c>
      <c r="AH90" s="30">
        <f t="shared" si="20"/>
        <v>-3.4103090181924998E-3</v>
      </c>
      <c r="AI90" s="30">
        <f t="shared" si="13"/>
        <v>4.5677275333000297E-3</v>
      </c>
      <c r="AJ90" s="30">
        <f t="shared" si="12"/>
        <v>-1.95475421788104E-3</v>
      </c>
      <c r="AK90" s="30">
        <f t="shared" si="12"/>
        <v>2.67195130221331E-3</v>
      </c>
      <c r="AL90" s="30">
        <f t="shared" si="12"/>
        <v>5.6472993803513495E-4</v>
      </c>
      <c r="AM90" s="30">
        <f t="shared" si="12"/>
        <v>4.5591368206032703E-3</v>
      </c>
      <c r="AN90" s="30">
        <f t="shared" si="12"/>
        <v>9.1882399814835394E-3</v>
      </c>
      <c r="AR90" s="31">
        <f t="shared" si="14"/>
        <v>47208</v>
      </c>
      <c r="AS90" s="30">
        <f t="shared" si="16"/>
        <v>0.71970992605128004</v>
      </c>
      <c r="AT90" s="30">
        <f t="shared" si="15"/>
        <v>-3.4103090181924998E-3</v>
      </c>
      <c r="AU90" s="30">
        <f t="shared" si="17"/>
        <v>1.9597031357754244E-2</v>
      </c>
      <c r="AV90" s="30">
        <f t="shared" si="11"/>
        <v>4.5677275333000297E-3</v>
      </c>
      <c r="AW90" s="30">
        <f t="shared" si="11"/>
        <v>-1.95475421788104E-3</v>
      </c>
      <c r="AX90" s="30">
        <f t="shared" si="11"/>
        <v>2.67195130221331E-3</v>
      </c>
      <c r="AY90" s="30">
        <f t="shared" si="10"/>
        <v>5.6472993803513495E-4</v>
      </c>
      <c r="AZ90" s="30">
        <f t="shared" si="10"/>
        <v>4.5591368206032703E-3</v>
      </c>
      <c r="BA90" s="30">
        <f t="shared" si="10"/>
        <v>9.1882399814835394E-3</v>
      </c>
      <c r="BC90" s="31">
        <f t="shared" si="18"/>
        <v>47208</v>
      </c>
      <c r="BD90" s="30">
        <f t="shared" si="19"/>
        <v>-3.4103090181924998E-3</v>
      </c>
      <c r="BE90" s="30">
        <f t="shared" si="19"/>
        <v>1.9597031357754244E-2</v>
      </c>
    </row>
    <row r="91" spans="1:57">
      <c r="A91" s="31">
        <v>47299</v>
      </c>
      <c r="B91" s="30">
        <v>-6.9894875794362904E-2</v>
      </c>
      <c r="C91" s="30">
        <v>-5.8095986960049397E-4</v>
      </c>
      <c r="D91" s="30">
        <v>-0.106646917305874</v>
      </c>
      <c r="E91" s="30">
        <v>-1.7195951410142699E-3</v>
      </c>
      <c r="F91" s="30">
        <v>8.8858022911564305E-2</v>
      </c>
      <c r="G91" s="30">
        <v>1.4270895245971299E-2</v>
      </c>
      <c r="H91" s="30">
        <v>2.19128982647642E-2</v>
      </c>
      <c r="I91" s="30">
        <v>-0.37521348710882702</v>
      </c>
      <c r="J91" s="30">
        <v>-0.79265128202088397</v>
      </c>
      <c r="K91" s="30">
        <v>-3.3100170650279801E-3</v>
      </c>
      <c r="L91" s="30">
        <v>-1.29336296027515E-2</v>
      </c>
      <c r="M91" s="30">
        <v>0</v>
      </c>
      <c r="N91" s="30">
        <v>0</v>
      </c>
      <c r="O91" s="30">
        <v>0.59320753381058</v>
      </c>
      <c r="P91" s="30">
        <v>0</v>
      </c>
      <c r="Q91" s="30">
        <v>0.46374088970819699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4.4818342336272396E-3</v>
      </c>
      <c r="Z91" s="30">
        <v>-2.0760818347897998E-3</v>
      </c>
      <c r="AA91" s="30">
        <v>2.54103873218447E-3</v>
      </c>
      <c r="AB91" s="30">
        <v>4.4463394823779302E-4</v>
      </c>
      <c r="AC91" s="30">
        <v>4.4507559501472099E-3</v>
      </c>
      <c r="AD91" s="30">
        <v>9.1391673134655297E-3</v>
      </c>
      <c r="AE91" s="30">
        <v>-0.110754800076628</v>
      </c>
      <c r="AF91" s="30">
        <v>-0.28485959405939398</v>
      </c>
      <c r="AH91" s="30">
        <f t="shared" si="20"/>
        <v>-3.3100170650279801E-3</v>
      </c>
      <c r="AI91" s="30">
        <f t="shared" si="13"/>
        <v>4.4818342336272396E-3</v>
      </c>
      <c r="AJ91" s="30">
        <f t="shared" si="12"/>
        <v>-2.0760818347897998E-3</v>
      </c>
      <c r="AK91" s="30">
        <f t="shared" si="12"/>
        <v>2.54103873218447E-3</v>
      </c>
      <c r="AL91" s="30">
        <f t="shared" si="12"/>
        <v>4.4463394823779302E-4</v>
      </c>
      <c r="AM91" s="30">
        <f t="shared" si="12"/>
        <v>4.4507559501472099E-3</v>
      </c>
      <c r="AN91" s="30">
        <f t="shared" si="12"/>
        <v>9.1391673134655297E-3</v>
      </c>
      <c r="AR91" s="31">
        <f t="shared" si="14"/>
        <v>47299</v>
      </c>
      <c r="AS91" s="30">
        <f t="shared" si="16"/>
        <v>0.86056162376242407</v>
      </c>
      <c r="AT91" s="30">
        <f t="shared" si="15"/>
        <v>-3.3100170650279801E-3</v>
      </c>
      <c r="AU91" s="30">
        <f t="shared" si="17"/>
        <v>1.8981348342872441E-2</v>
      </c>
      <c r="AV91" s="30">
        <f t="shared" si="11"/>
        <v>4.4818342336272396E-3</v>
      </c>
      <c r="AW91" s="30">
        <f t="shared" si="11"/>
        <v>-2.0760818347897998E-3</v>
      </c>
      <c r="AX91" s="30">
        <f t="shared" si="11"/>
        <v>2.54103873218447E-3</v>
      </c>
      <c r="AY91" s="30">
        <f t="shared" si="10"/>
        <v>4.4463394823779302E-4</v>
      </c>
      <c r="AZ91" s="30">
        <f t="shared" si="10"/>
        <v>4.4507559501472099E-3</v>
      </c>
      <c r="BA91" s="30">
        <f t="shared" si="10"/>
        <v>9.1391673134655297E-3</v>
      </c>
      <c r="BC91" s="31">
        <f t="shared" si="18"/>
        <v>47299</v>
      </c>
      <c r="BD91" s="30">
        <f t="shared" si="19"/>
        <v>-3.3100170650279801E-3</v>
      </c>
      <c r="BE91" s="30">
        <f t="shared" si="19"/>
        <v>1.8981348342872441E-2</v>
      </c>
    </row>
    <row r="92" spans="1:57">
      <c r="A92" s="31">
        <v>47391</v>
      </c>
      <c r="B92" s="30">
        <v>-6.8922133958537704E-2</v>
      </c>
      <c r="C92" s="30">
        <v>-5.6027504479194603E-4</v>
      </c>
      <c r="D92" s="30">
        <v>-0.10503004354070999</v>
      </c>
      <c r="E92" s="30">
        <v>-1.5167229633017401E-3</v>
      </c>
      <c r="F92" s="30">
        <v>8.8905056331678403E-2</v>
      </c>
      <c r="G92" s="30">
        <v>1.2408594236501499E-2</v>
      </c>
      <c r="H92" s="30">
        <v>3.2837100340343803E-2</v>
      </c>
      <c r="I92" s="30">
        <v>-0.37128582709411401</v>
      </c>
      <c r="J92" s="30">
        <v>-0.76958864465295196</v>
      </c>
      <c r="K92" s="30">
        <v>-3.2236216343961501E-3</v>
      </c>
      <c r="L92" s="30">
        <v>-1.0502632069120299E-2</v>
      </c>
      <c r="M92" s="30">
        <v>0</v>
      </c>
      <c r="N92" s="30">
        <v>0</v>
      </c>
      <c r="O92" s="30">
        <v>0.59000863692746297</v>
      </c>
      <c r="P92" s="30">
        <v>0</v>
      </c>
      <c r="Q92" s="30">
        <v>0.45891202071752701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4.3922900198944898E-3</v>
      </c>
      <c r="Z92" s="30">
        <v>-2.1855605440768101E-3</v>
      </c>
      <c r="AA92" s="30">
        <v>2.4172969276925402E-3</v>
      </c>
      <c r="AB92" s="30">
        <v>3.3439313060767902E-4</v>
      </c>
      <c r="AC92" s="30">
        <v>4.3425613284187002E-3</v>
      </c>
      <c r="AD92" s="30">
        <v>9.0810511798711194E-3</v>
      </c>
      <c r="AE92" s="30">
        <v>-0.109630002088012</v>
      </c>
      <c r="AF92" s="30">
        <v>-0.250094848489124</v>
      </c>
      <c r="AH92" s="30">
        <f t="shared" si="20"/>
        <v>-3.2236216343961501E-3</v>
      </c>
      <c r="AI92" s="30">
        <f t="shared" si="13"/>
        <v>4.3922900198944898E-3</v>
      </c>
      <c r="AJ92" s="30">
        <f t="shared" si="12"/>
        <v>-2.1855605440768101E-3</v>
      </c>
      <c r="AK92" s="30">
        <f t="shared" si="12"/>
        <v>2.4172969276925402E-3</v>
      </c>
      <c r="AL92" s="30">
        <f t="shared" si="12"/>
        <v>3.3439313060767902E-4</v>
      </c>
      <c r="AM92" s="30">
        <f t="shared" si="12"/>
        <v>4.3425613284187002E-3</v>
      </c>
      <c r="AN92" s="30">
        <f t="shared" si="12"/>
        <v>9.0810511798711194E-3</v>
      </c>
      <c r="AR92" s="31">
        <f t="shared" si="14"/>
        <v>47391</v>
      </c>
      <c r="AS92" s="30">
        <f t="shared" si="16"/>
        <v>0.999620606043504</v>
      </c>
      <c r="AT92" s="30">
        <f t="shared" si="15"/>
        <v>-3.2236216343961501E-3</v>
      </c>
      <c r="AU92" s="30">
        <f t="shared" si="17"/>
        <v>1.8382032042407716E-2</v>
      </c>
      <c r="AV92" s="30">
        <f t="shared" si="11"/>
        <v>4.3922900198944898E-3</v>
      </c>
      <c r="AW92" s="30">
        <f t="shared" si="11"/>
        <v>-2.1855605440768101E-3</v>
      </c>
      <c r="AX92" s="30">
        <f t="shared" si="11"/>
        <v>2.4172969276925402E-3</v>
      </c>
      <c r="AY92" s="30">
        <f t="shared" si="10"/>
        <v>3.3439313060767902E-4</v>
      </c>
      <c r="AZ92" s="30">
        <f t="shared" si="10"/>
        <v>4.3425613284187002E-3</v>
      </c>
      <c r="BA92" s="30">
        <f t="shared" si="10"/>
        <v>9.0810511798711194E-3</v>
      </c>
      <c r="BC92" s="31">
        <f t="shared" si="18"/>
        <v>47391</v>
      </c>
      <c r="BD92" s="30">
        <f t="shared" si="19"/>
        <v>-3.2236216343961501E-3</v>
      </c>
      <c r="BE92" s="30">
        <f t="shared" si="19"/>
        <v>1.8382032042407716E-2</v>
      </c>
    </row>
    <row r="93" spans="1:57">
      <c r="A93" s="31">
        <v>47483</v>
      </c>
      <c r="B93" s="30">
        <v>-6.7973410241706195E-2</v>
      </c>
      <c r="C93" s="30">
        <v>-5.4024303303146204E-4</v>
      </c>
      <c r="D93" s="30">
        <v>-0.10344449554589</v>
      </c>
      <c r="E93" s="30">
        <v>-1.32996526952533E-3</v>
      </c>
      <c r="F93" s="30">
        <v>8.8928390494458207E-2</v>
      </c>
      <c r="G93" s="30">
        <v>1.06477128054338E-2</v>
      </c>
      <c r="H93" s="30">
        <v>4.2894245419611197E-2</v>
      </c>
      <c r="I93" s="30">
        <v>-0.36639409138721202</v>
      </c>
      <c r="J93" s="30">
        <v>-0.74718945519394098</v>
      </c>
      <c r="K93" s="30">
        <v>-3.1485161760547099E-3</v>
      </c>
      <c r="L93" s="30">
        <v>-8.1602999899454895E-3</v>
      </c>
      <c r="M93" s="30">
        <v>0</v>
      </c>
      <c r="N93" s="30">
        <v>0</v>
      </c>
      <c r="O93" s="30">
        <v>0.58677723354489897</v>
      </c>
      <c r="P93" s="30">
        <v>0</v>
      </c>
      <c r="Q93" s="30">
        <v>0.45414164513788402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4.2998908557967397E-3</v>
      </c>
      <c r="Z93" s="30">
        <v>-2.2828667877283701E-3</v>
      </c>
      <c r="AA93" s="30">
        <v>2.3005910703810502E-3</v>
      </c>
      <c r="AB93" s="30">
        <v>2.33837550367432E-4</v>
      </c>
      <c r="AC93" s="30">
        <v>4.2348792230084698E-3</v>
      </c>
      <c r="AD93" s="30">
        <v>9.0135132152946405E-3</v>
      </c>
      <c r="AE93" s="30">
        <v>-0.108516561481308</v>
      </c>
      <c r="AF93" s="30">
        <v>-0.21596716659635301</v>
      </c>
      <c r="AH93" s="30">
        <f t="shared" si="20"/>
        <v>-3.1485161760547099E-3</v>
      </c>
      <c r="AI93" s="30">
        <f t="shared" si="13"/>
        <v>4.2998908557967397E-3</v>
      </c>
      <c r="AJ93" s="30">
        <f t="shared" si="12"/>
        <v>-2.2828667877283701E-3</v>
      </c>
      <c r="AK93" s="30">
        <f t="shared" si="12"/>
        <v>2.3005910703810502E-3</v>
      </c>
      <c r="AL93" s="30">
        <f t="shared" si="12"/>
        <v>2.33837550367432E-4</v>
      </c>
      <c r="AM93" s="30">
        <f t="shared" si="12"/>
        <v>4.2348792230084698E-3</v>
      </c>
      <c r="AN93" s="30">
        <f t="shared" si="12"/>
        <v>9.0135132152946405E-3</v>
      </c>
      <c r="AR93" s="31">
        <f t="shared" si="14"/>
        <v>47483</v>
      </c>
      <c r="AS93" s="30">
        <f t="shared" si="16"/>
        <v>1.136131333614588</v>
      </c>
      <c r="AT93" s="30">
        <f t="shared" si="15"/>
        <v>-3.1485161760547099E-3</v>
      </c>
      <c r="AU93" s="30">
        <f t="shared" si="17"/>
        <v>1.7799845127119962E-2</v>
      </c>
      <c r="AV93" s="30">
        <f t="shared" si="11"/>
        <v>4.2998908557967397E-3</v>
      </c>
      <c r="AW93" s="30">
        <f t="shared" si="11"/>
        <v>-2.2828667877283701E-3</v>
      </c>
      <c r="AX93" s="30">
        <f t="shared" si="11"/>
        <v>2.3005910703810502E-3</v>
      </c>
      <c r="AY93" s="30">
        <f t="shared" si="10"/>
        <v>2.33837550367432E-4</v>
      </c>
      <c r="AZ93" s="30">
        <f t="shared" si="10"/>
        <v>4.2348792230084698E-3</v>
      </c>
      <c r="BA93" s="30">
        <f t="shared" si="10"/>
        <v>9.0135132152946405E-3</v>
      </c>
      <c r="BC93" s="31">
        <f t="shared" si="18"/>
        <v>47483</v>
      </c>
      <c r="BD93" s="30">
        <f t="shared" si="19"/>
        <v>-3.1485161760547099E-3</v>
      </c>
      <c r="BE93" s="30">
        <f t="shared" si="19"/>
        <v>1.7799845127119962E-2</v>
      </c>
    </row>
    <row r="94" spans="1:57">
      <c r="A94" s="31">
        <v>47573</v>
      </c>
      <c r="B94" s="30">
        <v>-6.7047824735622097E-2</v>
      </c>
      <c r="C94" s="30">
        <v>-5.20881741705725E-4</v>
      </c>
      <c r="D94" s="30">
        <v>-0.101889729473236</v>
      </c>
      <c r="E94" s="30">
        <v>-1.1588726071765001E-3</v>
      </c>
      <c r="F94" s="30">
        <v>8.8928296594481496E-2</v>
      </c>
      <c r="G94" s="30">
        <v>8.9809543211583007E-3</v>
      </c>
      <c r="H94" s="30">
        <v>5.2133778297225299E-2</v>
      </c>
      <c r="I94" s="30">
        <v>-0.36074618911504602</v>
      </c>
      <c r="J94" s="30">
        <v>-0.72543354552212502</v>
      </c>
      <c r="K94" s="30">
        <v>-3.0824484771429998E-3</v>
      </c>
      <c r="L94" s="30">
        <v>-5.90712600876397E-3</v>
      </c>
      <c r="M94" s="30">
        <v>0</v>
      </c>
      <c r="N94" s="30">
        <v>0</v>
      </c>
      <c r="O94" s="30">
        <v>0.58351438156658497</v>
      </c>
      <c r="P94" s="30">
        <v>0</v>
      </c>
      <c r="Q94" s="30">
        <v>0.449428736185564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4.2053458643165299E-3</v>
      </c>
      <c r="Z94" s="30">
        <v>-2.36794834914677E-3</v>
      </c>
      <c r="AA94" s="30">
        <v>2.1907103860741E-3</v>
      </c>
      <c r="AB94" s="30">
        <v>1.4267293768632699E-4</v>
      </c>
      <c r="AC94" s="30">
        <v>4.1279894255064004E-3</v>
      </c>
      <c r="AD94" s="30">
        <v>8.9364435058136796E-3</v>
      </c>
      <c r="AE94" s="30">
        <v>-0.10741436860126601</v>
      </c>
      <c r="AF94" s="30">
        <v>-0.182620968422786</v>
      </c>
      <c r="AH94" s="30">
        <f t="shared" si="20"/>
        <v>-3.0824484771429998E-3</v>
      </c>
      <c r="AI94" s="30">
        <f t="shared" si="13"/>
        <v>4.2053458643165299E-3</v>
      </c>
      <c r="AJ94" s="30">
        <f t="shared" si="12"/>
        <v>-2.36794834914677E-3</v>
      </c>
      <c r="AK94" s="30">
        <f t="shared" si="12"/>
        <v>2.1907103860741E-3</v>
      </c>
      <c r="AL94" s="30">
        <f t="shared" si="12"/>
        <v>1.4267293768632699E-4</v>
      </c>
      <c r="AM94" s="30">
        <f t="shared" si="12"/>
        <v>4.1279894255064004E-3</v>
      </c>
      <c r="AN94" s="30">
        <f t="shared" si="12"/>
        <v>8.9364435058136796E-3</v>
      </c>
      <c r="AR94" s="31">
        <f t="shared" si="14"/>
        <v>47573</v>
      </c>
      <c r="AS94" s="30">
        <f t="shared" si="16"/>
        <v>1.2695161263088561</v>
      </c>
      <c r="AT94" s="30">
        <f t="shared" si="15"/>
        <v>-3.0824484771429998E-3</v>
      </c>
      <c r="AU94" s="30">
        <f t="shared" si="17"/>
        <v>1.7235213770250266E-2</v>
      </c>
      <c r="AV94" s="30">
        <f t="shared" si="11"/>
        <v>4.2053458643165299E-3</v>
      </c>
      <c r="AW94" s="30">
        <f t="shared" si="11"/>
        <v>-2.36794834914677E-3</v>
      </c>
      <c r="AX94" s="30">
        <f t="shared" si="11"/>
        <v>2.1907103860741E-3</v>
      </c>
      <c r="AY94" s="30">
        <f t="shared" si="10"/>
        <v>1.4267293768632699E-4</v>
      </c>
      <c r="AZ94" s="30">
        <f t="shared" si="10"/>
        <v>4.1279894255064004E-3</v>
      </c>
      <c r="BA94" s="30">
        <f t="shared" si="10"/>
        <v>8.9364435058136796E-3</v>
      </c>
      <c r="BC94" s="31">
        <f t="shared" si="18"/>
        <v>47573</v>
      </c>
      <c r="BD94" s="30">
        <f t="shared" si="19"/>
        <v>-3.0824484771429998E-3</v>
      </c>
      <c r="BE94" s="30">
        <f t="shared" si="19"/>
        <v>1.7235213770250266E-2</v>
      </c>
    </row>
    <row r="95" spans="1:57">
      <c r="A95" s="31">
        <v>47664</v>
      </c>
      <c r="B95" s="30">
        <v>-6.6144533698919705E-2</v>
      </c>
      <c r="C95" s="30">
        <v>-5.0219891131186801E-4</v>
      </c>
      <c r="D95" s="30">
        <v>-0.100365179384287</v>
      </c>
      <c r="E95" s="30">
        <v>-1.00282791736239E-3</v>
      </c>
      <c r="F95" s="30">
        <v>8.8905123624494195E-2</v>
      </c>
      <c r="G95" s="30">
        <v>7.4017474054555096E-3</v>
      </c>
      <c r="H95" s="30">
        <v>6.06027726170799E-2</v>
      </c>
      <c r="I95" s="30">
        <v>-0.35451204832994598</v>
      </c>
      <c r="J95" s="30">
        <v>-0.70430167952435496</v>
      </c>
      <c r="K95" s="30">
        <v>-3.0234921720939602E-3</v>
      </c>
      <c r="L95" s="30">
        <v>-3.74318445137689E-3</v>
      </c>
      <c r="M95" s="30">
        <v>0</v>
      </c>
      <c r="N95" s="30">
        <v>0</v>
      </c>
      <c r="O95" s="30">
        <v>0.58022113513418405</v>
      </c>
      <c r="P95" s="30">
        <v>0</v>
      </c>
      <c r="Q95" s="30">
        <v>0.44477223928034398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4.1092834917710796E-3</v>
      </c>
      <c r="Z95" s="30">
        <v>-2.4409695114746498E-3</v>
      </c>
      <c r="AA95" s="30">
        <v>2.0873901205753498E-3</v>
      </c>
      <c r="AB95" s="32">
        <v>6.0513734423395202E-5</v>
      </c>
      <c r="AC95" s="30">
        <v>4.0221311706778399E-3</v>
      </c>
      <c r="AD95" s="30">
        <v>8.8499525475516094E-3</v>
      </c>
      <c r="AE95" s="30">
        <v>-0.106323314643874</v>
      </c>
      <c r="AF95" s="30">
        <v>-0.150164655035323</v>
      </c>
      <c r="AH95" s="30">
        <f t="shared" si="20"/>
        <v>-3.0234921720939602E-3</v>
      </c>
      <c r="AI95" s="30">
        <f t="shared" si="13"/>
        <v>4.1092834917710796E-3</v>
      </c>
      <c r="AJ95" s="30">
        <f t="shared" si="12"/>
        <v>-2.4409695114746498E-3</v>
      </c>
      <c r="AK95" s="30">
        <f t="shared" si="12"/>
        <v>2.0873901205753498E-3</v>
      </c>
      <c r="AL95" s="30">
        <f t="shared" si="12"/>
        <v>6.0513734423395202E-5</v>
      </c>
      <c r="AM95" s="30">
        <f t="shared" si="12"/>
        <v>4.0221311706778399E-3</v>
      </c>
      <c r="AN95" s="30">
        <f t="shared" si="12"/>
        <v>8.8499525475516094E-3</v>
      </c>
      <c r="AR95" s="31">
        <f t="shared" si="14"/>
        <v>47664</v>
      </c>
      <c r="AS95" s="30">
        <f t="shared" si="16"/>
        <v>1.399341379858708</v>
      </c>
      <c r="AT95" s="30">
        <f t="shared" si="15"/>
        <v>-3.0234921720939602E-3</v>
      </c>
      <c r="AU95" s="30">
        <f t="shared" si="17"/>
        <v>1.6688301553524625E-2</v>
      </c>
      <c r="AV95" s="30">
        <f t="shared" si="11"/>
        <v>4.1092834917710796E-3</v>
      </c>
      <c r="AW95" s="30">
        <f t="shared" si="11"/>
        <v>-2.4409695114746498E-3</v>
      </c>
      <c r="AX95" s="30">
        <f t="shared" si="11"/>
        <v>2.0873901205753498E-3</v>
      </c>
      <c r="AY95" s="30">
        <f t="shared" si="10"/>
        <v>6.0513734423395202E-5</v>
      </c>
      <c r="AZ95" s="30">
        <f t="shared" si="10"/>
        <v>4.0221311706778399E-3</v>
      </c>
      <c r="BA95" s="30">
        <f t="shared" si="10"/>
        <v>8.8499525475516094E-3</v>
      </c>
      <c r="BC95" s="31">
        <f t="shared" si="18"/>
        <v>47664</v>
      </c>
      <c r="BD95" s="30">
        <f t="shared" si="19"/>
        <v>-3.0234921720939602E-3</v>
      </c>
      <c r="BE95" s="30">
        <f t="shared" si="19"/>
        <v>1.6688301553524625E-2</v>
      </c>
    </row>
    <row r="96" spans="1:57">
      <c r="A96" s="31">
        <v>47756</v>
      </c>
      <c r="B96" s="30">
        <v>-6.5262729030268696E-2</v>
      </c>
      <c r="C96" s="30">
        <v>-4.8419424367729299E-4</v>
      </c>
      <c r="D96" s="30">
        <v>-9.8870263076311596E-2</v>
      </c>
      <c r="E96" s="30">
        <v>-8.6109758321572995E-4</v>
      </c>
      <c r="F96" s="30">
        <v>8.8859286819498104E-2</v>
      </c>
      <c r="G96" s="30">
        <v>5.9041711597762597E-3</v>
      </c>
      <c r="H96" s="30">
        <v>6.8346047712242106E-2</v>
      </c>
      <c r="I96" s="30">
        <v>-0.34783056891508601</v>
      </c>
      <c r="J96" s="30">
        <v>-0.68377546687731205</v>
      </c>
      <c r="K96" s="30">
        <v>-2.9700165280921401E-3</v>
      </c>
      <c r="L96" s="30">
        <v>-1.66816994648932E-3</v>
      </c>
      <c r="M96" s="30">
        <v>0</v>
      </c>
      <c r="N96" s="30">
        <v>0</v>
      </c>
      <c r="O96" s="30">
        <v>0.57689855475566698</v>
      </c>
      <c r="P96" s="30">
        <v>0</v>
      </c>
      <c r="Q96" s="30">
        <v>0.44017109065832499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4.0122577583678798E-3</v>
      </c>
      <c r="Z96" s="30">
        <v>-2.50226399016728E-3</v>
      </c>
      <c r="AA96" s="30">
        <v>1.9903290483069798E-3</v>
      </c>
      <c r="AB96" s="32">
        <v>-1.3089925743337E-5</v>
      </c>
      <c r="AC96" s="30">
        <v>3.9175081720133004E-3</v>
      </c>
      <c r="AD96" s="30">
        <v>8.7543280879342992E-3</v>
      </c>
      <c r="AE96" s="30">
        <v>-0.10524329165733</v>
      </c>
      <c r="AF96" s="30">
        <v>-0.11867750074767699</v>
      </c>
      <c r="AH96" s="30">
        <f t="shared" si="20"/>
        <v>-2.9700165280921401E-3</v>
      </c>
      <c r="AI96" s="30">
        <f t="shared" si="13"/>
        <v>4.0122577583678798E-3</v>
      </c>
      <c r="AJ96" s="30">
        <f t="shared" si="12"/>
        <v>-2.50226399016728E-3</v>
      </c>
      <c r="AK96" s="30">
        <f t="shared" si="12"/>
        <v>1.9903290483069798E-3</v>
      </c>
      <c r="AL96" s="30">
        <f t="shared" si="12"/>
        <v>-1.3089925743337E-5</v>
      </c>
      <c r="AM96" s="30">
        <f t="shared" si="12"/>
        <v>3.9175081720133004E-3</v>
      </c>
      <c r="AN96" s="30">
        <f t="shared" si="12"/>
        <v>8.7543280879342992E-3</v>
      </c>
      <c r="AR96" s="31">
        <f t="shared" si="14"/>
        <v>47756</v>
      </c>
      <c r="AS96" s="30">
        <f t="shared" si="16"/>
        <v>1.5252899970092919</v>
      </c>
      <c r="AT96" s="30">
        <f t="shared" si="15"/>
        <v>-2.9700165280921401E-3</v>
      </c>
      <c r="AU96" s="30">
        <f t="shared" si="17"/>
        <v>1.6159069150711844E-2</v>
      </c>
      <c r="AV96" s="30">
        <f t="shared" si="11"/>
        <v>4.0122577583678798E-3</v>
      </c>
      <c r="AW96" s="30">
        <f t="shared" si="11"/>
        <v>-2.50226399016728E-3</v>
      </c>
      <c r="AX96" s="30">
        <f t="shared" si="11"/>
        <v>1.9903290483069798E-3</v>
      </c>
      <c r="AY96" s="30">
        <f t="shared" si="10"/>
        <v>-1.3089925743337E-5</v>
      </c>
      <c r="AZ96" s="30">
        <f t="shared" si="10"/>
        <v>3.9175081720133004E-3</v>
      </c>
      <c r="BA96" s="30">
        <f t="shared" si="10"/>
        <v>8.7543280879342992E-3</v>
      </c>
      <c r="BC96" s="31">
        <f t="shared" si="18"/>
        <v>47756</v>
      </c>
      <c r="BD96" s="30">
        <f t="shared" si="19"/>
        <v>-2.9700165280921401E-3</v>
      </c>
      <c r="BE96" s="30">
        <f t="shared" si="19"/>
        <v>1.6159069150711844E-2</v>
      </c>
    </row>
    <row r="97" spans="1:57">
      <c r="A97" s="31">
        <v>47848</v>
      </c>
      <c r="B97" s="30">
        <v>-6.4401637347177798E-2</v>
      </c>
      <c r="C97" s="30">
        <v>-4.6686113588378898E-4</v>
      </c>
      <c r="D97" s="30">
        <v>-9.7404387077826199E-2</v>
      </c>
      <c r="E97" s="30">
        <v>-7.3287210480277299E-4</v>
      </c>
      <c r="F97" s="30">
        <v>8.8791257109699304E-2</v>
      </c>
      <c r="G97" s="30">
        <v>4.4828868222435104E-3</v>
      </c>
      <c r="H97" s="30">
        <v>7.5406273318856507E-2</v>
      </c>
      <c r="I97" s="30">
        <v>-0.34081529356116902</v>
      </c>
      <c r="J97" s="30">
        <v>-0.66383728594004898</v>
      </c>
      <c r="K97" s="30">
        <v>-2.9206559162164802E-3</v>
      </c>
      <c r="L97" s="30">
        <v>3.1856329296697702E-4</v>
      </c>
      <c r="M97" s="30">
        <v>0</v>
      </c>
      <c r="N97" s="30">
        <v>0</v>
      </c>
      <c r="O97" s="30">
        <v>0.57354771438185004</v>
      </c>
      <c r="P97" s="30">
        <v>0</v>
      </c>
      <c r="Q97" s="30">
        <v>0.43562423144920498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3.9147544477646703E-3</v>
      </c>
      <c r="Z97" s="30">
        <v>-2.5522948403966499E-3</v>
      </c>
      <c r="AA97" s="30">
        <v>1.89920332573922E-3</v>
      </c>
      <c r="AB97" s="32">
        <v>-7.8630334066076503E-5</v>
      </c>
      <c r="AC97" s="30">
        <v>3.8142929494888698E-3</v>
      </c>
      <c r="AD97" s="30">
        <v>8.6499969112363503E-3</v>
      </c>
      <c r="AE97" s="30">
        <v>-0.10417419254249401</v>
      </c>
      <c r="AF97" s="30">
        <v>-8.8215275894665199E-2</v>
      </c>
      <c r="AH97" s="30">
        <f t="shared" si="20"/>
        <v>-2.9206559162164802E-3</v>
      </c>
      <c r="AI97" s="30">
        <f t="shared" si="13"/>
        <v>3.9147544477646703E-3</v>
      </c>
      <c r="AJ97" s="30">
        <f t="shared" si="12"/>
        <v>-2.5522948403966499E-3</v>
      </c>
      <c r="AK97" s="30">
        <f t="shared" si="12"/>
        <v>1.89920332573922E-3</v>
      </c>
      <c r="AL97" s="30">
        <f t="shared" si="12"/>
        <v>-7.8630334066076503E-5</v>
      </c>
      <c r="AM97" s="30">
        <f t="shared" si="12"/>
        <v>3.8142929494888698E-3</v>
      </c>
      <c r="AN97" s="30">
        <f t="shared" si="12"/>
        <v>8.6499969112363503E-3</v>
      </c>
      <c r="AR97" s="31">
        <f t="shared" si="14"/>
        <v>47848</v>
      </c>
      <c r="AS97" s="30">
        <f t="shared" si="16"/>
        <v>1.6471388964213391</v>
      </c>
      <c r="AT97" s="30">
        <f t="shared" si="15"/>
        <v>-2.9206559162164802E-3</v>
      </c>
      <c r="AU97" s="30">
        <f t="shared" si="17"/>
        <v>1.5647322459766383E-2</v>
      </c>
      <c r="AV97" s="30">
        <f t="shared" si="11"/>
        <v>3.9147544477646703E-3</v>
      </c>
      <c r="AW97" s="30">
        <f t="shared" si="11"/>
        <v>-2.5522948403966499E-3</v>
      </c>
      <c r="AX97" s="30">
        <f t="shared" si="11"/>
        <v>1.89920332573922E-3</v>
      </c>
      <c r="AY97" s="30">
        <f t="shared" si="10"/>
        <v>-7.8630334066076503E-5</v>
      </c>
      <c r="AZ97" s="30">
        <f t="shared" si="10"/>
        <v>3.8142929494888698E-3</v>
      </c>
      <c r="BA97" s="30">
        <f t="shared" si="10"/>
        <v>8.6499969112363503E-3</v>
      </c>
      <c r="BC97" s="31">
        <f t="shared" si="18"/>
        <v>47848</v>
      </c>
      <c r="BD97" s="30">
        <f t="shared" si="19"/>
        <v>-2.9206559162164802E-3</v>
      </c>
      <c r="BE97" s="30">
        <f t="shared" si="19"/>
        <v>1.5647322459766383E-2</v>
      </c>
    </row>
    <row r="98" spans="1:57">
      <c r="A98" s="31">
        <v>47938</v>
      </c>
      <c r="B98" s="30">
        <v>-6.3560518799621296E-2</v>
      </c>
      <c r="C98" s="30">
        <v>-4.5018810261865302E-4</v>
      </c>
      <c r="D98" s="30">
        <v>-9.5966950914261301E-2</v>
      </c>
      <c r="E98" s="30">
        <v>-6.1729825240330796E-4</v>
      </c>
      <c r="F98" s="30">
        <v>8.8701551569392301E-2</v>
      </c>
      <c r="G98" s="30">
        <v>3.1330755853709001E-3</v>
      </c>
      <c r="H98" s="30">
        <v>8.1824064619961903E-2</v>
      </c>
      <c r="I98" s="30">
        <v>-0.33355903281800903</v>
      </c>
      <c r="J98" s="30">
        <v>-0.64447021522786496</v>
      </c>
      <c r="K98" s="30">
        <v>-2.8742799668801601E-3</v>
      </c>
      <c r="L98" s="30">
        <v>2.2179626405494E-3</v>
      </c>
      <c r="M98" s="30">
        <v>0</v>
      </c>
      <c r="N98" s="30">
        <v>0</v>
      </c>
      <c r="O98" s="30">
        <v>0.57016970597498695</v>
      </c>
      <c r="P98" s="30">
        <v>0</v>
      </c>
      <c r="Q98" s="30">
        <v>0.43113061811745901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3.8171971286748898E-3</v>
      </c>
      <c r="Z98" s="30">
        <v>-2.5916205745768399E-3</v>
      </c>
      <c r="AA98" s="30">
        <v>1.81367735108128E-3</v>
      </c>
      <c r="AB98" s="30">
        <v>-1.3662460361940599E-4</v>
      </c>
      <c r="AC98" s="30">
        <v>3.7126305789891801E-3</v>
      </c>
      <c r="AD98" s="30">
        <v>8.5374914378988295E-3</v>
      </c>
      <c r="AE98" s="30">
        <v>-0.10311591105304201</v>
      </c>
      <c r="AF98" s="30">
        <v>-5.8814832477249702E-2</v>
      </c>
      <c r="AH98" s="30">
        <f t="shared" si="20"/>
        <v>-2.8742799668801601E-3</v>
      </c>
      <c r="AI98" s="30">
        <f t="shared" si="13"/>
        <v>3.8171971286748898E-3</v>
      </c>
      <c r="AJ98" s="30">
        <f t="shared" si="12"/>
        <v>-2.5916205745768399E-3</v>
      </c>
      <c r="AK98" s="30">
        <f t="shared" si="12"/>
        <v>1.81367735108128E-3</v>
      </c>
      <c r="AL98" s="30">
        <f t="shared" si="12"/>
        <v>-1.3662460361940599E-4</v>
      </c>
      <c r="AM98" s="30">
        <f t="shared" si="12"/>
        <v>3.7126305789891801E-3</v>
      </c>
      <c r="AN98" s="30">
        <f t="shared" si="12"/>
        <v>8.5374914378988295E-3</v>
      </c>
      <c r="AR98" s="31">
        <f t="shared" si="14"/>
        <v>47938</v>
      </c>
      <c r="AS98" s="30">
        <f t="shared" si="16"/>
        <v>1.7647406700910011</v>
      </c>
      <c r="AT98" s="30">
        <f t="shared" si="15"/>
        <v>-2.8742799668801601E-3</v>
      </c>
      <c r="AU98" s="30">
        <f t="shared" si="17"/>
        <v>1.5152751318447934E-2</v>
      </c>
      <c r="AV98" s="30">
        <f t="shared" si="11"/>
        <v>3.8171971286748898E-3</v>
      </c>
      <c r="AW98" s="30">
        <f t="shared" si="11"/>
        <v>-2.5916205745768399E-3</v>
      </c>
      <c r="AX98" s="30">
        <f t="shared" si="11"/>
        <v>1.81367735108128E-3</v>
      </c>
      <c r="AY98" s="30">
        <f t="shared" si="10"/>
        <v>-1.3662460361940599E-4</v>
      </c>
      <c r="AZ98" s="30">
        <f t="shared" si="10"/>
        <v>3.7126305789891801E-3</v>
      </c>
      <c r="BA98" s="30">
        <f t="shared" si="10"/>
        <v>8.5374914378988295E-3</v>
      </c>
      <c r="BC98" s="31">
        <f t="shared" si="18"/>
        <v>47938</v>
      </c>
      <c r="BD98" s="30">
        <f t="shared" si="19"/>
        <v>-2.8742799668801601E-3</v>
      </c>
      <c r="BE98" s="30">
        <f t="shared" si="19"/>
        <v>1.5152751318447934E-2</v>
      </c>
    </row>
    <row r="99" spans="1:57">
      <c r="A99" s="31">
        <v>48029</v>
      </c>
      <c r="B99" s="30">
        <v>-6.2738665716743899E-2</v>
      </c>
      <c r="C99" s="30">
        <v>-4.3415994537276899E-4</v>
      </c>
      <c r="D99" s="30">
        <v>-9.4557350734214493E-2</v>
      </c>
      <c r="E99" s="30">
        <v>-5.1350422964890896E-4</v>
      </c>
      <c r="F99" s="30">
        <v>8.8590724827852796E-2</v>
      </c>
      <c r="G99" s="30">
        <v>1.85038224826961E-3</v>
      </c>
      <c r="H99" s="30">
        <v>8.7638069582474096E-2</v>
      </c>
      <c r="I99" s="30">
        <v>-0.32613763699414999</v>
      </c>
      <c r="J99" s="30">
        <v>-0.62565797284228597</v>
      </c>
      <c r="K99" s="30">
        <v>-2.82996509000099E-3</v>
      </c>
      <c r="L99" s="30">
        <v>4.0312394863795103E-3</v>
      </c>
      <c r="M99" s="30">
        <v>0</v>
      </c>
      <c r="N99" s="30">
        <v>0</v>
      </c>
      <c r="O99" s="30">
        <v>0.56676564204081104</v>
      </c>
      <c r="P99" s="30">
        <v>0</v>
      </c>
      <c r="Q99" s="30">
        <v>0.42668923000421799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3.7199529279163799E-3</v>
      </c>
      <c r="Z99" s="30">
        <v>-2.6208667687876901E-3</v>
      </c>
      <c r="AA99" s="30">
        <v>1.73341218141498E-3</v>
      </c>
      <c r="AB99" s="30">
        <v>-1.8760065377820801E-4</v>
      </c>
      <c r="AC99" s="30">
        <v>3.6126419582505E-3</v>
      </c>
      <c r="AD99" s="30">
        <v>8.41742088475427E-3</v>
      </c>
      <c r="AE99" s="30">
        <v>-0.102068341795635</v>
      </c>
      <c r="AF99" s="30">
        <v>-3.0497842615284598E-2</v>
      </c>
      <c r="AH99" s="30">
        <f t="shared" si="20"/>
        <v>-2.82996509000099E-3</v>
      </c>
      <c r="AI99" s="30">
        <f t="shared" si="13"/>
        <v>3.7199529279163799E-3</v>
      </c>
      <c r="AJ99" s="30">
        <f t="shared" si="12"/>
        <v>-2.6208667687876901E-3</v>
      </c>
      <c r="AK99" s="30">
        <f t="shared" si="12"/>
        <v>1.73341218141498E-3</v>
      </c>
      <c r="AL99" s="30">
        <f t="shared" si="12"/>
        <v>-1.8760065377820801E-4</v>
      </c>
      <c r="AM99" s="30">
        <f t="shared" si="12"/>
        <v>3.6126419582505E-3</v>
      </c>
      <c r="AN99" s="30">
        <f t="shared" si="12"/>
        <v>8.41742088475427E-3</v>
      </c>
      <c r="AR99" s="31">
        <f t="shared" si="14"/>
        <v>48029</v>
      </c>
      <c r="AS99" s="30">
        <f t="shared" si="16"/>
        <v>1.8780086295388616</v>
      </c>
      <c r="AT99" s="30">
        <f t="shared" si="15"/>
        <v>-2.82996509000099E-3</v>
      </c>
      <c r="AU99" s="30">
        <f t="shared" si="17"/>
        <v>1.4674960529770232E-2</v>
      </c>
      <c r="AV99" s="30">
        <f t="shared" si="11"/>
        <v>3.7199529279163799E-3</v>
      </c>
      <c r="AW99" s="30">
        <f t="shared" si="11"/>
        <v>-2.6208667687876901E-3</v>
      </c>
      <c r="AX99" s="30">
        <f t="shared" si="11"/>
        <v>1.73341218141498E-3</v>
      </c>
      <c r="AY99" s="30">
        <f t="shared" si="10"/>
        <v>-1.8760065377820801E-4</v>
      </c>
      <c r="AZ99" s="30">
        <f t="shared" si="10"/>
        <v>3.6126419582505E-3</v>
      </c>
      <c r="BA99" s="30">
        <f t="shared" si="10"/>
        <v>8.41742088475427E-3</v>
      </c>
      <c r="BC99" s="31">
        <f t="shared" si="18"/>
        <v>48029</v>
      </c>
      <c r="BD99" s="30">
        <f t="shared" si="19"/>
        <v>-2.82996509000099E-3</v>
      </c>
      <c r="BE99" s="30">
        <f t="shared" si="19"/>
        <v>1.4674960529770232E-2</v>
      </c>
    </row>
    <row r="100" spans="1:57">
      <c r="A100" s="31">
        <v>48121</v>
      </c>
      <c r="B100" s="30">
        <v>-6.1935401160762002E-2</v>
      </c>
      <c r="C100" s="30">
        <v>-4.1875871327201603E-4</v>
      </c>
      <c r="D100" s="30">
        <v>-9.3174982376431598E-2</v>
      </c>
      <c r="E100" s="30">
        <v>-4.2061911652568798E-4</v>
      </c>
      <c r="F100" s="30">
        <v>8.8459361394232994E-2</v>
      </c>
      <c r="G100" s="30">
        <v>6.3086434383130498E-4</v>
      </c>
      <c r="H100" s="30">
        <v>9.2885050140734102E-2</v>
      </c>
      <c r="I100" s="30">
        <v>-0.31861307234306502</v>
      </c>
      <c r="J100" s="30">
        <v>-0.60738486318441198</v>
      </c>
      <c r="K100" s="30">
        <v>-2.7869678013159298E-3</v>
      </c>
      <c r="L100" s="30">
        <v>5.7598334903818903E-3</v>
      </c>
      <c r="M100" s="30">
        <v>0</v>
      </c>
      <c r="N100" s="30">
        <v>0</v>
      </c>
      <c r="O100" s="30">
        <v>0.56333665652989995</v>
      </c>
      <c r="P100" s="30">
        <v>0</v>
      </c>
      <c r="Q100" s="30">
        <v>0.42229907457245103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3.62333800503211E-3</v>
      </c>
      <c r="Z100" s="30">
        <v>-2.6407024879770901E-3</v>
      </c>
      <c r="AA100" s="30">
        <v>1.65807195899869E-3</v>
      </c>
      <c r="AB100" s="30">
        <v>-2.32086190954383E-4</v>
      </c>
      <c r="AC100" s="30">
        <v>3.51442666819412E-3</v>
      </c>
      <c r="AD100" s="30">
        <v>8.2904466617517106E-3</v>
      </c>
      <c r="AE100" s="30">
        <v>-0.101031380229199</v>
      </c>
      <c r="AF100" s="30">
        <v>-3.2738450838731802E-3</v>
      </c>
      <c r="AH100" s="30">
        <f t="shared" si="20"/>
        <v>-2.7869678013159298E-3</v>
      </c>
      <c r="AI100" s="30">
        <f t="shared" si="13"/>
        <v>3.62333800503211E-3</v>
      </c>
      <c r="AJ100" s="30">
        <f t="shared" si="12"/>
        <v>-2.6407024879770901E-3</v>
      </c>
      <c r="AK100" s="30">
        <f t="shared" si="12"/>
        <v>1.65807195899869E-3</v>
      </c>
      <c r="AL100" s="30">
        <f t="shared" si="12"/>
        <v>-2.32086190954383E-4</v>
      </c>
      <c r="AM100" s="30">
        <f t="shared" si="12"/>
        <v>3.51442666819412E-3</v>
      </c>
      <c r="AN100" s="30">
        <f t="shared" si="12"/>
        <v>8.2904466617517106E-3</v>
      </c>
      <c r="AR100" s="31">
        <f t="shared" si="14"/>
        <v>48121</v>
      </c>
      <c r="AS100" s="30">
        <f t="shared" si="16"/>
        <v>1.9869046196645073</v>
      </c>
      <c r="AT100" s="30">
        <f t="shared" si="15"/>
        <v>-2.7869678013159298E-3</v>
      </c>
      <c r="AU100" s="30">
        <f t="shared" si="17"/>
        <v>1.4213494615045157E-2</v>
      </c>
      <c r="AV100" s="30">
        <f t="shared" si="11"/>
        <v>3.62333800503211E-3</v>
      </c>
      <c r="AW100" s="30">
        <f t="shared" si="11"/>
        <v>-2.6407024879770901E-3</v>
      </c>
      <c r="AX100" s="30">
        <f t="shared" si="11"/>
        <v>1.65807195899869E-3</v>
      </c>
      <c r="AY100" s="30">
        <f t="shared" si="10"/>
        <v>-2.32086190954383E-4</v>
      </c>
      <c r="AZ100" s="30">
        <f t="shared" si="10"/>
        <v>3.51442666819412E-3</v>
      </c>
      <c r="BA100" s="30">
        <f t="shared" si="10"/>
        <v>8.2904466617517106E-3</v>
      </c>
      <c r="BC100" s="31">
        <f t="shared" si="18"/>
        <v>48121</v>
      </c>
      <c r="BD100" s="30">
        <f t="shared" si="19"/>
        <v>-2.7869678013159298E-3</v>
      </c>
      <c r="BE100" s="30">
        <f t="shared" si="19"/>
        <v>1.4213494615045157E-2</v>
      </c>
    </row>
    <row r="101" spans="1:57">
      <c r="A101" s="31">
        <v>48213</v>
      </c>
      <c r="B101" s="30">
        <v>-6.1150077443805601E-2</v>
      </c>
      <c r="C101" s="30">
        <v>-4.0396449012547399E-4</v>
      </c>
      <c r="D101" s="30">
        <v>-9.1819243949231494E-2</v>
      </c>
      <c r="E101" s="30">
        <v>-3.37787645587894E-4</v>
      </c>
      <c r="F101" s="30">
        <v>8.8308068843345702E-2</v>
      </c>
      <c r="G101" s="30">
        <v>-5.2905363724375899E-4</v>
      </c>
      <c r="H101" s="30">
        <v>9.7599958447647198E-2</v>
      </c>
      <c r="I101" s="30">
        <v>-0.311035930087044</v>
      </c>
      <c r="J101" s="30">
        <v>-0.58963573026239402</v>
      </c>
      <c r="K101" s="30">
        <v>-2.7447001131664E-3</v>
      </c>
      <c r="L101" s="30">
        <v>7.4053790308781196E-3</v>
      </c>
      <c r="M101" s="30">
        <v>0</v>
      </c>
      <c r="N101" s="30">
        <v>0</v>
      </c>
      <c r="O101" s="30">
        <v>0.55988390445476099</v>
      </c>
      <c r="P101" s="30">
        <v>0</v>
      </c>
      <c r="Q101" s="30">
        <v>0.41795919084746103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3.5276226935554399E-3</v>
      </c>
      <c r="Z101" s="30">
        <v>-2.6518209128689701E-3</v>
      </c>
      <c r="AA101" s="30">
        <v>1.58732872377331E-3</v>
      </c>
      <c r="AB101" s="30">
        <v>-2.7060018362723399E-4</v>
      </c>
      <c r="AC101" s="30">
        <v>3.4180654890691902E-3</v>
      </c>
      <c r="AD101" s="30">
        <v>8.15726164027363E-3</v>
      </c>
      <c r="AE101" s="30">
        <v>-0.100004922664775</v>
      </c>
      <c r="AF101" s="30">
        <v>2.2857273151788399E-2</v>
      </c>
      <c r="AH101" s="30">
        <f t="shared" si="20"/>
        <v>-2.7447001131664E-3</v>
      </c>
      <c r="AI101" s="30">
        <f t="shared" si="13"/>
        <v>3.5276226935554399E-3</v>
      </c>
      <c r="AJ101" s="30">
        <f t="shared" si="12"/>
        <v>-2.6518209128689701E-3</v>
      </c>
      <c r="AK101" s="30">
        <f t="shared" si="12"/>
        <v>1.58732872377331E-3</v>
      </c>
      <c r="AL101" s="30">
        <f t="shared" si="12"/>
        <v>-2.7060018362723399E-4</v>
      </c>
      <c r="AM101" s="30">
        <f t="shared" si="12"/>
        <v>3.4180654890691902E-3</v>
      </c>
      <c r="AN101" s="30">
        <f t="shared" si="12"/>
        <v>8.15726164027363E-3</v>
      </c>
      <c r="AR101" s="31">
        <f t="shared" si="14"/>
        <v>48213</v>
      </c>
      <c r="AS101" s="30">
        <f t="shared" si="16"/>
        <v>2.0914290926071537</v>
      </c>
      <c r="AT101" s="30">
        <f t="shared" si="15"/>
        <v>-2.7447001131664E-3</v>
      </c>
      <c r="AU101" s="30">
        <f t="shared" si="17"/>
        <v>1.3767857450175365E-2</v>
      </c>
      <c r="AV101" s="30">
        <f t="shared" si="11"/>
        <v>3.5276226935554399E-3</v>
      </c>
      <c r="AW101" s="30">
        <f t="shared" si="11"/>
        <v>-2.6518209128689701E-3</v>
      </c>
      <c r="AX101" s="30">
        <f t="shared" si="11"/>
        <v>1.58732872377331E-3</v>
      </c>
      <c r="AY101" s="30">
        <f t="shared" si="10"/>
        <v>-2.7060018362723399E-4</v>
      </c>
      <c r="AZ101" s="30">
        <f t="shared" si="10"/>
        <v>3.4180654890691902E-3</v>
      </c>
      <c r="BA101" s="30">
        <f t="shared" si="10"/>
        <v>8.15726164027363E-3</v>
      </c>
      <c r="BC101" s="31">
        <f t="shared" si="18"/>
        <v>48213</v>
      </c>
      <c r="BD101" s="30">
        <f t="shared" si="19"/>
        <v>-2.7447001131664E-3</v>
      </c>
      <c r="BE101" s="30">
        <f t="shared" si="19"/>
        <v>1.3767857450175365E-2</v>
      </c>
    </row>
    <row r="102" spans="1:57">
      <c r="A102" s="31">
        <v>48304</v>
      </c>
      <c r="B102" s="30">
        <v>-6.0382074648301899E-2</v>
      </c>
      <c r="C102" s="30">
        <v>-3.8975603670054999E-4</v>
      </c>
      <c r="D102" s="30">
        <v>-9.0489537984084198E-2</v>
      </c>
      <c r="E102" s="30">
        <v>-2.6418118423965299E-4</v>
      </c>
      <c r="F102" s="30">
        <v>8.8137471799809505E-2</v>
      </c>
      <c r="G102" s="30">
        <v>-1.6326213100326099E-3</v>
      </c>
      <c r="H102" s="30">
        <v>0.101816009141408</v>
      </c>
      <c r="I102" s="30">
        <v>-0.30344747321446802</v>
      </c>
      <c r="J102" s="30">
        <v>-0.572395916914614</v>
      </c>
      <c r="K102" s="30">
        <v>-2.70270711413278E-3</v>
      </c>
      <c r="L102" s="30">
        <v>8.9696740735334402E-3</v>
      </c>
      <c r="M102" s="30">
        <v>0</v>
      </c>
      <c r="N102" s="30">
        <v>0</v>
      </c>
      <c r="O102" s="30">
        <v>0.55640856051819498</v>
      </c>
      <c r="P102" s="30">
        <v>0</v>
      </c>
      <c r="Q102" s="30">
        <v>0.41366865144922799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3.4330362914669599E-3</v>
      </c>
      <c r="Z102" s="30">
        <v>-2.6549236088579901E-3</v>
      </c>
      <c r="AA102" s="30">
        <v>1.52086592255518E-3</v>
      </c>
      <c r="AB102" s="30">
        <v>-3.0364640256630399E-4</v>
      </c>
      <c r="AC102" s="30">
        <v>3.3236226221422501E-3</v>
      </c>
      <c r="AD102" s="30">
        <v>8.0185729123272102E-3</v>
      </c>
      <c r="AE102" s="30">
        <v>-9.8988866264360098E-2</v>
      </c>
      <c r="AF102" s="30">
        <v>4.7903256680137299E-2</v>
      </c>
      <c r="AH102" s="30">
        <f t="shared" si="20"/>
        <v>-2.70270711413278E-3</v>
      </c>
      <c r="AI102" s="30">
        <f t="shared" si="13"/>
        <v>3.4330362914669599E-3</v>
      </c>
      <c r="AJ102" s="30">
        <f t="shared" si="12"/>
        <v>-2.6549236088579901E-3</v>
      </c>
      <c r="AK102" s="30">
        <f t="shared" si="12"/>
        <v>1.52086592255518E-3</v>
      </c>
      <c r="AL102" s="30">
        <f t="shared" si="12"/>
        <v>-3.0364640256630399E-4</v>
      </c>
      <c r="AM102" s="30">
        <f t="shared" si="12"/>
        <v>3.3236226221422501E-3</v>
      </c>
      <c r="AN102" s="30">
        <f t="shared" si="12"/>
        <v>8.0185729123272102E-3</v>
      </c>
      <c r="AR102" s="31">
        <f t="shared" si="14"/>
        <v>48304</v>
      </c>
      <c r="AS102" s="30">
        <f t="shared" si="16"/>
        <v>2.1916130267205491</v>
      </c>
      <c r="AT102" s="30">
        <f t="shared" si="15"/>
        <v>-2.70270711413278E-3</v>
      </c>
      <c r="AU102" s="30">
        <f t="shared" si="17"/>
        <v>1.3337527737067307E-2</v>
      </c>
      <c r="AV102" s="30">
        <f t="shared" si="11"/>
        <v>3.4330362914669599E-3</v>
      </c>
      <c r="AW102" s="30">
        <f t="shared" si="11"/>
        <v>-2.6549236088579901E-3</v>
      </c>
      <c r="AX102" s="30">
        <f t="shared" si="11"/>
        <v>1.52086592255518E-3</v>
      </c>
      <c r="AY102" s="30">
        <f t="shared" si="10"/>
        <v>-3.0364640256630399E-4</v>
      </c>
      <c r="AZ102" s="30">
        <f t="shared" si="10"/>
        <v>3.3236226221422501E-3</v>
      </c>
      <c r="BA102" s="30">
        <f t="shared" si="10"/>
        <v>8.0185729123272102E-3</v>
      </c>
      <c r="BC102" s="31">
        <f t="shared" si="18"/>
        <v>48304</v>
      </c>
      <c r="BD102" s="30">
        <f t="shared" si="19"/>
        <v>-2.70270711413278E-3</v>
      </c>
      <c r="BE102" s="30">
        <f t="shared" si="19"/>
        <v>1.3337527737067307E-2</v>
      </c>
    </row>
    <row r="103" spans="1:57">
      <c r="A103" s="31">
        <v>48395</v>
      </c>
      <c r="B103" s="30">
        <v>-5.9630799179322097E-2</v>
      </c>
      <c r="C103" s="30">
        <v>-3.76111310795845E-4</v>
      </c>
      <c r="D103" s="30">
        <v>-8.9185273220959704E-2</v>
      </c>
      <c r="E103" s="30">
        <v>-1.9900564923736001E-4</v>
      </c>
      <c r="F103" s="30">
        <v>8.7948206660404205E-2</v>
      </c>
      <c r="G103" s="30">
        <v>-2.6827991268629698E-3</v>
      </c>
      <c r="H103" s="30">
        <v>0.10556474835603499</v>
      </c>
      <c r="I103" s="30">
        <v>-0.29588130667613699</v>
      </c>
      <c r="J103" s="30">
        <v>-0.55565122929385202</v>
      </c>
      <c r="K103" s="30">
        <v>-2.66064676276434E-3</v>
      </c>
      <c r="L103" s="30">
        <v>1.04546515720782E-2</v>
      </c>
      <c r="M103" s="30">
        <v>0</v>
      </c>
      <c r="N103" s="30">
        <v>0</v>
      </c>
      <c r="O103" s="30">
        <v>0.55291181700094505</v>
      </c>
      <c r="P103" s="30">
        <v>0</v>
      </c>
      <c r="Q103" s="30">
        <v>0.40942656354339102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3.3397714937377599E-3</v>
      </c>
      <c r="Z103" s="30">
        <v>-2.6507079290860598E-3</v>
      </c>
      <c r="AA103" s="30">
        <v>1.4583808722878899E-3</v>
      </c>
      <c r="AB103" s="30">
        <v>-3.31708662393293E-4</v>
      </c>
      <c r="AC103" s="30">
        <v>3.2311476567015102E-3</v>
      </c>
      <c r="AD103" s="30">
        <v>7.8750876610911204E-3</v>
      </c>
      <c r="AE103" s="30">
        <v>-9.7983109039812E-2</v>
      </c>
      <c r="AF103" s="30">
        <v>7.1877837921530102E-2</v>
      </c>
      <c r="AH103" s="30">
        <f t="shared" si="20"/>
        <v>-2.66064676276434E-3</v>
      </c>
      <c r="AI103" s="30">
        <f t="shared" si="13"/>
        <v>3.3397714937377599E-3</v>
      </c>
      <c r="AJ103" s="30">
        <f t="shared" si="12"/>
        <v>-2.6507079290860598E-3</v>
      </c>
      <c r="AK103" s="30">
        <f t="shared" si="12"/>
        <v>1.4583808722878899E-3</v>
      </c>
      <c r="AL103" s="30">
        <f t="shared" si="12"/>
        <v>-3.31708662393293E-4</v>
      </c>
      <c r="AM103" s="30">
        <f t="shared" si="12"/>
        <v>3.2311476567015102E-3</v>
      </c>
      <c r="AN103" s="30">
        <f t="shared" si="12"/>
        <v>7.8750876610911204E-3</v>
      </c>
      <c r="AR103" s="31">
        <f t="shared" si="14"/>
        <v>48395</v>
      </c>
      <c r="AS103" s="30">
        <f t="shared" si="16"/>
        <v>2.2875113516861205</v>
      </c>
      <c r="AT103" s="30">
        <f t="shared" si="15"/>
        <v>-2.66064676276434E-3</v>
      </c>
      <c r="AU103" s="30">
        <f t="shared" si="17"/>
        <v>1.2921971092338927E-2</v>
      </c>
      <c r="AV103" s="30">
        <f t="shared" si="11"/>
        <v>3.3397714937377599E-3</v>
      </c>
      <c r="AW103" s="30">
        <f t="shared" si="11"/>
        <v>-2.6507079290860598E-3</v>
      </c>
      <c r="AX103" s="30">
        <f t="shared" si="11"/>
        <v>1.4583808722878899E-3</v>
      </c>
      <c r="AY103" s="30">
        <f t="shared" si="10"/>
        <v>-3.31708662393293E-4</v>
      </c>
      <c r="AZ103" s="30">
        <f t="shared" si="10"/>
        <v>3.2311476567015102E-3</v>
      </c>
      <c r="BA103" s="30">
        <f t="shared" si="10"/>
        <v>7.8750876610911204E-3</v>
      </c>
      <c r="BC103" s="31">
        <f t="shared" si="18"/>
        <v>48395</v>
      </c>
      <c r="BD103" s="30">
        <f t="shared" si="19"/>
        <v>-2.66064676276434E-3</v>
      </c>
      <c r="BE103" s="30">
        <f t="shared" si="19"/>
        <v>1.2921971092338927E-2</v>
      </c>
    </row>
    <row r="104" spans="1:57">
      <c r="A104" s="31">
        <v>48487</v>
      </c>
      <c r="B104" s="30">
        <v>-5.8895682368842399E-2</v>
      </c>
      <c r="C104" s="30">
        <v>-3.6300788572862699E-4</v>
      </c>
      <c r="D104" s="30">
        <v>-8.79058660733123E-2</v>
      </c>
      <c r="E104" s="30">
        <v>-1.4150695255565801E-4</v>
      </c>
      <c r="F104" s="30">
        <v>8.7740916989531501E-2</v>
      </c>
      <c r="G104" s="30">
        <v>-3.6822911469780398E-3</v>
      </c>
      <c r="H104" s="30">
        <v>0.108876120027923</v>
      </c>
      <c r="I104" s="30">
        <v>-0.28836474082543001</v>
      </c>
      <c r="J104" s="30">
        <v>-0.53938790599679098</v>
      </c>
      <c r="K104" s="30">
        <v>-2.6182718510403499E-3</v>
      </c>
      <c r="L104" s="30">
        <v>1.18623534242301E-2</v>
      </c>
      <c r="M104" s="30">
        <v>0</v>
      </c>
      <c r="N104" s="30">
        <v>0</v>
      </c>
      <c r="O104" s="30">
        <v>0.54939488111516099</v>
      </c>
      <c r="P104" s="30">
        <v>0</v>
      </c>
      <c r="Q104" s="30">
        <v>0.40523206896798603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3.2479884700453701E-3</v>
      </c>
      <c r="Z104" s="30">
        <v>-2.6398570992402998E-3</v>
      </c>
      <c r="AA104" s="30">
        <v>1.3995863892724001E-3</v>
      </c>
      <c r="AB104" s="30">
        <v>-3.5524745661818998E-4</v>
      </c>
      <c r="AC104" s="30">
        <v>3.1406773165709701E-3</v>
      </c>
      <c r="AD104" s="30">
        <v>7.7275017747124803E-3</v>
      </c>
      <c r="AE104" s="30">
        <v>-9.6987549851779098E-2</v>
      </c>
      <c r="AF104" s="30">
        <v>9.4799400713707599E-2</v>
      </c>
      <c r="AH104" s="30">
        <f t="shared" si="20"/>
        <v>-2.6182718510403499E-3</v>
      </c>
      <c r="AI104" s="30">
        <f t="shared" si="13"/>
        <v>3.2479884700453701E-3</v>
      </c>
      <c r="AJ104" s="30">
        <f t="shared" si="12"/>
        <v>-2.6398570992402998E-3</v>
      </c>
      <c r="AK104" s="30">
        <f t="shared" si="12"/>
        <v>1.3995863892724001E-3</v>
      </c>
      <c r="AL104" s="30">
        <f t="shared" si="12"/>
        <v>-3.5524745661818998E-4</v>
      </c>
      <c r="AM104" s="30">
        <f t="shared" si="12"/>
        <v>3.1406773165709701E-3</v>
      </c>
      <c r="AN104" s="30">
        <f t="shared" si="12"/>
        <v>7.7275017747124803E-3</v>
      </c>
      <c r="AR104" s="31">
        <f t="shared" si="14"/>
        <v>48487</v>
      </c>
      <c r="AS104" s="30">
        <f t="shared" si="16"/>
        <v>2.3791976028548305</v>
      </c>
      <c r="AT104" s="30">
        <f t="shared" si="15"/>
        <v>-2.6182718510403499E-3</v>
      </c>
      <c r="AU104" s="30">
        <f t="shared" si="17"/>
        <v>1.252064939474273E-2</v>
      </c>
      <c r="AV104" s="30">
        <f t="shared" si="11"/>
        <v>3.2479884700453701E-3</v>
      </c>
      <c r="AW104" s="30">
        <f t="shared" si="11"/>
        <v>-2.6398570992402998E-3</v>
      </c>
      <c r="AX104" s="30">
        <f t="shared" si="11"/>
        <v>1.3995863892724001E-3</v>
      </c>
      <c r="AY104" s="30">
        <f t="shared" si="10"/>
        <v>-3.5524745661818998E-4</v>
      </c>
      <c r="AZ104" s="30">
        <f t="shared" si="10"/>
        <v>3.1406773165709701E-3</v>
      </c>
      <c r="BA104" s="30">
        <f t="shared" si="10"/>
        <v>7.7275017747124803E-3</v>
      </c>
      <c r="BC104" s="31">
        <f t="shared" si="18"/>
        <v>48487</v>
      </c>
      <c r="BD104" s="30">
        <f t="shared" si="19"/>
        <v>-2.6182718510403499E-3</v>
      </c>
      <c r="BE104" s="30">
        <f t="shared" si="19"/>
        <v>1.252064939474273E-2</v>
      </c>
    </row>
    <row r="105" spans="1:57">
      <c r="A105" s="31">
        <v>48579</v>
      </c>
      <c r="B105" s="30">
        <v>-5.8176179144764299E-2</v>
      </c>
      <c r="C105" s="30">
        <v>-3.5042328335732598E-4</v>
      </c>
      <c r="D105" s="30">
        <v>-8.6650741816585095E-2</v>
      </c>
      <c r="E105" s="32">
        <v>-9.0974476441019097E-5</v>
      </c>
      <c r="F105" s="30">
        <v>8.7516249529229206E-2</v>
      </c>
      <c r="G105" s="30">
        <v>-4.6335742000969101E-3</v>
      </c>
      <c r="H105" s="30">
        <v>0.111778529908312</v>
      </c>
      <c r="I105" s="30">
        <v>-0.28091990504812703</v>
      </c>
      <c r="J105" s="30">
        <v>-0.52359259126473201</v>
      </c>
      <c r="K105" s="30">
        <v>-2.57541404389272E-3</v>
      </c>
      <c r="L105" s="30">
        <v>1.3194906945956901E-2</v>
      </c>
      <c r="M105" s="30">
        <v>0</v>
      </c>
      <c r="N105" s="30">
        <v>0</v>
      </c>
      <c r="O105" s="30">
        <v>0.54585897199705902</v>
      </c>
      <c r="P105" s="30">
        <v>0</v>
      </c>
      <c r="Q105" s="30">
        <v>0.40108434374739299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3.1578185954783599E-3</v>
      </c>
      <c r="Z105" s="30">
        <v>-2.6230325804954499E-3</v>
      </c>
      <c r="AA105" s="30">
        <v>1.34421175934651E-3</v>
      </c>
      <c r="AB105" s="30">
        <v>-3.74697724381256E-4</v>
      </c>
      <c r="AC105" s="30">
        <v>3.0522370143781698E-3</v>
      </c>
      <c r="AD105" s="30">
        <v>7.5764908561426402E-3</v>
      </c>
      <c r="AE105" s="30">
        <v>-9.6002088407853806E-2</v>
      </c>
      <c r="AF105" s="30">
        <v>0.11668989467086199</v>
      </c>
      <c r="AH105" s="30">
        <f t="shared" si="20"/>
        <v>-2.57541404389272E-3</v>
      </c>
      <c r="AI105" s="30">
        <f t="shared" si="13"/>
        <v>3.1578185954783599E-3</v>
      </c>
      <c r="AJ105" s="30">
        <f t="shared" si="12"/>
        <v>-2.6230325804954499E-3</v>
      </c>
      <c r="AK105" s="30">
        <f t="shared" si="12"/>
        <v>1.34421175934651E-3</v>
      </c>
      <c r="AL105" s="30">
        <f t="shared" si="12"/>
        <v>-3.74697724381256E-4</v>
      </c>
      <c r="AM105" s="30">
        <f t="shared" si="12"/>
        <v>3.0522370143781698E-3</v>
      </c>
      <c r="AN105" s="30">
        <f t="shared" si="12"/>
        <v>7.5764908561426402E-3</v>
      </c>
      <c r="AR105" s="31">
        <f t="shared" si="14"/>
        <v>48579</v>
      </c>
      <c r="AS105" s="30">
        <f t="shared" si="16"/>
        <v>2.466759578683448</v>
      </c>
      <c r="AT105" s="30">
        <f t="shared" si="15"/>
        <v>-2.57541404389272E-3</v>
      </c>
      <c r="AU105" s="30">
        <f t="shared" si="17"/>
        <v>1.2133027920468973E-2</v>
      </c>
      <c r="AV105" s="30">
        <f t="shared" si="11"/>
        <v>3.1578185954783599E-3</v>
      </c>
      <c r="AW105" s="30">
        <f t="shared" si="11"/>
        <v>-2.6230325804954499E-3</v>
      </c>
      <c r="AX105" s="30">
        <f t="shared" si="11"/>
        <v>1.34421175934651E-3</v>
      </c>
      <c r="AY105" s="30">
        <f t="shared" si="10"/>
        <v>-3.74697724381256E-4</v>
      </c>
      <c r="AZ105" s="30">
        <f t="shared" si="10"/>
        <v>3.0522370143781698E-3</v>
      </c>
      <c r="BA105" s="30">
        <f t="shared" si="10"/>
        <v>7.5764908561426402E-3</v>
      </c>
      <c r="BC105" s="31">
        <f t="shared" si="18"/>
        <v>48579</v>
      </c>
      <c r="BD105" s="30">
        <f t="shared" si="19"/>
        <v>-2.57541404389272E-3</v>
      </c>
      <c r="BE105" s="30">
        <f t="shared" si="19"/>
        <v>1.2133027920468973E-2</v>
      </c>
    </row>
    <row r="106" spans="1:57">
      <c r="A106" s="31">
        <v>48669</v>
      </c>
      <c r="B106" s="30">
        <v>-5.7471766771466301E-2</v>
      </c>
      <c r="C106" s="30">
        <v>-3.3833523559456598E-4</v>
      </c>
      <c r="D106" s="30">
        <v>-8.5419335539060795E-2</v>
      </c>
      <c r="E106" s="32">
        <v>-4.6742987858117099E-5</v>
      </c>
      <c r="F106" s="30">
        <v>8.7274850761764805E-2</v>
      </c>
      <c r="G106" s="30">
        <v>-5.5389237810121702E-3</v>
      </c>
      <c r="H106" s="30">
        <v>0.114298907580656</v>
      </c>
      <c r="I106" s="30">
        <v>-0.27356465799233098</v>
      </c>
      <c r="J106" s="30">
        <v>-0.508252311730783</v>
      </c>
      <c r="K106" s="30">
        <v>-2.53196987065607E-3</v>
      </c>
      <c r="L106" s="30">
        <v>1.4454503777239201E-2</v>
      </c>
      <c r="M106" s="30">
        <v>0</v>
      </c>
      <c r="N106" s="30">
        <v>0</v>
      </c>
      <c r="O106" s="30">
        <v>0.54230531747885202</v>
      </c>
      <c r="P106" s="30">
        <v>0</v>
      </c>
      <c r="Q106" s="30">
        <v>0.39698259715978901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3.0693678475302E-3</v>
      </c>
      <c r="Z106" s="30">
        <v>-2.6008683538303302E-3</v>
      </c>
      <c r="AA106" s="30">
        <v>1.29200319138877E-3</v>
      </c>
      <c r="AB106" s="30">
        <v>-3.90467529398641E-4</v>
      </c>
      <c r="AC106" s="30">
        <v>2.9658422362466201E-3</v>
      </c>
      <c r="AD106" s="30">
        <v>7.4227033030504997E-3</v>
      </c>
      <c r="AE106" s="30">
        <v>-9.5026625260963199E-2</v>
      </c>
      <c r="AF106" s="30">
        <v>0.13757395415785401</v>
      </c>
      <c r="AH106" s="30">
        <f t="shared" si="20"/>
        <v>-2.53196987065607E-3</v>
      </c>
      <c r="AI106" s="30">
        <f t="shared" si="13"/>
        <v>3.0693678475302E-3</v>
      </c>
      <c r="AJ106" s="30">
        <f t="shared" si="12"/>
        <v>-2.6008683538303302E-3</v>
      </c>
      <c r="AK106" s="30">
        <f t="shared" si="12"/>
        <v>1.29200319138877E-3</v>
      </c>
      <c r="AL106" s="30">
        <f t="shared" si="12"/>
        <v>-3.90467529398641E-4</v>
      </c>
      <c r="AM106" s="30">
        <f t="shared" si="12"/>
        <v>2.9658422362466201E-3</v>
      </c>
      <c r="AN106" s="30">
        <f t="shared" si="12"/>
        <v>7.4227033030504997E-3</v>
      </c>
      <c r="AR106" s="31">
        <f t="shared" si="14"/>
        <v>48669</v>
      </c>
      <c r="AS106" s="30">
        <f t="shared" si="16"/>
        <v>2.550295816631416</v>
      </c>
      <c r="AT106" s="30">
        <f t="shared" si="15"/>
        <v>-2.53196987065607E-3</v>
      </c>
      <c r="AU106" s="30">
        <f t="shared" si="17"/>
        <v>1.1758580694987118E-2</v>
      </c>
      <c r="AV106" s="30">
        <f t="shared" si="11"/>
        <v>3.0693678475302E-3</v>
      </c>
      <c r="AW106" s="30">
        <f t="shared" si="11"/>
        <v>-2.6008683538303302E-3</v>
      </c>
      <c r="AX106" s="30">
        <f t="shared" si="11"/>
        <v>1.29200319138877E-3</v>
      </c>
      <c r="AY106" s="30">
        <f t="shared" si="10"/>
        <v>-3.90467529398641E-4</v>
      </c>
      <c r="AZ106" s="30">
        <f t="shared" si="10"/>
        <v>2.9658422362466201E-3</v>
      </c>
      <c r="BA106" s="30">
        <f t="shared" si="10"/>
        <v>7.4227033030504997E-3</v>
      </c>
      <c r="BC106" s="31">
        <f t="shared" si="18"/>
        <v>48669</v>
      </c>
      <c r="BD106" s="30">
        <f t="shared" si="19"/>
        <v>-2.53196987065607E-3</v>
      </c>
      <c r="BE106" s="30">
        <f t="shared" si="19"/>
        <v>1.1758580694987118E-2</v>
      </c>
    </row>
    <row r="107" spans="1:57">
      <c r="A107" s="31">
        <v>48760</v>
      </c>
      <c r="B107" s="30">
        <v>-5.6781943666417402E-2</v>
      </c>
      <c r="C107" s="30">
        <v>-3.2672188670090902E-4</v>
      </c>
      <c r="D107" s="30">
        <v>-8.4211092887431699E-2</v>
      </c>
      <c r="E107" s="32">
        <v>-8.1933309581394503E-6</v>
      </c>
      <c r="F107" s="30">
        <v>8.7017363970143202E-2</v>
      </c>
      <c r="G107" s="30">
        <v>-6.4004369911607696E-3</v>
      </c>
      <c r="H107" s="30">
        <v>0.116462766695035</v>
      </c>
      <c r="I107" s="30">
        <v>-0.26631333220273801</v>
      </c>
      <c r="J107" s="30">
        <v>-0.49335445623636098</v>
      </c>
      <c r="K107" s="30">
        <v>-2.48788852390546E-3</v>
      </c>
      <c r="L107" s="30">
        <v>1.56433811035805E-2</v>
      </c>
      <c r="M107" s="30">
        <v>0</v>
      </c>
      <c r="N107" s="30">
        <v>0</v>
      </c>
      <c r="O107" s="30">
        <v>0.53873515075501999</v>
      </c>
      <c r="P107" s="30">
        <v>0</v>
      </c>
      <c r="Q107" s="30">
        <v>0.39292607049088402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2.9827198866128001E-3</v>
      </c>
      <c r="Z107" s="30">
        <v>-2.5739668137014699E-3</v>
      </c>
      <c r="AA107" s="30">
        <v>1.24272387309609E-3</v>
      </c>
      <c r="AB107" s="30">
        <v>-4.0293746690345201E-4</v>
      </c>
      <c r="AC107" s="30">
        <v>2.88149977751839E-3</v>
      </c>
      <c r="AD107" s="30">
        <v>7.2667551626048798E-3</v>
      </c>
      <c r="AE107" s="30">
        <v>-9.4061061807337795E-2</v>
      </c>
      <c r="AF107" s="30">
        <v>0.15747818420290799</v>
      </c>
      <c r="AH107" s="30">
        <f t="shared" si="20"/>
        <v>-2.48788852390546E-3</v>
      </c>
      <c r="AI107" s="30">
        <f t="shared" si="13"/>
        <v>2.9827198866128001E-3</v>
      </c>
      <c r="AJ107" s="30">
        <f t="shared" si="12"/>
        <v>-2.5739668137014699E-3</v>
      </c>
      <c r="AK107" s="30">
        <f t="shared" si="12"/>
        <v>1.24272387309609E-3</v>
      </c>
      <c r="AL107" s="30">
        <f t="shared" si="12"/>
        <v>-4.0293746690345201E-4</v>
      </c>
      <c r="AM107" s="30">
        <f t="shared" si="12"/>
        <v>2.88149977751839E-3</v>
      </c>
      <c r="AN107" s="30">
        <f t="shared" si="12"/>
        <v>7.2667551626048798E-3</v>
      </c>
      <c r="AR107" s="31">
        <f t="shared" si="14"/>
        <v>48760</v>
      </c>
      <c r="AS107" s="30">
        <f t="shared" si="16"/>
        <v>2.6299127368116322</v>
      </c>
      <c r="AT107" s="30">
        <f t="shared" si="15"/>
        <v>-2.48788852390546E-3</v>
      </c>
      <c r="AU107" s="30">
        <f t="shared" si="17"/>
        <v>1.1396794419227238E-2</v>
      </c>
      <c r="AV107" s="30">
        <f t="shared" si="11"/>
        <v>2.9827198866128001E-3</v>
      </c>
      <c r="AW107" s="30">
        <f t="shared" si="11"/>
        <v>-2.5739668137014699E-3</v>
      </c>
      <c r="AX107" s="30">
        <f t="shared" si="11"/>
        <v>1.24272387309609E-3</v>
      </c>
      <c r="AY107" s="30">
        <f t="shared" si="10"/>
        <v>-4.0293746690345201E-4</v>
      </c>
      <c r="AZ107" s="30">
        <f t="shared" si="10"/>
        <v>2.88149977751839E-3</v>
      </c>
      <c r="BA107" s="30">
        <f t="shared" si="10"/>
        <v>7.2667551626048798E-3</v>
      </c>
      <c r="BC107" s="31">
        <f t="shared" si="18"/>
        <v>48760</v>
      </c>
      <c r="BD107" s="30">
        <f t="shared" si="19"/>
        <v>-2.48788852390546E-3</v>
      </c>
      <c r="BE107" s="30">
        <f t="shared" si="19"/>
        <v>1.1396794419227238E-2</v>
      </c>
    </row>
    <row r="108" spans="1:57">
      <c r="A108" s="31">
        <v>48852</v>
      </c>
      <c r="B108" s="30">
        <v>-5.6106228292696E-2</v>
      </c>
      <c r="C108" s="30">
        <v>-3.1556194671766797E-4</v>
      </c>
      <c r="D108" s="30">
        <v>-8.3025470637587695E-2</v>
      </c>
      <c r="E108" s="32">
        <v>2.5247824719798398E-5</v>
      </c>
      <c r="F108" s="30">
        <v>8.6744426744655906E-2</v>
      </c>
      <c r="G108" s="30">
        <v>-7.2200528240196002E-3</v>
      </c>
      <c r="H108" s="30">
        <v>0.118294263565088</v>
      </c>
      <c r="I108" s="30">
        <v>-0.25917734394090802</v>
      </c>
      <c r="J108" s="30">
        <v>-0.47888675828787702</v>
      </c>
      <c r="K108" s="30">
        <v>-2.4431613127484601E-3</v>
      </c>
      <c r="L108" s="30">
        <v>1.6763805054997801E-2</v>
      </c>
      <c r="M108" s="30">
        <v>0</v>
      </c>
      <c r="N108" s="30">
        <v>0</v>
      </c>
      <c r="O108" s="30">
        <v>0.53514970703294396</v>
      </c>
      <c r="P108" s="30">
        <v>0</v>
      </c>
      <c r="Q108" s="30">
        <v>0.38891403557828003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2.8979388380534401E-3</v>
      </c>
      <c r="Z108" s="30">
        <v>-2.54289599664891E-3</v>
      </c>
      <c r="AA108" s="30">
        <v>1.1961537232707501E-3</v>
      </c>
      <c r="AB108" s="30">
        <v>-4.12460642851275E-4</v>
      </c>
      <c r="AC108" s="30">
        <v>2.7992088466932599E-3</v>
      </c>
      <c r="AD108" s="30">
        <v>7.1092264906758001E-3</v>
      </c>
      <c r="AE108" s="30">
        <v>-9.3105300284401699E-2</v>
      </c>
      <c r="AF108" s="30">
        <v>0.17643058260015099</v>
      </c>
      <c r="AH108" s="30">
        <f t="shared" si="20"/>
        <v>-2.4431613127484601E-3</v>
      </c>
      <c r="AI108" s="30">
        <f t="shared" si="13"/>
        <v>2.8979388380534401E-3</v>
      </c>
      <c r="AJ108" s="30">
        <f t="shared" si="13"/>
        <v>-2.54289599664891E-3</v>
      </c>
      <c r="AK108" s="30">
        <f t="shared" si="13"/>
        <v>1.1961537232707501E-3</v>
      </c>
      <c r="AL108" s="30">
        <f t="shared" si="13"/>
        <v>-4.12460642851275E-4</v>
      </c>
      <c r="AM108" s="30">
        <f t="shared" si="13"/>
        <v>2.7992088466932599E-3</v>
      </c>
      <c r="AN108" s="30">
        <f t="shared" si="13"/>
        <v>7.1092264906758001E-3</v>
      </c>
      <c r="AR108" s="31">
        <f t="shared" si="14"/>
        <v>48852</v>
      </c>
      <c r="AS108" s="30">
        <f t="shared" si="16"/>
        <v>2.7057223304006039</v>
      </c>
      <c r="AT108" s="30">
        <f t="shared" si="15"/>
        <v>-2.4431613127484601E-3</v>
      </c>
      <c r="AU108" s="30">
        <f t="shared" si="17"/>
        <v>1.1047171259193064E-2</v>
      </c>
      <c r="AV108" s="30">
        <f t="shared" si="11"/>
        <v>2.8979388380534401E-3</v>
      </c>
      <c r="AW108" s="30">
        <f t="shared" si="11"/>
        <v>-2.54289599664891E-3</v>
      </c>
      <c r="AX108" s="30">
        <f t="shared" si="11"/>
        <v>1.1961537232707501E-3</v>
      </c>
      <c r="AY108" s="30">
        <f t="shared" si="11"/>
        <v>-4.12460642851275E-4</v>
      </c>
      <c r="AZ108" s="30">
        <f t="shared" si="11"/>
        <v>2.7992088466932599E-3</v>
      </c>
      <c r="BA108" s="30">
        <f t="shared" si="11"/>
        <v>7.1092264906758001E-3</v>
      </c>
      <c r="BC108" s="31">
        <f t="shared" si="18"/>
        <v>48852</v>
      </c>
      <c r="BD108" s="30">
        <f t="shared" si="19"/>
        <v>-2.4431613127484601E-3</v>
      </c>
      <c r="BE108" s="30">
        <f t="shared" si="19"/>
        <v>1.1047171259193064E-2</v>
      </c>
    </row>
    <row r="109" spans="1:57">
      <c r="A109" s="31">
        <v>48944</v>
      </c>
      <c r="B109" s="30">
        <v>-5.5444158126383099E-2</v>
      </c>
      <c r="C109" s="30">
        <v>-3.0483480372156503E-4</v>
      </c>
      <c r="D109" s="30">
        <v>-8.1861937115834602E-2</v>
      </c>
      <c r="E109" s="32">
        <v>5.4108952829423602E-5</v>
      </c>
      <c r="F109" s="30">
        <v>8.6456668883783103E-2</v>
      </c>
      <c r="G109" s="30">
        <v>-7.9995700660639903E-3</v>
      </c>
      <c r="H109" s="30">
        <v>0.119816254220728</v>
      </c>
      <c r="I109" s="30">
        <v>-0.25216569324281102</v>
      </c>
      <c r="J109" s="30">
        <v>-0.46483728077178998</v>
      </c>
      <c r="K109" s="30">
        <v>-2.3978126145851502E-3</v>
      </c>
      <c r="L109" s="30">
        <v>1.7818056131635399E-2</v>
      </c>
      <c r="M109" s="30">
        <v>0</v>
      </c>
      <c r="N109" s="30">
        <v>0</v>
      </c>
      <c r="O109" s="30">
        <v>0.53155022024253795</v>
      </c>
      <c r="P109" s="30">
        <v>0</v>
      </c>
      <c r="Q109" s="30">
        <v>0.38494579322785299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2.8150717943597999E-3</v>
      </c>
      <c r="Z109" s="30">
        <v>-2.5081879090116301E-3</v>
      </c>
      <c r="AA109" s="30">
        <v>1.15208891833251E-3</v>
      </c>
      <c r="AB109" s="30">
        <v>-4.1936309786993998E-4</v>
      </c>
      <c r="AC109" s="30">
        <v>2.7189620506407001E-3</v>
      </c>
      <c r="AD109" s="30">
        <v>6.9506589745804703E-3</v>
      </c>
      <c r="AE109" s="30">
        <v>-9.2159243768419302E-2</v>
      </c>
      <c r="AF109" s="30">
        <v>0.19446007311649799</v>
      </c>
      <c r="AH109" s="30">
        <f t="shared" si="20"/>
        <v>-2.3978126145851502E-3</v>
      </c>
      <c r="AI109" s="30">
        <f t="shared" si="13"/>
        <v>2.8150717943597999E-3</v>
      </c>
      <c r="AJ109" s="30">
        <f t="shared" si="13"/>
        <v>-2.5081879090116301E-3</v>
      </c>
      <c r="AK109" s="30">
        <f t="shared" si="13"/>
        <v>1.15208891833251E-3</v>
      </c>
      <c r="AL109" s="30">
        <f t="shared" si="13"/>
        <v>-4.1936309786993998E-4</v>
      </c>
      <c r="AM109" s="30">
        <f t="shared" si="13"/>
        <v>2.7189620506407001E-3</v>
      </c>
      <c r="AN109" s="30">
        <f t="shared" si="13"/>
        <v>6.9506589745804703E-3</v>
      </c>
      <c r="AR109" s="31">
        <f t="shared" si="14"/>
        <v>48944</v>
      </c>
      <c r="AS109" s="30">
        <f t="shared" si="16"/>
        <v>2.7778402924659922</v>
      </c>
      <c r="AT109" s="30">
        <f t="shared" si="15"/>
        <v>-2.3978126145851502E-3</v>
      </c>
      <c r="AU109" s="30">
        <f t="shared" si="17"/>
        <v>1.070923073103191E-2</v>
      </c>
      <c r="AV109" s="30">
        <f t="shared" ref="AV109:BA132" si="21">AI109</f>
        <v>2.8150717943597999E-3</v>
      </c>
      <c r="AW109" s="30">
        <f t="shared" si="21"/>
        <v>-2.5081879090116301E-3</v>
      </c>
      <c r="AX109" s="30">
        <f t="shared" si="21"/>
        <v>1.15208891833251E-3</v>
      </c>
      <c r="AY109" s="30">
        <f t="shared" si="21"/>
        <v>-4.1936309786993998E-4</v>
      </c>
      <c r="AZ109" s="30">
        <f t="shared" si="21"/>
        <v>2.7189620506407001E-3</v>
      </c>
      <c r="BA109" s="30">
        <f t="shared" si="21"/>
        <v>6.9506589745804703E-3</v>
      </c>
      <c r="BC109" s="31">
        <f t="shared" si="18"/>
        <v>48944</v>
      </c>
      <c r="BD109" s="30">
        <f t="shared" si="19"/>
        <v>-2.3978126145851502E-3</v>
      </c>
      <c r="BE109" s="30">
        <f t="shared" si="19"/>
        <v>1.070923073103191E-2</v>
      </c>
    </row>
    <row r="110" spans="1:57">
      <c r="A110" s="31">
        <v>49034</v>
      </c>
      <c r="B110" s="30">
        <v>-5.4795288696118903E-2</v>
      </c>
      <c r="C110" s="30">
        <v>-2.9452060338330799E-4</v>
      </c>
      <c r="D110" s="30">
        <v>-8.0719972493059594E-2</v>
      </c>
      <c r="E110" s="32">
        <v>7.8875169573500105E-5</v>
      </c>
      <c r="F110" s="30">
        <v>8.61547106473015E-2</v>
      </c>
      <c r="G110" s="30">
        <v>-8.7406630658648492E-3</v>
      </c>
      <c r="H110" s="30">
        <v>0.121050349973073</v>
      </c>
      <c r="I110" s="30">
        <v>-0.24528537459094199</v>
      </c>
      <c r="J110" s="30">
        <v>-0.45119440258996002</v>
      </c>
      <c r="K110" s="30">
        <v>-2.3518921718479399E-3</v>
      </c>
      <c r="L110" s="30">
        <v>1.8808416499394E-2</v>
      </c>
      <c r="M110" s="30">
        <v>0</v>
      </c>
      <c r="N110" s="30">
        <v>0</v>
      </c>
      <c r="O110" s="30">
        <v>0.52793791985747895</v>
      </c>
      <c r="P110" s="30">
        <v>0</v>
      </c>
      <c r="Q110" s="30">
        <v>0.381020671565512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2.7341510601574998E-3</v>
      </c>
      <c r="Z110" s="30">
        <v>-2.4703377477175402E-3</v>
      </c>
      <c r="AA110" s="30">
        <v>1.1103412565827101E-3</v>
      </c>
      <c r="AB110" s="30">
        <v>-4.2394456821748201E-4</v>
      </c>
      <c r="AC110" s="30">
        <v>2.6407462763167102E-3</v>
      </c>
      <c r="AD110" s="30">
        <v>6.7915546042129904E-3</v>
      </c>
      <c r="AE110" s="30">
        <v>-9.12227961717859E-2</v>
      </c>
      <c r="AF110" s="30">
        <v>0.211596129335411</v>
      </c>
      <c r="AH110" s="30">
        <f t="shared" si="20"/>
        <v>-2.3518921718479399E-3</v>
      </c>
      <c r="AI110" s="30">
        <f t="shared" si="13"/>
        <v>2.7341510601574998E-3</v>
      </c>
      <c r="AJ110" s="30">
        <f t="shared" si="13"/>
        <v>-2.4703377477175402E-3</v>
      </c>
      <c r="AK110" s="30">
        <f t="shared" si="13"/>
        <v>1.1103412565827101E-3</v>
      </c>
      <c r="AL110" s="30">
        <f t="shared" si="13"/>
        <v>-4.2394456821748201E-4</v>
      </c>
      <c r="AM110" s="30">
        <f t="shared" si="13"/>
        <v>2.6407462763167102E-3</v>
      </c>
      <c r="AN110" s="30">
        <f t="shared" si="13"/>
        <v>6.7915546042129904E-3</v>
      </c>
      <c r="AR110" s="31">
        <f t="shared" si="14"/>
        <v>49034</v>
      </c>
      <c r="AS110" s="30">
        <f t="shared" si="16"/>
        <v>2.8463845173416438</v>
      </c>
      <c r="AT110" s="30">
        <f t="shared" si="15"/>
        <v>-2.3518921718479399E-3</v>
      </c>
      <c r="AU110" s="30">
        <f t="shared" si="17"/>
        <v>1.0382510881334888E-2</v>
      </c>
      <c r="AV110" s="30">
        <f t="shared" si="21"/>
        <v>2.7341510601574998E-3</v>
      </c>
      <c r="AW110" s="30">
        <f t="shared" si="21"/>
        <v>-2.4703377477175402E-3</v>
      </c>
      <c r="AX110" s="30">
        <f t="shared" si="21"/>
        <v>1.1103412565827101E-3</v>
      </c>
      <c r="AY110" s="30">
        <f t="shared" si="21"/>
        <v>-4.2394456821748201E-4</v>
      </c>
      <c r="AZ110" s="30">
        <f t="shared" si="21"/>
        <v>2.6407462763167102E-3</v>
      </c>
      <c r="BA110" s="30">
        <f t="shared" si="21"/>
        <v>6.7915546042129904E-3</v>
      </c>
      <c r="BC110" s="31">
        <f t="shared" si="18"/>
        <v>49034</v>
      </c>
      <c r="BD110" s="30">
        <f t="shared" si="19"/>
        <v>-2.3518921718479399E-3</v>
      </c>
      <c r="BE110" s="30">
        <f t="shared" si="19"/>
        <v>1.0382510881334888E-2</v>
      </c>
    </row>
    <row r="111" spans="1:57">
      <c r="A111" s="31">
        <v>49125</v>
      </c>
      <c r="B111" s="30">
        <v>-5.4159192690572601E-2</v>
      </c>
      <c r="C111" s="30">
        <v>-2.8460030138122101E-4</v>
      </c>
      <c r="D111" s="30">
        <v>-7.9599068971247799E-2</v>
      </c>
      <c r="E111" s="32">
        <v>9.9990113899828205E-5</v>
      </c>
      <c r="F111" s="30">
        <v>8.5839161318079699E-2</v>
      </c>
      <c r="G111" s="30">
        <v>-9.444895601729E-3</v>
      </c>
      <c r="H111" s="30">
        <v>0.122016971521565</v>
      </c>
      <c r="I111" s="30">
        <v>-0.23854171477171099</v>
      </c>
      <c r="J111" s="30">
        <v>-0.43794680691777699</v>
      </c>
      <c r="K111" s="30">
        <v>-2.3054685861056902E-3</v>
      </c>
      <c r="L111" s="30">
        <v>1.9737158999433201E-2</v>
      </c>
      <c r="M111" s="30">
        <v>0</v>
      </c>
      <c r="N111" s="30">
        <v>0</v>
      </c>
      <c r="O111" s="30">
        <v>0.52431402787200798</v>
      </c>
      <c r="P111" s="30">
        <v>0</v>
      </c>
      <c r="Q111" s="30">
        <v>0.377138024372425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2.6551961575194101E-3</v>
      </c>
      <c r="Z111" s="30">
        <v>-2.42980383942104E-3</v>
      </c>
      <c r="AA111" s="30">
        <v>1.0707374097140799E-3</v>
      </c>
      <c r="AB111" s="30">
        <v>-4.2647949644036799E-4</v>
      </c>
      <c r="AC111" s="30">
        <v>2.5645434775789502E-3</v>
      </c>
      <c r="AD111" s="30">
        <v>6.63237520364123E-3</v>
      </c>
      <c r="AE111" s="30">
        <v>-9.0295862240530295E-2</v>
      </c>
      <c r="AF111" s="30">
        <v>0.22786847244615699</v>
      </c>
      <c r="AH111" s="30">
        <f t="shared" si="20"/>
        <v>-2.3054685861056902E-3</v>
      </c>
      <c r="AI111" s="30">
        <f t="shared" si="13"/>
        <v>2.6551961575194101E-3</v>
      </c>
      <c r="AJ111" s="30">
        <f t="shared" si="13"/>
        <v>-2.42980383942104E-3</v>
      </c>
      <c r="AK111" s="30">
        <f t="shared" si="13"/>
        <v>1.0707374097140799E-3</v>
      </c>
      <c r="AL111" s="30">
        <f t="shared" si="13"/>
        <v>-4.2647949644036799E-4</v>
      </c>
      <c r="AM111" s="30">
        <f t="shared" si="13"/>
        <v>2.5645434775789502E-3</v>
      </c>
      <c r="AN111" s="30">
        <f t="shared" si="13"/>
        <v>6.63237520364123E-3</v>
      </c>
      <c r="AR111" s="31">
        <f t="shared" si="14"/>
        <v>49125</v>
      </c>
      <c r="AS111" s="30">
        <f t="shared" si="16"/>
        <v>2.9114738897846282</v>
      </c>
      <c r="AT111" s="30">
        <f t="shared" si="15"/>
        <v>-2.3054685861056902E-3</v>
      </c>
      <c r="AU111" s="30">
        <f t="shared" si="17"/>
        <v>1.0066568912592262E-2</v>
      </c>
      <c r="AV111" s="30">
        <f t="shared" si="21"/>
        <v>2.6551961575194101E-3</v>
      </c>
      <c r="AW111" s="30">
        <f t="shared" si="21"/>
        <v>-2.42980383942104E-3</v>
      </c>
      <c r="AX111" s="30">
        <f t="shared" si="21"/>
        <v>1.0707374097140799E-3</v>
      </c>
      <c r="AY111" s="30">
        <f t="shared" si="21"/>
        <v>-4.2647949644036799E-4</v>
      </c>
      <c r="AZ111" s="30">
        <f t="shared" si="21"/>
        <v>2.5645434775789502E-3</v>
      </c>
      <c r="BA111" s="30">
        <f t="shared" si="21"/>
        <v>6.63237520364123E-3</v>
      </c>
      <c r="BC111" s="31">
        <f t="shared" si="18"/>
        <v>49125</v>
      </c>
      <c r="BD111" s="30">
        <f t="shared" si="19"/>
        <v>-2.3054685861056902E-3</v>
      </c>
      <c r="BE111" s="30">
        <f t="shared" si="19"/>
        <v>1.0066568912592262E-2</v>
      </c>
    </row>
    <row r="112" spans="1:57">
      <c r="A112" s="31">
        <v>49217</v>
      </c>
      <c r="B112" s="30">
        <v>-5.3535459130249402E-2</v>
      </c>
      <c r="C112" s="30">
        <v>-2.7505569357710798E-4</v>
      </c>
      <c r="D112" s="30">
        <v>-7.8498730879816805E-2</v>
      </c>
      <c r="E112" s="30">
        <v>1.17858087333999E-4</v>
      </c>
      <c r="F112" s="30">
        <v>8.55106180358777E-2</v>
      </c>
      <c r="G112" s="30">
        <v>-1.0113733057337501E-2</v>
      </c>
      <c r="H112" s="30">
        <v>0.122735401610629</v>
      </c>
      <c r="I112" s="30">
        <v>-0.23193865138596501</v>
      </c>
      <c r="J112" s="30">
        <v>-0.42508347082669201</v>
      </c>
      <c r="K112" s="30">
        <v>-2.2586238699773202E-3</v>
      </c>
      <c r="L112" s="30">
        <v>2.06065377143849E-2</v>
      </c>
      <c r="M112" s="30">
        <v>0</v>
      </c>
      <c r="N112" s="30">
        <v>0</v>
      </c>
      <c r="O112" s="30">
        <v>0.52067975596246097</v>
      </c>
      <c r="P112" s="30">
        <v>0</v>
      </c>
      <c r="Q112" s="30">
        <v>0.373297229439084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2.57821561298055E-3</v>
      </c>
      <c r="Z112" s="30">
        <v>-2.3870081474197599E-3</v>
      </c>
      <c r="AA112" s="30">
        <v>1.0331181019784801E-3</v>
      </c>
      <c r="AB112" s="30">
        <v>-4.2721821897906398E-4</v>
      </c>
      <c r="AC112" s="30">
        <v>2.4903313780688602E-3</v>
      </c>
      <c r="AD112" s="30">
        <v>6.4735426578810202E-3</v>
      </c>
      <c r="AE112" s="30">
        <v>-8.9378347551349796E-2</v>
      </c>
      <c r="AF112" s="30">
        <v>0.24330682936102299</v>
      </c>
      <c r="AH112" s="30">
        <f t="shared" si="20"/>
        <v>-2.2586238699773202E-3</v>
      </c>
      <c r="AI112" s="30">
        <f t="shared" si="13"/>
        <v>2.57821561298055E-3</v>
      </c>
      <c r="AJ112" s="30">
        <f t="shared" si="13"/>
        <v>-2.3870081474197599E-3</v>
      </c>
      <c r="AK112" s="30">
        <f t="shared" si="13"/>
        <v>1.0331181019784801E-3</v>
      </c>
      <c r="AL112" s="30">
        <f t="shared" si="13"/>
        <v>-4.2721821897906398E-4</v>
      </c>
      <c r="AM112" s="30">
        <f t="shared" si="13"/>
        <v>2.4903313780688602E-3</v>
      </c>
      <c r="AN112" s="30">
        <f t="shared" si="13"/>
        <v>6.4735426578810202E-3</v>
      </c>
      <c r="AR112" s="31">
        <f t="shared" si="14"/>
        <v>49217</v>
      </c>
      <c r="AS112" s="30">
        <f t="shared" si="16"/>
        <v>2.973227317444092</v>
      </c>
      <c r="AT112" s="30">
        <f t="shared" si="15"/>
        <v>-2.2586238699773202E-3</v>
      </c>
      <c r="AU112" s="30">
        <f t="shared" si="17"/>
        <v>9.7609813845100871E-3</v>
      </c>
      <c r="AV112" s="30">
        <f t="shared" si="21"/>
        <v>2.57821561298055E-3</v>
      </c>
      <c r="AW112" s="30">
        <f t="shared" si="21"/>
        <v>-2.3870081474197599E-3</v>
      </c>
      <c r="AX112" s="30">
        <f t="shared" si="21"/>
        <v>1.0331181019784801E-3</v>
      </c>
      <c r="AY112" s="30">
        <f t="shared" si="21"/>
        <v>-4.2721821897906398E-4</v>
      </c>
      <c r="AZ112" s="30">
        <f t="shared" si="21"/>
        <v>2.4903313780688602E-3</v>
      </c>
      <c r="BA112" s="30">
        <f t="shared" si="21"/>
        <v>6.4735426578810202E-3</v>
      </c>
      <c r="BC112" s="31">
        <f t="shared" si="18"/>
        <v>49217</v>
      </c>
      <c r="BD112" s="30">
        <f t="shared" si="19"/>
        <v>-2.2586238699773202E-3</v>
      </c>
      <c r="BE112" s="30">
        <f t="shared" si="19"/>
        <v>9.7609813845100871E-3</v>
      </c>
    </row>
    <row r="113" spans="1:57">
      <c r="A113" s="31">
        <v>49309</v>
      </c>
      <c r="B113" s="30">
        <v>-5.2923692598505399E-2</v>
      </c>
      <c r="C113" s="30">
        <v>-2.65869429272314E-4</v>
      </c>
      <c r="D113" s="30">
        <v>-7.7418474695856096E-2</v>
      </c>
      <c r="E113" s="30">
        <v>1.32846356515337E-4</v>
      </c>
      <c r="F113" s="30">
        <v>8.5169664868911504E-2</v>
      </c>
      <c r="G113" s="30">
        <v>-1.0748553096340201E-2</v>
      </c>
      <c r="H113" s="30">
        <v>0.123223836236507</v>
      </c>
      <c r="I113" s="30">
        <v>-0.225478962955838</v>
      </c>
      <c r="J113" s="30">
        <v>-0.412593656045812</v>
      </c>
      <c r="K113" s="30">
        <v>-2.2114489281133101E-3</v>
      </c>
      <c r="L113" s="30">
        <v>2.1418779943593799E-2</v>
      </c>
      <c r="M113" s="30">
        <v>0</v>
      </c>
      <c r="N113" s="30">
        <v>0</v>
      </c>
      <c r="O113" s="30">
        <v>0.51703630285311297</v>
      </c>
      <c r="P113" s="30">
        <v>0</v>
      </c>
      <c r="Q113" s="30">
        <v>0.36949768696510299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2.5032085444243101E-3</v>
      </c>
      <c r="Z113" s="30">
        <v>-2.3423372197073299E-3</v>
      </c>
      <c r="AA113" s="30">
        <v>9.973372480320819E-4</v>
      </c>
      <c r="AB113" s="30">
        <v>-4.2638827223440102E-4</v>
      </c>
      <c r="AC113" s="30">
        <v>2.4180840981768898E-3</v>
      </c>
      <c r="AD113" s="30">
        <v>6.3154396919173897E-3</v>
      </c>
      <c r="AE113" s="30">
        <v>-8.8470158508635599E-2</v>
      </c>
      <c r="AF113" s="30">
        <v>0.25794074005718298</v>
      </c>
      <c r="AH113" s="30">
        <f t="shared" si="20"/>
        <v>-2.2114489281133101E-3</v>
      </c>
      <c r="AI113" s="30">
        <f t="shared" si="13"/>
        <v>2.5032085444243101E-3</v>
      </c>
      <c r="AJ113" s="30">
        <f t="shared" si="13"/>
        <v>-2.3423372197073299E-3</v>
      </c>
      <c r="AK113" s="30">
        <f t="shared" si="13"/>
        <v>9.973372480320819E-4</v>
      </c>
      <c r="AL113" s="30">
        <f t="shared" si="13"/>
        <v>-4.2638827223440102E-4</v>
      </c>
      <c r="AM113" s="30">
        <f t="shared" si="13"/>
        <v>2.4180840981768898E-3</v>
      </c>
      <c r="AN113" s="30">
        <f t="shared" si="13"/>
        <v>6.3154396919173897E-3</v>
      </c>
      <c r="AR113" s="31">
        <f t="shared" si="14"/>
        <v>49309</v>
      </c>
      <c r="AS113" s="30">
        <f t="shared" si="16"/>
        <v>3.0317629602287317</v>
      </c>
      <c r="AT113" s="30">
        <f t="shared" si="15"/>
        <v>-2.2114489281133101E-3</v>
      </c>
      <c r="AU113" s="30">
        <f t="shared" si="17"/>
        <v>9.465344090608941E-3</v>
      </c>
      <c r="AV113" s="30">
        <f t="shared" si="21"/>
        <v>2.5032085444243101E-3</v>
      </c>
      <c r="AW113" s="30">
        <f t="shared" si="21"/>
        <v>-2.3423372197073299E-3</v>
      </c>
      <c r="AX113" s="30">
        <f t="shared" si="21"/>
        <v>9.973372480320819E-4</v>
      </c>
      <c r="AY113" s="30">
        <f t="shared" si="21"/>
        <v>-4.2638827223440102E-4</v>
      </c>
      <c r="AZ113" s="30">
        <f t="shared" si="21"/>
        <v>2.4180840981768898E-3</v>
      </c>
      <c r="BA113" s="30">
        <f t="shared" si="21"/>
        <v>6.3154396919173897E-3</v>
      </c>
      <c r="BC113" s="31">
        <f t="shared" si="18"/>
        <v>49309</v>
      </c>
      <c r="BD113" s="30">
        <f t="shared" si="19"/>
        <v>-2.2114489281133101E-3</v>
      </c>
      <c r="BE113" s="30">
        <f t="shared" si="19"/>
        <v>9.465344090608941E-3</v>
      </c>
    </row>
    <row r="114" spans="1:57">
      <c r="A114" s="31">
        <v>49399</v>
      </c>
      <c r="B114" s="30">
        <v>-5.23235125269194E-2</v>
      </c>
      <c r="C114" s="30">
        <v>-2.5702501014190899E-4</v>
      </c>
      <c r="D114" s="30">
        <v>-7.6357829001916205E-2</v>
      </c>
      <c r="E114" s="30">
        <v>1.4528754139764199E-4</v>
      </c>
      <c r="F114" s="30">
        <v>8.4816872092185996E-2</v>
      </c>
      <c r="G114" s="30">
        <v>-1.13506550084352E-2</v>
      </c>
      <c r="H114" s="30">
        <v>0.123499434391538</v>
      </c>
      <c r="I114" s="30">
        <v>-0.219164459518217</v>
      </c>
      <c r="J114" s="30">
        <v>-0.40046690066957102</v>
      </c>
      <c r="K114" s="30">
        <v>-2.1640398468303298E-3</v>
      </c>
      <c r="L114" s="30">
        <v>2.21760794449243E-2</v>
      </c>
      <c r="M114" s="30">
        <v>0</v>
      </c>
      <c r="N114" s="30">
        <v>0</v>
      </c>
      <c r="O114" s="30">
        <v>0.51338485190111005</v>
      </c>
      <c r="P114" s="30">
        <v>0</v>
      </c>
      <c r="Q114" s="30">
        <v>0.36573881802264202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2.4301660666692301E-3</v>
      </c>
      <c r="Z114" s="30">
        <v>-2.2961434702928299E-3</v>
      </c>
      <c r="AA114" s="30">
        <v>9.6326107505984005E-4</v>
      </c>
      <c r="AB114" s="30">
        <v>-4.2419576985475101E-4</v>
      </c>
      <c r="AC114" s="30">
        <v>2.3477727141729601E-3</v>
      </c>
      <c r="AD114" s="30">
        <v>6.1584110794488103E-3</v>
      </c>
      <c r="AE114" s="30">
        <v>-8.7571202341118995E-2</v>
      </c>
      <c r="AF114" s="30">
        <v>0.27179940508441602</v>
      </c>
      <c r="AH114" s="30">
        <f t="shared" si="20"/>
        <v>-2.1640398468303298E-3</v>
      </c>
      <c r="AI114" s="30">
        <f t="shared" si="13"/>
        <v>2.4301660666692301E-3</v>
      </c>
      <c r="AJ114" s="30">
        <f t="shared" si="13"/>
        <v>-2.2961434702928299E-3</v>
      </c>
      <c r="AK114" s="30">
        <f t="shared" si="13"/>
        <v>9.6326107505984005E-4</v>
      </c>
      <c r="AL114" s="30">
        <f t="shared" si="13"/>
        <v>-4.2419576985475101E-4</v>
      </c>
      <c r="AM114" s="30">
        <f t="shared" si="13"/>
        <v>2.3477727141729601E-3</v>
      </c>
      <c r="AN114" s="30">
        <f t="shared" si="13"/>
        <v>6.1584110794488103E-3</v>
      </c>
      <c r="AR114" s="31">
        <f t="shared" si="14"/>
        <v>49399</v>
      </c>
      <c r="AS114" s="30">
        <f t="shared" si="16"/>
        <v>3.0871976203376641</v>
      </c>
      <c r="AT114" s="30">
        <f t="shared" si="15"/>
        <v>-2.1640398468303298E-3</v>
      </c>
      <c r="AU114" s="30">
        <f t="shared" si="17"/>
        <v>9.1792716952032588E-3</v>
      </c>
      <c r="AV114" s="30">
        <f t="shared" si="21"/>
        <v>2.4301660666692301E-3</v>
      </c>
      <c r="AW114" s="30">
        <f t="shared" si="21"/>
        <v>-2.2961434702928299E-3</v>
      </c>
      <c r="AX114" s="30">
        <f t="shared" si="21"/>
        <v>9.6326107505984005E-4</v>
      </c>
      <c r="AY114" s="30">
        <f t="shared" si="21"/>
        <v>-4.2419576985475101E-4</v>
      </c>
      <c r="AZ114" s="30">
        <f t="shared" si="21"/>
        <v>2.3477727141729601E-3</v>
      </c>
      <c r="BA114" s="30">
        <f t="shared" si="21"/>
        <v>6.1584110794488103E-3</v>
      </c>
      <c r="BC114" s="31">
        <f t="shared" si="18"/>
        <v>49399</v>
      </c>
      <c r="BD114" s="30">
        <f t="shared" si="19"/>
        <v>-2.1640398468303298E-3</v>
      </c>
      <c r="BE114" s="30">
        <f t="shared" si="19"/>
        <v>9.1792716952032588E-3</v>
      </c>
    </row>
    <row r="115" spans="1:57">
      <c r="A115" s="31">
        <v>49490</v>
      </c>
      <c r="B115" s="30">
        <v>-5.1734552531612597E-2</v>
      </c>
      <c r="C115" s="30">
        <v>-2.48506778721679E-4</v>
      </c>
      <c r="D115" s="30">
        <v>-7.5316334390895801E-2</v>
      </c>
      <c r="E115" s="30">
        <v>1.5548202936255199E-4</v>
      </c>
      <c r="F115" s="30">
        <v>8.44527956451957E-2</v>
      </c>
      <c r="G115" s="30">
        <v>-1.19212678811653E-2</v>
      </c>
      <c r="H115" s="30">
        <v>0.123578366333365</v>
      </c>
      <c r="I115" s="30">
        <v>-0.21299614092380401</v>
      </c>
      <c r="J115" s="30">
        <v>-0.38869301164579001</v>
      </c>
      <c r="K115" s="30">
        <v>-2.1164948845520102E-3</v>
      </c>
      <c r="L115" s="30">
        <v>2.2880590807505801E-2</v>
      </c>
      <c r="M115" s="30">
        <v>0</v>
      </c>
      <c r="N115" s="30">
        <v>0</v>
      </c>
      <c r="O115" s="30">
        <v>0.50972656890444501</v>
      </c>
      <c r="P115" s="30">
        <v>0</v>
      </c>
      <c r="Q115" s="30">
        <v>0.36202006309755602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2.35907253229861E-3</v>
      </c>
      <c r="Z115" s="30">
        <v>-2.2487467049137001E-3</v>
      </c>
      <c r="AA115" s="30">
        <v>9.3076724756446696E-4</v>
      </c>
      <c r="AB115" s="30">
        <v>-4.2082681306343501E-4</v>
      </c>
      <c r="AC115" s="30">
        <v>2.2793657557862398E-3</v>
      </c>
      <c r="AD115" s="30">
        <v>6.0027651766603098E-3</v>
      </c>
      <c r="AE115" s="30">
        <v>-8.6681387098852494E-2</v>
      </c>
      <c r="AF115" s="30">
        <v>0.28491156584839999</v>
      </c>
      <c r="AH115" s="30">
        <f t="shared" si="20"/>
        <v>-2.1164948845520102E-3</v>
      </c>
      <c r="AI115" s="30">
        <f t="shared" si="13"/>
        <v>2.35907253229861E-3</v>
      </c>
      <c r="AJ115" s="30">
        <f t="shared" si="13"/>
        <v>-2.2487467049137001E-3</v>
      </c>
      <c r="AK115" s="30">
        <f t="shared" si="13"/>
        <v>9.3076724756446696E-4</v>
      </c>
      <c r="AL115" s="30">
        <f t="shared" si="13"/>
        <v>-4.2082681306343501E-4</v>
      </c>
      <c r="AM115" s="30">
        <f t="shared" si="13"/>
        <v>2.2793657557862398E-3</v>
      </c>
      <c r="AN115" s="30">
        <f t="shared" si="13"/>
        <v>6.0027651766603098E-3</v>
      </c>
      <c r="AR115" s="31">
        <f t="shared" si="14"/>
        <v>49490</v>
      </c>
      <c r="AS115" s="30">
        <f t="shared" si="16"/>
        <v>3.1396462633936002</v>
      </c>
      <c r="AT115" s="30">
        <f t="shared" si="15"/>
        <v>-2.1164948845520102E-3</v>
      </c>
      <c r="AU115" s="30">
        <f t="shared" si="17"/>
        <v>8.9023971943324905E-3</v>
      </c>
      <c r="AV115" s="30">
        <f t="shared" si="21"/>
        <v>2.35907253229861E-3</v>
      </c>
      <c r="AW115" s="30">
        <f t="shared" si="21"/>
        <v>-2.2487467049137001E-3</v>
      </c>
      <c r="AX115" s="30">
        <f t="shared" si="21"/>
        <v>9.3076724756446696E-4</v>
      </c>
      <c r="AY115" s="30">
        <f t="shared" si="21"/>
        <v>-4.2082681306343501E-4</v>
      </c>
      <c r="AZ115" s="30">
        <f t="shared" si="21"/>
        <v>2.2793657557862398E-3</v>
      </c>
      <c r="BA115" s="30">
        <f t="shared" si="21"/>
        <v>6.0027651766603098E-3</v>
      </c>
      <c r="BC115" s="31">
        <f t="shared" si="18"/>
        <v>49490</v>
      </c>
      <c r="BD115" s="30">
        <f t="shared" si="19"/>
        <v>-2.1164948845520102E-3</v>
      </c>
      <c r="BE115" s="30">
        <f t="shared" si="19"/>
        <v>8.9023971943324905E-3</v>
      </c>
    </row>
    <row r="116" spans="1:57">
      <c r="A116" s="31">
        <v>49582</v>
      </c>
      <c r="B116" s="30">
        <v>-5.1156459794188203E-2</v>
      </c>
      <c r="C116" s="30">
        <v>-2.4029989846852099E-4</v>
      </c>
      <c r="D116" s="30">
        <v>-7.4293543329495504E-2</v>
      </c>
      <c r="E116" s="30">
        <v>1.6370036806101401E-4</v>
      </c>
      <c r="F116" s="30">
        <v>8.4077976744501001E-2</v>
      </c>
      <c r="G116" s="30">
        <v>-1.2461557738529999E-2</v>
      </c>
      <c r="H116" s="30">
        <v>0.123475860364941</v>
      </c>
      <c r="I116" s="30">
        <v>-0.20697432870556601</v>
      </c>
      <c r="J116" s="30">
        <v>-0.37726205790314898</v>
      </c>
      <c r="K116" s="30">
        <v>-2.0689120655892298E-3</v>
      </c>
      <c r="L116" s="30">
        <v>2.3534424832161099E-2</v>
      </c>
      <c r="M116" s="30">
        <v>0</v>
      </c>
      <c r="N116" s="30">
        <v>0</v>
      </c>
      <c r="O116" s="30">
        <v>0.50606260013525906</v>
      </c>
      <c r="P116" s="30">
        <v>0</v>
      </c>
      <c r="Q116" s="30">
        <v>0.358340880714136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2.2899066239201399E-3</v>
      </c>
      <c r="Z116" s="30">
        <v>-2.2004358162797102E-3</v>
      </c>
      <c r="AA116" s="30">
        <v>8.9974400929726495E-4</v>
      </c>
      <c r="AB116" s="30">
        <v>-4.1644890470537901E-4</v>
      </c>
      <c r="AC116" s="30">
        <v>2.2128296488066398E-3</v>
      </c>
      <c r="AD116" s="30">
        <v>5.8487756923408796E-3</v>
      </c>
      <c r="AE116" s="30">
        <v>-8.5800621649445505E-2</v>
      </c>
      <c r="AF116" s="30">
        <v>0.29730541164059099</v>
      </c>
      <c r="AH116" s="30">
        <f t="shared" si="20"/>
        <v>-2.0689120655892298E-3</v>
      </c>
      <c r="AI116" s="30">
        <f t="shared" si="13"/>
        <v>2.2899066239201399E-3</v>
      </c>
      <c r="AJ116" s="30">
        <f t="shared" si="13"/>
        <v>-2.2004358162797102E-3</v>
      </c>
      <c r="AK116" s="30">
        <f t="shared" si="13"/>
        <v>8.9974400929726495E-4</v>
      </c>
      <c r="AL116" s="30">
        <f t="shared" si="13"/>
        <v>-4.1644890470537901E-4</v>
      </c>
      <c r="AM116" s="30">
        <f t="shared" si="13"/>
        <v>2.2128296488066398E-3</v>
      </c>
      <c r="AN116" s="30">
        <f t="shared" si="13"/>
        <v>5.8487756923408796E-3</v>
      </c>
      <c r="AR116" s="31">
        <f t="shared" si="14"/>
        <v>49582</v>
      </c>
      <c r="AS116" s="30">
        <f t="shared" si="16"/>
        <v>3.189221646562364</v>
      </c>
      <c r="AT116" s="30">
        <f t="shared" si="15"/>
        <v>-2.0689120655892298E-3</v>
      </c>
      <c r="AU116" s="30">
        <f t="shared" si="17"/>
        <v>8.6343712533798345E-3</v>
      </c>
      <c r="AV116" s="30">
        <f t="shared" si="21"/>
        <v>2.2899066239201399E-3</v>
      </c>
      <c r="AW116" s="30">
        <f t="shared" si="21"/>
        <v>-2.2004358162797102E-3</v>
      </c>
      <c r="AX116" s="30">
        <f t="shared" si="21"/>
        <v>8.9974400929726495E-4</v>
      </c>
      <c r="AY116" s="30">
        <f t="shared" si="21"/>
        <v>-4.1644890470537901E-4</v>
      </c>
      <c r="AZ116" s="30">
        <f t="shared" si="21"/>
        <v>2.2128296488066398E-3</v>
      </c>
      <c r="BA116" s="30">
        <f t="shared" si="21"/>
        <v>5.8487756923408796E-3</v>
      </c>
      <c r="BC116" s="31">
        <f t="shared" si="18"/>
        <v>49582</v>
      </c>
      <c r="BD116" s="30">
        <f t="shared" si="19"/>
        <v>-2.0689120655892298E-3</v>
      </c>
      <c r="BE116" s="30">
        <f t="shared" si="19"/>
        <v>8.6343712533798345E-3</v>
      </c>
    </row>
    <row r="117" spans="1:57">
      <c r="A117" s="31">
        <v>49674</v>
      </c>
      <c r="B117" s="30">
        <v>-5.0588894485015197E-2</v>
      </c>
      <c r="C117" s="30">
        <v>-2.32390327947751E-4</v>
      </c>
      <c r="D117" s="30">
        <v>-7.3289019986189002E-2</v>
      </c>
      <c r="E117" s="30">
        <v>1.7018560336534699E-4</v>
      </c>
      <c r="F117" s="30">
        <v>8.3692941629354103E-2</v>
      </c>
      <c r="G117" s="30">
        <v>-1.29726337693258E-2</v>
      </c>
      <c r="H117" s="30">
        <v>0.123206248112217</v>
      </c>
      <c r="I117" s="30">
        <v>-0.20109877627876299</v>
      </c>
      <c r="J117" s="30">
        <v>-0.36616436399951002</v>
      </c>
      <c r="K117" s="30">
        <v>-2.0213872883645401E-3</v>
      </c>
      <c r="L117" s="30">
        <v>2.4139644803544601E-2</v>
      </c>
      <c r="M117" s="30">
        <v>0</v>
      </c>
      <c r="N117" s="30">
        <v>0</v>
      </c>
      <c r="O117" s="30">
        <v>0.50239407059589003</v>
      </c>
      <c r="P117" s="30">
        <v>0</v>
      </c>
      <c r="Q117" s="30">
        <v>0.35470074614896102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2.2226423133098099E-3</v>
      </c>
      <c r="Z117" s="30">
        <v>-2.15147058744147E-3</v>
      </c>
      <c r="AA117" s="30">
        <v>8.7008935307775204E-4</v>
      </c>
      <c r="AB117" s="30">
        <v>-4.1121234315433198E-4</v>
      </c>
      <c r="AC117" s="30">
        <v>2.1481291071934099E-3</v>
      </c>
      <c r="AD117" s="30">
        <v>5.6966836210037199E-3</v>
      </c>
      <c r="AE117" s="30">
        <v>-8.4928815674645206E-2</v>
      </c>
      <c r="AF117" s="30">
        <v>0.309008508491603</v>
      </c>
      <c r="AH117" s="30">
        <f t="shared" si="20"/>
        <v>-2.0213872883645401E-3</v>
      </c>
      <c r="AI117" s="30">
        <f t="shared" si="13"/>
        <v>2.2226423133098099E-3</v>
      </c>
      <c r="AJ117" s="30">
        <f t="shared" si="13"/>
        <v>-2.15147058744147E-3</v>
      </c>
      <c r="AK117" s="30">
        <f t="shared" si="13"/>
        <v>8.7008935307775204E-4</v>
      </c>
      <c r="AL117" s="30">
        <f t="shared" si="13"/>
        <v>-4.1121234315433198E-4</v>
      </c>
      <c r="AM117" s="30">
        <f t="shared" si="13"/>
        <v>2.1481291071934099E-3</v>
      </c>
      <c r="AN117" s="30">
        <f t="shared" si="13"/>
        <v>5.6966836210037199E-3</v>
      </c>
      <c r="AR117" s="31">
        <f t="shared" si="14"/>
        <v>49674</v>
      </c>
      <c r="AS117" s="30">
        <f t="shared" si="16"/>
        <v>3.236034033966412</v>
      </c>
      <c r="AT117" s="30">
        <f t="shared" si="15"/>
        <v>-2.0213872883645401E-3</v>
      </c>
      <c r="AU117" s="30">
        <f t="shared" si="17"/>
        <v>8.3748614639888898E-3</v>
      </c>
      <c r="AV117" s="30">
        <f t="shared" si="21"/>
        <v>2.2226423133098099E-3</v>
      </c>
      <c r="AW117" s="30">
        <f t="shared" si="21"/>
        <v>-2.15147058744147E-3</v>
      </c>
      <c r="AX117" s="30">
        <f t="shared" si="21"/>
        <v>8.7008935307775204E-4</v>
      </c>
      <c r="AY117" s="30">
        <f t="shared" si="21"/>
        <v>-4.1121234315433198E-4</v>
      </c>
      <c r="AZ117" s="30">
        <f t="shared" si="21"/>
        <v>2.1481291071934099E-3</v>
      </c>
      <c r="BA117" s="30">
        <f t="shared" si="21"/>
        <v>5.6966836210037199E-3</v>
      </c>
      <c r="BC117" s="31">
        <f t="shared" si="18"/>
        <v>49674</v>
      </c>
      <c r="BD117" s="30">
        <f t="shared" si="19"/>
        <v>-2.0213872883645401E-3</v>
      </c>
      <c r="BE117" s="30">
        <f t="shared" si="19"/>
        <v>8.3748614639888898E-3</v>
      </c>
    </row>
    <row r="118" spans="1:57">
      <c r="A118" s="31">
        <v>49765</v>
      </c>
      <c r="B118" s="30">
        <v>-5.0031529223715197E-2</v>
      </c>
      <c r="C118" s="30">
        <v>-2.24764790246467E-4</v>
      </c>
      <c r="D118" s="30">
        <v>-7.2302340032692702E-2</v>
      </c>
      <c r="E118" s="30">
        <v>1.75155534365423E-4</v>
      </c>
      <c r="F118" s="30">
        <v>8.3298201420256499E-2</v>
      </c>
      <c r="G118" s="30">
        <v>-1.3455553758301399E-2</v>
      </c>
      <c r="H118" s="30">
        <v>0.122783008289562</v>
      </c>
      <c r="I118" s="30">
        <v>-0.19536876133992001</v>
      </c>
      <c r="J118" s="30">
        <v>-0.355390504191122</v>
      </c>
      <c r="K118" s="30">
        <v>-1.9740128714307299E-3</v>
      </c>
      <c r="L118" s="30">
        <v>2.4698263547029399E-2</v>
      </c>
      <c r="M118" s="30">
        <v>0</v>
      </c>
      <c r="N118" s="30">
        <v>0</v>
      </c>
      <c r="O118" s="30">
        <v>0.49872208249028799</v>
      </c>
      <c r="P118" s="30">
        <v>0</v>
      </c>
      <c r="Q118" s="30">
        <v>0.35109915023525601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2.1572497005406502E-3</v>
      </c>
      <c r="Z118" s="30">
        <v>-2.10208355387875E-3</v>
      </c>
      <c r="AA118" s="30">
        <v>8.4171022574075396E-4</v>
      </c>
      <c r="AB118" s="30">
        <v>-4.05251579005394E-4</v>
      </c>
      <c r="AC118" s="30">
        <v>2.0852274810856299E-3</v>
      </c>
      <c r="AD118" s="30">
        <v>5.5466992757491297E-3</v>
      </c>
      <c r="AE118" s="30">
        <v>-8.4065879666583798E-2</v>
      </c>
      <c r="AF118" s="30">
        <v>0.320047745828833</v>
      </c>
      <c r="AH118" s="30">
        <f t="shared" si="20"/>
        <v>-1.9740128714307299E-3</v>
      </c>
      <c r="AI118" s="30">
        <f t="shared" si="13"/>
        <v>2.1572497005406502E-3</v>
      </c>
      <c r="AJ118" s="30">
        <f t="shared" si="13"/>
        <v>-2.10208355387875E-3</v>
      </c>
      <c r="AK118" s="30">
        <f t="shared" si="13"/>
        <v>8.4171022574075396E-4</v>
      </c>
      <c r="AL118" s="30">
        <f t="shared" si="13"/>
        <v>-4.05251579005394E-4</v>
      </c>
      <c r="AM118" s="30">
        <f t="shared" si="13"/>
        <v>2.0852274810856299E-3</v>
      </c>
      <c r="AN118" s="30">
        <f t="shared" si="13"/>
        <v>5.5466992757491297E-3</v>
      </c>
      <c r="AR118" s="31">
        <f t="shared" si="14"/>
        <v>49765</v>
      </c>
      <c r="AS118" s="30">
        <f t="shared" si="16"/>
        <v>3.280190983315332</v>
      </c>
      <c r="AT118" s="30">
        <f t="shared" si="15"/>
        <v>-1.9740128714307299E-3</v>
      </c>
      <c r="AU118" s="30">
        <f t="shared" si="17"/>
        <v>8.1235515502320194E-3</v>
      </c>
      <c r="AV118" s="30">
        <f t="shared" si="21"/>
        <v>2.1572497005406502E-3</v>
      </c>
      <c r="AW118" s="30">
        <f t="shared" si="21"/>
        <v>-2.10208355387875E-3</v>
      </c>
      <c r="AX118" s="30">
        <f t="shared" si="21"/>
        <v>8.4171022574075396E-4</v>
      </c>
      <c r="AY118" s="30">
        <f t="shared" si="21"/>
        <v>-4.05251579005394E-4</v>
      </c>
      <c r="AZ118" s="30">
        <f t="shared" si="21"/>
        <v>2.0852274810856299E-3</v>
      </c>
      <c r="BA118" s="30">
        <f t="shared" si="21"/>
        <v>5.5466992757491297E-3</v>
      </c>
      <c r="BC118" s="31">
        <f t="shared" si="18"/>
        <v>49765</v>
      </c>
      <c r="BD118" s="30">
        <f t="shared" si="19"/>
        <v>-1.9740128714307299E-3</v>
      </c>
      <c r="BE118" s="30">
        <f t="shared" si="19"/>
        <v>8.1235515502320194E-3</v>
      </c>
    </row>
    <row r="119" spans="1:57">
      <c r="A119" s="31">
        <v>49856</v>
      </c>
      <c r="B119" s="30">
        <v>-4.94840485735226E-2</v>
      </c>
      <c r="C119" s="30">
        <v>-2.1741073970016301E-4</v>
      </c>
      <c r="D119" s="30">
        <v>-7.1333090423042395E-2</v>
      </c>
      <c r="E119" s="30">
        <v>1.78804868311566E-4</v>
      </c>
      <c r="F119" s="30">
        <v>8.2894252074594499E-2</v>
      </c>
      <c r="G119" s="30">
        <v>-1.3911328818339E-2</v>
      </c>
      <c r="H119" s="30">
        <v>0.122218808947072</v>
      </c>
      <c r="I119" s="30">
        <v>-0.18978316360859199</v>
      </c>
      <c r="J119" s="30">
        <v>-0.344931296840089</v>
      </c>
      <c r="K119" s="30">
        <v>-1.92687646771716E-3</v>
      </c>
      <c r="L119" s="30">
        <v>2.5212241174066199E-2</v>
      </c>
      <c r="M119" s="30">
        <v>0</v>
      </c>
      <c r="N119" s="30">
        <v>0</v>
      </c>
      <c r="O119" s="30">
        <v>0.49504771390345098</v>
      </c>
      <c r="P119" s="30">
        <v>0</v>
      </c>
      <c r="Q119" s="30">
        <v>0.34753559825577701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2.0936957455974701E-3</v>
      </c>
      <c r="Z119" s="30">
        <v>-2.05248188327455E-3</v>
      </c>
      <c r="AA119" s="30">
        <v>8.1452177422836004E-4</v>
      </c>
      <c r="AB119" s="30">
        <v>-3.9868652089714002E-4</v>
      </c>
      <c r="AC119" s="30">
        <v>2.0240870641341502E-3</v>
      </c>
      <c r="AD119" s="30">
        <v>5.3990043730633899E-3</v>
      </c>
      <c r="AE119" s="30">
        <v>-8.3211724923915001E-2</v>
      </c>
      <c r="AF119" s="30">
        <v>0.33044929765271203</v>
      </c>
      <c r="AH119" s="30">
        <f t="shared" si="20"/>
        <v>-1.92687646771716E-3</v>
      </c>
      <c r="AI119" s="30">
        <f t="shared" si="13"/>
        <v>2.0936957455974701E-3</v>
      </c>
      <c r="AJ119" s="30">
        <f t="shared" si="13"/>
        <v>-2.05248188327455E-3</v>
      </c>
      <c r="AK119" s="30">
        <f t="shared" si="13"/>
        <v>8.1452177422836004E-4</v>
      </c>
      <c r="AL119" s="30">
        <f t="shared" si="13"/>
        <v>-3.9868652089714002E-4</v>
      </c>
      <c r="AM119" s="30">
        <f t="shared" si="13"/>
        <v>2.0240870641341502E-3</v>
      </c>
      <c r="AN119" s="30">
        <f t="shared" si="13"/>
        <v>5.3990043730633899E-3</v>
      </c>
      <c r="AR119" s="31">
        <f t="shared" si="14"/>
        <v>49856</v>
      </c>
      <c r="AS119" s="30">
        <f t="shared" si="16"/>
        <v>3.3217971906108481</v>
      </c>
      <c r="AT119" s="30">
        <f t="shared" si="15"/>
        <v>-1.92687646771716E-3</v>
      </c>
      <c r="AU119" s="30">
        <f t="shared" si="17"/>
        <v>7.8801405528516801E-3</v>
      </c>
      <c r="AV119" s="30">
        <f t="shared" si="21"/>
        <v>2.0936957455974701E-3</v>
      </c>
      <c r="AW119" s="30">
        <f t="shared" si="21"/>
        <v>-2.05248188327455E-3</v>
      </c>
      <c r="AX119" s="30">
        <f t="shared" si="21"/>
        <v>8.1452177422836004E-4</v>
      </c>
      <c r="AY119" s="30">
        <f t="shared" si="21"/>
        <v>-3.9868652089714002E-4</v>
      </c>
      <c r="AZ119" s="30">
        <f t="shared" si="21"/>
        <v>2.0240870641341502E-3</v>
      </c>
      <c r="BA119" s="30">
        <f t="shared" si="21"/>
        <v>5.3990043730633899E-3</v>
      </c>
      <c r="BC119" s="31">
        <f t="shared" si="18"/>
        <v>49856</v>
      </c>
      <c r="BD119" s="30">
        <f t="shared" si="19"/>
        <v>-1.92687646771716E-3</v>
      </c>
      <c r="BE119" s="30">
        <f t="shared" si="19"/>
        <v>7.8801405528516801E-3</v>
      </c>
    </row>
    <row r="120" spans="1:57">
      <c r="A120" s="31">
        <v>49948</v>
      </c>
      <c r="B120" s="30">
        <v>-4.8946148566753001E-2</v>
      </c>
      <c r="C120" s="30">
        <v>-2.1031632660983799E-4</v>
      </c>
      <c r="D120" s="30">
        <v>-7.0380869157016204E-2</v>
      </c>
      <c r="E120" s="30">
        <v>1.8130726227028E-4</v>
      </c>
      <c r="F120" s="30">
        <v>8.24815744231433E-2</v>
      </c>
      <c r="G120" s="30">
        <v>-1.43409275121797E-2</v>
      </c>
      <c r="H120" s="30">
        <v>0.121525548198908</v>
      </c>
      <c r="I120" s="30">
        <v>-0.18434053046794099</v>
      </c>
      <c r="J120" s="30">
        <v>-0.33477779909125699</v>
      </c>
      <c r="K120" s="30">
        <v>-1.8800602868296299E-3</v>
      </c>
      <c r="L120" s="30">
        <v>2.56834834292618E-2</v>
      </c>
      <c r="M120" s="30">
        <v>0</v>
      </c>
      <c r="N120" s="30">
        <v>0</v>
      </c>
      <c r="O120" s="30">
        <v>0.49137201767821498</v>
      </c>
      <c r="P120" s="30">
        <v>0</v>
      </c>
      <c r="Q120" s="30">
        <v>0.34400960892362298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2.0319449056671601E-3</v>
      </c>
      <c r="Z120" s="30">
        <v>-2.0028492418777601E-3</v>
      </c>
      <c r="AA120" s="30">
        <v>7.8844663471411205E-4</v>
      </c>
      <c r="AB120" s="30">
        <v>-3.9162378184798199E-4</v>
      </c>
      <c r="AC120" s="30">
        <v>1.9646693639074802E-3</v>
      </c>
      <c r="AD120" s="30">
        <v>5.2537541255448499E-3</v>
      </c>
      <c r="AE120" s="30">
        <v>-8.2366263548072596E-2</v>
      </c>
      <c r="AF120" s="30">
        <v>0.34023859554603803</v>
      </c>
      <c r="AH120" s="30">
        <f t="shared" si="20"/>
        <v>-1.8800602868296299E-3</v>
      </c>
      <c r="AI120" s="30">
        <f t="shared" si="13"/>
        <v>2.0319449056671601E-3</v>
      </c>
      <c r="AJ120" s="30">
        <f t="shared" si="13"/>
        <v>-2.0028492418777601E-3</v>
      </c>
      <c r="AK120" s="30">
        <f t="shared" si="13"/>
        <v>7.8844663471411205E-4</v>
      </c>
      <c r="AL120" s="30">
        <f t="shared" si="13"/>
        <v>-3.9162378184798199E-4</v>
      </c>
      <c r="AM120" s="30">
        <f t="shared" si="13"/>
        <v>1.9646693639074802E-3</v>
      </c>
      <c r="AN120" s="30">
        <f t="shared" si="13"/>
        <v>5.2537541255448499E-3</v>
      </c>
      <c r="AR120" s="31">
        <f t="shared" si="14"/>
        <v>49948</v>
      </c>
      <c r="AS120" s="30">
        <f t="shared" si="16"/>
        <v>3.3609543821841523</v>
      </c>
      <c r="AT120" s="30">
        <f t="shared" si="15"/>
        <v>-1.8800602868296299E-3</v>
      </c>
      <c r="AU120" s="30">
        <f t="shared" si="17"/>
        <v>7.64434200610786E-3</v>
      </c>
      <c r="AV120" s="30">
        <f t="shared" si="21"/>
        <v>2.0319449056671601E-3</v>
      </c>
      <c r="AW120" s="30">
        <f t="shared" si="21"/>
        <v>-2.0028492418777601E-3</v>
      </c>
      <c r="AX120" s="30">
        <f t="shared" si="21"/>
        <v>7.8844663471411205E-4</v>
      </c>
      <c r="AY120" s="30">
        <f t="shared" si="21"/>
        <v>-3.9162378184798199E-4</v>
      </c>
      <c r="AZ120" s="30">
        <f t="shared" si="21"/>
        <v>1.9646693639074802E-3</v>
      </c>
      <c r="BA120" s="30">
        <f t="shared" si="21"/>
        <v>5.2537541255448499E-3</v>
      </c>
      <c r="BC120" s="31">
        <f t="shared" si="18"/>
        <v>49948</v>
      </c>
      <c r="BD120" s="30">
        <f t="shared" si="19"/>
        <v>-1.8800602868296299E-3</v>
      </c>
      <c r="BE120" s="30">
        <f t="shared" si="19"/>
        <v>7.64434200610786E-3</v>
      </c>
    </row>
    <row r="121" spans="1:57">
      <c r="A121" s="31">
        <v>50040</v>
      </c>
      <c r="B121" s="30">
        <v>-4.8417536257594401E-2</v>
      </c>
      <c r="C121" s="30">
        <v>-2.03470360959912E-4</v>
      </c>
      <c r="D121" s="30">
        <v>-6.9445285030655904E-2</v>
      </c>
      <c r="E121" s="30">
        <v>1.8281724383228899E-4</v>
      </c>
      <c r="F121" s="30">
        <v>8.2060634274250199E-2</v>
      </c>
      <c r="G121" s="30">
        <v>-1.47452794418523E-2</v>
      </c>
      <c r="H121" s="30">
        <v>0.120714393434706</v>
      </c>
      <c r="I121" s="30">
        <v>-0.179039132583591</v>
      </c>
      <c r="J121" s="30">
        <v>-0.32492130176301398</v>
      </c>
      <c r="K121" s="30">
        <v>-1.8336405726793101E-3</v>
      </c>
      <c r="L121" s="30">
        <v>2.6113840557262499E-2</v>
      </c>
      <c r="M121" s="30">
        <v>0</v>
      </c>
      <c r="N121" s="30">
        <v>0</v>
      </c>
      <c r="O121" s="30">
        <v>0.48769602047844501</v>
      </c>
      <c r="P121" s="30">
        <v>0</v>
      </c>
      <c r="Q121" s="30">
        <v>0.34052071344619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1.9719596866307702E-3</v>
      </c>
      <c r="Z121" s="30">
        <v>-1.9533476216637702E-3</v>
      </c>
      <c r="AA121" s="30">
        <v>7.6341426802350998E-4</v>
      </c>
      <c r="AB121" s="30">
        <v>-3.8415785909018299E-4</v>
      </c>
      <c r="AC121" s="30">
        <v>1.9069353404566E-3</v>
      </c>
      <c r="AD121" s="30">
        <v>5.11107931242538E-3</v>
      </c>
      <c r="AE121" s="30">
        <v>-8.1529408438918399E-2</v>
      </c>
      <c r="AF121" s="30">
        <v>0.34944031131849401</v>
      </c>
      <c r="AH121" s="30">
        <f t="shared" si="20"/>
        <v>-1.8336405726793101E-3</v>
      </c>
      <c r="AI121" s="30">
        <f t="shared" si="13"/>
        <v>1.9719596866307702E-3</v>
      </c>
      <c r="AJ121" s="30">
        <f t="shared" si="13"/>
        <v>-1.9533476216637702E-3</v>
      </c>
      <c r="AK121" s="30">
        <f t="shared" si="13"/>
        <v>7.6341426802350998E-4</v>
      </c>
      <c r="AL121" s="30">
        <f t="shared" si="13"/>
        <v>-3.8415785909018299E-4</v>
      </c>
      <c r="AM121" s="30">
        <f t="shared" si="13"/>
        <v>1.9069353404566E-3</v>
      </c>
      <c r="AN121" s="30">
        <f t="shared" si="13"/>
        <v>5.11107931242538E-3</v>
      </c>
      <c r="AR121" s="31">
        <f t="shared" si="14"/>
        <v>50040</v>
      </c>
      <c r="AS121" s="30">
        <f t="shared" si="16"/>
        <v>3.3977612452739763</v>
      </c>
      <c r="AT121" s="30">
        <f t="shared" si="15"/>
        <v>-1.8336405726793101E-3</v>
      </c>
      <c r="AU121" s="30">
        <f t="shared" si="17"/>
        <v>7.4158831267823067E-3</v>
      </c>
      <c r="AV121" s="30">
        <f t="shared" si="21"/>
        <v>1.9719596866307702E-3</v>
      </c>
      <c r="AW121" s="30">
        <f t="shared" si="21"/>
        <v>-1.9533476216637702E-3</v>
      </c>
      <c r="AX121" s="30">
        <f t="shared" si="21"/>
        <v>7.6341426802350998E-4</v>
      </c>
      <c r="AY121" s="30">
        <f t="shared" si="21"/>
        <v>-3.8415785909018299E-4</v>
      </c>
      <c r="AZ121" s="30">
        <f t="shared" si="21"/>
        <v>1.9069353404566E-3</v>
      </c>
      <c r="BA121" s="30">
        <f t="shared" si="21"/>
        <v>5.11107931242538E-3</v>
      </c>
      <c r="BC121" s="31">
        <f t="shared" si="18"/>
        <v>50040</v>
      </c>
      <c r="BD121" s="30">
        <f t="shared" si="19"/>
        <v>-1.8336405726793101E-3</v>
      </c>
      <c r="BE121" s="30">
        <f t="shared" si="19"/>
        <v>7.4158831267823067E-3</v>
      </c>
    </row>
    <row r="122" spans="1:57">
      <c r="A122" s="31">
        <v>50130</v>
      </c>
      <c r="B122" s="30">
        <v>-4.7897929300189102E-2</v>
      </c>
      <c r="C122" s="30">
        <v>-1.96862276058418E-4</v>
      </c>
      <c r="D122" s="30">
        <v>-6.8525957378429106E-2</v>
      </c>
      <c r="E122" s="30">
        <v>1.83472007653229E-4</v>
      </c>
      <c r="F122" s="30">
        <v>8.1631882575750006E-2</v>
      </c>
      <c r="G122" s="30">
        <v>-1.51252783747279E-2</v>
      </c>
      <c r="H122" s="30">
        <v>0.119795819023749</v>
      </c>
      <c r="I122" s="30">
        <v>-0.1738770111953</v>
      </c>
      <c r="J122" s="30">
        <v>-0.31535332440683</v>
      </c>
      <c r="K122" s="30">
        <v>-1.7876872909439101E-3</v>
      </c>
      <c r="L122" s="30">
        <v>2.6505106620389102E-2</v>
      </c>
      <c r="M122" s="30">
        <v>0</v>
      </c>
      <c r="N122" s="30">
        <v>0</v>
      </c>
      <c r="O122" s="30">
        <v>0.48402072202617902</v>
      </c>
      <c r="P122" s="30">
        <v>0</v>
      </c>
      <c r="Q122" s="30">
        <v>0.33706845466891999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1.9137011194381101E-3</v>
      </c>
      <c r="Z122" s="30">
        <v>-1.9041191099855501E-3</v>
      </c>
      <c r="AA122" s="30">
        <v>7.3936034035160204E-4</v>
      </c>
      <c r="AB122" s="30">
        <v>-3.7637224373776498E-4</v>
      </c>
      <c r="AC122" s="30">
        <v>1.8508456146149E-3</v>
      </c>
      <c r="AD122" s="30">
        <v>4.9710883006648301E-3</v>
      </c>
      <c r="AE122" s="30">
        <v>-8.0701073290734199E-2</v>
      </c>
      <c r="AF122" s="30">
        <v>0.35807834748453599</v>
      </c>
      <c r="AH122" s="30">
        <f t="shared" si="20"/>
        <v>-1.7876872909439101E-3</v>
      </c>
      <c r="AI122" s="30">
        <f t="shared" ref="AI122:AN132" si="22">Y122</f>
        <v>1.9137011194381101E-3</v>
      </c>
      <c r="AJ122" s="30">
        <f t="shared" si="22"/>
        <v>-1.9041191099855501E-3</v>
      </c>
      <c r="AK122" s="30">
        <f t="shared" si="22"/>
        <v>7.3936034035160204E-4</v>
      </c>
      <c r="AL122" s="30">
        <f t="shared" si="22"/>
        <v>-3.7637224373776498E-4</v>
      </c>
      <c r="AM122" s="30">
        <f t="shared" si="22"/>
        <v>1.8508456146149E-3</v>
      </c>
      <c r="AN122" s="30">
        <f t="shared" si="22"/>
        <v>4.9710883006648301E-3</v>
      </c>
      <c r="AR122" s="31">
        <f t="shared" si="14"/>
        <v>50130</v>
      </c>
      <c r="AS122" s="30">
        <f t="shared" si="16"/>
        <v>3.4323133899381437</v>
      </c>
      <c r="AT122" s="30">
        <f t="shared" si="15"/>
        <v>-1.7876872909439101E-3</v>
      </c>
      <c r="AU122" s="30">
        <f t="shared" si="17"/>
        <v>7.1945040213461271E-3</v>
      </c>
      <c r="AV122" s="30">
        <f t="shared" si="21"/>
        <v>1.9137011194381101E-3</v>
      </c>
      <c r="AW122" s="30">
        <f t="shared" si="21"/>
        <v>-1.9041191099855501E-3</v>
      </c>
      <c r="AX122" s="30">
        <f t="shared" si="21"/>
        <v>7.3936034035160204E-4</v>
      </c>
      <c r="AY122" s="30">
        <f t="shared" si="21"/>
        <v>-3.7637224373776498E-4</v>
      </c>
      <c r="AZ122" s="30">
        <f t="shared" si="21"/>
        <v>1.8508456146149E-3</v>
      </c>
      <c r="BA122" s="30">
        <f t="shared" si="21"/>
        <v>4.9710883006648301E-3</v>
      </c>
      <c r="BC122" s="31">
        <f t="shared" si="18"/>
        <v>50130</v>
      </c>
      <c r="BD122" s="30">
        <f t="shared" si="19"/>
        <v>-1.7876872909439101E-3</v>
      </c>
      <c r="BE122" s="30">
        <f t="shared" si="19"/>
        <v>7.1945040213461271E-3</v>
      </c>
    </row>
    <row r="123" spans="1:57">
      <c r="A123" s="31">
        <v>50221</v>
      </c>
      <c r="B123" s="30">
        <v>-4.7387055549041802E-2</v>
      </c>
      <c r="C123" s="30">
        <v>-1.9048209237704201E-4</v>
      </c>
      <c r="D123" s="30">
        <v>-6.7622515809995204E-2</v>
      </c>
      <c r="E123" s="30">
        <v>1.83393085073646E-4</v>
      </c>
      <c r="F123" s="30">
        <v>8.1195755621910004E-2</v>
      </c>
      <c r="G123" s="30">
        <v>-1.5481784966764301E-2</v>
      </c>
      <c r="H123" s="30">
        <v>0.11877964252460201</v>
      </c>
      <c r="I123" s="30">
        <v>-0.168852018464027</v>
      </c>
      <c r="J123" s="30">
        <v>-0.30606561049838499</v>
      </c>
      <c r="K123" s="30">
        <v>-1.7422639864372799E-3</v>
      </c>
      <c r="L123" s="30">
        <v>2.6859019202851699E-2</v>
      </c>
      <c r="M123" s="30">
        <v>0</v>
      </c>
      <c r="N123" s="30">
        <v>0</v>
      </c>
      <c r="O123" s="30">
        <v>0.480347094500088</v>
      </c>
      <c r="P123" s="30">
        <v>0</v>
      </c>
      <c r="Q123" s="30">
        <v>0.33365238629341398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1.8571291706681501E-3</v>
      </c>
      <c r="Z123" s="30">
        <v>-1.85528758676056E-3</v>
      </c>
      <c r="AA123" s="30">
        <v>7.1622615025468395E-4</v>
      </c>
      <c r="AB123" s="30">
        <v>-3.68340458811733E-4</v>
      </c>
      <c r="AC123" s="30">
        <v>1.7963606506077299E-3</v>
      </c>
      <c r="AD123" s="30">
        <v>4.83386899805537E-3</v>
      </c>
      <c r="AE123" s="30">
        <v>-7.9881172588180893E-2</v>
      </c>
      <c r="AF123" s="30">
        <v>0.36617583409861398</v>
      </c>
      <c r="AH123" s="30">
        <f t="shared" si="20"/>
        <v>-1.7422639864372799E-3</v>
      </c>
      <c r="AI123" s="30">
        <f t="shared" si="22"/>
        <v>1.8571291706681501E-3</v>
      </c>
      <c r="AJ123" s="30">
        <f t="shared" si="22"/>
        <v>-1.85528758676056E-3</v>
      </c>
      <c r="AK123" s="30">
        <f t="shared" si="22"/>
        <v>7.1622615025468395E-4</v>
      </c>
      <c r="AL123" s="30">
        <f t="shared" si="22"/>
        <v>-3.68340458811733E-4</v>
      </c>
      <c r="AM123" s="30">
        <f t="shared" si="22"/>
        <v>1.7963606506077299E-3</v>
      </c>
      <c r="AN123" s="30">
        <f t="shared" si="22"/>
        <v>4.83386899805537E-3</v>
      </c>
      <c r="AR123" s="31">
        <f t="shared" si="14"/>
        <v>50221</v>
      </c>
      <c r="AS123" s="30">
        <f t="shared" si="16"/>
        <v>3.4647033363944559</v>
      </c>
      <c r="AT123" s="30">
        <f t="shared" si="15"/>
        <v>-1.7422639864372799E-3</v>
      </c>
      <c r="AU123" s="30">
        <f t="shared" si="17"/>
        <v>6.9799569240136406E-3</v>
      </c>
      <c r="AV123" s="30">
        <f t="shared" si="21"/>
        <v>1.8571291706681501E-3</v>
      </c>
      <c r="AW123" s="30">
        <f t="shared" si="21"/>
        <v>-1.85528758676056E-3</v>
      </c>
      <c r="AX123" s="30">
        <f t="shared" si="21"/>
        <v>7.1622615025468395E-4</v>
      </c>
      <c r="AY123" s="30">
        <f t="shared" si="21"/>
        <v>-3.68340458811733E-4</v>
      </c>
      <c r="AZ123" s="30">
        <f t="shared" si="21"/>
        <v>1.7963606506077299E-3</v>
      </c>
      <c r="BA123" s="30">
        <f t="shared" si="21"/>
        <v>4.83386899805537E-3</v>
      </c>
      <c r="BC123" s="31">
        <f t="shared" si="18"/>
        <v>50221</v>
      </c>
      <c r="BD123" s="30">
        <f t="shared" si="19"/>
        <v>-1.7422639864372799E-3</v>
      </c>
      <c r="BE123" s="30">
        <f t="shared" si="19"/>
        <v>6.9799569240136406E-3</v>
      </c>
    </row>
    <row r="124" spans="1:57">
      <c r="A124" s="31">
        <v>50313</v>
      </c>
      <c r="B124" s="30">
        <v>-4.6884652680290101E-2</v>
      </c>
      <c r="C124" s="30">
        <v>-1.84320382301539E-4</v>
      </c>
      <c r="D124" s="30">
        <v>-6.6734599943474304E-2</v>
      </c>
      <c r="E124" s="30">
        <v>1.8268789061526199E-4</v>
      </c>
      <c r="F124" s="30">
        <v>8.0752675298922896E-2</v>
      </c>
      <c r="G124" s="30">
        <v>-1.5815629137128001E-2</v>
      </c>
      <c r="H124" s="30">
        <v>0.11767505941671</v>
      </c>
      <c r="I124" s="30">
        <v>-0.16396185200406799</v>
      </c>
      <c r="J124" s="30">
        <v>-0.29705012273368803</v>
      </c>
      <c r="K124" s="30">
        <v>-1.6974277772585601E-3</v>
      </c>
      <c r="L124" s="30">
        <v>2.7177259443567001E-2</v>
      </c>
      <c r="M124" s="30">
        <v>0</v>
      </c>
      <c r="N124" s="30">
        <v>0</v>
      </c>
      <c r="O124" s="30">
        <v>0.47667608208306</v>
      </c>
      <c r="P124" s="30">
        <v>0</v>
      </c>
      <c r="Q124" s="30">
        <v>0.330272072166515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1.8022030932041101E-3</v>
      </c>
      <c r="Z124" s="30">
        <v>-1.80696033995619E-3</v>
      </c>
      <c r="AA124" s="30">
        <v>6.9395809922934105E-4</v>
      </c>
      <c r="AB124" s="30">
        <v>-3.6012702462340202E-4</v>
      </c>
      <c r="AC124" s="30">
        <v>1.74344091428135E-3</v>
      </c>
      <c r="AD124" s="30">
        <v>4.69949072259279E-3</v>
      </c>
      <c r="AE124" s="30">
        <v>-7.9069621601557394E-2</v>
      </c>
      <c r="AF124" s="30">
        <v>0.37375513073560901</v>
      </c>
      <c r="AH124" s="30">
        <f t="shared" si="20"/>
        <v>-1.6974277772585601E-3</v>
      </c>
      <c r="AI124" s="30">
        <f t="shared" si="22"/>
        <v>1.8022030932041101E-3</v>
      </c>
      <c r="AJ124" s="30">
        <f t="shared" si="22"/>
        <v>-1.80696033995619E-3</v>
      </c>
      <c r="AK124" s="30">
        <f t="shared" si="22"/>
        <v>6.9395809922934105E-4</v>
      </c>
      <c r="AL124" s="30">
        <f t="shared" si="22"/>
        <v>-3.6012702462340202E-4</v>
      </c>
      <c r="AM124" s="30">
        <f t="shared" si="22"/>
        <v>1.74344091428135E-3</v>
      </c>
      <c r="AN124" s="30">
        <f t="shared" si="22"/>
        <v>4.69949072259279E-3</v>
      </c>
      <c r="AR124" s="31">
        <f t="shared" si="14"/>
        <v>50313</v>
      </c>
      <c r="AS124" s="30">
        <f t="shared" si="16"/>
        <v>3.4950205229424363</v>
      </c>
      <c r="AT124" s="30">
        <f t="shared" si="15"/>
        <v>-1.6974277772585601E-3</v>
      </c>
      <c r="AU124" s="30">
        <f t="shared" si="17"/>
        <v>6.7720054647279994E-3</v>
      </c>
      <c r="AV124" s="30">
        <f t="shared" si="21"/>
        <v>1.8022030932041101E-3</v>
      </c>
      <c r="AW124" s="30">
        <f t="shared" si="21"/>
        <v>-1.80696033995619E-3</v>
      </c>
      <c r="AX124" s="30">
        <f t="shared" si="21"/>
        <v>6.9395809922934105E-4</v>
      </c>
      <c r="AY124" s="30">
        <f t="shared" si="21"/>
        <v>-3.6012702462340202E-4</v>
      </c>
      <c r="AZ124" s="30">
        <f t="shared" si="21"/>
        <v>1.74344091428135E-3</v>
      </c>
      <c r="BA124" s="30">
        <f t="shared" si="21"/>
        <v>4.69949072259279E-3</v>
      </c>
      <c r="BC124" s="31">
        <f t="shared" si="18"/>
        <v>50313</v>
      </c>
      <c r="BD124" s="30">
        <f t="shared" si="19"/>
        <v>-1.6974277772585601E-3</v>
      </c>
      <c r="BE124" s="30">
        <f t="shared" si="19"/>
        <v>6.7720054647279994E-3</v>
      </c>
    </row>
    <row r="125" spans="1:57">
      <c r="A125" s="31">
        <v>50405</v>
      </c>
      <c r="B125" s="30">
        <v>-4.6390467831225399E-2</v>
      </c>
      <c r="C125" s="30">
        <v>-1.7836823562600301E-4</v>
      </c>
      <c r="D125" s="30">
        <v>-6.5861859138038797E-2</v>
      </c>
      <c r="E125" s="30">
        <v>1.8145114610845699E-4</v>
      </c>
      <c r="F125" s="30">
        <v>8.0303049360508305E-2</v>
      </c>
      <c r="G125" s="30">
        <v>-1.6127612140681698E-2</v>
      </c>
      <c r="H125" s="30">
        <v>0.1164906763774</v>
      </c>
      <c r="I125" s="30">
        <v>-0.159204084525399</v>
      </c>
      <c r="J125" s="30">
        <v>-0.288299038406436</v>
      </c>
      <c r="K125" s="30">
        <v>-1.6532294559223799E-3</v>
      </c>
      <c r="L125" s="30">
        <v>2.7461452348176402E-2</v>
      </c>
      <c r="M125" s="30">
        <v>0</v>
      </c>
      <c r="N125" s="30">
        <v>0</v>
      </c>
      <c r="O125" s="30">
        <v>0.47300860064651801</v>
      </c>
      <c r="P125" s="30">
        <v>0</v>
      </c>
      <c r="Q125" s="30">
        <v>0.32692708563273298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1.7488817263711001E-3</v>
      </c>
      <c r="Z125" s="30">
        <v>-1.75922959201324E-3</v>
      </c>
      <c r="AA125" s="30">
        <v>6.7250720647837805E-4</v>
      </c>
      <c r="AB125" s="30">
        <v>-3.5178835328109E-4</v>
      </c>
      <c r="AC125" s="30">
        <v>1.6920470106152E-3</v>
      </c>
      <c r="AD125" s="30">
        <v>4.5680059790553697E-3</v>
      </c>
      <c r="AE125" s="30">
        <v>-7.8266336382903895E-2</v>
      </c>
      <c r="AF125" s="30">
        <v>0.38083783261899601</v>
      </c>
      <c r="AH125" s="30">
        <f t="shared" si="20"/>
        <v>-1.6532294559223799E-3</v>
      </c>
      <c r="AI125" s="30">
        <f t="shared" si="22"/>
        <v>1.7488817263711001E-3</v>
      </c>
      <c r="AJ125" s="30">
        <f t="shared" si="22"/>
        <v>-1.75922959201324E-3</v>
      </c>
      <c r="AK125" s="30">
        <f t="shared" si="22"/>
        <v>6.7250720647837805E-4</v>
      </c>
      <c r="AL125" s="30">
        <f t="shared" si="22"/>
        <v>-3.5178835328109E-4</v>
      </c>
      <c r="AM125" s="30">
        <f t="shared" si="22"/>
        <v>1.6920470106152E-3</v>
      </c>
      <c r="AN125" s="30">
        <f t="shared" si="22"/>
        <v>4.5680059790553697E-3</v>
      </c>
      <c r="AR125" s="31">
        <f t="shared" si="14"/>
        <v>50405</v>
      </c>
      <c r="AS125" s="30">
        <f t="shared" si="16"/>
        <v>3.5233513304759843</v>
      </c>
      <c r="AT125" s="30">
        <f t="shared" si="15"/>
        <v>-1.6532294559223799E-3</v>
      </c>
      <c r="AU125" s="30">
        <f t="shared" si="17"/>
        <v>6.5704239772257176E-3</v>
      </c>
      <c r="AV125" s="30">
        <f t="shared" si="21"/>
        <v>1.7488817263711001E-3</v>
      </c>
      <c r="AW125" s="30">
        <f t="shared" si="21"/>
        <v>-1.75922959201324E-3</v>
      </c>
      <c r="AX125" s="30">
        <f t="shared" si="21"/>
        <v>6.7250720647837805E-4</v>
      </c>
      <c r="AY125" s="30">
        <f t="shared" si="21"/>
        <v>-3.5178835328109E-4</v>
      </c>
      <c r="AZ125" s="30">
        <f t="shared" si="21"/>
        <v>1.6920470106152E-3</v>
      </c>
      <c r="BA125" s="30">
        <f t="shared" si="21"/>
        <v>4.5680059790553697E-3</v>
      </c>
      <c r="BC125" s="31">
        <f t="shared" si="18"/>
        <v>50405</v>
      </c>
      <c r="BD125" s="30">
        <f t="shared" si="19"/>
        <v>-1.6532294559223799E-3</v>
      </c>
      <c r="BE125" s="30">
        <f t="shared" si="19"/>
        <v>6.5704239772257176E-3</v>
      </c>
    </row>
    <row r="126" spans="1:57">
      <c r="A126" s="31">
        <v>50495</v>
      </c>
      <c r="B126" s="30">
        <v>-4.5904257256879001E-2</v>
      </c>
      <c r="C126" s="30">
        <v>-1.7261722704553501E-4</v>
      </c>
      <c r="D126" s="30">
        <v>-6.5003952227049494E-2</v>
      </c>
      <c r="E126" s="30">
        <v>1.7976618900128401E-4</v>
      </c>
      <c r="F126" s="30">
        <v>7.9847271727095895E-2</v>
      </c>
      <c r="G126" s="30">
        <v>-1.6418508379567501E-2</v>
      </c>
      <c r="H126" s="30">
        <v>0.115234543128828</v>
      </c>
      <c r="I126" s="30">
        <v>-0.154576189345945</v>
      </c>
      <c r="J126" s="30">
        <v>-0.27980474485103102</v>
      </c>
      <c r="K126" s="30">
        <v>-1.6097136745107899E-3</v>
      </c>
      <c r="L126" s="30">
        <v>2.77131673359409E-2</v>
      </c>
      <c r="M126" s="30">
        <v>0</v>
      </c>
      <c r="N126" s="30">
        <v>0</v>
      </c>
      <c r="O126" s="30">
        <v>0.46934553755799602</v>
      </c>
      <c r="P126" s="30">
        <v>0</v>
      </c>
      <c r="Q126" s="30">
        <v>0.32361700894811801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1.6971237499552299E-3</v>
      </c>
      <c r="Z126" s="30">
        <v>-1.71217393383216E-3</v>
      </c>
      <c r="AA126" s="30">
        <v>6.5182866348933999E-4</v>
      </c>
      <c r="AB126" s="30">
        <v>-3.4337357307512301E-4</v>
      </c>
      <c r="AC126" s="30">
        <v>1.64213980224925E-3</v>
      </c>
      <c r="AD126" s="30">
        <v>4.4394521346857703E-3</v>
      </c>
      <c r="AE126" s="30">
        <v>-7.7471233760928404E-2</v>
      </c>
      <c r="AF126" s="30">
        <v>0.38744478007677302</v>
      </c>
      <c r="AH126" s="30">
        <f t="shared" si="20"/>
        <v>-1.6097136745107899E-3</v>
      </c>
      <c r="AI126" s="30">
        <f t="shared" si="22"/>
        <v>1.6971237499552299E-3</v>
      </c>
      <c r="AJ126" s="30">
        <f t="shared" si="22"/>
        <v>-1.71217393383216E-3</v>
      </c>
      <c r="AK126" s="30">
        <f t="shared" si="22"/>
        <v>6.5182866348933999E-4</v>
      </c>
      <c r="AL126" s="30">
        <f t="shared" si="22"/>
        <v>-3.4337357307512301E-4</v>
      </c>
      <c r="AM126" s="30">
        <f t="shared" si="22"/>
        <v>1.64213980224925E-3</v>
      </c>
      <c r="AN126" s="30">
        <f t="shared" si="22"/>
        <v>4.4394521346857703E-3</v>
      </c>
      <c r="AR126" s="31">
        <f t="shared" si="14"/>
        <v>50495</v>
      </c>
      <c r="AS126" s="30">
        <f t="shared" si="16"/>
        <v>3.5497791203070923</v>
      </c>
      <c r="AT126" s="30">
        <f t="shared" si="15"/>
        <v>-1.6097136745107899E-3</v>
      </c>
      <c r="AU126" s="30">
        <f t="shared" si="17"/>
        <v>6.3749968434723067E-3</v>
      </c>
      <c r="AV126" s="30">
        <f t="shared" si="21"/>
        <v>1.6971237499552299E-3</v>
      </c>
      <c r="AW126" s="30">
        <f t="shared" si="21"/>
        <v>-1.71217393383216E-3</v>
      </c>
      <c r="AX126" s="30">
        <f t="shared" si="21"/>
        <v>6.5182866348933999E-4</v>
      </c>
      <c r="AY126" s="30">
        <f t="shared" si="21"/>
        <v>-3.4337357307512301E-4</v>
      </c>
      <c r="AZ126" s="30">
        <f t="shared" si="21"/>
        <v>1.64213980224925E-3</v>
      </c>
      <c r="BA126" s="30">
        <f t="shared" si="21"/>
        <v>4.4394521346857703E-3</v>
      </c>
      <c r="BC126" s="31">
        <f t="shared" si="18"/>
        <v>50495</v>
      </c>
      <c r="BD126" s="30">
        <f t="shared" si="19"/>
        <v>-1.6097136745107899E-3</v>
      </c>
      <c r="BE126" s="30">
        <f t="shared" si="19"/>
        <v>6.3749968434723067E-3</v>
      </c>
    </row>
    <row r="127" spans="1:57">
      <c r="A127" s="31">
        <v>50586</v>
      </c>
      <c r="B127" s="30">
        <v>-4.54257860020734E-2</v>
      </c>
      <c r="C127" s="30">
        <v>-1.67059384337253E-4</v>
      </c>
      <c r="D127" s="30">
        <v>-6.41605472533779E-2</v>
      </c>
      <c r="E127" s="30">
        <v>1.77706167758806E-4</v>
      </c>
      <c r="F127" s="30">
        <v>7.9385722802927106E-2</v>
      </c>
      <c r="G127" s="30">
        <v>-1.6689066990205299E-2</v>
      </c>
      <c r="H127" s="30">
        <v>0.11391418288419999</v>
      </c>
      <c r="I127" s="30">
        <v>-0.150075562399754</v>
      </c>
      <c r="J127" s="30">
        <v>-0.27155983493920499</v>
      </c>
      <c r="K127" s="30">
        <v>-1.56691919146467E-3</v>
      </c>
      <c r="L127" s="30">
        <v>2.79339189812155E-2</v>
      </c>
      <c r="M127" s="30">
        <v>0</v>
      </c>
      <c r="N127" s="30">
        <v>0</v>
      </c>
      <c r="O127" s="30">
        <v>0.46568775160209502</v>
      </c>
      <c r="P127" s="30">
        <v>0</v>
      </c>
      <c r="Q127" s="30">
        <v>0.32034143274841598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1.6468878985875699E-3</v>
      </c>
      <c r="Z127" s="30">
        <v>-1.66585966426824E-3</v>
      </c>
      <c r="AA127" s="30">
        <v>6.3188142804815296E-4</v>
      </c>
      <c r="AB127" s="30">
        <v>-3.3492528633827202E-4</v>
      </c>
      <c r="AC127" s="30">
        <v>1.5936805107807899E-3</v>
      </c>
      <c r="AD127" s="30">
        <v>4.3138529916442103E-3</v>
      </c>
      <c r="AE127" s="30">
        <v>-7.6684231337009703E-2</v>
      </c>
      <c r="AF127" s="30">
        <v>0.39359607064885999</v>
      </c>
      <c r="AH127" s="30">
        <f t="shared" si="20"/>
        <v>-1.56691919146467E-3</v>
      </c>
      <c r="AI127" s="30">
        <f t="shared" si="22"/>
        <v>1.6468878985875699E-3</v>
      </c>
      <c r="AJ127" s="30">
        <f t="shared" si="22"/>
        <v>-1.66585966426824E-3</v>
      </c>
      <c r="AK127" s="30">
        <f t="shared" si="22"/>
        <v>6.3188142804815296E-4</v>
      </c>
      <c r="AL127" s="30">
        <f t="shared" si="22"/>
        <v>-3.3492528633827202E-4</v>
      </c>
      <c r="AM127" s="30">
        <f t="shared" si="22"/>
        <v>1.5936805107807899E-3</v>
      </c>
      <c r="AN127" s="30">
        <f t="shared" si="22"/>
        <v>4.3138529916442103E-3</v>
      </c>
      <c r="AR127" s="31">
        <f t="shared" si="14"/>
        <v>50586</v>
      </c>
      <c r="AS127" s="30">
        <f t="shared" si="16"/>
        <v>3.5743842825954397</v>
      </c>
      <c r="AT127" s="30">
        <f t="shared" si="15"/>
        <v>-1.56691919146467E-3</v>
      </c>
      <c r="AU127" s="30">
        <f t="shared" si="17"/>
        <v>6.185517878454211E-3</v>
      </c>
      <c r="AV127" s="30">
        <f t="shared" si="21"/>
        <v>1.6468878985875699E-3</v>
      </c>
      <c r="AW127" s="30">
        <f t="shared" si="21"/>
        <v>-1.66585966426824E-3</v>
      </c>
      <c r="AX127" s="30">
        <f t="shared" si="21"/>
        <v>6.3188142804815296E-4</v>
      </c>
      <c r="AY127" s="30">
        <f t="shared" si="21"/>
        <v>-3.3492528633827202E-4</v>
      </c>
      <c r="AZ127" s="30">
        <f t="shared" si="21"/>
        <v>1.5936805107807899E-3</v>
      </c>
      <c r="BA127" s="30">
        <f t="shared" si="21"/>
        <v>4.3138529916442103E-3</v>
      </c>
      <c r="BC127" s="31">
        <f t="shared" si="18"/>
        <v>50586</v>
      </c>
      <c r="BD127" s="30">
        <f t="shared" si="19"/>
        <v>-1.56691919146467E-3</v>
      </c>
      <c r="BE127" s="30">
        <f t="shared" si="19"/>
        <v>6.185517878454211E-3</v>
      </c>
    </row>
    <row r="128" spans="1:57">
      <c r="A128" s="31">
        <v>50678</v>
      </c>
      <c r="B128" s="30">
        <v>-4.4954827587440002E-2</v>
      </c>
      <c r="C128" s="30">
        <v>-1.6168715892828E-4</v>
      </c>
      <c r="D128" s="30">
        <v>-6.3331321207771296E-2</v>
      </c>
      <c r="E128" s="30">
        <v>1.75335133079101E-4</v>
      </c>
      <c r="F128" s="30">
        <v>7.8918769806524097E-2</v>
      </c>
      <c r="G128" s="30">
        <v>-1.69400132365327E-2</v>
      </c>
      <c r="H128" s="30">
        <v>0.112536621424963</v>
      </c>
      <c r="I128" s="30">
        <v>-0.145699541257648</v>
      </c>
      <c r="J128" s="30">
        <v>-0.26355710262085902</v>
      </c>
      <c r="K128" s="30">
        <v>-1.5248791645716599E-3</v>
      </c>
      <c r="L128" s="30">
        <v>2.81251679155269E-2</v>
      </c>
      <c r="M128" s="30">
        <v>0</v>
      </c>
      <c r="N128" s="30">
        <v>0</v>
      </c>
      <c r="O128" s="30">
        <v>0.46203607300168098</v>
      </c>
      <c r="P128" s="30">
        <v>0</v>
      </c>
      <c r="Q128" s="30">
        <v>0.31709995556716802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1.5981331421111001E-3</v>
      </c>
      <c r="Z128" s="30">
        <v>-1.62034203536887E-3</v>
      </c>
      <c r="AA128" s="30">
        <v>6.1262785449045498E-4</v>
      </c>
      <c r="AB128" s="30">
        <v>-3.2648026283554898E-4</v>
      </c>
      <c r="AC128" s="30">
        <v>1.54663080327299E-3</v>
      </c>
      <c r="AD128" s="30">
        <v>4.19122025263618E-3</v>
      </c>
      <c r="AE128" s="30">
        <v>-7.5905247480145793E-2</v>
      </c>
      <c r="AF128" s="30">
        <v>0.39931107328694498</v>
      </c>
      <c r="AH128" s="30">
        <f t="shared" si="20"/>
        <v>-1.5248791645716599E-3</v>
      </c>
      <c r="AI128" s="30">
        <f t="shared" si="22"/>
        <v>1.5981331421111001E-3</v>
      </c>
      <c r="AJ128" s="30">
        <f t="shared" si="22"/>
        <v>-1.62034203536887E-3</v>
      </c>
      <c r="AK128" s="30">
        <f t="shared" si="22"/>
        <v>6.1262785449045498E-4</v>
      </c>
      <c r="AL128" s="30">
        <f t="shared" si="22"/>
        <v>-3.2648026283554898E-4</v>
      </c>
      <c r="AM128" s="30">
        <f t="shared" si="22"/>
        <v>1.54663080327299E-3</v>
      </c>
      <c r="AN128" s="30">
        <f t="shared" si="22"/>
        <v>4.19122025263618E-3</v>
      </c>
      <c r="AR128" s="31">
        <f t="shared" si="14"/>
        <v>50678</v>
      </c>
      <c r="AS128" s="30">
        <f t="shared" si="16"/>
        <v>3.5972442931477797</v>
      </c>
      <c r="AT128" s="30">
        <f t="shared" si="15"/>
        <v>-1.5248791645716599E-3</v>
      </c>
      <c r="AU128" s="30">
        <f t="shared" si="17"/>
        <v>6.0017897543063062E-3</v>
      </c>
      <c r="AV128" s="30">
        <f t="shared" si="21"/>
        <v>1.5981331421111001E-3</v>
      </c>
      <c r="AW128" s="30">
        <f t="shared" si="21"/>
        <v>-1.62034203536887E-3</v>
      </c>
      <c r="AX128" s="30">
        <f t="shared" si="21"/>
        <v>6.1262785449045498E-4</v>
      </c>
      <c r="AY128" s="30">
        <f t="shared" si="21"/>
        <v>-3.2648026283554898E-4</v>
      </c>
      <c r="AZ128" s="30">
        <f t="shared" si="21"/>
        <v>1.54663080327299E-3</v>
      </c>
      <c r="BA128" s="30">
        <f t="shared" si="21"/>
        <v>4.19122025263618E-3</v>
      </c>
      <c r="BC128" s="31">
        <f t="shared" si="18"/>
        <v>50678</v>
      </c>
      <c r="BD128" s="30">
        <f t="shared" si="19"/>
        <v>-1.5248791645716599E-3</v>
      </c>
      <c r="BE128" s="30">
        <f t="shared" si="19"/>
        <v>6.0017897543063062E-3</v>
      </c>
    </row>
    <row r="129" spans="1:57">
      <c r="A129" s="31">
        <v>50770</v>
      </c>
      <c r="B129" s="30">
        <v>-4.4491163708504297E-2</v>
      </c>
      <c r="C129" s="30">
        <v>-1.5649339744072601E-4</v>
      </c>
      <c r="D129" s="30">
        <v>-6.2515959771924895E-2</v>
      </c>
      <c r="E129" s="30">
        <v>1.7270902845645199E-4</v>
      </c>
      <c r="F129" s="30">
        <v>7.8446767111084406E-2</v>
      </c>
      <c r="G129" s="30">
        <v>-1.7172049737446099E-2</v>
      </c>
      <c r="H129" s="30">
        <v>0.11110841484407399</v>
      </c>
      <c r="I129" s="30">
        <v>-0.14144542158960299</v>
      </c>
      <c r="J129" s="30">
        <v>-0.25578953850486902</v>
      </c>
      <c r="K129" s="30">
        <v>-1.4836214749736E-3</v>
      </c>
      <c r="L129" s="30">
        <v>2.8288321860547801E-2</v>
      </c>
      <c r="M129" s="30">
        <v>0</v>
      </c>
      <c r="N129" s="30">
        <v>0</v>
      </c>
      <c r="O129" s="30">
        <v>0.45839130352993601</v>
      </c>
      <c r="P129" s="30">
        <v>0</v>
      </c>
      <c r="Q129" s="30">
        <v>0.31389218340063202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1.5508188347501601E-3</v>
      </c>
      <c r="Z129" s="30">
        <v>-1.5756664047961099E-3</v>
      </c>
      <c r="AA129" s="30">
        <v>5.9403335812557802E-4</v>
      </c>
      <c r="AB129" s="30">
        <v>-3.18070072857779E-4</v>
      </c>
      <c r="AC129" s="30">
        <v>1.5009528650855499E-3</v>
      </c>
      <c r="AD129" s="30">
        <v>4.0715548817349401E-3</v>
      </c>
      <c r="AE129" s="30">
        <v>-7.5134201322535302E-2</v>
      </c>
      <c r="AF129" s="30">
        <v>0.40460844418701503</v>
      </c>
      <c r="AH129" s="30">
        <f t="shared" si="20"/>
        <v>-1.4836214749736E-3</v>
      </c>
      <c r="AI129" s="30">
        <f t="shared" si="22"/>
        <v>1.5508188347501601E-3</v>
      </c>
      <c r="AJ129" s="30">
        <f t="shared" si="22"/>
        <v>-1.5756664047961099E-3</v>
      </c>
      <c r="AK129" s="30">
        <f t="shared" si="22"/>
        <v>5.9403335812557802E-4</v>
      </c>
      <c r="AL129" s="30">
        <f t="shared" si="22"/>
        <v>-3.18070072857779E-4</v>
      </c>
      <c r="AM129" s="30">
        <f t="shared" si="22"/>
        <v>1.5009528650855499E-3</v>
      </c>
      <c r="AN129" s="30">
        <f t="shared" si="22"/>
        <v>4.0715548817349401E-3</v>
      </c>
      <c r="AR129" s="31">
        <f t="shared" si="14"/>
        <v>50770</v>
      </c>
      <c r="AS129" s="30">
        <f t="shared" si="16"/>
        <v>3.6184337767480601</v>
      </c>
      <c r="AT129" s="30">
        <f t="shared" si="15"/>
        <v>-1.4836214749736E-3</v>
      </c>
      <c r="AU129" s="30">
        <f t="shared" si="17"/>
        <v>5.8236234620423393E-3</v>
      </c>
      <c r="AV129" s="30">
        <f t="shared" si="21"/>
        <v>1.5508188347501601E-3</v>
      </c>
      <c r="AW129" s="30">
        <f t="shared" si="21"/>
        <v>-1.5756664047961099E-3</v>
      </c>
      <c r="AX129" s="30">
        <f t="shared" si="21"/>
        <v>5.9403335812557802E-4</v>
      </c>
      <c r="AY129" s="30">
        <f t="shared" si="21"/>
        <v>-3.18070072857779E-4</v>
      </c>
      <c r="AZ129" s="30">
        <f t="shared" si="21"/>
        <v>1.5009528650855499E-3</v>
      </c>
      <c r="BA129" s="30">
        <f t="shared" si="21"/>
        <v>4.0715548817349401E-3</v>
      </c>
      <c r="BC129" s="31">
        <f t="shared" si="18"/>
        <v>50770</v>
      </c>
      <c r="BD129" s="30">
        <f t="shared" si="19"/>
        <v>-1.4836214749736E-3</v>
      </c>
      <c r="BE129" s="30">
        <f t="shared" si="19"/>
        <v>5.8236234620423393E-3</v>
      </c>
    </row>
    <row r="130" spans="1:57">
      <c r="A130" s="31">
        <v>50860</v>
      </c>
      <c r="B130" s="30">
        <v>-4.4034583946861397E-2</v>
      </c>
      <c r="C130" s="30">
        <v>-1.5147131546822099E-4</v>
      </c>
      <c r="D130" s="30">
        <v>-6.1714157065639798E-2</v>
      </c>
      <c r="E130" s="30">
        <v>1.69876588840267E-4</v>
      </c>
      <c r="F130" s="30">
        <v>7.7970056589493603E-2</v>
      </c>
      <c r="G130" s="30">
        <v>-1.7385857551666099E-2</v>
      </c>
      <c r="H130" s="30">
        <v>0.109635675991603</v>
      </c>
      <c r="I130" s="30">
        <v>-0.137310471425478</v>
      </c>
      <c r="J130" s="30">
        <v>-0.24825032547550699</v>
      </c>
      <c r="K130" s="30">
        <v>-1.4431690702920699E-3</v>
      </c>
      <c r="L130" s="30">
        <v>2.8424736765497699E-2</v>
      </c>
      <c r="M130" s="30">
        <v>0</v>
      </c>
      <c r="N130" s="30">
        <v>0</v>
      </c>
      <c r="O130" s="30">
        <v>0.45475421670191302</v>
      </c>
      <c r="P130" s="30">
        <v>0</v>
      </c>
      <c r="Q130" s="30">
        <v>0.31071772931339198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1.5049048388116001E-3</v>
      </c>
      <c r="Z130" s="30">
        <v>-1.53186929818804E-3</v>
      </c>
      <c r="AA130" s="30">
        <v>5.7606611136851095E-4</v>
      </c>
      <c r="AB130" s="30">
        <v>-3.0972166306097998E-4</v>
      </c>
      <c r="AC130" s="30">
        <v>1.45660946127001E-3</v>
      </c>
      <c r="AD130" s="30">
        <v>3.9548483615980904E-3</v>
      </c>
      <c r="AE130" s="30">
        <v>-7.4371012754525997E-2</v>
      </c>
      <c r="AF130" s="30">
        <v>0.40950614387040801</v>
      </c>
      <c r="AH130" s="30">
        <f t="shared" si="20"/>
        <v>-1.4431690702920699E-3</v>
      </c>
      <c r="AI130" s="30">
        <f t="shared" si="22"/>
        <v>1.5049048388116001E-3</v>
      </c>
      <c r="AJ130" s="30">
        <f t="shared" si="22"/>
        <v>-1.53186929818804E-3</v>
      </c>
      <c r="AK130" s="30">
        <f t="shared" si="22"/>
        <v>5.7606611136851095E-4</v>
      </c>
      <c r="AL130" s="30">
        <f t="shared" si="22"/>
        <v>-3.0972166306097998E-4</v>
      </c>
      <c r="AM130" s="30">
        <f t="shared" si="22"/>
        <v>1.45660946127001E-3</v>
      </c>
      <c r="AN130" s="30">
        <f t="shared" si="22"/>
        <v>3.9548483615980904E-3</v>
      </c>
      <c r="AR130" s="31">
        <f t="shared" ref="AR130:AR132" si="23">A130</f>
        <v>50860</v>
      </c>
      <c r="AS130" s="30">
        <f t="shared" si="16"/>
        <v>3.6380245754816318</v>
      </c>
      <c r="AT130" s="30">
        <f t="shared" ref="AT130:AT132" si="24">AH130</f>
        <v>-1.4431690702920699E-3</v>
      </c>
      <c r="AU130" s="30">
        <f t="shared" si="17"/>
        <v>5.6508378117991918E-3</v>
      </c>
      <c r="AV130" s="30">
        <f t="shared" si="21"/>
        <v>1.5049048388116001E-3</v>
      </c>
      <c r="AW130" s="30">
        <f t="shared" si="21"/>
        <v>-1.53186929818804E-3</v>
      </c>
      <c r="AX130" s="30">
        <f t="shared" si="21"/>
        <v>5.7606611136851095E-4</v>
      </c>
      <c r="AY130" s="30">
        <f t="shared" si="21"/>
        <v>-3.0972166306097998E-4</v>
      </c>
      <c r="AZ130" s="30">
        <f t="shared" si="21"/>
        <v>1.45660946127001E-3</v>
      </c>
      <c r="BA130" s="30">
        <f t="shared" si="21"/>
        <v>3.9548483615980904E-3</v>
      </c>
      <c r="BC130" s="31">
        <f t="shared" si="18"/>
        <v>50860</v>
      </c>
      <c r="BD130" s="30">
        <f t="shared" si="19"/>
        <v>-1.4431690702920699E-3</v>
      </c>
      <c r="BE130" s="30">
        <f t="shared" si="19"/>
        <v>5.6508378117991918E-3</v>
      </c>
    </row>
    <row r="131" spans="1:57">
      <c r="A131" s="31">
        <v>50951</v>
      </c>
      <c r="B131" s="30">
        <v>-4.35848854921983E-2</v>
      </c>
      <c r="C131" s="30">
        <v>-1.46614472640305E-4</v>
      </c>
      <c r="D131" s="30">
        <v>-6.0925615399853798E-2</v>
      </c>
      <c r="E131" s="30">
        <v>1.6688015234134199E-4</v>
      </c>
      <c r="F131" s="30">
        <v>7.7488967963890099E-2</v>
      </c>
      <c r="G131" s="30">
        <v>-1.75820971405449E-2</v>
      </c>
      <c r="H131" s="30">
        <v>0.10812409966143199</v>
      </c>
      <c r="I131" s="30">
        <v>-0.133291943513902</v>
      </c>
      <c r="J131" s="30">
        <v>-0.240932834344143</v>
      </c>
      <c r="K131" s="30">
        <v>-1.40354031833433E-3</v>
      </c>
      <c r="L131" s="30">
        <v>2.8535718025768299E-2</v>
      </c>
      <c r="M131" s="30">
        <v>0</v>
      </c>
      <c r="N131" s="30">
        <v>0</v>
      </c>
      <c r="O131" s="30">
        <v>0.45112555803770099</v>
      </c>
      <c r="P131" s="30">
        <v>0</v>
      </c>
      <c r="Q131" s="30">
        <v>0.30757621308235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1.46035162500446E-3</v>
      </c>
      <c r="Z131" s="30">
        <v>-1.4889793843342301E-3</v>
      </c>
      <c r="AA131" s="30">
        <v>5.5869676840458705E-4</v>
      </c>
      <c r="AB131" s="30">
        <v>-3.01457878437716E-4</v>
      </c>
      <c r="AC131" s="30">
        <v>1.4135639868628699E-3</v>
      </c>
      <c r="AD131" s="30">
        <v>3.8410838493207998E-3</v>
      </c>
      <c r="AE131" s="30">
        <v>-7.3615602420129503E-2</v>
      </c>
      <c r="AF131" s="30">
        <v>0.41402145519859801</v>
      </c>
      <c r="AH131" s="30">
        <f t="shared" si="20"/>
        <v>-1.40354031833433E-3</v>
      </c>
      <c r="AI131" s="30">
        <f t="shared" si="22"/>
        <v>1.46035162500446E-3</v>
      </c>
      <c r="AJ131" s="30">
        <f t="shared" si="22"/>
        <v>-1.4889793843342301E-3</v>
      </c>
      <c r="AK131" s="30">
        <f t="shared" si="22"/>
        <v>5.5869676840458705E-4</v>
      </c>
      <c r="AL131" s="30">
        <f t="shared" si="22"/>
        <v>-3.01457878437716E-4</v>
      </c>
      <c r="AM131" s="30">
        <f t="shared" si="22"/>
        <v>1.4135639868628699E-3</v>
      </c>
      <c r="AN131" s="30">
        <f t="shared" si="22"/>
        <v>3.8410838493207998E-3</v>
      </c>
      <c r="AR131" s="31">
        <f t="shared" si="23"/>
        <v>50951</v>
      </c>
      <c r="AS131" s="30">
        <f t="shared" ref="AS131:AS132" si="25">AF131*4+2</f>
        <v>3.656085820794392</v>
      </c>
      <c r="AT131" s="30">
        <f t="shared" si="24"/>
        <v>-1.40354031833433E-3</v>
      </c>
      <c r="AU131" s="30">
        <f t="shared" ref="AU131:AU132" si="26">SUM(AV131:BA131)</f>
        <v>5.4832589668207705E-3</v>
      </c>
      <c r="AV131" s="30">
        <f t="shared" si="21"/>
        <v>1.46035162500446E-3</v>
      </c>
      <c r="AW131" s="30">
        <f t="shared" si="21"/>
        <v>-1.4889793843342301E-3</v>
      </c>
      <c r="AX131" s="30">
        <f t="shared" si="21"/>
        <v>5.5869676840458705E-4</v>
      </c>
      <c r="AY131" s="30">
        <f t="shared" si="21"/>
        <v>-3.01457878437716E-4</v>
      </c>
      <c r="AZ131" s="30">
        <f t="shared" si="21"/>
        <v>1.4135639868628699E-3</v>
      </c>
      <c r="BA131" s="30">
        <f t="shared" si="21"/>
        <v>3.8410838493207998E-3</v>
      </c>
      <c r="BC131" s="31">
        <f t="shared" ref="BC131:BC132" si="27">AR131</f>
        <v>50951</v>
      </c>
      <c r="BD131" s="30">
        <f t="shared" ref="BD131:BE132" si="28">AT131</f>
        <v>-1.40354031833433E-3</v>
      </c>
      <c r="BE131" s="30">
        <f t="shared" si="28"/>
        <v>5.4832589668207705E-3</v>
      </c>
    </row>
    <row r="132" spans="1:57">
      <c r="A132" s="31">
        <v>51043</v>
      </c>
      <c r="B132" s="30">
        <v>-4.3141872875018798E-2</v>
      </c>
      <c r="C132" s="30">
        <v>-1.4191674956309699E-4</v>
      </c>
      <c r="D132" s="30">
        <v>-6.01500450356229E-2</v>
      </c>
      <c r="E132" s="30">
        <v>1.6375639255716799E-4</v>
      </c>
      <c r="F132" s="30">
        <v>7.7003819154031206E-2</v>
      </c>
      <c r="G132" s="30">
        <v>-1.77614092271682E-2</v>
      </c>
      <c r="H132" s="30">
        <v>0.106578986558303</v>
      </c>
      <c r="I132" s="30">
        <v>-0.12938708602992999</v>
      </c>
      <c r="J132" s="30">
        <v>-0.23383061953571299</v>
      </c>
      <c r="K132" s="30">
        <v>-1.3647493629531601E-3</v>
      </c>
      <c r="L132" s="30">
        <v>2.8622521763610399E-2</v>
      </c>
      <c r="M132" s="30">
        <v>0</v>
      </c>
      <c r="N132" s="30">
        <v>0</v>
      </c>
      <c r="O132" s="30">
        <v>0.44750604538663602</v>
      </c>
      <c r="P132" s="30">
        <v>0</v>
      </c>
      <c r="Q132" s="30">
        <v>0.30446726087409698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1.41712035388597E-3</v>
      </c>
      <c r="Z132" s="30">
        <v>-1.44701836759519E-3</v>
      </c>
      <c r="AA132" s="30">
        <v>5.4189821816485995E-4</v>
      </c>
      <c r="AB132" s="30">
        <v>-2.9329793527210697E-4</v>
      </c>
      <c r="AC132" s="30">
        <v>1.37178050825248E-3</v>
      </c>
      <c r="AD132" s="30">
        <v>3.7302372362546499E-3</v>
      </c>
      <c r="AE132" s="30">
        <v>-7.2867891711869595E-2</v>
      </c>
      <c r="AF132" s="30">
        <v>0.41817100205854202</v>
      </c>
      <c r="AH132" s="30">
        <f t="shared" ref="AH132" si="29">K132</f>
        <v>-1.3647493629531601E-3</v>
      </c>
      <c r="AI132" s="30">
        <f t="shared" si="22"/>
        <v>1.41712035388597E-3</v>
      </c>
      <c r="AJ132" s="30">
        <f t="shared" si="22"/>
        <v>-1.44701836759519E-3</v>
      </c>
      <c r="AK132" s="30">
        <f t="shared" si="22"/>
        <v>5.4189821816485995E-4</v>
      </c>
      <c r="AL132" s="30">
        <f t="shared" si="22"/>
        <v>-2.9329793527210697E-4</v>
      </c>
      <c r="AM132" s="30">
        <f t="shared" si="22"/>
        <v>1.37178050825248E-3</v>
      </c>
      <c r="AN132" s="30">
        <f t="shared" si="22"/>
        <v>3.7302372362546499E-3</v>
      </c>
      <c r="AR132" s="31">
        <f t="shared" si="23"/>
        <v>51043</v>
      </c>
      <c r="AS132" s="30">
        <f t="shared" si="25"/>
        <v>3.6726840082341683</v>
      </c>
      <c r="AT132" s="30">
        <f t="shared" si="24"/>
        <v>-1.3647493629531601E-3</v>
      </c>
      <c r="AU132" s="30">
        <f t="shared" si="26"/>
        <v>5.3207200136906625E-3</v>
      </c>
      <c r="AV132" s="30">
        <f t="shared" si="21"/>
        <v>1.41712035388597E-3</v>
      </c>
      <c r="AW132" s="30">
        <f t="shared" si="21"/>
        <v>-1.44701836759519E-3</v>
      </c>
      <c r="AX132" s="30">
        <f t="shared" si="21"/>
        <v>5.4189821816485995E-4</v>
      </c>
      <c r="AY132" s="30">
        <f t="shared" si="21"/>
        <v>-2.9329793527210697E-4</v>
      </c>
      <c r="AZ132" s="30">
        <f t="shared" si="21"/>
        <v>1.37178050825248E-3</v>
      </c>
      <c r="BA132" s="30">
        <f t="shared" si="21"/>
        <v>3.7302372362546499E-3</v>
      </c>
      <c r="BC132" s="31">
        <f t="shared" si="27"/>
        <v>51043</v>
      </c>
      <c r="BD132" s="30">
        <f t="shared" si="28"/>
        <v>-1.3647493629531601E-3</v>
      </c>
      <c r="BE132" s="30">
        <f t="shared" si="28"/>
        <v>5.3207200136906625E-3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B82B5-5502-4322-B838-2396DE22DF76}">
  <sheetPr codeName="Sheet17"/>
  <dimension ref="A1:BS132"/>
  <sheetViews>
    <sheetView topLeftCell="BA1" zoomScale="136" zoomScaleNormal="70" workbookViewId="0">
      <selection activeCell="BP7" sqref="BP7"/>
    </sheetView>
  </sheetViews>
  <sheetFormatPr defaultColWidth="9.140625" defaultRowHeight="12.75"/>
  <cols>
    <col min="1" max="1" width="17.140625" style="30" bestFit="1" customWidth="1"/>
    <col min="2" max="14" width="9.28515625" style="30" bestFit="1" customWidth="1"/>
    <col min="15" max="15" width="9.140625" style="30"/>
    <col min="16" max="26" width="9.28515625" style="30" bestFit="1" customWidth="1"/>
    <col min="27" max="28" width="9.7109375" style="30" bestFit="1" customWidth="1"/>
    <col min="29" max="32" width="9.28515625" style="30" bestFit="1" customWidth="1"/>
    <col min="33" max="33" width="9.140625" style="30"/>
    <col min="34" max="34" width="13.140625" style="30" bestFit="1" customWidth="1"/>
    <col min="35" max="35" width="9.28515625" style="30" bestFit="1" customWidth="1"/>
    <col min="36" max="36" width="13.7109375" style="30" bestFit="1" customWidth="1"/>
    <col min="37" max="37" width="12.7109375" style="30" bestFit="1" customWidth="1"/>
    <col min="38" max="38" width="13.85546875" style="30" bestFit="1" customWidth="1"/>
    <col min="39" max="39" width="9.42578125" style="30" bestFit="1" customWidth="1"/>
    <col min="40" max="40" width="11.85546875" style="30" bestFit="1" customWidth="1"/>
    <col min="41" max="43" width="9.140625" style="30"/>
    <col min="44" max="44" width="10.85546875" style="30" bestFit="1" customWidth="1"/>
    <col min="45" max="45" width="9.42578125" style="30" bestFit="1" customWidth="1"/>
    <col min="46" max="46" width="13.7109375" style="30" bestFit="1" customWidth="1"/>
    <col min="47" max="47" width="13.42578125" style="30" customWidth="1"/>
    <col min="48" max="48" width="9.42578125" style="30" bestFit="1" customWidth="1"/>
    <col min="49" max="49" width="13.85546875" style="30" bestFit="1" customWidth="1"/>
    <col min="50" max="50" width="12.85546875" style="30" bestFit="1" customWidth="1"/>
    <col min="51" max="51" width="14.140625" style="30" bestFit="1" customWidth="1"/>
    <col min="52" max="52" width="9.7109375" style="30" bestFit="1" customWidth="1"/>
    <col min="53" max="53" width="12.140625" style="30" bestFit="1" customWidth="1"/>
    <col min="54" max="54" width="9.140625" style="30"/>
    <col min="55" max="55" width="10.7109375" style="30" bestFit="1" customWidth="1"/>
    <col min="56" max="56" width="12.85546875" style="30" bestFit="1" customWidth="1"/>
    <col min="57" max="57" width="9.42578125" style="30" bestFit="1" customWidth="1"/>
    <col min="58" max="16384" width="9.140625" style="30"/>
  </cols>
  <sheetData>
    <row r="1" spans="1:71">
      <c r="A1" s="30" t="s">
        <v>0</v>
      </c>
      <c r="B1" s="30" t="s">
        <v>80</v>
      </c>
      <c r="C1" s="30" t="s">
        <v>81</v>
      </c>
      <c r="D1" s="30" t="s">
        <v>82</v>
      </c>
      <c r="E1" s="30" t="s">
        <v>83</v>
      </c>
      <c r="F1" s="30" t="s">
        <v>84</v>
      </c>
      <c r="G1" s="30" t="s">
        <v>85</v>
      </c>
      <c r="H1" s="30" t="s">
        <v>86</v>
      </c>
      <c r="I1" s="30" t="s">
        <v>87</v>
      </c>
      <c r="J1" s="30" t="s">
        <v>88</v>
      </c>
      <c r="K1" s="30" t="s">
        <v>89</v>
      </c>
      <c r="L1" s="30" t="s">
        <v>90</v>
      </c>
      <c r="M1" s="30" t="s">
        <v>91</v>
      </c>
      <c r="N1" s="30" t="s">
        <v>92</v>
      </c>
      <c r="O1" s="30" t="s">
        <v>93</v>
      </c>
      <c r="P1" s="30" t="s">
        <v>94</v>
      </c>
      <c r="Q1" s="30" t="s">
        <v>95</v>
      </c>
      <c r="R1" s="30" t="s">
        <v>96</v>
      </c>
      <c r="S1" s="30" t="s">
        <v>97</v>
      </c>
      <c r="T1" s="30" t="s">
        <v>98</v>
      </c>
      <c r="U1" s="30" t="s">
        <v>99</v>
      </c>
      <c r="V1" s="30" t="s">
        <v>100</v>
      </c>
      <c r="W1" s="30" t="s">
        <v>44</v>
      </c>
      <c r="X1" s="30" t="s">
        <v>45</v>
      </c>
      <c r="Y1" s="30" t="s">
        <v>101</v>
      </c>
      <c r="Z1" s="30" t="s">
        <v>102</v>
      </c>
      <c r="AA1" s="30" t="s">
        <v>103</v>
      </c>
      <c r="AB1" s="30" t="s">
        <v>104</v>
      </c>
      <c r="AC1" s="30" t="s">
        <v>105</v>
      </c>
      <c r="AD1" s="30" t="s">
        <v>106</v>
      </c>
      <c r="AE1" s="30" t="s">
        <v>107</v>
      </c>
      <c r="AF1" s="30" t="s">
        <v>46</v>
      </c>
      <c r="AH1" s="30" t="s">
        <v>89</v>
      </c>
      <c r="AI1" s="30" t="str">
        <f>Y1</f>
        <v>rm_shl1</v>
      </c>
      <c r="AJ1" s="30" t="str">
        <f t="shared" ref="AJ1:AN16" si="0">Z1</f>
        <v>rm_shl2</v>
      </c>
      <c r="AK1" s="30" t="str">
        <f t="shared" si="0"/>
        <v>rm_shl3</v>
      </c>
      <c r="AL1" s="30" t="str">
        <f t="shared" si="0"/>
        <v>rm_shl4</v>
      </c>
      <c r="AM1" s="30" t="str">
        <f t="shared" si="0"/>
        <v>rm_shl5</v>
      </c>
      <c r="AN1" s="30" t="str">
        <f t="shared" si="0"/>
        <v>rm_shl6</v>
      </c>
      <c r="AQ1" s="30" t="s">
        <v>1229</v>
      </c>
      <c r="AR1" s="30" t="str">
        <f>A1</f>
        <v>date</v>
      </c>
      <c r="AS1" s="30" t="str">
        <f>AF1</f>
        <v>detrendedMean</v>
      </c>
      <c r="AT1" s="30" t="s">
        <v>1222</v>
      </c>
      <c r="AU1" s="30" t="s">
        <v>1230</v>
      </c>
      <c r="AV1" s="30" t="s">
        <v>1223</v>
      </c>
      <c r="AW1" s="30" t="s">
        <v>1224</v>
      </c>
      <c r="AX1" s="30" t="s">
        <v>1225</v>
      </c>
      <c r="AY1" s="30" t="s">
        <v>1226</v>
      </c>
      <c r="AZ1" s="30" t="s">
        <v>1227</v>
      </c>
      <c r="BA1" s="30" t="s">
        <v>1228</v>
      </c>
      <c r="BC1" s="30" t="s">
        <v>0</v>
      </c>
      <c r="BD1" s="30" t="s">
        <v>89</v>
      </c>
      <c r="BE1" s="30" t="s">
        <v>1230</v>
      </c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</row>
    <row r="2" spans="1:71">
      <c r="A2" s="31">
        <v>39172</v>
      </c>
      <c r="B2" s="30">
        <v>-4.6569550275876698E-2</v>
      </c>
      <c r="C2" s="32">
        <v>6.6857837199840703E-5</v>
      </c>
      <c r="D2" s="30">
        <v>-0.12107114964471299</v>
      </c>
      <c r="E2" s="30">
        <v>5.5571622685324203E-3</v>
      </c>
      <c r="F2" s="30">
        <v>0.29566638043732002</v>
      </c>
      <c r="G2" s="30">
        <v>-9.7339566750531598E-2</v>
      </c>
      <c r="H2" s="30">
        <v>0.24265300362085099</v>
      </c>
      <c r="I2" s="30">
        <v>1.0199768192409699</v>
      </c>
      <c r="J2" s="30">
        <v>-0.95012392996273098</v>
      </c>
      <c r="K2" s="30">
        <v>3.1410274647925E-2</v>
      </c>
      <c r="L2" s="30">
        <v>-0.116295734451221</v>
      </c>
      <c r="M2" s="30">
        <v>0</v>
      </c>
      <c r="N2" s="30">
        <v>0</v>
      </c>
      <c r="O2" s="30">
        <v>0.62102095395171197</v>
      </c>
      <c r="P2" s="30">
        <v>0</v>
      </c>
      <c r="Q2" s="30">
        <v>-2.8873852718236299E-2</v>
      </c>
      <c r="R2" s="30">
        <v>0</v>
      </c>
      <c r="S2" s="30">
        <v>0</v>
      </c>
      <c r="T2" s="30">
        <v>0.17412572955139899</v>
      </c>
      <c r="U2" s="30">
        <v>0</v>
      </c>
      <c r="V2" s="30">
        <v>0</v>
      </c>
      <c r="W2" s="30">
        <v>0</v>
      </c>
      <c r="X2" s="30">
        <v>0</v>
      </c>
      <c r="Y2" s="30">
        <v>0</v>
      </c>
      <c r="Z2" s="30">
        <v>0</v>
      </c>
      <c r="AA2" s="30">
        <v>0</v>
      </c>
      <c r="AB2" s="30">
        <v>0</v>
      </c>
      <c r="AC2" s="30">
        <v>0</v>
      </c>
      <c r="AD2" s="30">
        <v>0</v>
      </c>
      <c r="AE2" s="30">
        <v>-0.27154927330205098</v>
      </c>
      <c r="AF2" s="30">
        <v>0.76346907751374504</v>
      </c>
      <c r="AH2" s="30">
        <f>K2</f>
        <v>3.1410274647925E-2</v>
      </c>
      <c r="AI2" s="30">
        <f>Y2</f>
        <v>0</v>
      </c>
      <c r="AJ2" s="30">
        <f t="shared" si="0"/>
        <v>0</v>
      </c>
      <c r="AK2" s="30">
        <f t="shared" si="0"/>
        <v>0</v>
      </c>
      <c r="AL2" s="30">
        <f t="shared" si="0"/>
        <v>0</v>
      </c>
      <c r="AM2" s="30">
        <f t="shared" si="0"/>
        <v>0</v>
      </c>
      <c r="AN2" s="30">
        <f t="shared" si="0"/>
        <v>0</v>
      </c>
      <c r="AR2" s="31">
        <f t="shared" ref="AR2:AR65" si="1">A2</f>
        <v>39172</v>
      </c>
      <c r="AS2" s="30">
        <f>AF2*4+2</f>
        <v>5.0538763100549797</v>
      </c>
      <c r="AT2" s="30">
        <f t="shared" ref="AT2:AT65" si="2">AH2</f>
        <v>3.1410274647925E-2</v>
      </c>
      <c r="AU2" s="30">
        <f>SUM(AV2:BA2)</f>
        <v>0</v>
      </c>
      <c r="AV2" s="30">
        <f t="shared" ref="AV2:BA44" si="3">AI2</f>
        <v>0</v>
      </c>
      <c r="AW2" s="30">
        <f t="shared" si="3"/>
        <v>0</v>
      </c>
      <c r="AX2" s="30">
        <f t="shared" si="3"/>
        <v>0</v>
      </c>
      <c r="AY2" s="30">
        <f t="shared" si="3"/>
        <v>0</v>
      </c>
      <c r="AZ2" s="30">
        <f t="shared" si="3"/>
        <v>0</v>
      </c>
      <c r="BA2" s="30">
        <f t="shared" si="3"/>
        <v>0</v>
      </c>
      <c r="BC2" s="31">
        <f>AR2</f>
        <v>39172</v>
      </c>
      <c r="BD2" s="30">
        <f>AT2</f>
        <v>3.1410274647925E-2</v>
      </c>
      <c r="BE2" s="30">
        <f>AU2</f>
        <v>0</v>
      </c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</row>
    <row r="3" spans="1:71">
      <c r="A3" s="31">
        <v>39263</v>
      </c>
      <c r="B3" s="30">
        <v>-4.1373765317598198E-2</v>
      </c>
      <c r="C3" s="30">
        <v>-2.4595173457875303E-4</v>
      </c>
      <c r="D3" s="30">
        <v>-0.12421856616495699</v>
      </c>
      <c r="E3" s="30">
        <v>4.4496944200167398E-3</v>
      </c>
      <c r="F3" s="30">
        <v>0.30820018542803101</v>
      </c>
      <c r="G3" s="30">
        <v>-0.105575086603981</v>
      </c>
      <c r="H3" s="30">
        <v>0.19524989028554199</v>
      </c>
      <c r="I3" s="30">
        <v>0.50023835519097304</v>
      </c>
      <c r="J3" s="30">
        <v>-1.0905131227889899</v>
      </c>
      <c r="K3" s="30">
        <v>2.8022272062377899E-2</v>
      </c>
      <c r="L3" s="30">
        <v>-0.116109053150659</v>
      </c>
      <c r="M3" s="30">
        <v>0</v>
      </c>
      <c r="N3" s="30">
        <v>0</v>
      </c>
      <c r="O3" s="30">
        <v>0.64479076130881097</v>
      </c>
      <c r="P3" s="30">
        <v>0</v>
      </c>
      <c r="Q3" s="30">
        <v>7.0279450350585401E-2</v>
      </c>
      <c r="R3" s="30">
        <v>0</v>
      </c>
      <c r="S3" s="30">
        <v>0</v>
      </c>
      <c r="T3" s="30">
        <v>-0.32870966079496799</v>
      </c>
      <c r="U3" s="30">
        <v>0</v>
      </c>
      <c r="V3" s="30">
        <v>0</v>
      </c>
      <c r="W3" s="30">
        <v>0</v>
      </c>
      <c r="X3" s="30">
        <v>0</v>
      </c>
      <c r="Y3" s="30">
        <v>0</v>
      </c>
      <c r="Z3" s="30">
        <v>0</v>
      </c>
      <c r="AA3" s="30">
        <v>0</v>
      </c>
      <c r="AB3" s="30">
        <v>0</v>
      </c>
      <c r="AC3" s="30">
        <v>0</v>
      </c>
      <c r="AD3" s="30">
        <v>0</v>
      </c>
      <c r="AE3" s="30">
        <v>-0.26890542157543801</v>
      </c>
      <c r="AF3" s="30">
        <v>-0.34173685862584002</v>
      </c>
      <c r="AH3" s="30">
        <f>K3</f>
        <v>2.8022272062377899E-2</v>
      </c>
      <c r="AI3" s="30">
        <f t="shared" ref="AI3:AN57" si="4">Y3</f>
        <v>0</v>
      </c>
      <c r="AJ3" s="30">
        <f t="shared" si="0"/>
        <v>0</v>
      </c>
      <c r="AK3" s="30">
        <f t="shared" si="0"/>
        <v>0</v>
      </c>
      <c r="AL3" s="30">
        <f t="shared" si="0"/>
        <v>0</v>
      </c>
      <c r="AM3" s="30">
        <f t="shared" si="0"/>
        <v>0</v>
      </c>
      <c r="AN3" s="30">
        <f t="shared" si="0"/>
        <v>0</v>
      </c>
      <c r="AR3" s="31">
        <f t="shared" si="1"/>
        <v>39263</v>
      </c>
      <c r="AS3" s="30">
        <f t="shared" ref="AS3:AS66" si="5">AF3*4+2</f>
        <v>0.63305256549663991</v>
      </c>
      <c r="AT3" s="30">
        <f t="shared" si="2"/>
        <v>2.8022272062377899E-2</v>
      </c>
      <c r="AU3" s="30">
        <f t="shared" ref="AU3:AU66" si="6">SUM(AV3:BA3)</f>
        <v>0</v>
      </c>
      <c r="AV3" s="30">
        <f t="shared" si="3"/>
        <v>0</v>
      </c>
      <c r="AW3" s="30">
        <f t="shared" si="3"/>
        <v>0</v>
      </c>
      <c r="AX3" s="30">
        <f t="shared" si="3"/>
        <v>0</v>
      </c>
      <c r="AY3" s="30">
        <f t="shared" si="3"/>
        <v>0</v>
      </c>
      <c r="AZ3" s="30">
        <f t="shared" si="3"/>
        <v>0</v>
      </c>
      <c r="BA3" s="30">
        <f t="shared" si="3"/>
        <v>0</v>
      </c>
      <c r="BC3" s="31">
        <f t="shared" ref="BC3:BC66" si="7">AR3</f>
        <v>39263</v>
      </c>
      <c r="BD3" s="30">
        <f t="shared" ref="BD3:BE66" si="8">AT3</f>
        <v>2.8022272062377899E-2</v>
      </c>
      <c r="BE3" s="30">
        <f t="shared" si="8"/>
        <v>0</v>
      </c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</row>
    <row r="4" spans="1:71">
      <c r="A4" s="31">
        <v>39355</v>
      </c>
      <c r="B4" s="30">
        <v>-4.2698815998420903E-2</v>
      </c>
      <c r="C4" s="30">
        <v>-5.4061997034615596E-4</v>
      </c>
      <c r="D4" s="30">
        <v>-0.17511163016940001</v>
      </c>
      <c r="E4" s="30">
        <v>3.5197522181062901E-3</v>
      </c>
      <c r="F4" s="30">
        <v>0.31268305902760701</v>
      </c>
      <c r="G4" s="30">
        <v>-9.8445473528552194E-2</v>
      </c>
      <c r="H4" s="30">
        <v>0.224268658095061</v>
      </c>
      <c r="I4" s="30">
        <v>0.56066465172943603</v>
      </c>
      <c r="J4" s="30">
        <v>-1.2109319025454399</v>
      </c>
      <c r="K4" s="30">
        <v>2.86941512396055E-2</v>
      </c>
      <c r="L4" s="30">
        <v>-0.103087866929596</v>
      </c>
      <c r="M4" s="30">
        <v>0</v>
      </c>
      <c r="N4" s="30">
        <v>0</v>
      </c>
      <c r="O4" s="30">
        <v>0.68905081277219604</v>
      </c>
      <c r="P4" s="30">
        <v>0</v>
      </c>
      <c r="Q4" s="30">
        <v>0.12635649728822601</v>
      </c>
      <c r="R4" s="30">
        <v>0</v>
      </c>
      <c r="S4" s="30">
        <v>0</v>
      </c>
      <c r="T4" s="30">
        <v>-7.5869274263073994E-2</v>
      </c>
      <c r="U4" s="30">
        <v>0</v>
      </c>
      <c r="V4" s="30">
        <v>0</v>
      </c>
      <c r="W4" s="30">
        <v>0</v>
      </c>
      <c r="X4" s="30">
        <v>0</v>
      </c>
      <c r="Y4" s="30">
        <v>0</v>
      </c>
      <c r="Z4" s="30">
        <v>0</v>
      </c>
      <c r="AA4" s="30">
        <v>0</v>
      </c>
      <c r="AB4" s="30">
        <v>0</v>
      </c>
      <c r="AC4" s="30">
        <v>0</v>
      </c>
      <c r="AD4" s="30">
        <v>0</v>
      </c>
      <c r="AE4" s="30">
        <v>-0.26628402796582401</v>
      </c>
      <c r="AF4" s="30">
        <v>-4.13339044236904E-2</v>
      </c>
      <c r="AH4" s="30">
        <f t="shared" ref="AH4:AH67" si="9">K4</f>
        <v>2.86941512396055E-2</v>
      </c>
      <c r="AI4" s="30">
        <f t="shared" si="4"/>
        <v>0</v>
      </c>
      <c r="AJ4" s="30">
        <f t="shared" si="0"/>
        <v>0</v>
      </c>
      <c r="AK4" s="30">
        <f t="shared" si="0"/>
        <v>0</v>
      </c>
      <c r="AL4" s="30">
        <f t="shared" si="0"/>
        <v>0</v>
      </c>
      <c r="AM4" s="30">
        <f t="shared" si="0"/>
        <v>0</v>
      </c>
      <c r="AN4" s="30">
        <f t="shared" si="0"/>
        <v>0</v>
      </c>
      <c r="AR4" s="31">
        <f t="shared" si="1"/>
        <v>39355</v>
      </c>
      <c r="AS4" s="30">
        <f t="shared" si="5"/>
        <v>1.8346643823052384</v>
      </c>
      <c r="AT4" s="30">
        <f t="shared" si="2"/>
        <v>2.86941512396055E-2</v>
      </c>
      <c r="AU4" s="30">
        <f t="shared" si="6"/>
        <v>0</v>
      </c>
      <c r="AV4" s="30">
        <f t="shared" si="3"/>
        <v>0</v>
      </c>
      <c r="AW4" s="30">
        <f t="shared" si="3"/>
        <v>0</v>
      </c>
      <c r="AX4" s="30">
        <f t="shared" si="3"/>
        <v>0</v>
      </c>
      <c r="AY4" s="30">
        <f t="shared" si="3"/>
        <v>0</v>
      </c>
      <c r="AZ4" s="30">
        <f t="shared" si="3"/>
        <v>0</v>
      </c>
      <c r="BA4" s="30">
        <f t="shared" si="3"/>
        <v>0</v>
      </c>
      <c r="BC4" s="31">
        <f t="shared" si="7"/>
        <v>39355</v>
      </c>
      <c r="BD4" s="30">
        <f t="shared" si="8"/>
        <v>2.86941512396055E-2</v>
      </c>
      <c r="BE4" s="30">
        <f t="shared" si="8"/>
        <v>0</v>
      </c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</row>
    <row r="5" spans="1:71">
      <c r="A5" s="31">
        <v>39447</v>
      </c>
      <c r="B5" s="30">
        <v>-4.1509973021103201E-2</v>
      </c>
      <c r="C5" s="30">
        <v>-8.4051646312977002E-4</v>
      </c>
      <c r="D5" s="30">
        <v>-0.226329308563888</v>
      </c>
      <c r="E5" s="30">
        <v>2.4595299933372001E-3</v>
      </c>
      <c r="F5" s="30">
        <v>0.30585846954378398</v>
      </c>
      <c r="G5" s="30">
        <v>-8.9583102520562896E-2</v>
      </c>
      <c r="H5" s="30">
        <v>0.22615008194115599</v>
      </c>
      <c r="I5" s="30">
        <v>0.71979624075066895</v>
      </c>
      <c r="J5" s="30">
        <v>-1.17311825469925</v>
      </c>
      <c r="K5" s="30">
        <v>3.3606282348608199E-2</v>
      </c>
      <c r="L5" s="30">
        <v>-8.55772130914811E-2</v>
      </c>
      <c r="M5" s="30">
        <v>0</v>
      </c>
      <c r="N5" s="30">
        <v>0</v>
      </c>
      <c r="O5" s="30">
        <v>0.71164067267879205</v>
      </c>
      <c r="P5" s="30">
        <v>0</v>
      </c>
      <c r="Q5" s="30">
        <v>0.112294425469272</v>
      </c>
      <c r="R5" s="30">
        <v>0</v>
      </c>
      <c r="S5" s="30">
        <v>0</v>
      </c>
      <c r="T5" s="30">
        <v>0.53685151682705201</v>
      </c>
      <c r="U5" s="30">
        <v>0</v>
      </c>
      <c r="V5" s="30">
        <v>0</v>
      </c>
      <c r="W5" s="30">
        <v>0</v>
      </c>
      <c r="X5" s="30">
        <v>0</v>
      </c>
      <c r="Y5" s="30">
        <v>0</v>
      </c>
      <c r="Z5" s="30">
        <v>0</v>
      </c>
      <c r="AA5" s="30">
        <v>0</v>
      </c>
      <c r="AB5" s="30">
        <v>0</v>
      </c>
      <c r="AC5" s="30">
        <v>0</v>
      </c>
      <c r="AD5" s="30">
        <v>0</v>
      </c>
      <c r="AE5" s="30">
        <v>-0.26368501437702402</v>
      </c>
      <c r="AF5" s="30">
        <v>0.77117619201922905</v>
      </c>
      <c r="AH5" s="30">
        <f t="shared" si="9"/>
        <v>3.3606282348608199E-2</v>
      </c>
      <c r="AI5" s="30">
        <f t="shared" si="4"/>
        <v>0</v>
      </c>
      <c r="AJ5" s="30">
        <f t="shared" si="0"/>
        <v>0</v>
      </c>
      <c r="AK5" s="30">
        <f t="shared" si="0"/>
        <v>0</v>
      </c>
      <c r="AL5" s="30">
        <f t="shared" si="0"/>
        <v>0</v>
      </c>
      <c r="AM5" s="30">
        <f t="shared" si="0"/>
        <v>0</v>
      </c>
      <c r="AN5" s="30">
        <f t="shared" si="0"/>
        <v>0</v>
      </c>
      <c r="AR5" s="31">
        <f t="shared" si="1"/>
        <v>39447</v>
      </c>
      <c r="AS5" s="30">
        <f t="shared" si="5"/>
        <v>5.0847047680769162</v>
      </c>
      <c r="AT5" s="30">
        <f t="shared" si="2"/>
        <v>3.3606282348608199E-2</v>
      </c>
      <c r="AU5" s="30">
        <f t="shared" si="6"/>
        <v>0</v>
      </c>
      <c r="AV5" s="30">
        <f t="shared" si="3"/>
        <v>0</v>
      </c>
      <c r="AW5" s="30">
        <f t="shared" si="3"/>
        <v>0</v>
      </c>
      <c r="AX5" s="30">
        <f t="shared" si="3"/>
        <v>0</v>
      </c>
      <c r="AY5" s="30">
        <f t="shared" si="3"/>
        <v>0</v>
      </c>
      <c r="AZ5" s="30">
        <f t="shared" si="3"/>
        <v>0</v>
      </c>
      <c r="BA5" s="30">
        <f t="shared" si="3"/>
        <v>0</v>
      </c>
      <c r="BC5" s="31">
        <f t="shared" si="7"/>
        <v>39447</v>
      </c>
      <c r="BD5" s="30">
        <f t="shared" si="8"/>
        <v>3.3606282348608199E-2</v>
      </c>
      <c r="BE5" s="30">
        <f t="shared" si="8"/>
        <v>0</v>
      </c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</row>
    <row r="6" spans="1:71">
      <c r="A6" s="31">
        <v>39538</v>
      </c>
      <c r="B6" s="30">
        <v>-4.2159162047872199E-2</v>
      </c>
      <c r="C6" s="30">
        <v>-9.3182491343046705E-4</v>
      </c>
      <c r="D6" s="30">
        <v>-0.28492927077369201</v>
      </c>
      <c r="E6" s="30">
        <v>5.72963473888243E-4</v>
      </c>
      <c r="F6" s="30">
        <v>0.28801430792211302</v>
      </c>
      <c r="G6" s="30">
        <v>-9.20700042234434E-2</v>
      </c>
      <c r="H6" s="30">
        <v>0.24492393068520299</v>
      </c>
      <c r="I6" s="30">
        <v>0.26378547109280298</v>
      </c>
      <c r="J6" s="30">
        <v>-1.1318101796351701</v>
      </c>
      <c r="K6" s="30">
        <v>3.8135505070879802E-2</v>
      </c>
      <c r="L6" s="30">
        <v>-7.2334971433951595E-2</v>
      </c>
      <c r="M6" s="30">
        <v>0</v>
      </c>
      <c r="N6" s="30">
        <v>0</v>
      </c>
      <c r="O6" s="30">
        <v>0.73156920615240395</v>
      </c>
      <c r="P6" s="30">
        <v>0</v>
      </c>
      <c r="Q6" s="30">
        <v>0.22897399227752499</v>
      </c>
      <c r="R6" s="30">
        <v>0</v>
      </c>
      <c r="S6" s="30">
        <v>0</v>
      </c>
      <c r="T6" s="30">
        <v>0.21638092873133</v>
      </c>
      <c r="U6" s="30">
        <v>0</v>
      </c>
      <c r="V6" s="30">
        <v>0</v>
      </c>
      <c r="W6" s="30">
        <v>0</v>
      </c>
      <c r="X6" s="30">
        <v>0</v>
      </c>
      <c r="Y6" s="30">
        <v>0</v>
      </c>
      <c r="Z6" s="30">
        <v>0</v>
      </c>
      <c r="AA6" s="30">
        <v>0</v>
      </c>
      <c r="AB6" s="30">
        <v>0</v>
      </c>
      <c r="AC6" s="30">
        <v>0</v>
      </c>
      <c r="AD6" s="30">
        <v>0</v>
      </c>
      <c r="AE6" s="30">
        <v>-0.26110829882845998</v>
      </c>
      <c r="AF6" s="30">
        <v>0.117908205616901</v>
      </c>
      <c r="AH6" s="30">
        <f t="shared" si="9"/>
        <v>3.8135505070879802E-2</v>
      </c>
      <c r="AI6" s="30">
        <f t="shared" si="4"/>
        <v>0</v>
      </c>
      <c r="AJ6" s="30">
        <f t="shared" si="0"/>
        <v>0</v>
      </c>
      <c r="AK6" s="30">
        <f t="shared" si="0"/>
        <v>0</v>
      </c>
      <c r="AL6" s="30">
        <f t="shared" si="0"/>
        <v>0</v>
      </c>
      <c r="AM6" s="30">
        <f t="shared" si="0"/>
        <v>0</v>
      </c>
      <c r="AN6" s="30">
        <f t="shared" si="0"/>
        <v>0</v>
      </c>
      <c r="AR6" s="31">
        <f t="shared" si="1"/>
        <v>39538</v>
      </c>
      <c r="AS6" s="30">
        <f t="shared" si="5"/>
        <v>2.4716328224676039</v>
      </c>
      <c r="AT6" s="30">
        <f t="shared" si="2"/>
        <v>3.8135505070879802E-2</v>
      </c>
      <c r="AU6" s="30">
        <f t="shared" si="6"/>
        <v>0</v>
      </c>
      <c r="AV6" s="30">
        <f t="shared" si="3"/>
        <v>0</v>
      </c>
      <c r="AW6" s="30">
        <f t="shared" si="3"/>
        <v>0</v>
      </c>
      <c r="AX6" s="30">
        <f t="shared" si="3"/>
        <v>0</v>
      </c>
      <c r="AY6" s="30">
        <f t="shared" si="3"/>
        <v>0</v>
      </c>
      <c r="AZ6" s="30">
        <f t="shared" si="3"/>
        <v>0</v>
      </c>
      <c r="BA6" s="30">
        <f t="shared" si="3"/>
        <v>0</v>
      </c>
      <c r="BC6" s="31">
        <f t="shared" si="7"/>
        <v>39538</v>
      </c>
      <c r="BD6" s="30">
        <f t="shared" si="8"/>
        <v>3.8135505070879802E-2</v>
      </c>
      <c r="BE6" s="30">
        <f t="shared" si="8"/>
        <v>0</v>
      </c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</row>
    <row r="7" spans="1:71">
      <c r="A7" s="31">
        <v>39629</v>
      </c>
      <c r="B7" s="30">
        <v>-4.3793409721193298E-2</v>
      </c>
      <c r="C7" s="30">
        <v>-9.1690977720437696E-4</v>
      </c>
      <c r="D7" s="30">
        <v>-0.287115261376158</v>
      </c>
      <c r="E7" s="30">
        <v>-6.9982558609238399E-4</v>
      </c>
      <c r="F7" s="30">
        <v>0.29321686587240298</v>
      </c>
      <c r="G7" s="30">
        <v>-9.2538429828370405E-2</v>
      </c>
      <c r="H7" s="30">
        <v>0.22624034425238099</v>
      </c>
      <c r="I7" s="30">
        <v>0.12500857770330001</v>
      </c>
      <c r="J7" s="30">
        <v>-1.23411419023458</v>
      </c>
      <c r="K7" s="30">
        <v>4.23700113293623E-2</v>
      </c>
      <c r="L7" s="30">
        <v>-6.3030173473377304E-2</v>
      </c>
      <c r="M7" s="30">
        <v>0</v>
      </c>
      <c r="N7" s="30">
        <v>0</v>
      </c>
      <c r="O7" s="30">
        <v>0.75321050094336806</v>
      </c>
      <c r="P7" s="30">
        <v>0</v>
      </c>
      <c r="Q7" s="30">
        <v>0.293684159678475</v>
      </c>
      <c r="R7" s="30">
        <v>0</v>
      </c>
      <c r="S7" s="30">
        <v>0</v>
      </c>
      <c r="T7" s="30">
        <v>-6.5172848290217994E-2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-0.25855379563174402</v>
      </c>
      <c r="AF7" s="30">
        <v>-0.33077164730832498</v>
      </c>
      <c r="AH7" s="30">
        <f t="shared" si="9"/>
        <v>4.23700113293623E-2</v>
      </c>
      <c r="AI7" s="30">
        <f t="shared" si="4"/>
        <v>0</v>
      </c>
      <c r="AJ7" s="30">
        <f t="shared" si="0"/>
        <v>0</v>
      </c>
      <c r="AK7" s="30">
        <f t="shared" si="0"/>
        <v>0</v>
      </c>
      <c r="AL7" s="30">
        <f t="shared" si="0"/>
        <v>0</v>
      </c>
      <c r="AM7" s="30">
        <f t="shared" si="0"/>
        <v>0</v>
      </c>
      <c r="AN7" s="30">
        <f t="shared" si="0"/>
        <v>0</v>
      </c>
      <c r="AR7" s="31">
        <f t="shared" si="1"/>
        <v>39629</v>
      </c>
      <c r="AS7" s="30">
        <f t="shared" si="5"/>
        <v>0.67691341076670009</v>
      </c>
      <c r="AT7" s="30">
        <f t="shared" si="2"/>
        <v>4.23700113293623E-2</v>
      </c>
      <c r="AU7" s="30">
        <f t="shared" si="6"/>
        <v>0</v>
      </c>
      <c r="AV7" s="30">
        <f t="shared" si="3"/>
        <v>0</v>
      </c>
      <c r="AW7" s="30">
        <f t="shared" si="3"/>
        <v>0</v>
      </c>
      <c r="AX7" s="30">
        <f t="shared" si="3"/>
        <v>0</v>
      </c>
      <c r="AY7" s="30">
        <f t="shared" si="3"/>
        <v>0</v>
      </c>
      <c r="AZ7" s="30">
        <f t="shared" si="3"/>
        <v>0</v>
      </c>
      <c r="BA7" s="30">
        <f t="shared" si="3"/>
        <v>0</v>
      </c>
      <c r="BC7" s="31">
        <f t="shared" si="7"/>
        <v>39629</v>
      </c>
      <c r="BD7" s="30">
        <f t="shared" si="8"/>
        <v>4.23700113293623E-2</v>
      </c>
      <c r="BE7" s="30">
        <f t="shared" si="8"/>
        <v>0</v>
      </c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</row>
    <row r="8" spans="1:71">
      <c r="A8" s="31">
        <v>39721</v>
      </c>
      <c r="B8" s="30">
        <v>-3.67868980788221E-2</v>
      </c>
      <c r="C8" s="30">
        <v>-5.7270422908484099E-4</v>
      </c>
      <c r="D8" s="30">
        <v>-0.32026719503569501</v>
      </c>
      <c r="E8" s="30">
        <v>-1.91031199526792E-3</v>
      </c>
      <c r="F8" s="30">
        <v>0.28518735149041202</v>
      </c>
      <c r="G8" s="30">
        <v>-9.8640354267076596E-2</v>
      </c>
      <c r="H8" s="30">
        <v>0.21190829606469999</v>
      </c>
      <c r="I8" s="30">
        <v>0.48032411435507899</v>
      </c>
      <c r="J8" s="30">
        <v>-1.2601810376359599</v>
      </c>
      <c r="K8" s="30">
        <v>3.58554394843002E-2</v>
      </c>
      <c r="L8" s="30">
        <v>-5.51068206646632E-2</v>
      </c>
      <c r="M8" s="30">
        <v>0</v>
      </c>
      <c r="N8" s="30">
        <v>0</v>
      </c>
      <c r="O8" s="30">
        <v>0.73492454430514798</v>
      </c>
      <c r="P8" s="30">
        <v>0</v>
      </c>
      <c r="Q8" s="30">
        <v>0.35519731296089702</v>
      </c>
      <c r="R8" s="30">
        <v>0</v>
      </c>
      <c r="S8" s="30">
        <v>0</v>
      </c>
      <c r="T8" s="30">
        <v>-2.3351862818676801E-2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-0.25602141556222402</v>
      </c>
      <c r="AF8" s="30">
        <v>3.7276856990220403E-2</v>
      </c>
      <c r="AH8" s="30">
        <f t="shared" si="9"/>
        <v>3.58554394843002E-2</v>
      </c>
      <c r="AI8" s="30">
        <f t="shared" si="4"/>
        <v>0</v>
      </c>
      <c r="AJ8" s="30">
        <f t="shared" si="0"/>
        <v>0</v>
      </c>
      <c r="AK8" s="30">
        <f t="shared" si="0"/>
        <v>0</v>
      </c>
      <c r="AL8" s="30">
        <f t="shared" si="0"/>
        <v>0</v>
      </c>
      <c r="AM8" s="30">
        <f t="shared" si="0"/>
        <v>0</v>
      </c>
      <c r="AN8" s="30">
        <f t="shared" si="0"/>
        <v>0</v>
      </c>
      <c r="AR8" s="31">
        <f t="shared" si="1"/>
        <v>39721</v>
      </c>
      <c r="AS8" s="30">
        <f t="shared" si="5"/>
        <v>2.1491074279608817</v>
      </c>
      <c r="AT8" s="30">
        <f t="shared" si="2"/>
        <v>3.58554394843002E-2</v>
      </c>
      <c r="AU8" s="30">
        <f t="shared" si="6"/>
        <v>0</v>
      </c>
      <c r="AV8" s="30">
        <f t="shared" si="3"/>
        <v>0</v>
      </c>
      <c r="AW8" s="30">
        <f t="shared" si="3"/>
        <v>0</v>
      </c>
      <c r="AX8" s="30">
        <f t="shared" si="3"/>
        <v>0</v>
      </c>
      <c r="AY8" s="30">
        <f t="shared" si="3"/>
        <v>0</v>
      </c>
      <c r="AZ8" s="30">
        <f t="shared" si="3"/>
        <v>0</v>
      </c>
      <c r="BA8" s="30">
        <f t="shared" si="3"/>
        <v>0</v>
      </c>
      <c r="BC8" s="31">
        <f t="shared" si="7"/>
        <v>39721</v>
      </c>
      <c r="BD8" s="30">
        <f t="shared" si="8"/>
        <v>3.58554394843002E-2</v>
      </c>
      <c r="BE8" s="30">
        <f t="shared" si="8"/>
        <v>0</v>
      </c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</row>
    <row r="9" spans="1:71">
      <c r="A9" s="31">
        <v>39813</v>
      </c>
      <c r="B9" s="30">
        <v>-1.9051907977884999E-2</v>
      </c>
      <c r="C9" s="30">
        <v>3.9391663908538901E-4</v>
      </c>
      <c r="D9" s="30">
        <v>-0.50484687346206103</v>
      </c>
      <c r="E9" s="30">
        <v>-2.9901248738140001E-3</v>
      </c>
      <c r="F9" s="30">
        <v>0.193309243859762</v>
      </c>
      <c r="G9" s="30">
        <v>-0.143132487092723</v>
      </c>
      <c r="H9" s="30">
        <v>0.34908350588300702</v>
      </c>
      <c r="I9" s="30">
        <v>-1.1794004834921501</v>
      </c>
      <c r="J9" s="30">
        <v>-1.1872454940449599</v>
      </c>
      <c r="K9" s="30">
        <v>2.73462679692748E-2</v>
      </c>
      <c r="L9" s="30">
        <v>-1.9735076300808601E-2</v>
      </c>
      <c r="M9" s="30">
        <v>0</v>
      </c>
      <c r="N9" s="30">
        <v>0</v>
      </c>
      <c r="O9" s="30">
        <v>0.79272106482566296</v>
      </c>
      <c r="P9" s="30">
        <v>0</v>
      </c>
      <c r="Q9" s="30">
        <v>0.57255350048524001</v>
      </c>
      <c r="R9" s="30">
        <v>0</v>
      </c>
      <c r="S9" s="30">
        <v>0</v>
      </c>
      <c r="T9" s="30">
        <v>-0.90423628122461297</v>
      </c>
      <c r="U9" s="30">
        <v>0</v>
      </c>
      <c r="V9" s="30">
        <v>0</v>
      </c>
      <c r="W9" s="30">
        <v>0</v>
      </c>
      <c r="X9" s="30">
        <v>0</v>
      </c>
      <c r="Y9" s="30">
        <v>-4.6602345452950696E-3</v>
      </c>
      <c r="Z9" s="30">
        <v>-3.2534386923521699E-3</v>
      </c>
      <c r="AA9" s="30">
        <v>-8.4897320272725397E-4</v>
      </c>
      <c r="AB9" s="30">
        <v>-2.20719554866466E-4</v>
      </c>
      <c r="AC9" s="30">
        <v>-1.4406502726327299E-4</v>
      </c>
      <c r="AD9" s="30">
        <v>-3.27515027775948E-4</v>
      </c>
      <c r="AE9" s="30">
        <v>-0.25351106602409201</v>
      </c>
      <c r="AF9" s="30">
        <v>-2.3333305837017999</v>
      </c>
      <c r="AH9" s="30">
        <f t="shared" si="9"/>
        <v>2.73462679692748E-2</v>
      </c>
      <c r="AI9" s="30">
        <f t="shared" si="4"/>
        <v>-4.6602345452950696E-3</v>
      </c>
      <c r="AJ9" s="30">
        <f t="shared" si="0"/>
        <v>-3.2534386923521699E-3</v>
      </c>
      <c r="AK9" s="30">
        <f t="shared" si="0"/>
        <v>-8.4897320272725397E-4</v>
      </c>
      <c r="AL9" s="30">
        <f t="shared" si="0"/>
        <v>-2.20719554866466E-4</v>
      </c>
      <c r="AM9" s="30">
        <f t="shared" si="0"/>
        <v>-1.4406502726327299E-4</v>
      </c>
      <c r="AN9" s="30">
        <f t="shared" si="0"/>
        <v>-3.27515027775948E-4</v>
      </c>
      <c r="AR9" s="31">
        <f t="shared" si="1"/>
        <v>39813</v>
      </c>
      <c r="AS9" s="30">
        <f t="shared" si="5"/>
        <v>-7.3333223348071996</v>
      </c>
      <c r="AT9" s="30">
        <f t="shared" si="2"/>
        <v>2.73462679692748E-2</v>
      </c>
      <c r="AU9" s="30">
        <f t="shared" si="6"/>
        <v>-9.4549460502801833E-3</v>
      </c>
      <c r="AV9" s="30">
        <f t="shared" si="3"/>
        <v>-4.6602345452950696E-3</v>
      </c>
      <c r="AW9" s="30">
        <f t="shared" si="3"/>
        <v>-3.2534386923521699E-3</v>
      </c>
      <c r="AX9" s="30">
        <f t="shared" si="3"/>
        <v>-8.4897320272725397E-4</v>
      </c>
      <c r="AY9" s="30">
        <f t="shared" si="3"/>
        <v>-2.20719554866466E-4</v>
      </c>
      <c r="AZ9" s="30">
        <f t="shared" si="3"/>
        <v>-1.4406502726327299E-4</v>
      </c>
      <c r="BA9" s="30">
        <f t="shared" si="3"/>
        <v>-3.27515027775948E-4</v>
      </c>
      <c r="BC9" s="31">
        <f t="shared" si="7"/>
        <v>39813</v>
      </c>
      <c r="BD9" s="30">
        <f t="shared" si="8"/>
        <v>2.73462679692748E-2</v>
      </c>
      <c r="BE9" s="30">
        <f t="shared" si="8"/>
        <v>-9.4549460502801833E-3</v>
      </c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</row>
    <row r="10" spans="1:71">
      <c r="A10" s="31">
        <v>39903</v>
      </c>
      <c r="B10" s="30">
        <v>-8.8838781204025798E-3</v>
      </c>
      <c r="C10" s="30">
        <v>1.52161113575743E-3</v>
      </c>
      <c r="D10" s="30">
        <v>-0.48045712618293102</v>
      </c>
      <c r="E10" s="30">
        <v>-2.4772033114128702E-3</v>
      </c>
      <c r="F10" s="30">
        <v>0.18735855293054901</v>
      </c>
      <c r="G10" s="30">
        <v>-0.10217810219402799</v>
      </c>
      <c r="H10" s="30">
        <v>0.32785380562070299</v>
      </c>
      <c r="I10" s="30">
        <v>-0.83317088232974701</v>
      </c>
      <c r="J10" s="30">
        <v>-1.65343148459717</v>
      </c>
      <c r="K10" s="30">
        <v>1.5650165727465401E-2</v>
      </c>
      <c r="L10" s="30">
        <v>1.45126459157651E-2</v>
      </c>
      <c r="M10" s="30">
        <v>0</v>
      </c>
      <c r="N10" s="30">
        <v>0</v>
      </c>
      <c r="O10" s="30">
        <v>0.87019490041757497</v>
      </c>
      <c r="P10" s="30">
        <v>0</v>
      </c>
      <c r="Q10" s="30">
        <v>0.62656666402818295</v>
      </c>
      <c r="R10" s="30">
        <v>0</v>
      </c>
      <c r="S10" s="30">
        <v>0</v>
      </c>
      <c r="T10" s="30">
        <v>-0.667874609350249</v>
      </c>
      <c r="U10" s="30">
        <v>0</v>
      </c>
      <c r="V10" s="30">
        <v>0</v>
      </c>
      <c r="W10" s="30">
        <v>0</v>
      </c>
      <c r="X10" s="30">
        <v>0</v>
      </c>
      <c r="Y10" s="30">
        <v>-7.6239904653996301E-3</v>
      </c>
      <c r="Z10" s="30">
        <v>-6.0776716342636396E-3</v>
      </c>
      <c r="AA10" s="30">
        <v>-3.1169771384398299E-3</v>
      </c>
      <c r="AB10" s="30">
        <v>-5.1108152120393703E-4</v>
      </c>
      <c r="AC10" s="30">
        <v>-1.1992944056071701E-3</v>
      </c>
      <c r="AD10" s="30">
        <v>-2.6694054896081402E-3</v>
      </c>
      <c r="AE10" s="30">
        <v>-0.25102265121124101</v>
      </c>
      <c r="AF10" s="30">
        <v>-2.0246819112550298</v>
      </c>
      <c r="AH10" s="30">
        <f t="shared" si="9"/>
        <v>1.5650165727465401E-2</v>
      </c>
      <c r="AI10" s="30">
        <f t="shared" si="4"/>
        <v>-7.6239904653996301E-3</v>
      </c>
      <c r="AJ10" s="30">
        <f t="shared" si="0"/>
        <v>-6.0776716342636396E-3</v>
      </c>
      <c r="AK10" s="30">
        <f t="shared" si="0"/>
        <v>-3.1169771384398299E-3</v>
      </c>
      <c r="AL10" s="30">
        <f t="shared" si="0"/>
        <v>-5.1108152120393703E-4</v>
      </c>
      <c r="AM10" s="30">
        <f t="shared" si="0"/>
        <v>-1.1992944056071701E-3</v>
      </c>
      <c r="AN10" s="30">
        <f t="shared" si="0"/>
        <v>-2.6694054896081402E-3</v>
      </c>
      <c r="AR10" s="31">
        <f t="shared" si="1"/>
        <v>39903</v>
      </c>
      <c r="AS10" s="30">
        <f t="shared" si="5"/>
        <v>-6.0987276450201193</v>
      </c>
      <c r="AT10" s="30">
        <f t="shared" si="2"/>
        <v>1.5650165727465401E-2</v>
      </c>
      <c r="AU10" s="30">
        <f t="shared" si="6"/>
        <v>-2.1198420654522349E-2</v>
      </c>
      <c r="AV10" s="30">
        <f t="shared" si="3"/>
        <v>-7.6239904653996301E-3</v>
      </c>
      <c r="AW10" s="30">
        <f t="shared" si="3"/>
        <v>-6.0776716342636396E-3</v>
      </c>
      <c r="AX10" s="30">
        <f t="shared" si="3"/>
        <v>-3.1169771384398299E-3</v>
      </c>
      <c r="AY10" s="30">
        <f t="shared" si="3"/>
        <v>-5.1108152120393703E-4</v>
      </c>
      <c r="AZ10" s="30">
        <f t="shared" si="3"/>
        <v>-1.1992944056071701E-3</v>
      </c>
      <c r="BA10" s="30">
        <f t="shared" si="3"/>
        <v>-2.6694054896081402E-3</v>
      </c>
      <c r="BC10" s="31">
        <f t="shared" si="7"/>
        <v>39903</v>
      </c>
      <c r="BD10" s="30">
        <f t="shared" si="8"/>
        <v>1.5650165727465401E-2</v>
      </c>
      <c r="BE10" s="30">
        <f t="shared" si="8"/>
        <v>-2.1198420654522349E-2</v>
      </c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</row>
    <row r="11" spans="1:71">
      <c r="A11" s="31">
        <v>39994</v>
      </c>
      <c r="B11" s="30">
        <v>-1.6392846663881801E-3</v>
      </c>
      <c r="C11" s="30">
        <v>2.65711682521097E-3</v>
      </c>
      <c r="D11" s="30">
        <v>-0.41530550948226602</v>
      </c>
      <c r="E11" s="30">
        <v>-1.0258689185471601E-3</v>
      </c>
      <c r="F11" s="30">
        <v>0.18768214641848799</v>
      </c>
      <c r="G11" s="30">
        <v>-7.5216881224493506E-2</v>
      </c>
      <c r="H11" s="30">
        <v>0.20805355944311099</v>
      </c>
      <c r="I11" s="30">
        <v>-0.45099997442242801</v>
      </c>
      <c r="J11" s="30">
        <v>-1.3750450527028499</v>
      </c>
      <c r="K11" s="30">
        <v>9.8796610796814104E-3</v>
      </c>
      <c r="L11" s="30">
        <v>1.0574394748164E-2</v>
      </c>
      <c r="M11" s="30">
        <v>0</v>
      </c>
      <c r="N11" s="30">
        <v>0</v>
      </c>
      <c r="O11" s="30">
        <v>0.79453090342431698</v>
      </c>
      <c r="P11" s="30">
        <v>0</v>
      </c>
      <c r="Q11" s="30">
        <v>0.54204045110641796</v>
      </c>
      <c r="R11" s="30">
        <v>0</v>
      </c>
      <c r="S11" s="30">
        <v>0</v>
      </c>
      <c r="T11" s="30">
        <v>0.42136932215650602</v>
      </c>
      <c r="U11" s="30">
        <v>0</v>
      </c>
      <c r="V11" s="30">
        <v>0</v>
      </c>
      <c r="W11" s="30">
        <v>0</v>
      </c>
      <c r="X11" s="30">
        <v>0</v>
      </c>
      <c r="Y11" s="30">
        <v>-7.7225494125809898E-3</v>
      </c>
      <c r="Z11" s="30">
        <v>-6.4522642019060302E-3</v>
      </c>
      <c r="AA11" s="30">
        <v>-5.3651543731603104E-3</v>
      </c>
      <c r="AB11" s="30">
        <v>-2.4223879096618699E-3</v>
      </c>
      <c r="AC11" s="30">
        <v>-1.2541236968366301E-3</v>
      </c>
      <c r="AD11" s="30">
        <v>-6.6621159492408202E-3</v>
      </c>
      <c r="AE11" s="30">
        <v>-0.24855607226172899</v>
      </c>
      <c r="AF11" s="30">
        <v>-0.44640572241940701</v>
      </c>
      <c r="AH11" s="30">
        <f t="shared" si="9"/>
        <v>9.8796610796814104E-3</v>
      </c>
      <c r="AI11" s="30">
        <f t="shared" si="4"/>
        <v>-7.7225494125809898E-3</v>
      </c>
      <c r="AJ11" s="30">
        <f t="shared" si="0"/>
        <v>-6.4522642019060302E-3</v>
      </c>
      <c r="AK11" s="30">
        <f t="shared" si="0"/>
        <v>-5.3651543731603104E-3</v>
      </c>
      <c r="AL11" s="30">
        <f t="shared" si="0"/>
        <v>-2.4223879096618699E-3</v>
      </c>
      <c r="AM11" s="30">
        <f t="shared" si="0"/>
        <v>-1.2541236968366301E-3</v>
      </c>
      <c r="AN11" s="30">
        <f t="shared" si="0"/>
        <v>-6.6621159492408202E-3</v>
      </c>
      <c r="AR11" s="31">
        <f t="shared" si="1"/>
        <v>39994</v>
      </c>
      <c r="AS11" s="30">
        <f t="shared" si="5"/>
        <v>0.21437711032237194</v>
      </c>
      <c r="AT11" s="30">
        <f t="shared" si="2"/>
        <v>9.8796610796814104E-3</v>
      </c>
      <c r="AU11" s="30">
        <f t="shared" si="6"/>
        <v>-2.9878595543386652E-2</v>
      </c>
      <c r="AV11" s="30">
        <f t="shared" si="3"/>
        <v>-7.7225494125809898E-3</v>
      </c>
      <c r="AW11" s="30">
        <f t="shared" si="3"/>
        <v>-6.4522642019060302E-3</v>
      </c>
      <c r="AX11" s="30">
        <f t="shared" si="3"/>
        <v>-5.3651543731603104E-3</v>
      </c>
      <c r="AY11" s="30">
        <f t="shared" si="3"/>
        <v>-2.4223879096618699E-3</v>
      </c>
      <c r="AZ11" s="30">
        <f t="shared" si="3"/>
        <v>-1.2541236968366301E-3</v>
      </c>
      <c r="BA11" s="30">
        <f t="shared" si="3"/>
        <v>-6.6621159492408202E-3</v>
      </c>
      <c r="BC11" s="31">
        <f t="shared" si="7"/>
        <v>39994</v>
      </c>
      <c r="BD11" s="30">
        <f t="shared" si="8"/>
        <v>9.8796610796814104E-3</v>
      </c>
      <c r="BE11" s="30">
        <f t="shared" si="8"/>
        <v>-2.9878595543386652E-2</v>
      </c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</row>
    <row r="12" spans="1:71">
      <c r="A12" s="31">
        <v>40086</v>
      </c>
      <c r="B12" s="30">
        <v>-8.8587797802852607E-3</v>
      </c>
      <c r="C12" s="30">
        <v>3.2704206883060701E-3</v>
      </c>
      <c r="D12" s="30">
        <v>-0.34119340660835301</v>
      </c>
      <c r="E12" s="30">
        <v>9.4675771273866605E-4</v>
      </c>
      <c r="F12" s="30">
        <v>0.17267412688692901</v>
      </c>
      <c r="G12" s="30">
        <v>-7.3648259051095604E-3</v>
      </c>
      <c r="H12" s="30">
        <v>0.11138428998109701</v>
      </c>
      <c r="I12" s="30">
        <v>-0.32898703885394498</v>
      </c>
      <c r="J12" s="30">
        <v>-1.2012606229856599</v>
      </c>
      <c r="K12" s="30">
        <v>1.0727172875690799E-2</v>
      </c>
      <c r="L12" s="30">
        <v>-1.2889650232050701E-2</v>
      </c>
      <c r="M12" s="30">
        <v>0</v>
      </c>
      <c r="N12" s="30">
        <v>0</v>
      </c>
      <c r="O12" s="30">
        <v>0.58534165168264696</v>
      </c>
      <c r="P12" s="30">
        <v>0</v>
      </c>
      <c r="Q12" s="30">
        <v>0.578329016929646</v>
      </c>
      <c r="R12" s="30">
        <v>0</v>
      </c>
      <c r="S12" s="30">
        <v>0</v>
      </c>
      <c r="T12" s="30">
        <v>0.13720990394230301</v>
      </c>
      <c r="U12" s="30">
        <v>0</v>
      </c>
      <c r="V12" s="30">
        <v>0</v>
      </c>
      <c r="W12" s="30">
        <v>0</v>
      </c>
      <c r="X12" s="30">
        <v>0</v>
      </c>
      <c r="Y12" s="30">
        <v>-4.41419490718741E-3</v>
      </c>
      <c r="Z12" s="30">
        <v>-4.0548157973607701E-3</v>
      </c>
      <c r="AA12" s="30">
        <v>-3.7010474694176799E-3</v>
      </c>
      <c r="AB12" s="30">
        <v>-2.1091097938352702E-3</v>
      </c>
      <c r="AC12" s="30">
        <v>-7.0098010520602805E-4</v>
      </c>
      <c r="AD12" s="30">
        <v>-1.03723975945935E-2</v>
      </c>
      <c r="AE12" s="30">
        <v>-0.24611122740824101</v>
      </c>
      <c r="AF12" s="30">
        <v>-0.59458616262073605</v>
      </c>
      <c r="AH12" s="30">
        <f t="shared" si="9"/>
        <v>1.0727172875690799E-2</v>
      </c>
      <c r="AI12" s="30">
        <f t="shared" si="4"/>
        <v>-4.41419490718741E-3</v>
      </c>
      <c r="AJ12" s="30">
        <f t="shared" si="0"/>
        <v>-4.0548157973607701E-3</v>
      </c>
      <c r="AK12" s="30">
        <f t="shared" si="0"/>
        <v>-3.7010474694176799E-3</v>
      </c>
      <c r="AL12" s="30">
        <f t="shared" si="0"/>
        <v>-2.1091097938352702E-3</v>
      </c>
      <c r="AM12" s="30">
        <f t="shared" si="0"/>
        <v>-7.0098010520602805E-4</v>
      </c>
      <c r="AN12" s="30">
        <f t="shared" si="0"/>
        <v>-1.03723975945935E-2</v>
      </c>
      <c r="AR12" s="31">
        <f t="shared" si="1"/>
        <v>40086</v>
      </c>
      <c r="AS12" s="30">
        <f t="shared" si="5"/>
        <v>-0.37834465048294419</v>
      </c>
      <c r="AT12" s="30">
        <f t="shared" si="2"/>
        <v>1.0727172875690799E-2</v>
      </c>
      <c r="AU12" s="30">
        <f t="shared" si="6"/>
        <v>-2.5352545667600659E-2</v>
      </c>
      <c r="AV12" s="30">
        <f t="shared" si="3"/>
        <v>-4.41419490718741E-3</v>
      </c>
      <c r="AW12" s="30">
        <f t="shared" si="3"/>
        <v>-4.0548157973607701E-3</v>
      </c>
      <c r="AX12" s="30">
        <f t="shared" si="3"/>
        <v>-3.7010474694176799E-3</v>
      </c>
      <c r="AY12" s="30">
        <f t="shared" si="3"/>
        <v>-2.1091097938352702E-3</v>
      </c>
      <c r="AZ12" s="30">
        <f t="shared" si="3"/>
        <v>-7.0098010520602805E-4</v>
      </c>
      <c r="BA12" s="30">
        <f t="shared" si="3"/>
        <v>-1.03723975945935E-2</v>
      </c>
      <c r="BC12" s="31">
        <f t="shared" si="7"/>
        <v>40086</v>
      </c>
      <c r="BD12" s="30">
        <f t="shared" si="8"/>
        <v>1.0727172875690799E-2</v>
      </c>
      <c r="BE12" s="30">
        <f t="shared" si="8"/>
        <v>-2.5352545667600659E-2</v>
      </c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</row>
    <row r="13" spans="1:71">
      <c r="A13" s="31">
        <v>40178</v>
      </c>
      <c r="B13" s="30">
        <v>-4.1259571770591004E-3</v>
      </c>
      <c r="C13" s="30">
        <v>3.7769523268504899E-3</v>
      </c>
      <c r="D13" s="30">
        <v>-0.30060972127868801</v>
      </c>
      <c r="E13" s="30">
        <v>2.5164450769388199E-3</v>
      </c>
      <c r="F13" s="30">
        <v>0.156184371279177</v>
      </c>
      <c r="G13" s="30">
        <v>1.34788155823795E-2</v>
      </c>
      <c r="H13" s="30">
        <v>-4.8747453919917298E-2</v>
      </c>
      <c r="I13" s="30">
        <v>0.56010376350010804</v>
      </c>
      <c r="J13" s="30">
        <v>-1.12904231107312</v>
      </c>
      <c r="K13" s="30">
        <v>4.3932253684042504E-3</v>
      </c>
      <c r="L13" s="30">
        <v>-3.3449990657352602E-2</v>
      </c>
      <c r="M13" s="30">
        <v>0</v>
      </c>
      <c r="N13" s="30">
        <v>0</v>
      </c>
      <c r="O13" s="30">
        <v>0.39894745984325702</v>
      </c>
      <c r="P13" s="30">
        <v>0</v>
      </c>
      <c r="Q13" s="30">
        <v>0.49842620579556501</v>
      </c>
      <c r="R13" s="30">
        <v>0</v>
      </c>
      <c r="S13" s="30">
        <v>0</v>
      </c>
      <c r="T13" s="30">
        <v>0.64801932573459398</v>
      </c>
      <c r="U13" s="30">
        <v>0</v>
      </c>
      <c r="V13" s="30">
        <v>0</v>
      </c>
      <c r="W13" s="30">
        <v>0</v>
      </c>
      <c r="X13" s="30">
        <v>0</v>
      </c>
      <c r="Y13" s="30">
        <v>-3.8018908063763802E-3</v>
      </c>
      <c r="Z13" s="30">
        <v>-3.1772213365366302E-3</v>
      </c>
      <c r="AA13" s="30">
        <v>-4.6047315404251698E-3</v>
      </c>
      <c r="AB13" s="30">
        <v>-2.0995460822792402E-3</v>
      </c>
      <c r="AC13" s="30">
        <v>-9.0141918983599402E-4</v>
      </c>
      <c r="AD13" s="30">
        <v>-1.4426647229415199E-2</v>
      </c>
      <c r="AE13" s="30">
        <v>-0.243688012122977</v>
      </c>
      <c r="AF13" s="30">
        <v>0.49515122039589499</v>
      </c>
      <c r="AH13" s="30">
        <f t="shared" si="9"/>
        <v>4.3932253684042504E-3</v>
      </c>
      <c r="AI13" s="30">
        <f t="shared" si="4"/>
        <v>-3.8018908063763802E-3</v>
      </c>
      <c r="AJ13" s="30">
        <f t="shared" si="0"/>
        <v>-3.1772213365366302E-3</v>
      </c>
      <c r="AK13" s="30">
        <f t="shared" si="0"/>
        <v>-4.6047315404251698E-3</v>
      </c>
      <c r="AL13" s="30">
        <f t="shared" si="0"/>
        <v>-2.0995460822792402E-3</v>
      </c>
      <c r="AM13" s="30">
        <f t="shared" si="0"/>
        <v>-9.0141918983599402E-4</v>
      </c>
      <c r="AN13" s="30">
        <f t="shared" si="0"/>
        <v>-1.4426647229415199E-2</v>
      </c>
      <c r="AR13" s="31">
        <f t="shared" si="1"/>
        <v>40178</v>
      </c>
      <c r="AS13" s="30">
        <f t="shared" si="5"/>
        <v>3.9806048815835799</v>
      </c>
      <c r="AT13" s="30">
        <f t="shared" si="2"/>
        <v>4.3932253684042504E-3</v>
      </c>
      <c r="AU13" s="30">
        <f t="shared" si="6"/>
        <v>-2.9011456184868615E-2</v>
      </c>
      <c r="AV13" s="30">
        <f t="shared" si="3"/>
        <v>-3.8018908063763802E-3</v>
      </c>
      <c r="AW13" s="30">
        <f t="shared" si="3"/>
        <v>-3.1772213365366302E-3</v>
      </c>
      <c r="AX13" s="30">
        <f t="shared" si="3"/>
        <v>-4.6047315404251698E-3</v>
      </c>
      <c r="AY13" s="30">
        <f t="shared" si="3"/>
        <v>-2.0995460822792402E-3</v>
      </c>
      <c r="AZ13" s="30">
        <f t="shared" si="3"/>
        <v>-9.0141918983599402E-4</v>
      </c>
      <c r="BA13" s="30">
        <f t="shared" si="3"/>
        <v>-1.4426647229415199E-2</v>
      </c>
      <c r="BC13" s="31">
        <f t="shared" si="7"/>
        <v>40178</v>
      </c>
      <c r="BD13" s="30">
        <f t="shared" si="8"/>
        <v>4.3932253684042504E-3</v>
      </c>
      <c r="BE13" s="30">
        <f t="shared" si="8"/>
        <v>-2.9011456184868615E-2</v>
      </c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</row>
    <row r="14" spans="1:71">
      <c r="A14" s="31">
        <v>40268</v>
      </c>
      <c r="B14" s="30">
        <v>-4.3879313654793198E-3</v>
      </c>
      <c r="C14" s="30">
        <v>3.9505320901023202E-3</v>
      </c>
      <c r="D14" s="30">
        <v>-0.26403257738408697</v>
      </c>
      <c r="E14" s="30">
        <v>4.1664705883626097E-3</v>
      </c>
      <c r="F14" s="30">
        <v>0.13382673374262499</v>
      </c>
      <c r="G14" s="30">
        <v>7.2315031344083402E-2</v>
      </c>
      <c r="H14" s="30">
        <v>-9.7699544337581601E-2</v>
      </c>
      <c r="I14" s="30">
        <v>0.153716228371192</v>
      </c>
      <c r="J14" s="30">
        <v>-1.3608880560763399</v>
      </c>
      <c r="K14" s="30">
        <v>3.0041082964338199E-3</v>
      </c>
      <c r="L14" s="30">
        <v>-2.7865555936978901E-2</v>
      </c>
      <c r="M14" s="30">
        <v>0</v>
      </c>
      <c r="N14" s="30">
        <v>0</v>
      </c>
      <c r="O14" s="30">
        <v>0.36324942253143</v>
      </c>
      <c r="P14" s="30">
        <v>0</v>
      </c>
      <c r="Q14" s="30">
        <v>0.68184658106293905</v>
      </c>
      <c r="R14" s="30">
        <v>0</v>
      </c>
      <c r="S14" s="30">
        <v>0</v>
      </c>
      <c r="T14" s="30">
        <v>-1.5524864717642001E-2</v>
      </c>
      <c r="U14" s="30">
        <v>0</v>
      </c>
      <c r="V14" s="30">
        <v>0</v>
      </c>
      <c r="W14" s="30">
        <v>0</v>
      </c>
      <c r="X14" s="30">
        <v>0</v>
      </c>
      <c r="Y14" s="30">
        <v>-2.5247759492419402E-3</v>
      </c>
      <c r="Z14" s="30">
        <v>-1.1392963069067801E-3</v>
      </c>
      <c r="AA14" s="30">
        <v>-2.6311512333010399E-3</v>
      </c>
      <c r="AB14" s="30">
        <v>-9.0622968555997797E-4</v>
      </c>
      <c r="AC14" s="30">
        <v>4.2852870543175198E-4</v>
      </c>
      <c r="AD14" s="30">
        <v>-1.8364044132235201E-2</v>
      </c>
      <c r="AE14" s="30">
        <v>-0.24128631925786001</v>
      </c>
      <c r="AF14" s="30">
        <v>-0.64475467774971396</v>
      </c>
      <c r="AH14" s="30">
        <f t="shared" si="9"/>
        <v>3.0041082964338199E-3</v>
      </c>
      <c r="AI14" s="30">
        <f t="shared" si="4"/>
        <v>-2.5247759492419402E-3</v>
      </c>
      <c r="AJ14" s="30">
        <f t="shared" si="0"/>
        <v>-1.1392963069067801E-3</v>
      </c>
      <c r="AK14" s="30">
        <f t="shared" si="0"/>
        <v>-2.6311512333010399E-3</v>
      </c>
      <c r="AL14" s="30">
        <f t="shared" si="0"/>
        <v>-9.0622968555997797E-4</v>
      </c>
      <c r="AM14" s="30">
        <f t="shared" si="0"/>
        <v>4.2852870543175198E-4</v>
      </c>
      <c r="AN14" s="30">
        <f t="shared" si="0"/>
        <v>-1.8364044132235201E-2</v>
      </c>
      <c r="AR14" s="31">
        <f t="shared" si="1"/>
        <v>40268</v>
      </c>
      <c r="AS14" s="30">
        <f t="shared" si="5"/>
        <v>-0.57901871099885582</v>
      </c>
      <c r="AT14" s="30">
        <f t="shared" si="2"/>
        <v>3.0041082964338199E-3</v>
      </c>
      <c r="AU14" s="30">
        <f t="shared" si="6"/>
        <v>-2.5136968601813189E-2</v>
      </c>
      <c r="AV14" s="30">
        <f t="shared" si="3"/>
        <v>-2.5247759492419402E-3</v>
      </c>
      <c r="AW14" s="30">
        <f t="shared" si="3"/>
        <v>-1.1392963069067801E-3</v>
      </c>
      <c r="AX14" s="30">
        <f t="shared" si="3"/>
        <v>-2.6311512333010399E-3</v>
      </c>
      <c r="AY14" s="30">
        <f t="shared" si="3"/>
        <v>-9.0622968555997797E-4</v>
      </c>
      <c r="AZ14" s="30">
        <f t="shared" si="3"/>
        <v>4.2852870543175198E-4</v>
      </c>
      <c r="BA14" s="30">
        <f t="shared" si="3"/>
        <v>-1.8364044132235201E-2</v>
      </c>
      <c r="BC14" s="31">
        <f t="shared" si="7"/>
        <v>40268</v>
      </c>
      <c r="BD14" s="30">
        <f t="shared" si="8"/>
        <v>3.0041082964338199E-3</v>
      </c>
      <c r="BE14" s="30">
        <f t="shared" si="8"/>
        <v>-2.5136968601813189E-2</v>
      </c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</row>
    <row r="15" spans="1:71">
      <c r="A15" s="31">
        <v>40359</v>
      </c>
      <c r="B15" s="30">
        <v>-4.7370660500201103E-3</v>
      </c>
      <c r="C15" s="30">
        <v>3.67022386980053E-3</v>
      </c>
      <c r="D15" s="30">
        <v>-0.30212164023422</v>
      </c>
      <c r="E15" s="30">
        <v>6.0516928571008304E-3</v>
      </c>
      <c r="F15" s="30">
        <v>5.3154695818236002E-2</v>
      </c>
      <c r="G15" s="30">
        <v>9.1914005444282396E-2</v>
      </c>
      <c r="H15" s="30">
        <v>-0.107354707573159</v>
      </c>
      <c r="I15" s="30">
        <v>-2.6876573367295899E-2</v>
      </c>
      <c r="J15" s="30">
        <v>-1.34830410446908</v>
      </c>
      <c r="K15" s="30">
        <v>7.2352750243975797E-3</v>
      </c>
      <c r="L15" s="30">
        <v>-3.98503910816638E-2</v>
      </c>
      <c r="M15" s="30">
        <v>0</v>
      </c>
      <c r="N15" s="30">
        <v>0</v>
      </c>
      <c r="O15" s="30">
        <v>0.2301740452886</v>
      </c>
      <c r="P15" s="30">
        <v>0</v>
      </c>
      <c r="Q15" s="30">
        <v>0.93404127448171104</v>
      </c>
      <c r="R15" s="30">
        <v>0</v>
      </c>
      <c r="S15" s="30">
        <v>0</v>
      </c>
      <c r="T15" s="30">
        <v>-0.16166954859767599</v>
      </c>
      <c r="U15" s="30">
        <v>0</v>
      </c>
      <c r="V15" s="30">
        <v>0</v>
      </c>
      <c r="W15" s="30">
        <v>0</v>
      </c>
      <c r="X15" s="30">
        <v>0</v>
      </c>
      <c r="Y15" s="30">
        <v>8.9646600827109004E-4</v>
      </c>
      <c r="Z15" s="30">
        <v>1.85119459221727E-3</v>
      </c>
      <c r="AA15" s="30">
        <v>1.7305419038882101E-3</v>
      </c>
      <c r="AB15" s="30">
        <v>3.1244630773974401E-3</v>
      </c>
      <c r="AC15" s="30">
        <v>5.5460946545737803E-3</v>
      </c>
      <c r="AD15" s="30">
        <v>-1.8716253522754699E-2</v>
      </c>
      <c r="AE15" s="30">
        <v>-0.238906039180453</v>
      </c>
      <c r="AF15" s="30">
        <v>-0.93824378211864101</v>
      </c>
      <c r="AH15" s="30">
        <f t="shared" si="9"/>
        <v>7.2352750243975797E-3</v>
      </c>
      <c r="AI15" s="30">
        <f t="shared" si="4"/>
        <v>8.9646600827109004E-4</v>
      </c>
      <c r="AJ15" s="30">
        <f t="shared" si="0"/>
        <v>1.85119459221727E-3</v>
      </c>
      <c r="AK15" s="30">
        <f t="shared" si="0"/>
        <v>1.7305419038882101E-3</v>
      </c>
      <c r="AL15" s="30">
        <f t="shared" si="0"/>
        <v>3.1244630773974401E-3</v>
      </c>
      <c r="AM15" s="30">
        <f t="shared" si="0"/>
        <v>5.5460946545737803E-3</v>
      </c>
      <c r="AN15" s="30">
        <f t="shared" si="0"/>
        <v>-1.8716253522754699E-2</v>
      </c>
      <c r="AR15" s="31">
        <f t="shared" si="1"/>
        <v>40359</v>
      </c>
      <c r="AS15" s="30">
        <f t="shared" si="5"/>
        <v>-1.752975128474564</v>
      </c>
      <c r="AT15" s="30">
        <f t="shared" si="2"/>
        <v>7.2352750243975797E-3</v>
      </c>
      <c r="AU15" s="30">
        <f t="shared" si="6"/>
        <v>-5.5674932864069084E-3</v>
      </c>
      <c r="AV15" s="30">
        <f t="shared" si="3"/>
        <v>8.9646600827109004E-4</v>
      </c>
      <c r="AW15" s="30">
        <f t="shared" si="3"/>
        <v>1.85119459221727E-3</v>
      </c>
      <c r="AX15" s="30">
        <f t="shared" si="3"/>
        <v>1.7305419038882101E-3</v>
      </c>
      <c r="AY15" s="30">
        <f t="shared" si="3"/>
        <v>3.1244630773974401E-3</v>
      </c>
      <c r="AZ15" s="30">
        <f t="shared" si="3"/>
        <v>5.5460946545737803E-3</v>
      </c>
      <c r="BA15" s="30">
        <f t="shared" si="3"/>
        <v>-1.8716253522754699E-2</v>
      </c>
      <c r="BC15" s="31">
        <f t="shared" si="7"/>
        <v>40359</v>
      </c>
      <c r="BD15" s="30">
        <f t="shared" si="8"/>
        <v>7.2352750243975797E-3</v>
      </c>
      <c r="BE15" s="30">
        <f t="shared" si="8"/>
        <v>-5.5674932864069084E-3</v>
      </c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</row>
    <row r="16" spans="1:71">
      <c r="A16" s="31">
        <v>40451</v>
      </c>
      <c r="B16" s="30">
        <v>-6.2906474904700295E-4</v>
      </c>
      <c r="C16" s="30">
        <v>3.3450481172536601E-3</v>
      </c>
      <c r="D16" s="30">
        <v>-0.32888130536140497</v>
      </c>
      <c r="E16" s="30">
        <v>7.5691273284439397E-3</v>
      </c>
      <c r="F16" s="30">
        <v>2.32866110204899E-2</v>
      </c>
      <c r="G16" s="30">
        <v>0.13246591601736499</v>
      </c>
      <c r="H16" s="30">
        <v>-0.16956320740674199</v>
      </c>
      <c r="I16" s="30">
        <v>-0.26886155388444699</v>
      </c>
      <c r="J16" s="30">
        <v>-1.3369543612400501</v>
      </c>
      <c r="K16" s="30">
        <v>6.7947241754850998E-3</v>
      </c>
      <c r="L16" s="30">
        <v>-2.29130452847781E-2</v>
      </c>
      <c r="M16" s="30">
        <v>0</v>
      </c>
      <c r="N16" s="30">
        <v>0</v>
      </c>
      <c r="O16" s="30">
        <v>0.21211588497091999</v>
      </c>
      <c r="P16" s="30">
        <v>0</v>
      </c>
      <c r="Q16" s="30">
        <v>0.91266169275569997</v>
      </c>
      <c r="R16" s="30">
        <v>0</v>
      </c>
      <c r="S16" s="30">
        <v>0</v>
      </c>
      <c r="T16" s="30">
        <v>-0.30290794268888999</v>
      </c>
      <c r="U16" s="30">
        <v>0</v>
      </c>
      <c r="V16" s="30">
        <v>0</v>
      </c>
      <c r="W16" s="30">
        <v>0</v>
      </c>
      <c r="X16" s="30">
        <v>0</v>
      </c>
      <c r="Y16" s="30">
        <v>7.2084334472588497E-4</v>
      </c>
      <c r="Z16" s="30">
        <v>1.9737883137027601E-3</v>
      </c>
      <c r="AA16" s="30">
        <v>2.7451015851997999E-3</v>
      </c>
      <c r="AB16" s="30">
        <v>3.3873319660093701E-3</v>
      </c>
      <c r="AC16" s="30">
        <v>7.6217821315838199E-3</v>
      </c>
      <c r="AD16" s="30">
        <v>-1.7287506472085601E-2</v>
      </c>
      <c r="AE16" s="30">
        <v>-0.23654705990511199</v>
      </c>
      <c r="AF16" s="30">
        <v>-1.4033622706456299</v>
      </c>
      <c r="AH16" s="30">
        <f t="shared" si="9"/>
        <v>6.7947241754850998E-3</v>
      </c>
      <c r="AI16" s="30">
        <f t="shared" si="4"/>
        <v>7.2084334472588497E-4</v>
      </c>
      <c r="AJ16" s="30">
        <f t="shared" si="0"/>
        <v>1.9737883137027601E-3</v>
      </c>
      <c r="AK16" s="30">
        <f t="shared" si="0"/>
        <v>2.7451015851997999E-3</v>
      </c>
      <c r="AL16" s="30">
        <f t="shared" si="0"/>
        <v>3.3873319660093701E-3</v>
      </c>
      <c r="AM16" s="30">
        <f t="shared" si="0"/>
        <v>7.6217821315838199E-3</v>
      </c>
      <c r="AN16" s="30">
        <f t="shared" si="0"/>
        <v>-1.7287506472085601E-2</v>
      </c>
      <c r="AR16" s="31">
        <f t="shared" si="1"/>
        <v>40451</v>
      </c>
      <c r="AS16" s="30">
        <f t="shared" si="5"/>
        <v>-3.6134490825825196</v>
      </c>
      <c r="AT16" s="30">
        <f t="shared" si="2"/>
        <v>6.7947241754850998E-3</v>
      </c>
      <c r="AU16" s="30">
        <f t="shared" si="6"/>
        <v>-8.3865913086396404E-4</v>
      </c>
      <c r="AV16" s="30">
        <f t="shared" si="3"/>
        <v>7.2084334472588497E-4</v>
      </c>
      <c r="AW16" s="30">
        <f t="shared" si="3"/>
        <v>1.9737883137027601E-3</v>
      </c>
      <c r="AX16" s="30">
        <f t="shared" si="3"/>
        <v>2.7451015851997999E-3</v>
      </c>
      <c r="AY16" s="30">
        <f t="shared" si="3"/>
        <v>3.3873319660093701E-3</v>
      </c>
      <c r="AZ16" s="30">
        <f t="shared" si="3"/>
        <v>7.6217821315838199E-3</v>
      </c>
      <c r="BA16" s="30">
        <f t="shared" si="3"/>
        <v>-1.7287506472085601E-2</v>
      </c>
      <c r="BC16" s="31">
        <f t="shared" si="7"/>
        <v>40451</v>
      </c>
      <c r="BD16" s="30">
        <f t="shared" si="8"/>
        <v>6.7947241754850998E-3</v>
      </c>
      <c r="BE16" s="30">
        <f t="shared" si="8"/>
        <v>-8.3865913086396404E-4</v>
      </c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</row>
    <row r="17" spans="1:71">
      <c r="A17" s="31">
        <v>40543</v>
      </c>
      <c r="B17" s="30">
        <v>-1.13728793685652E-2</v>
      </c>
      <c r="C17" s="30">
        <v>3.0241988745460802E-3</v>
      </c>
      <c r="D17" s="30">
        <v>-0.328125885615349</v>
      </c>
      <c r="E17" s="30">
        <v>8.6382462824552402E-3</v>
      </c>
      <c r="F17" s="30">
        <v>1.9738835215088402E-2</v>
      </c>
      <c r="G17" s="30">
        <v>0.140422876972534</v>
      </c>
      <c r="H17" s="30">
        <v>-0.207912315548064</v>
      </c>
      <c r="I17" s="30">
        <v>0.44780260376500097</v>
      </c>
      <c r="J17" s="30">
        <v>-1.3815556306369801</v>
      </c>
      <c r="K17" s="30">
        <v>6.1266592638276E-3</v>
      </c>
      <c r="L17" s="30">
        <v>-3.2054721318819299E-2</v>
      </c>
      <c r="M17" s="30">
        <v>0</v>
      </c>
      <c r="N17" s="30">
        <v>0</v>
      </c>
      <c r="O17" s="30">
        <v>0.16644918923256399</v>
      </c>
      <c r="P17" s="30">
        <v>0</v>
      </c>
      <c r="Q17" s="30">
        <v>0.88049151234859102</v>
      </c>
      <c r="R17" s="30">
        <v>0</v>
      </c>
      <c r="S17" s="30">
        <v>0</v>
      </c>
      <c r="T17" s="30">
        <v>-0.196827461839155</v>
      </c>
      <c r="U17" s="30">
        <v>0</v>
      </c>
      <c r="V17" s="30">
        <v>0</v>
      </c>
      <c r="W17" s="30">
        <v>0</v>
      </c>
      <c r="X17" s="30">
        <v>0</v>
      </c>
      <c r="Y17" s="30">
        <v>7.76612758524031E-4</v>
      </c>
      <c r="Z17" s="30">
        <v>1.88718303779644E-3</v>
      </c>
      <c r="AA17" s="30">
        <v>2.7602000716164801E-3</v>
      </c>
      <c r="AB17" s="30">
        <v>3.0620940262515699E-3</v>
      </c>
      <c r="AC17" s="30">
        <v>6.3574995413651003E-3</v>
      </c>
      <c r="AD17" s="30">
        <v>-1.70886079019716E-2</v>
      </c>
      <c r="AE17" s="30">
        <v>-0.23420926721986399</v>
      </c>
      <c r="AF17" s="30">
        <v>-0.74969799348425503</v>
      </c>
      <c r="AH17" s="30">
        <f t="shared" si="9"/>
        <v>6.1266592638276E-3</v>
      </c>
      <c r="AI17" s="30">
        <f t="shared" si="4"/>
        <v>7.76612758524031E-4</v>
      </c>
      <c r="AJ17" s="30">
        <f t="shared" si="4"/>
        <v>1.88718303779644E-3</v>
      </c>
      <c r="AK17" s="30">
        <f t="shared" si="4"/>
        <v>2.7602000716164801E-3</v>
      </c>
      <c r="AL17" s="30">
        <f t="shared" si="4"/>
        <v>3.0620940262515699E-3</v>
      </c>
      <c r="AM17" s="30">
        <f t="shared" si="4"/>
        <v>6.3574995413651003E-3</v>
      </c>
      <c r="AN17" s="30">
        <f t="shared" si="4"/>
        <v>-1.70886079019716E-2</v>
      </c>
      <c r="AR17" s="31">
        <f t="shared" si="1"/>
        <v>40543</v>
      </c>
      <c r="AS17" s="30">
        <f t="shared" si="5"/>
        <v>-0.99879197393702013</v>
      </c>
      <c r="AT17" s="30">
        <f t="shared" si="2"/>
        <v>6.1266592638276E-3</v>
      </c>
      <c r="AU17" s="30">
        <f t="shared" si="6"/>
        <v>-2.2450184664179786E-3</v>
      </c>
      <c r="AV17" s="30">
        <f t="shared" si="3"/>
        <v>7.76612758524031E-4</v>
      </c>
      <c r="AW17" s="30">
        <f t="shared" si="3"/>
        <v>1.88718303779644E-3</v>
      </c>
      <c r="AX17" s="30">
        <f t="shared" si="3"/>
        <v>2.7602000716164801E-3</v>
      </c>
      <c r="AY17" s="30">
        <f t="shared" si="3"/>
        <v>3.0620940262515699E-3</v>
      </c>
      <c r="AZ17" s="30">
        <f t="shared" si="3"/>
        <v>6.3574995413651003E-3</v>
      </c>
      <c r="BA17" s="30">
        <f t="shared" si="3"/>
        <v>-1.70886079019716E-2</v>
      </c>
      <c r="BC17" s="31">
        <f t="shared" si="7"/>
        <v>40543</v>
      </c>
      <c r="BD17" s="30">
        <f t="shared" si="8"/>
        <v>6.1266592638276E-3</v>
      </c>
      <c r="BE17" s="30">
        <f t="shared" si="8"/>
        <v>-2.2450184664179786E-3</v>
      </c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</row>
    <row r="18" spans="1:71">
      <c r="A18" s="31">
        <v>40633</v>
      </c>
      <c r="B18" s="30">
        <v>-2.2416806822378399E-2</v>
      </c>
      <c r="C18" s="30">
        <v>2.7353283408304502E-3</v>
      </c>
      <c r="D18" s="30">
        <v>-0.27959615704447</v>
      </c>
      <c r="E18" s="30">
        <v>8.8719021886118892E-3</v>
      </c>
      <c r="F18" s="30">
        <v>1.7961792241116801E-2</v>
      </c>
      <c r="G18" s="30">
        <v>0.18455360118352299</v>
      </c>
      <c r="H18" s="30">
        <v>-0.166390130287463</v>
      </c>
      <c r="I18" s="30">
        <v>0.41810986965538</v>
      </c>
      <c r="J18" s="30">
        <v>-1.1869704924564</v>
      </c>
      <c r="K18" s="30">
        <v>8.5206144142091402E-3</v>
      </c>
      <c r="L18" s="30">
        <v>-2.38927518140363E-2</v>
      </c>
      <c r="M18" s="30">
        <v>0</v>
      </c>
      <c r="N18" s="30">
        <v>0</v>
      </c>
      <c r="O18" s="30">
        <v>0.135215373378305</v>
      </c>
      <c r="P18" s="30">
        <v>0</v>
      </c>
      <c r="Q18" s="30">
        <v>0.76883475757449904</v>
      </c>
      <c r="R18" s="30">
        <v>0</v>
      </c>
      <c r="S18" s="30">
        <v>0</v>
      </c>
      <c r="T18" s="30">
        <v>0.141388972396394</v>
      </c>
      <c r="U18" s="30">
        <v>0</v>
      </c>
      <c r="V18" s="30">
        <v>0</v>
      </c>
      <c r="W18" s="30">
        <v>0</v>
      </c>
      <c r="X18" s="30">
        <v>0</v>
      </c>
      <c r="Y18" s="30">
        <v>2.0219985448211001E-4</v>
      </c>
      <c r="Z18" s="30">
        <v>1.0834980379570401E-3</v>
      </c>
      <c r="AA18" s="30">
        <v>1.15275716343621E-3</v>
      </c>
      <c r="AB18" s="30">
        <v>1.4786779541697799E-3</v>
      </c>
      <c r="AC18" s="30">
        <v>5.6280385045903696E-3</v>
      </c>
      <c r="AD18" s="30">
        <v>-1.8825034041369801E-2</v>
      </c>
      <c r="AE18" s="30">
        <v>-0.23189254480898699</v>
      </c>
      <c r="AF18" s="30">
        <v>-0.25099680668088098</v>
      </c>
      <c r="AH18" s="30">
        <f t="shared" si="9"/>
        <v>8.5206144142091402E-3</v>
      </c>
      <c r="AI18" s="30">
        <f t="shared" si="4"/>
        <v>2.0219985448211001E-4</v>
      </c>
      <c r="AJ18" s="30">
        <f t="shared" si="4"/>
        <v>1.0834980379570401E-3</v>
      </c>
      <c r="AK18" s="30">
        <f t="shared" si="4"/>
        <v>1.15275716343621E-3</v>
      </c>
      <c r="AL18" s="30">
        <f t="shared" si="4"/>
        <v>1.4786779541697799E-3</v>
      </c>
      <c r="AM18" s="30">
        <f t="shared" si="4"/>
        <v>5.6280385045903696E-3</v>
      </c>
      <c r="AN18" s="30">
        <f t="shared" si="4"/>
        <v>-1.8825034041369801E-2</v>
      </c>
      <c r="AR18" s="31">
        <f t="shared" si="1"/>
        <v>40633</v>
      </c>
      <c r="AS18" s="30">
        <f t="shared" si="5"/>
        <v>0.99601277327647608</v>
      </c>
      <c r="AT18" s="30">
        <f t="shared" si="2"/>
        <v>8.5206144142091402E-3</v>
      </c>
      <c r="AU18" s="30">
        <f t="shared" si="6"/>
        <v>-9.2798625267342914E-3</v>
      </c>
      <c r="AV18" s="30">
        <f t="shared" si="3"/>
        <v>2.0219985448211001E-4</v>
      </c>
      <c r="AW18" s="30">
        <f t="shared" si="3"/>
        <v>1.0834980379570401E-3</v>
      </c>
      <c r="AX18" s="30">
        <f t="shared" si="3"/>
        <v>1.15275716343621E-3</v>
      </c>
      <c r="AY18" s="30">
        <f t="shared" si="3"/>
        <v>1.4786779541697799E-3</v>
      </c>
      <c r="AZ18" s="30">
        <f t="shared" si="3"/>
        <v>5.6280385045903696E-3</v>
      </c>
      <c r="BA18" s="30">
        <f t="shared" si="3"/>
        <v>-1.8825034041369801E-2</v>
      </c>
      <c r="BC18" s="31">
        <f t="shared" si="7"/>
        <v>40633</v>
      </c>
      <c r="BD18" s="30">
        <f t="shared" si="8"/>
        <v>8.5206144142091402E-3</v>
      </c>
      <c r="BE18" s="30">
        <f t="shared" si="8"/>
        <v>-9.2798625267342914E-3</v>
      </c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</row>
    <row r="19" spans="1:71">
      <c r="A19" s="31">
        <v>40724</v>
      </c>
      <c r="B19" s="30">
        <v>-2.72473705747899E-2</v>
      </c>
      <c r="C19" s="30">
        <v>2.37388820893968E-3</v>
      </c>
      <c r="D19" s="30">
        <v>-0.31422334853262701</v>
      </c>
      <c r="E19" s="30">
        <v>9.3425001270297497E-3</v>
      </c>
      <c r="F19" s="30">
        <v>-1.3049634285544599E-2</v>
      </c>
      <c r="G19" s="30">
        <v>0.20469262427926699</v>
      </c>
      <c r="H19" s="30">
        <v>-0.18816193396526901</v>
      </c>
      <c r="I19" s="30">
        <v>0.98633916261541199</v>
      </c>
      <c r="J19" s="30">
        <v>-1.3756400632540799</v>
      </c>
      <c r="K19" s="30">
        <v>9.6535166101307992E-3</v>
      </c>
      <c r="L19" s="30">
        <v>-3.8413425531313897E-2</v>
      </c>
      <c r="M19" s="30">
        <v>0</v>
      </c>
      <c r="N19" s="30">
        <v>0</v>
      </c>
      <c r="O19" s="30">
        <v>9.5508167140656505E-2</v>
      </c>
      <c r="P19" s="30">
        <v>0</v>
      </c>
      <c r="Q19" s="30">
        <v>1.0330843733567101</v>
      </c>
      <c r="R19" s="30">
        <v>0</v>
      </c>
      <c r="S19" s="30">
        <v>0</v>
      </c>
      <c r="T19" s="30">
        <v>0.197814863899514</v>
      </c>
      <c r="U19" s="30">
        <v>0</v>
      </c>
      <c r="V19" s="30">
        <v>0</v>
      </c>
      <c r="W19" s="30">
        <v>0</v>
      </c>
      <c r="X19" s="30">
        <v>0</v>
      </c>
      <c r="Y19" s="30">
        <v>1.7974433158762699E-3</v>
      </c>
      <c r="Z19" s="30">
        <v>2.4593157039065599E-3</v>
      </c>
      <c r="AA19" s="30">
        <v>3.4491550535031799E-3</v>
      </c>
      <c r="AB19" s="30">
        <v>2.6918081936111401E-3</v>
      </c>
      <c r="AC19" s="30">
        <v>8.1607621918333706E-3</v>
      </c>
      <c r="AD19" s="30">
        <v>-1.9227746999617101E-2</v>
      </c>
      <c r="AE19" s="30">
        <v>-0.22959677437165399</v>
      </c>
      <c r="AF19" s="30">
        <v>0.33796354963888597</v>
      </c>
      <c r="AH19" s="30">
        <f t="shared" si="9"/>
        <v>9.6535166101307992E-3</v>
      </c>
      <c r="AI19" s="30">
        <f t="shared" si="4"/>
        <v>1.7974433158762699E-3</v>
      </c>
      <c r="AJ19" s="30">
        <f t="shared" si="4"/>
        <v>2.4593157039065599E-3</v>
      </c>
      <c r="AK19" s="30">
        <f t="shared" si="4"/>
        <v>3.4491550535031799E-3</v>
      </c>
      <c r="AL19" s="30">
        <f t="shared" si="4"/>
        <v>2.6918081936111401E-3</v>
      </c>
      <c r="AM19" s="30">
        <f t="shared" si="4"/>
        <v>8.1607621918333706E-3</v>
      </c>
      <c r="AN19" s="30">
        <f t="shared" si="4"/>
        <v>-1.9227746999617101E-2</v>
      </c>
      <c r="AR19" s="31">
        <f t="shared" si="1"/>
        <v>40724</v>
      </c>
      <c r="AS19" s="30">
        <f t="shared" si="5"/>
        <v>3.3518541985555439</v>
      </c>
      <c r="AT19" s="30">
        <f t="shared" si="2"/>
        <v>9.6535166101307992E-3</v>
      </c>
      <c r="AU19" s="30">
        <f t="shared" si="6"/>
        <v>-6.6926254088658238E-4</v>
      </c>
      <c r="AV19" s="30">
        <f t="shared" si="3"/>
        <v>1.7974433158762699E-3</v>
      </c>
      <c r="AW19" s="30">
        <f t="shared" si="3"/>
        <v>2.4593157039065599E-3</v>
      </c>
      <c r="AX19" s="30">
        <f t="shared" si="3"/>
        <v>3.4491550535031799E-3</v>
      </c>
      <c r="AY19" s="30">
        <f t="shared" si="3"/>
        <v>2.6918081936111401E-3</v>
      </c>
      <c r="AZ19" s="30">
        <f t="shared" si="3"/>
        <v>8.1607621918333706E-3</v>
      </c>
      <c r="BA19" s="30">
        <f t="shared" si="3"/>
        <v>-1.9227746999617101E-2</v>
      </c>
      <c r="BC19" s="31">
        <f t="shared" si="7"/>
        <v>40724</v>
      </c>
      <c r="BD19" s="30">
        <f t="shared" si="8"/>
        <v>9.6535166101307992E-3</v>
      </c>
      <c r="BE19" s="30">
        <f t="shared" si="8"/>
        <v>-6.6926254088658238E-4</v>
      </c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</row>
    <row r="20" spans="1:71">
      <c r="A20" s="31">
        <v>40816</v>
      </c>
      <c r="B20" s="30">
        <v>-3.9545427395770702E-2</v>
      </c>
      <c r="C20" s="30">
        <v>1.95159041171955E-3</v>
      </c>
      <c r="D20" s="30">
        <v>-0.37751045832566898</v>
      </c>
      <c r="E20" s="30">
        <v>9.7578313497548308E-3</v>
      </c>
      <c r="F20" s="30">
        <v>-7.0705553676742E-2</v>
      </c>
      <c r="G20" s="30">
        <v>0.20468667264859</v>
      </c>
      <c r="H20" s="30">
        <v>-0.17437725674770399</v>
      </c>
      <c r="I20" s="30">
        <v>0.72133129644054095</v>
      </c>
      <c r="J20" s="30">
        <v>-1.4218662488149401</v>
      </c>
      <c r="K20" s="30">
        <v>1.01918933073763E-2</v>
      </c>
      <c r="L20" s="30">
        <v>-5.3201806973846001E-2</v>
      </c>
      <c r="M20" s="30">
        <v>0</v>
      </c>
      <c r="N20" s="30">
        <v>0</v>
      </c>
      <c r="O20" s="30">
        <v>3.4603132670207801E-2</v>
      </c>
      <c r="P20" s="30">
        <v>0</v>
      </c>
      <c r="Q20" s="30">
        <v>1.2701566490479901</v>
      </c>
      <c r="R20" s="30">
        <v>0</v>
      </c>
      <c r="S20" s="30">
        <v>0</v>
      </c>
      <c r="T20" s="30">
        <v>-5.35110811370587E-2</v>
      </c>
      <c r="U20" s="30">
        <v>0</v>
      </c>
      <c r="V20" s="30">
        <v>0</v>
      </c>
      <c r="W20" s="30">
        <v>0</v>
      </c>
      <c r="X20" s="30">
        <v>0</v>
      </c>
      <c r="Y20" s="30">
        <v>3.0450598118569802E-3</v>
      </c>
      <c r="Z20" s="30">
        <v>4.0096133996136898E-3</v>
      </c>
      <c r="AA20" s="30">
        <v>5.3825903925330803E-3</v>
      </c>
      <c r="AB20" s="30">
        <v>4.5662268310930898E-3</v>
      </c>
      <c r="AC20" s="30">
        <v>1.01943813029858E-2</v>
      </c>
      <c r="AD20" s="30">
        <v>-1.62738596135358E-2</v>
      </c>
      <c r="AE20" s="30">
        <v>-0.227321835736393</v>
      </c>
      <c r="AF20" s="30">
        <v>-0.18004422671027401</v>
      </c>
      <c r="AH20" s="30">
        <f t="shared" si="9"/>
        <v>1.01918933073763E-2</v>
      </c>
      <c r="AI20" s="30">
        <f t="shared" si="4"/>
        <v>3.0450598118569802E-3</v>
      </c>
      <c r="AJ20" s="30">
        <f t="shared" si="4"/>
        <v>4.0096133996136898E-3</v>
      </c>
      <c r="AK20" s="30">
        <f t="shared" si="4"/>
        <v>5.3825903925330803E-3</v>
      </c>
      <c r="AL20" s="30">
        <f t="shared" si="4"/>
        <v>4.5662268310930898E-3</v>
      </c>
      <c r="AM20" s="30">
        <f t="shared" si="4"/>
        <v>1.01943813029858E-2</v>
      </c>
      <c r="AN20" s="30">
        <f t="shared" si="4"/>
        <v>-1.62738596135358E-2</v>
      </c>
      <c r="AR20" s="31">
        <f t="shared" si="1"/>
        <v>40816</v>
      </c>
      <c r="AS20" s="30">
        <f t="shared" si="5"/>
        <v>1.2798230931589041</v>
      </c>
      <c r="AT20" s="30">
        <f t="shared" si="2"/>
        <v>1.01918933073763E-2</v>
      </c>
      <c r="AU20" s="30">
        <f t="shared" si="6"/>
        <v>1.0924012124546842E-2</v>
      </c>
      <c r="AV20" s="30">
        <f t="shared" si="3"/>
        <v>3.0450598118569802E-3</v>
      </c>
      <c r="AW20" s="30">
        <f t="shared" si="3"/>
        <v>4.0096133996136898E-3</v>
      </c>
      <c r="AX20" s="30">
        <f t="shared" si="3"/>
        <v>5.3825903925330803E-3</v>
      </c>
      <c r="AY20" s="30">
        <f t="shared" si="3"/>
        <v>4.5662268310930898E-3</v>
      </c>
      <c r="AZ20" s="30">
        <f t="shared" si="3"/>
        <v>1.01943813029858E-2</v>
      </c>
      <c r="BA20" s="30">
        <f t="shared" si="3"/>
        <v>-1.62738596135358E-2</v>
      </c>
      <c r="BC20" s="31">
        <f t="shared" si="7"/>
        <v>40816</v>
      </c>
      <c r="BD20" s="30">
        <f t="shared" si="8"/>
        <v>1.01918933073763E-2</v>
      </c>
      <c r="BE20" s="30">
        <f t="shared" si="8"/>
        <v>1.0924012124546842E-2</v>
      </c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</row>
    <row r="21" spans="1:71">
      <c r="A21" s="31">
        <v>40908</v>
      </c>
      <c r="B21" s="30">
        <v>-3.9788953854180603E-2</v>
      </c>
      <c r="C21" s="30">
        <v>1.61004749648085E-3</v>
      </c>
      <c r="D21" s="30">
        <v>-0.39265592691132201</v>
      </c>
      <c r="E21" s="30">
        <v>1.0108315657220099E-2</v>
      </c>
      <c r="F21" s="30">
        <v>-7.8889113530189403E-2</v>
      </c>
      <c r="G21" s="30">
        <v>0.209562908745519</v>
      </c>
      <c r="H21" s="30">
        <v>-0.190998596938773</v>
      </c>
      <c r="I21" s="30">
        <v>0.38877882176844197</v>
      </c>
      <c r="J21" s="30">
        <v>-1.7326212454662899</v>
      </c>
      <c r="K21" s="30">
        <v>1.0859954265507401E-2</v>
      </c>
      <c r="L21" s="30">
        <v>-4.6540111136616998E-2</v>
      </c>
      <c r="M21" s="30">
        <v>0</v>
      </c>
      <c r="N21" s="30">
        <v>0</v>
      </c>
      <c r="O21" s="30">
        <v>0.15460613980775501</v>
      </c>
      <c r="P21" s="30">
        <v>0</v>
      </c>
      <c r="Q21" s="30">
        <v>1.4594860182728999</v>
      </c>
      <c r="R21" s="30">
        <v>0</v>
      </c>
      <c r="S21" s="30">
        <v>0</v>
      </c>
      <c r="T21" s="30">
        <v>-8.8538751574340699E-2</v>
      </c>
      <c r="U21" s="30">
        <v>0</v>
      </c>
      <c r="V21" s="30">
        <v>0</v>
      </c>
      <c r="W21" s="30">
        <v>0</v>
      </c>
      <c r="X21" s="30">
        <v>0</v>
      </c>
      <c r="Y21" s="30">
        <v>2.6775519367472299E-3</v>
      </c>
      <c r="Z21" s="30">
        <v>3.4388963615183902E-3</v>
      </c>
      <c r="AA21" s="30">
        <v>4.8202013481324297E-3</v>
      </c>
      <c r="AB21" s="30">
        <v>5.2218457154751203E-3</v>
      </c>
      <c r="AC21" s="30">
        <v>8.4244334211058796E-3</v>
      </c>
      <c r="AD21" s="30">
        <v>-1.32671530150729E-2</v>
      </c>
      <c r="AE21" s="30">
        <v>-0.22506760697199499</v>
      </c>
      <c r="AF21" s="30">
        <v>-0.58685904691948498</v>
      </c>
      <c r="AH21" s="30">
        <f t="shared" si="9"/>
        <v>1.0859954265507401E-2</v>
      </c>
      <c r="AI21" s="30">
        <f t="shared" si="4"/>
        <v>2.6775519367472299E-3</v>
      </c>
      <c r="AJ21" s="30">
        <f t="shared" si="4"/>
        <v>3.4388963615183902E-3</v>
      </c>
      <c r="AK21" s="30">
        <f t="shared" si="4"/>
        <v>4.8202013481324297E-3</v>
      </c>
      <c r="AL21" s="30">
        <f t="shared" si="4"/>
        <v>5.2218457154751203E-3</v>
      </c>
      <c r="AM21" s="30">
        <f t="shared" si="4"/>
        <v>8.4244334211058796E-3</v>
      </c>
      <c r="AN21" s="30">
        <f t="shared" si="4"/>
        <v>-1.32671530150729E-2</v>
      </c>
      <c r="AR21" s="31">
        <f t="shared" si="1"/>
        <v>40908</v>
      </c>
      <c r="AS21" s="30">
        <f t="shared" si="5"/>
        <v>-0.34743618767793993</v>
      </c>
      <c r="AT21" s="30">
        <f t="shared" si="2"/>
        <v>1.0859954265507401E-2</v>
      </c>
      <c r="AU21" s="30">
        <f t="shared" si="6"/>
        <v>1.1315775767906147E-2</v>
      </c>
      <c r="AV21" s="30">
        <f t="shared" si="3"/>
        <v>2.6775519367472299E-3</v>
      </c>
      <c r="AW21" s="30">
        <f t="shared" si="3"/>
        <v>3.4388963615183902E-3</v>
      </c>
      <c r="AX21" s="30">
        <f t="shared" si="3"/>
        <v>4.8202013481324297E-3</v>
      </c>
      <c r="AY21" s="30">
        <f t="shared" si="3"/>
        <v>5.2218457154751203E-3</v>
      </c>
      <c r="AZ21" s="30">
        <f t="shared" si="3"/>
        <v>8.4244334211058796E-3</v>
      </c>
      <c r="BA21" s="30">
        <f t="shared" si="3"/>
        <v>-1.32671530150729E-2</v>
      </c>
      <c r="BC21" s="31">
        <f t="shared" si="7"/>
        <v>40908</v>
      </c>
      <c r="BD21" s="30">
        <f t="shared" si="8"/>
        <v>1.0859954265507401E-2</v>
      </c>
      <c r="BE21" s="30">
        <f t="shared" si="8"/>
        <v>1.1315775767906147E-2</v>
      </c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</row>
    <row r="22" spans="1:71">
      <c r="A22" s="31">
        <v>40999</v>
      </c>
      <c r="B22" s="30">
        <v>-3.8620697418889599E-2</v>
      </c>
      <c r="C22" s="30">
        <v>1.16829691443332E-3</v>
      </c>
      <c r="D22" s="30">
        <v>-0.39041709682879899</v>
      </c>
      <c r="E22" s="30">
        <v>9.85193644684745E-3</v>
      </c>
      <c r="F22" s="30">
        <v>-9.88790885361856E-2</v>
      </c>
      <c r="G22" s="30">
        <v>0.218363793353892</v>
      </c>
      <c r="H22" s="30">
        <v>-0.25693852615555901</v>
      </c>
      <c r="I22" s="30">
        <v>1.1044948433691399</v>
      </c>
      <c r="J22" s="30">
        <v>-1.5315155903189099</v>
      </c>
      <c r="K22" s="30">
        <v>1.5026541637586099E-2</v>
      </c>
      <c r="L22" s="30">
        <v>-4.9859408448893403E-2</v>
      </c>
      <c r="M22" s="30">
        <v>0</v>
      </c>
      <c r="N22" s="30">
        <v>0</v>
      </c>
      <c r="O22" s="30">
        <v>9.0592025463997999E-2</v>
      </c>
      <c r="P22" s="30">
        <v>0</v>
      </c>
      <c r="Q22" s="30">
        <v>1.27209691442475</v>
      </c>
      <c r="R22" s="30">
        <v>0</v>
      </c>
      <c r="S22" s="30">
        <v>0</v>
      </c>
      <c r="T22" s="30">
        <v>0.40906387095951402</v>
      </c>
      <c r="U22" s="30">
        <v>0</v>
      </c>
      <c r="V22" s="30">
        <v>0</v>
      </c>
      <c r="W22" s="30">
        <v>0</v>
      </c>
      <c r="X22" s="30">
        <v>0</v>
      </c>
      <c r="Y22" s="30">
        <v>3.1581233002953E-3</v>
      </c>
      <c r="Z22" s="30">
        <v>3.46735337040104E-3</v>
      </c>
      <c r="AA22" s="30">
        <v>3.5548480773694899E-3</v>
      </c>
      <c r="AB22" s="30">
        <v>6.3008475673864599E-3</v>
      </c>
      <c r="AC22" s="30">
        <v>6.1258873767178201E-3</v>
      </c>
      <c r="AD22" s="30">
        <v>-1.06285976878783E-2</v>
      </c>
      <c r="AE22" s="30">
        <v>-0.22283396449434001</v>
      </c>
      <c r="AF22" s="30">
        <v>0.52687876237966702</v>
      </c>
      <c r="AH22" s="30">
        <f t="shared" si="9"/>
        <v>1.5026541637586099E-2</v>
      </c>
      <c r="AI22" s="30">
        <f t="shared" si="4"/>
        <v>3.1581233002953E-3</v>
      </c>
      <c r="AJ22" s="30">
        <f t="shared" si="4"/>
        <v>3.46735337040104E-3</v>
      </c>
      <c r="AK22" s="30">
        <f t="shared" si="4"/>
        <v>3.5548480773694899E-3</v>
      </c>
      <c r="AL22" s="30">
        <f t="shared" si="4"/>
        <v>6.3008475673864599E-3</v>
      </c>
      <c r="AM22" s="30">
        <f t="shared" si="4"/>
        <v>6.1258873767178201E-3</v>
      </c>
      <c r="AN22" s="30">
        <f t="shared" si="4"/>
        <v>-1.06285976878783E-2</v>
      </c>
      <c r="AR22" s="31">
        <f t="shared" si="1"/>
        <v>40999</v>
      </c>
      <c r="AS22" s="30">
        <f t="shared" si="5"/>
        <v>4.1075150495186676</v>
      </c>
      <c r="AT22" s="30">
        <f t="shared" si="2"/>
        <v>1.5026541637586099E-2</v>
      </c>
      <c r="AU22" s="30">
        <f t="shared" si="6"/>
        <v>1.1978462004291812E-2</v>
      </c>
      <c r="AV22" s="30">
        <f t="shared" si="3"/>
        <v>3.1581233002953E-3</v>
      </c>
      <c r="AW22" s="30">
        <f t="shared" si="3"/>
        <v>3.46735337040104E-3</v>
      </c>
      <c r="AX22" s="30">
        <f t="shared" si="3"/>
        <v>3.5548480773694899E-3</v>
      </c>
      <c r="AY22" s="30">
        <f t="shared" si="3"/>
        <v>6.3008475673864599E-3</v>
      </c>
      <c r="AZ22" s="30">
        <f t="shared" si="3"/>
        <v>6.1258873767178201E-3</v>
      </c>
      <c r="BA22" s="30">
        <f t="shared" si="3"/>
        <v>-1.06285976878783E-2</v>
      </c>
      <c r="BC22" s="31">
        <f t="shared" si="7"/>
        <v>40999</v>
      </c>
      <c r="BD22" s="30">
        <f t="shared" si="8"/>
        <v>1.5026541637586099E-2</v>
      </c>
      <c r="BE22" s="30">
        <f t="shared" si="8"/>
        <v>1.1978462004291812E-2</v>
      </c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</row>
    <row r="23" spans="1:71">
      <c r="A23" s="31">
        <v>41090</v>
      </c>
      <c r="B23" s="30">
        <v>-4.10289470268776E-2</v>
      </c>
      <c r="C23" s="30">
        <v>8.9154075288977398E-4</v>
      </c>
      <c r="D23" s="30">
        <v>-0.41484462694028001</v>
      </c>
      <c r="E23" s="30">
        <v>9.2238476879335993E-3</v>
      </c>
      <c r="F23" s="30">
        <v>-0.108901651510595</v>
      </c>
      <c r="G23" s="30">
        <v>0.23130554410297699</v>
      </c>
      <c r="H23" s="30">
        <v>-0.26248716468032501</v>
      </c>
      <c r="I23" s="30">
        <v>0.53045920267049596</v>
      </c>
      <c r="J23" s="30">
        <v>-1.46799709063302</v>
      </c>
      <c r="K23" s="30">
        <v>1.29750161465658E-2</v>
      </c>
      <c r="L23" s="30">
        <v>-5.2049719843916202E-2</v>
      </c>
      <c r="M23" s="30">
        <v>0</v>
      </c>
      <c r="N23" s="30">
        <v>0</v>
      </c>
      <c r="O23" s="30">
        <v>0.11688019449560499</v>
      </c>
      <c r="P23" s="30">
        <v>0</v>
      </c>
      <c r="Q23" s="30">
        <v>1.3781919730293899</v>
      </c>
      <c r="R23" s="30">
        <v>0</v>
      </c>
      <c r="S23" s="30">
        <v>0</v>
      </c>
      <c r="T23" s="30">
        <v>-4.7881099733093603E-2</v>
      </c>
      <c r="U23" s="30">
        <v>0</v>
      </c>
      <c r="V23" s="30">
        <v>0</v>
      </c>
      <c r="W23" s="30">
        <v>0</v>
      </c>
      <c r="X23" s="30">
        <v>0</v>
      </c>
      <c r="Y23" s="30">
        <v>1.6881743234886601E-3</v>
      </c>
      <c r="Z23" s="30">
        <v>3.5354752164318201E-3</v>
      </c>
      <c r="AA23" s="30">
        <v>2.5532879413425699E-3</v>
      </c>
      <c r="AB23" s="30">
        <v>7.2189132596767102E-3</v>
      </c>
      <c r="AC23" s="30">
        <v>4.9925714395993E-3</v>
      </c>
      <c r="AD23" s="30">
        <v>-9.7761120399275595E-3</v>
      </c>
      <c r="AE23" s="30">
        <v>-0.220620783169789</v>
      </c>
      <c r="AF23" s="30">
        <v>-0.35568171266622201</v>
      </c>
      <c r="AH23" s="30">
        <f t="shared" si="9"/>
        <v>1.29750161465658E-2</v>
      </c>
      <c r="AI23" s="30">
        <f t="shared" si="4"/>
        <v>1.6881743234886601E-3</v>
      </c>
      <c r="AJ23" s="30">
        <f t="shared" si="4"/>
        <v>3.5354752164318201E-3</v>
      </c>
      <c r="AK23" s="30">
        <f t="shared" si="4"/>
        <v>2.5532879413425699E-3</v>
      </c>
      <c r="AL23" s="30">
        <f t="shared" si="4"/>
        <v>7.2189132596767102E-3</v>
      </c>
      <c r="AM23" s="30">
        <f t="shared" si="4"/>
        <v>4.9925714395993E-3</v>
      </c>
      <c r="AN23" s="30">
        <f t="shared" si="4"/>
        <v>-9.7761120399275595E-3</v>
      </c>
      <c r="AR23" s="31">
        <f t="shared" si="1"/>
        <v>41090</v>
      </c>
      <c r="AS23" s="30">
        <f t="shared" si="5"/>
        <v>0.57727314933511198</v>
      </c>
      <c r="AT23" s="30">
        <f t="shared" si="2"/>
        <v>1.29750161465658E-2</v>
      </c>
      <c r="AU23" s="30">
        <f t="shared" si="6"/>
        <v>1.0212310140611499E-2</v>
      </c>
      <c r="AV23" s="30">
        <f t="shared" si="3"/>
        <v>1.6881743234886601E-3</v>
      </c>
      <c r="AW23" s="30">
        <f t="shared" si="3"/>
        <v>3.5354752164318201E-3</v>
      </c>
      <c r="AX23" s="30">
        <f t="shared" si="3"/>
        <v>2.5532879413425699E-3</v>
      </c>
      <c r="AY23" s="30">
        <f t="shared" si="3"/>
        <v>7.2189132596767102E-3</v>
      </c>
      <c r="AZ23" s="30">
        <f t="shared" si="3"/>
        <v>4.9925714395993E-3</v>
      </c>
      <c r="BA23" s="30">
        <f t="shared" si="3"/>
        <v>-9.7761120399275595E-3</v>
      </c>
      <c r="BC23" s="31">
        <f t="shared" si="7"/>
        <v>41090</v>
      </c>
      <c r="BD23" s="30">
        <f t="shared" si="8"/>
        <v>1.29750161465658E-2</v>
      </c>
      <c r="BE23" s="30">
        <f t="shared" si="8"/>
        <v>1.0212310140611499E-2</v>
      </c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</row>
    <row r="24" spans="1:71">
      <c r="A24" s="31">
        <v>41182</v>
      </c>
      <c r="B24" s="30">
        <v>-4.4844063815829803E-2</v>
      </c>
      <c r="C24" s="30">
        <v>6.4896440155059998E-4</v>
      </c>
      <c r="D24" s="30">
        <v>-0.396120903733998</v>
      </c>
      <c r="E24" s="30">
        <v>8.0400141191372398E-3</v>
      </c>
      <c r="F24" s="30">
        <v>-0.126300629045417</v>
      </c>
      <c r="G24" s="30">
        <v>0.25303705512313901</v>
      </c>
      <c r="H24" s="30">
        <v>-0.18878432501880901</v>
      </c>
      <c r="I24" s="30">
        <v>0.41251873273677703</v>
      </c>
      <c r="J24" s="30">
        <v>-1.55308633710787</v>
      </c>
      <c r="K24" s="30">
        <v>1.3151540997702301E-2</v>
      </c>
      <c r="L24" s="30">
        <v>-5.0669898986099797E-2</v>
      </c>
      <c r="M24" s="30">
        <v>0</v>
      </c>
      <c r="N24" s="30">
        <v>0</v>
      </c>
      <c r="O24" s="30">
        <v>9.1901289825369006E-2</v>
      </c>
      <c r="P24" s="30">
        <v>0</v>
      </c>
      <c r="Q24" s="30">
        <v>1.35309516455888</v>
      </c>
      <c r="R24" s="30">
        <v>0</v>
      </c>
      <c r="S24" s="30">
        <v>0</v>
      </c>
      <c r="T24" s="30">
        <v>-0.387348141578014</v>
      </c>
      <c r="U24" s="30">
        <v>0</v>
      </c>
      <c r="V24" s="30">
        <v>0</v>
      </c>
      <c r="W24" s="30">
        <v>0</v>
      </c>
      <c r="X24" s="30">
        <v>0</v>
      </c>
      <c r="Y24" s="30">
        <v>7.2478878228032697E-4</v>
      </c>
      <c r="Z24" s="30">
        <v>2.9849439164841801E-3</v>
      </c>
      <c r="AA24" s="30">
        <v>2.2051848174609E-3</v>
      </c>
      <c r="AB24" s="30">
        <v>7.4933446794656E-3</v>
      </c>
      <c r="AC24" s="30">
        <v>6.0552459649754198E-3</v>
      </c>
      <c r="AD24" s="30">
        <v>-7.6771438234146602E-3</v>
      </c>
      <c r="AE24" s="30">
        <v>-0.218427936415066</v>
      </c>
      <c r="AF24" s="30">
        <v>-0.85938256050936901</v>
      </c>
      <c r="AH24" s="30">
        <f t="shared" si="9"/>
        <v>1.3151540997702301E-2</v>
      </c>
      <c r="AI24" s="30">
        <f t="shared" si="4"/>
        <v>7.2478878228032697E-4</v>
      </c>
      <c r="AJ24" s="30">
        <f t="shared" si="4"/>
        <v>2.9849439164841801E-3</v>
      </c>
      <c r="AK24" s="30">
        <f t="shared" si="4"/>
        <v>2.2051848174609E-3</v>
      </c>
      <c r="AL24" s="30">
        <f t="shared" si="4"/>
        <v>7.4933446794656E-3</v>
      </c>
      <c r="AM24" s="30">
        <f t="shared" si="4"/>
        <v>6.0552459649754198E-3</v>
      </c>
      <c r="AN24" s="30">
        <f t="shared" si="4"/>
        <v>-7.6771438234146602E-3</v>
      </c>
      <c r="AR24" s="31">
        <f t="shared" si="1"/>
        <v>41182</v>
      </c>
      <c r="AS24" s="30">
        <f t="shared" si="5"/>
        <v>-1.437530242037476</v>
      </c>
      <c r="AT24" s="30">
        <f t="shared" si="2"/>
        <v>1.3151540997702301E-2</v>
      </c>
      <c r="AU24" s="30">
        <f t="shared" si="6"/>
        <v>1.1786364337251765E-2</v>
      </c>
      <c r="AV24" s="30">
        <f t="shared" si="3"/>
        <v>7.2478878228032697E-4</v>
      </c>
      <c r="AW24" s="30">
        <f t="shared" si="3"/>
        <v>2.9849439164841801E-3</v>
      </c>
      <c r="AX24" s="30">
        <f t="shared" si="3"/>
        <v>2.2051848174609E-3</v>
      </c>
      <c r="AY24" s="30">
        <f t="shared" si="3"/>
        <v>7.4933446794656E-3</v>
      </c>
      <c r="AZ24" s="30">
        <f t="shared" si="3"/>
        <v>6.0552459649754198E-3</v>
      </c>
      <c r="BA24" s="30">
        <f t="shared" si="3"/>
        <v>-7.6771438234146602E-3</v>
      </c>
      <c r="BC24" s="31">
        <f t="shared" si="7"/>
        <v>41182</v>
      </c>
      <c r="BD24" s="30">
        <f t="shared" si="8"/>
        <v>1.3151540997702301E-2</v>
      </c>
      <c r="BE24" s="30">
        <f t="shared" si="8"/>
        <v>1.1786364337251765E-2</v>
      </c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</row>
    <row r="25" spans="1:71">
      <c r="A25" s="31">
        <v>41274</v>
      </c>
      <c r="B25" s="30">
        <v>-4.2628895457808E-2</v>
      </c>
      <c r="C25" s="30">
        <v>3.0588806834153098E-4</v>
      </c>
      <c r="D25" s="30">
        <v>-0.39544668269049199</v>
      </c>
      <c r="E25" s="30">
        <v>7.3889490501022302E-3</v>
      </c>
      <c r="F25" s="30">
        <v>-0.13629996369754999</v>
      </c>
      <c r="G25" s="30">
        <v>0.27939870500415198</v>
      </c>
      <c r="H25" s="30">
        <v>-0.20105672359169699</v>
      </c>
      <c r="I25" s="30">
        <v>0.32840158760223298</v>
      </c>
      <c r="J25" s="30">
        <v>-1.24947449910303</v>
      </c>
      <c r="K25" s="30">
        <v>1.6608333953938001E-2</v>
      </c>
      <c r="L25" s="30">
        <v>-6.0160113977159001E-2</v>
      </c>
      <c r="M25" s="30">
        <v>0</v>
      </c>
      <c r="N25" s="30">
        <v>0</v>
      </c>
      <c r="O25" s="30">
        <v>6.5852715527503396E-3</v>
      </c>
      <c r="P25" s="30">
        <v>0</v>
      </c>
      <c r="Q25" s="30">
        <v>1.2166692099546399</v>
      </c>
      <c r="R25" s="30">
        <v>0</v>
      </c>
      <c r="S25" s="30">
        <v>0</v>
      </c>
      <c r="T25" s="30">
        <v>0.21700546340530599</v>
      </c>
      <c r="U25" s="30">
        <v>0</v>
      </c>
      <c r="V25" s="30">
        <v>0</v>
      </c>
      <c r="W25" s="30">
        <v>0</v>
      </c>
      <c r="X25" s="30">
        <v>0</v>
      </c>
      <c r="Y25" s="30">
        <v>1.5941800677321499E-3</v>
      </c>
      <c r="Z25" s="30">
        <v>3.2216776162163801E-3</v>
      </c>
      <c r="AA25" s="30">
        <v>2.4100326629916602E-3</v>
      </c>
      <c r="AB25" s="30">
        <v>7.5743933651839504E-3</v>
      </c>
      <c r="AC25" s="30">
        <v>6.1920350067801097E-3</v>
      </c>
      <c r="AD25" s="30">
        <v>-6.6207527081085698E-3</v>
      </c>
      <c r="AE25" s="30">
        <v>-0.216255296293521</v>
      </c>
      <c r="AF25" s="30">
        <v>-0.236724650695152</v>
      </c>
      <c r="AH25" s="30">
        <f t="shared" si="9"/>
        <v>1.6608333953938001E-2</v>
      </c>
      <c r="AI25" s="30">
        <f t="shared" si="4"/>
        <v>1.5941800677321499E-3</v>
      </c>
      <c r="AJ25" s="30">
        <f t="shared" si="4"/>
        <v>3.2216776162163801E-3</v>
      </c>
      <c r="AK25" s="30">
        <f t="shared" si="4"/>
        <v>2.4100326629916602E-3</v>
      </c>
      <c r="AL25" s="30">
        <f t="shared" si="4"/>
        <v>7.5743933651839504E-3</v>
      </c>
      <c r="AM25" s="30">
        <f t="shared" si="4"/>
        <v>6.1920350067801097E-3</v>
      </c>
      <c r="AN25" s="30">
        <f t="shared" si="4"/>
        <v>-6.6207527081085698E-3</v>
      </c>
      <c r="AR25" s="31">
        <f t="shared" si="1"/>
        <v>41274</v>
      </c>
      <c r="AS25" s="30">
        <f t="shared" si="5"/>
        <v>1.0531013972193919</v>
      </c>
      <c r="AT25" s="30">
        <f t="shared" si="2"/>
        <v>1.6608333953938001E-2</v>
      </c>
      <c r="AU25" s="30">
        <f t="shared" si="6"/>
        <v>1.4371566010795683E-2</v>
      </c>
      <c r="AV25" s="30">
        <f t="shared" si="3"/>
        <v>1.5941800677321499E-3</v>
      </c>
      <c r="AW25" s="30">
        <f t="shared" si="3"/>
        <v>3.2216776162163801E-3</v>
      </c>
      <c r="AX25" s="30">
        <f t="shared" si="3"/>
        <v>2.4100326629916602E-3</v>
      </c>
      <c r="AY25" s="30">
        <f t="shared" si="3"/>
        <v>7.5743933651839504E-3</v>
      </c>
      <c r="AZ25" s="30">
        <f t="shared" si="3"/>
        <v>6.1920350067801097E-3</v>
      </c>
      <c r="BA25" s="30">
        <f t="shared" si="3"/>
        <v>-6.6207527081085698E-3</v>
      </c>
      <c r="BC25" s="31">
        <f t="shared" si="7"/>
        <v>41274</v>
      </c>
      <c r="BD25" s="30">
        <f t="shared" si="8"/>
        <v>1.6608333953938001E-2</v>
      </c>
      <c r="BE25" s="30">
        <f t="shared" si="8"/>
        <v>1.4371566010795683E-2</v>
      </c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</row>
    <row r="26" spans="1:71">
      <c r="A26" s="31">
        <v>41364</v>
      </c>
      <c r="B26" s="30">
        <v>-4.8431975997076299E-2</v>
      </c>
      <c r="C26" s="32">
        <v>-2.3371505886160501E-5</v>
      </c>
      <c r="D26" s="30">
        <v>-0.39588976402551401</v>
      </c>
      <c r="E26" s="30">
        <v>6.9606490322948701E-3</v>
      </c>
      <c r="F26" s="30">
        <v>-0.12569195943499201</v>
      </c>
      <c r="G26" s="30">
        <v>0.29041816886159399</v>
      </c>
      <c r="H26" s="30">
        <v>-0.25043866631017098</v>
      </c>
      <c r="I26" s="30">
        <v>0.52521645776544201</v>
      </c>
      <c r="J26" s="30">
        <v>-1.4778788913765</v>
      </c>
      <c r="K26" s="30">
        <v>1.3924016210475801E-2</v>
      </c>
      <c r="L26" s="30">
        <v>-7.0075480926601305E-2</v>
      </c>
      <c r="M26" s="30">
        <v>0</v>
      </c>
      <c r="N26" s="30">
        <v>0</v>
      </c>
      <c r="O26" s="30">
        <v>3.8010541266020298E-2</v>
      </c>
      <c r="P26" s="30">
        <v>0</v>
      </c>
      <c r="Q26" s="30">
        <v>1.3072308766376599</v>
      </c>
      <c r="R26" s="30">
        <v>0</v>
      </c>
      <c r="S26" s="30">
        <v>0</v>
      </c>
      <c r="T26" s="30">
        <v>-3.1537971865114298E-2</v>
      </c>
      <c r="U26" s="30">
        <v>0</v>
      </c>
      <c r="V26" s="30">
        <v>0</v>
      </c>
      <c r="W26" s="30">
        <v>0</v>
      </c>
      <c r="X26" s="30">
        <v>0</v>
      </c>
      <c r="Y26" s="30">
        <v>2.1238829484016E-3</v>
      </c>
      <c r="Z26" s="30">
        <v>2.6653823950839499E-3</v>
      </c>
      <c r="AA26" s="30">
        <v>1.95432052121358E-3</v>
      </c>
      <c r="AB26" s="30">
        <v>6.9369751644066096E-3</v>
      </c>
      <c r="AC26" s="30">
        <v>5.7001959153701797E-3</v>
      </c>
      <c r="AD26" s="30">
        <v>-4.7771647023297998E-3</v>
      </c>
      <c r="AE26" s="30">
        <v>-0.21410273360835599</v>
      </c>
      <c r="AF26" s="30">
        <v>-0.448370265277375</v>
      </c>
      <c r="AH26" s="30">
        <f t="shared" si="9"/>
        <v>1.3924016210475801E-2</v>
      </c>
      <c r="AI26" s="30">
        <f t="shared" si="4"/>
        <v>2.1238829484016E-3</v>
      </c>
      <c r="AJ26" s="30">
        <f t="shared" si="4"/>
        <v>2.6653823950839499E-3</v>
      </c>
      <c r="AK26" s="30">
        <f t="shared" si="4"/>
        <v>1.95432052121358E-3</v>
      </c>
      <c r="AL26" s="30">
        <f t="shared" si="4"/>
        <v>6.9369751644066096E-3</v>
      </c>
      <c r="AM26" s="30">
        <f t="shared" si="4"/>
        <v>5.7001959153701797E-3</v>
      </c>
      <c r="AN26" s="30">
        <f t="shared" si="4"/>
        <v>-4.7771647023297998E-3</v>
      </c>
      <c r="AR26" s="31">
        <f t="shared" si="1"/>
        <v>41364</v>
      </c>
      <c r="AS26" s="30">
        <f t="shared" si="5"/>
        <v>0.20651893889049999</v>
      </c>
      <c r="AT26" s="30">
        <f t="shared" si="2"/>
        <v>1.3924016210475801E-2</v>
      </c>
      <c r="AU26" s="30">
        <f t="shared" si="6"/>
        <v>1.4603592242146121E-2</v>
      </c>
      <c r="AV26" s="30">
        <f t="shared" si="3"/>
        <v>2.1238829484016E-3</v>
      </c>
      <c r="AW26" s="30">
        <f t="shared" si="3"/>
        <v>2.6653823950839499E-3</v>
      </c>
      <c r="AX26" s="30">
        <f t="shared" si="3"/>
        <v>1.95432052121358E-3</v>
      </c>
      <c r="AY26" s="30">
        <f t="shared" si="3"/>
        <v>6.9369751644066096E-3</v>
      </c>
      <c r="AZ26" s="30">
        <f t="shared" si="3"/>
        <v>5.7001959153701797E-3</v>
      </c>
      <c r="BA26" s="30">
        <f t="shared" si="3"/>
        <v>-4.7771647023297998E-3</v>
      </c>
      <c r="BC26" s="31">
        <f t="shared" si="7"/>
        <v>41364</v>
      </c>
      <c r="BD26" s="30">
        <f t="shared" si="8"/>
        <v>1.3924016210475801E-2</v>
      </c>
      <c r="BE26" s="30">
        <f t="shared" si="8"/>
        <v>1.4603592242146121E-2</v>
      </c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</row>
    <row r="27" spans="1:71">
      <c r="A27" s="31">
        <v>41455</v>
      </c>
      <c r="B27" s="30">
        <v>-4.6575784928792802E-2</v>
      </c>
      <c r="C27" s="30">
        <v>-2.1093647649683599E-4</v>
      </c>
      <c r="D27" s="30">
        <v>-0.39139387438196199</v>
      </c>
      <c r="E27" s="30">
        <v>6.2747874964852396E-3</v>
      </c>
      <c r="F27" s="30">
        <v>-0.105531473447639</v>
      </c>
      <c r="G27" s="30">
        <v>0.29128295121563202</v>
      </c>
      <c r="H27" s="30">
        <v>-0.27350919516511102</v>
      </c>
      <c r="I27" s="30">
        <v>0.157660284556082</v>
      </c>
      <c r="J27" s="30">
        <v>-1.50695703979564</v>
      </c>
      <c r="K27" s="30">
        <v>1.0510217852077701E-2</v>
      </c>
      <c r="L27" s="30">
        <v>-7.8478887303912101E-2</v>
      </c>
      <c r="M27" s="30">
        <v>0</v>
      </c>
      <c r="N27" s="30">
        <v>0</v>
      </c>
      <c r="O27" s="30">
        <v>8.0056662420613295E-2</v>
      </c>
      <c r="P27" s="30">
        <v>0</v>
      </c>
      <c r="Q27" s="30">
        <v>1.29675022922968</v>
      </c>
      <c r="R27" s="30">
        <v>0</v>
      </c>
      <c r="S27" s="30">
        <v>0</v>
      </c>
      <c r="T27" s="30">
        <v>-9.1455747488944306E-2</v>
      </c>
      <c r="U27" s="30">
        <v>0</v>
      </c>
      <c r="V27" s="30">
        <v>0</v>
      </c>
      <c r="W27" s="30">
        <v>0</v>
      </c>
      <c r="X27" s="30">
        <v>0</v>
      </c>
      <c r="Y27" s="30">
        <v>1.4576105572094899E-3</v>
      </c>
      <c r="Z27" s="30">
        <v>9.8735047218134709E-4</v>
      </c>
      <c r="AA27" s="30">
        <v>1.55163994066676E-3</v>
      </c>
      <c r="AB27" s="30">
        <v>6.1564292945570599E-3</v>
      </c>
      <c r="AC27" s="30">
        <v>3.9630853053029798E-3</v>
      </c>
      <c r="AD27" s="30">
        <v>-4.4565282084296698E-3</v>
      </c>
      <c r="AE27" s="30">
        <v>-0.21197011799254301</v>
      </c>
      <c r="AF27" s="30">
        <v>-0.889572661454751</v>
      </c>
      <c r="AH27" s="30">
        <f t="shared" si="9"/>
        <v>1.0510217852077701E-2</v>
      </c>
      <c r="AI27" s="30">
        <f t="shared" si="4"/>
        <v>1.4576105572094899E-3</v>
      </c>
      <c r="AJ27" s="30">
        <f t="shared" si="4"/>
        <v>9.8735047218134709E-4</v>
      </c>
      <c r="AK27" s="30">
        <f t="shared" si="4"/>
        <v>1.55163994066676E-3</v>
      </c>
      <c r="AL27" s="30">
        <f t="shared" si="4"/>
        <v>6.1564292945570599E-3</v>
      </c>
      <c r="AM27" s="30">
        <f t="shared" si="4"/>
        <v>3.9630853053029798E-3</v>
      </c>
      <c r="AN27" s="30">
        <f t="shared" si="4"/>
        <v>-4.4565282084296698E-3</v>
      </c>
      <c r="AR27" s="31">
        <f t="shared" si="1"/>
        <v>41455</v>
      </c>
      <c r="AS27" s="30">
        <f t="shared" si="5"/>
        <v>-1.558290645819004</v>
      </c>
      <c r="AT27" s="30">
        <f t="shared" si="2"/>
        <v>1.0510217852077701E-2</v>
      </c>
      <c r="AU27" s="30">
        <f t="shared" si="6"/>
        <v>9.6595873614879653E-3</v>
      </c>
      <c r="AV27" s="30">
        <f t="shared" si="3"/>
        <v>1.4576105572094899E-3</v>
      </c>
      <c r="AW27" s="30">
        <f t="shared" si="3"/>
        <v>9.8735047218134709E-4</v>
      </c>
      <c r="AX27" s="30">
        <f t="shared" si="3"/>
        <v>1.55163994066676E-3</v>
      </c>
      <c r="AY27" s="30">
        <f t="shared" si="3"/>
        <v>6.1564292945570599E-3</v>
      </c>
      <c r="AZ27" s="30">
        <f t="shared" si="3"/>
        <v>3.9630853053029798E-3</v>
      </c>
      <c r="BA27" s="30">
        <f t="shared" si="3"/>
        <v>-4.4565282084296698E-3</v>
      </c>
      <c r="BC27" s="31">
        <f t="shared" si="7"/>
        <v>41455</v>
      </c>
      <c r="BD27" s="30">
        <f t="shared" si="8"/>
        <v>1.0510217852077701E-2</v>
      </c>
      <c r="BE27" s="30">
        <f t="shared" si="8"/>
        <v>9.6595873614879653E-3</v>
      </c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</row>
    <row r="28" spans="1:71">
      <c r="A28" s="31">
        <v>41547</v>
      </c>
      <c r="B28" s="30">
        <v>-4.8327533899106198E-2</v>
      </c>
      <c r="C28" s="30">
        <v>-4.50753699876571E-4</v>
      </c>
      <c r="D28" s="30">
        <v>-0.37993558148985401</v>
      </c>
      <c r="E28" s="30">
        <v>5.4199448273228798E-3</v>
      </c>
      <c r="F28" s="30">
        <v>-0.113738703939469</v>
      </c>
      <c r="G28" s="30">
        <v>0.29566539288163801</v>
      </c>
      <c r="H28" s="30">
        <v>-0.32030030500228501</v>
      </c>
      <c r="I28" s="30">
        <v>0.71578889103891497</v>
      </c>
      <c r="J28" s="30">
        <v>-1.6410000552714199</v>
      </c>
      <c r="K28" s="30">
        <v>7.9658693396877905E-3</v>
      </c>
      <c r="L28" s="30">
        <v>-9.1700060000621197E-2</v>
      </c>
      <c r="M28" s="30">
        <v>0</v>
      </c>
      <c r="N28" s="30">
        <v>0</v>
      </c>
      <c r="O28" s="30">
        <v>5.54981394159881E-2</v>
      </c>
      <c r="P28" s="30">
        <v>0</v>
      </c>
      <c r="Q28" s="30">
        <v>1.3216491339215599</v>
      </c>
      <c r="R28" s="30">
        <v>0</v>
      </c>
      <c r="S28" s="30">
        <v>0</v>
      </c>
      <c r="T28" s="30">
        <v>-1.29526734995666E-2</v>
      </c>
      <c r="U28" s="30">
        <v>0</v>
      </c>
      <c r="V28" s="30">
        <v>0</v>
      </c>
      <c r="W28" s="30">
        <v>0</v>
      </c>
      <c r="X28" s="30">
        <v>0</v>
      </c>
      <c r="Y28" s="30">
        <v>2.4736551073045701E-3</v>
      </c>
      <c r="Z28" s="30">
        <v>1.0218859771926601E-3</v>
      </c>
      <c r="AA28" s="30">
        <v>3.03665536358632E-3</v>
      </c>
      <c r="AB28" s="30">
        <v>6.1293999771949697E-3</v>
      </c>
      <c r="AC28" s="30">
        <v>5.1582554553286598E-3</v>
      </c>
      <c r="AD28" s="30">
        <v>-4.3829776719794796E-3</v>
      </c>
      <c r="AE28" s="30">
        <v>-0.209857317995298</v>
      </c>
      <c r="AF28" s="30">
        <v>-0.43742938139450499</v>
      </c>
      <c r="AH28" s="30">
        <f t="shared" si="9"/>
        <v>7.9658693396877905E-3</v>
      </c>
      <c r="AI28" s="30">
        <f t="shared" si="4"/>
        <v>2.4736551073045701E-3</v>
      </c>
      <c r="AJ28" s="30">
        <f t="shared" si="4"/>
        <v>1.0218859771926601E-3</v>
      </c>
      <c r="AK28" s="30">
        <f t="shared" si="4"/>
        <v>3.03665536358632E-3</v>
      </c>
      <c r="AL28" s="30">
        <f t="shared" si="4"/>
        <v>6.1293999771949697E-3</v>
      </c>
      <c r="AM28" s="30">
        <f t="shared" si="4"/>
        <v>5.1582554553286598E-3</v>
      </c>
      <c r="AN28" s="30">
        <f t="shared" si="4"/>
        <v>-4.3829776719794796E-3</v>
      </c>
      <c r="AR28" s="31">
        <f t="shared" si="1"/>
        <v>41547</v>
      </c>
      <c r="AS28" s="30">
        <f t="shared" si="5"/>
        <v>0.25028247442198004</v>
      </c>
      <c r="AT28" s="30">
        <f t="shared" si="2"/>
        <v>7.9658693396877905E-3</v>
      </c>
      <c r="AU28" s="30">
        <f t="shared" si="6"/>
        <v>1.34368742086277E-2</v>
      </c>
      <c r="AV28" s="30">
        <f t="shared" si="3"/>
        <v>2.4736551073045701E-3</v>
      </c>
      <c r="AW28" s="30">
        <f t="shared" si="3"/>
        <v>1.0218859771926601E-3</v>
      </c>
      <c r="AX28" s="30">
        <f t="shared" si="3"/>
        <v>3.03665536358632E-3</v>
      </c>
      <c r="AY28" s="30">
        <f t="shared" si="3"/>
        <v>6.1293999771949697E-3</v>
      </c>
      <c r="AZ28" s="30">
        <f t="shared" si="3"/>
        <v>5.1582554553286598E-3</v>
      </c>
      <c r="BA28" s="30">
        <f t="shared" si="3"/>
        <v>-4.3829776719794796E-3</v>
      </c>
      <c r="BC28" s="31">
        <f t="shared" si="7"/>
        <v>41547</v>
      </c>
      <c r="BD28" s="30">
        <f t="shared" si="8"/>
        <v>7.9658693396877905E-3</v>
      </c>
      <c r="BE28" s="30">
        <f t="shared" si="8"/>
        <v>1.34368742086277E-2</v>
      </c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</row>
    <row r="29" spans="1:71">
      <c r="A29" s="31">
        <v>41639</v>
      </c>
      <c r="B29" s="30">
        <v>-5.4048165130515802E-2</v>
      </c>
      <c r="C29" s="30">
        <v>-6.3647358744534002E-4</v>
      </c>
      <c r="D29" s="30">
        <v>-0.374194319469833</v>
      </c>
      <c r="E29" s="30">
        <v>4.8800821468297697E-3</v>
      </c>
      <c r="F29" s="30">
        <v>-0.104324608738948</v>
      </c>
      <c r="G29" s="30">
        <v>0.30791389301205702</v>
      </c>
      <c r="H29" s="30">
        <v>-0.395854948554408</v>
      </c>
      <c r="I29" s="30">
        <v>0.84543645808567902</v>
      </c>
      <c r="J29" s="30">
        <v>-1.65185976843194</v>
      </c>
      <c r="K29" s="30">
        <v>5.4483789523329601E-3</v>
      </c>
      <c r="L29" s="30">
        <v>-9.8793784457906694E-2</v>
      </c>
      <c r="M29" s="30">
        <v>0</v>
      </c>
      <c r="N29" s="30">
        <v>0</v>
      </c>
      <c r="O29" s="30">
        <v>8.8341218235199401E-2</v>
      </c>
      <c r="P29" s="30">
        <v>0</v>
      </c>
      <c r="Q29" s="30">
        <v>1.3479566651883801</v>
      </c>
      <c r="R29" s="30">
        <v>0</v>
      </c>
      <c r="S29" s="30">
        <v>0</v>
      </c>
      <c r="T29" s="30">
        <v>2.09281647397308E-2</v>
      </c>
      <c r="U29" s="30">
        <v>0</v>
      </c>
      <c r="V29" s="30">
        <v>0</v>
      </c>
      <c r="W29" s="30">
        <v>0</v>
      </c>
      <c r="X29" s="30">
        <v>0</v>
      </c>
      <c r="Y29" s="30">
        <v>3.1741630209802798E-3</v>
      </c>
      <c r="Z29" s="30">
        <v>1.5319089994303399E-3</v>
      </c>
      <c r="AA29" s="30">
        <v>4.63004068489425E-3</v>
      </c>
      <c r="AB29" s="30">
        <v>4.85048393106257E-3</v>
      </c>
      <c r="AC29" s="30">
        <v>5.6447333494524798E-3</v>
      </c>
      <c r="AD29" s="30">
        <v>-4.3191607202341898E-3</v>
      </c>
      <c r="AE29" s="30">
        <v>-0.207764201166205</v>
      </c>
      <c r="AF29" s="30">
        <v>-0.28500150697174897</v>
      </c>
      <c r="AH29" s="30">
        <f t="shared" si="9"/>
        <v>5.4483789523329601E-3</v>
      </c>
      <c r="AI29" s="30">
        <f t="shared" si="4"/>
        <v>3.1741630209802798E-3</v>
      </c>
      <c r="AJ29" s="30">
        <f t="shared" si="4"/>
        <v>1.5319089994303399E-3</v>
      </c>
      <c r="AK29" s="30">
        <f t="shared" si="4"/>
        <v>4.63004068489425E-3</v>
      </c>
      <c r="AL29" s="30">
        <f t="shared" si="4"/>
        <v>4.85048393106257E-3</v>
      </c>
      <c r="AM29" s="30">
        <f t="shared" si="4"/>
        <v>5.6447333494524798E-3</v>
      </c>
      <c r="AN29" s="30">
        <f t="shared" si="4"/>
        <v>-4.3191607202341898E-3</v>
      </c>
      <c r="AR29" s="31">
        <f t="shared" si="1"/>
        <v>41639</v>
      </c>
      <c r="AS29" s="30">
        <f t="shared" si="5"/>
        <v>0.8599939721130041</v>
      </c>
      <c r="AT29" s="30">
        <f t="shared" si="2"/>
        <v>5.4483789523329601E-3</v>
      </c>
      <c r="AU29" s="30">
        <f t="shared" si="6"/>
        <v>1.551216926558573E-2</v>
      </c>
      <c r="AV29" s="30">
        <f t="shared" si="3"/>
        <v>3.1741630209802798E-3</v>
      </c>
      <c r="AW29" s="30">
        <f t="shared" si="3"/>
        <v>1.5319089994303399E-3</v>
      </c>
      <c r="AX29" s="30">
        <f t="shared" si="3"/>
        <v>4.63004068489425E-3</v>
      </c>
      <c r="AY29" s="30">
        <f t="shared" si="3"/>
        <v>4.85048393106257E-3</v>
      </c>
      <c r="AZ29" s="30">
        <f t="shared" si="3"/>
        <v>5.6447333494524798E-3</v>
      </c>
      <c r="BA29" s="30">
        <f t="shared" si="3"/>
        <v>-4.3191607202341898E-3</v>
      </c>
      <c r="BC29" s="31">
        <f t="shared" si="7"/>
        <v>41639</v>
      </c>
      <c r="BD29" s="30">
        <f t="shared" si="8"/>
        <v>5.4483789523329601E-3</v>
      </c>
      <c r="BE29" s="30">
        <f t="shared" si="8"/>
        <v>1.551216926558573E-2</v>
      </c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</row>
    <row r="30" spans="1:71">
      <c r="A30" s="31">
        <v>41729</v>
      </c>
      <c r="B30" s="30">
        <v>-6.1747742986661899E-2</v>
      </c>
      <c r="C30" s="30">
        <v>-7.9028887783882896E-4</v>
      </c>
      <c r="D30" s="30">
        <v>-0.36363086282802298</v>
      </c>
      <c r="E30" s="30">
        <v>4.3434746635151403E-3</v>
      </c>
      <c r="F30" s="30">
        <v>-0.107509358435253</v>
      </c>
      <c r="G30" s="30">
        <v>0.31717941825311002</v>
      </c>
      <c r="H30" s="30">
        <v>-0.36362144459752799</v>
      </c>
      <c r="I30" s="30">
        <v>0.26179506044023898</v>
      </c>
      <c r="J30" s="30">
        <v>-1.4343613269975199</v>
      </c>
      <c r="K30" s="30">
        <v>4.8835723950535403E-3</v>
      </c>
      <c r="L30" s="30">
        <v>-0.10807731487674201</v>
      </c>
      <c r="M30" s="30">
        <v>0</v>
      </c>
      <c r="N30" s="30">
        <v>0</v>
      </c>
      <c r="O30" s="30">
        <v>6.21942409908538E-2</v>
      </c>
      <c r="P30" s="30">
        <v>0</v>
      </c>
      <c r="Q30" s="30">
        <v>1.2818094417613699</v>
      </c>
      <c r="R30" s="30">
        <v>0</v>
      </c>
      <c r="S30" s="30">
        <v>0</v>
      </c>
      <c r="T30" s="30">
        <v>-1.6762124072433601E-2</v>
      </c>
      <c r="U30" s="30">
        <v>0</v>
      </c>
      <c r="V30" s="30">
        <v>0</v>
      </c>
      <c r="W30" s="30">
        <v>0</v>
      </c>
      <c r="X30" s="30">
        <v>0</v>
      </c>
      <c r="Y30" s="30">
        <v>2.6878367623384102E-3</v>
      </c>
      <c r="Z30" s="30">
        <v>1.9714374362100801E-3</v>
      </c>
      <c r="AA30" s="30">
        <v>6.1800372521680904E-3</v>
      </c>
      <c r="AB30" s="30">
        <v>4.4662188211752598E-3</v>
      </c>
      <c r="AC30" s="30">
        <v>4.6713716746138402E-3</v>
      </c>
      <c r="AD30" s="30">
        <v>-5.6420988210348303E-3</v>
      </c>
      <c r="AE30" s="30">
        <v>-0.205690634135657</v>
      </c>
      <c r="AF30" s="30">
        <v>-0.74884230734550905</v>
      </c>
      <c r="AH30" s="30">
        <f t="shared" si="9"/>
        <v>4.8835723950535403E-3</v>
      </c>
      <c r="AI30" s="30">
        <f t="shared" si="4"/>
        <v>2.6878367623384102E-3</v>
      </c>
      <c r="AJ30" s="30">
        <f t="shared" si="4"/>
        <v>1.9714374362100801E-3</v>
      </c>
      <c r="AK30" s="30">
        <f t="shared" si="4"/>
        <v>6.1800372521680904E-3</v>
      </c>
      <c r="AL30" s="30">
        <f t="shared" si="4"/>
        <v>4.4662188211752598E-3</v>
      </c>
      <c r="AM30" s="30">
        <f t="shared" si="4"/>
        <v>4.6713716746138402E-3</v>
      </c>
      <c r="AN30" s="30">
        <f t="shared" si="4"/>
        <v>-5.6420988210348303E-3</v>
      </c>
      <c r="AR30" s="31">
        <f t="shared" si="1"/>
        <v>41729</v>
      </c>
      <c r="AS30" s="30">
        <f t="shared" si="5"/>
        <v>-0.9953692293820362</v>
      </c>
      <c r="AT30" s="30">
        <f t="shared" si="2"/>
        <v>4.8835723950535403E-3</v>
      </c>
      <c r="AU30" s="30">
        <f t="shared" si="6"/>
        <v>1.4334803125470851E-2</v>
      </c>
      <c r="AV30" s="30">
        <f t="shared" si="3"/>
        <v>2.6878367623384102E-3</v>
      </c>
      <c r="AW30" s="30">
        <f t="shared" si="3"/>
        <v>1.9714374362100801E-3</v>
      </c>
      <c r="AX30" s="30">
        <f t="shared" si="3"/>
        <v>6.1800372521680904E-3</v>
      </c>
      <c r="AY30" s="30">
        <f t="shared" si="3"/>
        <v>4.4662188211752598E-3</v>
      </c>
      <c r="AZ30" s="30">
        <f t="shared" si="3"/>
        <v>4.6713716746138402E-3</v>
      </c>
      <c r="BA30" s="30">
        <f t="shared" si="3"/>
        <v>-5.6420988210348303E-3</v>
      </c>
      <c r="BC30" s="31">
        <f t="shared" si="7"/>
        <v>41729</v>
      </c>
      <c r="BD30" s="30">
        <f t="shared" si="8"/>
        <v>4.8835723950535403E-3</v>
      </c>
      <c r="BE30" s="30">
        <f t="shared" si="8"/>
        <v>1.4334803125470851E-2</v>
      </c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</row>
    <row r="31" spans="1:71">
      <c r="A31" s="31">
        <v>41820</v>
      </c>
      <c r="B31" s="30">
        <v>-5.9609315393005499E-2</v>
      </c>
      <c r="C31" s="30">
        <v>-9.8865439716044889E-4</v>
      </c>
      <c r="D31" s="30">
        <v>-0.36650610844287601</v>
      </c>
      <c r="E31" s="30">
        <v>4.4739478591404496E-3</v>
      </c>
      <c r="F31" s="30">
        <v>-0.104303350058121</v>
      </c>
      <c r="G31" s="30">
        <v>0.31681920517503398</v>
      </c>
      <c r="H31" s="30">
        <v>-0.39276604005462601</v>
      </c>
      <c r="I31" s="30">
        <v>0.84346461451754096</v>
      </c>
      <c r="J31" s="30">
        <v>-1.5485617737498101</v>
      </c>
      <c r="K31" s="30">
        <v>6.8148756215524698E-3</v>
      </c>
      <c r="L31" s="30">
        <v>-0.117850794799168</v>
      </c>
      <c r="M31" s="30">
        <v>0</v>
      </c>
      <c r="N31" s="30">
        <v>0</v>
      </c>
      <c r="O31" s="30">
        <v>8.5348949691321702E-2</v>
      </c>
      <c r="P31" s="30">
        <v>0</v>
      </c>
      <c r="Q31" s="30">
        <v>1.27966796446798</v>
      </c>
      <c r="R31" s="30">
        <v>0</v>
      </c>
      <c r="S31" s="30">
        <v>0</v>
      </c>
      <c r="T31" s="30">
        <v>1.09604284293851E-2</v>
      </c>
      <c r="U31" s="30">
        <v>0</v>
      </c>
      <c r="V31" s="30">
        <v>0</v>
      </c>
      <c r="W31" s="30">
        <v>0</v>
      </c>
      <c r="X31" s="30">
        <v>0</v>
      </c>
      <c r="Y31" s="30">
        <v>3.3306553878897898E-3</v>
      </c>
      <c r="Z31" s="30">
        <v>2.3037476826415198E-3</v>
      </c>
      <c r="AA31" s="30">
        <v>6.2703689845955398E-3</v>
      </c>
      <c r="AB31" s="30">
        <v>5.0178017659607797E-3</v>
      </c>
      <c r="AC31" s="30">
        <v>3.5903466519160402E-3</v>
      </c>
      <c r="AD31" s="30">
        <v>-6.7497554728235204E-3</v>
      </c>
      <c r="AE31" s="30">
        <v>-0.203636482692992</v>
      </c>
      <c r="AF31" s="30">
        <v>-0.26390601759673699</v>
      </c>
      <c r="AH31" s="30">
        <f t="shared" si="9"/>
        <v>6.8148756215524698E-3</v>
      </c>
      <c r="AI31" s="30">
        <f t="shared" si="4"/>
        <v>3.3306553878897898E-3</v>
      </c>
      <c r="AJ31" s="30">
        <f t="shared" si="4"/>
        <v>2.3037476826415198E-3</v>
      </c>
      <c r="AK31" s="30">
        <f t="shared" si="4"/>
        <v>6.2703689845955398E-3</v>
      </c>
      <c r="AL31" s="30">
        <f t="shared" si="4"/>
        <v>5.0178017659607797E-3</v>
      </c>
      <c r="AM31" s="30">
        <f t="shared" si="4"/>
        <v>3.5903466519160402E-3</v>
      </c>
      <c r="AN31" s="30">
        <f t="shared" si="4"/>
        <v>-6.7497554728235204E-3</v>
      </c>
      <c r="AR31" s="31">
        <f t="shared" si="1"/>
        <v>41820</v>
      </c>
      <c r="AS31" s="30">
        <f t="shared" si="5"/>
        <v>0.94437592961305206</v>
      </c>
      <c r="AT31" s="30">
        <f t="shared" si="2"/>
        <v>6.8148756215524698E-3</v>
      </c>
      <c r="AU31" s="30">
        <f t="shared" si="6"/>
        <v>1.3763165000180148E-2</v>
      </c>
      <c r="AV31" s="30">
        <f t="shared" si="3"/>
        <v>3.3306553878897898E-3</v>
      </c>
      <c r="AW31" s="30">
        <f t="shared" si="3"/>
        <v>2.3037476826415198E-3</v>
      </c>
      <c r="AX31" s="30">
        <f t="shared" si="3"/>
        <v>6.2703689845955398E-3</v>
      </c>
      <c r="AY31" s="30">
        <f t="shared" si="3"/>
        <v>5.0178017659607797E-3</v>
      </c>
      <c r="AZ31" s="30">
        <f t="shared" si="3"/>
        <v>3.5903466519160402E-3</v>
      </c>
      <c r="BA31" s="30">
        <f t="shared" si="3"/>
        <v>-6.7497554728235204E-3</v>
      </c>
      <c r="BC31" s="31">
        <f t="shared" si="7"/>
        <v>41820</v>
      </c>
      <c r="BD31" s="30">
        <f t="shared" si="8"/>
        <v>6.8148756215524698E-3</v>
      </c>
      <c r="BE31" s="30">
        <f t="shared" si="8"/>
        <v>1.3763165000180148E-2</v>
      </c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</row>
    <row r="32" spans="1:71">
      <c r="A32" s="31">
        <v>41912</v>
      </c>
      <c r="B32" s="30">
        <v>-6.1219499270515003E-2</v>
      </c>
      <c r="C32" s="30">
        <v>-1.1588339193902E-3</v>
      </c>
      <c r="D32" s="30">
        <v>-0.381840081695006</v>
      </c>
      <c r="E32" s="30">
        <v>4.4944558779125201E-3</v>
      </c>
      <c r="F32" s="30">
        <v>-0.101200409820711</v>
      </c>
      <c r="G32" s="30">
        <v>0.31450494293518899</v>
      </c>
      <c r="H32" s="30">
        <v>-0.44521283801344202</v>
      </c>
      <c r="I32" s="30">
        <v>0.70927182406881295</v>
      </c>
      <c r="J32" s="30">
        <v>-1.5922206440631399</v>
      </c>
      <c r="K32" s="30">
        <v>5.7059326147079698E-3</v>
      </c>
      <c r="L32" s="30">
        <v>-0.12241132345368599</v>
      </c>
      <c r="M32" s="30">
        <v>0</v>
      </c>
      <c r="N32" s="30">
        <v>0</v>
      </c>
      <c r="O32" s="30">
        <v>0.122761498058143</v>
      </c>
      <c r="P32" s="30">
        <v>0</v>
      </c>
      <c r="Q32" s="30">
        <v>1.2595149608721099</v>
      </c>
      <c r="R32" s="30">
        <v>0</v>
      </c>
      <c r="S32" s="30">
        <v>0</v>
      </c>
      <c r="T32" s="30">
        <v>3.7861266138028401E-3</v>
      </c>
      <c r="U32" s="30">
        <v>0</v>
      </c>
      <c r="V32" s="30">
        <v>0</v>
      </c>
      <c r="W32" s="30">
        <v>0</v>
      </c>
      <c r="X32" s="30">
        <v>0</v>
      </c>
      <c r="Y32" s="30">
        <v>3.4122997153662698E-3</v>
      </c>
      <c r="Z32" s="30">
        <v>3.1615749487734399E-3</v>
      </c>
      <c r="AA32" s="30">
        <v>5.7661044227330597E-3</v>
      </c>
      <c r="AB32" s="30">
        <v>4.7237436770597397E-3</v>
      </c>
      <c r="AC32" s="30">
        <v>3.1171066559920698E-3</v>
      </c>
      <c r="AD32" s="30">
        <v>-7.5628544289885096E-3</v>
      </c>
      <c r="AE32" s="30">
        <v>-0.20160161186165701</v>
      </c>
      <c r="AF32" s="30">
        <v>-0.50886021961813399</v>
      </c>
      <c r="AH32" s="30">
        <f t="shared" si="9"/>
        <v>5.7059326147079698E-3</v>
      </c>
      <c r="AI32" s="30">
        <f t="shared" si="4"/>
        <v>3.4122997153662698E-3</v>
      </c>
      <c r="AJ32" s="30">
        <f t="shared" si="4"/>
        <v>3.1615749487734399E-3</v>
      </c>
      <c r="AK32" s="30">
        <f t="shared" si="4"/>
        <v>5.7661044227330597E-3</v>
      </c>
      <c r="AL32" s="30">
        <f t="shared" si="4"/>
        <v>4.7237436770597397E-3</v>
      </c>
      <c r="AM32" s="30">
        <f t="shared" si="4"/>
        <v>3.1171066559920698E-3</v>
      </c>
      <c r="AN32" s="30">
        <f t="shared" si="4"/>
        <v>-7.5628544289885096E-3</v>
      </c>
      <c r="AR32" s="31">
        <f t="shared" si="1"/>
        <v>41912</v>
      </c>
      <c r="AS32" s="30">
        <f t="shared" si="5"/>
        <v>-3.5440878472535964E-2</v>
      </c>
      <c r="AT32" s="30">
        <f t="shared" si="2"/>
        <v>5.7059326147079698E-3</v>
      </c>
      <c r="AU32" s="30">
        <f t="shared" si="6"/>
        <v>1.2617974990936073E-2</v>
      </c>
      <c r="AV32" s="30">
        <f t="shared" si="3"/>
        <v>3.4122997153662698E-3</v>
      </c>
      <c r="AW32" s="30">
        <f t="shared" si="3"/>
        <v>3.1615749487734399E-3</v>
      </c>
      <c r="AX32" s="30">
        <f t="shared" si="3"/>
        <v>5.7661044227330597E-3</v>
      </c>
      <c r="AY32" s="30">
        <f t="shared" si="3"/>
        <v>4.7237436770597397E-3</v>
      </c>
      <c r="AZ32" s="30">
        <f t="shared" si="3"/>
        <v>3.1171066559920698E-3</v>
      </c>
      <c r="BA32" s="30">
        <f t="shared" si="3"/>
        <v>-7.5628544289885096E-3</v>
      </c>
      <c r="BC32" s="31">
        <f t="shared" si="7"/>
        <v>41912</v>
      </c>
      <c r="BD32" s="30">
        <f t="shared" si="8"/>
        <v>5.7059326147079698E-3</v>
      </c>
      <c r="BE32" s="30">
        <f t="shared" si="8"/>
        <v>1.2617974990936073E-2</v>
      </c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</row>
    <row r="33" spans="1:71">
      <c r="A33" s="31">
        <v>42004</v>
      </c>
      <c r="B33" s="30">
        <v>-6.3598036646161898E-2</v>
      </c>
      <c r="C33" s="30">
        <v>-1.3688748986218E-3</v>
      </c>
      <c r="D33" s="30">
        <v>-0.41364706014515001</v>
      </c>
      <c r="E33" s="30">
        <v>4.4895757140839196E-3</v>
      </c>
      <c r="F33" s="30">
        <v>-0.113741578605996</v>
      </c>
      <c r="G33" s="30">
        <v>0.312947836748112</v>
      </c>
      <c r="H33" s="30">
        <v>-0.42589607724912099</v>
      </c>
      <c r="I33" s="30">
        <v>0.155091700634302</v>
      </c>
      <c r="J33" s="30">
        <v>-1.4841459238943899</v>
      </c>
      <c r="K33" s="30">
        <v>7.5661884231470397E-3</v>
      </c>
      <c r="L33" s="30">
        <v>-0.115577571219471</v>
      </c>
      <c r="M33" s="30">
        <v>0</v>
      </c>
      <c r="N33" s="30">
        <v>0</v>
      </c>
      <c r="O33" s="30">
        <v>0.17238144078310899</v>
      </c>
      <c r="P33" s="30">
        <v>0</v>
      </c>
      <c r="Q33" s="30">
        <v>1.2077412773406</v>
      </c>
      <c r="R33" s="30">
        <v>0</v>
      </c>
      <c r="S33" s="30">
        <v>0</v>
      </c>
      <c r="T33" s="30">
        <v>4.79533118027397E-2</v>
      </c>
      <c r="U33" s="30">
        <v>0</v>
      </c>
      <c r="V33" s="30">
        <v>0</v>
      </c>
      <c r="W33" s="30">
        <v>0</v>
      </c>
      <c r="X33" s="30">
        <v>0</v>
      </c>
      <c r="Y33" s="30">
        <v>3.3280880835873101E-3</v>
      </c>
      <c r="Z33" s="30">
        <v>3.2476725388974601E-3</v>
      </c>
      <c r="AA33" s="30">
        <v>5.7926985078893198E-3</v>
      </c>
      <c r="AB33" s="30">
        <v>4.9404019107246403E-3</v>
      </c>
      <c r="AC33" s="30">
        <v>3.1643408715309402E-3</v>
      </c>
      <c r="AD33" s="30">
        <v>-7.01001152156877E-3</v>
      </c>
      <c r="AE33" s="30">
        <v>-0.19958588597153101</v>
      </c>
      <c r="AF33" s="30">
        <v>-0.93142379952069199</v>
      </c>
      <c r="AH33" s="30">
        <f t="shared" si="9"/>
        <v>7.5661884231470397E-3</v>
      </c>
      <c r="AI33" s="30">
        <f t="shared" si="4"/>
        <v>3.3280880835873101E-3</v>
      </c>
      <c r="AJ33" s="30">
        <f t="shared" si="4"/>
        <v>3.2476725388974601E-3</v>
      </c>
      <c r="AK33" s="30">
        <f t="shared" si="4"/>
        <v>5.7926985078893198E-3</v>
      </c>
      <c r="AL33" s="30">
        <f t="shared" si="4"/>
        <v>4.9404019107246403E-3</v>
      </c>
      <c r="AM33" s="30">
        <f t="shared" si="4"/>
        <v>3.1643408715309402E-3</v>
      </c>
      <c r="AN33" s="30">
        <f t="shared" si="4"/>
        <v>-7.01001152156877E-3</v>
      </c>
      <c r="AR33" s="31">
        <f t="shared" si="1"/>
        <v>42004</v>
      </c>
      <c r="AS33" s="30">
        <f t="shared" si="5"/>
        <v>-1.7256951980827679</v>
      </c>
      <c r="AT33" s="30">
        <f t="shared" si="2"/>
        <v>7.5661884231470397E-3</v>
      </c>
      <c r="AU33" s="30">
        <f t="shared" si="6"/>
        <v>1.3463190391060899E-2</v>
      </c>
      <c r="AV33" s="30">
        <f t="shared" si="3"/>
        <v>3.3280880835873101E-3</v>
      </c>
      <c r="AW33" s="30">
        <f t="shared" si="3"/>
        <v>3.2476725388974601E-3</v>
      </c>
      <c r="AX33" s="30">
        <f t="shared" si="3"/>
        <v>5.7926985078893198E-3</v>
      </c>
      <c r="AY33" s="30">
        <f t="shared" si="3"/>
        <v>4.9404019107246403E-3</v>
      </c>
      <c r="AZ33" s="30">
        <f t="shared" si="3"/>
        <v>3.1643408715309402E-3</v>
      </c>
      <c r="BA33" s="30">
        <f t="shared" si="3"/>
        <v>-7.01001152156877E-3</v>
      </c>
      <c r="BC33" s="31">
        <f t="shared" si="7"/>
        <v>42004</v>
      </c>
      <c r="BD33" s="30">
        <f t="shared" si="8"/>
        <v>7.5661884231470397E-3</v>
      </c>
      <c r="BE33" s="30">
        <f t="shared" si="8"/>
        <v>1.3463190391060899E-2</v>
      </c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</row>
    <row r="34" spans="1:71">
      <c r="A34" s="31">
        <v>42094</v>
      </c>
      <c r="B34" s="30">
        <v>-6.1923570383681702E-2</v>
      </c>
      <c r="C34" s="30">
        <v>-1.50710232557083E-3</v>
      </c>
      <c r="D34" s="30">
        <v>-0.44074485002872898</v>
      </c>
      <c r="E34" s="30">
        <v>3.9336602711381704E-3</v>
      </c>
      <c r="F34" s="30">
        <v>-0.12599512542244001</v>
      </c>
      <c r="G34" s="30">
        <v>0.307286622533742</v>
      </c>
      <c r="H34" s="30">
        <v>-0.45281948485330598</v>
      </c>
      <c r="I34" s="30">
        <v>-0.24169468468785399</v>
      </c>
      <c r="J34" s="30">
        <v>-1.2857595174104299</v>
      </c>
      <c r="K34" s="30">
        <v>4.2983976033195096E-3</v>
      </c>
      <c r="L34" s="30">
        <v>-0.116141454834872</v>
      </c>
      <c r="M34" s="30">
        <v>0</v>
      </c>
      <c r="N34" s="30">
        <v>0</v>
      </c>
      <c r="O34" s="30">
        <v>0.160602226632788</v>
      </c>
      <c r="P34" s="30">
        <v>0</v>
      </c>
      <c r="Q34" s="30">
        <v>1.1065181113829801</v>
      </c>
      <c r="R34" s="30">
        <v>0</v>
      </c>
      <c r="S34" s="30">
        <v>0</v>
      </c>
      <c r="T34" s="30">
        <v>1.5102016189705299E-2</v>
      </c>
      <c r="U34" s="30">
        <v>0</v>
      </c>
      <c r="V34" s="30">
        <v>0</v>
      </c>
      <c r="W34" s="30">
        <v>0</v>
      </c>
      <c r="X34" s="30">
        <v>0</v>
      </c>
      <c r="Y34" s="30">
        <v>2.8218372041033299E-3</v>
      </c>
      <c r="Z34" s="30">
        <v>3.21684073627537E-3</v>
      </c>
      <c r="AA34" s="30">
        <v>5.6178172140430799E-3</v>
      </c>
      <c r="AB34" s="30">
        <v>4.7671885520017502E-3</v>
      </c>
      <c r="AC34" s="30">
        <v>3.6152613180462298E-3</v>
      </c>
      <c r="AD34" s="30">
        <v>-6.87904870290134E-3</v>
      </c>
      <c r="AE34" s="30">
        <v>-0.19758916872910601</v>
      </c>
      <c r="AF34" s="30">
        <v>-1.34883801236791</v>
      </c>
      <c r="AH34" s="30">
        <f t="shared" si="9"/>
        <v>4.2983976033195096E-3</v>
      </c>
      <c r="AI34" s="30">
        <f t="shared" si="4"/>
        <v>2.8218372041033299E-3</v>
      </c>
      <c r="AJ34" s="30">
        <f t="shared" si="4"/>
        <v>3.21684073627537E-3</v>
      </c>
      <c r="AK34" s="30">
        <f t="shared" si="4"/>
        <v>5.6178172140430799E-3</v>
      </c>
      <c r="AL34" s="30">
        <f t="shared" si="4"/>
        <v>4.7671885520017502E-3</v>
      </c>
      <c r="AM34" s="30">
        <f t="shared" si="4"/>
        <v>3.6152613180462298E-3</v>
      </c>
      <c r="AN34" s="30">
        <f t="shared" si="4"/>
        <v>-6.87904870290134E-3</v>
      </c>
      <c r="AR34" s="31">
        <f t="shared" si="1"/>
        <v>42094</v>
      </c>
      <c r="AS34" s="30">
        <f t="shared" si="5"/>
        <v>-3.39535204947164</v>
      </c>
      <c r="AT34" s="30">
        <f t="shared" si="2"/>
        <v>4.2983976033195096E-3</v>
      </c>
      <c r="AU34" s="30">
        <f t="shared" si="6"/>
        <v>1.3159896321568422E-2</v>
      </c>
      <c r="AV34" s="30">
        <f t="shared" si="3"/>
        <v>2.8218372041033299E-3</v>
      </c>
      <c r="AW34" s="30">
        <f t="shared" si="3"/>
        <v>3.21684073627537E-3</v>
      </c>
      <c r="AX34" s="30">
        <f t="shared" si="3"/>
        <v>5.6178172140430799E-3</v>
      </c>
      <c r="AY34" s="30">
        <f t="shared" si="3"/>
        <v>4.7671885520017502E-3</v>
      </c>
      <c r="AZ34" s="30">
        <f t="shared" si="3"/>
        <v>3.6152613180462298E-3</v>
      </c>
      <c r="BA34" s="30">
        <f t="shared" si="3"/>
        <v>-6.87904870290134E-3</v>
      </c>
      <c r="BC34" s="31">
        <f t="shared" si="7"/>
        <v>42094</v>
      </c>
      <c r="BD34" s="30">
        <f t="shared" si="8"/>
        <v>4.2983976033195096E-3</v>
      </c>
      <c r="BE34" s="30">
        <f t="shared" si="8"/>
        <v>1.3159896321568422E-2</v>
      </c>
    </row>
    <row r="35" spans="1:71">
      <c r="A35" s="31">
        <v>42185</v>
      </c>
      <c r="B35" s="30">
        <v>-6.3129574983189496E-2</v>
      </c>
      <c r="C35" s="30">
        <v>-1.57639894066141E-3</v>
      </c>
      <c r="D35" s="30">
        <v>-0.45332057386640001</v>
      </c>
      <c r="E35" s="30">
        <v>3.3524203669532599E-3</v>
      </c>
      <c r="F35" s="30">
        <v>-0.12424425319637</v>
      </c>
      <c r="G35" s="30">
        <v>0.30487503902603103</v>
      </c>
      <c r="H35" s="30">
        <v>-0.473043024034491</v>
      </c>
      <c r="I35" s="30">
        <v>0.82196365070212796</v>
      </c>
      <c r="J35" s="30">
        <v>-1.1523957246793199</v>
      </c>
      <c r="K35" s="30">
        <v>4.1315219498016999E-3</v>
      </c>
      <c r="L35" s="30">
        <v>-0.115780441926771</v>
      </c>
      <c r="M35" s="30">
        <v>0</v>
      </c>
      <c r="N35" s="30">
        <v>0</v>
      </c>
      <c r="O35" s="30">
        <v>0.17018118407150501</v>
      </c>
      <c r="P35" s="30">
        <v>0</v>
      </c>
      <c r="Q35" s="30">
        <v>1.00250972249633</v>
      </c>
      <c r="R35" s="30">
        <v>0</v>
      </c>
      <c r="S35" s="30">
        <v>0</v>
      </c>
      <c r="T35" s="30">
        <v>5.5111270947261197E-2</v>
      </c>
      <c r="U35" s="30">
        <v>0</v>
      </c>
      <c r="V35" s="30">
        <v>0</v>
      </c>
      <c r="W35" s="30">
        <v>0</v>
      </c>
      <c r="X35" s="30">
        <v>0</v>
      </c>
      <c r="Y35" s="30">
        <v>2.31879020478054E-3</v>
      </c>
      <c r="Z35" s="30">
        <v>2.9797575088252801E-3</v>
      </c>
      <c r="AA35" s="30">
        <v>5.0366545333080303E-3</v>
      </c>
      <c r="AB35" s="30">
        <v>4.9712301232629399E-3</v>
      </c>
      <c r="AC35" s="30">
        <v>3.81268655054167E-3</v>
      </c>
      <c r="AD35" s="30">
        <v>-6.65515856876908E-3</v>
      </c>
      <c r="AE35" s="30">
        <v>-0.19561132328460501</v>
      </c>
      <c r="AF35" s="30">
        <v>-0.22693466787713201</v>
      </c>
      <c r="AH35" s="30">
        <f t="shared" si="9"/>
        <v>4.1315219498016999E-3</v>
      </c>
      <c r="AI35" s="30">
        <f t="shared" si="4"/>
        <v>2.31879020478054E-3</v>
      </c>
      <c r="AJ35" s="30">
        <f t="shared" si="4"/>
        <v>2.9797575088252801E-3</v>
      </c>
      <c r="AK35" s="30">
        <f t="shared" si="4"/>
        <v>5.0366545333080303E-3</v>
      </c>
      <c r="AL35" s="30">
        <f t="shared" si="4"/>
        <v>4.9712301232629399E-3</v>
      </c>
      <c r="AM35" s="30">
        <f t="shared" si="4"/>
        <v>3.81268655054167E-3</v>
      </c>
      <c r="AN35" s="30">
        <f t="shared" si="4"/>
        <v>-6.65515856876908E-3</v>
      </c>
      <c r="AR35" s="31">
        <f t="shared" si="1"/>
        <v>42185</v>
      </c>
      <c r="AS35" s="30">
        <f t="shared" si="5"/>
        <v>1.092261328491472</v>
      </c>
      <c r="AT35" s="30">
        <f t="shared" si="2"/>
        <v>4.1315219498016999E-3</v>
      </c>
      <c r="AU35" s="30">
        <f t="shared" si="6"/>
        <v>1.2463960351949381E-2</v>
      </c>
      <c r="AV35" s="30">
        <f t="shared" si="3"/>
        <v>2.31879020478054E-3</v>
      </c>
      <c r="AW35" s="30">
        <f t="shared" si="3"/>
        <v>2.9797575088252801E-3</v>
      </c>
      <c r="AX35" s="30">
        <f t="shared" si="3"/>
        <v>5.0366545333080303E-3</v>
      </c>
      <c r="AY35" s="30">
        <f t="shared" si="3"/>
        <v>4.9712301232629399E-3</v>
      </c>
      <c r="AZ35" s="30">
        <f t="shared" si="3"/>
        <v>3.81268655054167E-3</v>
      </c>
      <c r="BA35" s="30">
        <f t="shared" si="3"/>
        <v>-6.65515856876908E-3</v>
      </c>
      <c r="BC35" s="31">
        <f t="shared" si="7"/>
        <v>42185</v>
      </c>
      <c r="BD35" s="30">
        <f t="shared" si="8"/>
        <v>4.1315219498016999E-3</v>
      </c>
      <c r="BE35" s="30">
        <f t="shared" si="8"/>
        <v>1.2463960351949381E-2</v>
      </c>
    </row>
    <row r="36" spans="1:71">
      <c r="A36" s="31">
        <v>42277</v>
      </c>
      <c r="B36" s="30">
        <v>-6.7197288166143093E-2</v>
      </c>
      <c r="C36" s="30">
        <v>-1.60053721018904E-3</v>
      </c>
      <c r="D36" s="30">
        <v>-0.49981669412374402</v>
      </c>
      <c r="E36" s="30">
        <v>3.0450497741307801E-3</v>
      </c>
      <c r="F36" s="30">
        <v>-0.13805380525189201</v>
      </c>
      <c r="G36" s="30">
        <v>0.29390022095780999</v>
      </c>
      <c r="H36" s="30">
        <v>-0.44608454695879102</v>
      </c>
      <c r="I36" s="30">
        <v>0.29441089962400901</v>
      </c>
      <c r="J36" s="30">
        <v>-1.0885276308965599</v>
      </c>
      <c r="K36" s="30">
        <v>6.2703333643998596E-3</v>
      </c>
      <c r="L36" s="30">
        <v>-0.11219270793566501</v>
      </c>
      <c r="M36" s="30">
        <v>0</v>
      </c>
      <c r="N36" s="30">
        <v>0</v>
      </c>
      <c r="O36" s="30">
        <v>0.20899787396257899</v>
      </c>
      <c r="P36" s="30">
        <v>0</v>
      </c>
      <c r="Q36" s="30">
        <v>1.0074428299924501</v>
      </c>
      <c r="R36" s="30">
        <v>0</v>
      </c>
      <c r="S36" s="30">
        <v>0</v>
      </c>
      <c r="T36" s="30">
        <v>2.1251009600931001E-2</v>
      </c>
      <c r="U36" s="30">
        <v>0</v>
      </c>
      <c r="V36" s="30">
        <v>0</v>
      </c>
      <c r="W36" s="30">
        <v>0</v>
      </c>
      <c r="X36" s="30">
        <v>0</v>
      </c>
      <c r="Y36" s="30">
        <v>2.4667517910748E-3</v>
      </c>
      <c r="Z36" s="30">
        <v>2.9922578504537598E-3</v>
      </c>
      <c r="AA36" s="30">
        <v>5.36376711111064E-3</v>
      </c>
      <c r="AB36" s="30">
        <v>5.3053364271970996E-3</v>
      </c>
      <c r="AC36" s="30">
        <v>4.3607400661116397E-3</v>
      </c>
      <c r="AD36" s="30">
        <v>-6.3204734646715704E-3</v>
      </c>
      <c r="AE36" s="30">
        <v>-0.19365221229711199</v>
      </c>
      <c r="AF36" s="30">
        <v>-0.72416036938061001</v>
      </c>
      <c r="AH36" s="30">
        <f t="shared" si="9"/>
        <v>6.2703333643998596E-3</v>
      </c>
      <c r="AI36" s="30">
        <f t="shared" si="4"/>
        <v>2.4667517910748E-3</v>
      </c>
      <c r="AJ36" s="30">
        <f t="shared" si="4"/>
        <v>2.9922578504537598E-3</v>
      </c>
      <c r="AK36" s="30">
        <f t="shared" si="4"/>
        <v>5.36376711111064E-3</v>
      </c>
      <c r="AL36" s="30">
        <f t="shared" si="4"/>
        <v>5.3053364271970996E-3</v>
      </c>
      <c r="AM36" s="30">
        <f t="shared" si="4"/>
        <v>4.3607400661116397E-3</v>
      </c>
      <c r="AN36" s="30">
        <f t="shared" si="4"/>
        <v>-6.3204734646715704E-3</v>
      </c>
      <c r="AR36" s="31">
        <f t="shared" si="1"/>
        <v>42277</v>
      </c>
      <c r="AS36" s="30">
        <f t="shared" si="5"/>
        <v>-0.89664147752244006</v>
      </c>
      <c r="AT36" s="30">
        <f t="shared" si="2"/>
        <v>6.2703333643998596E-3</v>
      </c>
      <c r="AU36" s="30">
        <f t="shared" si="6"/>
        <v>1.4168379781276367E-2</v>
      </c>
      <c r="AV36" s="30">
        <f t="shared" si="3"/>
        <v>2.4667517910748E-3</v>
      </c>
      <c r="AW36" s="30">
        <f t="shared" si="3"/>
        <v>2.9922578504537598E-3</v>
      </c>
      <c r="AX36" s="30">
        <f t="shared" si="3"/>
        <v>5.36376711111064E-3</v>
      </c>
      <c r="AY36" s="30">
        <f t="shared" si="3"/>
        <v>5.3053364271970996E-3</v>
      </c>
      <c r="AZ36" s="30">
        <f t="shared" si="3"/>
        <v>4.3607400661116397E-3</v>
      </c>
      <c r="BA36" s="30">
        <f t="shared" si="3"/>
        <v>-6.3204734646715704E-3</v>
      </c>
      <c r="BC36" s="31">
        <f t="shared" si="7"/>
        <v>42277</v>
      </c>
      <c r="BD36" s="30">
        <f t="shared" si="8"/>
        <v>6.2703333643998596E-3</v>
      </c>
      <c r="BE36" s="30">
        <f t="shared" si="8"/>
        <v>1.4168379781276367E-2</v>
      </c>
    </row>
    <row r="37" spans="1:71">
      <c r="A37" s="31">
        <v>42369</v>
      </c>
      <c r="B37" s="30">
        <v>-6.67839635874245E-2</v>
      </c>
      <c r="C37" s="30">
        <v>-1.5572393511797901E-3</v>
      </c>
      <c r="D37" s="30">
        <v>-0.50726013504847001</v>
      </c>
      <c r="E37" s="30">
        <v>2.3136302392590099E-3</v>
      </c>
      <c r="F37" s="30">
        <v>-0.14745058909799699</v>
      </c>
      <c r="G37" s="30">
        <v>0.28792871978882101</v>
      </c>
      <c r="H37" s="30">
        <v>-0.38828143382841901</v>
      </c>
      <c r="I37" s="30">
        <v>-1.25844373558337E-2</v>
      </c>
      <c r="J37" s="30">
        <v>-1.1405726457907399</v>
      </c>
      <c r="K37" s="30">
        <v>5.8844182180939298E-3</v>
      </c>
      <c r="L37" s="30">
        <v>-0.10537874350639</v>
      </c>
      <c r="M37" s="30">
        <v>0</v>
      </c>
      <c r="N37" s="30">
        <v>0</v>
      </c>
      <c r="O37" s="30">
        <v>0.25221550635461298</v>
      </c>
      <c r="P37" s="30">
        <v>0</v>
      </c>
      <c r="Q37" s="30">
        <v>1.0154216514271599</v>
      </c>
      <c r="R37" s="30">
        <v>0</v>
      </c>
      <c r="S37" s="30">
        <v>0</v>
      </c>
      <c r="T37" s="30">
        <v>-5.9752149165093098E-3</v>
      </c>
      <c r="U37" s="30">
        <v>0</v>
      </c>
      <c r="V37" s="30">
        <v>0</v>
      </c>
      <c r="W37" s="30">
        <v>0</v>
      </c>
      <c r="X37" s="30">
        <v>0</v>
      </c>
      <c r="Y37" s="30">
        <v>2.0782237911909302E-3</v>
      </c>
      <c r="Z37" s="30">
        <v>3.1179319499807698E-3</v>
      </c>
      <c r="AA37" s="30">
        <v>5.2810880864617698E-3</v>
      </c>
      <c r="AB37" s="30">
        <v>5.5242730827353903E-3</v>
      </c>
      <c r="AC37" s="30">
        <v>4.6730801110283996E-3</v>
      </c>
      <c r="AD37" s="30">
        <v>-6.1509720042929299E-3</v>
      </c>
      <c r="AE37" s="30">
        <v>-0.19171169799694299</v>
      </c>
      <c r="AF37" s="30">
        <v>-1.0192525771994301</v>
      </c>
      <c r="AH37" s="30">
        <f t="shared" si="9"/>
        <v>5.8844182180939298E-3</v>
      </c>
      <c r="AI37" s="30">
        <f t="shared" si="4"/>
        <v>2.0782237911909302E-3</v>
      </c>
      <c r="AJ37" s="30">
        <f t="shared" si="4"/>
        <v>3.1179319499807698E-3</v>
      </c>
      <c r="AK37" s="30">
        <f t="shared" si="4"/>
        <v>5.2810880864617698E-3</v>
      </c>
      <c r="AL37" s="30">
        <f t="shared" si="4"/>
        <v>5.5242730827353903E-3</v>
      </c>
      <c r="AM37" s="30">
        <f t="shared" si="4"/>
        <v>4.6730801110283996E-3</v>
      </c>
      <c r="AN37" s="30">
        <f t="shared" si="4"/>
        <v>-6.1509720042929299E-3</v>
      </c>
      <c r="AR37" s="31">
        <f t="shared" si="1"/>
        <v>42369</v>
      </c>
      <c r="AS37" s="30">
        <f t="shared" si="5"/>
        <v>-2.0770103087977203</v>
      </c>
      <c r="AT37" s="30">
        <f t="shared" si="2"/>
        <v>5.8844182180939298E-3</v>
      </c>
      <c r="AU37" s="30">
        <f t="shared" si="6"/>
        <v>1.4523625017104332E-2</v>
      </c>
      <c r="AV37" s="30">
        <f t="shared" si="3"/>
        <v>2.0782237911909302E-3</v>
      </c>
      <c r="AW37" s="30">
        <f t="shared" si="3"/>
        <v>3.1179319499807698E-3</v>
      </c>
      <c r="AX37" s="30">
        <f t="shared" si="3"/>
        <v>5.2810880864617698E-3</v>
      </c>
      <c r="AY37" s="30">
        <f t="shared" si="3"/>
        <v>5.5242730827353903E-3</v>
      </c>
      <c r="AZ37" s="30">
        <f t="shared" si="3"/>
        <v>4.6730801110283996E-3</v>
      </c>
      <c r="BA37" s="30">
        <f t="shared" si="3"/>
        <v>-6.1509720042929299E-3</v>
      </c>
      <c r="BC37" s="31">
        <f t="shared" si="7"/>
        <v>42369</v>
      </c>
      <c r="BD37" s="30">
        <f t="shared" si="8"/>
        <v>5.8844182180939298E-3</v>
      </c>
      <c r="BE37" s="30">
        <f t="shared" si="8"/>
        <v>1.4523625017104332E-2</v>
      </c>
    </row>
    <row r="38" spans="1:71">
      <c r="A38" s="31">
        <v>42460</v>
      </c>
      <c r="B38" s="30">
        <v>-6.5906911930946305E-2</v>
      </c>
      <c r="C38" s="30">
        <v>-1.52283873502412E-3</v>
      </c>
      <c r="D38" s="30">
        <v>-0.55666711621639098</v>
      </c>
      <c r="E38" s="30">
        <v>2.4029364382283E-3</v>
      </c>
      <c r="F38" s="30">
        <v>-0.15388335456241101</v>
      </c>
      <c r="G38" s="30">
        <v>0.28646092112070098</v>
      </c>
      <c r="H38" s="30">
        <v>-0.37959483628369201</v>
      </c>
      <c r="I38" s="30">
        <v>0.245834690479007</v>
      </c>
      <c r="J38" s="30">
        <v>-1.1635763857696</v>
      </c>
      <c r="K38" s="30">
        <v>7.3214948218991403E-3</v>
      </c>
      <c r="L38" s="30">
        <v>-9.98617754927488E-2</v>
      </c>
      <c r="M38" s="30">
        <v>0</v>
      </c>
      <c r="N38" s="30">
        <v>0</v>
      </c>
      <c r="O38" s="30">
        <v>0.29587856595656398</v>
      </c>
      <c r="P38" s="30">
        <v>0</v>
      </c>
      <c r="Q38" s="30">
        <v>0.99973381021181096</v>
      </c>
      <c r="R38" s="30">
        <v>0</v>
      </c>
      <c r="S38" s="30">
        <v>0</v>
      </c>
      <c r="T38" s="30">
        <v>0.44226269330687101</v>
      </c>
      <c r="U38" s="30">
        <v>0</v>
      </c>
      <c r="V38" s="30">
        <v>0</v>
      </c>
      <c r="W38" s="30">
        <v>0</v>
      </c>
      <c r="X38" s="30">
        <v>0</v>
      </c>
      <c r="Y38" s="30">
        <v>2.6509611576353001E-3</v>
      </c>
      <c r="Z38" s="30">
        <v>3.5028939913361798E-3</v>
      </c>
      <c r="AA38" s="30">
        <v>5.6301626888632904E-3</v>
      </c>
      <c r="AB38" s="30">
        <v>5.8771623006270701E-3</v>
      </c>
      <c r="AC38" s="30">
        <v>5.05971016775408E-3</v>
      </c>
      <c r="AD38" s="30">
        <v>-5.89343060709568E-3</v>
      </c>
      <c r="AE38" s="30">
        <v>-0.18978964224602901</v>
      </c>
      <c r="AF38" s="30">
        <v>-0.336761539723129</v>
      </c>
      <c r="AH38" s="30">
        <f t="shared" si="9"/>
        <v>7.3214948218991403E-3</v>
      </c>
      <c r="AI38" s="30">
        <f t="shared" si="4"/>
        <v>2.6509611576353001E-3</v>
      </c>
      <c r="AJ38" s="30">
        <f t="shared" si="4"/>
        <v>3.5028939913361798E-3</v>
      </c>
      <c r="AK38" s="30">
        <f t="shared" si="4"/>
        <v>5.6301626888632904E-3</v>
      </c>
      <c r="AL38" s="30">
        <f t="shared" si="4"/>
        <v>5.8771623006270701E-3</v>
      </c>
      <c r="AM38" s="30">
        <f t="shared" si="4"/>
        <v>5.05971016775408E-3</v>
      </c>
      <c r="AN38" s="30">
        <f t="shared" si="4"/>
        <v>-5.89343060709568E-3</v>
      </c>
      <c r="AR38" s="31">
        <f t="shared" si="1"/>
        <v>42460</v>
      </c>
      <c r="AS38" s="30">
        <f t="shared" si="5"/>
        <v>0.652953841107484</v>
      </c>
      <c r="AT38" s="30">
        <f t="shared" si="2"/>
        <v>7.3214948218991403E-3</v>
      </c>
      <c r="AU38" s="30">
        <f t="shared" si="6"/>
        <v>1.682745969912024E-2</v>
      </c>
      <c r="AV38" s="30">
        <f t="shared" si="3"/>
        <v>2.6509611576353001E-3</v>
      </c>
      <c r="AW38" s="30">
        <f t="shared" si="3"/>
        <v>3.5028939913361798E-3</v>
      </c>
      <c r="AX38" s="30">
        <f t="shared" si="3"/>
        <v>5.6301626888632904E-3</v>
      </c>
      <c r="AY38" s="30">
        <f t="shared" si="3"/>
        <v>5.8771623006270701E-3</v>
      </c>
      <c r="AZ38" s="30">
        <f t="shared" si="3"/>
        <v>5.05971016775408E-3</v>
      </c>
      <c r="BA38" s="30">
        <f t="shared" si="3"/>
        <v>-5.89343060709568E-3</v>
      </c>
      <c r="BC38" s="31">
        <f t="shared" si="7"/>
        <v>42460</v>
      </c>
      <c r="BD38" s="30">
        <f t="shared" si="8"/>
        <v>7.3214948218991403E-3</v>
      </c>
      <c r="BE38" s="30">
        <f t="shared" si="8"/>
        <v>1.682745969912024E-2</v>
      </c>
    </row>
    <row r="39" spans="1:71">
      <c r="A39" s="31">
        <v>42551</v>
      </c>
      <c r="B39" s="30">
        <v>-7.2081071458374099E-2</v>
      </c>
      <c r="C39" s="30">
        <v>-1.4529486309755499E-3</v>
      </c>
      <c r="D39" s="30">
        <v>-0.52881361868591903</v>
      </c>
      <c r="E39" s="30">
        <v>1.7211440751951901E-3</v>
      </c>
      <c r="F39" s="30">
        <v>-0.146292314881213</v>
      </c>
      <c r="G39" s="30">
        <v>0.29259860079917599</v>
      </c>
      <c r="H39" s="30">
        <v>-0.32629587701924401</v>
      </c>
      <c r="I39" s="30">
        <v>1.2134070830872501</v>
      </c>
      <c r="J39" s="30">
        <v>-1.2193996406838401</v>
      </c>
      <c r="K39" s="30">
        <v>6.1542839085548797E-3</v>
      </c>
      <c r="L39" s="30">
        <v>-0.111235533176645</v>
      </c>
      <c r="M39" s="30">
        <v>0</v>
      </c>
      <c r="N39" s="30">
        <v>0</v>
      </c>
      <c r="O39" s="30">
        <v>0.27388700702486402</v>
      </c>
      <c r="P39" s="30">
        <v>0</v>
      </c>
      <c r="Q39" s="30">
        <v>1.0144570121296499</v>
      </c>
      <c r="R39" s="30">
        <v>0</v>
      </c>
      <c r="S39" s="30">
        <v>0</v>
      </c>
      <c r="T39" s="30">
        <v>-1.30143089656531E-2</v>
      </c>
      <c r="U39" s="30">
        <v>0</v>
      </c>
      <c r="V39" s="30">
        <v>0</v>
      </c>
      <c r="W39" s="30">
        <v>0</v>
      </c>
      <c r="X39" s="30">
        <v>0</v>
      </c>
      <c r="Y39" s="30">
        <v>2.3233114342380199E-3</v>
      </c>
      <c r="Z39" s="30">
        <v>3.27828139101704E-3</v>
      </c>
      <c r="AA39" s="30">
        <v>5.2401671585711098E-3</v>
      </c>
      <c r="AB39" s="30">
        <v>5.5483886731932898E-3</v>
      </c>
      <c r="AC39" s="30">
        <v>4.7587950390281996E-3</v>
      </c>
      <c r="AD39" s="30">
        <v>-5.9870602817757501E-3</v>
      </c>
      <c r="AE39" s="30">
        <v>-0.187885906596019</v>
      </c>
      <c r="AF39" s="30">
        <v>0.19187042939610099</v>
      </c>
      <c r="AH39" s="30">
        <f t="shared" si="9"/>
        <v>6.1542839085548797E-3</v>
      </c>
      <c r="AI39" s="30">
        <f t="shared" si="4"/>
        <v>2.3233114342380199E-3</v>
      </c>
      <c r="AJ39" s="30">
        <f t="shared" si="4"/>
        <v>3.27828139101704E-3</v>
      </c>
      <c r="AK39" s="30">
        <f t="shared" si="4"/>
        <v>5.2401671585711098E-3</v>
      </c>
      <c r="AL39" s="30">
        <f t="shared" si="4"/>
        <v>5.5483886731932898E-3</v>
      </c>
      <c r="AM39" s="30">
        <f t="shared" si="4"/>
        <v>4.7587950390281996E-3</v>
      </c>
      <c r="AN39" s="30">
        <f t="shared" si="4"/>
        <v>-5.9870602817757501E-3</v>
      </c>
      <c r="AR39" s="31">
        <f t="shared" si="1"/>
        <v>42551</v>
      </c>
      <c r="AS39" s="30">
        <f t="shared" si="5"/>
        <v>2.767481717584404</v>
      </c>
      <c r="AT39" s="30">
        <f t="shared" si="2"/>
        <v>6.1542839085548797E-3</v>
      </c>
      <c r="AU39" s="30">
        <f t="shared" si="6"/>
        <v>1.5161883414271909E-2</v>
      </c>
      <c r="AV39" s="30">
        <f t="shared" si="3"/>
        <v>2.3233114342380199E-3</v>
      </c>
      <c r="AW39" s="30">
        <f t="shared" si="3"/>
        <v>3.27828139101704E-3</v>
      </c>
      <c r="AX39" s="30">
        <f t="shared" si="3"/>
        <v>5.2401671585711098E-3</v>
      </c>
      <c r="AY39" s="30">
        <f t="shared" si="3"/>
        <v>5.5483886731932898E-3</v>
      </c>
      <c r="AZ39" s="30">
        <f t="shared" si="3"/>
        <v>4.7587950390281996E-3</v>
      </c>
      <c r="BA39" s="30">
        <f t="shared" si="3"/>
        <v>-5.9870602817757501E-3</v>
      </c>
      <c r="BC39" s="31">
        <f t="shared" si="7"/>
        <v>42551</v>
      </c>
      <c r="BD39" s="30">
        <f t="shared" si="8"/>
        <v>6.1542839085548797E-3</v>
      </c>
      <c r="BE39" s="30">
        <f t="shared" si="8"/>
        <v>1.5161883414271909E-2</v>
      </c>
    </row>
    <row r="40" spans="1:71">
      <c r="A40" s="31">
        <v>42643</v>
      </c>
      <c r="B40" s="30">
        <v>-7.3644160120622804E-2</v>
      </c>
      <c r="C40" s="30">
        <v>-1.4022101283428501E-3</v>
      </c>
      <c r="D40" s="30">
        <v>-0.51231062987054898</v>
      </c>
      <c r="E40" s="30">
        <v>1.4651898411877E-3</v>
      </c>
      <c r="F40" s="30">
        <v>-0.13348467689551199</v>
      </c>
      <c r="G40" s="30">
        <v>0.29479606570557099</v>
      </c>
      <c r="H40" s="30">
        <v>-0.33825415412586102</v>
      </c>
      <c r="I40" s="30">
        <v>0.58060664008241503</v>
      </c>
      <c r="J40" s="30">
        <v>-1.26925759693111</v>
      </c>
      <c r="K40" s="30">
        <v>5.7255020825097702E-3</v>
      </c>
      <c r="L40" s="30">
        <v>-0.11797502901444901</v>
      </c>
      <c r="M40" s="30">
        <v>0</v>
      </c>
      <c r="N40" s="30">
        <v>0</v>
      </c>
      <c r="O40" s="30">
        <v>0.28843892606737997</v>
      </c>
      <c r="P40" s="30">
        <v>0</v>
      </c>
      <c r="Q40" s="30">
        <v>1.0010586015990199</v>
      </c>
      <c r="R40" s="30">
        <v>0</v>
      </c>
      <c r="S40" s="30">
        <v>0</v>
      </c>
      <c r="T40" s="30">
        <v>0.19767679539437399</v>
      </c>
      <c r="U40" s="30">
        <v>0</v>
      </c>
      <c r="V40" s="30">
        <v>0</v>
      </c>
      <c r="W40" s="30">
        <v>0</v>
      </c>
      <c r="X40" s="30">
        <v>0</v>
      </c>
      <c r="Y40" s="30">
        <v>2.3472732685325599E-3</v>
      </c>
      <c r="Z40" s="30">
        <v>3.1994642876176302E-3</v>
      </c>
      <c r="AA40" s="30">
        <v>4.9903488236635596E-3</v>
      </c>
      <c r="AB40" s="30">
        <v>5.3320829385139403E-3</v>
      </c>
      <c r="AC40" s="30">
        <v>4.83552344952009E-3</v>
      </c>
      <c r="AD40" s="30">
        <v>-5.6248973822503601E-3</v>
      </c>
      <c r="AE40" s="30">
        <v>-0.186000352343929</v>
      </c>
      <c r="AF40" s="30">
        <v>-0.27056089742691902</v>
      </c>
      <c r="AH40" s="30">
        <f t="shared" si="9"/>
        <v>5.7255020825097702E-3</v>
      </c>
      <c r="AI40" s="30">
        <f t="shared" si="4"/>
        <v>2.3472732685325599E-3</v>
      </c>
      <c r="AJ40" s="30">
        <f t="shared" si="4"/>
        <v>3.1994642876176302E-3</v>
      </c>
      <c r="AK40" s="30">
        <f t="shared" si="4"/>
        <v>4.9903488236635596E-3</v>
      </c>
      <c r="AL40" s="30">
        <f t="shared" si="4"/>
        <v>5.3320829385139403E-3</v>
      </c>
      <c r="AM40" s="30">
        <f t="shared" si="4"/>
        <v>4.83552344952009E-3</v>
      </c>
      <c r="AN40" s="30">
        <f t="shared" si="4"/>
        <v>-5.6248973822503601E-3</v>
      </c>
      <c r="AR40" s="31">
        <f t="shared" si="1"/>
        <v>42643</v>
      </c>
      <c r="AS40" s="30">
        <f t="shared" si="5"/>
        <v>0.91775641029232391</v>
      </c>
      <c r="AT40" s="30">
        <f t="shared" si="2"/>
        <v>5.7255020825097702E-3</v>
      </c>
      <c r="AU40" s="30">
        <f t="shared" si="6"/>
        <v>1.5079795385597419E-2</v>
      </c>
      <c r="AV40" s="30">
        <f t="shared" si="3"/>
        <v>2.3472732685325599E-3</v>
      </c>
      <c r="AW40" s="30">
        <f t="shared" si="3"/>
        <v>3.1994642876176302E-3</v>
      </c>
      <c r="AX40" s="30">
        <f t="shared" si="3"/>
        <v>4.9903488236635596E-3</v>
      </c>
      <c r="AY40" s="30">
        <f t="shared" si="3"/>
        <v>5.3320829385139403E-3</v>
      </c>
      <c r="AZ40" s="30">
        <f t="shared" si="3"/>
        <v>4.83552344952009E-3</v>
      </c>
      <c r="BA40" s="30">
        <f t="shared" si="3"/>
        <v>-5.6248973822503601E-3</v>
      </c>
      <c r="BC40" s="31">
        <f t="shared" si="7"/>
        <v>42643</v>
      </c>
      <c r="BD40" s="30">
        <f t="shared" si="8"/>
        <v>5.7255020825097702E-3</v>
      </c>
      <c r="BE40" s="30">
        <f t="shared" si="8"/>
        <v>1.5079795385597419E-2</v>
      </c>
    </row>
    <row r="41" spans="1:71">
      <c r="A41" s="31">
        <v>42735</v>
      </c>
      <c r="B41" s="30">
        <v>-7.4821510376577E-2</v>
      </c>
      <c r="C41" s="30">
        <v>-1.28463583528581E-3</v>
      </c>
      <c r="D41" s="30">
        <v>-0.46602483269188</v>
      </c>
      <c r="E41" s="30">
        <v>7.9268650663433195E-4</v>
      </c>
      <c r="F41" s="30">
        <v>-0.114317778516681</v>
      </c>
      <c r="G41" s="30">
        <v>0.29248486057540302</v>
      </c>
      <c r="H41" s="30">
        <v>-0.34912775969960702</v>
      </c>
      <c r="I41" s="30">
        <v>0.54832277379965799</v>
      </c>
      <c r="J41" s="30">
        <v>-1.2234521870927599</v>
      </c>
      <c r="K41" s="30">
        <v>3.32117838313106E-3</v>
      </c>
      <c r="L41" s="30">
        <v>-0.12632797492023701</v>
      </c>
      <c r="M41" s="30">
        <v>0</v>
      </c>
      <c r="N41" s="30">
        <v>0</v>
      </c>
      <c r="O41" s="30">
        <v>0.30001746365584298</v>
      </c>
      <c r="P41" s="30">
        <v>0</v>
      </c>
      <c r="Q41" s="30">
        <v>0.97274109147447096</v>
      </c>
      <c r="R41" s="30">
        <v>0</v>
      </c>
      <c r="S41" s="30">
        <v>0</v>
      </c>
      <c r="T41" s="30">
        <v>-0.198956319649645</v>
      </c>
      <c r="U41" s="30">
        <v>0</v>
      </c>
      <c r="V41" s="30">
        <v>0</v>
      </c>
      <c r="W41" s="30">
        <v>0</v>
      </c>
      <c r="X41" s="30">
        <v>0</v>
      </c>
      <c r="Y41" s="30">
        <v>1.93523666227601E-3</v>
      </c>
      <c r="Z41" s="30">
        <v>2.7497217959027102E-3</v>
      </c>
      <c r="AA41" s="30">
        <v>4.43951449906609E-3</v>
      </c>
      <c r="AB41" s="30">
        <v>5.1119380162667396E-3</v>
      </c>
      <c r="AC41" s="30">
        <v>4.9638105331650797E-3</v>
      </c>
      <c r="AD41" s="30">
        <v>-5.8740770149112703E-3</v>
      </c>
      <c r="AE41" s="30">
        <v>-0.18413284058618101</v>
      </c>
      <c r="AF41" s="30">
        <v>-0.63492967847442705</v>
      </c>
      <c r="AH41" s="30">
        <f t="shared" si="9"/>
        <v>3.32117838313106E-3</v>
      </c>
      <c r="AI41" s="30">
        <f t="shared" si="4"/>
        <v>1.93523666227601E-3</v>
      </c>
      <c r="AJ41" s="30">
        <f t="shared" si="4"/>
        <v>2.7497217959027102E-3</v>
      </c>
      <c r="AK41" s="30">
        <f t="shared" si="4"/>
        <v>4.43951449906609E-3</v>
      </c>
      <c r="AL41" s="30">
        <f t="shared" si="4"/>
        <v>5.1119380162667396E-3</v>
      </c>
      <c r="AM41" s="30">
        <f t="shared" si="4"/>
        <v>4.9638105331650797E-3</v>
      </c>
      <c r="AN41" s="30">
        <f t="shared" si="4"/>
        <v>-5.8740770149112703E-3</v>
      </c>
      <c r="AR41" s="31">
        <f t="shared" si="1"/>
        <v>42735</v>
      </c>
      <c r="AS41" s="30">
        <f t="shared" si="5"/>
        <v>-0.5397187138977082</v>
      </c>
      <c r="AT41" s="30">
        <f t="shared" si="2"/>
        <v>3.32117838313106E-3</v>
      </c>
      <c r="AU41" s="30">
        <f t="shared" si="6"/>
        <v>1.3326144491765357E-2</v>
      </c>
      <c r="AV41" s="30">
        <f t="shared" si="3"/>
        <v>1.93523666227601E-3</v>
      </c>
      <c r="AW41" s="30">
        <f t="shared" si="3"/>
        <v>2.7497217959027102E-3</v>
      </c>
      <c r="AX41" s="30">
        <f t="shared" si="3"/>
        <v>4.43951449906609E-3</v>
      </c>
      <c r="AY41" s="30">
        <f t="shared" si="3"/>
        <v>5.1119380162667396E-3</v>
      </c>
      <c r="AZ41" s="30">
        <f t="shared" si="3"/>
        <v>4.9638105331650797E-3</v>
      </c>
      <c r="BA41" s="30">
        <f t="shared" si="3"/>
        <v>-5.8740770149112703E-3</v>
      </c>
      <c r="BC41" s="31">
        <f t="shared" si="7"/>
        <v>42735</v>
      </c>
      <c r="BD41" s="30">
        <f t="shared" si="8"/>
        <v>3.32117838313106E-3</v>
      </c>
      <c r="BE41" s="30">
        <f t="shared" si="8"/>
        <v>1.3326144491765357E-2</v>
      </c>
    </row>
    <row r="42" spans="1:71">
      <c r="A42" s="31">
        <v>42825</v>
      </c>
      <c r="B42" s="30">
        <v>-7.8162994777997097E-2</v>
      </c>
      <c r="C42" s="30">
        <v>-1.2159290081137301E-3</v>
      </c>
      <c r="D42" s="30">
        <v>-0.42700095608531002</v>
      </c>
      <c r="E42" s="30">
        <v>5.0141374314804899E-4</v>
      </c>
      <c r="F42" s="30">
        <v>-0.10503044113360201</v>
      </c>
      <c r="G42" s="30">
        <v>0.29990464797153799</v>
      </c>
      <c r="H42" s="30">
        <v>-0.35119659208933102</v>
      </c>
      <c r="I42" s="30">
        <v>0.67544654782005698</v>
      </c>
      <c r="J42" s="30">
        <v>-1.15540711398851</v>
      </c>
      <c r="K42" s="30">
        <v>3.2218963135877102E-3</v>
      </c>
      <c r="L42" s="30">
        <v>-0.129662556997067</v>
      </c>
      <c r="M42" s="30">
        <v>0</v>
      </c>
      <c r="N42" s="30">
        <v>0</v>
      </c>
      <c r="O42" s="30">
        <v>0.31087727519958303</v>
      </c>
      <c r="P42" s="30">
        <v>0</v>
      </c>
      <c r="Q42" s="30">
        <v>0.94522194734616405</v>
      </c>
      <c r="R42" s="30">
        <v>0</v>
      </c>
      <c r="S42" s="30">
        <v>0</v>
      </c>
      <c r="T42" s="30">
        <v>4.7521280606610497E-2</v>
      </c>
      <c r="U42" s="30">
        <v>0</v>
      </c>
      <c r="V42" s="30">
        <v>0</v>
      </c>
      <c r="W42" s="30">
        <v>0</v>
      </c>
      <c r="X42" s="30">
        <v>0</v>
      </c>
      <c r="Y42" s="30">
        <v>1.9265949269486799E-3</v>
      </c>
      <c r="Z42" s="30">
        <v>2.6213078652137498E-3</v>
      </c>
      <c r="AA42" s="30">
        <v>4.4286943368554398E-3</v>
      </c>
      <c r="AB42" s="30">
        <v>5.364582704237E-3</v>
      </c>
      <c r="AC42" s="30">
        <v>4.9120103842614704E-3</v>
      </c>
      <c r="AD42" s="30">
        <v>-6.0209510431952201E-3</v>
      </c>
      <c r="AE42" s="30">
        <v>-0.182283232270086</v>
      </c>
      <c r="AF42" s="30">
        <v>-0.15320179739468601</v>
      </c>
      <c r="AH42" s="30">
        <f t="shared" si="9"/>
        <v>3.2218963135877102E-3</v>
      </c>
      <c r="AI42" s="30">
        <f t="shared" si="4"/>
        <v>1.9265949269486799E-3</v>
      </c>
      <c r="AJ42" s="30">
        <f t="shared" si="4"/>
        <v>2.6213078652137498E-3</v>
      </c>
      <c r="AK42" s="30">
        <f t="shared" si="4"/>
        <v>4.4286943368554398E-3</v>
      </c>
      <c r="AL42" s="30">
        <f t="shared" si="4"/>
        <v>5.364582704237E-3</v>
      </c>
      <c r="AM42" s="30">
        <f t="shared" si="4"/>
        <v>4.9120103842614704E-3</v>
      </c>
      <c r="AN42" s="30">
        <f t="shared" si="4"/>
        <v>-6.0209510431952201E-3</v>
      </c>
      <c r="AR42" s="31">
        <f t="shared" si="1"/>
        <v>42825</v>
      </c>
      <c r="AS42" s="30">
        <f t="shared" si="5"/>
        <v>1.3871928104212561</v>
      </c>
      <c r="AT42" s="30">
        <f t="shared" si="2"/>
        <v>3.2218963135877102E-3</v>
      </c>
      <c r="AU42" s="30">
        <f t="shared" si="6"/>
        <v>1.3232239174321118E-2</v>
      </c>
      <c r="AV42" s="30">
        <f t="shared" si="3"/>
        <v>1.9265949269486799E-3</v>
      </c>
      <c r="AW42" s="30">
        <f t="shared" si="3"/>
        <v>2.6213078652137498E-3</v>
      </c>
      <c r="AX42" s="30">
        <f t="shared" si="3"/>
        <v>4.4286943368554398E-3</v>
      </c>
      <c r="AY42" s="30">
        <f t="shared" si="3"/>
        <v>5.364582704237E-3</v>
      </c>
      <c r="AZ42" s="30">
        <f t="shared" si="3"/>
        <v>4.9120103842614704E-3</v>
      </c>
      <c r="BA42" s="30">
        <f t="shared" si="3"/>
        <v>-6.0209510431952201E-3</v>
      </c>
      <c r="BC42" s="31">
        <f t="shared" si="7"/>
        <v>42825</v>
      </c>
      <c r="BD42" s="30">
        <f t="shared" si="8"/>
        <v>3.2218963135877102E-3</v>
      </c>
      <c r="BE42" s="30">
        <f t="shared" si="8"/>
        <v>1.3232239174321118E-2</v>
      </c>
    </row>
    <row r="43" spans="1:71">
      <c r="A43" s="31">
        <v>42916</v>
      </c>
      <c r="B43" s="30">
        <v>-7.6498869256469398E-2</v>
      </c>
      <c r="C43" s="30">
        <v>-1.13598355827582E-3</v>
      </c>
      <c r="D43" s="30">
        <v>-0.40937956195278202</v>
      </c>
      <c r="E43" s="30">
        <v>1.41874445414025E-4</v>
      </c>
      <c r="F43" s="30">
        <v>-0.107380433222603</v>
      </c>
      <c r="G43" s="30">
        <v>0.29714954849113701</v>
      </c>
      <c r="H43" s="30">
        <v>-0.31708176775040398</v>
      </c>
      <c r="I43" s="30">
        <v>0.146947613821302</v>
      </c>
      <c r="J43" s="30">
        <v>-1.12754555564367</v>
      </c>
      <c r="K43" s="30">
        <v>3.1957897836942801E-3</v>
      </c>
      <c r="L43" s="30">
        <v>-0.13432372684102301</v>
      </c>
      <c r="M43" s="30">
        <v>0</v>
      </c>
      <c r="N43" s="30">
        <v>0</v>
      </c>
      <c r="O43" s="30">
        <v>0.31266940737693</v>
      </c>
      <c r="P43" s="30">
        <v>0</v>
      </c>
      <c r="Q43" s="30">
        <v>0.95046812538055403</v>
      </c>
      <c r="R43" s="30">
        <v>0</v>
      </c>
      <c r="S43" s="30">
        <v>0</v>
      </c>
      <c r="T43" s="30">
        <v>-1.9952836927272701E-2</v>
      </c>
      <c r="U43" s="30">
        <v>0</v>
      </c>
      <c r="V43" s="30">
        <v>0</v>
      </c>
      <c r="W43" s="30">
        <v>0</v>
      </c>
      <c r="X43" s="30">
        <v>0</v>
      </c>
      <c r="Y43" s="30">
        <v>1.9944521417958301E-3</v>
      </c>
      <c r="Z43" s="30">
        <v>2.77329879907473E-3</v>
      </c>
      <c r="AA43" s="30">
        <v>4.7360861763046103E-3</v>
      </c>
      <c r="AB43" s="30">
        <v>5.31364702642811E-3</v>
      </c>
      <c r="AC43" s="30">
        <v>4.7436534068578898E-3</v>
      </c>
      <c r="AD43" s="30">
        <v>-6.14736697579498E-3</v>
      </c>
      <c r="AE43" s="30">
        <v>-0.180451388243829</v>
      </c>
      <c r="AF43" s="30">
        <v>-0.67454205512236198</v>
      </c>
      <c r="AH43" s="30">
        <f t="shared" si="9"/>
        <v>3.1957897836942801E-3</v>
      </c>
      <c r="AI43" s="30">
        <f t="shared" si="4"/>
        <v>1.9944521417958301E-3</v>
      </c>
      <c r="AJ43" s="30">
        <f t="shared" si="4"/>
        <v>2.77329879907473E-3</v>
      </c>
      <c r="AK43" s="30">
        <f t="shared" si="4"/>
        <v>4.7360861763046103E-3</v>
      </c>
      <c r="AL43" s="30">
        <f t="shared" si="4"/>
        <v>5.31364702642811E-3</v>
      </c>
      <c r="AM43" s="30">
        <f t="shared" si="4"/>
        <v>4.7436534068578898E-3</v>
      </c>
      <c r="AN43" s="30">
        <f t="shared" si="4"/>
        <v>-6.14736697579498E-3</v>
      </c>
      <c r="AR43" s="31">
        <f t="shared" si="1"/>
        <v>42916</v>
      </c>
      <c r="AS43" s="30">
        <f t="shared" si="5"/>
        <v>-0.69816822048944793</v>
      </c>
      <c r="AT43" s="30">
        <f t="shared" si="2"/>
        <v>3.1957897836942801E-3</v>
      </c>
      <c r="AU43" s="30">
        <f t="shared" si="6"/>
        <v>1.3413770574666188E-2</v>
      </c>
      <c r="AV43" s="30">
        <f t="shared" si="3"/>
        <v>1.9944521417958301E-3</v>
      </c>
      <c r="AW43" s="30">
        <f t="shared" si="3"/>
        <v>2.77329879907473E-3</v>
      </c>
      <c r="AX43" s="30">
        <f t="shared" si="3"/>
        <v>4.7360861763046103E-3</v>
      </c>
      <c r="AY43" s="30">
        <f t="shared" si="3"/>
        <v>5.31364702642811E-3</v>
      </c>
      <c r="AZ43" s="30">
        <f t="shared" si="3"/>
        <v>4.7436534068578898E-3</v>
      </c>
      <c r="BA43" s="30">
        <f t="shared" si="3"/>
        <v>-6.14736697579498E-3</v>
      </c>
      <c r="BC43" s="31">
        <f t="shared" si="7"/>
        <v>42916</v>
      </c>
      <c r="BD43" s="30">
        <f t="shared" si="8"/>
        <v>3.1957897836942801E-3</v>
      </c>
      <c r="BE43" s="30">
        <f t="shared" si="8"/>
        <v>1.3413770574666188E-2</v>
      </c>
    </row>
    <row r="44" spans="1:71">
      <c r="A44" s="31">
        <v>43008</v>
      </c>
      <c r="B44" s="30">
        <v>-7.6205807812623705E-2</v>
      </c>
      <c r="C44" s="30">
        <v>-1.0516771085100601E-3</v>
      </c>
      <c r="D44" s="30">
        <v>-0.38184965823983003</v>
      </c>
      <c r="E44" s="30">
        <v>-3.6864466009811598E-4</v>
      </c>
      <c r="F44" s="30">
        <v>-0.112185947587339</v>
      </c>
      <c r="G44" s="30">
        <v>0.30082561428288401</v>
      </c>
      <c r="H44" s="30">
        <v>-0.32873094578909001</v>
      </c>
      <c r="I44" s="30">
        <v>0.28388649277755101</v>
      </c>
      <c r="J44" s="30">
        <v>-1.0235280403492999</v>
      </c>
      <c r="K44" s="30">
        <v>1.7890729318903399E-3</v>
      </c>
      <c r="L44" s="30">
        <v>-0.13516666634876201</v>
      </c>
      <c r="M44" s="30">
        <v>0</v>
      </c>
      <c r="N44" s="30">
        <v>0</v>
      </c>
      <c r="O44" s="30">
        <v>0.28577575547088502</v>
      </c>
      <c r="P44" s="30">
        <v>0</v>
      </c>
      <c r="Q44" s="30">
        <v>0.86088206505285902</v>
      </c>
      <c r="R44" s="30">
        <v>0</v>
      </c>
      <c r="S44" s="30">
        <v>0</v>
      </c>
      <c r="T44" s="30">
        <v>-0.287543945844626</v>
      </c>
      <c r="U44" s="30">
        <v>0</v>
      </c>
      <c r="V44" s="30">
        <v>0</v>
      </c>
      <c r="W44" s="30">
        <v>0</v>
      </c>
      <c r="X44" s="30">
        <v>0</v>
      </c>
      <c r="Y44" s="30">
        <v>2.03376875553829E-3</v>
      </c>
      <c r="Z44" s="30">
        <v>2.9577430014082699E-3</v>
      </c>
      <c r="AA44" s="30">
        <v>4.5793771046520604E-3</v>
      </c>
      <c r="AB44" s="30">
        <v>5.0851370177573598E-3</v>
      </c>
      <c r="AC44" s="30">
        <v>4.5574892268751502E-3</v>
      </c>
      <c r="AD44" s="30">
        <v>-6.5144419225782102E-3</v>
      </c>
      <c r="AE44" s="30">
        <v>-0.178637169304252</v>
      </c>
      <c r="AF44" s="30">
        <v>-0.80446483828553395</v>
      </c>
      <c r="AH44" s="30">
        <f t="shared" si="9"/>
        <v>1.7890729318903399E-3</v>
      </c>
      <c r="AI44" s="30">
        <f t="shared" si="4"/>
        <v>2.03376875553829E-3</v>
      </c>
      <c r="AJ44" s="30">
        <f t="shared" si="4"/>
        <v>2.9577430014082699E-3</v>
      </c>
      <c r="AK44" s="30">
        <f t="shared" si="4"/>
        <v>4.5793771046520604E-3</v>
      </c>
      <c r="AL44" s="30">
        <f t="shared" si="4"/>
        <v>5.0851370177573598E-3</v>
      </c>
      <c r="AM44" s="30">
        <f t="shared" si="4"/>
        <v>4.5574892268751502E-3</v>
      </c>
      <c r="AN44" s="30">
        <f t="shared" si="4"/>
        <v>-6.5144419225782102E-3</v>
      </c>
      <c r="AR44" s="31">
        <f t="shared" si="1"/>
        <v>43008</v>
      </c>
      <c r="AS44" s="30">
        <f t="shared" si="5"/>
        <v>-1.2178593531421358</v>
      </c>
      <c r="AT44" s="30">
        <f t="shared" si="2"/>
        <v>1.7890729318903399E-3</v>
      </c>
      <c r="AU44" s="30">
        <f t="shared" si="6"/>
        <v>1.2699073183652917E-2</v>
      </c>
      <c r="AV44" s="30">
        <f t="shared" si="3"/>
        <v>2.03376875553829E-3</v>
      </c>
      <c r="AW44" s="30">
        <f t="shared" si="3"/>
        <v>2.9577430014082699E-3</v>
      </c>
      <c r="AX44" s="30">
        <f t="shared" si="3"/>
        <v>4.5793771046520604E-3</v>
      </c>
      <c r="AY44" s="30">
        <f t="shared" ref="AY44:BA107" si="10">AL44</f>
        <v>5.0851370177573598E-3</v>
      </c>
      <c r="AZ44" s="30">
        <f t="shared" si="10"/>
        <v>4.5574892268751502E-3</v>
      </c>
      <c r="BA44" s="30">
        <f t="shared" si="10"/>
        <v>-6.5144419225782102E-3</v>
      </c>
      <c r="BC44" s="31">
        <f t="shared" si="7"/>
        <v>43008</v>
      </c>
      <c r="BD44" s="30">
        <f t="shared" si="8"/>
        <v>1.7890729318903399E-3</v>
      </c>
      <c r="BE44" s="30">
        <f t="shared" si="8"/>
        <v>1.2699073183652917E-2</v>
      </c>
    </row>
    <row r="45" spans="1:71">
      <c r="A45" s="31">
        <v>43100</v>
      </c>
      <c r="B45" s="30">
        <v>-7.8788713940713906E-2</v>
      </c>
      <c r="C45" s="30">
        <v>-1.0697027464257E-3</v>
      </c>
      <c r="D45" s="30">
        <v>-0.34874479399511399</v>
      </c>
      <c r="E45" s="30">
        <v>-4.90505400763119E-4</v>
      </c>
      <c r="F45" s="30">
        <v>-0.120945855669429</v>
      </c>
      <c r="G45" s="30">
        <v>0.29390331885912302</v>
      </c>
      <c r="H45" s="30">
        <v>-0.38466617478404203</v>
      </c>
      <c r="I45" s="30">
        <v>0.63424475883484499</v>
      </c>
      <c r="J45" s="30">
        <v>-0.89764372301527295</v>
      </c>
      <c r="K45" s="30">
        <v>2.5397640551538801E-3</v>
      </c>
      <c r="L45" s="30">
        <v>-0.14001208043177199</v>
      </c>
      <c r="M45" s="30">
        <v>0</v>
      </c>
      <c r="N45" s="30">
        <v>0</v>
      </c>
      <c r="O45" s="30">
        <v>0.24621674458446999</v>
      </c>
      <c r="P45" s="30">
        <v>0</v>
      </c>
      <c r="Q45" s="30">
        <v>0.76258475885535504</v>
      </c>
      <c r="R45" s="30">
        <v>0</v>
      </c>
      <c r="S45" s="30">
        <v>0</v>
      </c>
      <c r="T45" s="30">
        <v>-1.7674059560257499E-2</v>
      </c>
      <c r="U45" s="30">
        <v>0</v>
      </c>
      <c r="V45" s="30">
        <v>0</v>
      </c>
      <c r="W45" s="30">
        <v>0</v>
      </c>
      <c r="X45" s="30">
        <v>0</v>
      </c>
      <c r="Y45" s="30">
        <v>2.5322896764601302E-3</v>
      </c>
      <c r="Z45" s="30">
        <v>3.06489796684239E-3</v>
      </c>
      <c r="AA45" s="30">
        <v>4.5234641563807101E-3</v>
      </c>
      <c r="AB45" s="30">
        <v>5.0104288717989203E-3</v>
      </c>
      <c r="AC45" s="30">
        <v>4.2163066588107798E-3</v>
      </c>
      <c r="AD45" s="30">
        <v>-6.6914919434335404E-3</v>
      </c>
      <c r="AE45" s="30">
        <v>-0.17684043624288601</v>
      </c>
      <c r="AF45" s="30">
        <v>-0.23043323187175099</v>
      </c>
      <c r="AH45" s="30">
        <f t="shared" si="9"/>
        <v>2.5397640551538801E-3</v>
      </c>
      <c r="AI45" s="30">
        <f t="shared" si="4"/>
        <v>2.5322896764601302E-3</v>
      </c>
      <c r="AJ45" s="30">
        <f t="shared" si="4"/>
        <v>3.06489796684239E-3</v>
      </c>
      <c r="AK45" s="30">
        <f t="shared" si="4"/>
        <v>4.5234641563807101E-3</v>
      </c>
      <c r="AL45" s="30">
        <f t="shared" si="4"/>
        <v>5.0104288717989203E-3</v>
      </c>
      <c r="AM45" s="30">
        <f t="shared" si="4"/>
        <v>4.2163066588107798E-3</v>
      </c>
      <c r="AN45" s="30">
        <f t="shared" si="4"/>
        <v>-6.6914919434335404E-3</v>
      </c>
      <c r="AR45" s="31">
        <f t="shared" si="1"/>
        <v>43100</v>
      </c>
      <c r="AS45" s="30">
        <f t="shared" si="5"/>
        <v>1.0782670725129959</v>
      </c>
      <c r="AT45" s="30">
        <f t="shared" si="2"/>
        <v>2.5397640551538801E-3</v>
      </c>
      <c r="AU45" s="30">
        <f t="shared" si="6"/>
        <v>1.2655895386859392E-2</v>
      </c>
      <c r="AV45" s="30">
        <f t="shared" ref="AV45:BA108" si="11">AI45</f>
        <v>2.5322896764601302E-3</v>
      </c>
      <c r="AW45" s="30">
        <f t="shared" si="11"/>
        <v>3.06489796684239E-3</v>
      </c>
      <c r="AX45" s="30">
        <f t="shared" si="11"/>
        <v>4.5234641563807101E-3</v>
      </c>
      <c r="AY45" s="30">
        <f t="shared" si="10"/>
        <v>5.0104288717989203E-3</v>
      </c>
      <c r="AZ45" s="30">
        <f t="shared" si="10"/>
        <v>4.2163066588107798E-3</v>
      </c>
      <c r="BA45" s="30">
        <f t="shared" si="10"/>
        <v>-6.6914919434335404E-3</v>
      </c>
      <c r="BC45" s="31">
        <f t="shared" si="7"/>
        <v>43100</v>
      </c>
      <c r="BD45" s="30">
        <f t="shared" si="8"/>
        <v>2.5397640551538801E-3</v>
      </c>
      <c r="BE45" s="30">
        <f t="shared" si="8"/>
        <v>1.2655895386859392E-2</v>
      </c>
    </row>
    <row r="46" spans="1:71">
      <c r="A46" s="31">
        <v>43190</v>
      </c>
      <c r="B46" s="30">
        <v>-7.94017886916909E-2</v>
      </c>
      <c r="C46" s="30">
        <v>-1.1549412288425201E-3</v>
      </c>
      <c r="D46" s="30">
        <v>-0.31559097838600397</v>
      </c>
      <c r="E46" s="30">
        <v>-7.4891911178154302E-4</v>
      </c>
      <c r="F46" s="30">
        <v>-0.12428534963538899</v>
      </c>
      <c r="G46" s="30">
        <v>0.28955608387803899</v>
      </c>
      <c r="H46" s="30">
        <v>-0.37168298896158503</v>
      </c>
      <c r="I46" s="30">
        <v>1.0358827873999199</v>
      </c>
      <c r="J46" s="30">
        <v>-0.88654796135922898</v>
      </c>
      <c r="K46" s="30">
        <v>3.0443460437234999E-3</v>
      </c>
      <c r="L46" s="30">
        <v>-0.14333140375209999</v>
      </c>
      <c r="M46" s="30">
        <v>0</v>
      </c>
      <c r="N46" s="30">
        <v>0</v>
      </c>
      <c r="O46" s="30">
        <v>0.23191192689440099</v>
      </c>
      <c r="P46" s="30">
        <v>0</v>
      </c>
      <c r="Q46" s="30">
        <v>0.74309246402472995</v>
      </c>
      <c r="R46" s="30">
        <v>0</v>
      </c>
      <c r="S46" s="30">
        <v>0</v>
      </c>
      <c r="T46" s="30">
        <v>0.33402958830701601</v>
      </c>
      <c r="U46" s="30">
        <v>0</v>
      </c>
      <c r="V46" s="30">
        <v>0</v>
      </c>
      <c r="W46" s="30">
        <v>0</v>
      </c>
      <c r="X46" s="30">
        <v>0</v>
      </c>
      <c r="Y46" s="30">
        <v>2.54543557312025E-3</v>
      </c>
      <c r="Z46" s="30">
        <v>2.9388353823600602E-3</v>
      </c>
      <c r="AA46" s="30">
        <v>4.38926644845683E-3</v>
      </c>
      <c r="AB46" s="30">
        <v>4.6742229035556804E-3</v>
      </c>
      <c r="AC46" s="30">
        <v>3.9753025942390599E-3</v>
      </c>
      <c r="AD46" s="30">
        <v>-5.92932905403298E-3</v>
      </c>
      <c r="AE46" s="30">
        <v>-0.17506104989011201</v>
      </c>
      <c r="AF46" s="30">
        <v>0.54980975500580298</v>
      </c>
      <c r="AH46" s="30">
        <f t="shared" si="9"/>
        <v>3.0443460437234999E-3</v>
      </c>
      <c r="AI46" s="30">
        <f t="shared" si="4"/>
        <v>2.54543557312025E-3</v>
      </c>
      <c r="AJ46" s="30">
        <f t="shared" si="4"/>
        <v>2.9388353823600602E-3</v>
      </c>
      <c r="AK46" s="30">
        <f t="shared" si="4"/>
        <v>4.38926644845683E-3</v>
      </c>
      <c r="AL46" s="30">
        <f t="shared" si="4"/>
        <v>4.6742229035556804E-3</v>
      </c>
      <c r="AM46" s="30">
        <f t="shared" si="4"/>
        <v>3.9753025942390599E-3</v>
      </c>
      <c r="AN46" s="30">
        <f t="shared" si="4"/>
        <v>-5.92932905403298E-3</v>
      </c>
      <c r="AR46" s="31">
        <f t="shared" si="1"/>
        <v>43190</v>
      </c>
      <c r="AS46" s="30">
        <f t="shared" si="5"/>
        <v>4.1992390200232119</v>
      </c>
      <c r="AT46" s="30">
        <f t="shared" si="2"/>
        <v>3.0443460437234999E-3</v>
      </c>
      <c r="AU46" s="30">
        <f t="shared" si="6"/>
        <v>1.25937338476989E-2</v>
      </c>
      <c r="AV46" s="30">
        <f t="shared" si="11"/>
        <v>2.54543557312025E-3</v>
      </c>
      <c r="AW46" s="30">
        <f t="shared" si="11"/>
        <v>2.9388353823600602E-3</v>
      </c>
      <c r="AX46" s="30">
        <f t="shared" si="11"/>
        <v>4.38926644845683E-3</v>
      </c>
      <c r="AY46" s="30">
        <f t="shared" si="10"/>
        <v>4.6742229035556804E-3</v>
      </c>
      <c r="AZ46" s="30">
        <f t="shared" si="10"/>
        <v>3.9753025942390599E-3</v>
      </c>
      <c r="BA46" s="30">
        <f t="shared" si="10"/>
        <v>-5.92932905403298E-3</v>
      </c>
      <c r="BC46" s="31">
        <f t="shared" si="7"/>
        <v>43190</v>
      </c>
      <c r="BD46" s="30">
        <f t="shared" si="8"/>
        <v>3.0443460437234999E-3</v>
      </c>
      <c r="BE46" s="30">
        <f t="shared" si="8"/>
        <v>1.25937338476989E-2</v>
      </c>
    </row>
    <row r="47" spans="1:71">
      <c r="A47" s="31">
        <v>43281</v>
      </c>
      <c r="B47" s="30">
        <v>-7.6996582482458095E-2</v>
      </c>
      <c r="C47" s="30">
        <v>-1.22156685699037E-3</v>
      </c>
      <c r="D47" s="30">
        <v>-0.32348457471437198</v>
      </c>
      <c r="E47" s="30">
        <v>-1.1555098876958601E-3</v>
      </c>
      <c r="F47" s="30">
        <v>-0.13214552277487299</v>
      </c>
      <c r="G47" s="30">
        <v>0.28408097897922802</v>
      </c>
      <c r="H47" s="30">
        <v>-0.35178379503968399</v>
      </c>
      <c r="I47" s="30">
        <v>0.98450649651211597</v>
      </c>
      <c r="J47" s="30">
        <v>-0.95467591970356203</v>
      </c>
      <c r="K47" s="30">
        <v>2.27976559639131E-3</v>
      </c>
      <c r="L47" s="30">
        <v>-0.14106137529051799</v>
      </c>
      <c r="M47" s="30">
        <v>0</v>
      </c>
      <c r="N47" s="30">
        <v>0</v>
      </c>
      <c r="O47" s="30">
        <v>0.25637415308532502</v>
      </c>
      <c r="P47" s="30">
        <v>0</v>
      </c>
      <c r="Q47" s="30">
        <v>0.80473095827793195</v>
      </c>
      <c r="R47" s="30">
        <v>0</v>
      </c>
      <c r="S47" s="30">
        <v>0</v>
      </c>
      <c r="T47" s="30">
        <v>-3.5671393454383901E-2</v>
      </c>
      <c r="U47" s="30">
        <v>0</v>
      </c>
      <c r="V47" s="30">
        <v>0</v>
      </c>
      <c r="W47" s="30">
        <v>0</v>
      </c>
      <c r="X47" s="30">
        <v>0</v>
      </c>
      <c r="Y47" s="30">
        <v>2.5065445546035201E-3</v>
      </c>
      <c r="Z47" s="30">
        <v>2.89353067641773E-3</v>
      </c>
      <c r="AA47" s="30">
        <v>4.1512109527852498E-3</v>
      </c>
      <c r="AB47" s="30">
        <v>4.5623336399680499E-3</v>
      </c>
      <c r="AC47" s="30">
        <v>4.6804222388674398E-3</v>
      </c>
      <c r="AD47" s="30">
        <v>-4.0615796419674003E-3</v>
      </c>
      <c r="AE47" s="30">
        <v>-0.17329887115779999</v>
      </c>
      <c r="AF47" s="30">
        <v>0.14327441252093201</v>
      </c>
      <c r="AH47" s="30">
        <f t="shared" si="9"/>
        <v>2.27976559639131E-3</v>
      </c>
      <c r="AI47" s="30">
        <f t="shared" si="4"/>
        <v>2.5065445546035201E-3</v>
      </c>
      <c r="AJ47" s="30">
        <f t="shared" si="4"/>
        <v>2.89353067641773E-3</v>
      </c>
      <c r="AK47" s="30">
        <f t="shared" si="4"/>
        <v>4.1512109527852498E-3</v>
      </c>
      <c r="AL47" s="30">
        <f t="shared" si="4"/>
        <v>4.5623336399680499E-3</v>
      </c>
      <c r="AM47" s="30">
        <f t="shared" si="4"/>
        <v>4.6804222388674398E-3</v>
      </c>
      <c r="AN47" s="30">
        <f t="shared" si="4"/>
        <v>-4.0615796419674003E-3</v>
      </c>
      <c r="AR47" s="31">
        <f t="shared" si="1"/>
        <v>43281</v>
      </c>
      <c r="AS47" s="30">
        <f t="shared" si="5"/>
        <v>2.5730976500837279</v>
      </c>
      <c r="AT47" s="30">
        <f t="shared" si="2"/>
        <v>2.27976559639131E-3</v>
      </c>
      <c r="AU47" s="30">
        <f t="shared" si="6"/>
        <v>1.4732462420674589E-2</v>
      </c>
      <c r="AV47" s="30">
        <f t="shared" si="11"/>
        <v>2.5065445546035201E-3</v>
      </c>
      <c r="AW47" s="30">
        <f t="shared" si="11"/>
        <v>2.89353067641773E-3</v>
      </c>
      <c r="AX47" s="30">
        <f t="shared" si="11"/>
        <v>4.1512109527852498E-3</v>
      </c>
      <c r="AY47" s="30">
        <f t="shared" si="10"/>
        <v>4.5623336399680499E-3</v>
      </c>
      <c r="AZ47" s="30">
        <f t="shared" si="10"/>
        <v>4.6804222388674398E-3</v>
      </c>
      <c r="BA47" s="30">
        <f t="shared" si="10"/>
        <v>-4.0615796419674003E-3</v>
      </c>
      <c r="BC47" s="31">
        <f t="shared" si="7"/>
        <v>43281</v>
      </c>
      <c r="BD47" s="30">
        <f t="shared" si="8"/>
        <v>2.27976559639131E-3</v>
      </c>
      <c r="BE47" s="30">
        <f t="shared" si="8"/>
        <v>1.4732462420674589E-2</v>
      </c>
    </row>
    <row r="48" spans="1:71">
      <c r="A48" s="31">
        <v>43373</v>
      </c>
      <c r="B48" s="30">
        <v>-7.2162684005971894E-2</v>
      </c>
      <c r="C48" s="30">
        <v>-1.30638358447621E-3</v>
      </c>
      <c r="D48" s="30">
        <v>-0.317296749862094</v>
      </c>
      <c r="E48" s="30">
        <v>-1.57490347236777E-3</v>
      </c>
      <c r="F48" s="30">
        <v>-0.14003255883721</v>
      </c>
      <c r="G48" s="30">
        <v>0.28333085481957399</v>
      </c>
      <c r="H48" s="30">
        <v>-0.35944863581053299</v>
      </c>
      <c r="I48" s="30">
        <v>0.33216632626922299</v>
      </c>
      <c r="J48" s="30">
        <v>-0.95934641153019296</v>
      </c>
      <c r="K48" s="30">
        <v>4.2595191946936901E-4</v>
      </c>
      <c r="L48" s="30">
        <v>-0.137502102667419</v>
      </c>
      <c r="M48" s="30">
        <v>0</v>
      </c>
      <c r="N48" s="30">
        <v>0</v>
      </c>
      <c r="O48" s="30">
        <v>0.25091346789123298</v>
      </c>
      <c r="P48" s="30">
        <v>0</v>
      </c>
      <c r="Q48" s="30">
        <v>0.77612460295994801</v>
      </c>
      <c r="R48" s="30">
        <v>0</v>
      </c>
      <c r="S48" s="30">
        <v>0</v>
      </c>
      <c r="T48" s="30">
        <v>-0.212602263558681</v>
      </c>
      <c r="U48" s="30">
        <v>0</v>
      </c>
      <c r="V48" s="30">
        <v>0</v>
      </c>
      <c r="W48" s="30">
        <v>0</v>
      </c>
      <c r="X48" s="30">
        <v>0</v>
      </c>
      <c r="Y48" s="30">
        <v>2.3614521485582E-3</v>
      </c>
      <c r="Z48" s="30">
        <v>2.58177429683925E-3</v>
      </c>
      <c r="AA48" s="30">
        <v>3.96662001544978E-3</v>
      </c>
      <c r="AB48" s="30">
        <v>5.1254006270928798E-3</v>
      </c>
      <c r="AC48" s="30">
        <v>6.1904071656293498E-3</v>
      </c>
      <c r="AD48" s="30">
        <v>-4.1296593296435901E-3</v>
      </c>
      <c r="AE48" s="30">
        <v>-0.171553761079934</v>
      </c>
      <c r="AF48" s="30">
        <v>-0.73637098048899796</v>
      </c>
      <c r="AH48" s="30">
        <f t="shared" si="9"/>
        <v>4.2595191946936901E-4</v>
      </c>
      <c r="AI48" s="30">
        <f t="shared" si="4"/>
        <v>2.3614521485582E-3</v>
      </c>
      <c r="AJ48" s="30">
        <f t="shared" si="4"/>
        <v>2.58177429683925E-3</v>
      </c>
      <c r="AK48" s="30">
        <f t="shared" si="4"/>
        <v>3.96662001544978E-3</v>
      </c>
      <c r="AL48" s="30">
        <f t="shared" si="4"/>
        <v>5.1254006270928798E-3</v>
      </c>
      <c r="AM48" s="30">
        <f t="shared" si="4"/>
        <v>6.1904071656293498E-3</v>
      </c>
      <c r="AN48" s="30">
        <f t="shared" si="4"/>
        <v>-4.1296593296435901E-3</v>
      </c>
      <c r="AR48" s="31">
        <f t="shared" si="1"/>
        <v>43373</v>
      </c>
      <c r="AS48" s="30">
        <f t="shared" si="5"/>
        <v>-0.94548392195599185</v>
      </c>
      <c r="AT48" s="30">
        <f t="shared" si="2"/>
        <v>4.2595191946936901E-4</v>
      </c>
      <c r="AU48" s="30">
        <f t="shared" si="6"/>
        <v>1.6095994923925869E-2</v>
      </c>
      <c r="AV48" s="30">
        <f t="shared" si="11"/>
        <v>2.3614521485582E-3</v>
      </c>
      <c r="AW48" s="30">
        <f t="shared" si="11"/>
        <v>2.58177429683925E-3</v>
      </c>
      <c r="AX48" s="30">
        <f t="shared" si="11"/>
        <v>3.96662001544978E-3</v>
      </c>
      <c r="AY48" s="30">
        <f t="shared" si="10"/>
        <v>5.1254006270928798E-3</v>
      </c>
      <c r="AZ48" s="30">
        <f t="shared" si="10"/>
        <v>6.1904071656293498E-3</v>
      </c>
      <c r="BA48" s="30">
        <f t="shared" si="10"/>
        <v>-4.1296593296435901E-3</v>
      </c>
      <c r="BC48" s="31">
        <f t="shared" si="7"/>
        <v>43373</v>
      </c>
      <c r="BD48" s="30">
        <f t="shared" si="8"/>
        <v>4.2595191946936901E-4</v>
      </c>
      <c r="BE48" s="30">
        <f t="shared" si="8"/>
        <v>1.6095994923925869E-2</v>
      </c>
    </row>
    <row r="49" spans="1:57">
      <c r="A49" s="31">
        <v>43465</v>
      </c>
      <c r="B49" s="30">
        <v>-6.8858543207317394E-2</v>
      </c>
      <c r="C49" s="30">
        <v>-1.41078747661893E-3</v>
      </c>
      <c r="D49" s="30">
        <v>-0.33054244083186002</v>
      </c>
      <c r="E49" s="30">
        <v>-1.90709234663133E-3</v>
      </c>
      <c r="F49" s="30">
        <v>-0.15823474253049399</v>
      </c>
      <c r="G49" s="30">
        <v>0.28084755367847603</v>
      </c>
      <c r="H49" s="30">
        <v>-0.30341336133899999</v>
      </c>
      <c r="I49" s="30">
        <v>0.63641976793757904</v>
      </c>
      <c r="J49" s="30">
        <v>-1.01393181788765</v>
      </c>
      <c r="K49" s="32">
        <v>4.9351244402195899E-5</v>
      </c>
      <c r="L49" s="30">
        <v>-0.133458191463387</v>
      </c>
      <c r="M49" s="30">
        <v>0</v>
      </c>
      <c r="N49" s="30">
        <v>0</v>
      </c>
      <c r="O49" s="30">
        <v>0.24983064080381601</v>
      </c>
      <c r="P49" s="30">
        <v>0</v>
      </c>
      <c r="Q49" s="30">
        <v>0.80353715988385999</v>
      </c>
      <c r="R49" s="30">
        <v>0</v>
      </c>
      <c r="S49" s="30">
        <v>0</v>
      </c>
      <c r="T49" s="30">
        <v>6.4208514495645005E-2</v>
      </c>
      <c r="U49" s="30">
        <v>0</v>
      </c>
      <c r="V49" s="30">
        <v>0</v>
      </c>
      <c r="W49" s="30">
        <v>0</v>
      </c>
      <c r="X49" s="30">
        <v>0</v>
      </c>
      <c r="Y49" s="30">
        <v>2.3118175650704799E-3</v>
      </c>
      <c r="Z49" s="30">
        <v>2.6039030852187299E-3</v>
      </c>
      <c r="AA49" s="30">
        <v>4.7092192148490098E-3</v>
      </c>
      <c r="AB49" s="30">
        <v>6.5736332946153501E-3</v>
      </c>
      <c r="AC49" s="30">
        <v>6.11612258660798E-3</v>
      </c>
      <c r="AD49" s="30">
        <v>-2.16310202126868E-3</v>
      </c>
      <c r="AE49" s="30">
        <v>-0.16982558085191199</v>
      </c>
      <c r="AF49" s="30">
        <v>-0.14176932688112401</v>
      </c>
      <c r="AH49" s="30">
        <f t="shared" si="9"/>
        <v>4.9351244402195899E-5</v>
      </c>
      <c r="AI49" s="30">
        <f t="shared" si="4"/>
        <v>2.3118175650704799E-3</v>
      </c>
      <c r="AJ49" s="30">
        <f t="shared" si="4"/>
        <v>2.6039030852187299E-3</v>
      </c>
      <c r="AK49" s="30">
        <f t="shared" si="4"/>
        <v>4.7092192148490098E-3</v>
      </c>
      <c r="AL49" s="30">
        <f t="shared" si="4"/>
        <v>6.5736332946153501E-3</v>
      </c>
      <c r="AM49" s="30">
        <f t="shared" si="4"/>
        <v>6.11612258660798E-3</v>
      </c>
      <c r="AN49" s="30">
        <f t="shared" si="4"/>
        <v>-2.16310202126868E-3</v>
      </c>
      <c r="AR49" s="31">
        <f t="shared" si="1"/>
        <v>43465</v>
      </c>
      <c r="AS49" s="30">
        <f t="shared" si="5"/>
        <v>1.4329226924755041</v>
      </c>
      <c r="AT49" s="30">
        <f t="shared" si="2"/>
        <v>4.9351244402195899E-5</v>
      </c>
      <c r="AU49" s="30">
        <f t="shared" si="6"/>
        <v>2.015159372509287E-2</v>
      </c>
      <c r="AV49" s="30">
        <f t="shared" si="11"/>
        <v>2.3118175650704799E-3</v>
      </c>
      <c r="AW49" s="30">
        <f t="shared" si="11"/>
        <v>2.6039030852187299E-3</v>
      </c>
      <c r="AX49" s="30">
        <f t="shared" si="11"/>
        <v>4.7092192148490098E-3</v>
      </c>
      <c r="AY49" s="30">
        <f t="shared" si="10"/>
        <v>6.5736332946153501E-3</v>
      </c>
      <c r="AZ49" s="30">
        <f t="shared" si="10"/>
        <v>6.11612258660798E-3</v>
      </c>
      <c r="BA49" s="30">
        <f t="shared" si="10"/>
        <v>-2.16310202126868E-3</v>
      </c>
      <c r="BC49" s="31">
        <f t="shared" si="7"/>
        <v>43465</v>
      </c>
      <c r="BD49" s="30">
        <f t="shared" si="8"/>
        <v>4.9351244402195899E-5</v>
      </c>
      <c r="BE49" s="30">
        <f t="shared" si="8"/>
        <v>2.015159372509287E-2</v>
      </c>
    </row>
    <row r="50" spans="1:57">
      <c r="A50" s="31">
        <v>43555</v>
      </c>
      <c r="B50" s="30">
        <v>-6.0825801385910802E-2</v>
      </c>
      <c r="C50" s="30">
        <v>-1.5212168467892901E-3</v>
      </c>
      <c r="D50" s="30">
        <v>-0.34635214737493902</v>
      </c>
      <c r="E50" s="30">
        <v>-2.47198588729791E-3</v>
      </c>
      <c r="F50" s="30">
        <v>-0.185374678397354</v>
      </c>
      <c r="G50" s="30">
        <v>0.27383373396452299</v>
      </c>
      <c r="H50" s="30">
        <v>-0.33054895186761502</v>
      </c>
      <c r="I50" s="30">
        <v>0.18826930491801999</v>
      </c>
      <c r="J50" s="30">
        <v>-0.74775413325043305</v>
      </c>
      <c r="K50" s="30">
        <v>-1.8687029216146701E-3</v>
      </c>
      <c r="L50" s="30">
        <v>-0.132153067546769</v>
      </c>
      <c r="M50" s="30">
        <v>0</v>
      </c>
      <c r="N50" s="30">
        <v>0</v>
      </c>
      <c r="O50" s="30">
        <v>0.19878492322395999</v>
      </c>
      <c r="P50" s="30">
        <v>0</v>
      </c>
      <c r="Q50" s="30">
        <v>0.759770994738451</v>
      </c>
      <c r="R50" s="30">
        <v>0</v>
      </c>
      <c r="S50" s="30">
        <v>0</v>
      </c>
      <c r="T50" s="30">
        <v>0.145037027291849</v>
      </c>
      <c r="U50" s="30">
        <v>0</v>
      </c>
      <c r="V50" s="30">
        <v>0</v>
      </c>
      <c r="W50" s="30">
        <v>0</v>
      </c>
      <c r="X50" s="30">
        <v>0</v>
      </c>
      <c r="Y50" s="30">
        <v>2.2250320664829399E-3</v>
      </c>
      <c r="Z50" s="30">
        <v>3.1281098901825202E-3</v>
      </c>
      <c r="AA50" s="30">
        <v>6.0473847113939796E-3</v>
      </c>
      <c r="AB50" s="30">
        <v>6.3973330194810798E-3</v>
      </c>
      <c r="AC50" s="30">
        <v>7.5922950748763497E-3</v>
      </c>
      <c r="AD50" s="30">
        <v>-2.22703009297164E-3</v>
      </c>
      <c r="AE50" s="30">
        <v>-0.168114191868073</v>
      </c>
      <c r="AF50" s="30">
        <v>-0.40343435708911601</v>
      </c>
      <c r="AH50" s="30">
        <f t="shared" si="9"/>
        <v>-1.8687029216146701E-3</v>
      </c>
      <c r="AI50" s="30">
        <f t="shared" si="4"/>
        <v>2.2250320664829399E-3</v>
      </c>
      <c r="AJ50" s="30">
        <f t="shared" si="4"/>
        <v>3.1281098901825202E-3</v>
      </c>
      <c r="AK50" s="30">
        <f t="shared" si="4"/>
        <v>6.0473847113939796E-3</v>
      </c>
      <c r="AL50" s="30">
        <f t="shared" si="4"/>
        <v>6.3973330194810798E-3</v>
      </c>
      <c r="AM50" s="30">
        <f t="shared" si="4"/>
        <v>7.5922950748763497E-3</v>
      </c>
      <c r="AN50" s="30">
        <f t="shared" si="4"/>
        <v>-2.22703009297164E-3</v>
      </c>
      <c r="AR50" s="31">
        <f t="shared" si="1"/>
        <v>43555</v>
      </c>
      <c r="AS50" s="30">
        <f t="shared" si="5"/>
        <v>0.38626257164353595</v>
      </c>
      <c r="AT50" s="30">
        <f t="shared" si="2"/>
        <v>-1.8687029216146701E-3</v>
      </c>
      <c r="AU50" s="30">
        <f t="shared" si="6"/>
        <v>2.3163124669445229E-2</v>
      </c>
      <c r="AV50" s="30">
        <f t="shared" si="11"/>
        <v>2.2250320664829399E-3</v>
      </c>
      <c r="AW50" s="30">
        <f t="shared" si="11"/>
        <v>3.1281098901825202E-3</v>
      </c>
      <c r="AX50" s="30">
        <f t="shared" si="11"/>
        <v>6.0473847113939796E-3</v>
      </c>
      <c r="AY50" s="30">
        <f t="shared" si="10"/>
        <v>6.3973330194810798E-3</v>
      </c>
      <c r="AZ50" s="30">
        <f t="shared" si="10"/>
        <v>7.5922950748763497E-3</v>
      </c>
      <c r="BA50" s="30">
        <f t="shared" si="10"/>
        <v>-2.22703009297164E-3</v>
      </c>
      <c r="BC50" s="31">
        <f t="shared" si="7"/>
        <v>43555</v>
      </c>
      <c r="BD50" s="30">
        <f t="shared" si="8"/>
        <v>-1.8687029216146701E-3</v>
      </c>
      <c r="BE50" s="30">
        <f t="shared" si="8"/>
        <v>2.3163124669445229E-2</v>
      </c>
    </row>
    <row r="51" spans="1:57">
      <c r="A51" s="31">
        <v>43646</v>
      </c>
      <c r="B51" s="30">
        <v>-6.76323171789006E-2</v>
      </c>
      <c r="C51" s="30">
        <v>-1.7209887353653E-3</v>
      </c>
      <c r="D51" s="30">
        <v>-0.35502999537763102</v>
      </c>
      <c r="E51" s="30">
        <v>-2.58722290559232E-3</v>
      </c>
      <c r="F51" s="30">
        <v>-0.195690287015959</v>
      </c>
      <c r="G51" s="30">
        <v>0.27248699288637801</v>
      </c>
      <c r="H51" s="30">
        <v>-0.37895457633018098</v>
      </c>
      <c r="I51" s="30">
        <v>0.552376906673957</v>
      </c>
      <c r="J51" s="30">
        <v>-0.77468098987964995</v>
      </c>
      <c r="K51" s="30">
        <v>-2.63735073043891E-3</v>
      </c>
      <c r="L51" s="30">
        <v>-0.13625571200945799</v>
      </c>
      <c r="M51" s="30">
        <v>0</v>
      </c>
      <c r="N51" s="30">
        <v>0</v>
      </c>
      <c r="O51" s="30">
        <v>0.17536971215303901</v>
      </c>
      <c r="P51" s="30">
        <v>0</v>
      </c>
      <c r="Q51" s="30">
        <v>0.81515585644042998</v>
      </c>
      <c r="R51" s="30">
        <v>0</v>
      </c>
      <c r="S51" s="30">
        <v>0</v>
      </c>
      <c r="T51" s="30">
        <v>-6.3253644525074204E-2</v>
      </c>
      <c r="U51" s="30">
        <v>0</v>
      </c>
      <c r="V51" s="30">
        <v>0</v>
      </c>
      <c r="W51" s="30">
        <v>0</v>
      </c>
      <c r="X51" s="30">
        <v>0</v>
      </c>
      <c r="Y51" s="30">
        <v>2.8354391019336199E-3</v>
      </c>
      <c r="Z51" s="30">
        <v>4.3232232314283003E-3</v>
      </c>
      <c r="AA51" s="30">
        <v>5.8958615844595299E-3</v>
      </c>
      <c r="AB51" s="30">
        <v>7.6665174830292601E-3</v>
      </c>
      <c r="AC51" s="30">
        <v>7.3402958726376203E-3</v>
      </c>
      <c r="AD51" s="30">
        <v>-2.0533743831041501E-3</v>
      </c>
      <c r="AE51" s="30">
        <v>-0.16641945575775999</v>
      </c>
      <c r="AF51" s="30">
        <v>-0.31948352194652802</v>
      </c>
      <c r="AH51" s="30">
        <f t="shared" si="9"/>
        <v>-2.63735073043891E-3</v>
      </c>
      <c r="AI51" s="30">
        <f t="shared" si="4"/>
        <v>2.8354391019336199E-3</v>
      </c>
      <c r="AJ51" s="30">
        <f t="shared" si="4"/>
        <v>4.3232232314283003E-3</v>
      </c>
      <c r="AK51" s="30">
        <f t="shared" si="4"/>
        <v>5.8958615844595299E-3</v>
      </c>
      <c r="AL51" s="30">
        <f t="shared" si="4"/>
        <v>7.6665174830292601E-3</v>
      </c>
      <c r="AM51" s="30">
        <f t="shared" si="4"/>
        <v>7.3402958726376203E-3</v>
      </c>
      <c r="AN51" s="30">
        <f t="shared" si="4"/>
        <v>-2.0533743831041501E-3</v>
      </c>
      <c r="AR51" s="31">
        <f t="shared" si="1"/>
        <v>43646</v>
      </c>
      <c r="AS51" s="30">
        <f t="shared" si="5"/>
        <v>0.72206591221388794</v>
      </c>
      <c r="AT51" s="30">
        <f t="shared" si="2"/>
        <v>-2.63735073043891E-3</v>
      </c>
      <c r="AU51" s="30">
        <f t="shared" si="6"/>
        <v>2.6007962890384179E-2</v>
      </c>
      <c r="AV51" s="30">
        <f t="shared" si="11"/>
        <v>2.8354391019336199E-3</v>
      </c>
      <c r="AW51" s="30">
        <f t="shared" si="11"/>
        <v>4.3232232314283003E-3</v>
      </c>
      <c r="AX51" s="30">
        <f t="shared" si="11"/>
        <v>5.8958615844595299E-3</v>
      </c>
      <c r="AY51" s="30">
        <f t="shared" si="10"/>
        <v>7.6665174830292601E-3</v>
      </c>
      <c r="AZ51" s="30">
        <f t="shared" si="10"/>
        <v>7.3402958726376203E-3</v>
      </c>
      <c r="BA51" s="30">
        <f t="shared" si="10"/>
        <v>-2.0533743831041501E-3</v>
      </c>
      <c r="BC51" s="31">
        <f t="shared" si="7"/>
        <v>43646</v>
      </c>
      <c r="BD51" s="30">
        <f t="shared" si="8"/>
        <v>-2.63735073043891E-3</v>
      </c>
      <c r="BE51" s="30">
        <f t="shared" si="8"/>
        <v>2.6007962890384179E-2</v>
      </c>
    </row>
    <row r="52" spans="1:57">
      <c r="A52" s="31">
        <v>43738</v>
      </c>
      <c r="B52" s="30">
        <v>-6.8863060814428001E-2</v>
      </c>
      <c r="C52" s="30">
        <v>-2.02322960212164E-3</v>
      </c>
      <c r="D52" s="30">
        <v>-0.35710710454647199</v>
      </c>
      <c r="E52" s="30">
        <v>-2.9363908862323198E-3</v>
      </c>
      <c r="F52" s="30">
        <v>-0.20087158146956299</v>
      </c>
      <c r="G52" s="30">
        <v>0.288785162855553</v>
      </c>
      <c r="H52" s="30">
        <v>-0.39914944894426901</v>
      </c>
      <c r="I52" s="30">
        <v>0.35110366837178802</v>
      </c>
      <c r="J52" s="30">
        <v>-0.87912941462945304</v>
      </c>
      <c r="K52" s="30">
        <v>-2.1851548297147001E-3</v>
      </c>
      <c r="L52" s="30">
        <v>-0.130878182145444</v>
      </c>
      <c r="M52" s="30">
        <v>0</v>
      </c>
      <c r="N52" s="30">
        <v>0</v>
      </c>
      <c r="O52" s="30">
        <v>0.17529367785700201</v>
      </c>
      <c r="P52" s="30">
        <v>0</v>
      </c>
      <c r="Q52" s="30">
        <v>0.87273514708212596</v>
      </c>
      <c r="R52" s="30">
        <v>0</v>
      </c>
      <c r="S52" s="30">
        <v>0</v>
      </c>
      <c r="T52" s="30">
        <v>-1.4534484717665301E-2</v>
      </c>
      <c r="U52" s="30">
        <v>0</v>
      </c>
      <c r="V52" s="30">
        <v>0</v>
      </c>
      <c r="W52" s="30">
        <v>0</v>
      </c>
      <c r="X52" s="30">
        <v>0</v>
      </c>
      <c r="Y52" s="30">
        <v>3.72976735176777E-3</v>
      </c>
      <c r="Z52" s="30">
        <v>3.9572375859719903E-3</v>
      </c>
      <c r="AA52" s="30">
        <v>7.0195233353276196E-3</v>
      </c>
      <c r="AB52" s="30">
        <v>7.3874947039254098E-3</v>
      </c>
      <c r="AC52" s="30">
        <v>7.37060094304631E-3</v>
      </c>
      <c r="AD52" s="30">
        <v>-1.46168975603266E-3</v>
      </c>
      <c r="AE52" s="30">
        <v>-0.164741234419918</v>
      </c>
      <c r="AF52" s="30">
        <v>-0.52633064974869603</v>
      </c>
      <c r="AH52" s="30">
        <f t="shared" si="9"/>
        <v>-2.1851548297147001E-3</v>
      </c>
      <c r="AI52" s="30">
        <f t="shared" si="4"/>
        <v>3.72976735176777E-3</v>
      </c>
      <c r="AJ52" s="30">
        <f t="shared" si="4"/>
        <v>3.9572375859719903E-3</v>
      </c>
      <c r="AK52" s="30">
        <f t="shared" si="4"/>
        <v>7.0195233353276196E-3</v>
      </c>
      <c r="AL52" s="30">
        <f t="shared" si="4"/>
        <v>7.3874947039254098E-3</v>
      </c>
      <c r="AM52" s="30">
        <f t="shared" si="4"/>
        <v>7.37060094304631E-3</v>
      </c>
      <c r="AN52" s="30">
        <f t="shared" si="4"/>
        <v>-1.46168975603266E-3</v>
      </c>
      <c r="AR52" s="31">
        <f t="shared" si="1"/>
        <v>43738</v>
      </c>
      <c r="AS52" s="30">
        <f t="shared" si="5"/>
        <v>-0.10532259899478413</v>
      </c>
      <c r="AT52" s="30">
        <f t="shared" si="2"/>
        <v>-2.1851548297147001E-3</v>
      </c>
      <c r="AU52" s="30">
        <f t="shared" si="6"/>
        <v>2.8002934164006441E-2</v>
      </c>
      <c r="AV52" s="30">
        <f t="shared" si="11"/>
        <v>3.72976735176777E-3</v>
      </c>
      <c r="AW52" s="30">
        <f t="shared" si="11"/>
        <v>3.9572375859719903E-3</v>
      </c>
      <c r="AX52" s="30">
        <f t="shared" si="11"/>
        <v>7.0195233353276196E-3</v>
      </c>
      <c r="AY52" s="30">
        <f t="shared" si="10"/>
        <v>7.3874947039254098E-3</v>
      </c>
      <c r="AZ52" s="30">
        <f t="shared" si="10"/>
        <v>7.37060094304631E-3</v>
      </c>
      <c r="BA52" s="30">
        <f t="shared" si="10"/>
        <v>-1.46168975603266E-3</v>
      </c>
      <c r="BC52" s="31">
        <f t="shared" si="7"/>
        <v>43738</v>
      </c>
      <c r="BD52" s="30">
        <f t="shared" si="8"/>
        <v>-2.1851548297147001E-3</v>
      </c>
      <c r="BE52" s="30">
        <f t="shared" si="8"/>
        <v>2.8002934164006441E-2</v>
      </c>
    </row>
    <row r="53" spans="1:57">
      <c r="A53" s="31">
        <v>43830</v>
      </c>
      <c r="B53" s="30">
        <v>-6.5128545652481898E-2</v>
      </c>
      <c r="C53" s="30">
        <v>-2.4515364414834299E-3</v>
      </c>
      <c r="D53" s="30">
        <v>-0.34014926511422</v>
      </c>
      <c r="E53" s="30">
        <v>-3.8664666106136198E-3</v>
      </c>
      <c r="F53" s="30">
        <v>-0.20762846287214401</v>
      </c>
      <c r="G53" s="30">
        <v>0.31206126762408598</v>
      </c>
      <c r="H53" s="30">
        <v>-0.39290133405216399</v>
      </c>
      <c r="I53" s="30">
        <v>0.14706307334222399</v>
      </c>
      <c r="J53" s="30">
        <v>-0.727722492084936</v>
      </c>
      <c r="K53" s="30">
        <v>-1.80631761035332E-3</v>
      </c>
      <c r="L53" s="30">
        <v>-0.120716520127761</v>
      </c>
      <c r="M53" s="30">
        <v>0</v>
      </c>
      <c r="N53" s="30">
        <v>0</v>
      </c>
      <c r="O53" s="30">
        <v>0.13227376885047701</v>
      </c>
      <c r="P53" s="30">
        <v>0</v>
      </c>
      <c r="Q53" s="30">
        <v>0.79953054203076801</v>
      </c>
      <c r="R53" s="30">
        <v>0</v>
      </c>
      <c r="S53" s="30">
        <v>0</v>
      </c>
      <c r="T53" s="30">
        <v>1.5491990733496001E-2</v>
      </c>
      <c r="U53" s="30">
        <v>0</v>
      </c>
      <c r="V53" s="30">
        <v>0</v>
      </c>
      <c r="W53" s="30">
        <v>0</v>
      </c>
      <c r="X53" s="30">
        <v>0</v>
      </c>
      <c r="Y53" s="30">
        <v>2.84393406719818E-3</v>
      </c>
      <c r="Z53" s="30">
        <v>4.4840986944238896E-3</v>
      </c>
      <c r="AA53" s="30">
        <v>6.3895325240315099E-3</v>
      </c>
      <c r="AB53" s="30">
        <v>7.1638843201604603E-3</v>
      </c>
      <c r="AC53" s="30">
        <v>7.5566096723989002E-3</v>
      </c>
      <c r="AD53" s="30">
        <v>-6.1514018607766697E-4</v>
      </c>
      <c r="AE53" s="30">
        <v>-0.16307939005621899</v>
      </c>
      <c r="AF53" s="30">
        <v>-0.60980869873119503</v>
      </c>
      <c r="AH53" s="30">
        <f t="shared" si="9"/>
        <v>-1.80631761035332E-3</v>
      </c>
      <c r="AI53" s="30">
        <f t="shared" si="4"/>
        <v>2.84393406719818E-3</v>
      </c>
      <c r="AJ53" s="30">
        <f t="shared" si="4"/>
        <v>4.4840986944238896E-3</v>
      </c>
      <c r="AK53" s="30">
        <f t="shared" si="4"/>
        <v>6.3895325240315099E-3</v>
      </c>
      <c r="AL53" s="30">
        <f t="shared" si="4"/>
        <v>7.1638843201604603E-3</v>
      </c>
      <c r="AM53" s="30">
        <f t="shared" si="4"/>
        <v>7.5566096723989002E-3</v>
      </c>
      <c r="AN53" s="30">
        <f t="shared" si="4"/>
        <v>-6.1514018607766697E-4</v>
      </c>
      <c r="AR53" s="31">
        <f t="shared" si="1"/>
        <v>43830</v>
      </c>
      <c r="AS53" s="30">
        <f t="shared" si="5"/>
        <v>-0.43923479492478013</v>
      </c>
      <c r="AT53" s="30">
        <f t="shared" si="2"/>
        <v>-1.80631761035332E-3</v>
      </c>
      <c r="AU53" s="30">
        <f t="shared" si="6"/>
        <v>2.782291909213527E-2</v>
      </c>
      <c r="AV53" s="30">
        <f t="shared" si="11"/>
        <v>2.84393406719818E-3</v>
      </c>
      <c r="AW53" s="30">
        <f t="shared" si="11"/>
        <v>4.4840986944238896E-3</v>
      </c>
      <c r="AX53" s="30">
        <f t="shared" si="11"/>
        <v>6.3895325240315099E-3</v>
      </c>
      <c r="AY53" s="30">
        <f t="shared" si="10"/>
        <v>7.1638843201604603E-3</v>
      </c>
      <c r="AZ53" s="30">
        <f t="shared" si="10"/>
        <v>7.5566096723989002E-3</v>
      </c>
      <c r="BA53" s="30">
        <f t="shared" si="10"/>
        <v>-6.1514018607766697E-4</v>
      </c>
      <c r="BC53" s="31">
        <f t="shared" si="7"/>
        <v>43830</v>
      </c>
      <c r="BD53" s="30">
        <f t="shared" si="8"/>
        <v>-1.80631761035332E-3</v>
      </c>
      <c r="BE53" s="30">
        <f t="shared" si="8"/>
        <v>2.782291909213527E-2</v>
      </c>
    </row>
    <row r="54" spans="1:57">
      <c r="A54" s="31">
        <v>43921</v>
      </c>
      <c r="B54" s="30">
        <v>-6.6763323383345299E-2</v>
      </c>
      <c r="C54" s="30">
        <v>-2.6022334083997101E-3</v>
      </c>
      <c r="D54" s="30">
        <v>-0.39940402729823299</v>
      </c>
      <c r="E54" s="30">
        <v>-6.2064046209564499E-3</v>
      </c>
      <c r="F54" s="30">
        <v>-0.246938743780211</v>
      </c>
      <c r="G54" s="30">
        <v>0.32898002548322702</v>
      </c>
      <c r="H54" s="30">
        <v>-0.32435662344434402</v>
      </c>
      <c r="I54" s="30">
        <v>0.38349053470319</v>
      </c>
      <c r="J54" s="30">
        <v>-0.59996756100979498</v>
      </c>
      <c r="K54" s="30">
        <v>-8.7475065504882803E-3</v>
      </c>
      <c r="L54" s="30">
        <v>-0.11468230025807299</v>
      </c>
      <c r="M54" s="30">
        <v>0</v>
      </c>
      <c r="N54" s="30">
        <v>0</v>
      </c>
      <c r="O54" s="30">
        <v>3.2606800856083099E-2</v>
      </c>
      <c r="P54" s="30">
        <v>0</v>
      </c>
      <c r="Q54" s="30">
        <v>0.86580800508002598</v>
      </c>
      <c r="R54" s="30">
        <v>0</v>
      </c>
      <c r="S54" s="30">
        <v>0</v>
      </c>
      <c r="T54" s="30">
        <v>-4.9452073895728203E-3</v>
      </c>
      <c r="U54" s="30">
        <v>0</v>
      </c>
      <c r="V54" s="30">
        <v>0</v>
      </c>
      <c r="W54" s="30">
        <v>0</v>
      </c>
      <c r="X54" s="30">
        <v>0</v>
      </c>
      <c r="Y54" s="30">
        <v>2.95285481084484E-3</v>
      </c>
      <c r="Z54" s="30">
        <v>3.5605454639764298E-3</v>
      </c>
      <c r="AA54" s="30">
        <v>5.8230230095990196E-3</v>
      </c>
      <c r="AB54" s="30">
        <v>7.0021973714862098E-3</v>
      </c>
      <c r="AC54" s="30">
        <v>7.79052116370859E-3</v>
      </c>
      <c r="AD54" s="30">
        <v>7.0637631592873596E-4</v>
      </c>
      <c r="AE54" s="30">
        <v>-0.16143378520284599</v>
      </c>
      <c r="AF54" s="30">
        <v>-0.31169596024620499</v>
      </c>
      <c r="AH54" s="30">
        <f t="shared" si="9"/>
        <v>-8.7475065504882803E-3</v>
      </c>
      <c r="AI54" s="30">
        <f t="shared" si="4"/>
        <v>2.95285481084484E-3</v>
      </c>
      <c r="AJ54" s="30">
        <f t="shared" si="4"/>
        <v>3.5605454639764298E-3</v>
      </c>
      <c r="AK54" s="30">
        <f t="shared" si="4"/>
        <v>5.8230230095990196E-3</v>
      </c>
      <c r="AL54" s="30">
        <f t="shared" si="4"/>
        <v>7.0021973714862098E-3</v>
      </c>
      <c r="AM54" s="30">
        <f t="shared" si="4"/>
        <v>7.79052116370859E-3</v>
      </c>
      <c r="AN54" s="30">
        <f t="shared" si="4"/>
        <v>7.0637631592873596E-4</v>
      </c>
      <c r="AR54" s="31">
        <f t="shared" si="1"/>
        <v>43921</v>
      </c>
      <c r="AS54" s="30">
        <f t="shared" si="5"/>
        <v>0.75321615901518002</v>
      </c>
      <c r="AT54" s="30">
        <f t="shared" si="2"/>
        <v>-8.7475065504882803E-3</v>
      </c>
      <c r="AU54" s="30">
        <f t="shared" si="6"/>
        <v>2.7835518135543823E-2</v>
      </c>
      <c r="AV54" s="30">
        <f t="shared" si="11"/>
        <v>2.95285481084484E-3</v>
      </c>
      <c r="AW54" s="30">
        <f t="shared" si="11"/>
        <v>3.5605454639764298E-3</v>
      </c>
      <c r="AX54" s="30">
        <f t="shared" si="11"/>
        <v>5.8230230095990196E-3</v>
      </c>
      <c r="AY54" s="30">
        <f t="shared" si="10"/>
        <v>7.0021973714862098E-3</v>
      </c>
      <c r="AZ54" s="30">
        <f t="shared" si="10"/>
        <v>7.79052116370859E-3</v>
      </c>
      <c r="BA54" s="30">
        <f t="shared" si="10"/>
        <v>7.0637631592873596E-4</v>
      </c>
      <c r="BC54" s="31">
        <f t="shared" si="7"/>
        <v>43921</v>
      </c>
      <c r="BD54" s="30">
        <f t="shared" si="8"/>
        <v>-8.7475065504882803E-3</v>
      </c>
      <c r="BE54" s="30">
        <f t="shared" si="8"/>
        <v>2.7835518135543823E-2</v>
      </c>
    </row>
    <row r="55" spans="1:57">
      <c r="A55" s="31">
        <v>44012</v>
      </c>
      <c r="B55" s="30">
        <v>-6.9664028653215707E-2</v>
      </c>
      <c r="C55" s="30">
        <v>-2.4292617841869999E-3</v>
      </c>
      <c r="D55" s="30">
        <v>-0.433412600083871</v>
      </c>
      <c r="E55" s="30">
        <v>-6.9233579638727696E-3</v>
      </c>
      <c r="F55" s="30">
        <v>-0.27340298782614297</v>
      </c>
      <c r="G55" s="30">
        <v>0.29854336998171799</v>
      </c>
      <c r="H55" s="30">
        <v>-0.233360230623957</v>
      </c>
      <c r="I55" s="30">
        <v>-1.49899990123827</v>
      </c>
      <c r="J55" s="30">
        <v>-0.42429621310793297</v>
      </c>
      <c r="K55" s="30">
        <v>-1.8502975594603101E-2</v>
      </c>
      <c r="L55" s="30">
        <v>-0.11206143760557</v>
      </c>
      <c r="M55" s="30">
        <v>0</v>
      </c>
      <c r="N55" s="30">
        <v>0</v>
      </c>
      <c r="O55" s="30">
        <v>6.5509303088351302E-3</v>
      </c>
      <c r="P55" s="30">
        <v>0</v>
      </c>
      <c r="Q55" s="30">
        <v>0.89789633679564496</v>
      </c>
      <c r="R55" s="30">
        <v>0</v>
      </c>
      <c r="S55" s="30">
        <v>0</v>
      </c>
      <c r="T55" s="30">
        <v>-0.75553797809779699</v>
      </c>
      <c r="U55" s="30">
        <v>0</v>
      </c>
      <c r="V55" s="30">
        <v>0</v>
      </c>
      <c r="W55" s="30">
        <v>0</v>
      </c>
      <c r="X55" s="30">
        <v>0</v>
      </c>
      <c r="Y55" s="30">
        <v>6.5286350636739598E-4</v>
      </c>
      <c r="Z55" s="30">
        <v>3.22320950407739E-3</v>
      </c>
      <c r="AA55" s="30">
        <v>6.1098646583657096E-3</v>
      </c>
      <c r="AB55" s="30">
        <v>7.7625254947477603E-3</v>
      </c>
      <c r="AC55" s="30">
        <v>8.7699391046358599E-3</v>
      </c>
      <c r="AD55" s="30">
        <v>3.1384898179664901E-3</v>
      </c>
      <c r="AE55" s="30">
        <v>-0.159804282760767</v>
      </c>
      <c r="AF55" s="30">
        <v>-2.7942488761096902</v>
      </c>
      <c r="AH55" s="30">
        <f t="shared" si="9"/>
        <v>-1.8502975594603101E-2</v>
      </c>
      <c r="AI55" s="30">
        <f t="shared" si="4"/>
        <v>6.5286350636739598E-4</v>
      </c>
      <c r="AJ55" s="30">
        <f t="shared" si="4"/>
        <v>3.22320950407739E-3</v>
      </c>
      <c r="AK55" s="30">
        <f t="shared" si="4"/>
        <v>6.1098646583657096E-3</v>
      </c>
      <c r="AL55" s="30">
        <f t="shared" si="4"/>
        <v>7.7625254947477603E-3</v>
      </c>
      <c r="AM55" s="30">
        <f t="shared" si="4"/>
        <v>8.7699391046358599E-3</v>
      </c>
      <c r="AN55" s="30">
        <f t="shared" si="4"/>
        <v>3.1384898179664901E-3</v>
      </c>
      <c r="AR55" s="31">
        <f t="shared" si="1"/>
        <v>44012</v>
      </c>
      <c r="AS55" s="30">
        <f t="shared" si="5"/>
        <v>-9.1769955044387608</v>
      </c>
      <c r="AT55" s="30">
        <f t="shared" si="2"/>
        <v>-1.8502975594603101E-2</v>
      </c>
      <c r="AU55" s="30">
        <f t="shared" si="6"/>
        <v>2.9656892086160607E-2</v>
      </c>
      <c r="AV55" s="30">
        <f t="shared" si="11"/>
        <v>6.5286350636739598E-4</v>
      </c>
      <c r="AW55" s="30">
        <f t="shared" si="11"/>
        <v>3.22320950407739E-3</v>
      </c>
      <c r="AX55" s="30">
        <f t="shared" si="11"/>
        <v>6.1098646583657096E-3</v>
      </c>
      <c r="AY55" s="30">
        <f t="shared" si="10"/>
        <v>7.7625254947477603E-3</v>
      </c>
      <c r="AZ55" s="30">
        <f t="shared" si="10"/>
        <v>8.7699391046358599E-3</v>
      </c>
      <c r="BA55" s="30">
        <f t="shared" si="10"/>
        <v>3.1384898179664901E-3</v>
      </c>
      <c r="BC55" s="31">
        <f t="shared" si="7"/>
        <v>44012</v>
      </c>
      <c r="BD55" s="30">
        <f t="shared" si="8"/>
        <v>-1.8502975594603101E-2</v>
      </c>
      <c r="BE55" s="30">
        <f t="shared" si="8"/>
        <v>2.9656892086160607E-2</v>
      </c>
    </row>
    <row r="56" spans="1:57">
      <c r="A56" s="31">
        <v>44104</v>
      </c>
      <c r="B56" s="30">
        <v>-7.5765402875305199E-2</v>
      </c>
      <c r="C56" s="30">
        <v>-2.1217801395079202E-3</v>
      </c>
      <c r="D56" s="30">
        <v>-0.40050978217801497</v>
      </c>
      <c r="E56" s="30">
        <v>-7.2705041615162003E-3</v>
      </c>
      <c r="F56" s="30">
        <v>-0.29402133487128601</v>
      </c>
      <c r="G56" s="30">
        <v>0.30401553333576598</v>
      </c>
      <c r="H56" s="30">
        <v>-0.19456215630920801</v>
      </c>
      <c r="I56" s="30">
        <v>1.36915649241826</v>
      </c>
      <c r="J56" s="30">
        <v>-0.320591003010539</v>
      </c>
      <c r="K56" s="30">
        <v>-2.03919106578354E-2</v>
      </c>
      <c r="L56" s="30">
        <v>-0.12559173145567601</v>
      </c>
      <c r="M56" s="30">
        <v>0</v>
      </c>
      <c r="N56" s="30">
        <v>0</v>
      </c>
      <c r="O56" s="30">
        <v>-0.16972814535563999</v>
      </c>
      <c r="P56" s="30">
        <v>0</v>
      </c>
      <c r="Q56" s="30">
        <v>0.75868155975185003</v>
      </c>
      <c r="R56" s="30">
        <v>0</v>
      </c>
      <c r="S56" s="30">
        <v>0</v>
      </c>
      <c r="T56" s="30">
        <v>0.33133464565038201</v>
      </c>
      <c r="U56" s="30">
        <v>0</v>
      </c>
      <c r="V56" s="30">
        <v>0</v>
      </c>
      <c r="W56" s="30">
        <v>0</v>
      </c>
      <c r="X56" s="30">
        <v>0</v>
      </c>
      <c r="Y56" s="30">
        <v>1.4606511232750901E-3</v>
      </c>
      <c r="Z56" s="30">
        <v>4.7836598111805602E-3</v>
      </c>
      <c r="AA56" s="30">
        <v>7.9479415748373496E-3</v>
      </c>
      <c r="AB56" s="30">
        <v>9.5599132538648404E-3</v>
      </c>
      <c r="AC56" s="30">
        <v>1.0301131668932701E-2</v>
      </c>
      <c r="AD56" s="30">
        <v>6.6179041287917004E-3</v>
      </c>
      <c r="AE56" s="30">
        <v>-0.158190746024922</v>
      </c>
      <c r="AF56" s="30">
        <v>1.0455505941163901</v>
      </c>
      <c r="AH56" s="30">
        <f t="shared" si="9"/>
        <v>-2.03919106578354E-2</v>
      </c>
      <c r="AI56" s="30">
        <f t="shared" si="4"/>
        <v>1.4606511232750901E-3</v>
      </c>
      <c r="AJ56" s="30">
        <f t="shared" si="4"/>
        <v>4.7836598111805602E-3</v>
      </c>
      <c r="AK56" s="30">
        <f t="shared" si="4"/>
        <v>7.9479415748373496E-3</v>
      </c>
      <c r="AL56" s="30">
        <f t="shared" si="4"/>
        <v>9.5599132538648404E-3</v>
      </c>
      <c r="AM56" s="30">
        <f t="shared" si="4"/>
        <v>1.0301131668932701E-2</v>
      </c>
      <c r="AN56" s="30">
        <f t="shared" si="4"/>
        <v>6.6179041287917004E-3</v>
      </c>
      <c r="AR56" s="31">
        <f t="shared" si="1"/>
        <v>44104</v>
      </c>
      <c r="AS56" s="30">
        <f t="shared" si="5"/>
        <v>6.1822023764655603</v>
      </c>
      <c r="AT56" s="30">
        <f t="shared" si="2"/>
        <v>-2.03919106578354E-2</v>
      </c>
      <c r="AU56" s="30">
        <f t="shared" si="6"/>
        <v>4.0671201560882241E-2</v>
      </c>
      <c r="AV56" s="30">
        <f t="shared" si="11"/>
        <v>1.4606511232750901E-3</v>
      </c>
      <c r="AW56" s="30">
        <f t="shared" si="11"/>
        <v>4.7836598111805602E-3</v>
      </c>
      <c r="AX56" s="30">
        <f t="shared" si="11"/>
        <v>7.9479415748373496E-3</v>
      </c>
      <c r="AY56" s="30">
        <f t="shared" si="10"/>
        <v>9.5599132538648404E-3</v>
      </c>
      <c r="AZ56" s="30">
        <f t="shared" si="10"/>
        <v>1.0301131668932701E-2</v>
      </c>
      <c r="BA56" s="30">
        <f t="shared" si="10"/>
        <v>6.6179041287917004E-3</v>
      </c>
      <c r="BC56" s="31">
        <f t="shared" si="7"/>
        <v>44104</v>
      </c>
      <c r="BD56" s="30">
        <f t="shared" si="8"/>
        <v>-2.03919106578354E-2</v>
      </c>
      <c r="BE56" s="30">
        <f t="shared" si="8"/>
        <v>4.0671201560882241E-2</v>
      </c>
    </row>
    <row r="57" spans="1:57">
      <c r="A57" s="31">
        <v>44196</v>
      </c>
      <c r="B57" s="30">
        <v>-7.2561766403644798E-2</v>
      </c>
      <c r="C57" s="30">
        <v>-2.0448714704857001E-3</v>
      </c>
      <c r="D57" s="30">
        <v>-0.36849144880469697</v>
      </c>
      <c r="E57" s="30">
        <v>-5.6860067617292504E-3</v>
      </c>
      <c r="F57" s="30">
        <v>-0.31152249916521702</v>
      </c>
      <c r="G57" s="30">
        <v>0.29325385357028499</v>
      </c>
      <c r="H57" s="30">
        <v>-0.32662039955495498</v>
      </c>
      <c r="I57" s="30">
        <v>0.55553489270137002</v>
      </c>
      <c r="J57" s="30">
        <v>-2.8267933114556301E-2</v>
      </c>
      <c r="K57" s="30">
        <v>-1.59680006919127E-2</v>
      </c>
      <c r="L57" s="30">
        <v>-0.141320331337591</v>
      </c>
      <c r="M57" s="30">
        <v>0</v>
      </c>
      <c r="N57" s="30">
        <v>0</v>
      </c>
      <c r="O57" s="30">
        <v>-0.26274566354984502</v>
      </c>
      <c r="P57" s="30">
        <v>0</v>
      </c>
      <c r="Q57" s="30">
        <v>0.76161453498091403</v>
      </c>
      <c r="R57" s="30">
        <v>0</v>
      </c>
      <c r="S57" s="30">
        <v>0</v>
      </c>
      <c r="T57" s="30">
        <v>-0.17270918596742299</v>
      </c>
      <c r="U57" s="30">
        <v>0</v>
      </c>
      <c r="V57" s="30">
        <v>0</v>
      </c>
      <c r="W57" s="30">
        <v>0</v>
      </c>
      <c r="X57" s="30">
        <v>0</v>
      </c>
      <c r="Y57" s="30">
        <v>5.8174980060776704E-3</v>
      </c>
      <c r="Z57" s="30">
        <v>8.4082751623748495E-3</v>
      </c>
      <c r="AA57" s="30">
        <v>1.08646436487003E-2</v>
      </c>
      <c r="AB57" s="30">
        <v>1.1771030439366999E-2</v>
      </c>
      <c r="AC57" s="30">
        <v>1.2228188162133301E-2</v>
      </c>
      <c r="AD57" s="30">
        <v>1.0970170801627399E-2</v>
      </c>
      <c r="AE57" s="30">
        <v>-0.15659303871217101</v>
      </c>
      <c r="AF57" s="30">
        <v>-0.20523571320190101</v>
      </c>
      <c r="AH57" s="30">
        <f t="shared" si="9"/>
        <v>-1.59680006919127E-2</v>
      </c>
      <c r="AI57" s="30">
        <f t="shared" si="4"/>
        <v>5.8174980060776704E-3</v>
      </c>
      <c r="AJ57" s="30">
        <f t="shared" ref="AJ57:AN107" si="12">Z57</f>
        <v>8.4082751623748495E-3</v>
      </c>
      <c r="AK57" s="30">
        <f t="shared" si="12"/>
        <v>1.08646436487003E-2</v>
      </c>
      <c r="AL57" s="30">
        <f t="shared" si="12"/>
        <v>1.1771030439366999E-2</v>
      </c>
      <c r="AM57" s="30">
        <f t="shared" si="12"/>
        <v>1.2228188162133301E-2</v>
      </c>
      <c r="AN57" s="30">
        <f t="shared" si="12"/>
        <v>1.0970170801627399E-2</v>
      </c>
      <c r="AR57" s="31">
        <f t="shared" si="1"/>
        <v>44196</v>
      </c>
      <c r="AS57" s="30">
        <f t="shared" si="5"/>
        <v>1.1790571471923958</v>
      </c>
      <c r="AT57" s="30">
        <f t="shared" si="2"/>
        <v>-1.59680006919127E-2</v>
      </c>
      <c r="AU57" s="30">
        <f t="shared" si="6"/>
        <v>6.0059806220280523E-2</v>
      </c>
      <c r="AV57" s="30">
        <f t="shared" si="11"/>
        <v>5.8174980060776704E-3</v>
      </c>
      <c r="AW57" s="30">
        <f t="shared" si="11"/>
        <v>8.4082751623748495E-3</v>
      </c>
      <c r="AX57" s="30">
        <f t="shared" si="11"/>
        <v>1.08646436487003E-2</v>
      </c>
      <c r="AY57" s="30">
        <f t="shared" si="10"/>
        <v>1.1771030439366999E-2</v>
      </c>
      <c r="AZ57" s="30">
        <f t="shared" si="10"/>
        <v>1.2228188162133301E-2</v>
      </c>
      <c r="BA57" s="30">
        <f t="shared" si="10"/>
        <v>1.0970170801627399E-2</v>
      </c>
      <c r="BC57" s="31">
        <f t="shared" si="7"/>
        <v>44196</v>
      </c>
      <c r="BD57" s="30">
        <f t="shared" si="8"/>
        <v>-1.59680006919127E-2</v>
      </c>
      <c r="BE57" s="30">
        <f t="shared" si="8"/>
        <v>6.0059806220280523E-2</v>
      </c>
    </row>
    <row r="58" spans="1:57">
      <c r="A58" s="31">
        <v>44286</v>
      </c>
      <c r="B58" s="30">
        <v>-8.6034323299999299E-2</v>
      </c>
      <c r="C58" s="30">
        <v>-2.0484089262917601E-3</v>
      </c>
      <c r="D58" s="30">
        <v>-0.32405996346636101</v>
      </c>
      <c r="E58" s="30">
        <v>-4.3282214178264004E-3</v>
      </c>
      <c r="F58" s="30">
        <v>-0.287985113999633</v>
      </c>
      <c r="G58" s="30">
        <v>0.32408111086199498</v>
      </c>
      <c r="H58" s="30">
        <v>-0.38974940782220402</v>
      </c>
      <c r="I58" s="30">
        <v>2.1207736408641802</v>
      </c>
      <c r="J58" s="30">
        <v>-9.8727786781316301E-2</v>
      </c>
      <c r="K58" s="30">
        <v>-1.21506917065694E-2</v>
      </c>
      <c r="L58" s="30">
        <v>-0.13110221676294601</v>
      </c>
      <c r="M58" s="30">
        <v>0</v>
      </c>
      <c r="N58" s="30">
        <v>0</v>
      </c>
      <c r="O58" s="30">
        <v>-0.259794439191041</v>
      </c>
      <c r="P58" s="30">
        <v>0</v>
      </c>
      <c r="Q58" s="30">
        <v>0.70186616793888001</v>
      </c>
      <c r="R58" s="30">
        <v>0</v>
      </c>
      <c r="S58" s="30">
        <v>0</v>
      </c>
      <c r="T58" s="30">
        <v>-8.8779358132695593E-2</v>
      </c>
      <c r="U58" s="30">
        <v>0</v>
      </c>
      <c r="V58" s="30">
        <v>0</v>
      </c>
      <c r="W58" s="30">
        <v>0</v>
      </c>
      <c r="X58" s="30">
        <v>0</v>
      </c>
      <c r="Y58" s="30">
        <v>9.3033371699302592E-3</v>
      </c>
      <c r="Z58" s="30">
        <v>1.0632803883847601E-2</v>
      </c>
      <c r="AA58" s="30">
        <v>1.2656099856522799E-2</v>
      </c>
      <c r="AB58" s="30">
        <v>1.25831015492572E-2</v>
      </c>
      <c r="AC58" s="30">
        <v>1.2763501276946599E-2</v>
      </c>
      <c r="AD58" s="30">
        <v>1.43571889175797E-2</v>
      </c>
      <c r="AE58" s="30">
        <v>-0.155011024987594</v>
      </c>
      <c r="AF58" s="30">
        <v>1.38838577972371</v>
      </c>
      <c r="AH58" s="30">
        <f t="shared" si="9"/>
        <v>-1.21506917065694E-2</v>
      </c>
      <c r="AI58" s="30">
        <f t="shared" ref="AI58:AN121" si="13">Y58</f>
        <v>9.3033371699302592E-3</v>
      </c>
      <c r="AJ58" s="30">
        <f t="shared" si="12"/>
        <v>1.0632803883847601E-2</v>
      </c>
      <c r="AK58" s="30">
        <f t="shared" si="12"/>
        <v>1.2656099856522799E-2</v>
      </c>
      <c r="AL58" s="30">
        <f t="shared" si="12"/>
        <v>1.25831015492572E-2</v>
      </c>
      <c r="AM58" s="30">
        <f t="shared" si="12"/>
        <v>1.2763501276946599E-2</v>
      </c>
      <c r="AN58" s="30">
        <f t="shared" si="12"/>
        <v>1.43571889175797E-2</v>
      </c>
      <c r="AR58" s="31">
        <f t="shared" si="1"/>
        <v>44286</v>
      </c>
      <c r="AS58" s="30">
        <f t="shared" si="5"/>
        <v>7.5535431188948401</v>
      </c>
      <c r="AT58" s="30">
        <f t="shared" si="2"/>
        <v>-1.21506917065694E-2</v>
      </c>
      <c r="AU58" s="30">
        <f t="shared" si="6"/>
        <v>7.2296032654084158E-2</v>
      </c>
      <c r="AV58" s="30">
        <f t="shared" si="11"/>
        <v>9.3033371699302592E-3</v>
      </c>
      <c r="AW58" s="30">
        <f t="shared" si="11"/>
        <v>1.0632803883847601E-2</v>
      </c>
      <c r="AX58" s="30">
        <f t="shared" si="11"/>
        <v>1.2656099856522799E-2</v>
      </c>
      <c r="AY58" s="30">
        <f t="shared" si="10"/>
        <v>1.25831015492572E-2</v>
      </c>
      <c r="AZ58" s="30">
        <f t="shared" si="10"/>
        <v>1.2763501276946599E-2</v>
      </c>
      <c r="BA58" s="30">
        <f t="shared" si="10"/>
        <v>1.43571889175797E-2</v>
      </c>
      <c r="BC58" s="31">
        <f t="shared" si="7"/>
        <v>44286</v>
      </c>
      <c r="BD58" s="30">
        <f t="shared" si="8"/>
        <v>-1.21506917065694E-2</v>
      </c>
      <c r="BE58" s="30">
        <f t="shared" si="8"/>
        <v>7.2296032654084158E-2</v>
      </c>
    </row>
    <row r="59" spans="1:57">
      <c r="A59" s="31">
        <v>44377</v>
      </c>
      <c r="B59" s="30">
        <v>-0.108471489232098</v>
      </c>
      <c r="C59" s="30">
        <v>-2.41845678796703E-3</v>
      </c>
      <c r="D59" s="30">
        <v>-0.29804812229297001</v>
      </c>
      <c r="E59" s="30">
        <v>-2.6379917564822702E-3</v>
      </c>
      <c r="F59" s="30">
        <v>-0.27749189475845198</v>
      </c>
      <c r="G59" s="30">
        <v>0.36589388080332502</v>
      </c>
      <c r="H59" s="30">
        <v>-0.44202591398801999</v>
      </c>
      <c r="I59" s="30">
        <v>3.6017980964512</v>
      </c>
      <c r="J59" s="30">
        <v>-9.3248643033827502E-2</v>
      </c>
      <c r="K59" s="30">
        <v>-3.6246978040166398E-3</v>
      </c>
      <c r="L59" s="30">
        <v>-0.106936826896442</v>
      </c>
      <c r="M59" s="30">
        <v>0</v>
      </c>
      <c r="N59" s="30">
        <v>0</v>
      </c>
      <c r="O59" s="30">
        <v>-0.23855452967478299</v>
      </c>
      <c r="P59" s="30">
        <v>0</v>
      </c>
      <c r="Q59" s="30">
        <v>0.60237971488537001</v>
      </c>
      <c r="R59" s="30">
        <v>0</v>
      </c>
      <c r="S59" s="30">
        <v>0</v>
      </c>
      <c r="T59" s="30">
        <v>0.89546161769802302</v>
      </c>
      <c r="U59" s="30">
        <v>0</v>
      </c>
      <c r="V59" s="30">
        <v>0</v>
      </c>
      <c r="W59" s="30">
        <v>0</v>
      </c>
      <c r="X59" s="30">
        <v>0</v>
      </c>
      <c r="Y59" s="30">
        <v>1.3248840873192299E-2</v>
      </c>
      <c r="Z59" s="30">
        <v>1.25825707227633E-2</v>
      </c>
      <c r="AA59" s="30">
        <v>1.3769898094073601E-2</v>
      </c>
      <c r="AB59" s="30">
        <v>1.2782515161879801E-2</v>
      </c>
      <c r="AC59" s="30">
        <v>1.26916312099378E-2</v>
      </c>
      <c r="AD59" s="30">
        <v>1.6360239509460799E-2</v>
      </c>
      <c r="AE59" s="30">
        <v>-0.153444569490091</v>
      </c>
      <c r="AF59" s="30">
        <v>3.8961462580973301</v>
      </c>
      <c r="AH59" s="30">
        <f t="shared" si="9"/>
        <v>-3.6246978040166398E-3</v>
      </c>
      <c r="AI59" s="30">
        <f t="shared" si="13"/>
        <v>1.3248840873192299E-2</v>
      </c>
      <c r="AJ59" s="30">
        <f t="shared" si="12"/>
        <v>1.25825707227633E-2</v>
      </c>
      <c r="AK59" s="30">
        <f t="shared" si="12"/>
        <v>1.3769898094073601E-2</v>
      </c>
      <c r="AL59" s="30">
        <f t="shared" si="12"/>
        <v>1.2782515161879801E-2</v>
      </c>
      <c r="AM59" s="30">
        <f t="shared" si="12"/>
        <v>1.26916312099378E-2</v>
      </c>
      <c r="AN59" s="30">
        <f t="shared" si="12"/>
        <v>1.6360239509460799E-2</v>
      </c>
      <c r="AR59" s="31">
        <f t="shared" si="1"/>
        <v>44377</v>
      </c>
      <c r="AS59" s="30">
        <f t="shared" si="5"/>
        <v>17.58458503238932</v>
      </c>
      <c r="AT59" s="30">
        <f t="shared" si="2"/>
        <v>-3.6246978040166398E-3</v>
      </c>
      <c r="AU59" s="30">
        <f t="shared" si="6"/>
        <v>8.1435695571307615E-2</v>
      </c>
      <c r="AV59" s="30">
        <f t="shared" si="11"/>
        <v>1.3248840873192299E-2</v>
      </c>
      <c r="AW59" s="30">
        <f t="shared" si="11"/>
        <v>1.25825707227633E-2</v>
      </c>
      <c r="AX59" s="30">
        <f t="shared" si="11"/>
        <v>1.3769898094073601E-2</v>
      </c>
      <c r="AY59" s="30">
        <f t="shared" si="10"/>
        <v>1.2782515161879801E-2</v>
      </c>
      <c r="AZ59" s="30">
        <f t="shared" si="10"/>
        <v>1.26916312099378E-2</v>
      </c>
      <c r="BA59" s="30">
        <f t="shared" si="10"/>
        <v>1.6360239509460799E-2</v>
      </c>
      <c r="BC59" s="31">
        <f t="shared" si="7"/>
        <v>44377</v>
      </c>
      <c r="BD59" s="30">
        <f t="shared" si="8"/>
        <v>-3.6246978040166398E-3</v>
      </c>
      <c r="BE59" s="30">
        <f t="shared" si="8"/>
        <v>8.1435695571307615E-2</v>
      </c>
    </row>
    <row r="60" spans="1:57">
      <c r="A60" s="31">
        <v>44469</v>
      </c>
      <c r="B60" s="30">
        <v>-0.104999171513331</v>
      </c>
      <c r="C60" s="30">
        <v>-2.4217608552312602E-3</v>
      </c>
      <c r="D60" s="30">
        <v>-0.25121921095788702</v>
      </c>
      <c r="E60" s="30">
        <v>-1.6444981338792301E-3</v>
      </c>
      <c r="F60" s="30">
        <v>-0.224397419836419</v>
      </c>
      <c r="G60" s="30">
        <v>0.34145336940687399</v>
      </c>
      <c r="H60" s="30">
        <v>-0.41769067257696402</v>
      </c>
      <c r="I60" s="30">
        <v>3.34473920588289</v>
      </c>
      <c r="J60" s="30">
        <v>-0.15625989882237501</v>
      </c>
      <c r="K60" s="30">
        <v>-5.9751064816704301E-3</v>
      </c>
      <c r="L60" s="30">
        <v>-0.106321679379139</v>
      </c>
      <c r="M60" s="30">
        <v>0</v>
      </c>
      <c r="N60" s="30">
        <v>0</v>
      </c>
      <c r="O60" s="30">
        <v>-0.15795835988991999</v>
      </c>
      <c r="P60" s="30">
        <v>0</v>
      </c>
      <c r="Q60" s="30">
        <v>0.59937784177366205</v>
      </c>
      <c r="R60" s="30">
        <v>0</v>
      </c>
      <c r="S60" s="30">
        <v>0</v>
      </c>
      <c r="T60" s="30">
        <v>8.0095287911396904E-2</v>
      </c>
      <c r="U60" s="30">
        <v>0</v>
      </c>
      <c r="V60" s="30">
        <v>0</v>
      </c>
      <c r="W60" s="30">
        <v>0</v>
      </c>
      <c r="X60" s="30">
        <v>0</v>
      </c>
      <c r="Y60" s="30">
        <v>1.11138505966446E-2</v>
      </c>
      <c r="Z60" s="30">
        <v>8.9545707333327194E-3</v>
      </c>
      <c r="AA60" s="30">
        <v>1.1904454889566299E-2</v>
      </c>
      <c r="AB60" s="30">
        <v>9.9742678766556701E-3</v>
      </c>
      <c r="AC60" s="30">
        <v>1.0222584627550499E-2</v>
      </c>
      <c r="AD60" s="30">
        <v>1.54180491605426E-2</v>
      </c>
      <c r="AE60" s="30">
        <v>-0.15189353735671701</v>
      </c>
      <c r="AF60" s="30">
        <v>2.8900369341141299</v>
      </c>
      <c r="AH60" s="30">
        <f t="shared" si="9"/>
        <v>-5.9751064816704301E-3</v>
      </c>
      <c r="AI60" s="30">
        <f t="shared" si="13"/>
        <v>1.11138505966446E-2</v>
      </c>
      <c r="AJ60" s="30">
        <f t="shared" si="12"/>
        <v>8.9545707333327194E-3</v>
      </c>
      <c r="AK60" s="30">
        <f t="shared" si="12"/>
        <v>1.1904454889566299E-2</v>
      </c>
      <c r="AL60" s="30">
        <f t="shared" si="12"/>
        <v>9.9742678766556701E-3</v>
      </c>
      <c r="AM60" s="30">
        <f t="shared" si="12"/>
        <v>1.0222584627550499E-2</v>
      </c>
      <c r="AN60" s="30">
        <f t="shared" si="12"/>
        <v>1.54180491605426E-2</v>
      </c>
      <c r="AR60" s="31">
        <f t="shared" si="1"/>
        <v>44469</v>
      </c>
      <c r="AS60" s="30">
        <f t="shared" si="5"/>
        <v>13.560147736456519</v>
      </c>
      <c r="AT60" s="30">
        <f t="shared" si="2"/>
        <v>-5.9751064816704301E-3</v>
      </c>
      <c r="AU60" s="30">
        <f t="shared" si="6"/>
        <v>6.7587777884292391E-2</v>
      </c>
      <c r="AV60" s="30">
        <f t="shared" si="11"/>
        <v>1.11138505966446E-2</v>
      </c>
      <c r="AW60" s="30">
        <f t="shared" si="11"/>
        <v>8.9545707333327194E-3</v>
      </c>
      <c r="AX60" s="30">
        <f t="shared" si="11"/>
        <v>1.1904454889566299E-2</v>
      </c>
      <c r="AY60" s="30">
        <f t="shared" si="10"/>
        <v>9.9742678766556701E-3</v>
      </c>
      <c r="AZ60" s="30">
        <f t="shared" si="10"/>
        <v>1.0222584627550499E-2</v>
      </c>
      <c r="BA60" s="30">
        <f t="shared" si="10"/>
        <v>1.54180491605426E-2</v>
      </c>
      <c r="BC60" s="31">
        <f t="shared" si="7"/>
        <v>44469</v>
      </c>
      <c r="BD60" s="30">
        <f t="shared" si="8"/>
        <v>-5.9751064816704301E-3</v>
      </c>
      <c r="BE60" s="30">
        <f t="shared" si="8"/>
        <v>6.7587777884292391E-2</v>
      </c>
    </row>
    <row r="61" spans="1:57">
      <c r="A61" s="31">
        <v>44561</v>
      </c>
      <c r="B61" s="30">
        <v>-9.4113777748816504E-2</v>
      </c>
      <c r="C61" s="30">
        <v>-2.6605263930612401E-3</v>
      </c>
      <c r="D61" s="30">
        <v>-0.25594481523080098</v>
      </c>
      <c r="E61" s="30">
        <v>-3.7457356062420202E-4</v>
      </c>
      <c r="F61" s="30">
        <v>-0.21401662474883601</v>
      </c>
      <c r="G61" s="30">
        <v>0.343027281361241</v>
      </c>
      <c r="H61" s="30">
        <v>-0.41688713741188099</v>
      </c>
      <c r="I61" s="30">
        <v>3.5238621217403399</v>
      </c>
      <c r="J61" s="30">
        <v>-0.25262678505755198</v>
      </c>
      <c r="K61" s="30">
        <v>1.33843290626156E-3</v>
      </c>
      <c r="L61" s="30">
        <v>-9.8956322011967093E-2</v>
      </c>
      <c r="M61" s="30">
        <v>0</v>
      </c>
      <c r="N61" s="30">
        <v>0</v>
      </c>
      <c r="O61" s="30">
        <v>-0.114402267332869</v>
      </c>
      <c r="P61" s="30">
        <v>0</v>
      </c>
      <c r="Q61" s="30">
        <v>0.69376151684243903</v>
      </c>
      <c r="R61" s="30">
        <v>0</v>
      </c>
      <c r="S61" s="30">
        <v>0</v>
      </c>
      <c r="T61" s="30">
        <v>0.21502197448579599</v>
      </c>
      <c r="U61" s="30">
        <v>0</v>
      </c>
      <c r="V61" s="30">
        <v>0</v>
      </c>
      <c r="W61" s="30">
        <v>0</v>
      </c>
      <c r="X61" s="30">
        <v>0</v>
      </c>
      <c r="Y61" s="30">
        <v>1.4156744194071501E-2</v>
      </c>
      <c r="Z61" s="30">
        <v>8.6483824608851699E-3</v>
      </c>
      <c r="AA61" s="30">
        <v>1.3099493973256399E-2</v>
      </c>
      <c r="AB61" s="30">
        <v>1.0156970200148E-2</v>
      </c>
      <c r="AC61" s="30">
        <v>9.9690272261199198E-3</v>
      </c>
      <c r="AD61" s="30">
        <v>1.4114917193697099E-2</v>
      </c>
      <c r="AE61" s="30">
        <v>-0.15035779424572501</v>
      </c>
      <c r="AF61" s="30">
        <v>3.29733461099068</v>
      </c>
      <c r="AH61" s="30">
        <f t="shared" si="9"/>
        <v>1.33843290626156E-3</v>
      </c>
      <c r="AI61" s="30">
        <f t="shared" si="13"/>
        <v>1.4156744194071501E-2</v>
      </c>
      <c r="AJ61" s="30">
        <f t="shared" si="12"/>
        <v>8.6483824608851699E-3</v>
      </c>
      <c r="AK61" s="30">
        <f t="shared" si="12"/>
        <v>1.3099493973256399E-2</v>
      </c>
      <c r="AL61" s="30">
        <f t="shared" si="12"/>
        <v>1.0156970200148E-2</v>
      </c>
      <c r="AM61" s="30">
        <f t="shared" si="12"/>
        <v>9.9690272261199198E-3</v>
      </c>
      <c r="AN61" s="30">
        <f t="shared" si="12"/>
        <v>1.4114917193697099E-2</v>
      </c>
      <c r="AR61" s="31">
        <f t="shared" si="1"/>
        <v>44561</v>
      </c>
      <c r="AS61" s="30">
        <f t="shared" si="5"/>
        <v>15.18933844396272</v>
      </c>
      <c r="AT61" s="30">
        <f t="shared" si="2"/>
        <v>1.33843290626156E-3</v>
      </c>
      <c r="AU61" s="30">
        <f t="shared" si="6"/>
        <v>7.0145535248178098E-2</v>
      </c>
      <c r="AV61" s="30">
        <f t="shared" si="11"/>
        <v>1.4156744194071501E-2</v>
      </c>
      <c r="AW61" s="30">
        <f t="shared" si="11"/>
        <v>8.6483824608851699E-3</v>
      </c>
      <c r="AX61" s="30">
        <f t="shared" si="11"/>
        <v>1.3099493973256399E-2</v>
      </c>
      <c r="AY61" s="30">
        <f t="shared" si="10"/>
        <v>1.0156970200148E-2</v>
      </c>
      <c r="AZ61" s="30">
        <f t="shared" si="10"/>
        <v>9.9690272261199198E-3</v>
      </c>
      <c r="BA61" s="30">
        <f t="shared" si="10"/>
        <v>1.4114917193697099E-2</v>
      </c>
      <c r="BC61" s="31">
        <f t="shared" si="7"/>
        <v>44561</v>
      </c>
      <c r="BD61" s="30">
        <f t="shared" si="8"/>
        <v>1.33843290626156E-3</v>
      </c>
      <c r="BE61" s="30">
        <f t="shared" si="8"/>
        <v>7.0145535248178098E-2</v>
      </c>
    </row>
    <row r="62" spans="1:57">
      <c r="A62" s="31">
        <v>44651</v>
      </c>
      <c r="B62" s="30">
        <v>-9.0628659780023199E-2</v>
      </c>
      <c r="C62" s="30">
        <v>-2.6842272972782402E-3</v>
      </c>
      <c r="D62" s="30">
        <v>-0.28556927946667898</v>
      </c>
      <c r="E62" s="30">
        <v>1.0947046272802199E-3</v>
      </c>
      <c r="F62" s="30">
        <v>-0.182473043579023</v>
      </c>
      <c r="G62" s="30">
        <v>0.28688084912848999</v>
      </c>
      <c r="H62" s="30">
        <v>-0.30680916483196702</v>
      </c>
      <c r="I62" s="30">
        <v>4.2540458620858601</v>
      </c>
      <c r="J62" s="30">
        <v>-0.56990814210843199</v>
      </c>
      <c r="K62" s="30">
        <v>6.8149143241269501E-3</v>
      </c>
      <c r="L62" s="30">
        <v>-0.108082982625545</v>
      </c>
      <c r="M62" s="30">
        <v>0</v>
      </c>
      <c r="N62" s="30">
        <v>0</v>
      </c>
      <c r="O62" s="30">
        <v>-4.0460649622864303E-2</v>
      </c>
      <c r="P62" s="30">
        <v>0</v>
      </c>
      <c r="Q62" s="30">
        <v>0.77416526859077595</v>
      </c>
      <c r="R62" s="30">
        <v>0</v>
      </c>
      <c r="S62" s="30">
        <v>0</v>
      </c>
      <c r="T62" s="30">
        <v>0.36961991920332299</v>
      </c>
      <c r="U62" s="30">
        <v>0</v>
      </c>
      <c r="V62" s="30">
        <v>0</v>
      </c>
      <c r="W62" s="30">
        <v>0</v>
      </c>
      <c r="X62" s="30">
        <v>0</v>
      </c>
      <c r="Y62" s="30">
        <v>1.2128197743343999E-2</v>
      </c>
      <c r="Z62" s="30">
        <v>8.4219967788401393E-3</v>
      </c>
      <c r="AA62" s="30">
        <v>1.1581626308920699E-2</v>
      </c>
      <c r="AB62" s="30">
        <v>9.21633786383768E-3</v>
      </c>
      <c r="AC62" s="30">
        <v>9.8389078722949108E-3</v>
      </c>
      <c r="AD62" s="30">
        <v>1.3021041569416501E-2</v>
      </c>
      <c r="AE62" s="30">
        <v>-0.148837206358642</v>
      </c>
      <c r="AF62" s="30">
        <v>4.0854044990815597</v>
      </c>
      <c r="AH62" s="30">
        <f t="shared" si="9"/>
        <v>6.8149143241269501E-3</v>
      </c>
      <c r="AI62" s="30">
        <f t="shared" si="13"/>
        <v>1.2128197743343999E-2</v>
      </c>
      <c r="AJ62" s="30">
        <f t="shared" si="12"/>
        <v>8.4219967788401393E-3</v>
      </c>
      <c r="AK62" s="30">
        <f t="shared" si="12"/>
        <v>1.1581626308920699E-2</v>
      </c>
      <c r="AL62" s="30">
        <f t="shared" si="12"/>
        <v>9.21633786383768E-3</v>
      </c>
      <c r="AM62" s="30">
        <f t="shared" si="12"/>
        <v>9.8389078722949108E-3</v>
      </c>
      <c r="AN62" s="30">
        <f t="shared" si="12"/>
        <v>1.3021041569416501E-2</v>
      </c>
      <c r="AR62" s="31">
        <f t="shared" si="1"/>
        <v>44651</v>
      </c>
      <c r="AS62" s="30">
        <f t="shared" si="5"/>
        <v>18.341617996326239</v>
      </c>
      <c r="AT62" s="30">
        <f t="shared" si="2"/>
        <v>6.8149143241269501E-3</v>
      </c>
      <c r="AU62" s="30">
        <f t="shared" si="6"/>
        <v>6.4208108136653924E-2</v>
      </c>
      <c r="AV62" s="30">
        <f t="shared" si="11"/>
        <v>1.2128197743343999E-2</v>
      </c>
      <c r="AW62" s="30">
        <f t="shared" si="11"/>
        <v>8.4219967788401393E-3</v>
      </c>
      <c r="AX62" s="30">
        <f t="shared" si="11"/>
        <v>1.1581626308920699E-2</v>
      </c>
      <c r="AY62" s="30">
        <f t="shared" si="10"/>
        <v>9.21633786383768E-3</v>
      </c>
      <c r="AZ62" s="30">
        <f t="shared" si="10"/>
        <v>9.8389078722949108E-3</v>
      </c>
      <c r="BA62" s="30">
        <f t="shared" si="10"/>
        <v>1.3021041569416501E-2</v>
      </c>
      <c r="BC62" s="31">
        <f t="shared" si="7"/>
        <v>44651</v>
      </c>
      <c r="BD62" s="30">
        <f t="shared" si="8"/>
        <v>6.8149143241269501E-3</v>
      </c>
      <c r="BE62" s="30">
        <f t="shared" si="8"/>
        <v>6.4208108136653924E-2</v>
      </c>
    </row>
    <row r="63" spans="1:57">
      <c r="A63" s="31">
        <v>44742</v>
      </c>
      <c r="B63" s="30">
        <v>-9.1986727464621304E-2</v>
      </c>
      <c r="C63" s="30">
        <v>-2.3237508073203901E-3</v>
      </c>
      <c r="D63" s="30">
        <v>-0.22373513999300801</v>
      </c>
      <c r="E63" s="30">
        <v>2.6921733483620202E-3</v>
      </c>
      <c r="F63" s="30">
        <v>-8.0636516217291704E-2</v>
      </c>
      <c r="G63" s="30">
        <v>0.23235060114619099</v>
      </c>
      <c r="H63" s="30">
        <v>-0.22557902197644</v>
      </c>
      <c r="I63" s="30">
        <v>4.3054932077742603</v>
      </c>
      <c r="J63" s="30">
        <v>-1.07662598513327</v>
      </c>
      <c r="K63" s="30">
        <v>8.14403692763754E-3</v>
      </c>
      <c r="L63" s="30">
        <v>-9.5927833203501803E-2</v>
      </c>
      <c r="M63" s="30">
        <v>0</v>
      </c>
      <c r="N63" s="30">
        <v>0</v>
      </c>
      <c r="O63" s="30">
        <v>0.28641426003184201</v>
      </c>
      <c r="P63" s="30">
        <v>0</v>
      </c>
      <c r="Q63" s="30">
        <v>0.85569029562204602</v>
      </c>
      <c r="R63" s="30">
        <v>0</v>
      </c>
      <c r="S63" s="30">
        <v>0</v>
      </c>
      <c r="T63" s="30">
        <v>-0.97310154486872602</v>
      </c>
      <c r="U63" s="30">
        <v>0</v>
      </c>
      <c r="V63" s="30">
        <v>0</v>
      </c>
      <c r="W63" s="30">
        <v>0</v>
      </c>
      <c r="X63" s="30">
        <v>0</v>
      </c>
      <c r="Y63" s="30">
        <v>8.2855011817484208E-3</v>
      </c>
      <c r="Z63" s="30">
        <v>1.93254564904155E-3</v>
      </c>
      <c r="AA63" s="30">
        <v>5.4762885824732798E-3</v>
      </c>
      <c r="AB63" s="30">
        <v>8.5616755471917805E-4</v>
      </c>
      <c r="AC63" s="30">
        <v>7.8468189213420896E-3</v>
      </c>
      <c r="AD63" s="30">
        <v>1.04431048357112E-2</v>
      </c>
      <c r="AE63" s="30">
        <v>-0.14733164046135599</v>
      </c>
      <c r="AF63" s="30">
        <v>2.7948012271505802</v>
      </c>
      <c r="AH63" s="30">
        <f t="shared" si="9"/>
        <v>8.14403692763754E-3</v>
      </c>
      <c r="AI63" s="30">
        <f t="shared" si="13"/>
        <v>8.2855011817484208E-3</v>
      </c>
      <c r="AJ63" s="30">
        <f t="shared" si="12"/>
        <v>1.93254564904155E-3</v>
      </c>
      <c r="AK63" s="30">
        <f t="shared" si="12"/>
        <v>5.4762885824732798E-3</v>
      </c>
      <c r="AL63" s="30">
        <f t="shared" si="12"/>
        <v>8.5616755471917805E-4</v>
      </c>
      <c r="AM63" s="30">
        <f t="shared" si="12"/>
        <v>7.8468189213420896E-3</v>
      </c>
      <c r="AN63" s="30">
        <f t="shared" si="12"/>
        <v>1.04431048357112E-2</v>
      </c>
      <c r="AR63" s="31">
        <f t="shared" si="1"/>
        <v>44742</v>
      </c>
      <c r="AS63" s="30">
        <f t="shared" si="5"/>
        <v>13.179204908602321</v>
      </c>
      <c r="AT63" s="30">
        <f t="shared" si="2"/>
        <v>8.14403692763754E-3</v>
      </c>
      <c r="AU63" s="30">
        <f t="shared" si="6"/>
        <v>3.484042672503572E-2</v>
      </c>
      <c r="AV63" s="30">
        <f t="shared" si="11"/>
        <v>8.2855011817484208E-3</v>
      </c>
      <c r="AW63" s="30">
        <f t="shared" si="11"/>
        <v>1.93254564904155E-3</v>
      </c>
      <c r="AX63" s="30">
        <f t="shared" si="11"/>
        <v>5.4762885824732798E-3</v>
      </c>
      <c r="AY63" s="30">
        <f t="shared" si="10"/>
        <v>8.5616755471917805E-4</v>
      </c>
      <c r="AZ63" s="30">
        <f t="shared" si="10"/>
        <v>7.8468189213420896E-3</v>
      </c>
      <c r="BA63" s="30">
        <f t="shared" si="10"/>
        <v>1.04431048357112E-2</v>
      </c>
      <c r="BC63" s="31">
        <f t="shared" si="7"/>
        <v>44742</v>
      </c>
      <c r="BD63" s="30">
        <f t="shared" si="8"/>
        <v>8.14403692763754E-3</v>
      </c>
      <c r="BE63" s="30">
        <f t="shared" si="8"/>
        <v>3.484042672503572E-2</v>
      </c>
    </row>
    <row r="64" spans="1:57">
      <c r="A64" s="31">
        <v>44834</v>
      </c>
      <c r="B64" s="30">
        <v>-8.7094626908390496E-2</v>
      </c>
      <c r="C64" s="30">
        <v>-2.1212634456757502E-3</v>
      </c>
      <c r="D64" s="30">
        <v>-0.21235967361198299</v>
      </c>
      <c r="E64" s="30">
        <v>3.7996922405358902E-3</v>
      </c>
      <c r="F64" s="30">
        <v>-5.1935952902826203E-2</v>
      </c>
      <c r="G64" s="30">
        <v>0.210783636079314</v>
      </c>
      <c r="H64" s="30">
        <v>-0.26463294773483298</v>
      </c>
      <c r="I64" s="30">
        <v>3.2009388540582502</v>
      </c>
      <c r="J64" s="30">
        <v>-1.2198246328644999</v>
      </c>
      <c r="K64" s="30">
        <v>2.6136447248914499E-3</v>
      </c>
      <c r="L64" s="30">
        <v>-8.3552467053638002E-2</v>
      </c>
      <c r="M64" s="30">
        <v>0</v>
      </c>
      <c r="N64" s="30">
        <v>0</v>
      </c>
      <c r="O64" s="30">
        <v>0.42442127557340498</v>
      </c>
      <c r="P64" s="30">
        <v>0</v>
      </c>
      <c r="Q64" s="30">
        <v>0.91030575916670697</v>
      </c>
      <c r="R64" s="30">
        <v>0</v>
      </c>
      <c r="S64" s="30">
        <v>0</v>
      </c>
      <c r="T64" s="30">
        <v>0.41656003095666899</v>
      </c>
      <c r="U64" s="30">
        <v>0</v>
      </c>
      <c r="V64" s="30">
        <v>0</v>
      </c>
      <c r="W64" s="30">
        <v>0</v>
      </c>
      <c r="X64" s="30">
        <v>0</v>
      </c>
      <c r="Y64" s="30">
        <v>8.9520939452913898E-3</v>
      </c>
      <c r="Z64" s="30">
        <v>-9.8085988649021494E-4</v>
      </c>
      <c r="AA64" s="30">
        <v>8.7050033990454505E-3</v>
      </c>
      <c r="AB64" s="30">
        <v>-4.77159599876486E-4</v>
      </c>
      <c r="AC64" s="30">
        <v>8.1263665366204593E-3</v>
      </c>
      <c r="AD64" s="30">
        <v>9.7789873527709403E-3</v>
      </c>
      <c r="AE64" s="30">
        <v>-0.145840963904175</v>
      </c>
      <c r="AF64" s="30">
        <v>3.1823018646683598</v>
      </c>
      <c r="AH64" s="30">
        <f t="shared" si="9"/>
        <v>2.6136447248914499E-3</v>
      </c>
      <c r="AI64" s="30">
        <f t="shared" si="13"/>
        <v>8.9520939452913898E-3</v>
      </c>
      <c r="AJ64" s="30">
        <f t="shared" si="12"/>
        <v>-9.8085988649021494E-4</v>
      </c>
      <c r="AK64" s="30">
        <f t="shared" si="12"/>
        <v>8.7050033990454505E-3</v>
      </c>
      <c r="AL64" s="30">
        <f t="shared" si="12"/>
        <v>-4.77159599876486E-4</v>
      </c>
      <c r="AM64" s="30">
        <f t="shared" si="12"/>
        <v>8.1263665366204593E-3</v>
      </c>
      <c r="AN64" s="30">
        <f t="shared" si="12"/>
        <v>9.7789873527709403E-3</v>
      </c>
      <c r="AR64" s="31">
        <f t="shared" si="1"/>
        <v>44834</v>
      </c>
      <c r="AS64" s="30">
        <f t="shared" si="5"/>
        <v>14.729207458673439</v>
      </c>
      <c r="AT64" s="30">
        <f t="shared" si="2"/>
        <v>2.6136447248914499E-3</v>
      </c>
      <c r="AU64" s="30">
        <f t="shared" si="6"/>
        <v>3.4104431747361538E-2</v>
      </c>
      <c r="AV64" s="30">
        <f t="shared" si="11"/>
        <v>8.9520939452913898E-3</v>
      </c>
      <c r="AW64" s="30">
        <f t="shared" si="11"/>
        <v>-9.8085988649021494E-4</v>
      </c>
      <c r="AX64" s="30">
        <f t="shared" si="11"/>
        <v>8.7050033990454505E-3</v>
      </c>
      <c r="AY64" s="30">
        <f t="shared" si="10"/>
        <v>-4.77159599876486E-4</v>
      </c>
      <c r="AZ64" s="30">
        <f t="shared" si="10"/>
        <v>8.1263665366204593E-3</v>
      </c>
      <c r="BA64" s="30">
        <f t="shared" si="10"/>
        <v>9.7789873527709403E-3</v>
      </c>
      <c r="BC64" s="31">
        <f t="shared" si="7"/>
        <v>44834</v>
      </c>
      <c r="BD64" s="30">
        <f t="shared" si="8"/>
        <v>2.6136447248914499E-3</v>
      </c>
      <c r="BE64" s="30">
        <f t="shared" si="8"/>
        <v>3.4104431747361538E-2</v>
      </c>
    </row>
    <row r="65" spans="1:57">
      <c r="A65" s="31">
        <v>44926</v>
      </c>
      <c r="B65" s="30">
        <v>-8.6289095131763999E-2</v>
      </c>
      <c r="C65" s="30">
        <v>-1.70121028127967E-3</v>
      </c>
      <c r="D65" s="30">
        <v>-0.17367131431480401</v>
      </c>
      <c r="E65" s="30">
        <v>4.7547313126727799E-3</v>
      </c>
      <c r="F65" s="30">
        <v>1.04126193005704E-2</v>
      </c>
      <c r="G65" s="30">
        <v>0.175146257189329</v>
      </c>
      <c r="H65" s="30">
        <v>-0.28356785700623899</v>
      </c>
      <c r="I65" s="30">
        <v>3.0812653127260501</v>
      </c>
      <c r="J65" s="30">
        <v>-1.4572105472031101</v>
      </c>
      <c r="K65" s="30">
        <v>-4.6337246386585198E-3</v>
      </c>
      <c r="L65" s="30">
        <v>-7.3800975137028296E-2</v>
      </c>
      <c r="M65" s="30">
        <v>0</v>
      </c>
      <c r="N65" s="30">
        <v>0</v>
      </c>
      <c r="O65" s="30">
        <v>0.63952021598936404</v>
      </c>
      <c r="P65" s="30">
        <v>0</v>
      </c>
      <c r="Q65" s="30">
        <v>0.94965688182049302</v>
      </c>
      <c r="R65" s="30">
        <v>0</v>
      </c>
      <c r="S65" s="30">
        <v>0</v>
      </c>
      <c r="T65" s="30">
        <v>-6.3768590521706596E-3</v>
      </c>
      <c r="U65" s="30">
        <v>0</v>
      </c>
      <c r="V65" s="30">
        <v>0</v>
      </c>
      <c r="W65" s="30">
        <v>0</v>
      </c>
      <c r="X65" s="30">
        <v>0</v>
      </c>
      <c r="Y65" s="30">
        <v>6.7558706329018297E-3</v>
      </c>
      <c r="Z65" s="30">
        <v>-5.1890900675588504E-3</v>
      </c>
      <c r="AA65" s="30">
        <v>5.0234877909893696E-3</v>
      </c>
      <c r="AB65" s="30">
        <v>-2.8802918279335898E-4</v>
      </c>
      <c r="AC65" s="30">
        <v>8.1127878171827206E-3</v>
      </c>
      <c r="AD65" s="30">
        <v>1.08194397845373E-2</v>
      </c>
      <c r="AE65" s="30">
        <v>-0.14436504464080399</v>
      </c>
      <c r="AF65" s="30">
        <v>2.6765637058240901</v>
      </c>
      <c r="AH65" s="30">
        <f t="shared" si="9"/>
        <v>-4.6337246386585198E-3</v>
      </c>
      <c r="AI65" s="30">
        <f t="shared" si="13"/>
        <v>6.7558706329018297E-3</v>
      </c>
      <c r="AJ65" s="30">
        <f t="shared" si="12"/>
        <v>-5.1890900675588504E-3</v>
      </c>
      <c r="AK65" s="30">
        <f t="shared" si="12"/>
        <v>5.0234877909893696E-3</v>
      </c>
      <c r="AL65" s="30">
        <f t="shared" si="12"/>
        <v>-2.8802918279335898E-4</v>
      </c>
      <c r="AM65" s="30">
        <f t="shared" si="12"/>
        <v>8.1127878171827206E-3</v>
      </c>
      <c r="AN65" s="30">
        <f t="shared" si="12"/>
        <v>1.08194397845373E-2</v>
      </c>
      <c r="AR65" s="31">
        <f t="shared" si="1"/>
        <v>44926</v>
      </c>
      <c r="AS65" s="30">
        <f t="shared" si="5"/>
        <v>12.70625482329636</v>
      </c>
      <c r="AT65" s="30">
        <f t="shared" si="2"/>
        <v>-4.6337246386585198E-3</v>
      </c>
      <c r="AU65" s="30">
        <f t="shared" si="6"/>
        <v>2.523446677525901E-2</v>
      </c>
      <c r="AV65" s="30">
        <f t="shared" si="11"/>
        <v>6.7558706329018297E-3</v>
      </c>
      <c r="AW65" s="30">
        <f t="shared" si="11"/>
        <v>-5.1890900675588504E-3</v>
      </c>
      <c r="AX65" s="30">
        <f t="shared" si="11"/>
        <v>5.0234877909893696E-3</v>
      </c>
      <c r="AY65" s="30">
        <f t="shared" si="10"/>
        <v>-2.8802918279335898E-4</v>
      </c>
      <c r="AZ65" s="30">
        <f t="shared" si="10"/>
        <v>8.1127878171827206E-3</v>
      </c>
      <c r="BA65" s="30">
        <f t="shared" si="10"/>
        <v>1.08194397845373E-2</v>
      </c>
      <c r="BC65" s="31">
        <f t="shared" si="7"/>
        <v>44926</v>
      </c>
      <c r="BD65" s="30">
        <f t="shared" si="8"/>
        <v>-4.6337246386585198E-3</v>
      </c>
      <c r="BE65" s="30">
        <f t="shared" si="8"/>
        <v>2.523446677525901E-2</v>
      </c>
    </row>
    <row r="66" spans="1:57">
      <c r="A66" s="31">
        <v>45016</v>
      </c>
      <c r="B66" s="30">
        <v>-8.6064093135718098E-2</v>
      </c>
      <c r="C66" s="30">
        <v>-1.49375737463763E-3</v>
      </c>
      <c r="D66" s="30">
        <v>-0.15898225961859999</v>
      </c>
      <c r="E66" s="30">
        <v>5.0456620221295198E-3</v>
      </c>
      <c r="F66" s="30">
        <v>3.3757074586904197E-2</v>
      </c>
      <c r="G66" s="30">
        <v>0.14028289661294199</v>
      </c>
      <c r="H66" s="30">
        <v>-0.212662059746382</v>
      </c>
      <c r="I66" s="30">
        <v>3.07986820424837</v>
      </c>
      <c r="J66" s="30">
        <v>-1.61030621566513</v>
      </c>
      <c r="K66" s="30">
        <v>4.0574841851270804E-3</v>
      </c>
      <c r="L66" s="30">
        <v>-7.1991319506936602E-2</v>
      </c>
      <c r="M66" s="30">
        <v>0</v>
      </c>
      <c r="N66" s="30">
        <v>0</v>
      </c>
      <c r="O66" s="30">
        <v>0.64930580923194803</v>
      </c>
      <c r="P66" s="30">
        <v>0</v>
      </c>
      <c r="Q66" s="30">
        <v>0.60844293126969196</v>
      </c>
      <c r="R66" s="30">
        <v>0</v>
      </c>
      <c r="S66" s="30">
        <v>0</v>
      </c>
      <c r="T66" s="30">
        <v>0.43106308826013001</v>
      </c>
      <c r="U66" s="30">
        <v>0</v>
      </c>
      <c r="V66" s="30">
        <v>0</v>
      </c>
      <c r="W66" s="30">
        <v>0</v>
      </c>
      <c r="X66" s="30">
        <v>0</v>
      </c>
      <c r="Y66" s="30">
        <v>6.5781802105924197E-3</v>
      </c>
      <c r="Z66" s="30">
        <v>-6.2045499156226898E-3</v>
      </c>
      <c r="AA66" s="30">
        <v>8.7814703237931702E-4</v>
      </c>
      <c r="AB66" s="30">
        <v>-2.2860508088418099E-3</v>
      </c>
      <c r="AC66" s="30">
        <v>7.0006269326627901E-3</v>
      </c>
      <c r="AD66" s="30">
        <v>1.07723690074612E-2</v>
      </c>
      <c r="AE66" s="30">
        <v>-0.142903751246548</v>
      </c>
      <c r="AF66" s="30">
        <v>2.7072908610350499</v>
      </c>
      <c r="AH66" s="30">
        <f t="shared" si="9"/>
        <v>4.0574841851270804E-3</v>
      </c>
      <c r="AI66" s="30">
        <f t="shared" si="13"/>
        <v>6.5781802105924197E-3</v>
      </c>
      <c r="AJ66" s="30">
        <f t="shared" si="12"/>
        <v>-6.2045499156226898E-3</v>
      </c>
      <c r="AK66" s="30">
        <f t="shared" si="12"/>
        <v>8.7814703237931702E-4</v>
      </c>
      <c r="AL66" s="30">
        <f t="shared" si="12"/>
        <v>-2.2860508088418099E-3</v>
      </c>
      <c r="AM66" s="30">
        <f t="shared" si="12"/>
        <v>7.0006269326627901E-3</v>
      </c>
      <c r="AN66" s="30">
        <f t="shared" si="12"/>
        <v>1.07723690074612E-2</v>
      </c>
      <c r="AR66" s="31">
        <f t="shared" ref="AR66:AR129" si="14">A66</f>
        <v>45016</v>
      </c>
      <c r="AS66" s="30">
        <f t="shared" si="5"/>
        <v>12.8291634441402</v>
      </c>
      <c r="AT66" s="30">
        <f t="shared" ref="AT66:AT129" si="15">AH66</f>
        <v>4.0574841851270804E-3</v>
      </c>
      <c r="AU66" s="30">
        <f t="shared" si="6"/>
        <v>1.6738722458631228E-2</v>
      </c>
      <c r="AV66" s="30">
        <f t="shared" si="11"/>
        <v>6.5781802105924197E-3</v>
      </c>
      <c r="AW66" s="30">
        <f t="shared" si="11"/>
        <v>-6.2045499156226898E-3</v>
      </c>
      <c r="AX66" s="30">
        <f t="shared" si="11"/>
        <v>8.7814703237931702E-4</v>
      </c>
      <c r="AY66" s="30">
        <f t="shared" si="10"/>
        <v>-2.2860508088418099E-3</v>
      </c>
      <c r="AZ66" s="30">
        <f t="shared" si="10"/>
        <v>7.0006269326627901E-3</v>
      </c>
      <c r="BA66" s="30">
        <f t="shared" si="10"/>
        <v>1.07723690074612E-2</v>
      </c>
      <c r="BC66" s="31">
        <f t="shared" si="7"/>
        <v>45016</v>
      </c>
      <c r="BD66" s="30">
        <f t="shared" si="8"/>
        <v>4.0574841851270804E-3</v>
      </c>
      <c r="BE66" s="30">
        <f t="shared" si="8"/>
        <v>1.6738722458631228E-2</v>
      </c>
    </row>
    <row r="67" spans="1:57">
      <c r="A67" s="31">
        <v>45107</v>
      </c>
      <c r="B67" s="30">
        <v>-8.8697302677798101E-2</v>
      </c>
      <c r="C67" s="30">
        <v>-1.2529899336199901E-3</v>
      </c>
      <c r="D67" s="30">
        <v>-0.16006911584953701</v>
      </c>
      <c r="E67" s="30">
        <v>4.0340494112722702E-3</v>
      </c>
      <c r="F67" s="30">
        <v>5.4297767476763001E-2</v>
      </c>
      <c r="G67" s="30">
        <v>0.100030237992876</v>
      </c>
      <c r="H67" s="30">
        <v>-0.25807773325827699</v>
      </c>
      <c r="I67" s="30">
        <v>2.1757646415501499</v>
      </c>
      <c r="J67" s="30">
        <v>-1.56701872251956</v>
      </c>
      <c r="K67" s="30">
        <v>1.38536449438841E-3</v>
      </c>
      <c r="L67" s="30">
        <v>-8.02354289236029E-2</v>
      </c>
      <c r="M67" s="30">
        <v>0</v>
      </c>
      <c r="N67" s="30">
        <v>0</v>
      </c>
      <c r="O67" s="30">
        <v>0.67848677587696304</v>
      </c>
      <c r="P67" s="30">
        <v>0</v>
      </c>
      <c r="Q67" s="30">
        <v>0.56771266558259803</v>
      </c>
      <c r="R67" s="30">
        <v>0</v>
      </c>
      <c r="S67" s="30">
        <v>0</v>
      </c>
      <c r="T67" s="30">
        <v>0.51733540932046296</v>
      </c>
      <c r="U67" s="30">
        <v>0</v>
      </c>
      <c r="V67" s="30">
        <v>0</v>
      </c>
      <c r="W67" s="30">
        <v>0</v>
      </c>
      <c r="X67" s="30">
        <v>0</v>
      </c>
      <c r="Y67" s="30">
        <v>4.9377888861723502E-3</v>
      </c>
      <c r="Z67" s="30">
        <v>-6.5100068353918204E-3</v>
      </c>
      <c r="AA67" s="32">
        <v>-7.7041958712609202E-5</v>
      </c>
      <c r="AB67" s="30">
        <v>-3.31086863774032E-3</v>
      </c>
      <c r="AC67" s="30">
        <v>6.9277378068610604E-3</v>
      </c>
      <c r="AD67" s="30">
        <v>1.1649393717627601E-2</v>
      </c>
      <c r="AE67" s="30">
        <v>-0.141456952935548</v>
      </c>
      <c r="AF67" s="30">
        <v>1.82617909968942</v>
      </c>
      <c r="AH67" s="30">
        <f t="shared" si="9"/>
        <v>1.38536449438841E-3</v>
      </c>
      <c r="AI67" s="30">
        <f t="shared" si="13"/>
        <v>4.9377888861723502E-3</v>
      </c>
      <c r="AJ67" s="30">
        <f t="shared" si="12"/>
        <v>-6.5100068353918204E-3</v>
      </c>
      <c r="AK67" s="30">
        <f t="shared" si="12"/>
        <v>-7.7041958712609202E-5</v>
      </c>
      <c r="AL67" s="30">
        <f t="shared" si="12"/>
        <v>-3.31086863774032E-3</v>
      </c>
      <c r="AM67" s="30">
        <f t="shared" si="12"/>
        <v>6.9277378068610604E-3</v>
      </c>
      <c r="AN67" s="30">
        <f t="shared" si="12"/>
        <v>1.1649393717627601E-2</v>
      </c>
      <c r="AR67" s="31">
        <f t="shared" si="14"/>
        <v>45107</v>
      </c>
      <c r="AS67" s="30">
        <f t="shared" ref="AS67:AS130" si="16">AF67*4+2</f>
        <v>9.3047163987576802</v>
      </c>
      <c r="AT67" s="30">
        <f t="shared" si="15"/>
        <v>1.38536449438841E-3</v>
      </c>
      <c r="AU67" s="30">
        <f t="shared" ref="AU67:AU130" si="17">SUM(AV67:BA67)</f>
        <v>1.3617002978816262E-2</v>
      </c>
      <c r="AV67" s="30">
        <f t="shared" si="11"/>
        <v>4.9377888861723502E-3</v>
      </c>
      <c r="AW67" s="30">
        <f t="shared" si="11"/>
        <v>-6.5100068353918204E-3</v>
      </c>
      <c r="AX67" s="30">
        <f t="shared" si="11"/>
        <v>-7.7041958712609202E-5</v>
      </c>
      <c r="AY67" s="30">
        <f t="shared" si="10"/>
        <v>-3.31086863774032E-3</v>
      </c>
      <c r="AZ67" s="30">
        <f t="shared" si="10"/>
        <v>6.9277378068610604E-3</v>
      </c>
      <c r="BA67" s="30">
        <f t="shared" si="10"/>
        <v>1.1649393717627601E-2</v>
      </c>
      <c r="BC67" s="31">
        <f t="shared" ref="BC67:BC130" si="18">AR67</f>
        <v>45107</v>
      </c>
      <c r="BD67" s="30">
        <f t="shared" ref="BD67:BE130" si="19">AT67</f>
        <v>1.38536449438841E-3</v>
      </c>
      <c r="BE67" s="30">
        <f t="shared" si="19"/>
        <v>1.3617002978816262E-2</v>
      </c>
    </row>
    <row r="68" spans="1:57">
      <c r="A68" s="31">
        <v>45199</v>
      </c>
      <c r="B68" s="30">
        <v>-8.4158261809474902E-2</v>
      </c>
      <c r="C68" s="30">
        <v>-9.3619737330241605E-4</v>
      </c>
      <c r="D68" s="30">
        <v>-9.9254755730804306E-2</v>
      </c>
      <c r="E68" s="30">
        <v>2.3896038537030099E-3</v>
      </c>
      <c r="F68" s="30">
        <v>0.10428270924744901</v>
      </c>
      <c r="G68" s="30">
        <v>8.2965932859635494E-2</v>
      </c>
      <c r="H68" s="30">
        <v>-0.27559841690444298</v>
      </c>
      <c r="I68" s="30">
        <v>1.7085981505535699</v>
      </c>
      <c r="J68" s="30">
        <v>-1.5266915903676901</v>
      </c>
      <c r="K68" s="30">
        <v>5.9123179583231401E-4</v>
      </c>
      <c r="L68" s="30">
        <v>-7.3432026202868705E-2</v>
      </c>
      <c r="M68" s="30">
        <v>0</v>
      </c>
      <c r="N68" s="30">
        <v>0</v>
      </c>
      <c r="O68" s="30">
        <v>0.77141104303610697</v>
      </c>
      <c r="P68" s="30">
        <v>0</v>
      </c>
      <c r="Q68" s="30">
        <v>0.43694690780044998</v>
      </c>
      <c r="R68" s="30">
        <v>0</v>
      </c>
      <c r="S68" s="30">
        <v>0</v>
      </c>
      <c r="T68" s="30">
        <v>-0.54283963430166104</v>
      </c>
      <c r="U68" s="30">
        <v>0</v>
      </c>
      <c r="V68" s="30">
        <v>0</v>
      </c>
      <c r="W68" s="30">
        <v>0</v>
      </c>
      <c r="X68" s="30">
        <v>0</v>
      </c>
      <c r="Y68" s="30">
        <v>2.8386059778062701E-3</v>
      </c>
      <c r="Z68" s="30">
        <v>-9.0161730423199398E-3</v>
      </c>
      <c r="AA68" s="30">
        <v>-2.7388639400438499E-3</v>
      </c>
      <c r="AB68" s="30">
        <v>-5.6018433297055897E-3</v>
      </c>
      <c r="AC68" s="30">
        <v>3.86332292539037E-3</v>
      </c>
      <c r="AD68" s="30">
        <v>1.04056068783497E-2</v>
      </c>
      <c r="AE68" s="30">
        <v>-0.140024519576953</v>
      </c>
      <c r="AF68" s="30">
        <v>0.33898667716347702</v>
      </c>
      <c r="AH68" s="30">
        <f t="shared" ref="AH68:AH131" si="20">K68</f>
        <v>5.9123179583231401E-4</v>
      </c>
      <c r="AI68" s="30">
        <f t="shared" si="13"/>
        <v>2.8386059778062701E-3</v>
      </c>
      <c r="AJ68" s="30">
        <f t="shared" si="12"/>
        <v>-9.0161730423199398E-3</v>
      </c>
      <c r="AK68" s="30">
        <f t="shared" si="12"/>
        <v>-2.7388639400438499E-3</v>
      </c>
      <c r="AL68" s="30">
        <f t="shared" si="12"/>
        <v>-5.6018433297055897E-3</v>
      </c>
      <c r="AM68" s="30">
        <f t="shared" si="12"/>
        <v>3.86332292539037E-3</v>
      </c>
      <c r="AN68" s="30">
        <f t="shared" si="12"/>
        <v>1.04056068783497E-2</v>
      </c>
      <c r="AR68" s="31">
        <f t="shared" si="14"/>
        <v>45199</v>
      </c>
      <c r="AS68" s="30">
        <f t="shared" si="16"/>
        <v>3.3559467086539083</v>
      </c>
      <c r="AT68" s="30">
        <f t="shared" si="15"/>
        <v>5.9123179583231401E-4</v>
      </c>
      <c r="AU68" s="30">
        <f t="shared" si="17"/>
        <v>-2.4934453052304073E-4</v>
      </c>
      <c r="AV68" s="30">
        <f t="shared" si="11"/>
        <v>2.8386059778062701E-3</v>
      </c>
      <c r="AW68" s="30">
        <f t="shared" si="11"/>
        <v>-9.0161730423199398E-3</v>
      </c>
      <c r="AX68" s="30">
        <f t="shared" si="11"/>
        <v>-2.7388639400438499E-3</v>
      </c>
      <c r="AY68" s="30">
        <f t="shared" si="10"/>
        <v>-5.6018433297055897E-3</v>
      </c>
      <c r="AZ68" s="30">
        <f t="shared" si="10"/>
        <v>3.86332292539037E-3</v>
      </c>
      <c r="BA68" s="30">
        <f t="shared" si="10"/>
        <v>1.04056068783497E-2</v>
      </c>
      <c r="BC68" s="31">
        <f t="shared" si="18"/>
        <v>45199</v>
      </c>
      <c r="BD68" s="30">
        <f t="shared" si="19"/>
        <v>5.9123179583231401E-4</v>
      </c>
      <c r="BE68" s="30">
        <f t="shared" si="19"/>
        <v>-2.4934453052304073E-4</v>
      </c>
    </row>
    <row r="69" spans="1:57">
      <c r="A69" s="31">
        <v>45291</v>
      </c>
      <c r="B69" s="30">
        <v>-8.3074211622924304E-2</v>
      </c>
      <c r="C69" s="30">
        <v>-7.7482495737246605E-4</v>
      </c>
      <c r="D69" s="30">
        <v>-8.9009095747372105E-2</v>
      </c>
      <c r="E69" s="30">
        <v>1.0002045796264601E-3</v>
      </c>
      <c r="F69" s="30">
        <v>0.109034155638565</v>
      </c>
      <c r="G69" s="30">
        <v>7.95697096550807E-2</v>
      </c>
      <c r="H69" s="30">
        <v>-0.34190805944830299</v>
      </c>
      <c r="I69" s="30">
        <v>1.0196400922143301</v>
      </c>
      <c r="J69" s="30">
        <v>-1.47029742690696</v>
      </c>
      <c r="K69" s="30">
        <v>-7.94257110647844E-4</v>
      </c>
      <c r="L69" s="30">
        <v>-7.1360500337980207E-2</v>
      </c>
      <c r="M69" s="30">
        <v>0</v>
      </c>
      <c r="N69" s="30">
        <v>0</v>
      </c>
      <c r="O69" s="30">
        <v>0.78447989091343595</v>
      </c>
      <c r="P69" s="30">
        <v>0</v>
      </c>
      <c r="Q69" s="30">
        <v>0.45708395583487998</v>
      </c>
      <c r="R69" s="30">
        <v>0</v>
      </c>
      <c r="S69" s="30">
        <v>0</v>
      </c>
      <c r="T69" s="30">
        <v>-0.23272285245407001</v>
      </c>
      <c r="U69" s="30">
        <v>0</v>
      </c>
      <c r="V69" s="30">
        <v>0</v>
      </c>
      <c r="W69" s="30">
        <v>0</v>
      </c>
      <c r="X69" s="30">
        <v>0</v>
      </c>
      <c r="Y69" s="30">
        <v>2.4736711998984899E-3</v>
      </c>
      <c r="Z69" s="30">
        <v>-8.9746146800018193E-3</v>
      </c>
      <c r="AA69" s="30">
        <v>-2.8822227403302301E-3</v>
      </c>
      <c r="AB69" s="30">
        <v>-4.3244275576781403E-3</v>
      </c>
      <c r="AC69" s="30">
        <v>4.5660251965840004E-3</v>
      </c>
      <c r="AD69" s="30">
        <v>1.0786233943593701E-2</v>
      </c>
      <c r="AE69" s="30">
        <v>-0.13860632171054299</v>
      </c>
      <c r="AF69" s="30">
        <v>2.63032516403249E-3</v>
      </c>
      <c r="AH69" s="30">
        <f t="shared" si="20"/>
        <v>-7.94257110647844E-4</v>
      </c>
      <c r="AI69" s="30">
        <f t="shared" si="13"/>
        <v>2.4736711998984899E-3</v>
      </c>
      <c r="AJ69" s="30">
        <f t="shared" si="12"/>
        <v>-8.9746146800018193E-3</v>
      </c>
      <c r="AK69" s="30">
        <f t="shared" si="12"/>
        <v>-2.8822227403302301E-3</v>
      </c>
      <c r="AL69" s="30">
        <f t="shared" si="12"/>
        <v>-4.3244275576781403E-3</v>
      </c>
      <c r="AM69" s="30">
        <f t="shared" si="12"/>
        <v>4.5660251965840004E-3</v>
      </c>
      <c r="AN69" s="30">
        <f t="shared" si="12"/>
        <v>1.0786233943593701E-2</v>
      </c>
      <c r="AR69" s="31">
        <f t="shared" si="14"/>
        <v>45291</v>
      </c>
      <c r="AS69" s="30">
        <f t="shared" si="16"/>
        <v>2.01052130065613</v>
      </c>
      <c r="AT69" s="30">
        <f t="shared" si="15"/>
        <v>-7.94257110647844E-4</v>
      </c>
      <c r="AU69" s="30">
        <f t="shared" si="17"/>
        <v>1.6446653620660022E-3</v>
      </c>
      <c r="AV69" s="30">
        <f t="shared" si="11"/>
        <v>2.4736711998984899E-3</v>
      </c>
      <c r="AW69" s="30">
        <f t="shared" si="11"/>
        <v>-8.9746146800018193E-3</v>
      </c>
      <c r="AX69" s="30">
        <f t="shared" si="11"/>
        <v>-2.8822227403302301E-3</v>
      </c>
      <c r="AY69" s="30">
        <f t="shared" si="10"/>
        <v>-4.3244275576781403E-3</v>
      </c>
      <c r="AZ69" s="30">
        <f t="shared" si="10"/>
        <v>4.5660251965840004E-3</v>
      </c>
      <c r="BA69" s="30">
        <f t="shared" si="10"/>
        <v>1.0786233943593701E-2</v>
      </c>
      <c r="BC69" s="31">
        <f t="shared" si="18"/>
        <v>45291</v>
      </c>
      <c r="BD69" s="30">
        <f t="shared" si="19"/>
        <v>-7.94257110647844E-4</v>
      </c>
      <c r="BE69" s="30">
        <f t="shared" si="19"/>
        <v>1.6446653620660022E-3</v>
      </c>
    </row>
    <row r="70" spans="1:57">
      <c r="A70" s="31">
        <v>45382</v>
      </c>
      <c r="B70" s="30">
        <v>-8.7452223108741498E-2</v>
      </c>
      <c r="C70" s="30">
        <v>-5.3128219192899397E-4</v>
      </c>
      <c r="D70" s="30">
        <v>-9.5465316259224497E-2</v>
      </c>
      <c r="E70" s="30">
        <v>-7.5738150818738205E-4</v>
      </c>
      <c r="F70" s="30">
        <v>0.116671138745938</v>
      </c>
      <c r="G70" s="30">
        <v>6.3484180350559194E-2</v>
      </c>
      <c r="H70" s="30">
        <v>-0.392013810379021</v>
      </c>
      <c r="I70" s="30">
        <v>1.9750614443830401</v>
      </c>
      <c r="J70" s="30">
        <v>-1.20307371633896</v>
      </c>
      <c r="K70" s="30">
        <v>-3.5358930823958801E-3</v>
      </c>
      <c r="L70" s="30">
        <v>-7.9354342049453505E-2</v>
      </c>
      <c r="M70" s="30">
        <v>0</v>
      </c>
      <c r="N70" s="30">
        <v>0</v>
      </c>
      <c r="O70" s="30">
        <v>0.697236588245564</v>
      </c>
      <c r="P70" s="30">
        <v>0</v>
      </c>
      <c r="Q70" s="30">
        <v>0.27101710411023799</v>
      </c>
      <c r="R70" s="30">
        <v>0</v>
      </c>
      <c r="S70" s="30">
        <v>0</v>
      </c>
      <c r="T70" s="30">
        <v>0.58974744032256299</v>
      </c>
      <c r="U70" s="30">
        <v>0</v>
      </c>
      <c r="V70" s="30">
        <v>0</v>
      </c>
      <c r="W70" s="30">
        <v>0</v>
      </c>
      <c r="X70" s="30">
        <v>0</v>
      </c>
      <c r="Y70" s="30">
        <v>1.9878255574257101E-3</v>
      </c>
      <c r="Z70" s="30">
        <v>-8.6124473761439706E-3</v>
      </c>
      <c r="AA70" s="30">
        <v>-3.9123594325896002E-3</v>
      </c>
      <c r="AB70" s="30">
        <v>-5.2404474578437998E-3</v>
      </c>
      <c r="AC70" s="30">
        <v>2.9425144009165198E-3</v>
      </c>
      <c r="AD70" s="30">
        <v>1.01762620447587E-2</v>
      </c>
      <c r="AE70" s="30">
        <v>-0.137202230561317</v>
      </c>
      <c r="AF70" s="30">
        <v>1.72741895350101</v>
      </c>
      <c r="AH70" s="30">
        <f t="shared" si="20"/>
        <v>-3.5358930823958801E-3</v>
      </c>
      <c r="AI70" s="30">
        <f t="shared" si="13"/>
        <v>1.9878255574257101E-3</v>
      </c>
      <c r="AJ70" s="30">
        <f t="shared" si="12"/>
        <v>-8.6124473761439706E-3</v>
      </c>
      <c r="AK70" s="30">
        <f t="shared" si="12"/>
        <v>-3.9123594325896002E-3</v>
      </c>
      <c r="AL70" s="30">
        <f t="shared" si="12"/>
        <v>-5.2404474578437998E-3</v>
      </c>
      <c r="AM70" s="30">
        <f t="shared" si="12"/>
        <v>2.9425144009165198E-3</v>
      </c>
      <c r="AN70" s="30">
        <f t="shared" si="12"/>
        <v>1.01762620447587E-2</v>
      </c>
      <c r="AR70" s="31">
        <f t="shared" si="14"/>
        <v>45382</v>
      </c>
      <c r="AS70" s="30">
        <f t="shared" si="16"/>
        <v>8.9096758140040393</v>
      </c>
      <c r="AT70" s="30">
        <f t="shared" si="15"/>
        <v>-3.5358930823958801E-3</v>
      </c>
      <c r="AU70" s="30">
        <f t="shared" si="17"/>
        <v>-2.6586522634764412E-3</v>
      </c>
      <c r="AV70" s="30">
        <f t="shared" si="11"/>
        <v>1.9878255574257101E-3</v>
      </c>
      <c r="AW70" s="30">
        <f t="shared" si="11"/>
        <v>-8.6124473761439706E-3</v>
      </c>
      <c r="AX70" s="30">
        <f t="shared" si="11"/>
        <v>-3.9123594325896002E-3</v>
      </c>
      <c r="AY70" s="30">
        <f t="shared" si="10"/>
        <v>-5.2404474578437998E-3</v>
      </c>
      <c r="AZ70" s="30">
        <f t="shared" si="10"/>
        <v>2.9425144009165198E-3</v>
      </c>
      <c r="BA70" s="30">
        <f t="shared" si="10"/>
        <v>1.01762620447587E-2</v>
      </c>
      <c r="BC70" s="31">
        <f t="shared" si="18"/>
        <v>45382</v>
      </c>
      <c r="BD70" s="30">
        <f t="shared" si="19"/>
        <v>-3.5358930823958801E-3</v>
      </c>
      <c r="BE70" s="30">
        <f t="shared" si="19"/>
        <v>-2.6586522634764412E-3</v>
      </c>
    </row>
    <row r="71" spans="1:57">
      <c r="A71" s="31">
        <v>45473</v>
      </c>
      <c r="B71" s="30">
        <v>-8.88821824342578E-2</v>
      </c>
      <c r="C71" s="30">
        <v>-4.8007806436878298E-4</v>
      </c>
      <c r="D71" s="30">
        <v>-0.116487019512878</v>
      </c>
      <c r="E71" s="30">
        <v>-2.3080378528161898E-3</v>
      </c>
      <c r="F71" s="30">
        <v>0.103506364315597</v>
      </c>
      <c r="G71" s="30">
        <v>8.0006669027765598E-2</v>
      </c>
      <c r="H71" s="30">
        <v>-0.42111496303794899</v>
      </c>
      <c r="I71" s="30">
        <v>1.41044128691087</v>
      </c>
      <c r="J71" s="30">
        <v>-1.2464957048213401</v>
      </c>
      <c r="K71" s="30">
        <v>-6.59407641905307E-3</v>
      </c>
      <c r="L71" s="30">
        <v>-7.51305420453873E-2</v>
      </c>
      <c r="M71" s="30">
        <v>0</v>
      </c>
      <c r="N71" s="30">
        <v>0</v>
      </c>
      <c r="O71" s="30">
        <v>0.66878012964308697</v>
      </c>
      <c r="P71" s="30">
        <v>0</v>
      </c>
      <c r="Q71" s="30">
        <v>0.40622354969628199</v>
      </c>
      <c r="R71" s="30">
        <v>0</v>
      </c>
      <c r="S71" s="30">
        <v>0</v>
      </c>
      <c r="T71" s="30">
        <v>0.18814142294376601</v>
      </c>
      <c r="U71" s="30">
        <v>0</v>
      </c>
      <c r="V71" s="30">
        <v>0</v>
      </c>
      <c r="W71" s="30">
        <v>0</v>
      </c>
      <c r="X71" s="30">
        <v>0</v>
      </c>
      <c r="Y71" s="30">
        <v>2.9315886266312301E-3</v>
      </c>
      <c r="Z71" s="30">
        <v>-5.0420931580807899E-3</v>
      </c>
      <c r="AA71" s="30">
        <v>-8.1886739017322796E-4</v>
      </c>
      <c r="AB71" s="30">
        <v>-2.57464198861745E-3</v>
      </c>
      <c r="AC71" s="30">
        <v>3.7810458520137701E-3</v>
      </c>
      <c r="AD71" s="30">
        <v>1.03708143280645E-2</v>
      </c>
      <c r="AE71" s="30">
        <v>-0.13581211805332399</v>
      </c>
      <c r="AF71" s="30">
        <v>0.76836123708281501</v>
      </c>
      <c r="AH71" s="30">
        <f t="shared" si="20"/>
        <v>-6.59407641905307E-3</v>
      </c>
      <c r="AI71" s="30">
        <f t="shared" si="13"/>
        <v>2.9315886266312301E-3</v>
      </c>
      <c r="AJ71" s="30">
        <f t="shared" si="12"/>
        <v>-5.0420931580807899E-3</v>
      </c>
      <c r="AK71" s="30">
        <f t="shared" si="12"/>
        <v>-8.1886739017322796E-4</v>
      </c>
      <c r="AL71" s="30">
        <f t="shared" si="12"/>
        <v>-2.57464198861745E-3</v>
      </c>
      <c r="AM71" s="30">
        <f t="shared" si="12"/>
        <v>3.7810458520137701E-3</v>
      </c>
      <c r="AN71" s="30">
        <f t="shared" si="12"/>
        <v>1.03708143280645E-2</v>
      </c>
      <c r="AR71" s="31">
        <f t="shared" si="14"/>
        <v>45473</v>
      </c>
      <c r="AS71" s="30">
        <f t="shared" si="16"/>
        <v>5.07344494833126</v>
      </c>
      <c r="AT71" s="30">
        <f t="shared" si="15"/>
        <v>-6.59407641905307E-3</v>
      </c>
      <c r="AU71" s="30">
        <f t="shared" si="17"/>
        <v>8.6478462698380328E-3</v>
      </c>
      <c r="AV71" s="30">
        <f t="shared" si="11"/>
        <v>2.9315886266312301E-3</v>
      </c>
      <c r="AW71" s="30">
        <f t="shared" si="11"/>
        <v>-5.0420931580807899E-3</v>
      </c>
      <c r="AX71" s="30">
        <f t="shared" si="11"/>
        <v>-8.1886739017322796E-4</v>
      </c>
      <c r="AY71" s="30">
        <f t="shared" si="10"/>
        <v>-2.57464198861745E-3</v>
      </c>
      <c r="AZ71" s="30">
        <f t="shared" si="10"/>
        <v>3.7810458520137701E-3</v>
      </c>
      <c r="BA71" s="30">
        <f t="shared" si="10"/>
        <v>1.03708143280645E-2</v>
      </c>
      <c r="BC71" s="31">
        <f t="shared" si="18"/>
        <v>45473</v>
      </c>
      <c r="BD71" s="30">
        <f t="shared" si="19"/>
        <v>-6.59407641905307E-3</v>
      </c>
      <c r="BE71" s="30">
        <f t="shared" si="19"/>
        <v>8.6478462698380328E-3</v>
      </c>
    </row>
    <row r="72" spans="1:57">
      <c r="A72" s="31">
        <v>45565</v>
      </c>
      <c r="B72" s="30">
        <v>-9.3068484411440403E-2</v>
      </c>
      <c r="C72" s="30">
        <v>-5.3416240897163902E-4</v>
      </c>
      <c r="D72" s="30">
        <v>-0.13735878008812499</v>
      </c>
      <c r="E72" s="30">
        <v>-3.2451071601879902E-3</v>
      </c>
      <c r="F72" s="30">
        <v>8.8254437695822696E-2</v>
      </c>
      <c r="G72" s="30">
        <v>8.4138861767946105E-2</v>
      </c>
      <c r="H72" s="30">
        <v>-0.428669831455263</v>
      </c>
      <c r="I72" s="30">
        <v>0.999885550888168</v>
      </c>
      <c r="J72" s="30">
        <v>-1.35764651310608</v>
      </c>
      <c r="K72" s="30">
        <v>-9.9186694122677093E-3</v>
      </c>
      <c r="L72" s="30">
        <v>-7.2351668026182606E-2</v>
      </c>
      <c r="M72" s="30">
        <v>0</v>
      </c>
      <c r="N72" s="30">
        <v>0</v>
      </c>
      <c r="O72" s="30">
        <v>0.64974038011560398</v>
      </c>
      <c r="P72" s="30">
        <v>0</v>
      </c>
      <c r="Q72" s="30">
        <v>0.53146264074268501</v>
      </c>
      <c r="R72" s="30">
        <v>0</v>
      </c>
      <c r="S72" s="30">
        <v>0</v>
      </c>
      <c r="T72" s="30">
        <v>5.2765256168329999E-2</v>
      </c>
      <c r="U72" s="30">
        <v>0</v>
      </c>
      <c r="V72" s="30">
        <v>0</v>
      </c>
      <c r="W72" s="30">
        <v>0</v>
      </c>
      <c r="X72" s="30">
        <v>0</v>
      </c>
      <c r="Y72" s="30">
        <v>3.7714300826774401E-3</v>
      </c>
      <c r="Z72" s="30">
        <v>-2.9450842224387698E-3</v>
      </c>
      <c r="AA72" s="30">
        <v>2.5052113117540699E-3</v>
      </c>
      <c r="AB72" s="30">
        <v>1.75923953515955E-4</v>
      </c>
      <c r="AC72" s="30">
        <v>4.8966177392140101E-3</v>
      </c>
      <c r="AD72" s="30">
        <v>1.07768237383121E-2</v>
      </c>
      <c r="AE72" s="30">
        <v>-0.13443585682283399</v>
      </c>
      <c r="AF72" s="30">
        <v>0.17272176170845999</v>
      </c>
      <c r="AH72" s="30">
        <f t="shared" si="20"/>
        <v>-9.9186694122677093E-3</v>
      </c>
      <c r="AI72" s="30">
        <f t="shared" si="13"/>
        <v>3.7714300826774401E-3</v>
      </c>
      <c r="AJ72" s="30">
        <f t="shared" si="12"/>
        <v>-2.9450842224387698E-3</v>
      </c>
      <c r="AK72" s="30">
        <f t="shared" si="12"/>
        <v>2.5052113117540699E-3</v>
      </c>
      <c r="AL72" s="30">
        <f t="shared" si="12"/>
        <v>1.75923953515955E-4</v>
      </c>
      <c r="AM72" s="30">
        <f t="shared" si="12"/>
        <v>4.8966177392140101E-3</v>
      </c>
      <c r="AN72" s="30">
        <f t="shared" si="12"/>
        <v>1.07768237383121E-2</v>
      </c>
      <c r="AR72" s="31">
        <f t="shared" si="14"/>
        <v>45565</v>
      </c>
      <c r="AS72" s="30">
        <f t="shared" si="16"/>
        <v>2.6908870468338399</v>
      </c>
      <c r="AT72" s="30">
        <f t="shared" si="15"/>
        <v>-9.9186694122677093E-3</v>
      </c>
      <c r="AU72" s="30">
        <f t="shared" si="17"/>
        <v>1.9180922603034806E-2</v>
      </c>
      <c r="AV72" s="30">
        <f t="shared" si="11"/>
        <v>3.7714300826774401E-3</v>
      </c>
      <c r="AW72" s="30">
        <f t="shared" si="11"/>
        <v>-2.9450842224387698E-3</v>
      </c>
      <c r="AX72" s="30">
        <f t="shared" si="11"/>
        <v>2.5052113117540699E-3</v>
      </c>
      <c r="AY72" s="30">
        <f t="shared" si="10"/>
        <v>1.75923953515955E-4</v>
      </c>
      <c r="AZ72" s="30">
        <f t="shared" si="10"/>
        <v>4.8966177392140101E-3</v>
      </c>
      <c r="BA72" s="30">
        <f t="shared" si="10"/>
        <v>1.07768237383121E-2</v>
      </c>
      <c r="BC72" s="31">
        <f t="shared" si="18"/>
        <v>45565</v>
      </c>
      <c r="BD72" s="30">
        <f t="shared" si="19"/>
        <v>-9.9186694122677093E-3</v>
      </c>
      <c r="BE72" s="30">
        <f t="shared" si="19"/>
        <v>1.9180922603034806E-2</v>
      </c>
    </row>
    <row r="73" spans="1:57">
      <c r="A73" s="31">
        <v>45657</v>
      </c>
      <c r="B73" s="30">
        <v>-9.2509029454967903E-2</v>
      </c>
      <c r="C73" s="30">
        <v>-6.1710484987598203E-4</v>
      </c>
      <c r="D73" s="30">
        <v>-0.139996157778465</v>
      </c>
      <c r="E73" s="30">
        <v>-4.0200334952333796E-3</v>
      </c>
      <c r="F73" s="30">
        <v>8.5347203790697698E-2</v>
      </c>
      <c r="G73" s="30">
        <v>7.9685851742672398E-2</v>
      </c>
      <c r="H73" s="30">
        <v>-0.39723217544651501</v>
      </c>
      <c r="I73" s="30">
        <v>0.68269779326528501</v>
      </c>
      <c r="J73" s="30">
        <v>-1.3461328541071</v>
      </c>
      <c r="K73" s="30">
        <v>-1.02688909371595E-2</v>
      </c>
      <c r="L73" s="30">
        <v>-6.8867880369238799E-2</v>
      </c>
      <c r="M73" s="30">
        <v>0</v>
      </c>
      <c r="N73" s="30">
        <v>0</v>
      </c>
      <c r="O73" s="30">
        <v>0.64409448545716896</v>
      </c>
      <c r="P73" s="30">
        <v>0</v>
      </c>
      <c r="Q73" s="30">
        <v>0.55301825502764801</v>
      </c>
      <c r="R73" s="30">
        <v>0</v>
      </c>
      <c r="S73" s="30">
        <v>0</v>
      </c>
      <c r="T73" s="30">
        <v>1.0468391731310801E-2</v>
      </c>
      <c r="U73" s="30">
        <v>0</v>
      </c>
      <c r="V73" s="30">
        <v>0</v>
      </c>
      <c r="W73" s="30">
        <v>0</v>
      </c>
      <c r="X73" s="30">
        <v>0</v>
      </c>
      <c r="Y73" s="30">
        <v>4.1510464430682898E-3</v>
      </c>
      <c r="Z73" s="30">
        <v>-1.8962304470848601E-3</v>
      </c>
      <c r="AA73" s="30">
        <v>3.6540421997521802E-3</v>
      </c>
      <c r="AB73" s="30">
        <v>1.2151273164340199E-3</v>
      </c>
      <c r="AC73" s="30">
        <v>5.2073547637920799E-3</v>
      </c>
      <c r="AD73" s="30">
        <v>1.0653695543938401E-2</v>
      </c>
      <c r="AE73" s="30">
        <v>-0.133073320230603</v>
      </c>
      <c r="AF73" s="30">
        <v>-0.13313727309798201</v>
      </c>
      <c r="AH73" s="30">
        <f t="shared" si="20"/>
        <v>-1.02688909371595E-2</v>
      </c>
      <c r="AI73" s="30">
        <f t="shared" si="13"/>
        <v>4.1510464430682898E-3</v>
      </c>
      <c r="AJ73" s="30">
        <f t="shared" si="12"/>
        <v>-1.8962304470848601E-3</v>
      </c>
      <c r="AK73" s="30">
        <f t="shared" si="12"/>
        <v>3.6540421997521802E-3</v>
      </c>
      <c r="AL73" s="30">
        <f t="shared" si="12"/>
        <v>1.2151273164340199E-3</v>
      </c>
      <c r="AM73" s="30">
        <f t="shared" si="12"/>
        <v>5.2073547637920799E-3</v>
      </c>
      <c r="AN73" s="30">
        <f t="shared" si="12"/>
        <v>1.0653695543938401E-2</v>
      </c>
      <c r="AR73" s="31">
        <f t="shared" si="14"/>
        <v>45657</v>
      </c>
      <c r="AS73" s="30">
        <f t="shared" si="16"/>
        <v>1.467450907608072</v>
      </c>
      <c r="AT73" s="30">
        <f t="shared" si="15"/>
        <v>-1.02688909371595E-2</v>
      </c>
      <c r="AU73" s="30">
        <f t="shared" si="17"/>
        <v>2.2985035819900107E-2</v>
      </c>
      <c r="AV73" s="30">
        <f t="shared" si="11"/>
        <v>4.1510464430682898E-3</v>
      </c>
      <c r="AW73" s="30">
        <f t="shared" si="11"/>
        <v>-1.8962304470848601E-3</v>
      </c>
      <c r="AX73" s="30">
        <f t="shared" si="11"/>
        <v>3.6540421997521802E-3</v>
      </c>
      <c r="AY73" s="30">
        <f t="shared" si="10"/>
        <v>1.2151273164340199E-3</v>
      </c>
      <c r="AZ73" s="30">
        <f t="shared" si="10"/>
        <v>5.2073547637920799E-3</v>
      </c>
      <c r="BA73" s="30">
        <f t="shared" si="10"/>
        <v>1.0653695543938401E-2</v>
      </c>
      <c r="BC73" s="31">
        <f t="shared" si="18"/>
        <v>45657</v>
      </c>
      <c r="BD73" s="30">
        <f t="shared" si="19"/>
        <v>-1.02688909371595E-2</v>
      </c>
      <c r="BE73" s="30">
        <f t="shared" si="19"/>
        <v>2.2985035819900107E-2</v>
      </c>
    </row>
    <row r="74" spans="1:57">
      <c r="A74" s="31">
        <v>45747</v>
      </c>
      <c r="B74" s="30">
        <v>-9.1087006123469205E-2</v>
      </c>
      <c r="C74" s="30">
        <v>-7.0540163052967798E-4</v>
      </c>
      <c r="D74" s="30">
        <v>-0.138842433161734</v>
      </c>
      <c r="E74" s="30">
        <v>-4.5766886613729501E-3</v>
      </c>
      <c r="F74" s="30">
        <v>8.5013707932390895E-2</v>
      </c>
      <c r="G74" s="30">
        <v>7.3842729397965906E-2</v>
      </c>
      <c r="H74" s="30">
        <v>-0.35999686647499801</v>
      </c>
      <c r="I74" s="30">
        <v>0.45036585636861698</v>
      </c>
      <c r="J74" s="30">
        <v>-1.31153151584706</v>
      </c>
      <c r="K74" s="30">
        <v>-9.8272724958880994E-3</v>
      </c>
      <c r="L74" s="30">
        <v>-6.5308152840271E-2</v>
      </c>
      <c r="M74" s="30">
        <v>0</v>
      </c>
      <c r="N74" s="30">
        <v>0</v>
      </c>
      <c r="O74" s="30">
        <v>0.641144795351689</v>
      </c>
      <c r="P74" s="30">
        <v>0</v>
      </c>
      <c r="Q74" s="30">
        <v>0.55303095035312799</v>
      </c>
      <c r="R74" s="30">
        <v>0</v>
      </c>
      <c r="S74" s="30">
        <v>0</v>
      </c>
      <c r="T74" s="30">
        <v>2.07723428771178E-3</v>
      </c>
      <c r="U74" s="30">
        <v>0</v>
      </c>
      <c r="V74" s="30">
        <v>0</v>
      </c>
      <c r="W74" s="30">
        <v>0</v>
      </c>
      <c r="X74" s="30">
        <v>0</v>
      </c>
      <c r="Y74" s="30">
        <v>4.3901457673856097E-3</v>
      </c>
      <c r="Z74" s="30">
        <v>-1.2557432681026201E-3</v>
      </c>
      <c r="AA74" s="30">
        <v>4.2173856295235597E-3</v>
      </c>
      <c r="AB74" s="30">
        <v>1.78802111283626E-3</v>
      </c>
      <c r="AC74" s="30">
        <v>5.3679661941918796E-3</v>
      </c>
      <c r="AD74" s="30">
        <v>1.0439303103226801E-2</v>
      </c>
      <c r="AE74" s="30">
        <v>-0.13172438237352099</v>
      </c>
      <c r="AF74" s="30">
        <v>-0.30295285536681099</v>
      </c>
      <c r="AH74" s="30">
        <f t="shared" si="20"/>
        <v>-9.8272724958880994E-3</v>
      </c>
      <c r="AI74" s="30">
        <f t="shared" si="13"/>
        <v>4.3901457673856097E-3</v>
      </c>
      <c r="AJ74" s="30">
        <f t="shared" si="12"/>
        <v>-1.2557432681026201E-3</v>
      </c>
      <c r="AK74" s="30">
        <f t="shared" si="12"/>
        <v>4.2173856295235597E-3</v>
      </c>
      <c r="AL74" s="30">
        <f t="shared" si="12"/>
        <v>1.78802111283626E-3</v>
      </c>
      <c r="AM74" s="30">
        <f t="shared" si="12"/>
        <v>5.3679661941918796E-3</v>
      </c>
      <c r="AN74" s="30">
        <f t="shared" si="12"/>
        <v>1.0439303103226801E-2</v>
      </c>
      <c r="AR74" s="31">
        <f t="shared" si="14"/>
        <v>45747</v>
      </c>
      <c r="AS74" s="30">
        <f t="shared" si="16"/>
        <v>0.78818857853275603</v>
      </c>
      <c r="AT74" s="30">
        <f t="shared" si="15"/>
        <v>-9.8272724958880994E-3</v>
      </c>
      <c r="AU74" s="30">
        <f t="shared" si="17"/>
        <v>2.4947078539061487E-2</v>
      </c>
      <c r="AV74" s="30">
        <f t="shared" si="11"/>
        <v>4.3901457673856097E-3</v>
      </c>
      <c r="AW74" s="30">
        <f t="shared" si="11"/>
        <v>-1.2557432681026201E-3</v>
      </c>
      <c r="AX74" s="30">
        <f t="shared" si="11"/>
        <v>4.2173856295235597E-3</v>
      </c>
      <c r="AY74" s="30">
        <f t="shared" si="10"/>
        <v>1.78802111283626E-3</v>
      </c>
      <c r="AZ74" s="30">
        <f t="shared" si="10"/>
        <v>5.3679661941918796E-3</v>
      </c>
      <c r="BA74" s="30">
        <f t="shared" si="10"/>
        <v>1.0439303103226801E-2</v>
      </c>
      <c r="BC74" s="31">
        <f t="shared" si="18"/>
        <v>45747</v>
      </c>
      <c r="BD74" s="30">
        <f t="shared" si="19"/>
        <v>-9.8272724958880994E-3</v>
      </c>
      <c r="BE74" s="30">
        <f t="shared" si="19"/>
        <v>2.4947078539061487E-2</v>
      </c>
    </row>
    <row r="75" spans="1:57">
      <c r="A75" s="31">
        <v>45838</v>
      </c>
      <c r="B75" s="30">
        <v>-8.9557969540499105E-2</v>
      </c>
      <c r="C75" s="30">
        <v>-7.7297248084473504E-4</v>
      </c>
      <c r="D75" s="30">
        <v>-0.136908768136079</v>
      </c>
      <c r="E75" s="30">
        <v>-4.9254011468047301E-3</v>
      </c>
      <c r="F75" s="30">
        <v>8.5218173217227397E-2</v>
      </c>
      <c r="G75" s="30">
        <v>6.8072593731072203E-2</v>
      </c>
      <c r="H75" s="30">
        <v>-0.32360859318794</v>
      </c>
      <c r="I75" s="30">
        <v>0.26803206679810698</v>
      </c>
      <c r="J75" s="30">
        <v>-1.2735952355589599</v>
      </c>
      <c r="K75" s="30">
        <v>-9.1630804225029099E-3</v>
      </c>
      <c r="L75" s="30">
        <v>-6.17865991397126E-2</v>
      </c>
      <c r="M75" s="30">
        <v>0</v>
      </c>
      <c r="N75" s="30">
        <v>0</v>
      </c>
      <c r="O75" s="30">
        <v>0.63867844450531397</v>
      </c>
      <c r="P75" s="30">
        <v>0</v>
      </c>
      <c r="Q75" s="30">
        <v>0.54856111816348196</v>
      </c>
      <c r="R75" s="30">
        <v>0</v>
      </c>
      <c r="S75" s="30">
        <v>0</v>
      </c>
      <c r="T75" s="30">
        <v>4.1219773796452499E-4</v>
      </c>
      <c r="U75" s="30">
        <v>0</v>
      </c>
      <c r="V75" s="30">
        <v>0</v>
      </c>
      <c r="W75" s="30">
        <v>0</v>
      </c>
      <c r="X75" s="30">
        <v>0</v>
      </c>
      <c r="Y75" s="30">
        <v>4.5662513202593402E-3</v>
      </c>
      <c r="Z75" s="30">
        <v>-8.5075708026183196E-4</v>
      </c>
      <c r="AA75" s="30">
        <v>4.5075556537321699E-3</v>
      </c>
      <c r="AB75" s="30">
        <v>2.1502274656359701E-3</v>
      </c>
      <c r="AC75" s="30">
        <v>5.4841853250442397E-3</v>
      </c>
      <c r="AD75" s="30">
        <v>1.0234131112540901E-2</v>
      </c>
      <c r="AE75" s="30">
        <v>-0.130388918095492</v>
      </c>
      <c r="AF75" s="30">
        <v>-0.41593616915318599</v>
      </c>
      <c r="AH75" s="30">
        <f t="shared" si="20"/>
        <v>-9.1630804225029099E-3</v>
      </c>
      <c r="AI75" s="30">
        <f t="shared" si="13"/>
        <v>4.5662513202593402E-3</v>
      </c>
      <c r="AJ75" s="30">
        <f t="shared" si="12"/>
        <v>-8.5075708026183196E-4</v>
      </c>
      <c r="AK75" s="30">
        <f t="shared" si="12"/>
        <v>4.5075556537321699E-3</v>
      </c>
      <c r="AL75" s="30">
        <f t="shared" si="12"/>
        <v>2.1502274656359701E-3</v>
      </c>
      <c r="AM75" s="30">
        <f t="shared" si="12"/>
        <v>5.4841853250442397E-3</v>
      </c>
      <c r="AN75" s="30">
        <f t="shared" si="12"/>
        <v>1.0234131112540901E-2</v>
      </c>
      <c r="AR75" s="31">
        <f t="shared" si="14"/>
        <v>45838</v>
      </c>
      <c r="AS75" s="30">
        <f t="shared" si="16"/>
        <v>0.33625532338725606</v>
      </c>
      <c r="AT75" s="30">
        <f t="shared" si="15"/>
        <v>-9.1630804225029099E-3</v>
      </c>
      <c r="AU75" s="30">
        <f t="shared" si="17"/>
        <v>2.609159379695079E-2</v>
      </c>
      <c r="AV75" s="30">
        <f t="shared" si="11"/>
        <v>4.5662513202593402E-3</v>
      </c>
      <c r="AW75" s="30">
        <f t="shared" si="11"/>
        <v>-8.5075708026183196E-4</v>
      </c>
      <c r="AX75" s="30">
        <f t="shared" si="11"/>
        <v>4.5075556537321699E-3</v>
      </c>
      <c r="AY75" s="30">
        <f t="shared" si="10"/>
        <v>2.1502274656359701E-3</v>
      </c>
      <c r="AZ75" s="30">
        <f t="shared" si="10"/>
        <v>5.4841853250442397E-3</v>
      </c>
      <c r="BA75" s="30">
        <f t="shared" si="10"/>
        <v>1.0234131112540901E-2</v>
      </c>
      <c r="BC75" s="31">
        <f t="shared" si="18"/>
        <v>45838</v>
      </c>
      <c r="BD75" s="30">
        <f t="shared" si="19"/>
        <v>-9.1630804225029099E-3</v>
      </c>
      <c r="BE75" s="30">
        <f t="shared" si="19"/>
        <v>2.609159379695079E-2</v>
      </c>
    </row>
    <row r="76" spans="1:57">
      <c r="A76" s="31">
        <v>45930</v>
      </c>
      <c r="B76" s="30">
        <v>-8.8055351509686006E-2</v>
      </c>
      <c r="C76" s="30">
        <v>-8.1467884558428195E-4</v>
      </c>
      <c r="D76" s="30">
        <v>-0.134828102643547</v>
      </c>
      <c r="E76" s="30">
        <v>-5.0978903449405699E-3</v>
      </c>
      <c r="F76" s="30">
        <v>8.5532880303862399E-2</v>
      </c>
      <c r="G76" s="30">
        <v>6.2651031134408605E-2</v>
      </c>
      <c r="H76" s="30">
        <v>-0.28927157381164398</v>
      </c>
      <c r="I76" s="30">
        <v>0.122473322520644</v>
      </c>
      <c r="J76" s="30">
        <v>-1.23609595816683</v>
      </c>
      <c r="K76" s="30">
        <v>-8.4535540800456596E-3</v>
      </c>
      <c r="L76" s="30">
        <v>-5.8316500067545601E-2</v>
      </c>
      <c r="M76" s="30">
        <v>0</v>
      </c>
      <c r="N76" s="30">
        <v>0</v>
      </c>
      <c r="O76" s="30">
        <v>0.63624297555999698</v>
      </c>
      <c r="P76" s="30">
        <v>0</v>
      </c>
      <c r="Q76" s="30">
        <v>0.54316013753603598</v>
      </c>
      <c r="R76" s="30">
        <v>0</v>
      </c>
      <c r="S76" s="30">
        <v>0</v>
      </c>
      <c r="T76" s="32">
        <v>8.1795351691837896E-5</v>
      </c>
      <c r="U76" s="30">
        <v>0</v>
      </c>
      <c r="V76" s="30">
        <v>0</v>
      </c>
      <c r="W76" s="30">
        <v>0</v>
      </c>
      <c r="X76" s="30">
        <v>0</v>
      </c>
      <c r="Y76" s="30">
        <v>4.7026664865556997E-3</v>
      </c>
      <c r="Z76" s="30">
        <v>-6.0487034718725797E-4</v>
      </c>
      <c r="AA76" s="30">
        <v>4.6159102937481898E-3</v>
      </c>
      <c r="AB76" s="30">
        <v>2.3442821129204799E-3</v>
      </c>
      <c r="AC76" s="30">
        <v>5.5708116045716204E-3</v>
      </c>
      <c r="AD76" s="30">
        <v>1.00527802946004E-2</v>
      </c>
      <c r="AE76" s="30">
        <v>-0.129066802997757</v>
      </c>
      <c r="AF76" s="30">
        <v>-0.49374897413878499</v>
      </c>
      <c r="AH76" s="30">
        <f t="shared" si="20"/>
        <v>-8.4535540800456596E-3</v>
      </c>
      <c r="AI76" s="30">
        <f t="shared" si="13"/>
        <v>4.7026664865556997E-3</v>
      </c>
      <c r="AJ76" s="30">
        <f t="shared" si="12"/>
        <v>-6.0487034718725797E-4</v>
      </c>
      <c r="AK76" s="30">
        <f t="shared" si="12"/>
        <v>4.6159102937481898E-3</v>
      </c>
      <c r="AL76" s="30">
        <f t="shared" si="12"/>
        <v>2.3442821129204799E-3</v>
      </c>
      <c r="AM76" s="30">
        <f t="shared" si="12"/>
        <v>5.5708116045716204E-3</v>
      </c>
      <c r="AN76" s="30">
        <f t="shared" si="12"/>
        <v>1.00527802946004E-2</v>
      </c>
      <c r="AR76" s="31">
        <f t="shared" si="14"/>
        <v>45930</v>
      </c>
      <c r="AS76" s="30">
        <f t="shared" si="16"/>
        <v>2.5004103444860037E-2</v>
      </c>
      <c r="AT76" s="30">
        <f t="shared" si="15"/>
        <v>-8.4535540800456596E-3</v>
      </c>
      <c r="AU76" s="30">
        <f t="shared" si="17"/>
        <v>2.6681580445209133E-2</v>
      </c>
      <c r="AV76" s="30">
        <f t="shared" si="11"/>
        <v>4.7026664865556997E-3</v>
      </c>
      <c r="AW76" s="30">
        <f t="shared" si="11"/>
        <v>-6.0487034718725797E-4</v>
      </c>
      <c r="AX76" s="30">
        <f t="shared" si="11"/>
        <v>4.6159102937481898E-3</v>
      </c>
      <c r="AY76" s="30">
        <f t="shared" si="10"/>
        <v>2.3442821129204799E-3</v>
      </c>
      <c r="AZ76" s="30">
        <f t="shared" si="10"/>
        <v>5.5708116045716204E-3</v>
      </c>
      <c r="BA76" s="30">
        <f t="shared" si="10"/>
        <v>1.00527802946004E-2</v>
      </c>
      <c r="BC76" s="31">
        <f t="shared" si="18"/>
        <v>45930</v>
      </c>
      <c r="BD76" s="30">
        <f t="shared" si="19"/>
        <v>-8.4535540800456596E-3</v>
      </c>
      <c r="BE76" s="30">
        <f t="shared" si="19"/>
        <v>2.6681580445209133E-2</v>
      </c>
    </row>
    <row r="77" spans="1:57">
      <c r="A77" s="31">
        <v>46022</v>
      </c>
      <c r="B77" s="30">
        <v>-8.6596248002146395E-2</v>
      </c>
      <c r="C77" s="30">
        <v>-8.3473802768851903E-4</v>
      </c>
      <c r="D77" s="30">
        <v>-0.13273630838439501</v>
      </c>
      <c r="E77" s="30">
        <v>-5.1295491448444201E-3</v>
      </c>
      <c r="F77" s="30">
        <v>8.5865574634125197E-2</v>
      </c>
      <c r="G77" s="30">
        <v>5.7608783257467801E-2</v>
      </c>
      <c r="H77" s="30">
        <v>-0.25709795898126703</v>
      </c>
      <c r="I77" s="30">
        <v>6.0560539260512396E-3</v>
      </c>
      <c r="J77" s="30">
        <v>-1.1996800334679401</v>
      </c>
      <c r="K77" s="30">
        <v>-7.76445520783708E-3</v>
      </c>
      <c r="L77" s="30">
        <v>-5.4894765497026599E-2</v>
      </c>
      <c r="M77" s="30">
        <v>0</v>
      </c>
      <c r="N77" s="30">
        <v>0</v>
      </c>
      <c r="O77" s="30">
        <v>0.63375096836009104</v>
      </c>
      <c r="P77" s="30">
        <v>0</v>
      </c>
      <c r="Q77" s="30">
        <v>0.53757654568951097</v>
      </c>
      <c r="R77" s="30">
        <v>0</v>
      </c>
      <c r="S77" s="30">
        <v>0</v>
      </c>
      <c r="T77" s="32">
        <v>1.62312593587898E-5</v>
      </c>
      <c r="U77" s="30">
        <v>0</v>
      </c>
      <c r="V77" s="30">
        <v>0</v>
      </c>
      <c r="W77" s="30">
        <v>0</v>
      </c>
      <c r="X77" s="30">
        <v>0</v>
      </c>
      <c r="Y77" s="30">
        <v>4.8084202541431803E-3</v>
      </c>
      <c r="Z77" s="30">
        <v>-4.7358216744841598E-4</v>
      </c>
      <c r="AA77" s="30">
        <v>4.6086142067691604E-3</v>
      </c>
      <c r="AB77" s="30">
        <v>2.4014677353800802E-3</v>
      </c>
      <c r="AC77" s="30">
        <v>5.6139846800640197E-3</v>
      </c>
      <c r="AD77" s="30">
        <v>9.8981419860866195E-3</v>
      </c>
      <c r="AE77" s="30">
        <v>-0.127757913448456</v>
      </c>
      <c r="AF77" s="30">
        <v>-0.54542896527625095</v>
      </c>
      <c r="AH77" s="30">
        <f t="shared" si="20"/>
        <v>-7.76445520783708E-3</v>
      </c>
      <c r="AI77" s="30">
        <f t="shared" si="13"/>
        <v>4.8084202541431803E-3</v>
      </c>
      <c r="AJ77" s="30">
        <f t="shared" si="12"/>
        <v>-4.7358216744841598E-4</v>
      </c>
      <c r="AK77" s="30">
        <f t="shared" si="12"/>
        <v>4.6086142067691604E-3</v>
      </c>
      <c r="AL77" s="30">
        <f t="shared" si="12"/>
        <v>2.4014677353800802E-3</v>
      </c>
      <c r="AM77" s="30">
        <f t="shared" si="12"/>
        <v>5.6139846800640197E-3</v>
      </c>
      <c r="AN77" s="30">
        <f t="shared" si="12"/>
        <v>9.8981419860866195E-3</v>
      </c>
      <c r="AR77" s="31">
        <f t="shared" si="14"/>
        <v>46022</v>
      </c>
      <c r="AS77" s="30">
        <f t="shared" si="16"/>
        <v>-0.18171586110500382</v>
      </c>
      <c r="AT77" s="30">
        <f t="shared" si="15"/>
        <v>-7.76445520783708E-3</v>
      </c>
      <c r="AU77" s="30">
        <f t="shared" si="17"/>
        <v>2.6857046694994648E-2</v>
      </c>
      <c r="AV77" s="30">
        <f t="shared" si="11"/>
        <v>4.8084202541431803E-3</v>
      </c>
      <c r="AW77" s="30">
        <f t="shared" si="11"/>
        <v>-4.7358216744841598E-4</v>
      </c>
      <c r="AX77" s="30">
        <f t="shared" si="11"/>
        <v>4.6086142067691604E-3</v>
      </c>
      <c r="AY77" s="30">
        <f t="shared" si="10"/>
        <v>2.4014677353800802E-3</v>
      </c>
      <c r="AZ77" s="30">
        <f t="shared" si="10"/>
        <v>5.6139846800640197E-3</v>
      </c>
      <c r="BA77" s="30">
        <f t="shared" si="10"/>
        <v>9.8981419860866195E-3</v>
      </c>
      <c r="BC77" s="31">
        <f t="shared" si="18"/>
        <v>46022</v>
      </c>
      <c r="BD77" s="30">
        <f t="shared" si="19"/>
        <v>-7.76445520783708E-3</v>
      </c>
      <c r="BE77" s="30">
        <f t="shared" si="19"/>
        <v>2.6857046694994648E-2</v>
      </c>
    </row>
    <row r="78" spans="1:57">
      <c r="A78" s="31">
        <v>46112</v>
      </c>
      <c r="B78" s="30">
        <v>-8.5179373858645893E-2</v>
      </c>
      <c r="C78" s="30">
        <v>-8.3917747474293505E-4</v>
      </c>
      <c r="D78" s="30">
        <v>-0.13066425863310599</v>
      </c>
      <c r="E78" s="30">
        <v>-5.0529166214507903E-3</v>
      </c>
      <c r="F78" s="30">
        <v>8.6194527243921196E-2</v>
      </c>
      <c r="G78" s="30">
        <v>5.2927348121234397E-2</v>
      </c>
      <c r="H78" s="30">
        <v>-0.22699520851482399</v>
      </c>
      <c r="I78" s="30">
        <v>-8.6788671817594698E-2</v>
      </c>
      <c r="J78" s="30">
        <v>-1.1644105116760699</v>
      </c>
      <c r="K78" s="30">
        <v>-7.1228681226997896E-3</v>
      </c>
      <c r="L78" s="30">
        <v>-5.1518278283035901E-2</v>
      </c>
      <c r="M78" s="30">
        <v>0</v>
      </c>
      <c r="N78" s="30">
        <v>0</v>
      </c>
      <c r="O78" s="30">
        <v>0.63119013945567204</v>
      </c>
      <c r="P78" s="30">
        <v>0</v>
      </c>
      <c r="Q78" s="30">
        <v>0.53197567002791701</v>
      </c>
      <c r="R78" s="30">
        <v>0</v>
      </c>
      <c r="S78" s="30">
        <v>0</v>
      </c>
      <c r="T78" s="32">
        <v>3.22089026560945E-6</v>
      </c>
      <c r="U78" s="30">
        <v>0</v>
      </c>
      <c r="V78" s="30">
        <v>0</v>
      </c>
      <c r="W78" s="30">
        <v>0</v>
      </c>
      <c r="X78" s="30">
        <v>0</v>
      </c>
      <c r="Y78" s="30">
        <v>4.8880322380373499E-3</v>
      </c>
      <c r="Z78" s="30">
        <v>-4.27642243050474E-4</v>
      </c>
      <c r="AA78" s="30">
        <v>4.5310143455878898E-3</v>
      </c>
      <c r="AB78" s="30">
        <v>2.3651011398007002E-3</v>
      </c>
      <c r="AC78" s="30">
        <v>5.6126164615033503E-3</v>
      </c>
      <c r="AD78" s="30">
        <v>9.7650285191930308E-3</v>
      </c>
      <c r="AE78" s="30">
        <v>-0.12646212659161901</v>
      </c>
      <c r="AF78" s="30">
        <v>-0.576611902928725</v>
      </c>
      <c r="AH78" s="30">
        <f t="shared" si="20"/>
        <v>-7.1228681226997896E-3</v>
      </c>
      <c r="AI78" s="30">
        <f t="shared" si="13"/>
        <v>4.8880322380373499E-3</v>
      </c>
      <c r="AJ78" s="30">
        <f t="shared" si="12"/>
        <v>-4.27642243050474E-4</v>
      </c>
      <c r="AK78" s="30">
        <f t="shared" si="12"/>
        <v>4.5310143455878898E-3</v>
      </c>
      <c r="AL78" s="30">
        <f t="shared" si="12"/>
        <v>2.3651011398007002E-3</v>
      </c>
      <c r="AM78" s="30">
        <f t="shared" si="12"/>
        <v>5.6126164615033503E-3</v>
      </c>
      <c r="AN78" s="30">
        <f t="shared" si="12"/>
        <v>9.7650285191930308E-3</v>
      </c>
      <c r="AR78" s="31">
        <f t="shared" si="14"/>
        <v>46112</v>
      </c>
      <c r="AS78" s="30">
        <f t="shared" si="16"/>
        <v>-0.30644761171489998</v>
      </c>
      <c r="AT78" s="30">
        <f t="shared" si="15"/>
        <v>-7.1228681226997896E-3</v>
      </c>
      <c r="AU78" s="30">
        <f t="shared" si="17"/>
        <v>2.6734150461071846E-2</v>
      </c>
      <c r="AV78" s="30">
        <f t="shared" si="11"/>
        <v>4.8880322380373499E-3</v>
      </c>
      <c r="AW78" s="30">
        <f t="shared" si="11"/>
        <v>-4.27642243050474E-4</v>
      </c>
      <c r="AX78" s="30">
        <f t="shared" si="11"/>
        <v>4.5310143455878898E-3</v>
      </c>
      <c r="AY78" s="30">
        <f t="shared" si="10"/>
        <v>2.3651011398007002E-3</v>
      </c>
      <c r="AZ78" s="30">
        <f t="shared" si="10"/>
        <v>5.6126164615033503E-3</v>
      </c>
      <c r="BA78" s="30">
        <f t="shared" si="10"/>
        <v>9.7650285191930308E-3</v>
      </c>
      <c r="BC78" s="31">
        <f t="shared" si="18"/>
        <v>46112</v>
      </c>
      <c r="BD78" s="30">
        <f t="shared" si="19"/>
        <v>-7.1228681226997896E-3</v>
      </c>
      <c r="BE78" s="30">
        <f t="shared" si="19"/>
        <v>2.6734150461071846E-2</v>
      </c>
    </row>
    <row r="79" spans="1:57">
      <c r="A79" s="31">
        <v>46203</v>
      </c>
      <c r="B79" s="30">
        <v>-8.3802115219089299E-2</v>
      </c>
      <c r="C79" s="30">
        <v>-8.3310387799517805E-4</v>
      </c>
      <c r="D79" s="30">
        <v>-0.128620057852568</v>
      </c>
      <c r="E79" s="30">
        <v>-4.8957233354629502E-3</v>
      </c>
      <c r="F79" s="30">
        <v>8.6513136140919905E-2</v>
      </c>
      <c r="G79" s="30">
        <v>4.85796122422055E-2</v>
      </c>
      <c r="H79" s="30">
        <v>-0.19884262350995299</v>
      </c>
      <c r="I79" s="30">
        <v>-0.16046447438758901</v>
      </c>
      <c r="J79" s="30">
        <v>-1.1302525923411699</v>
      </c>
      <c r="K79" s="30">
        <v>-6.5396810042361803E-3</v>
      </c>
      <c r="L79" s="30">
        <v>-4.8186341162881299E-2</v>
      </c>
      <c r="M79" s="30">
        <v>0</v>
      </c>
      <c r="N79" s="30">
        <v>0</v>
      </c>
      <c r="O79" s="30">
        <v>0.62856304587328704</v>
      </c>
      <c r="P79" s="30">
        <v>0</v>
      </c>
      <c r="Q79" s="30">
        <v>0.52639987157439005</v>
      </c>
      <c r="R79" s="30">
        <v>0</v>
      </c>
      <c r="S79" s="30">
        <v>0</v>
      </c>
      <c r="T79" s="32">
        <v>6.3914535886056001E-7</v>
      </c>
      <c r="U79" s="30">
        <v>0</v>
      </c>
      <c r="V79" s="30">
        <v>0</v>
      </c>
      <c r="W79" s="30">
        <v>0</v>
      </c>
      <c r="X79" s="30">
        <v>0</v>
      </c>
      <c r="Y79" s="30">
        <v>4.9443937090609602E-3</v>
      </c>
      <c r="Z79" s="30">
        <v>-4.4619849544069701E-4</v>
      </c>
      <c r="AA79" s="30">
        <v>4.4112023333431304E-3</v>
      </c>
      <c r="AB79" s="30">
        <v>2.2694813053281099E-3</v>
      </c>
      <c r="AC79" s="30">
        <v>5.5784592889907003E-3</v>
      </c>
      <c r="AD79" s="30">
        <v>9.6510473397204404E-3</v>
      </c>
      <c r="AE79" s="30">
        <v>-0.12517932035549501</v>
      </c>
      <c r="AF79" s="30">
        <v>-0.59154612547418495</v>
      </c>
      <c r="AH79" s="30">
        <f t="shared" si="20"/>
        <v>-6.5396810042361803E-3</v>
      </c>
      <c r="AI79" s="30">
        <f t="shared" si="13"/>
        <v>4.9443937090609602E-3</v>
      </c>
      <c r="AJ79" s="30">
        <f t="shared" si="12"/>
        <v>-4.4619849544069701E-4</v>
      </c>
      <c r="AK79" s="30">
        <f t="shared" si="12"/>
        <v>4.4112023333431304E-3</v>
      </c>
      <c r="AL79" s="30">
        <f t="shared" si="12"/>
        <v>2.2694813053281099E-3</v>
      </c>
      <c r="AM79" s="30">
        <f t="shared" si="12"/>
        <v>5.5784592889907003E-3</v>
      </c>
      <c r="AN79" s="30">
        <f t="shared" si="12"/>
        <v>9.6510473397204404E-3</v>
      </c>
      <c r="AR79" s="31">
        <f t="shared" si="14"/>
        <v>46203</v>
      </c>
      <c r="AS79" s="30">
        <f t="shared" si="16"/>
        <v>-0.36618450189673979</v>
      </c>
      <c r="AT79" s="30">
        <f t="shared" si="15"/>
        <v>-6.5396810042361803E-3</v>
      </c>
      <c r="AU79" s="30">
        <f t="shared" si="17"/>
        <v>2.6408385481002647E-2</v>
      </c>
      <c r="AV79" s="30">
        <f t="shared" si="11"/>
        <v>4.9443937090609602E-3</v>
      </c>
      <c r="AW79" s="30">
        <f t="shared" si="11"/>
        <v>-4.4619849544069701E-4</v>
      </c>
      <c r="AX79" s="30">
        <f t="shared" si="11"/>
        <v>4.4112023333431304E-3</v>
      </c>
      <c r="AY79" s="30">
        <f t="shared" si="10"/>
        <v>2.2694813053281099E-3</v>
      </c>
      <c r="AZ79" s="30">
        <f t="shared" si="10"/>
        <v>5.5784592889907003E-3</v>
      </c>
      <c r="BA79" s="30">
        <f t="shared" si="10"/>
        <v>9.6510473397204404E-3</v>
      </c>
      <c r="BC79" s="31">
        <f t="shared" si="18"/>
        <v>46203</v>
      </c>
      <c r="BD79" s="30">
        <f t="shared" si="19"/>
        <v>-6.5396810042361803E-3</v>
      </c>
      <c r="BE79" s="30">
        <f t="shared" si="19"/>
        <v>2.6408385481002647E-2</v>
      </c>
    </row>
    <row r="80" spans="1:57">
      <c r="A80" s="31">
        <v>46295</v>
      </c>
      <c r="B80" s="30">
        <v>-8.2462597488797099E-2</v>
      </c>
      <c r="C80" s="30">
        <v>-8.2019788797405002E-4</v>
      </c>
      <c r="D80" s="30">
        <v>-0.12660652576812401</v>
      </c>
      <c r="E80" s="30">
        <v>-4.68073975674609E-3</v>
      </c>
      <c r="F80" s="30">
        <v>8.6818247331743495E-2</v>
      </c>
      <c r="G80" s="30">
        <v>4.4538305960939398E-2</v>
      </c>
      <c r="H80" s="30">
        <v>-0.17252391801092501</v>
      </c>
      <c r="I80" s="30">
        <v>-0.218533571337831</v>
      </c>
      <c r="J80" s="30">
        <v>-1.0971601687174</v>
      </c>
      <c r="K80" s="30">
        <v>-6.0179900057466497E-3</v>
      </c>
      <c r="L80" s="30">
        <v>-4.4900440367467903E-2</v>
      </c>
      <c r="M80" s="30">
        <v>0</v>
      </c>
      <c r="N80" s="30">
        <v>0</v>
      </c>
      <c r="O80" s="30">
        <v>0.62587457519938094</v>
      </c>
      <c r="P80" s="30">
        <v>0</v>
      </c>
      <c r="Q80" s="30">
        <v>0.52086421548984596</v>
      </c>
      <c r="R80" s="30">
        <v>0</v>
      </c>
      <c r="S80" s="30">
        <v>0</v>
      </c>
      <c r="T80" s="32">
        <v>1.26830368429864E-7</v>
      </c>
      <c r="U80" s="30">
        <v>0</v>
      </c>
      <c r="V80" s="30">
        <v>0</v>
      </c>
      <c r="W80" s="30">
        <v>0</v>
      </c>
      <c r="X80" s="30">
        <v>0</v>
      </c>
      <c r="Y80" s="30">
        <v>4.9797641685112E-3</v>
      </c>
      <c r="Z80" s="30">
        <v>-5.1339062372424095E-4</v>
      </c>
      <c r="AA80" s="30">
        <v>4.2661509778607601E-3</v>
      </c>
      <c r="AB80" s="30">
        <v>2.13740847829768E-3</v>
      </c>
      <c r="AC80" s="30">
        <v>5.5223518551139597E-3</v>
      </c>
      <c r="AD80" s="30">
        <v>9.5580565151465093E-3</v>
      </c>
      <c r="AE80" s="30">
        <v>-0.12390937346043999</v>
      </c>
      <c r="AF80" s="30">
        <v>-0.59362831339799804</v>
      </c>
      <c r="AH80" s="30">
        <f t="shared" si="20"/>
        <v>-6.0179900057466497E-3</v>
      </c>
      <c r="AI80" s="30">
        <f t="shared" si="13"/>
        <v>4.9797641685112E-3</v>
      </c>
      <c r="AJ80" s="30">
        <f t="shared" si="12"/>
        <v>-5.1339062372424095E-4</v>
      </c>
      <c r="AK80" s="30">
        <f t="shared" si="12"/>
        <v>4.2661509778607601E-3</v>
      </c>
      <c r="AL80" s="30">
        <f t="shared" si="12"/>
        <v>2.13740847829768E-3</v>
      </c>
      <c r="AM80" s="30">
        <f t="shared" si="12"/>
        <v>5.5223518551139597E-3</v>
      </c>
      <c r="AN80" s="30">
        <f t="shared" si="12"/>
        <v>9.5580565151465093E-3</v>
      </c>
      <c r="AR80" s="31">
        <f t="shared" si="14"/>
        <v>46295</v>
      </c>
      <c r="AS80" s="30">
        <f t="shared" si="16"/>
        <v>-0.37451325359199217</v>
      </c>
      <c r="AT80" s="30">
        <f t="shared" si="15"/>
        <v>-6.0179900057466497E-3</v>
      </c>
      <c r="AU80" s="30">
        <f t="shared" si="17"/>
        <v>2.5950341371205866E-2</v>
      </c>
      <c r="AV80" s="30">
        <f t="shared" si="11"/>
        <v>4.9797641685112E-3</v>
      </c>
      <c r="AW80" s="30">
        <f t="shared" si="11"/>
        <v>-5.1339062372424095E-4</v>
      </c>
      <c r="AX80" s="30">
        <f t="shared" si="11"/>
        <v>4.2661509778607601E-3</v>
      </c>
      <c r="AY80" s="30">
        <f t="shared" si="10"/>
        <v>2.13740847829768E-3</v>
      </c>
      <c r="AZ80" s="30">
        <f t="shared" si="10"/>
        <v>5.5223518551139597E-3</v>
      </c>
      <c r="BA80" s="30">
        <f t="shared" si="10"/>
        <v>9.5580565151465093E-3</v>
      </c>
      <c r="BC80" s="31">
        <f t="shared" si="18"/>
        <v>46295</v>
      </c>
      <c r="BD80" s="30">
        <f t="shared" si="19"/>
        <v>-6.0179900057466497E-3</v>
      </c>
      <c r="BE80" s="30">
        <f t="shared" si="19"/>
        <v>2.5950341371205866E-2</v>
      </c>
    </row>
    <row r="81" spans="1:57">
      <c r="A81" s="31">
        <v>46387</v>
      </c>
      <c r="B81" s="30">
        <v>-8.1159478272241306E-2</v>
      </c>
      <c r="C81" s="30">
        <v>-8.0293786255403101E-4</v>
      </c>
      <c r="D81" s="30">
        <v>-0.124625030823222</v>
      </c>
      <c r="E81" s="30">
        <v>-4.42626930555745E-3</v>
      </c>
      <c r="F81" s="30">
        <v>8.7107656338192202E-2</v>
      </c>
      <c r="G81" s="30">
        <v>4.0777751166798298E-2</v>
      </c>
      <c r="H81" s="30">
        <v>-0.147931647595611</v>
      </c>
      <c r="I81" s="30">
        <v>-0.26389544653508901</v>
      </c>
      <c r="J81" s="30">
        <v>-1.06508902463744</v>
      </c>
      <c r="K81" s="30">
        <v>-5.5568092297453298E-3</v>
      </c>
      <c r="L81" s="30">
        <v>-4.1663617078302399E-2</v>
      </c>
      <c r="M81" s="30">
        <v>0</v>
      </c>
      <c r="N81" s="30">
        <v>0</v>
      </c>
      <c r="O81" s="30">
        <v>0.62312941660283006</v>
      </c>
      <c r="P81" s="30">
        <v>0</v>
      </c>
      <c r="Q81" s="30">
        <v>0.51537659538556302</v>
      </c>
      <c r="R81" s="30">
        <v>0</v>
      </c>
      <c r="S81" s="30">
        <v>0</v>
      </c>
      <c r="T81" s="32">
        <v>2.5167867789832599E-8</v>
      </c>
      <c r="U81" s="30">
        <v>0</v>
      </c>
      <c r="V81" s="30">
        <v>0</v>
      </c>
      <c r="W81" s="30">
        <v>0</v>
      </c>
      <c r="X81" s="30">
        <v>0</v>
      </c>
      <c r="Y81" s="30">
        <v>4.9961414704036101E-3</v>
      </c>
      <c r="Z81" s="30">
        <v>-6.1660417317588301E-4</v>
      </c>
      <c r="AA81" s="30">
        <v>4.1063916134786898E-3</v>
      </c>
      <c r="AB81" s="30">
        <v>1.9835381617427901E-3</v>
      </c>
      <c r="AC81" s="30">
        <v>5.4514854020526402E-3</v>
      </c>
      <c r="AD81" s="30">
        <v>9.4858535935049507E-3</v>
      </c>
      <c r="AE81" s="30">
        <v>-0.12265216542604</v>
      </c>
      <c r="AF81" s="30">
        <v>-0.58561623513955197</v>
      </c>
      <c r="AH81" s="30">
        <f t="shared" si="20"/>
        <v>-5.5568092297453298E-3</v>
      </c>
      <c r="AI81" s="30">
        <f t="shared" si="13"/>
        <v>4.9961414704036101E-3</v>
      </c>
      <c r="AJ81" s="30">
        <f t="shared" si="12"/>
        <v>-6.1660417317588301E-4</v>
      </c>
      <c r="AK81" s="30">
        <f t="shared" si="12"/>
        <v>4.1063916134786898E-3</v>
      </c>
      <c r="AL81" s="30">
        <f t="shared" si="12"/>
        <v>1.9835381617427901E-3</v>
      </c>
      <c r="AM81" s="30">
        <f t="shared" si="12"/>
        <v>5.4514854020526402E-3</v>
      </c>
      <c r="AN81" s="30">
        <f t="shared" si="12"/>
        <v>9.4858535935049507E-3</v>
      </c>
      <c r="AR81" s="31">
        <f t="shared" si="14"/>
        <v>46387</v>
      </c>
      <c r="AS81" s="30">
        <f t="shared" si="16"/>
        <v>-0.34246494055820786</v>
      </c>
      <c r="AT81" s="30">
        <f t="shared" si="15"/>
        <v>-5.5568092297453298E-3</v>
      </c>
      <c r="AU81" s="30">
        <f t="shared" si="17"/>
        <v>2.5406806068006799E-2</v>
      </c>
      <c r="AV81" s="30">
        <f t="shared" si="11"/>
        <v>4.9961414704036101E-3</v>
      </c>
      <c r="AW81" s="30">
        <f t="shared" si="11"/>
        <v>-6.1660417317588301E-4</v>
      </c>
      <c r="AX81" s="30">
        <f t="shared" si="11"/>
        <v>4.1063916134786898E-3</v>
      </c>
      <c r="AY81" s="30">
        <f t="shared" si="10"/>
        <v>1.9835381617427901E-3</v>
      </c>
      <c r="AZ81" s="30">
        <f t="shared" si="10"/>
        <v>5.4514854020526402E-3</v>
      </c>
      <c r="BA81" s="30">
        <f t="shared" si="10"/>
        <v>9.4858535935049507E-3</v>
      </c>
      <c r="BC81" s="31">
        <f t="shared" si="18"/>
        <v>46387</v>
      </c>
      <c r="BD81" s="30">
        <f t="shared" si="19"/>
        <v>-5.5568092297453298E-3</v>
      </c>
      <c r="BE81" s="30">
        <f t="shared" si="19"/>
        <v>2.5406806068006799E-2</v>
      </c>
    </row>
    <row r="82" spans="1:57">
      <c r="A82" s="31">
        <v>46477</v>
      </c>
      <c r="B82" s="30">
        <v>-7.9891642563301099E-2</v>
      </c>
      <c r="C82" s="30">
        <v>-7.8295034342534798E-4</v>
      </c>
      <c r="D82" s="30">
        <v>-0.122676391331189</v>
      </c>
      <c r="E82" s="30">
        <v>-4.14681193945387E-3</v>
      </c>
      <c r="F82" s="30">
        <v>8.73795595208504E-2</v>
      </c>
      <c r="G82" s="30">
        <v>3.7274189407554503E-2</v>
      </c>
      <c r="H82" s="30">
        <v>-0.124966665145698</v>
      </c>
      <c r="I82" s="30">
        <v>-0.29891439201755698</v>
      </c>
      <c r="J82" s="30">
        <v>-1.03399797367748</v>
      </c>
      <c r="K82" s="30">
        <v>-5.1529330701405298E-3</v>
      </c>
      <c r="L82" s="30">
        <v>-3.8479891144960199E-2</v>
      </c>
      <c r="M82" s="30">
        <v>0</v>
      </c>
      <c r="N82" s="30">
        <v>0</v>
      </c>
      <c r="O82" s="30">
        <v>0.62033162557244503</v>
      </c>
      <c r="P82" s="30">
        <v>0</v>
      </c>
      <c r="Q82" s="30">
        <v>0.50994217679944898</v>
      </c>
      <c r="R82" s="30">
        <v>0</v>
      </c>
      <c r="S82" s="30">
        <v>0</v>
      </c>
      <c r="T82" s="32">
        <v>4.9942272539738E-9</v>
      </c>
      <c r="U82" s="30">
        <v>0</v>
      </c>
      <c r="V82" s="30">
        <v>0</v>
      </c>
      <c r="W82" s="30">
        <v>0</v>
      </c>
      <c r="X82" s="30">
        <v>0</v>
      </c>
      <c r="Y82" s="30">
        <v>4.9953952072856397E-3</v>
      </c>
      <c r="Z82" s="30">
        <v>-7.4555629288042204E-4</v>
      </c>
      <c r="AA82" s="30">
        <v>3.9387866383577804E-3</v>
      </c>
      <c r="AB82" s="30">
        <v>1.81753723040856E-3</v>
      </c>
      <c r="AC82" s="30">
        <v>5.3702734864158304E-3</v>
      </c>
      <c r="AD82" s="30">
        <v>9.4317556087464196E-3</v>
      </c>
      <c r="AE82" s="30">
        <v>-0.121407576577858</v>
      </c>
      <c r="AF82" s="30">
        <v>-0.56975322766819003</v>
      </c>
      <c r="AH82" s="30">
        <f t="shared" si="20"/>
        <v>-5.1529330701405298E-3</v>
      </c>
      <c r="AI82" s="30">
        <f t="shared" si="13"/>
        <v>4.9953952072856397E-3</v>
      </c>
      <c r="AJ82" s="30">
        <f t="shared" si="12"/>
        <v>-7.4555629288042204E-4</v>
      </c>
      <c r="AK82" s="30">
        <f t="shared" si="12"/>
        <v>3.9387866383577804E-3</v>
      </c>
      <c r="AL82" s="30">
        <f t="shared" si="12"/>
        <v>1.81753723040856E-3</v>
      </c>
      <c r="AM82" s="30">
        <f t="shared" si="12"/>
        <v>5.3702734864158304E-3</v>
      </c>
      <c r="AN82" s="30">
        <f t="shared" si="12"/>
        <v>9.4317556087464196E-3</v>
      </c>
      <c r="AR82" s="31">
        <f t="shared" si="14"/>
        <v>46477</v>
      </c>
      <c r="AS82" s="30">
        <f t="shared" si="16"/>
        <v>-0.27901291067276013</v>
      </c>
      <c r="AT82" s="30">
        <f t="shared" si="15"/>
        <v>-5.1529330701405298E-3</v>
      </c>
      <c r="AU82" s="30">
        <f t="shared" si="17"/>
        <v>2.4808191878333809E-2</v>
      </c>
      <c r="AV82" s="30">
        <f t="shared" si="11"/>
        <v>4.9953952072856397E-3</v>
      </c>
      <c r="AW82" s="30">
        <f t="shared" si="11"/>
        <v>-7.4555629288042204E-4</v>
      </c>
      <c r="AX82" s="30">
        <f t="shared" si="11"/>
        <v>3.9387866383577804E-3</v>
      </c>
      <c r="AY82" s="30">
        <f t="shared" si="10"/>
        <v>1.81753723040856E-3</v>
      </c>
      <c r="AZ82" s="30">
        <f t="shared" si="10"/>
        <v>5.3702734864158304E-3</v>
      </c>
      <c r="BA82" s="30">
        <f t="shared" si="10"/>
        <v>9.4317556087464196E-3</v>
      </c>
      <c r="BC82" s="31">
        <f t="shared" si="18"/>
        <v>46477</v>
      </c>
      <c r="BD82" s="30">
        <f t="shared" si="19"/>
        <v>-5.1529330701405298E-3</v>
      </c>
      <c r="BE82" s="30">
        <f t="shared" si="19"/>
        <v>2.4808191878333809E-2</v>
      </c>
    </row>
    <row r="83" spans="1:57">
      <c r="A83" s="31">
        <v>46568</v>
      </c>
      <c r="B83" s="30">
        <v>-7.8658040991141903E-2</v>
      </c>
      <c r="C83" s="30">
        <v>-7.6130175232780295E-4</v>
      </c>
      <c r="D83" s="30">
        <v>-0.120761121973933</v>
      </c>
      <c r="E83" s="30">
        <v>-3.8537147461381498E-3</v>
      </c>
      <c r="F83" s="30">
        <v>8.7632426488681803E-2</v>
      </c>
      <c r="G83" s="30">
        <v>3.4005793569935598E-2</v>
      </c>
      <c r="H83" s="30">
        <v>-0.103537004054765</v>
      </c>
      <c r="I83" s="30">
        <v>-0.32551948830728999</v>
      </c>
      <c r="J83" s="30">
        <v>-1.0038485372186701</v>
      </c>
      <c r="K83" s="30">
        <v>-4.8019673976384897E-3</v>
      </c>
      <c r="L83" s="30">
        <v>-3.5353803329785098E-2</v>
      </c>
      <c r="M83" s="30">
        <v>0</v>
      </c>
      <c r="N83" s="30">
        <v>0</v>
      </c>
      <c r="O83" s="30">
        <v>0.61748462575734697</v>
      </c>
      <c r="P83" s="30">
        <v>0</v>
      </c>
      <c r="Q83" s="30">
        <v>0.50456455480749596</v>
      </c>
      <c r="R83" s="30">
        <v>0</v>
      </c>
      <c r="S83" s="30">
        <v>0</v>
      </c>
      <c r="T83" s="32">
        <v>9.9102948070139891E-10</v>
      </c>
      <c r="U83" s="30">
        <v>0</v>
      </c>
      <c r="V83" s="30">
        <v>0</v>
      </c>
      <c r="W83" s="30">
        <v>0</v>
      </c>
      <c r="X83" s="30">
        <v>0</v>
      </c>
      <c r="Y83" s="30">
        <v>4.9793069307746398E-3</v>
      </c>
      <c r="Z83" s="30">
        <v>-8.9178536547551701E-4</v>
      </c>
      <c r="AA83" s="30">
        <v>3.7680278115903498E-3</v>
      </c>
      <c r="AB83" s="30">
        <v>1.64606139831935E-3</v>
      </c>
      <c r="AC83" s="30">
        <v>5.2814849197835301E-3</v>
      </c>
      <c r="AD83" s="30">
        <v>9.3917560872735992E-3</v>
      </c>
      <c r="AE83" s="30">
        <v>-0.120175488053597</v>
      </c>
      <c r="AF83" s="30">
        <v>-0.54786151239716296</v>
      </c>
      <c r="AH83" s="30">
        <f t="shared" si="20"/>
        <v>-4.8019673976384897E-3</v>
      </c>
      <c r="AI83" s="30">
        <f t="shared" si="13"/>
        <v>4.9793069307746398E-3</v>
      </c>
      <c r="AJ83" s="30">
        <f t="shared" si="12"/>
        <v>-8.9178536547551701E-4</v>
      </c>
      <c r="AK83" s="30">
        <f t="shared" si="12"/>
        <v>3.7680278115903498E-3</v>
      </c>
      <c r="AL83" s="30">
        <f t="shared" si="12"/>
        <v>1.64606139831935E-3</v>
      </c>
      <c r="AM83" s="30">
        <f t="shared" si="12"/>
        <v>5.2814849197835301E-3</v>
      </c>
      <c r="AN83" s="30">
        <f t="shared" si="12"/>
        <v>9.3917560872735992E-3</v>
      </c>
      <c r="AR83" s="31">
        <f t="shared" si="14"/>
        <v>46568</v>
      </c>
      <c r="AS83" s="30">
        <f t="shared" si="16"/>
        <v>-0.19144604958865186</v>
      </c>
      <c r="AT83" s="30">
        <f t="shared" si="15"/>
        <v>-4.8019673976384897E-3</v>
      </c>
      <c r="AU83" s="30">
        <f t="shared" si="17"/>
        <v>2.4174851782265951E-2</v>
      </c>
      <c r="AV83" s="30">
        <f t="shared" si="11"/>
        <v>4.9793069307746398E-3</v>
      </c>
      <c r="AW83" s="30">
        <f t="shared" si="11"/>
        <v>-8.9178536547551701E-4</v>
      </c>
      <c r="AX83" s="30">
        <f t="shared" si="11"/>
        <v>3.7680278115903498E-3</v>
      </c>
      <c r="AY83" s="30">
        <f t="shared" si="10"/>
        <v>1.64606139831935E-3</v>
      </c>
      <c r="AZ83" s="30">
        <f t="shared" si="10"/>
        <v>5.2814849197835301E-3</v>
      </c>
      <c r="BA83" s="30">
        <f t="shared" si="10"/>
        <v>9.3917560872735992E-3</v>
      </c>
      <c r="BC83" s="31">
        <f t="shared" si="18"/>
        <v>46568</v>
      </c>
      <c r="BD83" s="30">
        <f t="shared" si="19"/>
        <v>-4.8019673976384897E-3</v>
      </c>
      <c r="BE83" s="30">
        <f t="shared" si="19"/>
        <v>2.4174851782265951E-2</v>
      </c>
    </row>
    <row r="84" spans="1:57">
      <c r="A84" s="31">
        <v>46660</v>
      </c>
      <c r="B84" s="30">
        <v>-7.7457626514820799E-2</v>
      </c>
      <c r="C84" s="30">
        <v>-7.3870151419130805E-4</v>
      </c>
      <c r="D84" s="30">
        <v>-0.118879522509363</v>
      </c>
      <c r="E84" s="30">
        <v>-3.5557474771130602E-3</v>
      </c>
      <c r="F84" s="30">
        <v>8.7864964606976195E-2</v>
      </c>
      <c r="G84" s="30">
        <v>3.0952598026323601E-2</v>
      </c>
      <c r="H84" s="30">
        <v>-8.3556906553994198E-2</v>
      </c>
      <c r="I84" s="30">
        <v>-0.34528515939650201</v>
      </c>
      <c r="J84" s="30">
        <v>-0.97460464819999404</v>
      </c>
      <c r="K84" s="30">
        <v>-4.4989442599785399E-3</v>
      </c>
      <c r="L84" s="30">
        <v>-3.2290068400630999E-2</v>
      </c>
      <c r="M84" s="30">
        <v>0</v>
      </c>
      <c r="N84" s="30">
        <v>0</v>
      </c>
      <c r="O84" s="30">
        <v>0.61459129558107894</v>
      </c>
      <c r="P84" s="30">
        <v>0</v>
      </c>
      <c r="Q84" s="30">
        <v>0.499246193504987</v>
      </c>
      <c r="R84" s="30">
        <v>0</v>
      </c>
      <c r="S84" s="30">
        <v>0</v>
      </c>
      <c r="T84" s="32">
        <v>1.96642702121607E-10</v>
      </c>
      <c r="U84" s="30">
        <v>0</v>
      </c>
      <c r="V84" s="30">
        <v>0</v>
      </c>
      <c r="W84" s="30">
        <v>0</v>
      </c>
      <c r="X84" s="30">
        <v>0</v>
      </c>
      <c r="Y84" s="30">
        <v>4.9495751803574298E-3</v>
      </c>
      <c r="Z84" s="30">
        <v>-1.04833243330659E-3</v>
      </c>
      <c r="AA84" s="30">
        <v>3.5974337357025299E-3</v>
      </c>
      <c r="AB84" s="30">
        <v>1.47386187778764E-3</v>
      </c>
      <c r="AC84" s="30">
        <v>5.1869799216896998E-3</v>
      </c>
      <c r="AD84" s="30">
        <v>9.3614996280022497E-3</v>
      </c>
      <c r="AE84" s="30">
        <v>-0.11895578180868201</v>
      </c>
      <c r="AF84" s="30">
        <v>-0.52141810412023004</v>
      </c>
      <c r="AH84" s="30">
        <f t="shared" si="20"/>
        <v>-4.4989442599785399E-3</v>
      </c>
      <c r="AI84" s="30">
        <f t="shared" si="13"/>
        <v>4.9495751803574298E-3</v>
      </c>
      <c r="AJ84" s="30">
        <f t="shared" si="12"/>
        <v>-1.04833243330659E-3</v>
      </c>
      <c r="AK84" s="30">
        <f t="shared" si="12"/>
        <v>3.5974337357025299E-3</v>
      </c>
      <c r="AL84" s="30">
        <f t="shared" si="12"/>
        <v>1.47386187778764E-3</v>
      </c>
      <c r="AM84" s="30">
        <f t="shared" si="12"/>
        <v>5.1869799216896998E-3</v>
      </c>
      <c r="AN84" s="30">
        <f t="shared" si="12"/>
        <v>9.3614996280022497E-3</v>
      </c>
      <c r="AR84" s="31">
        <f t="shared" si="14"/>
        <v>46660</v>
      </c>
      <c r="AS84" s="30">
        <f t="shared" si="16"/>
        <v>-8.5672416480920166E-2</v>
      </c>
      <c r="AT84" s="30">
        <f t="shared" si="15"/>
        <v>-4.4989442599785399E-3</v>
      </c>
      <c r="AU84" s="30">
        <f t="shared" si="17"/>
        <v>2.3521017910232957E-2</v>
      </c>
      <c r="AV84" s="30">
        <f t="shared" si="11"/>
        <v>4.9495751803574298E-3</v>
      </c>
      <c r="AW84" s="30">
        <f t="shared" si="11"/>
        <v>-1.04833243330659E-3</v>
      </c>
      <c r="AX84" s="30">
        <f t="shared" si="11"/>
        <v>3.5974337357025299E-3</v>
      </c>
      <c r="AY84" s="30">
        <f t="shared" si="10"/>
        <v>1.47386187778764E-3</v>
      </c>
      <c r="AZ84" s="30">
        <f t="shared" si="10"/>
        <v>5.1869799216896998E-3</v>
      </c>
      <c r="BA84" s="30">
        <f t="shared" si="10"/>
        <v>9.3614996280022497E-3</v>
      </c>
      <c r="BC84" s="31">
        <f t="shared" si="18"/>
        <v>46660</v>
      </c>
      <c r="BD84" s="30">
        <f t="shared" si="19"/>
        <v>-4.4989442599785399E-3</v>
      </c>
      <c r="BE84" s="30">
        <f t="shared" si="19"/>
        <v>2.3521017910232957E-2</v>
      </c>
    </row>
    <row r="85" spans="1:57">
      <c r="A85" s="31">
        <v>46752</v>
      </c>
      <c r="B85" s="30">
        <v>-7.6289338763890699E-2</v>
      </c>
      <c r="C85" s="30">
        <v>-7.1563267273200195E-4</v>
      </c>
      <c r="D85" s="30">
        <v>-0.11703172271755299</v>
      </c>
      <c r="E85" s="30">
        <v>-3.2595899830733998E-3</v>
      </c>
      <c r="F85" s="30">
        <v>8.8076102884770899E-2</v>
      </c>
      <c r="G85" s="30">
        <v>2.80964012290718E-2</v>
      </c>
      <c r="H85" s="30">
        <v>-6.4946048802072498E-2</v>
      </c>
      <c r="I85" s="30">
        <v>-0.359496593035246</v>
      </c>
      <c r="J85" s="30">
        <v>-0.94623245513740795</v>
      </c>
      <c r="K85" s="30">
        <v>-4.2387071029437104E-3</v>
      </c>
      <c r="L85" s="30">
        <v>-2.9293319883483201E-2</v>
      </c>
      <c r="M85" s="30">
        <v>0</v>
      </c>
      <c r="N85" s="30">
        <v>0</v>
      </c>
      <c r="O85" s="30">
        <v>0.61165406329795002</v>
      </c>
      <c r="P85" s="30">
        <v>0</v>
      </c>
      <c r="Q85" s="30">
        <v>0.49398868268517498</v>
      </c>
      <c r="R85" s="30">
        <v>0</v>
      </c>
      <c r="S85" s="30">
        <v>0</v>
      </c>
      <c r="T85" s="32">
        <v>3.8991032624835498E-11</v>
      </c>
      <c r="U85" s="30">
        <v>0</v>
      </c>
      <c r="V85" s="30">
        <v>0</v>
      </c>
      <c r="W85" s="30">
        <v>0</v>
      </c>
      <c r="X85" s="30">
        <v>0</v>
      </c>
      <c r="Y85" s="30">
        <v>4.90780925532785E-3</v>
      </c>
      <c r="Z85" s="30">
        <v>-1.2095146240120799E-3</v>
      </c>
      <c r="AA85" s="30">
        <v>3.4293897808623701E-3</v>
      </c>
      <c r="AB85" s="30">
        <v>1.3043985903848901E-3</v>
      </c>
      <c r="AC85" s="30">
        <v>5.0881104787903197E-3</v>
      </c>
      <c r="AD85" s="30">
        <v>9.3368376800517794E-3</v>
      </c>
      <c r="AE85" s="30">
        <v>-0.11774834062143701</v>
      </c>
      <c r="AF85" s="30">
        <v>-0.49161747731174499</v>
      </c>
      <c r="AH85" s="30">
        <f t="shared" si="20"/>
        <v>-4.2387071029437104E-3</v>
      </c>
      <c r="AI85" s="30">
        <f t="shared" si="13"/>
        <v>4.90780925532785E-3</v>
      </c>
      <c r="AJ85" s="30">
        <f t="shared" si="12"/>
        <v>-1.2095146240120799E-3</v>
      </c>
      <c r="AK85" s="30">
        <f t="shared" si="12"/>
        <v>3.4293897808623701E-3</v>
      </c>
      <c r="AL85" s="30">
        <f t="shared" si="12"/>
        <v>1.3043985903848901E-3</v>
      </c>
      <c r="AM85" s="30">
        <f t="shared" si="12"/>
        <v>5.0881104787903197E-3</v>
      </c>
      <c r="AN85" s="30">
        <f t="shared" si="12"/>
        <v>9.3368376800517794E-3</v>
      </c>
      <c r="AR85" s="31">
        <f t="shared" si="14"/>
        <v>46752</v>
      </c>
      <c r="AS85" s="30">
        <f t="shared" si="16"/>
        <v>3.3530090753020048E-2</v>
      </c>
      <c r="AT85" s="30">
        <f t="shared" si="15"/>
        <v>-4.2387071029437104E-3</v>
      </c>
      <c r="AU85" s="30">
        <f t="shared" si="17"/>
        <v>2.2857031161405129E-2</v>
      </c>
      <c r="AV85" s="30">
        <f t="shared" si="11"/>
        <v>4.90780925532785E-3</v>
      </c>
      <c r="AW85" s="30">
        <f t="shared" si="11"/>
        <v>-1.2095146240120799E-3</v>
      </c>
      <c r="AX85" s="30">
        <f t="shared" si="11"/>
        <v>3.4293897808623701E-3</v>
      </c>
      <c r="AY85" s="30">
        <f t="shared" si="10"/>
        <v>1.3043985903848901E-3</v>
      </c>
      <c r="AZ85" s="30">
        <f t="shared" si="10"/>
        <v>5.0881104787903197E-3</v>
      </c>
      <c r="BA85" s="30">
        <f t="shared" si="10"/>
        <v>9.3368376800517794E-3</v>
      </c>
      <c r="BC85" s="31">
        <f t="shared" si="18"/>
        <v>46752</v>
      </c>
      <c r="BD85" s="30">
        <f t="shared" si="19"/>
        <v>-4.2387071029437104E-3</v>
      </c>
      <c r="BE85" s="30">
        <f t="shared" si="19"/>
        <v>2.2857031161405129E-2</v>
      </c>
    </row>
    <row r="86" spans="1:57">
      <c r="A86" s="31">
        <v>46843</v>
      </c>
      <c r="B86" s="30">
        <v>-7.51521076690298E-2</v>
      </c>
      <c r="C86" s="30">
        <v>-6.9243273354002699E-4</v>
      </c>
      <c r="D86" s="30">
        <v>-0.115217712219828</v>
      </c>
      <c r="E86" s="30">
        <v>-2.9702368348205601E-3</v>
      </c>
      <c r="F86" s="30">
        <v>8.8264978805852004E-2</v>
      </c>
      <c r="G86" s="30">
        <v>2.54206562674275E-2</v>
      </c>
      <c r="H86" s="30">
        <v>-4.7628921737374798E-2</v>
      </c>
      <c r="I86" s="30">
        <v>-0.369203007569196</v>
      </c>
      <c r="J86" s="30">
        <v>-0.918700168892572</v>
      </c>
      <c r="K86" s="30">
        <v>-4.0161583014119897E-3</v>
      </c>
      <c r="L86" s="30">
        <v>-2.6367928100101599E-2</v>
      </c>
      <c r="M86" s="30">
        <v>0</v>
      </c>
      <c r="N86" s="30">
        <v>0</v>
      </c>
      <c r="O86" s="30">
        <v>0.608674993861546</v>
      </c>
      <c r="P86" s="30">
        <v>0</v>
      </c>
      <c r="Q86" s="30">
        <v>0.48879292711903</v>
      </c>
      <c r="R86" s="30">
        <v>0</v>
      </c>
      <c r="S86" s="30">
        <v>0</v>
      </c>
      <c r="T86" s="32">
        <v>7.7271522513910895E-12</v>
      </c>
      <c r="U86" s="30">
        <v>0</v>
      </c>
      <c r="V86" s="30">
        <v>0</v>
      </c>
      <c r="W86" s="30">
        <v>0</v>
      </c>
      <c r="X86" s="30">
        <v>0</v>
      </c>
      <c r="Y86" s="30">
        <v>4.8555213191026E-3</v>
      </c>
      <c r="Z86" s="30">
        <v>-1.37074549715343E-3</v>
      </c>
      <c r="AA86" s="30">
        <v>3.2656084920867899E-3</v>
      </c>
      <c r="AB86" s="30">
        <v>1.14019714614332E-3</v>
      </c>
      <c r="AC86" s="30">
        <v>4.9859257127193796E-3</v>
      </c>
      <c r="AD86" s="30">
        <v>9.3140890746967707E-3</v>
      </c>
      <c r="AE86" s="30">
        <v>-0.11655304809788899</v>
      </c>
      <c r="AF86" s="30">
        <v>-0.45942321941174702</v>
      </c>
      <c r="AH86" s="30">
        <f t="shared" si="20"/>
        <v>-4.0161583014119897E-3</v>
      </c>
      <c r="AI86" s="30">
        <f t="shared" si="13"/>
        <v>4.8555213191026E-3</v>
      </c>
      <c r="AJ86" s="30">
        <f t="shared" si="12"/>
        <v>-1.37074549715343E-3</v>
      </c>
      <c r="AK86" s="30">
        <f t="shared" si="12"/>
        <v>3.2656084920867899E-3</v>
      </c>
      <c r="AL86" s="30">
        <f t="shared" si="12"/>
        <v>1.14019714614332E-3</v>
      </c>
      <c r="AM86" s="30">
        <f t="shared" si="12"/>
        <v>4.9859257127193796E-3</v>
      </c>
      <c r="AN86" s="30">
        <f t="shared" si="12"/>
        <v>9.3140890746967707E-3</v>
      </c>
      <c r="AR86" s="31">
        <f t="shared" si="14"/>
        <v>46843</v>
      </c>
      <c r="AS86" s="30">
        <f t="shared" si="16"/>
        <v>0.16230712235301192</v>
      </c>
      <c r="AT86" s="30">
        <f t="shared" si="15"/>
        <v>-4.0161583014119897E-3</v>
      </c>
      <c r="AU86" s="30">
        <f t="shared" si="17"/>
        <v>2.219059624759543E-2</v>
      </c>
      <c r="AV86" s="30">
        <f t="shared" si="11"/>
        <v>4.8555213191026E-3</v>
      </c>
      <c r="AW86" s="30">
        <f t="shared" si="11"/>
        <v>-1.37074549715343E-3</v>
      </c>
      <c r="AX86" s="30">
        <f t="shared" si="11"/>
        <v>3.2656084920867899E-3</v>
      </c>
      <c r="AY86" s="30">
        <f t="shared" si="10"/>
        <v>1.14019714614332E-3</v>
      </c>
      <c r="AZ86" s="30">
        <f t="shared" si="10"/>
        <v>4.9859257127193796E-3</v>
      </c>
      <c r="BA86" s="30">
        <f t="shared" si="10"/>
        <v>9.3140890746967707E-3</v>
      </c>
      <c r="BC86" s="31">
        <f t="shared" si="18"/>
        <v>46843</v>
      </c>
      <c r="BD86" s="30">
        <f t="shared" si="19"/>
        <v>-4.0161583014119897E-3</v>
      </c>
      <c r="BE86" s="30">
        <f t="shared" si="19"/>
        <v>2.219059624759543E-2</v>
      </c>
    </row>
    <row r="87" spans="1:57">
      <c r="A87" s="31">
        <v>46934</v>
      </c>
      <c r="B87" s="30">
        <v>-7.40448631560197E-2</v>
      </c>
      <c r="C87" s="30">
        <v>-6.6934301812260301E-4</v>
      </c>
      <c r="D87" s="30">
        <v>-0.113437363430646</v>
      </c>
      <c r="E87" s="30">
        <v>-2.6913300515185499E-3</v>
      </c>
      <c r="F87" s="30">
        <v>8.8430924573246195E-2</v>
      </c>
      <c r="G87" s="30">
        <v>2.2910356014182998E-2</v>
      </c>
      <c r="H87" s="30">
        <v>-3.1534329082760701E-2</v>
      </c>
      <c r="I87" s="30">
        <v>-0.375261069383447</v>
      </c>
      <c r="J87" s="30">
        <v>-0.89197792043548196</v>
      </c>
      <c r="K87" s="30">
        <v>-3.8264180210023598E-3</v>
      </c>
      <c r="L87" s="30">
        <v>-2.3517875948098E-2</v>
      </c>
      <c r="M87" s="30">
        <v>0</v>
      </c>
      <c r="N87" s="30">
        <v>0</v>
      </c>
      <c r="O87" s="30">
        <v>0.60565586444008002</v>
      </c>
      <c r="P87" s="30">
        <v>0</v>
      </c>
      <c r="Q87" s="30">
        <v>0.48365929686466902</v>
      </c>
      <c r="R87" s="30">
        <v>0</v>
      </c>
      <c r="S87" s="30">
        <v>0</v>
      </c>
      <c r="T87" s="32">
        <v>1.5099033134902101E-12</v>
      </c>
      <c r="U87" s="30">
        <v>0</v>
      </c>
      <c r="V87" s="30">
        <v>0</v>
      </c>
      <c r="W87" s="30">
        <v>0</v>
      </c>
      <c r="X87" s="30">
        <v>0</v>
      </c>
      <c r="Y87" s="30">
        <v>4.7941203116463804E-3</v>
      </c>
      <c r="Z87" s="30">
        <v>-1.5283825361089799E-3</v>
      </c>
      <c r="AA87" s="30">
        <v>3.1072975122947702E-3</v>
      </c>
      <c r="AB87" s="30">
        <v>9.8307454408086393E-4</v>
      </c>
      <c r="AC87" s="30">
        <v>4.8812772951212198E-3</v>
      </c>
      <c r="AD87" s="30">
        <v>9.2901350582374996E-3</v>
      </c>
      <c r="AE87" s="30">
        <v>-0.1153697886759</v>
      </c>
      <c r="AF87" s="30">
        <v>-0.42561045966022998</v>
      </c>
      <c r="AH87" s="30">
        <f t="shared" si="20"/>
        <v>-3.8264180210023598E-3</v>
      </c>
      <c r="AI87" s="30">
        <f t="shared" si="13"/>
        <v>4.7941203116463804E-3</v>
      </c>
      <c r="AJ87" s="30">
        <f t="shared" si="12"/>
        <v>-1.5283825361089799E-3</v>
      </c>
      <c r="AK87" s="30">
        <f t="shared" si="12"/>
        <v>3.1072975122947702E-3</v>
      </c>
      <c r="AL87" s="30">
        <f t="shared" si="12"/>
        <v>9.8307454408086393E-4</v>
      </c>
      <c r="AM87" s="30">
        <f t="shared" si="12"/>
        <v>4.8812772951212198E-3</v>
      </c>
      <c r="AN87" s="30">
        <f t="shared" si="12"/>
        <v>9.2901350582374996E-3</v>
      </c>
      <c r="AR87" s="31">
        <f t="shared" si="14"/>
        <v>46934</v>
      </c>
      <c r="AS87" s="30">
        <f t="shared" si="16"/>
        <v>0.29755816135908009</v>
      </c>
      <c r="AT87" s="30">
        <f t="shared" si="15"/>
        <v>-3.8264180210023598E-3</v>
      </c>
      <c r="AU87" s="30">
        <f t="shared" si="17"/>
        <v>2.1527522185271753E-2</v>
      </c>
      <c r="AV87" s="30">
        <f t="shared" si="11"/>
        <v>4.7941203116463804E-3</v>
      </c>
      <c r="AW87" s="30">
        <f t="shared" si="11"/>
        <v>-1.5283825361089799E-3</v>
      </c>
      <c r="AX87" s="30">
        <f t="shared" si="11"/>
        <v>3.1072975122947702E-3</v>
      </c>
      <c r="AY87" s="30">
        <f t="shared" si="10"/>
        <v>9.8307454408086393E-4</v>
      </c>
      <c r="AZ87" s="30">
        <f t="shared" si="10"/>
        <v>4.8812772951212198E-3</v>
      </c>
      <c r="BA87" s="30">
        <f t="shared" si="10"/>
        <v>9.2901350582374996E-3</v>
      </c>
      <c r="BC87" s="31">
        <f t="shared" si="18"/>
        <v>46934</v>
      </c>
      <c r="BD87" s="30">
        <f t="shared" si="19"/>
        <v>-3.8264180210023598E-3</v>
      </c>
      <c r="BE87" s="30">
        <f t="shared" si="19"/>
        <v>2.1527522185271753E-2</v>
      </c>
    </row>
    <row r="88" spans="1:57">
      <c r="A88" s="31">
        <v>47026</v>
      </c>
      <c r="B88" s="30">
        <v>-7.2966545360841906E-2</v>
      </c>
      <c r="C88" s="30">
        <v>-6.4653893651067597E-4</v>
      </c>
      <c r="D88" s="30">
        <v>-0.111690450492552</v>
      </c>
      <c r="E88" s="30">
        <v>-2.4254315017513402E-3</v>
      </c>
      <c r="F88" s="30">
        <v>8.8573452346474194E-2</v>
      </c>
      <c r="G88" s="30">
        <v>2.0551916862454601E-2</v>
      </c>
      <c r="H88" s="30">
        <v>-1.6594975121642E-2</v>
      </c>
      <c r="I88" s="30">
        <v>-0.378370301691488</v>
      </c>
      <c r="J88" s="30">
        <v>-0.86603761995117601</v>
      </c>
      <c r="K88" s="30">
        <v>-3.6649229797069902E-3</v>
      </c>
      <c r="L88" s="30">
        <v>-2.0746679669669799E-2</v>
      </c>
      <c r="M88" s="30">
        <v>0</v>
      </c>
      <c r="N88" s="30">
        <v>0</v>
      </c>
      <c r="O88" s="30">
        <v>0.60259822865493795</v>
      </c>
      <c r="P88" s="30">
        <v>0</v>
      </c>
      <c r="Q88" s="30">
        <v>0.47858774860567399</v>
      </c>
      <c r="R88" s="30">
        <v>0</v>
      </c>
      <c r="S88" s="30">
        <v>0</v>
      </c>
      <c r="T88" s="32">
        <v>2.6645352591003701E-13</v>
      </c>
      <c r="U88" s="30">
        <v>0</v>
      </c>
      <c r="V88" s="30">
        <v>0</v>
      </c>
      <c r="W88" s="30">
        <v>0</v>
      </c>
      <c r="X88" s="30">
        <v>0</v>
      </c>
      <c r="Y88" s="30">
        <v>4.7249085931122502E-3</v>
      </c>
      <c r="Z88" s="30">
        <v>-1.67959323624788E-3</v>
      </c>
      <c r="AA88" s="30">
        <v>2.9552768713747499E-3</v>
      </c>
      <c r="AB88" s="30">
        <v>8.3429510651100703E-4</v>
      </c>
      <c r="AC88" s="30">
        <v>4.77487595009762E-3</v>
      </c>
      <c r="AD88" s="30">
        <v>9.2624296048171503E-3</v>
      </c>
      <c r="AE88" s="30">
        <v>-0.11419844762895399</v>
      </c>
      <c r="AF88" s="30">
        <v>-0.390800633569377</v>
      </c>
      <c r="AH88" s="30">
        <f t="shared" si="20"/>
        <v>-3.6649229797069902E-3</v>
      </c>
      <c r="AI88" s="30">
        <f t="shared" si="13"/>
        <v>4.7249085931122502E-3</v>
      </c>
      <c r="AJ88" s="30">
        <f t="shared" si="12"/>
        <v>-1.67959323624788E-3</v>
      </c>
      <c r="AK88" s="30">
        <f t="shared" si="12"/>
        <v>2.9552768713747499E-3</v>
      </c>
      <c r="AL88" s="30">
        <f t="shared" si="12"/>
        <v>8.3429510651100703E-4</v>
      </c>
      <c r="AM88" s="30">
        <f t="shared" si="12"/>
        <v>4.77487595009762E-3</v>
      </c>
      <c r="AN88" s="30">
        <f t="shared" si="12"/>
        <v>9.2624296048171503E-3</v>
      </c>
      <c r="AR88" s="31">
        <f t="shared" si="14"/>
        <v>47026</v>
      </c>
      <c r="AS88" s="30">
        <f t="shared" si="16"/>
        <v>0.43679746572249201</v>
      </c>
      <c r="AT88" s="30">
        <f t="shared" si="15"/>
        <v>-3.6649229797069902E-3</v>
      </c>
      <c r="AU88" s="30">
        <f t="shared" si="17"/>
        <v>2.0872192889664899E-2</v>
      </c>
      <c r="AV88" s="30">
        <f t="shared" si="11"/>
        <v>4.7249085931122502E-3</v>
      </c>
      <c r="AW88" s="30">
        <f t="shared" si="11"/>
        <v>-1.67959323624788E-3</v>
      </c>
      <c r="AX88" s="30">
        <f t="shared" si="11"/>
        <v>2.9552768713747499E-3</v>
      </c>
      <c r="AY88" s="30">
        <f t="shared" si="10"/>
        <v>8.3429510651100703E-4</v>
      </c>
      <c r="AZ88" s="30">
        <f t="shared" si="10"/>
        <v>4.77487595009762E-3</v>
      </c>
      <c r="BA88" s="30">
        <f t="shared" si="10"/>
        <v>9.2624296048171503E-3</v>
      </c>
      <c r="BC88" s="31">
        <f t="shared" si="18"/>
        <v>47026</v>
      </c>
      <c r="BD88" s="30">
        <f t="shared" si="19"/>
        <v>-3.6649229797069902E-3</v>
      </c>
      <c r="BE88" s="30">
        <f t="shared" si="19"/>
        <v>2.0872192889664899E-2</v>
      </c>
    </row>
    <row r="89" spans="1:57">
      <c r="A89" s="31">
        <v>47118</v>
      </c>
      <c r="B89" s="30">
        <v>-7.1916113344649896E-2</v>
      </c>
      <c r="C89" s="30">
        <v>-6.2414893934326001E-4</v>
      </c>
      <c r="D89" s="30">
        <v>-0.109976665386946</v>
      </c>
      <c r="E89" s="30">
        <v>-2.17424542939825E-3</v>
      </c>
      <c r="F89" s="30">
        <v>8.8692238792287201E-2</v>
      </c>
      <c r="G89" s="30">
        <v>1.8333063841291498E-2</v>
      </c>
      <c r="H89" s="30">
        <v>-2.74712292780421E-3</v>
      </c>
      <c r="I89" s="30">
        <v>-0.37910197110111399</v>
      </c>
      <c r="J89" s="30">
        <v>-0.84085281687628</v>
      </c>
      <c r="K89" s="30">
        <v>-3.5274832006382201E-3</v>
      </c>
      <c r="L89" s="30">
        <v>-1.8057344260591301E-2</v>
      </c>
      <c r="M89" s="30">
        <v>0</v>
      </c>
      <c r="N89" s="30">
        <v>0</v>
      </c>
      <c r="O89" s="30">
        <v>0.59950347045227803</v>
      </c>
      <c r="P89" s="30">
        <v>0</v>
      </c>
      <c r="Q89" s="30">
        <v>0.47357792365894102</v>
      </c>
      <c r="R89" s="30">
        <v>0</v>
      </c>
      <c r="S89" s="30">
        <v>0</v>
      </c>
      <c r="T89" s="32">
        <v>8.8817841970012498E-14</v>
      </c>
      <c r="U89" s="30">
        <v>0</v>
      </c>
      <c r="V89" s="30">
        <v>0</v>
      </c>
      <c r="W89" s="30">
        <v>0</v>
      </c>
      <c r="X89" s="30">
        <v>0</v>
      </c>
      <c r="Y89" s="30">
        <v>4.6490812354971203E-3</v>
      </c>
      <c r="Z89" s="30">
        <v>-1.82223602873676E-3</v>
      </c>
      <c r="AA89" s="30">
        <v>2.8100660604213298E-3</v>
      </c>
      <c r="AB89" s="30">
        <v>6.9468641696879198E-4</v>
      </c>
      <c r="AC89" s="30">
        <v>4.6673241366868004E-3</v>
      </c>
      <c r="AD89" s="30">
        <v>9.2289685536428492E-3</v>
      </c>
      <c r="AE89" s="30">
        <v>-0.11303891106963999</v>
      </c>
      <c r="AF89" s="30">
        <v>-0.355489925306118</v>
      </c>
      <c r="AH89" s="30">
        <f t="shared" si="20"/>
        <v>-3.5274832006382201E-3</v>
      </c>
      <c r="AI89" s="30">
        <f t="shared" si="13"/>
        <v>4.6490812354971203E-3</v>
      </c>
      <c r="AJ89" s="30">
        <f t="shared" si="12"/>
        <v>-1.82223602873676E-3</v>
      </c>
      <c r="AK89" s="30">
        <f t="shared" si="12"/>
        <v>2.8100660604213298E-3</v>
      </c>
      <c r="AL89" s="30">
        <f t="shared" si="12"/>
        <v>6.9468641696879198E-4</v>
      </c>
      <c r="AM89" s="30">
        <f t="shared" si="12"/>
        <v>4.6673241366868004E-3</v>
      </c>
      <c r="AN89" s="30">
        <f t="shared" si="12"/>
        <v>9.2289685536428492E-3</v>
      </c>
      <c r="AR89" s="31">
        <f t="shared" si="14"/>
        <v>47118</v>
      </c>
      <c r="AS89" s="30">
        <f t="shared" si="16"/>
        <v>0.57804029877552798</v>
      </c>
      <c r="AT89" s="30">
        <f t="shared" si="15"/>
        <v>-3.5274832006382201E-3</v>
      </c>
      <c r="AU89" s="30">
        <f t="shared" si="17"/>
        <v>2.0227890374480133E-2</v>
      </c>
      <c r="AV89" s="30">
        <f t="shared" si="11"/>
        <v>4.6490812354971203E-3</v>
      </c>
      <c r="AW89" s="30">
        <f t="shared" si="11"/>
        <v>-1.82223602873676E-3</v>
      </c>
      <c r="AX89" s="30">
        <f t="shared" si="11"/>
        <v>2.8100660604213298E-3</v>
      </c>
      <c r="AY89" s="30">
        <f t="shared" si="10"/>
        <v>6.9468641696879198E-4</v>
      </c>
      <c r="AZ89" s="30">
        <f t="shared" si="10"/>
        <v>4.6673241366868004E-3</v>
      </c>
      <c r="BA89" s="30">
        <f t="shared" si="10"/>
        <v>9.2289685536428492E-3</v>
      </c>
      <c r="BC89" s="31">
        <f t="shared" si="18"/>
        <v>47118</v>
      </c>
      <c r="BD89" s="30">
        <f t="shared" si="19"/>
        <v>-3.5274832006382201E-3</v>
      </c>
      <c r="BE89" s="30">
        <f t="shared" si="19"/>
        <v>2.0227890374480133E-2</v>
      </c>
    </row>
    <row r="90" spans="1:57">
      <c r="A90" s="31">
        <v>47208</v>
      </c>
      <c r="B90" s="30">
        <v>-7.0892551794165995E-2</v>
      </c>
      <c r="C90" s="30">
        <v>-6.0226679117203398E-4</v>
      </c>
      <c r="D90" s="30">
        <v>-0.108295631827914</v>
      </c>
      <c r="E90" s="30">
        <v>-1.93879998787727E-3</v>
      </c>
      <c r="F90" s="30">
        <v>8.8787109392796104E-2</v>
      </c>
      <c r="G90" s="30">
        <v>1.62427191114922E-2</v>
      </c>
      <c r="H90" s="30">
        <v>1.0069691222214201E-2</v>
      </c>
      <c r="I90" s="30">
        <v>-0.377922657477824</v>
      </c>
      <c r="J90" s="30">
        <v>-0.816398563133791</v>
      </c>
      <c r="K90" s="30">
        <v>-3.4103090181924998E-3</v>
      </c>
      <c r="L90" s="30">
        <v>-1.5452345170952E-2</v>
      </c>
      <c r="M90" s="30">
        <v>0</v>
      </c>
      <c r="N90" s="30">
        <v>0</v>
      </c>
      <c r="O90" s="30">
        <v>0.59637284872526797</v>
      </c>
      <c r="P90" s="30">
        <v>0</v>
      </c>
      <c r="Q90" s="30">
        <v>0.46862922685459901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4.5677275333000297E-3</v>
      </c>
      <c r="Z90" s="30">
        <v>-1.95475421788104E-3</v>
      </c>
      <c r="AA90" s="30">
        <v>2.67195130221331E-3</v>
      </c>
      <c r="AB90" s="30">
        <v>5.6472993803513495E-4</v>
      </c>
      <c r="AC90" s="30">
        <v>4.5591368206032703E-3</v>
      </c>
      <c r="AD90" s="30">
        <v>9.1882399814835394E-3</v>
      </c>
      <c r="AE90" s="30">
        <v>-0.111891065952463</v>
      </c>
      <c r="AF90" s="30">
        <v>-0.32007251848717999</v>
      </c>
      <c r="AH90" s="30">
        <f t="shared" si="20"/>
        <v>-3.4103090181924998E-3</v>
      </c>
      <c r="AI90" s="30">
        <f t="shared" si="13"/>
        <v>4.5677275333000297E-3</v>
      </c>
      <c r="AJ90" s="30">
        <f t="shared" si="12"/>
        <v>-1.95475421788104E-3</v>
      </c>
      <c r="AK90" s="30">
        <f t="shared" si="12"/>
        <v>2.67195130221331E-3</v>
      </c>
      <c r="AL90" s="30">
        <f t="shared" si="12"/>
        <v>5.6472993803513495E-4</v>
      </c>
      <c r="AM90" s="30">
        <f t="shared" si="12"/>
        <v>4.5591368206032703E-3</v>
      </c>
      <c r="AN90" s="30">
        <f t="shared" si="12"/>
        <v>9.1882399814835394E-3</v>
      </c>
      <c r="AR90" s="31">
        <f t="shared" si="14"/>
        <v>47208</v>
      </c>
      <c r="AS90" s="30">
        <f t="shared" si="16"/>
        <v>0.71970992605128004</v>
      </c>
      <c r="AT90" s="30">
        <f t="shared" si="15"/>
        <v>-3.4103090181924998E-3</v>
      </c>
      <c r="AU90" s="30">
        <f t="shared" si="17"/>
        <v>1.9597031357754244E-2</v>
      </c>
      <c r="AV90" s="30">
        <f t="shared" si="11"/>
        <v>4.5677275333000297E-3</v>
      </c>
      <c r="AW90" s="30">
        <f t="shared" si="11"/>
        <v>-1.95475421788104E-3</v>
      </c>
      <c r="AX90" s="30">
        <f t="shared" si="11"/>
        <v>2.67195130221331E-3</v>
      </c>
      <c r="AY90" s="30">
        <f t="shared" si="10"/>
        <v>5.6472993803513495E-4</v>
      </c>
      <c r="AZ90" s="30">
        <f t="shared" si="10"/>
        <v>4.5591368206032703E-3</v>
      </c>
      <c r="BA90" s="30">
        <f t="shared" si="10"/>
        <v>9.1882399814835394E-3</v>
      </c>
      <c r="BC90" s="31">
        <f t="shared" si="18"/>
        <v>47208</v>
      </c>
      <c r="BD90" s="30">
        <f t="shared" si="19"/>
        <v>-3.4103090181924998E-3</v>
      </c>
      <c r="BE90" s="30">
        <f t="shared" si="19"/>
        <v>1.9597031357754244E-2</v>
      </c>
    </row>
    <row r="91" spans="1:57">
      <c r="A91" s="31">
        <v>47299</v>
      </c>
      <c r="B91" s="30">
        <v>-6.9894875794362904E-2</v>
      </c>
      <c r="C91" s="30">
        <v>-5.8095986960049397E-4</v>
      </c>
      <c r="D91" s="30">
        <v>-0.106646917305874</v>
      </c>
      <c r="E91" s="30">
        <v>-1.7195951410142699E-3</v>
      </c>
      <c r="F91" s="30">
        <v>8.8858022911564305E-2</v>
      </c>
      <c r="G91" s="30">
        <v>1.4270895245971299E-2</v>
      </c>
      <c r="H91" s="30">
        <v>2.19128982647642E-2</v>
      </c>
      <c r="I91" s="30">
        <v>-0.37521348710882702</v>
      </c>
      <c r="J91" s="30">
        <v>-0.79265128202088397</v>
      </c>
      <c r="K91" s="30">
        <v>-3.3100170650279801E-3</v>
      </c>
      <c r="L91" s="30">
        <v>-1.29336296027515E-2</v>
      </c>
      <c r="M91" s="30">
        <v>0</v>
      </c>
      <c r="N91" s="30">
        <v>0</v>
      </c>
      <c r="O91" s="30">
        <v>0.59320753381058</v>
      </c>
      <c r="P91" s="30">
        <v>0</v>
      </c>
      <c r="Q91" s="30">
        <v>0.46374088970819699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4.4818342336272396E-3</v>
      </c>
      <c r="Z91" s="30">
        <v>-2.0760818347897998E-3</v>
      </c>
      <c r="AA91" s="30">
        <v>2.54103873218447E-3</v>
      </c>
      <c r="AB91" s="30">
        <v>4.4463394823779302E-4</v>
      </c>
      <c r="AC91" s="30">
        <v>4.4507559501472099E-3</v>
      </c>
      <c r="AD91" s="30">
        <v>9.1391673134655297E-3</v>
      </c>
      <c r="AE91" s="30">
        <v>-0.110754800076628</v>
      </c>
      <c r="AF91" s="30">
        <v>-0.28485959405939398</v>
      </c>
      <c r="AH91" s="30">
        <f t="shared" si="20"/>
        <v>-3.3100170650279801E-3</v>
      </c>
      <c r="AI91" s="30">
        <f t="shared" si="13"/>
        <v>4.4818342336272396E-3</v>
      </c>
      <c r="AJ91" s="30">
        <f t="shared" si="12"/>
        <v>-2.0760818347897998E-3</v>
      </c>
      <c r="AK91" s="30">
        <f t="shared" si="12"/>
        <v>2.54103873218447E-3</v>
      </c>
      <c r="AL91" s="30">
        <f t="shared" si="12"/>
        <v>4.4463394823779302E-4</v>
      </c>
      <c r="AM91" s="30">
        <f t="shared" si="12"/>
        <v>4.4507559501472099E-3</v>
      </c>
      <c r="AN91" s="30">
        <f t="shared" si="12"/>
        <v>9.1391673134655297E-3</v>
      </c>
      <c r="AR91" s="31">
        <f t="shared" si="14"/>
        <v>47299</v>
      </c>
      <c r="AS91" s="30">
        <f t="shared" si="16"/>
        <v>0.86056162376242407</v>
      </c>
      <c r="AT91" s="30">
        <f t="shared" si="15"/>
        <v>-3.3100170650279801E-3</v>
      </c>
      <c r="AU91" s="30">
        <f t="shared" si="17"/>
        <v>1.8981348342872441E-2</v>
      </c>
      <c r="AV91" s="30">
        <f t="shared" si="11"/>
        <v>4.4818342336272396E-3</v>
      </c>
      <c r="AW91" s="30">
        <f t="shared" si="11"/>
        <v>-2.0760818347897998E-3</v>
      </c>
      <c r="AX91" s="30">
        <f t="shared" si="11"/>
        <v>2.54103873218447E-3</v>
      </c>
      <c r="AY91" s="30">
        <f t="shared" si="10"/>
        <v>4.4463394823779302E-4</v>
      </c>
      <c r="AZ91" s="30">
        <f t="shared" si="10"/>
        <v>4.4507559501472099E-3</v>
      </c>
      <c r="BA91" s="30">
        <f t="shared" si="10"/>
        <v>9.1391673134655297E-3</v>
      </c>
      <c r="BC91" s="31">
        <f t="shared" si="18"/>
        <v>47299</v>
      </c>
      <c r="BD91" s="30">
        <f t="shared" si="19"/>
        <v>-3.3100170650279801E-3</v>
      </c>
      <c r="BE91" s="30">
        <f t="shared" si="19"/>
        <v>1.8981348342872441E-2</v>
      </c>
    </row>
    <row r="92" spans="1:57">
      <c r="A92" s="31">
        <v>47391</v>
      </c>
      <c r="B92" s="30">
        <v>-6.8922133958537704E-2</v>
      </c>
      <c r="C92" s="30">
        <v>-5.6027504479194603E-4</v>
      </c>
      <c r="D92" s="30">
        <v>-0.10503004354070999</v>
      </c>
      <c r="E92" s="30">
        <v>-1.5167229633017401E-3</v>
      </c>
      <c r="F92" s="30">
        <v>8.8905056331678403E-2</v>
      </c>
      <c r="G92" s="30">
        <v>1.2408594236501499E-2</v>
      </c>
      <c r="H92" s="30">
        <v>3.2837100340343803E-2</v>
      </c>
      <c r="I92" s="30">
        <v>-0.37128582709411401</v>
      </c>
      <c r="J92" s="30">
        <v>-0.76958864465295196</v>
      </c>
      <c r="K92" s="30">
        <v>-3.2236216343961501E-3</v>
      </c>
      <c r="L92" s="30">
        <v>-1.0502632069120299E-2</v>
      </c>
      <c r="M92" s="30">
        <v>0</v>
      </c>
      <c r="N92" s="30">
        <v>0</v>
      </c>
      <c r="O92" s="30">
        <v>0.59000863692746297</v>
      </c>
      <c r="P92" s="30">
        <v>0</v>
      </c>
      <c r="Q92" s="30">
        <v>0.45891202071752701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4.3922900198944898E-3</v>
      </c>
      <c r="Z92" s="30">
        <v>-2.1855605440768101E-3</v>
      </c>
      <c r="AA92" s="30">
        <v>2.4172969276925402E-3</v>
      </c>
      <c r="AB92" s="30">
        <v>3.3439313060767902E-4</v>
      </c>
      <c r="AC92" s="30">
        <v>4.3425613284187002E-3</v>
      </c>
      <c r="AD92" s="30">
        <v>9.0810511798711194E-3</v>
      </c>
      <c r="AE92" s="30">
        <v>-0.109630002088012</v>
      </c>
      <c r="AF92" s="30">
        <v>-0.250094848489124</v>
      </c>
      <c r="AH92" s="30">
        <f t="shared" si="20"/>
        <v>-3.2236216343961501E-3</v>
      </c>
      <c r="AI92" s="30">
        <f t="shared" si="13"/>
        <v>4.3922900198944898E-3</v>
      </c>
      <c r="AJ92" s="30">
        <f t="shared" si="12"/>
        <v>-2.1855605440768101E-3</v>
      </c>
      <c r="AK92" s="30">
        <f t="shared" si="12"/>
        <v>2.4172969276925402E-3</v>
      </c>
      <c r="AL92" s="30">
        <f t="shared" si="12"/>
        <v>3.3439313060767902E-4</v>
      </c>
      <c r="AM92" s="30">
        <f t="shared" si="12"/>
        <v>4.3425613284187002E-3</v>
      </c>
      <c r="AN92" s="30">
        <f t="shared" si="12"/>
        <v>9.0810511798711194E-3</v>
      </c>
      <c r="AR92" s="31">
        <f t="shared" si="14"/>
        <v>47391</v>
      </c>
      <c r="AS92" s="30">
        <f t="shared" si="16"/>
        <v>0.999620606043504</v>
      </c>
      <c r="AT92" s="30">
        <f t="shared" si="15"/>
        <v>-3.2236216343961501E-3</v>
      </c>
      <c r="AU92" s="30">
        <f t="shared" si="17"/>
        <v>1.8382032042407716E-2</v>
      </c>
      <c r="AV92" s="30">
        <f t="shared" si="11"/>
        <v>4.3922900198944898E-3</v>
      </c>
      <c r="AW92" s="30">
        <f t="shared" si="11"/>
        <v>-2.1855605440768101E-3</v>
      </c>
      <c r="AX92" s="30">
        <f t="shared" si="11"/>
        <v>2.4172969276925402E-3</v>
      </c>
      <c r="AY92" s="30">
        <f t="shared" si="10"/>
        <v>3.3439313060767902E-4</v>
      </c>
      <c r="AZ92" s="30">
        <f t="shared" si="10"/>
        <v>4.3425613284187002E-3</v>
      </c>
      <c r="BA92" s="30">
        <f t="shared" si="10"/>
        <v>9.0810511798711194E-3</v>
      </c>
      <c r="BC92" s="31">
        <f t="shared" si="18"/>
        <v>47391</v>
      </c>
      <c r="BD92" s="30">
        <f t="shared" si="19"/>
        <v>-3.2236216343961501E-3</v>
      </c>
      <c r="BE92" s="30">
        <f t="shared" si="19"/>
        <v>1.8382032042407716E-2</v>
      </c>
    </row>
    <row r="93" spans="1:57">
      <c r="A93" s="31">
        <v>47483</v>
      </c>
      <c r="B93" s="30">
        <v>-6.7973410241706195E-2</v>
      </c>
      <c r="C93" s="30">
        <v>-5.4024303303146204E-4</v>
      </c>
      <c r="D93" s="30">
        <v>-0.10344449554589</v>
      </c>
      <c r="E93" s="30">
        <v>-1.32996526952533E-3</v>
      </c>
      <c r="F93" s="30">
        <v>8.8928390494458207E-2</v>
      </c>
      <c r="G93" s="30">
        <v>1.06477128054338E-2</v>
      </c>
      <c r="H93" s="30">
        <v>4.2894245419611197E-2</v>
      </c>
      <c r="I93" s="30">
        <v>-0.36639409138721202</v>
      </c>
      <c r="J93" s="30">
        <v>-0.74718945519394098</v>
      </c>
      <c r="K93" s="30">
        <v>-3.1485161760547099E-3</v>
      </c>
      <c r="L93" s="30">
        <v>-8.1602999899454895E-3</v>
      </c>
      <c r="M93" s="30">
        <v>0</v>
      </c>
      <c r="N93" s="30">
        <v>0</v>
      </c>
      <c r="O93" s="30">
        <v>0.58677723354489897</v>
      </c>
      <c r="P93" s="30">
        <v>0</v>
      </c>
      <c r="Q93" s="30">
        <v>0.45414164513788402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4.2998908557967397E-3</v>
      </c>
      <c r="Z93" s="30">
        <v>-2.2828667877283701E-3</v>
      </c>
      <c r="AA93" s="30">
        <v>2.3005910703810502E-3</v>
      </c>
      <c r="AB93" s="30">
        <v>2.33837550367432E-4</v>
      </c>
      <c r="AC93" s="30">
        <v>4.2348792230084698E-3</v>
      </c>
      <c r="AD93" s="30">
        <v>9.0135132152946405E-3</v>
      </c>
      <c r="AE93" s="30">
        <v>-0.108516561481308</v>
      </c>
      <c r="AF93" s="30">
        <v>-0.21596716659635301</v>
      </c>
      <c r="AH93" s="30">
        <f t="shared" si="20"/>
        <v>-3.1485161760547099E-3</v>
      </c>
      <c r="AI93" s="30">
        <f t="shared" si="13"/>
        <v>4.2998908557967397E-3</v>
      </c>
      <c r="AJ93" s="30">
        <f t="shared" si="12"/>
        <v>-2.2828667877283701E-3</v>
      </c>
      <c r="AK93" s="30">
        <f t="shared" si="12"/>
        <v>2.3005910703810502E-3</v>
      </c>
      <c r="AL93" s="30">
        <f t="shared" si="12"/>
        <v>2.33837550367432E-4</v>
      </c>
      <c r="AM93" s="30">
        <f t="shared" si="12"/>
        <v>4.2348792230084698E-3</v>
      </c>
      <c r="AN93" s="30">
        <f t="shared" si="12"/>
        <v>9.0135132152946405E-3</v>
      </c>
      <c r="AR93" s="31">
        <f t="shared" si="14"/>
        <v>47483</v>
      </c>
      <c r="AS93" s="30">
        <f t="shared" si="16"/>
        <v>1.136131333614588</v>
      </c>
      <c r="AT93" s="30">
        <f t="shared" si="15"/>
        <v>-3.1485161760547099E-3</v>
      </c>
      <c r="AU93" s="30">
        <f t="shared" si="17"/>
        <v>1.7799845127119962E-2</v>
      </c>
      <c r="AV93" s="30">
        <f t="shared" si="11"/>
        <v>4.2998908557967397E-3</v>
      </c>
      <c r="AW93" s="30">
        <f t="shared" si="11"/>
        <v>-2.2828667877283701E-3</v>
      </c>
      <c r="AX93" s="30">
        <f t="shared" si="11"/>
        <v>2.3005910703810502E-3</v>
      </c>
      <c r="AY93" s="30">
        <f t="shared" si="10"/>
        <v>2.33837550367432E-4</v>
      </c>
      <c r="AZ93" s="30">
        <f t="shared" si="10"/>
        <v>4.2348792230084698E-3</v>
      </c>
      <c r="BA93" s="30">
        <f t="shared" si="10"/>
        <v>9.0135132152946405E-3</v>
      </c>
      <c r="BC93" s="31">
        <f t="shared" si="18"/>
        <v>47483</v>
      </c>
      <c r="BD93" s="30">
        <f t="shared" si="19"/>
        <v>-3.1485161760547099E-3</v>
      </c>
      <c r="BE93" s="30">
        <f t="shared" si="19"/>
        <v>1.7799845127119962E-2</v>
      </c>
    </row>
    <row r="94" spans="1:57">
      <c r="A94" s="31">
        <v>47573</v>
      </c>
      <c r="B94" s="30">
        <v>-6.7047824735622097E-2</v>
      </c>
      <c r="C94" s="30">
        <v>-5.20881741705725E-4</v>
      </c>
      <c r="D94" s="30">
        <v>-0.101889729473236</v>
      </c>
      <c r="E94" s="30">
        <v>-1.1588726071765001E-3</v>
      </c>
      <c r="F94" s="30">
        <v>8.8928296594481496E-2</v>
      </c>
      <c r="G94" s="30">
        <v>8.9809543211583007E-3</v>
      </c>
      <c r="H94" s="30">
        <v>5.2133778297225299E-2</v>
      </c>
      <c r="I94" s="30">
        <v>-0.36074618911504602</v>
      </c>
      <c r="J94" s="30">
        <v>-0.72543354552212502</v>
      </c>
      <c r="K94" s="30">
        <v>-3.0824484771429998E-3</v>
      </c>
      <c r="L94" s="30">
        <v>-5.90712600876397E-3</v>
      </c>
      <c r="M94" s="30">
        <v>0</v>
      </c>
      <c r="N94" s="30">
        <v>0</v>
      </c>
      <c r="O94" s="30">
        <v>0.58351438156658497</v>
      </c>
      <c r="P94" s="30">
        <v>0</v>
      </c>
      <c r="Q94" s="30">
        <v>0.449428736185564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4.2053458643165299E-3</v>
      </c>
      <c r="Z94" s="30">
        <v>-2.36794834914677E-3</v>
      </c>
      <c r="AA94" s="30">
        <v>2.1907103860741E-3</v>
      </c>
      <c r="AB94" s="30">
        <v>1.4267293768632699E-4</v>
      </c>
      <c r="AC94" s="30">
        <v>4.1279894255064004E-3</v>
      </c>
      <c r="AD94" s="30">
        <v>8.9364435058136796E-3</v>
      </c>
      <c r="AE94" s="30">
        <v>-0.10741436860126601</v>
      </c>
      <c r="AF94" s="30">
        <v>-0.182620968422786</v>
      </c>
      <c r="AH94" s="30">
        <f t="shared" si="20"/>
        <v>-3.0824484771429998E-3</v>
      </c>
      <c r="AI94" s="30">
        <f t="shared" si="13"/>
        <v>4.2053458643165299E-3</v>
      </c>
      <c r="AJ94" s="30">
        <f t="shared" si="12"/>
        <v>-2.36794834914677E-3</v>
      </c>
      <c r="AK94" s="30">
        <f t="shared" si="12"/>
        <v>2.1907103860741E-3</v>
      </c>
      <c r="AL94" s="30">
        <f t="shared" si="12"/>
        <v>1.4267293768632699E-4</v>
      </c>
      <c r="AM94" s="30">
        <f t="shared" si="12"/>
        <v>4.1279894255064004E-3</v>
      </c>
      <c r="AN94" s="30">
        <f t="shared" si="12"/>
        <v>8.9364435058136796E-3</v>
      </c>
      <c r="AR94" s="31">
        <f t="shared" si="14"/>
        <v>47573</v>
      </c>
      <c r="AS94" s="30">
        <f t="shared" si="16"/>
        <v>1.2695161263088561</v>
      </c>
      <c r="AT94" s="30">
        <f t="shared" si="15"/>
        <v>-3.0824484771429998E-3</v>
      </c>
      <c r="AU94" s="30">
        <f t="shared" si="17"/>
        <v>1.7235213770250266E-2</v>
      </c>
      <c r="AV94" s="30">
        <f t="shared" si="11"/>
        <v>4.2053458643165299E-3</v>
      </c>
      <c r="AW94" s="30">
        <f t="shared" si="11"/>
        <v>-2.36794834914677E-3</v>
      </c>
      <c r="AX94" s="30">
        <f t="shared" si="11"/>
        <v>2.1907103860741E-3</v>
      </c>
      <c r="AY94" s="30">
        <f t="shared" si="10"/>
        <v>1.4267293768632699E-4</v>
      </c>
      <c r="AZ94" s="30">
        <f t="shared" si="10"/>
        <v>4.1279894255064004E-3</v>
      </c>
      <c r="BA94" s="30">
        <f t="shared" si="10"/>
        <v>8.9364435058136796E-3</v>
      </c>
      <c r="BC94" s="31">
        <f t="shared" si="18"/>
        <v>47573</v>
      </c>
      <c r="BD94" s="30">
        <f t="shared" si="19"/>
        <v>-3.0824484771429998E-3</v>
      </c>
      <c r="BE94" s="30">
        <f t="shared" si="19"/>
        <v>1.7235213770250266E-2</v>
      </c>
    </row>
    <row r="95" spans="1:57">
      <c r="A95" s="31">
        <v>47664</v>
      </c>
      <c r="B95" s="30">
        <v>-6.6144533698919705E-2</v>
      </c>
      <c r="C95" s="30">
        <v>-5.0219891131186801E-4</v>
      </c>
      <c r="D95" s="30">
        <v>-0.100365179384287</v>
      </c>
      <c r="E95" s="30">
        <v>-1.00282791736239E-3</v>
      </c>
      <c r="F95" s="30">
        <v>8.8905123624494195E-2</v>
      </c>
      <c r="G95" s="30">
        <v>7.4017474054555096E-3</v>
      </c>
      <c r="H95" s="30">
        <v>6.06027726170799E-2</v>
      </c>
      <c r="I95" s="30">
        <v>-0.35451204832994598</v>
      </c>
      <c r="J95" s="30">
        <v>-0.70430167952435496</v>
      </c>
      <c r="K95" s="30">
        <v>-3.0234921720939602E-3</v>
      </c>
      <c r="L95" s="30">
        <v>-3.74318445137689E-3</v>
      </c>
      <c r="M95" s="30">
        <v>0</v>
      </c>
      <c r="N95" s="30">
        <v>0</v>
      </c>
      <c r="O95" s="30">
        <v>0.58022113513418405</v>
      </c>
      <c r="P95" s="30">
        <v>0</v>
      </c>
      <c r="Q95" s="30">
        <v>0.44477223928034398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4.1092834917710796E-3</v>
      </c>
      <c r="Z95" s="30">
        <v>-2.4409695114746498E-3</v>
      </c>
      <c r="AA95" s="30">
        <v>2.0873901205753498E-3</v>
      </c>
      <c r="AB95" s="32">
        <v>6.0513734423395202E-5</v>
      </c>
      <c r="AC95" s="30">
        <v>4.0221311706778399E-3</v>
      </c>
      <c r="AD95" s="30">
        <v>8.8499525475516094E-3</v>
      </c>
      <c r="AE95" s="30">
        <v>-0.106323314643874</v>
      </c>
      <c r="AF95" s="30">
        <v>-0.150164655035323</v>
      </c>
      <c r="AH95" s="30">
        <f t="shared" si="20"/>
        <v>-3.0234921720939602E-3</v>
      </c>
      <c r="AI95" s="30">
        <f t="shared" si="13"/>
        <v>4.1092834917710796E-3</v>
      </c>
      <c r="AJ95" s="30">
        <f t="shared" si="12"/>
        <v>-2.4409695114746498E-3</v>
      </c>
      <c r="AK95" s="30">
        <f t="shared" si="12"/>
        <v>2.0873901205753498E-3</v>
      </c>
      <c r="AL95" s="30">
        <f t="shared" si="12"/>
        <v>6.0513734423395202E-5</v>
      </c>
      <c r="AM95" s="30">
        <f t="shared" si="12"/>
        <v>4.0221311706778399E-3</v>
      </c>
      <c r="AN95" s="30">
        <f t="shared" si="12"/>
        <v>8.8499525475516094E-3</v>
      </c>
      <c r="AR95" s="31">
        <f t="shared" si="14"/>
        <v>47664</v>
      </c>
      <c r="AS95" s="30">
        <f t="shared" si="16"/>
        <v>1.399341379858708</v>
      </c>
      <c r="AT95" s="30">
        <f t="shared" si="15"/>
        <v>-3.0234921720939602E-3</v>
      </c>
      <c r="AU95" s="30">
        <f t="shared" si="17"/>
        <v>1.6688301553524625E-2</v>
      </c>
      <c r="AV95" s="30">
        <f t="shared" si="11"/>
        <v>4.1092834917710796E-3</v>
      </c>
      <c r="AW95" s="30">
        <f t="shared" si="11"/>
        <v>-2.4409695114746498E-3</v>
      </c>
      <c r="AX95" s="30">
        <f t="shared" si="11"/>
        <v>2.0873901205753498E-3</v>
      </c>
      <c r="AY95" s="30">
        <f t="shared" si="10"/>
        <v>6.0513734423395202E-5</v>
      </c>
      <c r="AZ95" s="30">
        <f t="shared" si="10"/>
        <v>4.0221311706778399E-3</v>
      </c>
      <c r="BA95" s="30">
        <f t="shared" si="10"/>
        <v>8.8499525475516094E-3</v>
      </c>
      <c r="BC95" s="31">
        <f t="shared" si="18"/>
        <v>47664</v>
      </c>
      <c r="BD95" s="30">
        <f t="shared" si="19"/>
        <v>-3.0234921720939602E-3</v>
      </c>
      <c r="BE95" s="30">
        <f t="shared" si="19"/>
        <v>1.6688301553524625E-2</v>
      </c>
    </row>
    <row r="96" spans="1:57">
      <c r="A96" s="31">
        <v>47756</v>
      </c>
      <c r="B96" s="30">
        <v>-6.5262729030268696E-2</v>
      </c>
      <c r="C96" s="30">
        <v>-4.8419424367729299E-4</v>
      </c>
      <c r="D96" s="30">
        <v>-9.8870263076311596E-2</v>
      </c>
      <c r="E96" s="30">
        <v>-8.6109758321572995E-4</v>
      </c>
      <c r="F96" s="30">
        <v>8.8859286819498104E-2</v>
      </c>
      <c r="G96" s="30">
        <v>5.9041711597762597E-3</v>
      </c>
      <c r="H96" s="30">
        <v>6.8346047712242106E-2</v>
      </c>
      <c r="I96" s="30">
        <v>-0.34783056891508601</v>
      </c>
      <c r="J96" s="30">
        <v>-0.68377546687731205</v>
      </c>
      <c r="K96" s="30">
        <v>-2.9700165280921401E-3</v>
      </c>
      <c r="L96" s="30">
        <v>-1.66816994648932E-3</v>
      </c>
      <c r="M96" s="30">
        <v>0</v>
      </c>
      <c r="N96" s="30">
        <v>0</v>
      </c>
      <c r="O96" s="30">
        <v>0.57689855475566698</v>
      </c>
      <c r="P96" s="30">
        <v>0</v>
      </c>
      <c r="Q96" s="30">
        <v>0.44017109065832499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4.0122577583678798E-3</v>
      </c>
      <c r="Z96" s="30">
        <v>-2.50226399016728E-3</v>
      </c>
      <c r="AA96" s="30">
        <v>1.9903290483069798E-3</v>
      </c>
      <c r="AB96" s="32">
        <v>-1.3089925743337E-5</v>
      </c>
      <c r="AC96" s="30">
        <v>3.9175081720133004E-3</v>
      </c>
      <c r="AD96" s="30">
        <v>8.7543280879342992E-3</v>
      </c>
      <c r="AE96" s="30">
        <v>-0.10524329165733</v>
      </c>
      <c r="AF96" s="30">
        <v>-0.11867750074767699</v>
      </c>
      <c r="AH96" s="30">
        <f t="shared" si="20"/>
        <v>-2.9700165280921401E-3</v>
      </c>
      <c r="AI96" s="30">
        <f t="shared" si="13"/>
        <v>4.0122577583678798E-3</v>
      </c>
      <c r="AJ96" s="30">
        <f t="shared" si="12"/>
        <v>-2.50226399016728E-3</v>
      </c>
      <c r="AK96" s="30">
        <f t="shared" si="12"/>
        <v>1.9903290483069798E-3</v>
      </c>
      <c r="AL96" s="30">
        <f t="shared" si="12"/>
        <v>-1.3089925743337E-5</v>
      </c>
      <c r="AM96" s="30">
        <f t="shared" si="12"/>
        <v>3.9175081720133004E-3</v>
      </c>
      <c r="AN96" s="30">
        <f t="shared" si="12"/>
        <v>8.7543280879342992E-3</v>
      </c>
      <c r="AR96" s="31">
        <f t="shared" si="14"/>
        <v>47756</v>
      </c>
      <c r="AS96" s="30">
        <f t="shared" si="16"/>
        <v>1.5252899970092919</v>
      </c>
      <c r="AT96" s="30">
        <f t="shared" si="15"/>
        <v>-2.9700165280921401E-3</v>
      </c>
      <c r="AU96" s="30">
        <f t="shared" si="17"/>
        <v>1.6159069150711844E-2</v>
      </c>
      <c r="AV96" s="30">
        <f t="shared" si="11"/>
        <v>4.0122577583678798E-3</v>
      </c>
      <c r="AW96" s="30">
        <f t="shared" si="11"/>
        <v>-2.50226399016728E-3</v>
      </c>
      <c r="AX96" s="30">
        <f t="shared" si="11"/>
        <v>1.9903290483069798E-3</v>
      </c>
      <c r="AY96" s="30">
        <f t="shared" si="10"/>
        <v>-1.3089925743337E-5</v>
      </c>
      <c r="AZ96" s="30">
        <f t="shared" si="10"/>
        <v>3.9175081720133004E-3</v>
      </c>
      <c r="BA96" s="30">
        <f t="shared" si="10"/>
        <v>8.7543280879342992E-3</v>
      </c>
      <c r="BC96" s="31">
        <f t="shared" si="18"/>
        <v>47756</v>
      </c>
      <c r="BD96" s="30">
        <f t="shared" si="19"/>
        <v>-2.9700165280921401E-3</v>
      </c>
      <c r="BE96" s="30">
        <f t="shared" si="19"/>
        <v>1.6159069150711844E-2</v>
      </c>
    </row>
    <row r="97" spans="1:57">
      <c r="A97" s="31">
        <v>47848</v>
      </c>
      <c r="B97" s="30">
        <v>-6.4401637347177798E-2</v>
      </c>
      <c r="C97" s="30">
        <v>-4.6686113588378898E-4</v>
      </c>
      <c r="D97" s="30">
        <v>-9.7404387077826199E-2</v>
      </c>
      <c r="E97" s="30">
        <v>-7.3287210480277299E-4</v>
      </c>
      <c r="F97" s="30">
        <v>8.8791257109699304E-2</v>
      </c>
      <c r="G97" s="30">
        <v>4.4828868222435104E-3</v>
      </c>
      <c r="H97" s="30">
        <v>7.5406273318856507E-2</v>
      </c>
      <c r="I97" s="30">
        <v>-0.34081529356116902</v>
      </c>
      <c r="J97" s="30">
        <v>-0.66383728594004898</v>
      </c>
      <c r="K97" s="30">
        <v>-2.9206559162164802E-3</v>
      </c>
      <c r="L97" s="30">
        <v>3.1856329296697702E-4</v>
      </c>
      <c r="M97" s="30">
        <v>0</v>
      </c>
      <c r="N97" s="30">
        <v>0</v>
      </c>
      <c r="O97" s="30">
        <v>0.57354771438185004</v>
      </c>
      <c r="P97" s="30">
        <v>0</v>
      </c>
      <c r="Q97" s="30">
        <v>0.43562423144920498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3.9147544477646703E-3</v>
      </c>
      <c r="Z97" s="30">
        <v>-2.5522948403966499E-3</v>
      </c>
      <c r="AA97" s="30">
        <v>1.89920332573922E-3</v>
      </c>
      <c r="AB97" s="32">
        <v>-7.8630334066076503E-5</v>
      </c>
      <c r="AC97" s="30">
        <v>3.8142929494888698E-3</v>
      </c>
      <c r="AD97" s="30">
        <v>8.6499969112363503E-3</v>
      </c>
      <c r="AE97" s="30">
        <v>-0.10417419254249401</v>
      </c>
      <c r="AF97" s="30">
        <v>-8.8215275894665199E-2</v>
      </c>
      <c r="AH97" s="30">
        <f t="shared" si="20"/>
        <v>-2.9206559162164802E-3</v>
      </c>
      <c r="AI97" s="30">
        <f t="shared" si="13"/>
        <v>3.9147544477646703E-3</v>
      </c>
      <c r="AJ97" s="30">
        <f t="shared" si="12"/>
        <v>-2.5522948403966499E-3</v>
      </c>
      <c r="AK97" s="30">
        <f t="shared" si="12"/>
        <v>1.89920332573922E-3</v>
      </c>
      <c r="AL97" s="30">
        <f t="shared" si="12"/>
        <v>-7.8630334066076503E-5</v>
      </c>
      <c r="AM97" s="30">
        <f t="shared" si="12"/>
        <v>3.8142929494888698E-3</v>
      </c>
      <c r="AN97" s="30">
        <f t="shared" si="12"/>
        <v>8.6499969112363503E-3</v>
      </c>
      <c r="AR97" s="31">
        <f t="shared" si="14"/>
        <v>47848</v>
      </c>
      <c r="AS97" s="30">
        <f t="shared" si="16"/>
        <v>1.6471388964213391</v>
      </c>
      <c r="AT97" s="30">
        <f t="shared" si="15"/>
        <v>-2.9206559162164802E-3</v>
      </c>
      <c r="AU97" s="30">
        <f t="shared" si="17"/>
        <v>1.5647322459766383E-2</v>
      </c>
      <c r="AV97" s="30">
        <f t="shared" si="11"/>
        <v>3.9147544477646703E-3</v>
      </c>
      <c r="AW97" s="30">
        <f t="shared" si="11"/>
        <v>-2.5522948403966499E-3</v>
      </c>
      <c r="AX97" s="30">
        <f t="shared" si="11"/>
        <v>1.89920332573922E-3</v>
      </c>
      <c r="AY97" s="30">
        <f t="shared" si="10"/>
        <v>-7.8630334066076503E-5</v>
      </c>
      <c r="AZ97" s="30">
        <f t="shared" si="10"/>
        <v>3.8142929494888698E-3</v>
      </c>
      <c r="BA97" s="30">
        <f t="shared" si="10"/>
        <v>8.6499969112363503E-3</v>
      </c>
      <c r="BC97" s="31">
        <f t="shared" si="18"/>
        <v>47848</v>
      </c>
      <c r="BD97" s="30">
        <f t="shared" si="19"/>
        <v>-2.9206559162164802E-3</v>
      </c>
      <c r="BE97" s="30">
        <f t="shared" si="19"/>
        <v>1.5647322459766383E-2</v>
      </c>
    </row>
    <row r="98" spans="1:57">
      <c r="A98" s="31">
        <v>47938</v>
      </c>
      <c r="B98" s="30">
        <v>-6.3560518799621296E-2</v>
      </c>
      <c r="C98" s="30">
        <v>-4.5018810261865302E-4</v>
      </c>
      <c r="D98" s="30">
        <v>-9.5966950914261301E-2</v>
      </c>
      <c r="E98" s="30">
        <v>-6.1729825240330796E-4</v>
      </c>
      <c r="F98" s="30">
        <v>8.8701551569392301E-2</v>
      </c>
      <c r="G98" s="30">
        <v>3.1330755853709001E-3</v>
      </c>
      <c r="H98" s="30">
        <v>8.1824064619961903E-2</v>
      </c>
      <c r="I98" s="30">
        <v>-0.33355903281800903</v>
      </c>
      <c r="J98" s="30">
        <v>-0.64447021522786496</v>
      </c>
      <c r="K98" s="30">
        <v>-2.8742799668801601E-3</v>
      </c>
      <c r="L98" s="30">
        <v>2.2179626405494E-3</v>
      </c>
      <c r="M98" s="30">
        <v>0</v>
      </c>
      <c r="N98" s="30">
        <v>0</v>
      </c>
      <c r="O98" s="30">
        <v>0.57016970597498695</v>
      </c>
      <c r="P98" s="30">
        <v>0</v>
      </c>
      <c r="Q98" s="30">
        <v>0.43113061811745901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3.8171971286748898E-3</v>
      </c>
      <c r="Z98" s="30">
        <v>-2.5916205745768399E-3</v>
      </c>
      <c r="AA98" s="30">
        <v>1.81367735108128E-3</v>
      </c>
      <c r="AB98" s="30">
        <v>-1.3662460361940599E-4</v>
      </c>
      <c r="AC98" s="30">
        <v>3.7126305789891801E-3</v>
      </c>
      <c r="AD98" s="30">
        <v>8.5374914378988295E-3</v>
      </c>
      <c r="AE98" s="30">
        <v>-0.10311591105304201</v>
      </c>
      <c r="AF98" s="30">
        <v>-5.8814832477249702E-2</v>
      </c>
      <c r="AH98" s="30">
        <f t="shared" si="20"/>
        <v>-2.8742799668801601E-3</v>
      </c>
      <c r="AI98" s="30">
        <f t="shared" si="13"/>
        <v>3.8171971286748898E-3</v>
      </c>
      <c r="AJ98" s="30">
        <f t="shared" si="12"/>
        <v>-2.5916205745768399E-3</v>
      </c>
      <c r="AK98" s="30">
        <f t="shared" si="12"/>
        <v>1.81367735108128E-3</v>
      </c>
      <c r="AL98" s="30">
        <f t="shared" si="12"/>
        <v>-1.3662460361940599E-4</v>
      </c>
      <c r="AM98" s="30">
        <f t="shared" si="12"/>
        <v>3.7126305789891801E-3</v>
      </c>
      <c r="AN98" s="30">
        <f t="shared" si="12"/>
        <v>8.5374914378988295E-3</v>
      </c>
      <c r="AR98" s="31">
        <f t="shared" si="14"/>
        <v>47938</v>
      </c>
      <c r="AS98" s="30">
        <f t="shared" si="16"/>
        <v>1.7647406700910011</v>
      </c>
      <c r="AT98" s="30">
        <f t="shared" si="15"/>
        <v>-2.8742799668801601E-3</v>
      </c>
      <c r="AU98" s="30">
        <f t="shared" si="17"/>
        <v>1.5152751318447934E-2</v>
      </c>
      <c r="AV98" s="30">
        <f t="shared" si="11"/>
        <v>3.8171971286748898E-3</v>
      </c>
      <c r="AW98" s="30">
        <f t="shared" si="11"/>
        <v>-2.5916205745768399E-3</v>
      </c>
      <c r="AX98" s="30">
        <f t="shared" si="11"/>
        <v>1.81367735108128E-3</v>
      </c>
      <c r="AY98" s="30">
        <f t="shared" si="10"/>
        <v>-1.3662460361940599E-4</v>
      </c>
      <c r="AZ98" s="30">
        <f t="shared" si="10"/>
        <v>3.7126305789891801E-3</v>
      </c>
      <c r="BA98" s="30">
        <f t="shared" si="10"/>
        <v>8.5374914378988295E-3</v>
      </c>
      <c r="BC98" s="31">
        <f t="shared" si="18"/>
        <v>47938</v>
      </c>
      <c r="BD98" s="30">
        <f t="shared" si="19"/>
        <v>-2.8742799668801601E-3</v>
      </c>
      <c r="BE98" s="30">
        <f t="shared" si="19"/>
        <v>1.5152751318447934E-2</v>
      </c>
    </row>
    <row r="99" spans="1:57">
      <c r="A99" s="31">
        <v>48029</v>
      </c>
      <c r="B99" s="30">
        <v>-6.2738665716743899E-2</v>
      </c>
      <c r="C99" s="30">
        <v>-4.3415994537276899E-4</v>
      </c>
      <c r="D99" s="30">
        <v>-9.4557350734214493E-2</v>
      </c>
      <c r="E99" s="30">
        <v>-5.1350422964890896E-4</v>
      </c>
      <c r="F99" s="30">
        <v>8.8590724827852796E-2</v>
      </c>
      <c r="G99" s="30">
        <v>1.85038224826961E-3</v>
      </c>
      <c r="H99" s="30">
        <v>8.7638069582474096E-2</v>
      </c>
      <c r="I99" s="30">
        <v>-0.32613763699414999</v>
      </c>
      <c r="J99" s="30">
        <v>-0.62565797284228597</v>
      </c>
      <c r="K99" s="30">
        <v>-2.82996509000099E-3</v>
      </c>
      <c r="L99" s="30">
        <v>4.0312394863795103E-3</v>
      </c>
      <c r="M99" s="30">
        <v>0</v>
      </c>
      <c r="N99" s="30">
        <v>0</v>
      </c>
      <c r="O99" s="30">
        <v>0.56676564204081104</v>
      </c>
      <c r="P99" s="30">
        <v>0</v>
      </c>
      <c r="Q99" s="30">
        <v>0.42668923000421799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3.7199529279163799E-3</v>
      </c>
      <c r="Z99" s="30">
        <v>-2.6208667687876901E-3</v>
      </c>
      <c r="AA99" s="30">
        <v>1.73341218141498E-3</v>
      </c>
      <c r="AB99" s="30">
        <v>-1.8760065377820801E-4</v>
      </c>
      <c r="AC99" s="30">
        <v>3.6126419582505E-3</v>
      </c>
      <c r="AD99" s="30">
        <v>8.41742088475427E-3</v>
      </c>
      <c r="AE99" s="30">
        <v>-0.102068341795635</v>
      </c>
      <c r="AF99" s="30">
        <v>-3.0497842615284598E-2</v>
      </c>
      <c r="AH99" s="30">
        <f t="shared" si="20"/>
        <v>-2.82996509000099E-3</v>
      </c>
      <c r="AI99" s="30">
        <f t="shared" si="13"/>
        <v>3.7199529279163799E-3</v>
      </c>
      <c r="AJ99" s="30">
        <f t="shared" si="12"/>
        <v>-2.6208667687876901E-3</v>
      </c>
      <c r="AK99" s="30">
        <f t="shared" si="12"/>
        <v>1.73341218141498E-3</v>
      </c>
      <c r="AL99" s="30">
        <f t="shared" si="12"/>
        <v>-1.8760065377820801E-4</v>
      </c>
      <c r="AM99" s="30">
        <f t="shared" si="12"/>
        <v>3.6126419582505E-3</v>
      </c>
      <c r="AN99" s="30">
        <f t="shared" si="12"/>
        <v>8.41742088475427E-3</v>
      </c>
      <c r="AR99" s="31">
        <f t="shared" si="14"/>
        <v>48029</v>
      </c>
      <c r="AS99" s="30">
        <f t="shared" si="16"/>
        <v>1.8780086295388616</v>
      </c>
      <c r="AT99" s="30">
        <f t="shared" si="15"/>
        <v>-2.82996509000099E-3</v>
      </c>
      <c r="AU99" s="30">
        <f t="shared" si="17"/>
        <v>1.4674960529770232E-2</v>
      </c>
      <c r="AV99" s="30">
        <f t="shared" si="11"/>
        <v>3.7199529279163799E-3</v>
      </c>
      <c r="AW99" s="30">
        <f t="shared" si="11"/>
        <v>-2.6208667687876901E-3</v>
      </c>
      <c r="AX99" s="30">
        <f t="shared" si="11"/>
        <v>1.73341218141498E-3</v>
      </c>
      <c r="AY99" s="30">
        <f t="shared" si="10"/>
        <v>-1.8760065377820801E-4</v>
      </c>
      <c r="AZ99" s="30">
        <f t="shared" si="10"/>
        <v>3.6126419582505E-3</v>
      </c>
      <c r="BA99" s="30">
        <f t="shared" si="10"/>
        <v>8.41742088475427E-3</v>
      </c>
      <c r="BC99" s="31">
        <f t="shared" si="18"/>
        <v>48029</v>
      </c>
      <c r="BD99" s="30">
        <f t="shared" si="19"/>
        <v>-2.82996509000099E-3</v>
      </c>
      <c r="BE99" s="30">
        <f t="shared" si="19"/>
        <v>1.4674960529770232E-2</v>
      </c>
    </row>
    <row r="100" spans="1:57">
      <c r="A100" s="31">
        <v>48121</v>
      </c>
      <c r="B100" s="30">
        <v>-6.1935401160762002E-2</v>
      </c>
      <c r="C100" s="30">
        <v>-4.1875871327201603E-4</v>
      </c>
      <c r="D100" s="30">
        <v>-9.3174982376431598E-2</v>
      </c>
      <c r="E100" s="30">
        <v>-4.2061911652568798E-4</v>
      </c>
      <c r="F100" s="30">
        <v>8.8459361394232994E-2</v>
      </c>
      <c r="G100" s="30">
        <v>6.3086434383130498E-4</v>
      </c>
      <c r="H100" s="30">
        <v>9.2885050140734102E-2</v>
      </c>
      <c r="I100" s="30">
        <v>-0.31861307234306502</v>
      </c>
      <c r="J100" s="30">
        <v>-0.60738486318441198</v>
      </c>
      <c r="K100" s="30">
        <v>-2.7869678013159298E-3</v>
      </c>
      <c r="L100" s="30">
        <v>5.7598334903818903E-3</v>
      </c>
      <c r="M100" s="30">
        <v>0</v>
      </c>
      <c r="N100" s="30">
        <v>0</v>
      </c>
      <c r="O100" s="30">
        <v>0.56333665652989995</v>
      </c>
      <c r="P100" s="30">
        <v>0</v>
      </c>
      <c r="Q100" s="30">
        <v>0.42229907457245103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3.62333800503211E-3</v>
      </c>
      <c r="Z100" s="30">
        <v>-2.6407024879770901E-3</v>
      </c>
      <c r="AA100" s="30">
        <v>1.65807195899869E-3</v>
      </c>
      <c r="AB100" s="30">
        <v>-2.32086190954383E-4</v>
      </c>
      <c r="AC100" s="30">
        <v>3.51442666819412E-3</v>
      </c>
      <c r="AD100" s="30">
        <v>8.2904466617517106E-3</v>
      </c>
      <c r="AE100" s="30">
        <v>-0.101031380229199</v>
      </c>
      <c r="AF100" s="30">
        <v>-3.2738450838731802E-3</v>
      </c>
      <c r="AH100" s="30">
        <f t="shared" si="20"/>
        <v>-2.7869678013159298E-3</v>
      </c>
      <c r="AI100" s="30">
        <f t="shared" si="13"/>
        <v>3.62333800503211E-3</v>
      </c>
      <c r="AJ100" s="30">
        <f t="shared" si="12"/>
        <v>-2.6407024879770901E-3</v>
      </c>
      <c r="AK100" s="30">
        <f t="shared" si="12"/>
        <v>1.65807195899869E-3</v>
      </c>
      <c r="AL100" s="30">
        <f t="shared" si="12"/>
        <v>-2.32086190954383E-4</v>
      </c>
      <c r="AM100" s="30">
        <f t="shared" si="12"/>
        <v>3.51442666819412E-3</v>
      </c>
      <c r="AN100" s="30">
        <f t="shared" si="12"/>
        <v>8.2904466617517106E-3</v>
      </c>
      <c r="AR100" s="31">
        <f t="shared" si="14"/>
        <v>48121</v>
      </c>
      <c r="AS100" s="30">
        <f t="shared" si="16"/>
        <v>1.9869046196645073</v>
      </c>
      <c r="AT100" s="30">
        <f t="shared" si="15"/>
        <v>-2.7869678013159298E-3</v>
      </c>
      <c r="AU100" s="30">
        <f t="shared" si="17"/>
        <v>1.4213494615045157E-2</v>
      </c>
      <c r="AV100" s="30">
        <f t="shared" si="11"/>
        <v>3.62333800503211E-3</v>
      </c>
      <c r="AW100" s="30">
        <f t="shared" si="11"/>
        <v>-2.6407024879770901E-3</v>
      </c>
      <c r="AX100" s="30">
        <f t="shared" si="11"/>
        <v>1.65807195899869E-3</v>
      </c>
      <c r="AY100" s="30">
        <f t="shared" si="10"/>
        <v>-2.32086190954383E-4</v>
      </c>
      <c r="AZ100" s="30">
        <f t="shared" si="10"/>
        <v>3.51442666819412E-3</v>
      </c>
      <c r="BA100" s="30">
        <f t="shared" si="10"/>
        <v>8.2904466617517106E-3</v>
      </c>
      <c r="BC100" s="31">
        <f t="shared" si="18"/>
        <v>48121</v>
      </c>
      <c r="BD100" s="30">
        <f t="shared" si="19"/>
        <v>-2.7869678013159298E-3</v>
      </c>
      <c r="BE100" s="30">
        <f t="shared" si="19"/>
        <v>1.4213494615045157E-2</v>
      </c>
    </row>
    <row r="101" spans="1:57">
      <c r="A101" s="31">
        <v>48213</v>
      </c>
      <c r="B101" s="30">
        <v>-6.1150077443805601E-2</v>
      </c>
      <c r="C101" s="30">
        <v>-4.0396449012547399E-4</v>
      </c>
      <c r="D101" s="30">
        <v>-9.1819243949231494E-2</v>
      </c>
      <c r="E101" s="30">
        <v>-3.37787645587894E-4</v>
      </c>
      <c r="F101" s="30">
        <v>8.8308068843345702E-2</v>
      </c>
      <c r="G101" s="30">
        <v>-5.2905363724375899E-4</v>
      </c>
      <c r="H101" s="30">
        <v>9.7599958447647198E-2</v>
      </c>
      <c r="I101" s="30">
        <v>-0.311035930087044</v>
      </c>
      <c r="J101" s="30">
        <v>-0.58963573026239402</v>
      </c>
      <c r="K101" s="30">
        <v>-2.7447001131664E-3</v>
      </c>
      <c r="L101" s="30">
        <v>7.4053790308781196E-3</v>
      </c>
      <c r="M101" s="30">
        <v>0</v>
      </c>
      <c r="N101" s="30">
        <v>0</v>
      </c>
      <c r="O101" s="30">
        <v>0.55988390445476099</v>
      </c>
      <c r="P101" s="30">
        <v>0</v>
      </c>
      <c r="Q101" s="30">
        <v>0.41795919084746103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3.5276226935554399E-3</v>
      </c>
      <c r="Z101" s="30">
        <v>-2.6518209128689701E-3</v>
      </c>
      <c r="AA101" s="30">
        <v>1.58732872377331E-3</v>
      </c>
      <c r="AB101" s="30">
        <v>-2.7060018362723399E-4</v>
      </c>
      <c r="AC101" s="30">
        <v>3.4180654890691902E-3</v>
      </c>
      <c r="AD101" s="30">
        <v>8.15726164027363E-3</v>
      </c>
      <c r="AE101" s="30">
        <v>-0.100004922664775</v>
      </c>
      <c r="AF101" s="30">
        <v>2.2857273151788399E-2</v>
      </c>
      <c r="AH101" s="30">
        <f t="shared" si="20"/>
        <v>-2.7447001131664E-3</v>
      </c>
      <c r="AI101" s="30">
        <f t="shared" si="13"/>
        <v>3.5276226935554399E-3</v>
      </c>
      <c r="AJ101" s="30">
        <f t="shared" si="12"/>
        <v>-2.6518209128689701E-3</v>
      </c>
      <c r="AK101" s="30">
        <f t="shared" si="12"/>
        <v>1.58732872377331E-3</v>
      </c>
      <c r="AL101" s="30">
        <f t="shared" si="12"/>
        <v>-2.7060018362723399E-4</v>
      </c>
      <c r="AM101" s="30">
        <f t="shared" si="12"/>
        <v>3.4180654890691902E-3</v>
      </c>
      <c r="AN101" s="30">
        <f t="shared" si="12"/>
        <v>8.15726164027363E-3</v>
      </c>
      <c r="AR101" s="31">
        <f t="shared" si="14"/>
        <v>48213</v>
      </c>
      <c r="AS101" s="30">
        <f t="shared" si="16"/>
        <v>2.0914290926071537</v>
      </c>
      <c r="AT101" s="30">
        <f t="shared" si="15"/>
        <v>-2.7447001131664E-3</v>
      </c>
      <c r="AU101" s="30">
        <f t="shared" si="17"/>
        <v>1.3767857450175365E-2</v>
      </c>
      <c r="AV101" s="30">
        <f t="shared" si="11"/>
        <v>3.5276226935554399E-3</v>
      </c>
      <c r="AW101" s="30">
        <f t="shared" si="11"/>
        <v>-2.6518209128689701E-3</v>
      </c>
      <c r="AX101" s="30">
        <f t="shared" si="11"/>
        <v>1.58732872377331E-3</v>
      </c>
      <c r="AY101" s="30">
        <f t="shared" si="10"/>
        <v>-2.7060018362723399E-4</v>
      </c>
      <c r="AZ101" s="30">
        <f t="shared" si="10"/>
        <v>3.4180654890691902E-3</v>
      </c>
      <c r="BA101" s="30">
        <f t="shared" si="10"/>
        <v>8.15726164027363E-3</v>
      </c>
      <c r="BC101" s="31">
        <f t="shared" si="18"/>
        <v>48213</v>
      </c>
      <c r="BD101" s="30">
        <f t="shared" si="19"/>
        <v>-2.7447001131664E-3</v>
      </c>
      <c r="BE101" s="30">
        <f t="shared" si="19"/>
        <v>1.3767857450175365E-2</v>
      </c>
    </row>
    <row r="102" spans="1:57">
      <c r="A102" s="31">
        <v>48304</v>
      </c>
      <c r="B102" s="30">
        <v>-6.0382074648301899E-2</v>
      </c>
      <c r="C102" s="30">
        <v>-3.8975603670054999E-4</v>
      </c>
      <c r="D102" s="30">
        <v>-9.0489537984084198E-2</v>
      </c>
      <c r="E102" s="30">
        <v>-2.6418118423965299E-4</v>
      </c>
      <c r="F102" s="30">
        <v>8.8137471799809505E-2</v>
      </c>
      <c r="G102" s="30">
        <v>-1.6326213100326099E-3</v>
      </c>
      <c r="H102" s="30">
        <v>0.101816009141408</v>
      </c>
      <c r="I102" s="30">
        <v>-0.30344747321446802</v>
      </c>
      <c r="J102" s="30">
        <v>-0.572395916914614</v>
      </c>
      <c r="K102" s="30">
        <v>-2.70270711413278E-3</v>
      </c>
      <c r="L102" s="30">
        <v>8.9696740735334402E-3</v>
      </c>
      <c r="M102" s="30">
        <v>0</v>
      </c>
      <c r="N102" s="30">
        <v>0</v>
      </c>
      <c r="O102" s="30">
        <v>0.55640856051819498</v>
      </c>
      <c r="P102" s="30">
        <v>0</v>
      </c>
      <c r="Q102" s="30">
        <v>0.41366865144922799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3.4330362914669599E-3</v>
      </c>
      <c r="Z102" s="30">
        <v>-2.6549236088579901E-3</v>
      </c>
      <c r="AA102" s="30">
        <v>1.52086592255518E-3</v>
      </c>
      <c r="AB102" s="30">
        <v>-3.0364640256630399E-4</v>
      </c>
      <c r="AC102" s="30">
        <v>3.3236226221422501E-3</v>
      </c>
      <c r="AD102" s="30">
        <v>8.0185729123272102E-3</v>
      </c>
      <c r="AE102" s="30">
        <v>-9.8988866264360098E-2</v>
      </c>
      <c r="AF102" s="30">
        <v>4.7903256680137299E-2</v>
      </c>
      <c r="AH102" s="30">
        <f t="shared" si="20"/>
        <v>-2.70270711413278E-3</v>
      </c>
      <c r="AI102" s="30">
        <f t="shared" si="13"/>
        <v>3.4330362914669599E-3</v>
      </c>
      <c r="AJ102" s="30">
        <f t="shared" si="12"/>
        <v>-2.6549236088579901E-3</v>
      </c>
      <c r="AK102" s="30">
        <f t="shared" si="12"/>
        <v>1.52086592255518E-3</v>
      </c>
      <c r="AL102" s="30">
        <f t="shared" si="12"/>
        <v>-3.0364640256630399E-4</v>
      </c>
      <c r="AM102" s="30">
        <f t="shared" si="12"/>
        <v>3.3236226221422501E-3</v>
      </c>
      <c r="AN102" s="30">
        <f t="shared" si="12"/>
        <v>8.0185729123272102E-3</v>
      </c>
      <c r="AR102" s="31">
        <f t="shared" si="14"/>
        <v>48304</v>
      </c>
      <c r="AS102" s="30">
        <f t="shared" si="16"/>
        <v>2.1916130267205491</v>
      </c>
      <c r="AT102" s="30">
        <f t="shared" si="15"/>
        <v>-2.70270711413278E-3</v>
      </c>
      <c r="AU102" s="30">
        <f t="shared" si="17"/>
        <v>1.3337527737067307E-2</v>
      </c>
      <c r="AV102" s="30">
        <f t="shared" si="11"/>
        <v>3.4330362914669599E-3</v>
      </c>
      <c r="AW102" s="30">
        <f t="shared" si="11"/>
        <v>-2.6549236088579901E-3</v>
      </c>
      <c r="AX102" s="30">
        <f t="shared" si="11"/>
        <v>1.52086592255518E-3</v>
      </c>
      <c r="AY102" s="30">
        <f t="shared" si="10"/>
        <v>-3.0364640256630399E-4</v>
      </c>
      <c r="AZ102" s="30">
        <f t="shared" si="10"/>
        <v>3.3236226221422501E-3</v>
      </c>
      <c r="BA102" s="30">
        <f t="shared" si="10"/>
        <v>8.0185729123272102E-3</v>
      </c>
      <c r="BC102" s="31">
        <f t="shared" si="18"/>
        <v>48304</v>
      </c>
      <c r="BD102" s="30">
        <f t="shared" si="19"/>
        <v>-2.70270711413278E-3</v>
      </c>
      <c r="BE102" s="30">
        <f t="shared" si="19"/>
        <v>1.3337527737067307E-2</v>
      </c>
    </row>
    <row r="103" spans="1:57">
      <c r="A103" s="31">
        <v>48395</v>
      </c>
      <c r="B103" s="30">
        <v>-5.9630799179322097E-2</v>
      </c>
      <c r="C103" s="30">
        <v>-3.76111310795845E-4</v>
      </c>
      <c r="D103" s="30">
        <v>-8.9185273220959704E-2</v>
      </c>
      <c r="E103" s="30">
        <v>-1.9900564923736001E-4</v>
      </c>
      <c r="F103" s="30">
        <v>8.7948206660404205E-2</v>
      </c>
      <c r="G103" s="30">
        <v>-2.6827991268629698E-3</v>
      </c>
      <c r="H103" s="30">
        <v>0.10556474835603499</v>
      </c>
      <c r="I103" s="30">
        <v>-0.29588130667613699</v>
      </c>
      <c r="J103" s="30">
        <v>-0.55565122929385202</v>
      </c>
      <c r="K103" s="30">
        <v>-2.66064676276434E-3</v>
      </c>
      <c r="L103" s="30">
        <v>1.04546515720782E-2</v>
      </c>
      <c r="M103" s="30">
        <v>0</v>
      </c>
      <c r="N103" s="30">
        <v>0</v>
      </c>
      <c r="O103" s="30">
        <v>0.55291181700094505</v>
      </c>
      <c r="P103" s="30">
        <v>0</v>
      </c>
      <c r="Q103" s="30">
        <v>0.40942656354339102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3.3397714937377599E-3</v>
      </c>
      <c r="Z103" s="30">
        <v>-2.6507079290860598E-3</v>
      </c>
      <c r="AA103" s="30">
        <v>1.4583808722878899E-3</v>
      </c>
      <c r="AB103" s="30">
        <v>-3.31708662393293E-4</v>
      </c>
      <c r="AC103" s="30">
        <v>3.2311476567015102E-3</v>
      </c>
      <c r="AD103" s="30">
        <v>7.8750876610911204E-3</v>
      </c>
      <c r="AE103" s="30">
        <v>-9.7983109039812E-2</v>
      </c>
      <c r="AF103" s="30">
        <v>7.1877837921530102E-2</v>
      </c>
      <c r="AH103" s="30">
        <f t="shared" si="20"/>
        <v>-2.66064676276434E-3</v>
      </c>
      <c r="AI103" s="30">
        <f t="shared" si="13"/>
        <v>3.3397714937377599E-3</v>
      </c>
      <c r="AJ103" s="30">
        <f t="shared" si="12"/>
        <v>-2.6507079290860598E-3</v>
      </c>
      <c r="AK103" s="30">
        <f t="shared" si="12"/>
        <v>1.4583808722878899E-3</v>
      </c>
      <c r="AL103" s="30">
        <f t="shared" si="12"/>
        <v>-3.31708662393293E-4</v>
      </c>
      <c r="AM103" s="30">
        <f t="shared" si="12"/>
        <v>3.2311476567015102E-3</v>
      </c>
      <c r="AN103" s="30">
        <f t="shared" si="12"/>
        <v>7.8750876610911204E-3</v>
      </c>
      <c r="AR103" s="31">
        <f t="shared" si="14"/>
        <v>48395</v>
      </c>
      <c r="AS103" s="30">
        <f t="shared" si="16"/>
        <v>2.2875113516861205</v>
      </c>
      <c r="AT103" s="30">
        <f t="shared" si="15"/>
        <v>-2.66064676276434E-3</v>
      </c>
      <c r="AU103" s="30">
        <f t="shared" si="17"/>
        <v>1.2921971092338927E-2</v>
      </c>
      <c r="AV103" s="30">
        <f t="shared" si="11"/>
        <v>3.3397714937377599E-3</v>
      </c>
      <c r="AW103" s="30">
        <f t="shared" si="11"/>
        <v>-2.6507079290860598E-3</v>
      </c>
      <c r="AX103" s="30">
        <f t="shared" si="11"/>
        <v>1.4583808722878899E-3</v>
      </c>
      <c r="AY103" s="30">
        <f t="shared" si="10"/>
        <v>-3.31708662393293E-4</v>
      </c>
      <c r="AZ103" s="30">
        <f t="shared" si="10"/>
        <v>3.2311476567015102E-3</v>
      </c>
      <c r="BA103" s="30">
        <f t="shared" si="10"/>
        <v>7.8750876610911204E-3</v>
      </c>
      <c r="BC103" s="31">
        <f t="shared" si="18"/>
        <v>48395</v>
      </c>
      <c r="BD103" s="30">
        <f t="shared" si="19"/>
        <v>-2.66064676276434E-3</v>
      </c>
      <c r="BE103" s="30">
        <f t="shared" si="19"/>
        <v>1.2921971092338927E-2</v>
      </c>
    </row>
    <row r="104" spans="1:57">
      <c r="A104" s="31">
        <v>48487</v>
      </c>
      <c r="B104" s="30">
        <v>-5.8895682368842399E-2</v>
      </c>
      <c r="C104" s="30">
        <v>-3.6300788572862699E-4</v>
      </c>
      <c r="D104" s="30">
        <v>-8.79058660733123E-2</v>
      </c>
      <c r="E104" s="30">
        <v>-1.4150695255565801E-4</v>
      </c>
      <c r="F104" s="30">
        <v>8.7740916989531501E-2</v>
      </c>
      <c r="G104" s="30">
        <v>-3.6822911469780398E-3</v>
      </c>
      <c r="H104" s="30">
        <v>0.108876120027923</v>
      </c>
      <c r="I104" s="30">
        <v>-0.28836474082543001</v>
      </c>
      <c r="J104" s="30">
        <v>-0.53938790599679098</v>
      </c>
      <c r="K104" s="30">
        <v>-2.6182718510403499E-3</v>
      </c>
      <c r="L104" s="30">
        <v>1.18623534242301E-2</v>
      </c>
      <c r="M104" s="30">
        <v>0</v>
      </c>
      <c r="N104" s="30">
        <v>0</v>
      </c>
      <c r="O104" s="30">
        <v>0.54939488111516099</v>
      </c>
      <c r="P104" s="30">
        <v>0</v>
      </c>
      <c r="Q104" s="30">
        <v>0.40523206896798603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3.2479884700453701E-3</v>
      </c>
      <c r="Z104" s="30">
        <v>-2.6398570992402998E-3</v>
      </c>
      <c r="AA104" s="30">
        <v>1.3995863892724001E-3</v>
      </c>
      <c r="AB104" s="30">
        <v>-3.5524745661818998E-4</v>
      </c>
      <c r="AC104" s="30">
        <v>3.1406773165709701E-3</v>
      </c>
      <c r="AD104" s="30">
        <v>7.7275017747124803E-3</v>
      </c>
      <c r="AE104" s="30">
        <v>-9.6987549851779098E-2</v>
      </c>
      <c r="AF104" s="30">
        <v>9.4799400713707599E-2</v>
      </c>
      <c r="AH104" s="30">
        <f t="shared" si="20"/>
        <v>-2.6182718510403499E-3</v>
      </c>
      <c r="AI104" s="30">
        <f t="shared" si="13"/>
        <v>3.2479884700453701E-3</v>
      </c>
      <c r="AJ104" s="30">
        <f t="shared" si="12"/>
        <v>-2.6398570992402998E-3</v>
      </c>
      <c r="AK104" s="30">
        <f t="shared" si="12"/>
        <v>1.3995863892724001E-3</v>
      </c>
      <c r="AL104" s="30">
        <f t="shared" si="12"/>
        <v>-3.5524745661818998E-4</v>
      </c>
      <c r="AM104" s="30">
        <f t="shared" si="12"/>
        <v>3.1406773165709701E-3</v>
      </c>
      <c r="AN104" s="30">
        <f t="shared" si="12"/>
        <v>7.7275017747124803E-3</v>
      </c>
      <c r="AR104" s="31">
        <f t="shared" si="14"/>
        <v>48487</v>
      </c>
      <c r="AS104" s="30">
        <f t="shared" si="16"/>
        <v>2.3791976028548305</v>
      </c>
      <c r="AT104" s="30">
        <f t="shared" si="15"/>
        <v>-2.6182718510403499E-3</v>
      </c>
      <c r="AU104" s="30">
        <f t="shared" si="17"/>
        <v>1.252064939474273E-2</v>
      </c>
      <c r="AV104" s="30">
        <f t="shared" si="11"/>
        <v>3.2479884700453701E-3</v>
      </c>
      <c r="AW104" s="30">
        <f t="shared" si="11"/>
        <v>-2.6398570992402998E-3</v>
      </c>
      <c r="AX104" s="30">
        <f t="shared" si="11"/>
        <v>1.3995863892724001E-3</v>
      </c>
      <c r="AY104" s="30">
        <f t="shared" si="10"/>
        <v>-3.5524745661818998E-4</v>
      </c>
      <c r="AZ104" s="30">
        <f t="shared" si="10"/>
        <v>3.1406773165709701E-3</v>
      </c>
      <c r="BA104" s="30">
        <f t="shared" si="10"/>
        <v>7.7275017747124803E-3</v>
      </c>
      <c r="BC104" s="31">
        <f t="shared" si="18"/>
        <v>48487</v>
      </c>
      <c r="BD104" s="30">
        <f t="shared" si="19"/>
        <v>-2.6182718510403499E-3</v>
      </c>
      <c r="BE104" s="30">
        <f t="shared" si="19"/>
        <v>1.252064939474273E-2</v>
      </c>
    </row>
    <row r="105" spans="1:57">
      <c r="A105" s="31">
        <v>48579</v>
      </c>
      <c r="B105" s="30">
        <v>-5.8176179144764299E-2</v>
      </c>
      <c r="C105" s="30">
        <v>-3.5042328335732598E-4</v>
      </c>
      <c r="D105" s="30">
        <v>-8.6650741816585095E-2</v>
      </c>
      <c r="E105" s="32">
        <v>-9.0974476441019097E-5</v>
      </c>
      <c r="F105" s="30">
        <v>8.7516249529229206E-2</v>
      </c>
      <c r="G105" s="30">
        <v>-4.6335742000969101E-3</v>
      </c>
      <c r="H105" s="30">
        <v>0.111778529908312</v>
      </c>
      <c r="I105" s="30">
        <v>-0.28091990504812703</v>
      </c>
      <c r="J105" s="30">
        <v>-0.52359259126473201</v>
      </c>
      <c r="K105" s="30">
        <v>-2.57541404389272E-3</v>
      </c>
      <c r="L105" s="30">
        <v>1.3194906945956901E-2</v>
      </c>
      <c r="M105" s="30">
        <v>0</v>
      </c>
      <c r="N105" s="30">
        <v>0</v>
      </c>
      <c r="O105" s="30">
        <v>0.54585897199705902</v>
      </c>
      <c r="P105" s="30">
        <v>0</v>
      </c>
      <c r="Q105" s="30">
        <v>0.40108434374739299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3.1578185954783599E-3</v>
      </c>
      <c r="Z105" s="30">
        <v>-2.6230325804954499E-3</v>
      </c>
      <c r="AA105" s="30">
        <v>1.34421175934651E-3</v>
      </c>
      <c r="AB105" s="30">
        <v>-3.74697724381256E-4</v>
      </c>
      <c r="AC105" s="30">
        <v>3.0522370143781698E-3</v>
      </c>
      <c r="AD105" s="30">
        <v>7.5764908561426402E-3</v>
      </c>
      <c r="AE105" s="30">
        <v>-9.6002088407853806E-2</v>
      </c>
      <c r="AF105" s="30">
        <v>0.11668989467086199</v>
      </c>
      <c r="AH105" s="30">
        <f t="shared" si="20"/>
        <v>-2.57541404389272E-3</v>
      </c>
      <c r="AI105" s="30">
        <f t="shared" si="13"/>
        <v>3.1578185954783599E-3</v>
      </c>
      <c r="AJ105" s="30">
        <f t="shared" si="12"/>
        <v>-2.6230325804954499E-3</v>
      </c>
      <c r="AK105" s="30">
        <f t="shared" si="12"/>
        <v>1.34421175934651E-3</v>
      </c>
      <c r="AL105" s="30">
        <f t="shared" si="12"/>
        <v>-3.74697724381256E-4</v>
      </c>
      <c r="AM105" s="30">
        <f t="shared" si="12"/>
        <v>3.0522370143781698E-3</v>
      </c>
      <c r="AN105" s="30">
        <f t="shared" si="12"/>
        <v>7.5764908561426402E-3</v>
      </c>
      <c r="AR105" s="31">
        <f t="shared" si="14"/>
        <v>48579</v>
      </c>
      <c r="AS105" s="30">
        <f t="shared" si="16"/>
        <v>2.466759578683448</v>
      </c>
      <c r="AT105" s="30">
        <f t="shared" si="15"/>
        <v>-2.57541404389272E-3</v>
      </c>
      <c r="AU105" s="30">
        <f t="shared" si="17"/>
        <v>1.2133027920468973E-2</v>
      </c>
      <c r="AV105" s="30">
        <f t="shared" si="11"/>
        <v>3.1578185954783599E-3</v>
      </c>
      <c r="AW105" s="30">
        <f t="shared" si="11"/>
        <v>-2.6230325804954499E-3</v>
      </c>
      <c r="AX105" s="30">
        <f t="shared" si="11"/>
        <v>1.34421175934651E-3</v>
      </c>
      <c r="AY105" s="30">
        <f t="shared" si="10"/>
        <v>-3.74697724381256E-4</v>
      </c>
      <c r="AZ105" s="30">
        <f t="shared" si="10"/>
        <v>3.0522370143781698E-3</v>
      </c>
      <c r="BA105" s="30">
        <f t="shared" si="10"/>
        <v>7.5764908561426402E-3</v>
      </c>
      <c r="BC105" s="31">
        <f t="shared" si="18"/>
        <v>48579</v>
      </c>
      <c r="BD105" s="30">
        <f t="shared" si="19"/>
        <v>-2.57541404389272E-3</v>
      </c>
      <c r="BE105" s="30">
        <f t="shared" si="19"/>
        <v>1.2133027920468973E-2</v>
      </c>
    </row>
    <row r="106" spans="1:57">
      <c r="A106" s="31">
        <v>48669</v>
      </c>
      <c r="B106" s="30">
        <v>-5.7471766771466301E-2</v>
      </c>
      <c r="C106" s="30">
        <v>-3.3833523559456598E-4</v>
      </c>
      <c r="D106" s="30">
        <v>-8.5419335539060795E-2</v>
      </c>
      <c r="E106" s="32">
        <v>-4.6742987858117099E-5</v>
      </c>
      <c r="F106" s="30">
        <v>8.7274850761764805E-2</v>
      </c>
      <c r="G106" s="30">
        <v>-5.5389237810121702E-3</v>
      </c>
      <c r="H106" s="30">
        <v>0.114298907580656</v>
      </c>
      <c r="I106" s="30">
        <v>-0.27356465799233098</v>
      </c>
      <c r="J106" s="30">
        <v>-0.508252311730783</v>
      </c>
      <c r="K106" s="30">
        <v>-2.53196987065607E-3</v>
      </c>
      <c r="L106" s="30">
        <v>1.4454503777239201E-2</v>
      </c>
      <c r="M106" s="30">
        <v>0</v>
      </c>
      <c r="N106" s="30">
        <v>0</v>
      </c>
      <c r="O106" s="30">
        <v>0.54230531747885202</v>
      </c>
      <c r="P106" s="30">
        <v>0</v>
      </c>
      <c r="Q106" s="30">
        <v>0.39698259715978901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3.0693678475302E-3</v>
      </c>
      <c r="Z106" s="30">
        <v>-2.6008683538303302E-3</v>
      </c>
      <c r="AA106" s="30">
        <v>1.29200319138877E-3</v>
      </c>
      <c r="AB106" s="30">
        <v>-3.90467529398641E-4</v>
      </c>
      <c r="AC106" s="30">
        <v>2.9658422362466201E-3</v>
      </c>
      <c r="AD106" s="30">
        <v>7.4227033030504997E-3</v>
      </c>
      <c r="AE106" s="30">
        <v>-9.5026625260963199E-2</v>
      </c>
      <c r="AF106" s="30">
        <v>0.13757395415785401</v>
      </c>
      <c r="AH106" s="30">
        <f t="shared" si="20"/>
        <v>-2.53196987065607E-3</v>
      </c>
      <c r="AI106" s="30">
        <f t="shared" si="13"/>
        <v>3.0693678475302E-3</v>
      </c>
      <c r="AJ106" s="30">
        <f t="shared" si="12"/>
        <v>-2.6008683538303302E-3</v>
      </c>
      <c r="AK106" s="30">
        <f t="shared" si="12"/>
        <v>1.29200319138877E-3</v>
      </c>
      <c r="AL106" s="30">
        <f t="shared" si="12"/>
        <v>-3.90467529398641E-4</v>
      </c>
      <c r="AM106" s="30">
        <f t="shared" si="12"/>
        <v>2.9658422362466201E-3</v>
      </c>
      <c r="AN106" s="30">
        <f t="shared" si="12"/>
        <v>7.4227033030504997E-3</v>
      </c>
      <c r="AR106" s="31">
        <f t="shared" si="14"/>
        <v>48669</v>
      </c>
      <c r="AS106" s="30">
        <f t="shared" si="16"/>
        <v>2.550295816631416</v>
      </c>
      <c r="AT106" s="30">
        <f t="shared" si="15"/>
        <v>-2.53196987065607E-3</v>
      </c>
      <c r="AU106" s="30">
        <f t="shared" si="17"/>
        <v>1.1758580694987118E-2</v>
      </c>
      <c r="AV106" s="30">
        <f t="shared" si="11"/>
        <v>3.0693678475302E-3</v>
      </c>
      <c r="AW106" s="30">
        <f t="shared" si="11"/>
        <v>-2.6008683538303302E-3</v>
      </c>
      <c r="AX106" s="30">
        <f t="shared" si="11"/>
        <v>1.29200319138877E-3</v>
      </c>
      <c r="AY106" s="30">
        <f t="shared" si="10"/>
        <v>-3.90467529398641E-4</v>
      </c>
      <c r="AZ106" s="30">
        <f t="shared" si="10"/>
        <v>2.9658422362466201E-3</v>
      </c>
      <c r="BA106" s="30">
        <f t="shared" si="10"/>
        <v>7.4227033030504997E-3</v>
      </c>
      <c r="BC106" s="31">
        <f t="shared" si="18"/>
        <v>48669</v>
      </c>
      <c r="BD106" s="30">
        <f t="shared" si="19"/>
        <v>-2.53196987065607E-3</v>
      </c>
      <c r="BE106" s="30">
        <f t="shared" si="19"/>
        <v>1.1758580694987118E-2</v>
      </c>
    </row>
    <row r="107" spans="1:57">
      <c r="A107" s="31">
        <v>48760</v>
      </c>
      <c r="B107" s="30">
        <v>-5.6781943666417402E-2</v>
      </c>
      <c r="C107" s="30">
        <v>-3.2672188670090902E-4</v>
      </c>
      <c r="D107" s="30">
        <v>-8.4211092887431699E-2</v>
      </c>
      <c r="E107" s="32">
        <v>-8.1933309581394503E-6</v>
      </c>
      <c r="F107" s="30">
        <v>8.7017363970143202E-2</v>
      </c>
      <c r="G107" s="30">
        <v>-6.4004369911607696E-3</v>
      </c>
      <c r="H107" s="30">
        <v>0.116462766695035</v>
      </c>
      <c r="I107" s="30">
        <v>-0.26631333220273801</v>
      </c>
      <c r="J107" s="30">
        <v>-0.49335445623636098</v>
      </c>
      <c r="K107" s="30">
        <v>-2.48788852390546E-3</v>
      </c>
      <c r="L107" s="30">
        <v>1.56433811035805E-2</v>
      </c>
      <c r="M107" s="30">
        <v>0</v>
      </c>
      <c r="N107" s="30">
        <v>0</v>
      </c>
      <c r="O107" s="30">
        <v>0.53873515075501999</v>
      </c>
      <c r="P107" s="30">
        <v>0</v>
      </c>
      <c r="Q107" s="30">
        <v>0.39292607049088402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2.9827198866128001E-3</v>
      </c>
      <c r="Z107" s="30">
        <v>-2.5739668137014699E-3</v>
      </c>
      <c r="AA107" s="30">
        <v>1.24272387309609E-3</v>
      </c>
      <c r="AB107" s="30">
        <v>-4.0293746690345201E-4</v>
      </c>
      <c r="AC107" s="30">
        <v>2.88149977751839E-3</v>
      </c>
      <c r="AD107" s="30">
        <v>7.2667551626048798E-3</v>
      </c>
      <c r="AE107" s="30">
        <v>-9.4061061807337795E-2</v>
      </c>
      <c r="AF107" s="30">
        <v>0.15747818420290799</v>
      </c>
      <c r="AH107" s="30">
        <f t="shared" si="20"/>
        <v>-2.48788852390546E-3</v>
      </c>
      <c r="AI107" s="30">
        <f t="shared" si="13"/>
        <v>2.9827198866128001E-3</v>
      </c>
      <c r="AJ107" s="30">
        <f t="shared" si="12"/>
        <v>-2.5739668137014699E-3</v>
      </c>
      <c r="AK107" s="30">
        <f t="shared" si="12"/>
        <v>1.24272387309609E-3</v>
      </c>
      <c r="AL107" s="30">
        <f t="shared" si="12"/>
        <v>-4.0293746690345201E-4</v>
      </c>
      <c r="AM107" s="30">
        <f t="shared" si="12"/>
        <v>2.88149977751839E-3</v>
      </c>
      <c r="AN107" s="30">
        <f t="shared" si="12"/>
        <v>7.2667551626048798E-3</v>
      </c>
      <c r="AR107" s="31">
        <f t="shared" si="14"/>
        <v>48760</v>
      </c>
      <c r="AS107" s="30">
        <f t="shared" si="16"/>
        <v>2.6299127368116322</v>
      </c>
      <c r="AT107" s="30">
        <f t="shared" si="15"/>
        <v>-2.48788852390546E-3</v>
      </c>
      <c r="AU107" s="30">
        <f t="shared" si="17"/>
        <v>1.1396794419227238E-2</v>
      </c>
      <c r="AV107" s="30">
        <f t="shared" si="11"/>
        <v>2.9827198866128001E-3</v>
      </c>
      <c r="AW107" s="30">
        <f t="shared" si="11"/>
        <v>-2.5739668137014699E-3</v>
      </c>
      <c r="AX107" s="30">
        <f t="shared" si="11"/>
        <v>1.24272387309609E-3</v>
      </c>
      <c r="AY107" s="30">
        <f t="shared" si="10"/>
        <v>-4.0293746690345201E-4</v>
      </c>
      <c r="AZ107" s="30">
        <f t="shared" si="10"/>
        <v>2.88149977751839E-3</v>
      </c>
      <c r="BA107" s="30">
        <f t="shared" si="10"/>
        <v>7.2667551626048798E-3</v>
      </c>
      <c r="BC107" s="31">
        <f t="shared" si="18"/>
        <v>48760</v>
      </c>
      <c r="BD107" s="30">
        <f t="shared" si="19"/>
        <v>-2.48788852390546E-3</v>
      </c>
      <c r="BE107" s="30">
        <f t="shared" si="19"/>
        <v>1.1396794419227238E-2</v>
      </c>
    </row>
    <row r="108" spans="1:57">
      <c r="A108" s="31">
        <v>48852</v>
      </c>
      <c r="B108" s="30">
        <v>-5.6106228292696E-2</v>
      </c>
      <c r="C108" s="30">
        <v>-3.1556194671766797E-4</v>
      </c>
      <c r="D108" s="30">
        <v>-8.3025470637587695E-2</v>
      </c>
      <c r="E108" s="32">
        <v>2.5247824719798398E-5</v>
      </c>
      <c r="F108" s="30">
        <v>8.6744426744655906E-2</v>
      </c>
      <c r="G108" s="30">
        <v>-7.2200528240196002E-3</v>
      </c>
      <c r="H108" s="30">
        <v>0.118294263565088</v>
      </c>
      <c r="I108" s="30">
        <v>-0.25917734394090802</v>
      </c>
      <c r="J108" s="30">
        <v>-0.47888675828787702</v>
      </c>
      <c r="K108" s="30">
        <v>-2.4431613127484601E-3</v>
      </c>
      <c r="L108" s="30">
        <v>1.6763805054997801E-2</v>
      </c>
      <c r="M108" s="30">
        <v>0</v>
      </c>
      <c r="N108" s="30">
        <v>0</v>
      </c>
      <c r="O108" s="30">
        <v>0.53514970703294396</v>
      </c>
      <c r="P108" s="30">
        <v>0</v>
      </c>
      <c r="Q108" s="30">
        <v>0.38891403557828003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2.8979388380534401E-3</v>
      </c>
      <c r="Z108" s="30">
        <v>-2.54289599664891E-3</v>
      </c>
      <c r="AA108" s="30">
        <v>1.1961537232707501E-3</v>
      </c>
      <c r="AB108" s="30">
        <v>-4.12460642851275E-4</v>
      </c>
      <c r="AC108" s="30">
        <v>2.7992088466932599E-3</v>
      </c>
      <c r="AD108" s="30">
        <v>7.1092264906758001E-3</v>
      </c>
      <c r="AE108" s="30">
        <v>-9.3105300284401699E-2</v>
      </c>
      <c r="AF108" s="30">
        <v>0.17643058260015099</v>
      </c>
      <c r="AH108" s="30">
        <f t="shared" si="20"/>
        <v>-2.4431613127484601E-3</v>
      </c>
      <c r="AI108" s="30">
        <f t="shared" si="13"/>
        <v>2.8979388380534401E-3</v>
      </c>
      <c r="AJ108" s="30">
        <f t="shared" si="13"/>
        <v>-2.54289599664891E-3</v>
      </c>
      <c r="AK108" s="30">
        <f t="shared" si="13"/>
        <v>1.1961537232707501E-3</v>
      </c>
      <c r="AL108" s="30">
        <f t="shared" si="13"/>
        <v>-4.12460642851275E-4</v>
      </c>
      <c r="AM108" s="30">
        <f t="shared" si="13"/>
        <v>2.7992088466932599E-3</v>
      </c>
      <c r="AN108" s="30">
        <f t="shared" si="13"/>
        <v>7.1092264906758001E-3</v>
      </c>
      <c r="AR108" s="31">
        <f t="shared" si="14"/>
        <v>48852</v>
      </c>
      <c r="AS108" s="30">
        <f t="shared" si="16"/>
        <v>2.7057223304006039</v>
      </c>
      <c r="AT108" s="30">
        <f t="shared" si="15"/>
        <v>-2.4431613127484601E-3</v>
      </c>
      <c r="AU108" s="30">
        <f t="shared" si="17"/>
        <v>1.1047171259193064E-2</v>
      </c>
      <c r="AV108" s="30">
        <f t="shared" si="11"/>
        <v>2.8979388380534401E-3</v>
      </c>
      <c r="AW108" s="30">
        <f t="shared" si="11"/>
        <v>-2.54289599664891E-3</v>
      </c>
      <c r="AX108" s="30">
        <f t="shared" si="11"/>
        <v>1.1961537232707501E-3</v>
      </c>
      <c r="AY108" s="30">
        <f t="shared" si="11"/>
        <v>-4.12460642851275E-4</v>
      </c>
      <c r="AZ108" s="30">
        <f t="shared" si="11"/>
        <v>2.7992088466932599E-3</v>
      </c>
      <c r="BA108" s="30">
        <f t="shared" si="11"/>
        <v>7.1092264906758001E-3</v>
      </c>
      <c r="BC108" s="31">
        <f t="shared" si="18"/>
        <v>48852</v>
      </c>
      <c r="BD108" s="30">
        <f t="shared" si="19"/>
        <v>-2.4431613127484601E-3</v>
      </c>
      <c r="BE108" s="30">
        <f t="shared" si="19"/>
        <v>1.1047171259193064E-2</v>
      </c>
    </row>
    <row r="109" spans="1:57">
      <c r="A109" s="31">
        <v>48944</v>
      </c>
      <c r="B109" s="30">
        <v>-5.5444158126383099E-2</v>
      </c>
      <c r="C109" s="30">
        <v>-3.0483480372156503E-4</v>
      </c>
      <c r="D109" s="30">
        <v>-8.1861937115834602E-2</v>
      </c>
      <c r="E109" s="32">
        <v>5.4108952829423602E-5</v>
      </c>
      <c r="F109" s="30">
        <v>8.6456668883783103E-2</v>
      </c>
      <c r="G109" s="30">
        <v>-7.9995700660639903E-3</v>
      </c>
      <c r="H109" s="30">
        <v>0.119816254220728</v>
      </c>
      <c r="I109" s="30">
        <v>-0.25216569324281102</v>
      </c>
      <c r="J109" s="30">
        <v>-0.46483728077178998</v>
      </c>
      <c r="K109" s="30">
        <v>-2.3978126145851502E-3</v>
      </c>
      <c r="L109" s="30">
        <v>1.7818056131635399E-2</v>
      </c>
      <c r="M109" s="30">
        <v>0</v>
      </c>
      <c r="N109" s="30">
        <v>0</v>
      </c>
      <c r="O109" s="30">
        <v>0.53155022024253795</v>
      </c>
      <c r="P109" s="30">
        <v>0</v>
      </c>
      <c r="Q109" s="30">
        <v>0.38494579322785299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2.8150717943597999E-3</v>
      </c>
      <c r="Z109" s="30">
        <v>-2.5081879090116301E-3</v>
      </c>
      <c r="AA109" s="30">
        <v>1.15208891833251E-3</v>
      </c>
      <c r="AB109" s="30">
        <v>-4.1936309786993998E-4</v>
      </c>
      <c r="AC109" s="30">
        <v>2.7189620506407001E-3</v>
      </c>
      <c r="AD109" s="30">
        <v>6.9506589745804703E-3</v>
      </c>
      <c r="AE109" s="30">
        <v>-9.2159243768419302E-2</v>
      </c>
      <c r="AF109" s="30">
        <v>0.19446007311649799</v>
      </c>
      <c r="AH109" s="30">
        <f t="shared" si="20"/>
        <v>-2.3978126145851502E-3</v>
      </c>
      <c r="AI109" s="30">
        <f t="shared" si="13"/>
        <v>2.8150717943597999E-3</v>
      </c>
      <c r="AJ109" s="30">
        <f t="shared" si="13"/>
        <v>-2.5081879090116301E-3</v>
      </c>
      <c r="AK109" s="30">
        <f t="shared" si="13"/>
        <v>1.15208891833251E-3</v>
      </c>
      <c r="AL109" s="30">
        <f t="shared" si="13"/>
        <v>-4.1936309786993998E-4</v>
      </c>
      <c r="AM109" s="30">
        <f t="shared" si="13"/>
        <v>2.7189620506407001E-3</v>
      </c>
      <c r="AN109" s="30">
        <f t="shared" si="13"/>
        <v>6.9506589745804703E-3</v>
      </c>
      <c r="AR109" s="31">
        <f t="shared" si="14"/>
        <v>48944</v>
      </c>
      <c r="AS109" s="30">
        <f t="shared" si="16"/>
        <v>2.7778402924659922</v>
      </c>
      <c r="AT109" s="30">
        <f t="shared" si="15"/>
        <v>-2.3978126145851502E-3</v>
      </c>
      <c r="AU109" s="30">
        <f t="shared" si="17"/>
        <v>1.070923073103191E-2</v>
      </c>
      <c r="AV109" s="30">
        <f t="shared" ref="AV109:BA132" si="21">AI109</f>
        <v>2.8150717943597999E-3</v>
      </c>
      <c r="AW109" s="30">
        <f t="shared" si="21"/>
        <v>-2.5081879090116301E-3</v>
      </c>
      <c r="AX109" s="30">
        <f t="shared" si="21"/>
        <v>1.15208891833251E-3</v>
      </c>
      <c r="AY109" s="30">
        <f t="shared" si="21"/>
        <v>-4.1936309786993998E-4</v>
      </c>
      <c r="AZ109" s="30">
        <f t="shared" si="21"/>
        <v>2.7189620506407001E-3</v>
      </c>
      <c r="BA109" s="30">
        <f t="shared" si="21"/>
        <v>6.9506589745804703E-3</v>
      </c>
      <c r="BC109" s="31">
        <f t="shared" si="18"/>
        <v>48944</v>
      </c>
      <c r="BD109" s="30">
        <f t="shared" si="19"/>
        <v>-2.3978126145851502E-3</v>
      </c>
      <c r="BE109" s="30">
        <f t="shared" si="19"/>
        <v>1.070923073103191E-2</v>
      </c>
    </row>
    <row r="110" spans="1:57">
      <c r="A110" s="31">
        <v>49034</v>
      </c>
      <c r="B110" s="30">
        <v>-5.4795288696118903E-2</v>
      </c>
      <c r="C110" s="30">
        <v>-2.9452060338330799E-4</v>
      </c>
      <c r="D110" s="30">
        <v>-8.0719972493059594E-2</v>
      </c>
      <c r="E110" s="32">
        <v>7.8875169573500105E-5</v>
      </c>
      <c r="F110" s="30">
        <v>8.61547106473015E-2</v>
      </c>
      <c r="G110" s="30">
        <v>-8.7406630658648492E-3</v>
      </c>
      <c r="H110" s="30">
        <v>0.121050349973073</v>
      </c>
      <c r="I110" s="30">
        <v>-0.24528537459094199</v>
      </c>
      <c r="J110" s="30">
        <v>-0.45119440258996002</v>
      </c>
      <c r="K110" s="30">
        <v>-2.3518921718479399E-3</v>
      </c>
      <c r="L110" s="30">
        <v>1.8808416499394E-2</v>
      </c>
      <c r="M110" s="30">
        <v>0</v>
      </c>
      <c r="N110" s="30">
        <v>0</v>
      </c>
      <c r="O110" s="30">
        <v>0.52793791985747895</v>
      </c>
      <c r="P110" s="30">
        <v>0</v>
      </c>
      <c r="Q110" s="30">
        <v>0.381020671565512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2.7341510601574998E-3</v>
      </c>
      <c r="Z110" s="30">
        <v>-2.4703377477175402E-3</v>
      </c>
      <c r="AA110" s="30">
        <v>1.1103412565827101E-3</v>
      </c>
      <c r="AB110" s="30">
        <v>-4.2394456821748201E-4</v>
      </c>
      <c r="AC110" s="30">
        <v>2.6407462763167102E-3</v>
      </c>
      <c r="AD110" s="30">
        <v>6.7915546042129904E-3</v>
      </c>
      <c r="AE110" s="30">
        <v>-9.12227961717859E-2</v>
      </c>
      <c r="AF110" s="30">
        <v>0.211596129335411</v>
      </c>
      <c r="AH110" s="30">
        <f t="shared" si="20"/>
        <v>-2.3518921718479399E-3</v>
      </c>
      <c r="AI110" s="30">
        <f t="shared" si="13"/>
        <v>2.7341510601574998E-3</v>
      </c>
      <c r="AJ110" s="30">
        <f t="shared" si="13"/>
        <v>-2.4703377477175402E-3</v>
      </c>
      <c r="AK110" s="30">
        <f t="shared" si="13"/>
        <v>1.1103412565827101E-3</v>
      </c>
      <c r="AL110" s="30">
        <f t="shared" si="13"/>
        <v>-4.2394456821748201E-4</v>
      </c>
      <c r="AM110" s="30">
        <f t="shared" si="13"/>
        <v>2.6407462763167102E-3</v>
      </c>
      <c r="AN110" s="30">
        <f t="shared" si="13"/>
        <v>6.7915546042129904E-3</v>
      </c>
      <c r="AR110" s="31">
        <f t="shared" si="14"/>
        <v>49034</v>
      </c>
      <c r="AS110" s="30">
        <f t="shared" si="16"/>
        <v>2.8463845173416438</v>
      </c>
      <c r="AT110" s="30">
        <f t="shared" si="15"/>
        <v>-2.3518921718479399E-3</v>
      </c>
      <c r="AU110" s="30">
        <f t="shared" si="17"/>
        <v>1.0382510881334888E-2</v>
      </c>
      <c r="AV110" s="30">
        <f t="shared" si="21"/>
        <v>2.7341510601574998E-3</v>
      </c>
      <c r="AW110" s="30">
        <f t="shared" si="21"/>
        <v>-2.4703377477175402E-3</v>
      </c>
      <c r="AX110" s="30">
        <f t="shared" si="21"/>
        <v>1.1103412565827101E-3</v>
      </c>
      <c r="AY110" s="30">
        <f t="shared" si="21"/>
        <v>-4.2394456821748201E-4</v>
      </c>
      <c r="AZ110" s="30">
        <f t="shared" si="21"/>
        <v>2.6407462763167102E-3</v>
      </c>
      <c r="BA110" s="30">
        <f t="shared" si="21"/>
        <v>6.7915546042129904E-3</v>
      </c>
      <c r="BC110" s="31">
        <f t="shared" si="18"/>
        <v>49034</v>
      </c>
      <c r="BD110" s="30">
        <f t="shared" si="19"/>
        <v>-2.3518921718479399E-3</v>
      </c>
      <c r="BE110" s="30">
        <f t="shared" si="19"/>
        <v>1.0382510881334888E-2</v>
      </c>
    </row>
    <row r="111" spans="1:57">
      <c r="A111" s="31">
        <v>49125</v>
      </c>
      <c r="B111" s="30">
        <v>-5.4159192690572601E-2</v>
      </c>
      <c r="C111" s="30">
        <v>-2.8460030138122101E-4</v>
      </c>
      <c r="D111" s="30">
        <v>-7.9599068971247799E-2</v>
      </c>
      <c r="E111" s="32">
        <v>9.9990113899828205E-5</v>
      </c>
      <c r="F111" s="30">
        <v>8.5839161318079699E-2</v>
      </c>
      <c r="G111" s="30">
        <v>-9.444895601729E-3</v>
      </c>
      <c r="H111" s="30">
        <v>0.122016971521565</v>
      </c>
      <c r="I111" s="30">
        <v>-0.23854171477171099</v>
      </c>
      <c r="J111" s="30">
        <v>-0.43794680691777699</v>
      </c>
      <c r="K111" s="30">
        <v>-2.3054685861056902E-3</v>
      </c>
      <c r="L111" s="30">
        <v>1.9737158999433201E-2</v>
      </c>
      <c r="M111" s="30">
        <v>0</v>
      </c>
      <c r="N111" s="30">
        <v>0</v>
      </c>
      <c r="O111" s="30">
        <v>0.52431402787200798</v>
      </c>
      <c r="P111" s="30">
        <v>0</v>
      </c>
      <c r="Q111" s="30">
        <v>0.377138024372425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2.6551961575194101E-3</v>
      </c>
      <c r="Z111" s="30">
        <v>-2.42980383942104E-3</v>
      </c>
      <c r="AA111" s="30">
        <v>1.0707374097140799E-3</v>
      </c>
      <c r="AB111" s="30">
        <v>-4.2647949644036799E-4</v>
      </c>
      <c r="AC111" s="30">
        <v>2.5645434775789502E-3</v>
      </c>
      <c r="AD111" s="30">
        <v>6.63237520364123E-3</v>
      </c>
      <c r="AE111" s="30">
        <v>-9.0295862240530295E-2</v>
      </c>
      <c r="AF111" s="30">
        <v>0.22786847244615699</v>
      </c>
      <c r="AH111" s="30">
        <f t="shared" si="20"/>
        <v>-2.3054685861056902E-3</v>
      </c>
      <c r="AI111" s="30">
        <f t="shared" si="13"/>
        <v>2.6551961575194101E-3</v>
      </c>
      <c r="AJ111" s="30">
        <f t="shared" si="13"/>
        <v>-2.42980383942104E-3</v>
      </c>
      <c r="AK111" s="30">
        <f t="shared" si="13"/>
        <v>1.0707374097140799E-3</v>
      </c>
      <c r="AL111" s="30">
        <f t="shared" si="13"/>
        <v>-4.2647949644036799E-4</v>
      </c>
      <c r="AM111" s="30">
        <f t="shared" si="13"/>
        <v>2.5645434775789502E-3</v>
      </c>
      <c r="AN111" s="30">
        <f t="shared" si="13"/>
        <v>6.63237520364123E-3</v>
      </c>
      <c r="AR111" s="31">
        <f t="shared" si="14"/>
        <v>49125</v>
      </c>
      <c r="AS111" s="30">
        <f t="shared" si="16"/>
        <v>2.9114738897846282</v>
      </c>
      <c r="AT111" s="30">
        <f t="shared" si="15"/>
        <v>-2.3054685861056902E-3</v>
      </c>
      <c r="AU111" s="30">
        <f t="shared" si="17"/>
        <v>1.0066568912592262E-2</v>
      </c>
      <c r="AV111" s="30">
        <f t="shared" si="21"/>
        <v>2.6551961575194101E-3</v>
      </c>
      <c r="AW111" s="30">
        <f t="shared" si="21"/>
        <v>-2.42980383942104E-3</v>
      </c>
      <c r="AX111" s="30">
        <f t="shared" si="21"/>
        <v>1.0707374097140799E-3</v>
      </c>
      <c r="AY111" s="30">
        <f t="shared" si="21"/>
        <v>-4.2647949644036799E-4</v>
      </c>
      <c r="AZ111" s="30">
        <f t="shared" si="21"/>
        <v>2.5645434775789502E-3</v>
      </c>
      <c r="BA111" s="30">
        <f t="shared" si="21"/>
        <v>6.63237520364123E-3</v>
      </c>
      <c r="BC111" s="31">
        <f t="shared" si="18"/>
        <v>49125</v>
      </c>
      <c r="BD111" s="30">
        <f t="shared" si="19"/>
        <v>-2.3054685861056902E-3</v>
      </c>
      <c r="BE111" s="30">
        <f t="shared" si="19"/>
        <v>1.0066568912592262E-2</v>
      </c>
    </row>
    <row r="112" spans="1:57">
      <c r="A112" s="31">
        <v>49217</v>
      </c>
      <c r="B112" s="30">
        <v>-5.3535459130249402E-2</v>
      </c>
      <c r="C112" s="30">
        <v>-2.7505569357710798E-4</v>
      </c>
      <c r="D112" s="30">
        <v>-7.8498730879816805E-2</v>
      </c>
      <c r="E112" s="30">
        <v>1.17858087333999E-4</v>
      </c>
      <c r="F112" s="30">
        <v>8.55106180358777E-2</v>
      </c>
      <c r="G112" s="30">
        <v>-1.0113733057337501E-2</v>
      </c>
      <c r="H112" s="30">
        <v>0.122735401610629</v>
      </c>
      <c r="I112" s="30">
        <v>-0.23193865138596501</v>
      </c>
      <c r="J112" s="30">
        <v>-0.42508347082669201</v>
      </c>
      <c r="K112" s="30">
        <v>-2.2586238699773202E-3</v>
      </c>
      <c r="L112" s="30">
        <v>2.06065377143849E-2</v>
      </c>
      <c r="M112" s="30">
        <v>0</v>
      </c>
      <c r="N112" s="30">
        <v>0</v>
      </c>
      <c r="O112" s="30">
        <v>0.52067975596246097</v>
      </c>
      <c r="P112" s="30">
        <v>0</v>
      </c>
      <c r="Q112" s="30">
        <v>0.373297229439084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2.57821561298055E-3</v>
      </c>
      <c r="Z112" s="30">
        <v>-2.3870081474197599E-3</v>
      </c>
      <c r="AA112" s="30">
        <v>1.0331181019784801E-3</v>
      </c>
      <c r="AB112" s="30">
        <v>-4.2721821897906398E-4</v>
      </c>
      <c r="AC112" s="30">
        <v>2.4903313780688602E-3</v>
      </c>
      <c r="AD112" s="30">
        <v>6.4735426578810202E-3</v>
      </c>
      <c r="AE112" s="30">
        <v>-8.9378347551349796E-2</v>
      </c>
      <c r="AF112" s="30">
        <v>0.24330682936102299</v>
      </c>
      <c r="AH112" s="30">
        <f t="shared" si="20"/>
        <v>-2.2586238699773202E-3</v>
      </c>
      <c r="AI112" s="30">
        <f t="shared" si="13"/>
        <v>2.57821561298055E-3</v>
      </c>
      <c r="AJ112" s="30">
        <f t="shared" si="13"/>
        <v>-2.3870081474197599E-3</v>
      </c>
      <c r="AK112" s="30">
        <f t="shared" si="13"/>
        <v>1.0331181019784801E-3</v>
      </c>
      <c r="AL112" s="30">
        <f t="shared" si="13"/>
        <v>-4.2721821897906398E-4</v>
      </c>
      <c r="AM112" s="30">
        <f t="shared" si="13"/>
        <v>2.4903313780688602E-3</v>
      </c>
      <c r="AN112" s="30">
        <f t="shared" si="13"/>
        <v>6.4735426578810202E-3</v>
      </c>
      <c r="AR112" s="31">
        <f t="shared" si="14"/>
        <v>49217</v>
      </c>
      <c r="AS112" s="30">
        <f t="shared" si="16"/>
        <v>2.973227317444092</v>
      </c>
      <c r="AT112" s="30">
        <f t="shared" si="15"/>
        <v>-2.2586238699773202E-3</v>
      </c>
      <c r="AU112" s="30">
        <f t="shared" si="17"/>
        <v>9.7609813845100871E-3</v>
      </c>
      <c r="AV112" s="30">
        <f t="shared" si="21"/>
        <v>2.57821561298055E-3</v>
      </c>
      <c r="AW112" s="30">
        <f t="shared" si="21"/>
        <v>-2.3870081474197599E-3</v>
      </c>
      <c r="AX112" s="30">
        <f t="shared" si="21"/>
        <v>1.0331181019784801E-3</v>
      </c>
      <c r="AY112" s="30">
        <f t="shared" si="21"/>
        <v>-4.2721821897906398E-4</v>
      </c>
      <c r="AZ112" s="30">
        <f t="shared" si="21"/>
        <v>2.4903313780688602E-3</v>
      </c>
      <c r="BA112" s="30">
        <f t="shared" si="21"/>
        <v>6.4735426578810202E-3</v>
      </c>
      <c r="BC112" s="31">
        <f t="shared" si="18"/>
        <v>49217</v>
      </c>
      <c r="BD112" s="30">
        <f t="shared" si="19"/>
        <v>-2.2586238699773202E-3</v>
      </c>
      <c r="BE112" s="30">
        <f t="shared" si="19"/>
        <v>9.7609813845100871E-3</v>
      </c>
    </row>
    <row r="113" spans="1:57">
      <c r="A113" s="31">
        <v>49309</v>
      </c>
      <c r="B113" s="30">
        <v>-5.2923692598505399E-2</v>
      </c>
      <c r="C113" s="30">
        <v>-2.65869429272314E-4</v>
      </c>
      <c r="D113" s="30">
        <v>-7.7418474695856096E-2</v>
      </c>
      <c r="E113" s="30">
        <v>1.32846356515337E-4</v>
      </c>
      <c r="F113" s="30">
        <v>8.5169664868911504E-2</v>
      </c>
      <c r="G113" s="30">
        <v>-1.0748553096340201E-2</v>
      </c>
      <c r="H113" s="30">
        <v>0.123223836236507</v>
      </c>
      <c r="I113" s="30">
        <v>-0.225478962955838</v>
      </c>
      <c r="J113" s="30">
        <v>-0.412593656045812</v>
      </c>
      <c r="K113" s="30">
        <v>-2.2114489281133101E-3</v>
      </c>
      <c r="L113" s="30">
        <v>2.1418779943593799E-2</v>
      </c>
      <c r="M113" s="30">
        <v>0</v>
      </c>
      <c r="N113" s="30">
        <v>0</v>
      </c>
      <c r="O113" s="30">
        <v>0.51703630285311297</v>
      </c>
      <c r="P113" s="30">
        <v>0</v>
      </c>
      <c r="Q113" s="30">
        <v>0.36949768696510299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2.5032085444243101E-3</v>
      </c>
      <c r="Z113" s="30">
        <v>-2.3423372197073299E-3</v>
      </c>
      <c r="AA113" s="30">
        <v>9.973372480320819E-4</v>
      </c>
      <c r="AB113" s="30">
        <v>-4.2638827223440102E-4</v>
      </c>
      <c r="AC113" s="30">
        <v>2.4180840981768898E-3</v>
      </c>
      <c r="AD113" s="30">
        <v>6.3154396919173897E-3</v>
      </c>
      <c r="AE113" s="30">
        <v>-8.8470158508635599E-2</v>
      </c>
      <c r="AF113" s="30">
        <v>0.25794074005718298</v>
      </c>
      <c r="AH113" s="30">
        <f t="shared" si="20"/>
        <v>-2.2114489281133101E-3</v>
      </c>
      <c r="AI113" s="30">
        <f t="shared" si="13"/>
        <v>2.5032085444243101E-3</v>
      </c>
      <c r="AJ113" s="30">
        <f t="shared" si="13"/>
        <v>-2.3423372197073299E-3</v>
      </c>
      <c r="AK113" s="30">
        <f t="shared" si="13"/>
        <v>9.973372480320819E-4</v>
      </c>
      <c r="AL113" s="30">
        <f t="shared" si="13"/>
        <v>-4.2638827223440102E-4</v>
      </c>
      <c r="AM113" s="30">
        <f t="shared" si="13"/>
        <v>2.4180840981768898E-3</v>
      </c>
      <c r="AN113" s="30">
        <f t="shared" si="13"/>
        <v>6.3154396919173897E-3</v>
      </c>
      <c r="AR113" s="31">
        <f t="shared" si="14"/>
        <v>49309</v>
      </c>
      <c r="AS113" s="30">
        <f t="shared" si="16"/>
        <v>3.0317629602287317</v>
      </c>
      <c r="AT113" s="30">
        <f t="shared" si="15"/>
        <v>-2.2114489281133101E-3</v>
      </c>
      <c r="AU113" s="30">
        <f t="shared" si="17"/>
        <v>9.465344090608941E-3</v>
      </c>
      <c r="AV113" s="30">
        <f t="shared" si="21"/>
        <v>2.5032085444243101E-3</v>
      </c>
      <c r="AW113" s="30">
        <f t="shared" si="21"/>
        <v>-2.3423372197073299E-3</v>
      </c>
      <c r="AX113" s="30">
        <f t="shared" si="21"/>
        <v>9.973372480320819E-4</v>
      </c>
      <c r="AY113" s="30">
        <f t="shared" si="21"/>
        <v>-4.2638827223440102E-4</v>
      </c>
      <c r="AZ113" s="30">
        <f t="shared" si="21"/>
        <v>2.4180840981768898E-3</v>
      </c>
      <c r="BA113" s="30">
        <f t="shared" si="21"/>
        <v>6.3154396919173897E-3</v>
      </c>
      <c r="BC113" s="31">
        <f t="shared" si="18"/>
        <v>49309</v>
      </c>
      <c r="BD113" s="30">
        <f t="shared" si="19"/>
        <v>-2.2114489281133101E-3</v>
      </c>
      <c r="BE113" s="30">
        <f t="shared" si="19"/>
        <v>9.465344090608941E-3</v>
      </c>
    </row>
    <row r="114" spans="1:57">
      <c r="A114" s="31">
        <v>49399</v>
      </c>
      <c r="B114" s="30">
        <v>-5.23235125269194E-2</v>
      </c>
      <c r="C114" s="30">
        <v>-2.5702501014190899E-4</v>
      </c>
      <c r="D114" s="30">
        <v>-7.6357829001916205E-2</v>
      </c>
      <c r="E114" s="30">
        <v>1.4528754139764199E-4</v>
      </c>
      <c r="F114" s="30">
        <v>8.4816872092185996E-2</v>
      </c>
      <c r="G114" s="30">
        <v>-1.13506550084352E-2</v>
      </c>
      <c r="H114" s="30">
        <v>0.123499434391538</v>
      </c>
      <c r="I114" s="30">
        <v>-0.219164459518217</v>
      </c>
      <c r="J114" s="30">
        <v>-0.40046690066957102</v>
      </c>
      <c r="K114" s="30">
        <v>-2.1640398468303298E-3</v>
      </c>
      <c r="L114" s="30">
        <v>2.21760794449243E-2</v>
      </c>
      <c r="M114" s="30">
        <v>0</v>
      </c>
      <c r="N114" s="30">
        <v>0</v>
      </c>
      <c r="O114" s="30">
        <v>0.51338485190111005</v>
      </c>
      <c r="P114" s="30">
        <v>0</v>
      </c>
      <c r="Q114" s="30">
        <v>0.36573881802264202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2.4301660666692301E-3</v>
      </c>
      <c r="Z114" s="30">
        <v>-2.2961434702928299E-3</v>
      </c>
      <c r="AA114" s="30">
        <v>9.6326107505984005E-4</v>
      </c>
      <c r="AB114" s="30">
        <v>-4.2419576985475101E-4</v>
      </c>
      <c r="AC114" s="30">
        <v>2.3477727141729601E-3</v>
      </c>
      <c r="AD114" s="30">
        <v>6.1584110794488103E-3</v>
      </c>
      <c r="AE114" s="30">
        <v>-8.7571202341118995E-2</v>
      </c>
      <c r="AF114" s="30">
        <v>0.27179940508441602</v>
      </c>
      <c r="AH114" s="30">
        <f t="shared" si="20"/>
        <v>-2.1640398468303298E-3</v>
      </c>
      <c r="AI114" s="30">
        <f t="shared" si="13"/>
        <v>2.4301660666692301E-3</v>
      </c>
      <c r="AJ114" s="30">
        <f t="shared" si="13"/>
        <v>-2.2961434702928299E-3</v>
      </c>
      <c r="AK114" s="30">
        <f t="shared" si="13"/>
        <v>9.6326107505984005E-4</v>
      </c>
      <c r="AL114" s="30">
        <f t="shared" si="13"/>
        <v>-4.2419576985475101E-4</v>
      </c>
      <c r="AM114" s="30">
        <f t="shared" si="13"/>
        <v>2.3477727141729601E-3</v>
      </c>
      <c r="AN114" s="30">
        <f t="shared" si="13"/>
        <v>6.1584110794488103E-3</v>
      </c>
      <c r="AR114" s="31">
        <f t="shared" si="14"/>
        <v>49399</v>
      </c>
      <c r="AS114" s="30">
        <f t="shared" si="16"/>
        <v>3.0871976203376641</v>
      </c>
      <c r="AT114" s="30">
        <f t="shared" si="15"/>
        <v>-2.1640398468303298E-3</v>
      </c>
      <c r="AU114" s="30">
        <f t="shared" si="17"/>
        <v>9.1792716952032588E-3</v>
      </c>
      <c r="AV114" s="30">
        <f t="shared" si="21"/>
        <v>2.4301660666692301E-3</v>
      </c>
      <c r="AW114" s="30">
        <f t="shared" si="21"/>
        <v>-2.2961434702928299E-3</v>
      </c>
      <c r="AX114" s="30">
        <f t="shared" si="21"/>
        <v>9.6326107505984005E-4</v>
      </c>
      <c r="AY114" s="30">
        <f t="shared" si="21"/>
        <v>-4.2419576985475101E-4</v>
      </c>
      <c r="AZ114" s="30">
        <f t="shared" si="21"/>
        <v>2.3477727141729601E-3</v>
      </c>
      <c r="BA114" s="30">
        <f t="shared" si="21"/>
        <v>6.1584110794488103E-3</v>
      </c>
      <c r="BC114" s="31">
        <f t="shared" si="18"/>
        <v>49399</v>
      </c>
      <c r="BD114" s="30">
        <f t="shared" si="19"/>
        <v>-2.1640398468303298E-3</v>
      </c>
      <c r="BE114" s="30">
        <f t="shared" si="19"/>
        <v>9.1792716952032588E-3</v>
      </c>
    </row>
    <row r="115" spans="1:57">
      <c r="A115" s="31">
        <v>49490</v>
      </c>
      <c r="B115" s="30">
        <v>-5.1734552531612597E-2</v>
      </c>
      <c r="C115" s="30">
        <v>-2.48506778721679E-4</v>
      </c>
      <c r="D115" s="30">
        <v>-7.5316334390895801E-2</v>
      </c>
      <c r="E115" s="30">
        <v>1.5548202936255199E-4</v>
      </c>
      <c r="F115" s="30">
        <v>8.44527956451957E-2</v>
      </c>
      <c r="G115" s="30">
        <v>-1.19212678811653E-2</v>
      </c>
      <c r="H115" s="30">
        <v>0.123578366333365</v>
      </c>
      <c r="I115" s="30">
        <v>-0.21299614092380401</v>
      </c>
      <c r="J115" s="30">
        <v>-0.38869301164579001</v>
      </c>
      <c r="K115" s="30">
        <v>-2.1164948845520102E-3</v>
      </c>
      <c r="L115" s="30">
        <v>2.2880590807505801E-2</v>
      </c>
      <c r="M115" s="30">
        <v>0</v>
      </c>
      <c r="N115" s="30">
        <v>0</v>
      </c>
      <c r="O115" s="30">
        <v>0.50972656890444501</v>
      </c>
      <c r="P115" s="30">
        <v>0</v>
      </c>
      <c r="Q115" s="30">
        <v>0.36202006309755602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2.35907253229861E-3</v>
      </c>
      <c r="Z115" s="30">
        <v>-2.2487467049137001E-3</v>
      </c>
      <c r="AA115" s="30">
        <v>9.3076724756446696E-4</v>
      </c>
      <c r="AB115" s="30">
        <v>-4.2082681306343501E-4</v>
      </c>
      <c r="AC115" s="30">
        <v>2.2793657557862398E-3</v>
      </c>
      <c r="AD115" s="30">
        <v>6.0027651766603098E-3</v>
      </c>
      <c r="AE115" s="30">
        <v>-8.6681387098852494E-2</v>
      </c>
      <c r="AF115" s="30">
        <v>0.28491156584839999</v>
      </c>
      <c r="AH115" s="30">
        <f t="shared" si="20"/>
        <v>-2.1164948845520102E-3</v>
      </c>
      <c r="AI115" s="30">
        <f t="shared" si="13"/>
        <v>2.35907253229861E-3</v>
      </c>
      <c r="AJ115" s="30">
        <f t="shared" si="13"/>
        <v>-2.2487467049137001E-3</v>
      </c>
      <c r="AK115" s="30">
        <f t="shared" si="13"/>
        <v>9.3076724756446696E-4</v>
      </c>
      <c r="AL115" s="30">
        <f t="shared" si="13"/>
        <v>-4.2082681306343501E-4</v>
      </c>
      <c r="AM115" s="30">
        <f t="shared" si="13"/>
        <v>2.2793657557862398E-3</v>
      </c>
      <c r="AN115" s="30">
        <f t="shared" si="13"/>
        <v>6.0027651766603098E-3</v>
      </c>
      <c r="AR115" s="31">
        <f t="shared" si="14"/>
        <v>49490</v>
      </c>
      <c r="AS115" s="30">
        <f t="shared" si="16"/>
        <v>3.1396462633936002</v>
      </c>
      <c r="AT115" s="30">
        <f t="shared" si="15"/>
        <v>-2.1164948845520102E-3</v>
      </c>
      <c r="AU115" s="30">
        <f t="shared" si="17"/>
        <v>8.9023971943324905E-3</v>
      </c>
      <c r="AV115" s="30">
        <f t="shared" si="21"/>
        <v>2.35907253229861E-3</v>
      </c>
      <c r="AW115" s="30">
        <f t="shared" si="21"/>
        <v>-2.2487467049137001E-3</v>
      </c>
      <c r="AX115" s="30">
        <f t="shared" si="21"/>
        <v>9.3076724756446696E-4</v>
      </c>
      <c r="AY115" s="30">
        <f t="shared" si="21"/>
        <v>-4.2082681306343501E-4</v>
      </c>
      <c r="AZ115" s="30">
        <f t="shared" si="21"/>
        <v>2.2793657557862398E-3</v>
      </c>
      <c r="BA115" s="30">
        <f t="shared" si="21"/>
        <v>6.0027651766603098E-3</v>
      </c>
      <c r="BC115" s="31">
        <f t="shared" si="18"/>
        <v>49490</v>
      </c>
      <c r="BD115" s="30">
        <f t="shared" si="19"/>
        <v>-2.1164948845520102E-3</v>
      </c>
      <c r="BE115" s="30">
        <f t="shared" si="19"/>
        <v>8.9023971943324905E-3</v>
      </c>
    </row>
    <row r="116" spans="1:57">
      <c r="A116" s="31">
        <v>49582</v>
      </c>
      <c r="B116" s="30">
        <v>-5.1156459794188203E-2</v>
      </c>
      <c r="C116" s="30">
        <v>-2.4029989846852099E-4</v>
      </c>
      <c r="D116" s="30">
        <v>-7.4293543329495504E-2</v>
      </c>
      <c r="E116" s="30">
        <v>1.6370036806101401E-4</v>
      </c>
      <c r="F116" s="30">
        <v>8.4077976744501001E-2</v>
      </c>
      <c r="G116" s="30">
        <v>-1.2461557738529999E-2</v>
      </c>
      <c r="H116" s="30">
        <v>0.123475860364941</v>
      </c>
      <c r="I116" s="30">
        <v>-0.20697432870556601</v>
      </c>
      <c r="J116" s="30">
        <v>-0.37726205790314898</v>
      </c>
      <c r="K116" s="30">
        <v>-2.0689120655892298E-3</v>
      </c>
      <c r="L116" s="30">
        <v>2.3534424832161099E-2</v>
      </c>
      <c r="M116" s="30">
        <v>0</v>
      </c>
      <c r="N116" s="30">
        <v>0</v>
      </c>
      <c r="O116" s="30">
        <v>0.50606260013525906</v>
      </c>
      <c r="P116" s="30">
        <v>0</v>
      </c>
      <c r="Q116" s="30">
        <v>0.358340880714136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2.2899066239201399E-3</v>
      </c>
      <c r="Z116" s="30">
        <v>-2.2004358162797102E-3</v>
      </c>
      <c r="AA116" s="30">
        <v>8.9974400929726495E-4</v>
      </c>
      <c r="AB116" s="30">
        <v>-4.1644890470537901E-4</v>
      </c>
      <c r="AC116" s="30">
        <v>2.2128296488066398E-3</v>
      </c>
      <c r="AD116" s="30">
        <v>5.8487756923408796E-3</v>
      </c>
      <c r="AE116" s="30">
        <v>-8.5800621649445505E-2</v>
      </c>
      <c r="AF116" s="30">
        <v>0.29730541164059099</v>
      </c>
      <c r="AH116" s="30">
        <f t="shared" si="20"/>
        <v>-2.0689120655892298E-3</v>
      </c>
      <c r="AI116" s="30">
        <f t="shared" si="13"/>
        <v>2.2899066239201399E-3</v>
      </c>
      <c r="AJ116" s="30">
        <f t="shared" si="13"/>
        <v>-2.2004358162797102E-3</v>
      </c>
      <c r="AK116" s="30">
        <f t="shared" si="13"/>
        <v>8.9974400929726495E-4</v>
      </c>
      <c r="AL116" s="30">
        <f t="shared" si="13"/>
        <v>-4.1644890470537901E-4</v>
      </c>
      <c r="AM116" s="30">
        <f t="shared" si="13"/>
        <v>2.2128296488066398E-3</v>
      </c>
      <c r="AN116" s="30">
        <f t="shared" si="13"/>
        <v>5.8487756923408796E-3</v>
      </c>
      <c r="AR116" s="31">
        <f t="shared" si="14"/>
        <v>49582</v>
      </c>
      <c r="AS116" s="30">
        <f t="shared" si="16"/>
        <v>3.189221646562364</v>
      </c>
      <c r="AT116" s="30">
        <f t="shared" si="15"/>
        <v>-2.0689120655892298E-3</v>
      </c>
      <c r="AU116" s="30">
        <f t="shared" si="17"/>
        <v>8.6343712533798345E-3</v>
      </c>
      <c r="AV116" s="30">
        <f t="shared" si="21"/>
        <v>2.2899066239201399E-3</v>
      </c>
      <c r="AW116" s="30">
        <f t="shared" si="21"/>
        <v>-2.2004358162797102E-3</v>
      </c>
      <c r="AX116" s="30">
        <f t="shared" si="21"/>
        <v>8.9974400929726495E-4</v>
      </c>
      <c r="AY116" s="30">
        <f t="shared" si="21"/>
        <v>-4.1644890470537901E-4</v>
      </c>
      <c r="AZ116" s="30">
        <f t="shared" si="21"/>
        <v>2.2128296488066398E-3</v>
      </c>
      <c r="BA116" s="30">
        <f t="shared" si="21"/>
        <v>5.8487756923408796E-3</v>
      </c>
      <c r="BC116" s="31">
        <f t="shared" si="18"/>
        <v>49582</v>
      </c>
      <c r="BD116" s="30">
        <f t="shared" si="19"/>
        <v>-2.0689120655892298E-3</v>
      </c>
      <c r="BE116" s="30">
        <f t="shared" si="19"/>
        <v>8.6343712533798345E-3</v>
      </c>
    </row>
    <row r="117" spans="1:57">
      <c r="A117" s="31">
        <v>49674</v>
      </c>
      <c r="B117" s="30">
        <v>-5.0588894485015197E-2</v>
      </c>
      <c r="C117" s="30">
        <v>-2.32390327947751E-4</v>
      </c>
      <c r="D117" s="30">
        <v>-7.3289019986189002E-2</v>
      </c>
      <c r="E117" s="30">
        <v>1.7018560336534699E-4</v>
      </c>
      <c r="F117" s="30">
        <v>8.3692941629354103E-2</v>
      </c>
      <c r="G117" s="30">
        <v>-1.29726337693258E-2</v>
      </c>
      <c r="H117" s="30">
        <v>0.123206248112217</v>
      </c>
      <c r="I117" s="30">
        <v>-0.20109877627876299</v>
      </c>
      <c r="J117" s="30">
        <v>-0.36616436399951002</v>
      </c>
      <c r="K117" s="30">
        <v>-2.0213872883645401E-3</v>
      </c>
      <c r="L117" s="30">
        <v>2.4139644803544601E-2</v>
      </c>
      <c r="M117" s="30">
        <v>0</v>
      </c>
      <c r="N117" s="30">
        <v>0</v>
      </c>
      <c r="O117" s="30">
        <v>0.50239407059589003</v>
      </c>
      <c r="P117" s="30">
        <v>0</v>
      </c>
      <c r="Q117" s="30">
        <v>0.35470074614896102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2.2226423133098099E-3</v>
      </c>
      <c r="Z117" s="30">
        <v>-2.15147058744147E-3</v>
      </c>
      <c r="AA117" s="30">
        <v>8.7008935307775204E-4</v>
      </c>
      <c r="AB117" s="30">
        <v>-4.1121234315433198E-4</v>
      </c>
      <c r="AC117" s="30">
        <v>2.1481291071934099E-3</v>
      </c>
      <c r="AD117" s="30">
        <v>5.6966836210037199E-3</v>
      </c>
      <c r="AE117" s="30">
        <v>-8.4928815674645206E-2</v>
      </c>
      <c r="AF117" s="30">
        <v>0.309008508491603</v>
      </c>
      <c r="AH117" s="30">
        <f t="shared" si="20"/>
        <v>-2.0213872883645401E-3</v>
      </c>
      <c r="AI117" s="30">
        <f t="shared" si="13"/>
        <v>2.2226423133098099E-3</v>
      </c>
      <c r="AJ117" s="30">
        <f t="shared" si="13"/>
        <v>-2.15147058744147E-3</v>
      </c>
      <c r="AK117" s="30">
        <f t="shared" si="13"/>
        <v>8.7008935307775204E-4</v>
      </c>
      <c r="AL117" s="30">
        <f t="shared" si="13"/>
        <v>-4.1121234315433198E-4</v>
      </c>
      <c r="AM117" s="30">
        <f t="shared" si="13"/>
        <v>2.1481291071934099E-3</v>
      </c>
      <c r="AN117" s="30">
        <f t="shared" si="13"/>
        <v>5.6966836210037199E-3</v>
      </c>
      <c r="AR117" s="31">
        <f t="shared" si="14"/>
        <v>49674</v>
      </c>
      <c r="AS117" s="30">
        <f t="shared" si="16"/>
        <v>3.236034033966412</v>
      </c>
      <c r="AT117" s="30">
        <f t="shared" si="15"/>
        <v>-2.0213872883645401E-3</v>
      </c>
      <c r="AU117" s="30">
        <f t="shared" si="17"/>
        <v>8.3748614639888898E-3</v>
      </c>
      <c r="AV117" s="30">
        <f t="shared" si="21"/>
        <v>2.2226423133098099E-3</v>
      </c>
      <c r="AW117" s="30">
        <f t="shared" si="21"/>
        <v>-2.15147058744147E-3</v>
      </c>
      <c r="AX117" s="30">
        <f t="shared" si="21"/>
        <v>8.7008935307775204E-4</v>
      </c>
      <c r="AY117" s="30">
        <f t="shared" si="21"/>
        <v>-4.1121234315433198E-4</v>
      </c>
      <c r="AZ117" s="30">
        <f t="shared" si="21"/>
        <v>2.1481291071934099E-3</v>
      </c>
      <c r="BA117" s="30">
        <f t="shared" si="21"/>
        <v>5.6966836210037199E-3</v>
      </c>
      <c r="BC117" s="31">
        <f t="shared" si="18"/>
        <v>49674</v>
      </c>
      <c r="BD117" s="30">
        <f t="shared" si="19"/>
        <v>-2.0213872883645401E-3</v>
      </c>
      <c r="BE117" s="30">
        <f t="shared" si="19"/>
        <v>8.3748614639888898E-3</v>
      </c>
    </row>
    <row r="118" spans="1:57">
      <c r="A118" s="31">
        <v>49765</v>
      </c>
      <c r="B118" s="30">
        <v>-5.0031529223715197E-2</v>
      </c>
      <c r="C118" s="30">
        <v>-2.24764790246467E-4</v>
      </c>
      <c r="D118" s="30">
        <v>-7.2302340032692702E-2</v>
      </c>
      <c r="E118" s="30">
        <v>1.75155534365423E-4</v>
      </c>
      <c r="F118" s="30">
        <v>8.3298201420256499E-2</v>
      </c>
      <c r="G118" s="30">
        <v>-1.3455553758301399E-2</v>
      </c>
      <c r="H118" s="30">
        <v>0.122783008289562</v>
      </c>
      <c r="I118" s="30">
        <v>-0.19536876133992001</v>
      </c>
      <c r="J118" s="30">
        <v>-0.355390504191122</v>
      </c>
      <c r="K118" s="30">
        <v>-1.9740128714307299E-3</v>
      </c>
      <c r="L118" s="30">
        <v>2.4698263547029399E-2</v>
      </c>
      <c r="M118" s="30">
        <v>0</v>
      </c>
      <c r="N118" s="30">
        <v>0</v>
      </c>
      <c r="O118" s="30">
        <v>0.49872208249028799</v>
      </c>
      <c r="P118" s="30">
        <v>0</v>
      </c>
      <c r="Q118" s="30">
        <v>0.35109915023525601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2.1572497005406502E-3</v>
      </c>
      <c r="Z118" s="30">
        <v>-2.10208355387875E-3</v>
      </c>
      <c r="AA118" s="30">
        <v>8.4171022574075396E-4</v>
      </c>
      <c r="AB118" s="30">
        <v>-4.05251579005394E-4</v>
      </c>
      <c r="AC118" s="30">
        <v>2.0852274810856299E-3</v>
      </c>
      <c r="AD118" s="30">
        <v>5.5466992757491297E-3</v>
      </c>
      <c r="AE118" s="30">
        <v>-8.4065879666583798E-2</v>
      </c>
      <c r="AF118" s="30">
        <v>0.320047745828833</v>
      </c>
      <c r="AH118" s="30">
        <f t="shared" si="20"/>
        <v>-1.9740128714307299E-3</v>
      </c>
      <c r="AI118" s="30">
        <f t="shared" si="13"/>
        <v>2.1572497005406502E-3</v>
      </c>
      <c r="AJ118" s="30">
        <f t="shared" si="13"/>
        <v>-2.10208355387875E-3</v>
      </c>
      <c r="AK118" s="30">
        <f t="shared" si="13"/>
        <v>8.4171022574075396E-4</v>
      </c>
      <c r="AL118" s="30">
        <f t="shared" si="13"/>
        <v>-4.05251579005394E-4</v>
      </c>
      <c r="AM118" s="30">
        <f t="shared" si="13"/>
        <v>2.0852274810856299E-3</v>
      </c>
      <c r="AN118" s="30">
        <f t="shared" si="13"/>
        <v>5.5466992757491297E-3</v>
      </c>
      <c r="AR118" s="31">
        <f t="shared" si="14"/>
        <v>49765</v>
      </c>
      <c r="AS118" s="30">
        <f t="shared" si="16"/>
        <v>3.280190983315332</v>
      </c>
      <c r="AT118" s="30">
        <f t="shared" si="15"/>
        <v>-1.9740128714307299E-3</v>
      </c>
      <c r="AU118" s="30">
        <f t="shared" si="17"/>
        <v>8.1235515502320194E-3</v>
      </c>
      <c r="AV118" s="30">
        <f t="shared" si="21"/>
        <v>2.1572497005406502E-3</v>
      </c>
      <c r="AW118" s="30">
        <f t="shared" si="21"/>
        <v>-2.10208355387875E-3</v>
      </c>
      <c r="AX118" s="30">
        <f t="shared" si="21"/>
        <v>8.4171022574075396E-4</v>
      </c>
      <c r="AY118" s="30">
        <f t="shared" si="21"/>
        <v>-4.05251579005394E-4</v>
      </c>
      <c r="AZ118" s="30">
        <f t="shared" si="21"/>
        <v>2.0852274810856299E-3</v>
      </c>
      <c r="BA118" s="30">
        <f t="shared" si="21"/>
        <v>5.5466992757491297E-3</v>
      </c>
      <c r="BC118" s="31">
        <f t="shared" si="18"/>
        <v>49765</v>
      </c>
      <c r="BD118" s="30">
        <f t="shared" si="19"/>
        <v>-1.9740128714307299E-3</v>
      </c>
      <c r="BE118" s="30">
        <f t="shared" si="19"/>
        <v>8.1235515502320194E-3</v>
      </c>
    </row>
    <row r="119" spans="1:57">
      <c r="A119" s="31">
        <v>49856</v>
      </c>
      <c r="B119" s="30">
        <v>-4.94840485735226E-2</v>
      </c>
      <c r="C119" s="30">
        <v>-2.1741073970016301E-4</v>
      </c>
      <c r="D119" s="30">
        <v>-7.1333090423042395E-2</v>
      </c>
      <c r="E119" s="30">
        <v>1.78804868311566E-4</v>
      </c>
      <c r="F119" s="30">
        <v>8.2894252074594499E-2</v>
      </c>
      <c r="G119" s="30">
        <v>-1.3911328818339E-2</v>
      </c>
      <c r="H119" s="30">
        <v>0.122218808947072</v>
      </c>
      <c r="I119" s="30">
        <v>-0.18978316360859199</v>
      </c>
      <c r="J119" s="30">
        <v>-0.344931296840089</v>
      </c>
      <c r="K119" s="30">
        <v>-1.92687646771716E-3</v>
      </c>
      <c r="L119" s="30">
        <v>2.5212241174066199E-2</v>
      </c>
      <c r="M119" s="30">
        <v>0</v>
      </c>
      <c r="N119" s="30">
        <v>0</v>
      </c>
      <c r="O119" s="30">
        <v>0.49504771390345098</v>
      </c>
      <c r="P119" s="30">
        <v>0</v>
      </c>
      <c r="Q119" s="30">
        <v>0.34753559825577701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2.0936957455974701E-3</v>
      </c>
      <c r="Z119" s="30">
        <v>-2.05248188327455E-3</v>
      </c>
      <c r="AA119" s="30">
        <v>8.1452177422836004E-4</v>
      </c>
      <c r="AB119" s="30">
        <v>-3.9868652089714002E-4</v>
      </c>
      <c r="AC119" s="30">
        <v>2.0240870641341502E-3</v>
      </c>
      <c r="AD119" s="30">
        <v>5.3990043730633899E-3</v>
      </c>
      <c r="AE119" s="30">
        <v>-8.3211724923915001E-2</v>
      </c>
      <c r="AF119" s="30">
        <v>0.33044929765271203</v>
      </c>
      <c r="AH119" s="30">
        <f t="shared" si="20"/>
        <v>-1.92687646771716E-3</v>
      </c>
      <c r="AI119" s="30">
        <f t="shared" si="13"/>
        <v>2.0936957455974701E-3</v>
      </c>
      <c r="AJ119" s="30">
        <f t="shared" si="13"/>
        <v>-2.05248188327455E-3</v>
      </c>
      <c r="AK119" s="30">
        <f t="shared" si="13"/>
        <v>8.1452177422836004E-4</v>
      </c>
      <c r="AL119" s="30">
        <f t="shared" si="13"/>
        <v>-3.9868652089714002E-4</v>
      </c>
      <c r="AM119" s="30">
        <f t="shared" si="13"/>
        <v>2.0240870641341502E-3</v>
      </c>
      <c r="AN119" s="30">
        <f t="shared" si="13"/>
        <v>5.3990043730633899E-3</v>
      </c>
      <c r="AR119" s="31">
        <f t="shared" si="14"/>
        <v>49856</v>
      </c>
      <c r="AS119" s="30">
        <f t="shared" si="16"/>
        <v>3.3217971906108481</v>
      </c>
      <c r="AT119" s="30">
        <f t="shared" si="15"/>
        <v>-1.92687646771716E-3</v>
      </c>
      <c r="AU119" s="30">
        <f t="shared" si="17"/>
        <v>7.8801405528516801E-3</v>
      </c>
      <c r="AV119" s="30">
        <f t="shared" si="21"/>
        <v>2.0936957455974701E-3</v>
      </c>
      <c r="AW119" s="30">
        <f t="shared" si="21"/>
        <v>-2.05248188327455E-3</v>
      </c>
      <c r="AX119" s="30">
        <f t="shared" si="21"/>
        <v>8.1452177422836004E-4</v>
      </c>
      <c r="AY119" s="30">
        <f t="shared" si="21"/>
        <v>-3.9868652089714002E-4</v>
      </c>
      <c r="AZ119" s="30">
        <f t="shared" si="21"/>
        <v>2.0240870641341502E-3</v>
      </c>
      <c r="BA119" s="30">
        <f t="shared" si="21"/>
        <v>5.3990043730633899E-3</v>
      </c>
      <c r="BC119" s="31">
        <f t="shared" si="18"/>
        <v>49856</v>
      </c>
      <c r="BD119" s="30">
        <f t="shared" si="19"/>
        <v>-1.92687646771716E-3</v>
      </c>
      <c r="BE119" s="30">
        <f t="shared" si="19"/>
        <v>7.8801405528516801E-3</v>
      </c>
    </row>
    <row r="120" spans="1:57">
      <c r="A120" s="31">
        <v>49948</v>
      </c>
      <c r="B120" s="30">
        <v>-4.8946148566753001E-2</v>
      </c>
      <c r="C120" s="30">
        <v>-2.1031632660983799E-4</v>
      </c>
      <c r="D120" s="30">
        <v>-7.0380869157016204E-2</v>
      </c>
      <c r="E120" s="30">
        <v>1.8130726227028E-4</v>
      </c>
      <c r="F120" s="30">
        <v>8.24815744231433E-2</v>
      </c>
      <c r="G120" s="30">
        <v>-1.43409275121797E-2</v>
      </c>
      <c r="H120" s="30">
        <v>0.121525548198908</v>
      </c>
      <c r="I120" s="30">
        <v>-0.18434053046794099</v>
      </c>
      <c r="J120" s="30">
        <v>-0.33477779909125699</v>
      </c>
      <c r="K120" s="30">
        <v>-1.8800602868296299E-3</v>
      </c>
      <c r="L120" s="30">
        <v>2.56834834292618E-2</v>
      </c>
      <c r="M120" s="30">
        <v>0</v>
      </c>
      <c r="N120" s="30">
        <v>0</v>
      </c>
      <c r="O120" s="30">
        <v>0.49137201767821498</v>
      </c>
      <c r="P120" s="30">
        <v>0</v>
      </c>
      <c r="Q120" s="30">
        <v>0.34400960892362298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2.0319449056671601E-3</v>
      </c>
      <c r="Z120" s="30">
        <v>-2.0028492418777601E-3</v>
      </c>
      <c r="AA120" s="30">
        <v>7.8844663471411205E-4</v>
      </c>
      <c r="AB120" s="30">
        <v>-3.9162378184798199E-4</v>
      </c>
      <c r="AC120" s="30">
        <v>1.9646693639074802E-3</v>
      </c>
      <c r="AD120" s="30">
        <v>5.2537541255448499E-3</v>
      </c>
      <c r="AE120" s="30">
        <v>-8.2366263548072596E-2</v>
      </c>
      <c r="AF120" s="30">
        <v>0.34023859554603803</v>
      </c>
      <c r="AH120" s="30">
        <f t="shared" si="20"/>
        <v>-1.8800602868296299E-3</v>
      </c>
      <c r="AI120" s="30">
        <f t="shared" si="13"/>
        <v>2.0319449056671601E-3</v>
      </c>
      <c r="AJ120" s="30">
        <f t="shared" si="13"/>
        <v>-2.0028492418777601E-3</v>
      </c>
      <c r="AK120" s="30">
        <f t="shared" si="13"/>
        <v>7.8844663471411205E-4</v>
      </c>
      <c r="AL120" s="30">
        <f t="shared" si="13"/>
        <v>-3.9162378184798199E-4</v>
      </c>
      <c r="AM120" s="30">
        <f t="shared" si="13"/>
        <v>1.9646693639074802E-3</v>
      </c>
      <c r="AN120" s="30">
        <f t="shared" si="13"/>
        <v>5.2537541255448499E-3</v>
      </c>
      <c r="AR120" s="31">
        <f t="shared" si="14"/>
        <v>49948</v>
      </c>
      <c r="AS120" s="30">
        <f t="shared" si="16"/>
        <v>3.3609543821841523</v>
      </c>
      <c r="AT120" s="30">
        <f t="shared" si="15"/>
        <v>-1.8800602868296299E-3</v>
      </c>
      <c r="AU120" s="30">
        <f t="shared" si="17"/>
        <v>7.64434200610786E-3</v>
      </c>
      <c r="AV120" s="30">
        <f t="shared" si="21"/>
        <v>2.0319449056671601E-3</v>
      </c>
      <c r="AW120" s="30">
        <f t="shared" si="21"/>
        <v>-2.0028492418777601E-3</v>
      </c>
      <c r="AX120" s="30">
        <f t="shared" si="21"/>
        <v>7.8844663471411205E-4</v>
      </c>
      <c r="AY120" s="30">
        <f t="shared" si="21"/>
        <v>-3.9162378184798199E-4</v>
      </c>
      <c r="AZ120" s="30">
        <f t="shared" si="21"/>
        <v>1.9646693639074802E-3</v>
      </c>
      <c r="BA120" s="30">
        <f t="shared" si="21"/>
        <v>5.2537541255448499E-3</v>
      </c>
      <c r="BC120" s="31">
        <f t="shared" si="18"/>
        <v>49948</v>
      </c>
      <c r="BD120" s="30">
        <f t="shared" si="19"/>
        <v>-1.8800602868296299E-3</v>
      </c>
      <c r="BE120" s="30">
        <f t="shared" si="19"/>
        <v>7.64434200610786E-3</v>
      </c>
    </row>
    <row r="121" spans="1:57">
      <c r="A121" s="31">
        <v>50040</v>
      </c>
      <c r="B121" s="30">
        <v>-4.8417536257594401E-2</v>
      </c>
      <c r="C121" s="30">
        <v>-2.03470360959912E-4</v>
      </c>
      <c r="D121" s="30">
        <v>-6.9445285030655904E-2</v>
      </c>
      <c r="E121" s="30">
        <v>1.8281724383228899E-4</v>
      </c>
      <c r="F121" s="30">
        <v>8.2060634274250199E-2</v>
      </c>
      <c r="G121" s="30">
        <v>-1.47452794418523E-2</v>
      </c>
      <c r="H121" s="30">
        <v>0.120714393434706</v>
      </c>
      <c r="I121" s="30">
        <v>-0.179039132583591</v>
      </c>
      <c r="J121" s="30">
        <v>-0.32492130176301398</v>
      </c>
      <c r="K121" s="30">
        <v>-1.8336405726793101E-3</v>
      </c>
      <c r="L121" s="30">
        <v>2.6113840557262499E-2</v>
      </c>
      <c r="M121" s="30">
        <v>0</v>
      </c>
      <c r="N121" s="30">
        <v>0</v>
      </c>
      <c r="O121" s="30">
        <v>0.48769602047844501</v>
      </c>
      <c r="P121" s="30">
        <v>0</v>
      </c>
      <c r="Q121" s="30">
        <v>0.34052071344619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1.9719596866307702E-3</v>
      </c>
      <c r="Z121" s="30">
        <v>-1.9533476216637702E-3</v>
      </c>
      <c r="AA121" s="30">
        <v>7.6341426802350998E-4</v>
      </c>
      <c r="AB121" s="30">
        <v>-3.8415785909018299E-4</v>
      </c>
      <c r="AC121" s="30">
        <v>1.9069353404566E-3</v>
      </c>
      <c r="AD121" s="30">
        <v>5.11107931242538E-3</v>
      </c>
      <c r="AE121" s="30">
        <v>-8.1529408438918399E-2</v>
      </c>
      <c r="AF121" s="30">
        <v>0.34944031131849401</v>
      </c>
      <c r="AH121" s="30">
        <f t="shared" si="20"/>
        <v>-1.8336405726793101E-3</v>
      </c>
      <c r="AI121" s="30">
        <f t="shared" si="13"/>
        <v>1.9719596866307702E-3</v>
      </c>
      <c r="AJ121" s="30">
        <f t="shared" si="13"/>
        <v>-1.9533476216637702E-3</v>
      </c>
      <c r="AK121" s="30">
        <f t="shared" si="13"/>
        <v>7.6341426802350998E-4</v>
      </c>
      <c r="AL121" s="30">
        <f t="shared" si="13"/>
        <v>-3.8415785909018299E-4</v>
      </c>
      <c r="AM121" s="30">
        <f t="shared" si="13"/>
        <v>1.9069353404566E-3</v>
      </c>
      <c r="AN121" s="30">
        <f t="shared" si="13"/>
        <v>5.11107931242538E-3</v>
      </c>
      <c r="AR121" s="31">
        <f t="shared" si="14"/>
        <v>50040</v>
      </c>
      <c r="AS121" s="30">
        <f t="shared" si="16"/>
        <v>3.3977612452739763</v>
      </c>
      <c r="AT121" s="30">
        <f t="shared" si="15"/>
        <v>-1.8336405726793101E-3</v>
      </c>
      <c r="AU121" s="30">
        <f t="shared" si="17"/>
        <v>7.4158831267823067E-3</v>
      </c>
      <c r="AV121" s="30">
        <f t="shared" si="21"/>
        <v>1.9719596866307702E-3</v>
      </c>
      <c r="AW121" s="30">
        <f t="shared" si="21"/>
        <v>-1.9533476216637702E-3</v>
      </c>
      <c r="AX121" s="30">
        <f t="shared" si="21"/>
        <v>7.6341426802350998E-4</v>
      </c>
      <c r="AY121" s="30">
        <f t="shared" si="21"/>
        <v>-3.8415785909018299E-4</v>
      </c>
      <c r="AZ121" s="30">
        <f t="shared" si="21"/>
        <v>1.9069353404566E-3</v>
      </c>
      <c r="BA121" s="30">
        <f t="shared" si="21"/>
        <v>5.11107931242538E-3</v>
      </c>
      <c r="BC121" s="31">
        <f t="shared" si="18"/>
        <v>50040</v>
      </c>
      <c r="BD121" s="30">
        <f t="shared" si="19"/>
        <v>-1.8336405726793101E-3</v>
      </c>
      <c r="BE121" s="30">
        <f t="shared" si="19"/>
        <v>7.4158831267823067E-3</v>
      </c>
    </row>
    <row r="122" spans="1:57">
      <c r="A122" s="31">
        <v>50130</v>
      </c>
      <c r="B122" s="30">
        <v>-4.7897929300189102E-2</v>
      </c>
      <c r="C122" s="30">
        <v>-1.96862276058418E-4</v>
      </c>
      <c r="D122" s="30">
        <v>-6.8525957378429106E-2</v>
      </c>
      <c r="E122" s="30">
        <v>1.83472007653229E-4</v>
      </c>
      <c r="F122" s="30">
        <v>8.1631882575750006E-2</v>
      </c>
      <c r="G122" s="30">
        <v>-1.51252783747279E-2</v>
      </c>
      <c r="H122" s="30">
        <v>0.119795819023749</v>
      </c>
      <c r="I122" s="30">
        <v>-0.1738770111953</v>
      </c>
      <c r="J122" s="30">
        <v>-0.31535332440683</v>
      </c>
      <c r="K122" s="30">
        <v>-1.7876872909439101E-3</v>
      </c>
      <c r="L122" s="30">
        <v>2.6505106620389102E-2</v>
      </c>
      <c r="M122" s="30">
        <v>0</v>
      </c>
      <c r="N122" s="30">
        <v>0</v>
      </c>
      <c r="O122" s="30">
        <v>0.48402072202617902</v>
      </c>
      <c r="P122" s="30">
        <v>0</v>
      </c>
      <c r="Q122" s="30">
        <v>0.33706845466891999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1.9137011194381101E-3</v>
      </c>
      <c r="Z122" s="30">
        <v>-1.9041191099855501E-3</v>
      </c>
      <c r="AA122" s="30">
        <v>7.3936034035160204E-4</v>
      </c>
      <c r="AB122" s="30">
        <v>-3.7637224373776498E-4</v>
      </c>
      <c r="AC122" s="30">
        <v>1.8508456146149E-3</v>
      </c>
      <c r="AD122" s="30">
        <v>4.9710883006648301E-3</v>
      </c>
      <c r="AE122" s="30">
        <v>-8.0701073290734199E-2</v>
      </c>
      <c r="AF122" s="30">
        <v>0.35807834748453599</v>
      </c>
      <c r="AH122" s="30">
        <f t="shared" si="20"/>
        <v>-1.7876872909439101E-3</v>
      </c>
      <c r="AI122" s="30">
        <f t="shared" ref="AI122:AN132" si="22">Y122</f>
        <v>1.9137011194381101E-3</v>
      </c>
      <c r="AJ122" s="30">
        <f t="shared" si="22"/>
        <v>-1.9041191099855501E-3</v>
      </c>
      <c r="AK122" s="30">
        <f t="shared" si="22"/>
        <v>7.3936034035160204E-4</v>
      </c>
      <c r="AL122" s="30">
        <f t="shared" si="22"/>
        <v>-3.7637224373776498E-4</v>
      </c>
      <c r="AM122" s="30">
        <f t="shared" si="22"/>
        <v>1.8508456146149E-3</v>
      </c>
      <c r="AN122" s="30">
        <f t="shared" si="22"/>
        <v>4.9710883006648301E-3</v>
      </c>
      <c r="AR122" s="31">
        <f t="shared" si="14"/>
        <v>50130</v>
      </c>
      <c r="AS122" s="30">
        <f t="shared" si="16"/>
        <v>3.4323133899381437</v>
      </c>
      <c r="AT122" s="30">
        <f t="shared" si="15"/>
        <v>-1.7876872909439101E-3</v>
      </c>
      <c r="AU122" s="30">
        <f t="shared" si="17"/>
        <v>7.1945040213461271E-3</v>
      </c>
      <c r="AV122" s="30">
        <f t="shared" si="21"/>
        <v>1.9137011194381101E-3</v>
      </c>
      <c r="AW122" s="30">
        <f t="shared" si="21"/>
        <v>-1.9041191099855501E-3</v>
      </c>
      <c r="AX122" s="30">
        <f t="shared" si="21"/>
        <v>7.3936034035160204E-4</v>
      </c>
      <c r="AY122" s="30">
        <f t="shared" si="21"/>
        <v>-3.7637224373776498E-4</v>
      </c>
      <c r="AZ122" s="30">
        <f t="shared" si="21"/>
        <v>1.8508456146149E-3</v>
      </c>
      <c r="BA122" s="30">
        <f t="shared" si="21"/>
        <v>4.9710883006648301E-3</v>
      </c>
      <c r="BC122" s="31">
        <f t="shared" si="18"/>
        <v>50130</v>
      </c>
      <c r="BD122" s="30">
        <f t="shared" si="19"/>
        <v>-1.7876872909439101E-3</v>
      </c>
      <c r="BE122" s="30">
        <f t="shared" si="19"/>
        <v>7.1945040213461271E-3</v>
      </c>
    </row>
    <row r="123" spans="1:57">
      <c r="A123" s="31">
        <v>50221</v>
      </c>
      <c r="B123" s="30">
        <v>-4.7387055549041802E-2</v>
      </c>
      <c r="C123" s="30">
        <v>-1.9048209237704201E-4</v>
      </c>
      <c r="D123" s="30">
        <v>-6.7622515809995204E-2</v>
      </c>
      <c r="E123" s="30">
        <v>1.83393085073646E-4</v>
      </c>
      <c r="F123" s="30">
        <v>8.1195755621910004E-2</v>
      </c>
      <c r="G123" s="30">
        <v>-1.5481784966764301E-2</v>
      </c>
      <c r="H123" s="30">
        <v>0.11877964252460201</v>
      </c>
      <c r="I123" s="30">
        <v>-0.168852018464027</v>
      </c>
      <c r="J123" s="30">
        <v>-0.30606561049838499</v>
      </c>
      <c r="K123" s="30">
        <v>-1.7422639864372799E-3</v>
      </c>
      <c r="L123" s="30">
        <v>2.6859019202851699E-2</v>
      </c>
      <c r="M123" s="30">
        <v>0</v>
      </c>
      <c r="N123" s="30">
        <v>0</v>
      </c>
      <c r="O123" s="30">
        <v>0.480347094500088</v>
      </c>
      <c r="P123" s="30">
        <v>0</v>
      </c>
      <c r="Q123" s="30">
        <v>0.33365238629341398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1.8571291706681501E-3</v>
      </c>
      <c r="Z123" s="30">
        <v>-1.85528758676056E-3</v>
      </c>
      <c r="AA123" s="30">
        <v>7.1622615025468395E-4</v>
      </c>
      <c r="AB123" s="30">
        <v>-3.68340458811733E-4</v>
      </c>
      <c r="AC123" s="30">
        <v>1.7963606506077299E-3</v>
      </c>
      <c r="AD123" s="30">
        <v>4.83386899805537E-3</v>
      </c>
      <c r="AE123" s="30">
        <v>-7.9881172588180893E-2</v>
      </c>
      <c r="AF123" s="30">
        <v>0.36617583409861398</v>
      </c>
      <c r="AH123" s="30">
        <f t="shared" si="20"/>
        <v>-1.7422639864372799E-3</v>
      </c>
      <c r="AI123" s="30">
        <f t="shared" si="22"/>
        <v>1.8571291706681501E-3</v>
      </c>
      <c r="AJ123" s="30">
        <f t="shared" si="22"/>
        <v>-1.85528758676056E-3</v>
      </c>
      <c r="AK123" s="30">
        <f t="shared" si="22"/>
        <v>7.1622615025468395E-4</v>
      </c>
      <c r="AL123" s="30">
        <f t="shared" si="22"/>
        <v>-3.68340458811733E-4</v>
      </c>
      <c r="AM123" s="30">
        <f t="shared" si="22"/>
        <v>1.7963606506077299E-3</v>
      </c>
      <c r="AN123" s="30">
        <f t="shared" si="22"/>
        <v>4.83386899805537E-3</v>
      </c>
      <c r="AR123" s="31">
        <f t="shared" si="14"/>
        <v>50221</v>
      </c>
      <c r="AS123" s="30">
        <f t="shared" si="16"/>
        <v>3.4647033363944559</v>
      </c>
      <c r="AT123" s="30">
        <f t="shared" si="15"/>
        <v>-1.7422639864372799E-3</v>
      </c>
      <c r="AU123" s="30">
        <f t="shared" si="17"/>
        <v>6.9799569240136406E-3</v>
      </c>
      <c r="AV123" s="30">
        <f t="shared" si="21"/>
        <v>1.8571291706681501E-3</v>
      </c>
      <c r="AW123" s="30">
        <f t="shared" si="21"/>
        <v>-1.85528758676056E-3</v>
      </c>
      <c r="AX123" s="30">
        <f t="shared" si="21"/>
        <v>7.1622615025468395E-4</v>
      </c>
      <c r="AY123" s="30">
        <f t="shared" si="21"/>
        <v>-3.68340458811733E-4</v>
      </c>
      <c r="AZ123" s="30">
        <f t="shared" si="21"/>
        <v>1.7963606506077299E-3</v>
      </c>
      <c r="BA123" s="30">
        <f t="shared" si="21"/>
        <v>4.83386899805537E-3</v>
      </c>
      <c r="BC123" s="31">
        <f t="shared" si="18"/>
        <v>50221</v>
      </c>
      <c r="BD123" s="30">
        <f t="shared" si="19"/>
        <v>-1.7422639864372799E-3</v>
      </c>
      <c r="BE123" s="30">
        <f t="shared" si="19"/>
        <v>6.9799569240136406E-3</v>
      </c>
    </row>
    <row r="124" spans="1:57">
      <c r="A124" s="31">
        <v>50313</v>
      </c>
      <c r="B124" s="30">
        <v>-4.6884652680290101E-2</v>
      </c>
      <c r="C124" s="30">
        <v>-1.84320382301539E-4</v>
      </c>
      <c r="D124" s="30">
        <v>-6.6734599943474304E-2</v>
      </c>
      <c r="E124" s="30">
        <v>1.8268789061526199E-4</v>
      </c>
      <c r="F124" s="30">
        <v>8.0752675298922896E-2</v>
      </c>
      <c r="G124" s="30">
        <v>-1.5815629137128001E-2</v>
      </c>
      <c r="H124" s="30">
        <v>0.11767505941671</v>
      </c>
      <c r="I124" s="30">
        <v>-0.16396185200406799</v>
      </c>
      <c r="J124" s="30">
        <v>-0.29705012273368803</v>
      </c>
      <c r="K124" s="30">
        <v>-1.6974277772585601E-3</v>
      </c>
      <c r="L124" s="30">
        <v>2.7177259443567001E-2</v>
      </c>
      <c r="M124" s="30">
        <v>0</v>
      </c>
      <c r="N124" s="30">
        <v>0</v>
      </c>
      <c r="O124" s="30">
        <v>0.47667608208306</v>
      </c>
      <c r="P124" s="30">
        <v>0</v>
      </c>
      <c r="Q124" s="30">
        <v>0.330272072166515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1.8022030932041101E-3</v>
      </c>
      <c r="Z124" s="30">
        <v>-1.80696033995619E-3</v>
      </c>
      <c r="AA124" s="30">
        <v>6.9395809922934105E-4</v>
      </c>
      <c r="AB124" s="30">
        <v>-3.6012702462340202E-4</v>
      </c>
      <c r="AC124" s="30">
        <v>1.74344091428135E-3</v>
      </c>
      <c r="AD124" s="30">
        <v>4.69949072259279E-3</v>
      </c>
      <c r="AE124" s="30">
        <v>-7.9069621601557394E-2</v>
      </c>
      <c r="AF124" s="30">
        <v>0.37375513073560901</v>
      </c>
      <c r="AH124" s="30">
        <f t="shared" si="20"/>
        <v>-1.6974277772585601E-3</v>
      </c>
      <c r="AI124" s="30">
        <f t="shared" si="22"/>
        <v>1.8022030932041101E-3</v>
      </c>
      <c r="AJ124" s="30">
        <f t="shared" si="22"/>
        <v>-1.80696033995619E-3</v>
      </c>
      <c r="AK124" s="30">
        <f t="shared" si="22"/>
        <v>6.9395809922934105E-4</v>
      </c>
      <c r="AL124" s="30">
        <f t="shared" si="22"/>
        <v>-3.6012702462340202E-4</v>
      </c>
      <c r="AM124" s="30">
        <f t="shared" si="22"/>
        <v>1.74344091428135E-3</v>
      </c>
      <c r="AN124" s="30">
        <f t="shared" si="22"/>
        <v>4.69949072259279E-3</v>
      </c>
      <c r="AR124" s="31">
        <f t="shared" si="14"/>
        <v>50313</v>
      </c>
      <c r="AS124" s="30">
        <f t="shared" si="16"/>
        <v>3.4950205229424363</v>
      </c>
      <c r="AT124" s="30">
        <f t="shared" si="15"/>
        <v>-1.6974277772585601E-3</v>
      </c>
      <c r="AU124" s="30">
        <f t="shared" si="17"/>
        <v>6.7720054647279994E-3</v>
      </c>
      <c r="AV124" s="30">
        <f t="shared" si="21"/>
        <v>1.8022030932041101E-3</v>
      </c>
      <c r="AW124" s="30">
        <f t="shared" si="21"/>
        <v>-1.80696033995619E-3</v>
      </c>
      <c r="AX124" s="30">
        <f t="shared" si="21"/>
        <v>6.9395809922934105E-4</v>
      </c>
      <c r="AY124" s="30">
        <f t="shared" si="21"/>
        <v>-3.6012702462340202E-4</v>
      </c>
      <c r="AZ124" s="30">
        <f t="shared" si="21"/>
        <v>1.74344091428135E-3</v>
      </c>
      <c r="BA124" s="30">
        <f t="shared" si="21"/>
        <v>4.69949072259279E-3</v>
      </c>
      <c r="BC124" s="31">
        <f t="shared" si="18"/>
        <v>50313</v>
      </c>
      <c r="BD124" s="30">
        <f t="shared" si="19"/>
        <v>-1.6974277772585601E-3</v>
      </c>
      <c r="BE124" s="30">
        <f t="shared" si="19"/>
        <v>6.7720054647279994E-3</v>
      </c>
    </row>
    <row r="125" spans="1:57">
      <c r="A125" s="31">
        <v>50405</v>
      </c>
      <c r="B125" s="30">
        <v>-4.6390467831225399E-2</v>
      </c>
      <c r="C125" s="30">
        <v>-1.7836823562600301E-4</v>
      </c>
      <c r="D125" s="30">
        <v>-6.5861859138038797E-2</v>
      </c>
      <c r="E125" s="30">
        <v>1.8145114610845699E-4</v>
      </c>
      <c r="F125" s="30">
        <v>8.0303049360508305E-2</v>
      </c>
      <c r="G125" s="30">
        <v>-1.6127612140681698E-2</v>
      </c>
      <c r="H125" s="30">
        <v>0.1164906763774</v>
      </c>
      <c r="I125" s="30">
        <v>-0.159204084525399</v>
      </c>
      <c r="J125" s="30">
        <v>-0.288299038406436</v>
      </c>
      <c r="K125" s="30">
        <v>-1.6532294559223799E-3</v>
      </c>
      <c r="L125" s="30">
        <v>2.7461452348176402E-2</v>
      </c>
      <c r="M125" s="30">
        <v>0</v>
      </c>
      <c r="N125" s="30">
        <v>0</v>
      </c>
      <c r="O125" s="30">
        <v>0.47300860064651801</v>
      </c>
      <c r="P125" s="30">
        <v>0</v>
      </c>
      <c r="Q125" s="30">
        <v>0.32692708563273298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1.7488817263711001E-3</v>
      </c>
      <c r="Z125" s="30">
        <v>-1.75922959201324E-3</v>
      </c>
      <c r="AA125" s="30">
        <v>6.7250720647837805E-4</v>
      </c>
      <c r="AB125" s="30">
        <v>-3.5178835328109E-4</v>
      </c>
      <c r="AC125" s="30">
        <v>1.6920470106152E-3</v>
      </c>
      <c r="AD125" s="30">
        <v>4.5680059790553697E-3</v>
      </c>
      <c r="AE125" s="30">
        <v>-7.8266336382903895E-2</v>
      </c>
      <c r="AF125" s="30">
        <v>0.38083783261899601</v>
      </c>
      <c r="AH125" s="30">
        <f t="shared" si="20"/>
        <v>-1.6532294559223799E-3</v>
      </c>
      <c r="AI125" s="30">
        <f t="shared" si="22"/>
        <v>1.7488817263711001E-3</v>
      </c>
      <c r="AJ125" s="30">
        <f t="shared" si="22"/>
        <v>-1.75922959201324E-3</v>
      </c>
      <c r="AK125" s="30">
        <f t="shared" si="22"/>
        <v>6.7250720647837805E-4</v>
      </c>
      <c r="AL125" s="30">
        <f t="shared" si="22"/>
        <v>-3.5178835328109E-4</v>
      </c>
      <c r="AM125" s="30">
        <f t="shared" si="22"/>
        <v>1.6920470106152E-3</v>
      </c>
      <c r="AN125" s="30">
        <f t="shared" si="22"/>
        <v>4.5680059790553697E-3</v>
      </c>
      <c r="AR125" s="31">
        <f t="shared" si="14"/>
        <v>50405</v>
      </c>
      <c r="AS125" s="30">
        <f t="shared" si="16"/>
        <v>3.5233513304759843</v>
      </c>
      <c r="AT125" s="30">
        <f t="shared" si="15"/>
        <v>-1.6532294559223799E-3</v>
      </c>
      <c r="AU125" s="30">
        <f t="shared" si="17"/>
        <v>6.5704239772257176E-3</v>
      </c>
      <c r="AV125" s="30">
        <f t="shared" si="21"/>
        <v>1.7488817263711001E-3</v>
      </c>
      <c r="AW125" s="30">
        <f t="shared" si="21"/>
        <v>-1.75922959201324E-3</v>
      </c>
      <c r="AX125" s="30">
        <f t="shared" si="21"/>
        <v>6.7250720647837805E-4</v>
      </c>
      <c r="AY125" s="30">
        <f t="shared" si="21"/>
        <v>-3.5178835328109E-4</v>
      </c>
      <c r="AZ125" s="30">
        <f t="shared" si="21"/>
        <v>1.6920470106152E-3</v>
      </c>
      <c r="BA125" s="30">
        <f t="shared" si="21"/>
        <v>4.5680059790553697E-3</v>
      </c>
      <c r="BC125" s="31">
        <f t="shared" si="18"/>
        <v>50405</v>
      </c>
      <c r="BD125" s="30">
        <f t="shared" si="19"/>
        <v>-1.6532294559223799E-3</v>
      </c>
      <c r="BE125" s="30">
        <f t="shared" si="19"/>
        <v>6.5704239772257176E-3</v>
      </c>
    </row>
    <row r="126" spans="1:57">
      <c r="A126" s="31">
        <v>50495</v>
      </c>
      <c r="B126" s="30">
        <v>-4.5904257256879001E-2</v>
      </c>
      <c r="C126" s="30">
        <v>-1.7261722704553501E-4</v>
      </c>
      <c r="D126" s="30">
        <v>-6.5003952227049494E-2</v>
      </c>
      <c r="E126" s="30">
        <v>1.7976618900128401E-4</v>
      </c>
      <c r="F126" s="30">
        <v>7.9847271727095895E-2</v>
      </c>
      <c r="G126" s="30">
        <v>-1.6418508379567501E-2</v>
      </c>
      <c r="H126" s="30">
        <v>0.115234543128828</v>
      </c>
      <c r="I126" s="30">
        <v>-0.154576189345945</v>
      </c>
      <c r="J126" s="30">
        <v>-0.27980474485103102</v>
      </c>
      <c r="K126" s="30">
        <v>-1.6097136745107899E-3</v>
      </c>
      <c r="L126" s="30">
        <v>2.77131673359409E-2</v>
      </c>
      <c r="M126" s="30">
        <v>0</v>
      </c>
      <c r="N126" s="30">
        <v>0</v>
      </c>
      <c r="O126" s="30">
        <v>0.46934553755799602</v>
      </c>
      <c r="P126" s="30">
        <v>0</v>
      </c>
      <c r="Q126" s="30">
        <v>0.32361700894811801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1.6971237499552299E-3</v>
      </c>
      <c r="Z126" s="30">
        <v>-1.71217393383216E-3</v>
      </c>
      <c r="AA126" s="30">
        <v>6.5182866348933999E-4</v>
      </c>
      <c r="AB126" s="30">
        <v>-3.4337357307512301E-4</v>
      </c>
      <c r="AC126" s="30">
        <v>1.64213980224925E-3</v>
      </c>
      <c r="AD126" s="30">
        <v>4.4394521346857703E-3</v>
      </c>
      <c r="AE126" s="30">
        <v>-7.7471233760928404E-2</v>
      </c>
      <c r="AF126" s="30">
        <v>0.38744478007677302</v>
      </c>
      <c r="AH126" s="30">
        <f t="shared" si="20"/>
        <v>-1.6097136745107899E-3</v>
      </c>
      <c r="AI126" s="30">
        <f t="shared" si="22"/>
        <v>1.6971237499552299E-3</v>
      </c>
      <c r="AJ126" s="30">
        <f t="shared" si="22"/>
        <v>-1.71217393383216E-3</v>
      </c>
      <c r="AK126" s="30">
        <f t="shared" si="22"/>
        <v>6.5182866348933999E-4</v>
      </c>
      <c r="AL126" s="30">
        <f t="shared" si="22"/>
        <v>-3.4337357307512301E-4</v>
      </c>
      <c r="AM126" s="30">
        <f t="shared" si="22"/>
        <v>1.64213980224925E-3</v>
      </c>
      <c r="AN126" s="30">
        <f t="shared" si="22"/>
        <v>4.4394521346857703E-3</v>
      </c>
      <c r="AR126" s="31">
        <f t="shared" si="14"/>
        <v>50495</v>
      </c>
      <c r="AS126" s="30">
        <f t="shared" si="16"/>
        <v>3.5497791203070923</v>
      </c>
      <c r="AT126" s="30">
        <f t="shared" si="15"/>
        <v>-1.6097136745107899E-3</v>
      </c>
      <c r="AU126" s="30">
        <f t="shared" si="17"/>
        <v>6.3749968434723067E-3</v>
      </c>
      <c r="AV126" s="30">
        <f t="shared" si="21"/>
        <v>1.6971237499552299E-3</v>
      </c>
      <c r="AW126" s="30">
        <f t="shared" si="21"/>
        <v>-1.71217393383216E-3</v>
      </c>
      <c r="AX126" s="30">
        <f t="shared" si="21"/>
        <v>6.5182866348933999E-4</v>
      </c>
      <c r="AY126" s="30">
        <f t="shared" si="21"/>
        <v>-3.4337357307512301E-4</v>
      </c>
      <c r="AZ126" s="30">
        <f t="shared" si="21"/>
        <v>1.64213980224925E-3</v>
      </c>
      <c r="BA126" s="30">
        <f t="shared" si="21"/>
        <v>4.4394521346857703E-3</v>
      </c>
      <c r="BC126" s="31">
        <f t="shared" si="18"/>
        <v>50495</v>
      </c>
      <c r="BD126" s="30">
        <f t="shared" si="19"/>
        <v>-1.6097136745107899E-3</v>
      </c>
      <c r="BE126" s="30">
        <f t="shared" si="19"/>
        <v>6.3749968434723067E-3</v>
      </c>
    </row>
    <row r="127" spans="1:57">
      <c r="A127" s="31">
        <v>50586</v>
      </c>
      <c r="B127" s="30">
        <v>-4.54257860020734E-2</v>
      </c>
      <c r="C127" s="30">
        <v>-1.67059384337253E-4</v>
      </c>
      <c r="D127" s="30">
        <v>-6.41605472533779E-2</v>
      </c>
      <c r="E127" s="30">
        <v>1.77706167758806E-4</v>
      </c>
      <c r="F127" s="30">
        <v>7.9385722802927106E-2</v>
      </c>
      <c r="G127" s="30">
        <v>-1.6689066990205299E-2</v>
      </c>
      <c r="H127" s="30">
        <v>0.11391418288419999</v>
      </c>
      <c r="I127" s="30">
        <v>-0.150075562399754</v>
      </c>
      <c r="J127" s="30">
        <v>-0.27155983493920499</v>
      </c>
      <c r="K127" s="30">
        <v>-1.56691919146467E-3</v>
      </c>
      <c r="L127" s="30">
        <v>2.79339189812155E-2</v>
      </c>
      <c r="M127" s="30">
        <v>0</v>
      </c>
      <c r="N127" s="30">
        <v>0</v>
      </c>
      <c r="O127" s="30">
        <v>0.46568775160209502</v>
      </c>
      <c r="P127" s="30">
        <v>0</v>
      </c>
      <c r="Q127" s="30">
        <v>0.32034143274841598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1.6468878985875699E-3</v>
      </c>
      <c r="Z127" s="30">
        <v>-1.66585966426824E-3</v>
      </c>
      <c r="AA127" s="30">
        <v>6.3188142804815296E-4</v>
      </c>
      <c r="AB127" s="30">
        <v>-3.3492528633827202E-4</v>
      </c>
      <c r="AC127" s="30">
        <v>1.5936805107807899E-3</v>
      </c>
      <c r="AD127" s="30">
        <v>4.3138529916442103E-3</v>
      </c>
      <c r="AE127" s="30">
        <v>-7.6684231337009703E-2</v>
      </c>
      <c r="AF127" s="30">
        <v>0.39359607064885999</v>
      </c>
      <c r="AH127" s="30">
        <f t="shared" si="20"/>
        <v>-1.56691919146467E-3</v>
      </c>
      <c r="AI127" s="30">
        <f t="shared" si="22"/>
        <v>1.6468878985875699E-3</v>
      </c>
      <c r="AJ127" s="30">
        <f t="shared" si="22"/>
        <v>-1.66585966426824E-3</v>
      </c>
      <c r="AK127" s="30">
        <f t="shared" si="22"/>
        <v>6.3188142804815296E-4</v>
      </c>
      <c r="AL127" s="30">
        <f t="shared" si="22"/>
        <v>-3.3492528633827202E-4</v>
      </c>
      <c r="AM127" s="30">
        <f t="shared" si="22"/>
        <v>1.5936805107807899E-3</v>
      </c>
      <c r="AN127" s="30">
        <f t="shared" si="22"/>
        <v>4.3138529916442103E-3</v>
      </c>
      <c r="AR127" s="31">
        <f t="shared" si="14"/>
        <v>50586</v>
      </c>
      <c r="AS127" s="30">
        <f t="shared" si="16"/>
        <v>3.5743842825954397</v>
      </c>
      <c r="AT127" s="30">
        <f t="shared" si="15"/>
        <v>-1.56691919146467E-3</v>
      </c>
      <c r="AU127" s="30">
        <f t="shared" si="17"/>
        <v>6.185517878454211E-3</v>
      </c>
      <c r="AV127" s="30">
        <f t="shared" si="21"/>
        <v>1.6468878985875699E-3</v>
      </c>
      <c r="AW127" s="30">
        <f t="shared" si="21"/>
        <v>-1.66585966426824E-3</v>
      </c>
      <c r="AX127" s="30">
        <f t="shared" si="21"/>
        <v>6.3188142804815296E-4</v>
      </c>
      <c r="AY127" s="30">
        <f t="shared" si="21"/>
        <v>-3.3492528633827202E-4</v>
      </c>
      <c r="AZ127" s="30">
        <f t="shared" si="21"/>
        <v>1.5936805107807899E-3</v>
      </c>
      <c r="BA127" s="30">
        <f t="shared" si="21"/>
        <v>4.3138529916442103E-3</v>
      </c>
      <c r="BC127" s="31">
        <f t="shared" si="18"/>
        <v>50586</v>
      </c>
      <c r="BD127" s="30">
        <f t="shared" si="19"/>
        <v>-1.56691919146467E-3</v>
      </c>
      <c r="BE127" s="30">
        <f t="shared" si="19"/>
        <v>6.185517878454211E-3</v>
      </c>
    </row>
    <row r="128" spans="1:57">
      <c r="A128" s="31">
        <v>50678</v>
      </c>
      <c r="B128" s="30">
        <v>-4.4954827587440002E-2</v>
      </c>
      <c r="C128" s="30">
        <v>-1.6168715892828E-4</v>
      </c>
      <c r="D128" s="30">
        <v>-6.3331321207771296E-2</v>
      </c>
      <c r="E128" s="30">
        <v>1.75335133079101E-4</v>
      </c>
      <c r="F128" s="30">
        <v>7.8918769806524097E-2</v>
      </c>
      <c r="G128" s="30">
        <v>-1.69400132365327E-2</v>
      </c>
      <c r="H128" s="30">
        <v>0.112536621424963</v>
      </c>
      <c r="I128" s="30">
        <v>-0.145699541257648</v>
      </c>
      <c r="J128" s="30">
        <v>-0.26355710262085902</v>
      </c>
      <c r="K128" s="30">
        <v>-1.5248791645716599E-3</v>
      </c>
      <c r="L128" s="30">
        <v>2.81251679155269E-2</v>
      </c>
      <c r="M128" s="30">
        <v>0</v>
      </c>
      <c r="N128" s="30">
        <v>0</v>
      </c>
      <c r="O128" s="30">
        <v>0.46203607300168098</v>
      </c>
      <c r="P128" s="30">
        <v>0</v>
      </c>
      <c r="Q128" s="30">
        <v>0.31709995556716802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1.5981331421111001E-3</v>
      </c>
      <c r="Z128" s="30">
        <v>-1.62034203536887E-3</v>
      </c>
      <c r="AA128" s="30">
        <v>6.1262785449045498E-4</v>
      </c>
      <c r="AB128" s="30">
        <v>-3.2648026283554898E-4</v>
      </c>
      <c r="AC128" s="30">
        <v>1.54663080327299E-3</v>
      </c>
      <c r="AD128" s="30">
        <v>4.19122025263618E-3</v>
      </c>
      <c r="AE128" s="30">
        <v>-7.5905247480145793E-2</v>
      </c>
      <c r="AF128" s="30">
        <v>0.39931107328694498</v>
      </c>
      <c r="AH128" s="30">
        <f t="shared" si="20"/>
        <v>-1.5248791645716599E-3</v>
      </c>
      <c r="AI128" s="30">
        <f t="shared" si="22"/>
        <v>1.5981331421111001E-3</v>
      </c>
      <c r="AJ128" s="30">
        <f t="shared" si="22"/>
        <v>-1.62034203536887E-3</v>
      </c>
      <c r="AK128" s="30">
        <f t="shared" si="22"/>
        <v>6.1262785449045498E-4</v>
      </c>
      <c r="AL128" s="30">
        <f t="shared" si="22"/>
        <v>-3.2648026283554898E-4</v>
      </c>
      <c r="AM128" s="30">
        <f t="shared" si="22"/>
        <v>1.54663080327299E-3</v>
      </c>
      <c r="AN128" s="30">
        <f t="shared" si="22"/>
        <v>4.19122025263618E-3</v>
      </c>
      <c r="AR128" s="31">
        <f t="shared" si="14"/>
        <v>50678</v>
      </c>
      <c r="AS128" s="30">
        <f t="shared" si="16"/>
        <v>3.5972442931477797</v>
      </c>
      <c r="AT128" s="30">
        <f t="shared" si="15"/>
        <v>-1.5248791645716599E-3</v>
      </c>
      <c r="AU128" s="30">
        <f t="shared" si="17"/>
        <v>6.0017897543063062E-3</v>
      </c>
      <c r="AV128" s="30">
        <f t="shared" si="21"/>
        <v>1.5981331421111001E-3</v>
      </c>
      <c r="AW128" s="30">
        <f t="shared" si="21"/>
        <v>-1.62034203536887E-3</v>
      </c>
      <c r="AX128" s="30">
        <f t="shared" si="21"/>
        <v>6.1262785449045498E-4</v>
      </c>
      <c r="AY128" s="30">
        <f t="shared" si="21"/>
        <v>-3.2648026283554898E-4</v>
      </c>
      <c r="AZ128" s="30">
        <f t="shared" si="21"/>
        <v>1.54663080327299E-3</v>
      </c>
      <c r="BA128" s="30">
        <f t="shared" si="21"/>
        <v>4.19122025263618E-3</v>
      </c>
      <c r="BC128" s="31">
        <f t="shared" si="18"/>
        <v>50678</v>
      </c>
      <c r="BD128" s="30">
        <f t="shared" si="19"/>
        <v>-1.5248791645716599E-3</v>
      </c>
      <c r="BE128" s="30">
        <f t="shared" si="19"/>
        <v>6.0017897543063062E-3</v>
      </c>
    </row>
    <row r="129" spans="1:57">
      <c r="A129" s="31">
        <v>50770</v>
      </c>
      <c r="B129" s="30">
        <v>-4.4491163708504297E-2</v>
      </c>
      <c r="C129" s="30">
        <v>-1.5649339744072601E-4</v>
      </c>
      <c r="D129" s="30">
        <v>-6.2515959771924895E-2</v>
      </c>
      <c r="E129" s="30">
        <v>1.7270902845645199E-4</v>
      </c>
      <c r="F129" s="30">
        <v>7.8446767111084406E-2</v>
      </c>
      <c r="G129" s="30">
        <v>-1.7172049737446099E-2</v>
      </c>
      <c r="H129" s="30">
        <v>0.11110841484407399</v>
      </c>
      <c r="I129" s="30">
        <v>-0.14144542158960299</v>
      </c>
      <c r="J129" s="30">
        <v>-0.25578953850486902</v>
      </c>
      <c r="K129" s="30">
        <v>-1.4836214749736E-3</v>
      </c>
      <c r="L129" s="30">
        <v>2.8288321860547801E-2</v>
      </c>
      <c r="M129" s="30">
        <v>0</v>
      </c>
      <c r="N129" s="30">
        <v>0</v>
      </c>
      <c r="O129" s="30">
        <v>0.45839130352993601</v>
      </c>
      <c r="P129" s="30">
        <v>0</v>
      </c>
      <c r="Q129" s="30">
        <v>0.31389218340063202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1.5508188347501601E-3</v>
      </c>
      <c r="Z129" s="30">
        <v>-1.5756664047961099E-3</v>
      </c>
      <c r="AA129" s="30">
        <v>5.9403335812557802E-4</v>
      </c>
      <c r="AB129" s="30">
        <v>-3.18070072857779E-4</v>
      </c>
      <c r="AC129" s="30">
        <v>1.5009528650855499E-3</v>
      </c>
      <c r="AD129" s="30">
        <v>4.0715548817349401E-3</v>
      </c>
      <c r="AE129" s="30">
        <v>-7.5134201322535302E-2</v>
      </c>
      <c r="AF129" s="30">
        <v>0.40460844418701503</v>
      </c>
      <c r="AH129" s="30">
        <f t="shared" si="20"/>
        <v>-1.4836214749736E-3</v>
      </c>
      <c r="AI129" s="30">
        <f t="shared" si="22"/>
        <v>1.5508188347501601E-3</v>
      </c>
      <c r="AJ129" s="30">
        <f t="shared" si="22"/>
        <v>-1.5756664047961099E-3</v>
      </c>
      <c r="AK129" s="30">
        <f t="shared" si="22"/>
        <v>5.9403335812557802E-4</v>
      </c>
      <c r="AL129" s="30">
        <f t="shared" si="22"/>
        <v>-3.18070072857779E-4</v>
      </c>
      <c r="AM129" s="30">
        <f t="shared" si="22"/>
        <v>1.5009528650855499E-3</v>
      </c>
      <c r="AN129" s="30">
        <f t="shared" si="22"/>
        <v>4.0715548817349401E-3</v>
      </c>
      <c r="AR129" s="31">
        <f t="shared" si="14"/>
        <v>50770</v>
      </c>
      <c r="AS129" s="30">
        <f t="shared" si="16"/>
        <v>3.6184337767480601</v>
      </c>
      <c r="AT129" s="30">
        <f t="shared" si="15"/>
        <v>-1.4836214749736E-3</v>
      </c>
      <c r="AU129" s="30">
        <f t="shared" si="17"/>
        <v>5.8236234620423393E-3</v>
      </c>
      <c r="AV129" s="30">
        <f t="shared" si="21"/>
        <v>1.5508188347501601E-3</v>
      </c>
      <c r="AW129" s="30">
        <f t="shared" si="21"/>
        <v>-1.5756664047961099E-3</v>
      </c>
      <c r="AX129" s="30">
        <f t="shared" si="21"/>
        <v>5.9403335812557802E-4</v>
      </c>
      <c r="AY129" s="30">
        <f t="shared" si="21"/>
        <v>-3.18070072857779E-4</v>
      </c>
      <c r="AZ129" s="30">
        <f t="shared" si="21"/>
        <v>1.5009528650855499E-3</v>
      </c>
      <c r="BA129" s="30">
        <f t="shared" si="21"/>
        <v>4.0715548817349401E-3</v>
      </c>
      <c r="BC129" s="31">
        <f t="shared" si="18"/>
        <v>50770</v>
      </c>
      <c r="BD129" s="30">
        <f t="shared" si="19"/>
        <v>-1.4836214749736E-3</v>
      </c>
      <c r="BE129" s="30">
        <f t="shared" si="19"/>
        <v>5.8236234620423393E-3</v>
      </c>
    </row>
    <row r="130" spans="1:57">
      <c r="A130" s="31">
        <v>50860</v>
      </c>
      <c r="B130" s="30">
        <v>-4.4034583946861397E-2</v>
      </c>
      <c r="C130" s="30">
        <v>-1.5147131546822099E-4</v>
      </c>
      <c r="D130" s="30">
        <v>-6.1714157065639798E-2</v>
      </c>
      <c r="E130" s="30">
        <v>1.69876588840267E-4</v>
      </c>
      <c r="F130" s="30">
        <v>7.7970056589493603E-2</v>
      </c>
      <c r="G130" s="30">
        <v>-1.7385857551666099E-2</v>
      </c>
      <c r="H130" s="30">
        <v>0.109635675991603</v>
      </c>
      <c r="I130" s="30">
        <v>-0.137310471425478</v>
      </c>
      <c r="J130" s="30">
        <v>-0.24825032547550699</v>
      </c>
      <c r="K130" s="30">
        <v>-1.4431690702920699E-3</v>
      </c>
      <c r="L130" s="30">
        <v>2.8424736765497699E-2</v>
      </c>
      <c r="M130" s="30">
        <v>0</v>
      </c>
      <c r="N130" s="30">
        <v>0</v>
      </c>
      <c r="O130" s="30">
        <v>0.45475421670191302</v>
      </c>
      <c r="P130" s="30">
        <v>0</v>
      </c>
      <c r="Q130" s="30">
        <v>0.31071772931339198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1.5049048388116001E-3</v>
      </c>
      <c r="Z130" s="30">
        <v>-1.53186929818804E-3</v>
      </c>
      <c r="AA130" s="30">
        <v>5.7606611136851095E-4</v>
      </c>
      <c r="AB130" s="30">
        <v>-3.0972166306097998E-4</v>
      </c>
      <c r="AC130" s="30">
        <v>1.45660946127001E-3</v>
      </c>
      <c r="AD130" s="30">
        <v>3.9548483615980904E-3</v>
      </c>
      <c r="AE130" s="30">
        <v>-7.4371012754525997E-2</v>
      </c>
      <c r="AF130" s="30">
        <v>0.40950614387040801</v>
      </c>
      <c r="AH130" s="30">
        <f t="shared" si="20"/>
        <v>-1.4431690702920699E-3</v>
      </c>
      <c r="AI130" s="30">
        <f t="shared" si="22"/>
        <v>1.5049048388116001E-3</v>
      </c>
      <c r="AJ130" s="30">
        <f t="shared" si="22"/>
        <v>-1.53186929818804E-3</v>
      </c>
      <c r="AK130" s="30">
        <f t="shared" si="22"/>
        <v>5.7606611136851095E-4</v>
      </c>
      <c r="AL130" s="30">
        <f t="shared" si="22"/>
        <v>-3.0972166306097998E-4</v>
      </c>
      <c r="AM130" s="30">
        <f t="shared" si="22"/>
        <v>1.45660946127001E-3</v>
      </c>
      <c r="AN130" s="30">
        <f t="shared" si="22"/>
        <v>3.9548483615980904E-3</v>
      </c>
      <c r="AR130" s="31">
        <f t="shared" ref="AR130:AR132" si="23">A130</f>
        <v>50860</v>
      </c>
      <c r="AS130" s="30">
        <f t="shared" si="16"/>
        <v>3.6380245754816318</v>
      </c>
      <c r="AT130" s="30">
        <f t="shared" ref="AT130:AT132" si="24">AH130</f>
        <v>-1.4431690702920699E-3</v>
      </c>
      <c r="AU130" s="30">
        <f t="shared" si="17"/>
        <v>5.6508378117991918E-3</v>
      </c>
      <c r="AV130" s="30">
        <f t="shared" si="21"/>
        <v>1.5049048388116001E-3</v>
      </c>
      <c r="AW130" s="30">
        <f t="shared" si="21"/>
        <v>-1.53186929818804E-3</v>
      </c>
      <c r="AX130" s="30">
        <f t="shared" si="21"/>
        <v>5.7606611136851095E-4</v>
      </c>
      <c r="AY130" s="30">
        <f t="shared" si="21"/>
        <v>-3.0972166306097998E-4</v>
      </c>
      <c r="AZ130" s="30">
        <f t="shared" si="21"/>
        <v>1.45660946127001E-3</v>
      </c>
      <c r="BA130" s="30">
        <f t="shared" si="21"/>
        <v>3.9548483615980904E-3</v>
      </c>
      <c r="BC130" s="31">
        <f t="shared" si="18"/>
        <v>50860</v>
      </c>
      <c r="BD130" s="30">
        <f t="shared" si="19"/>
        <v>-1.4431690702920699E-3</v>
      </c>
      <c r="BE130" s="30">
        <f t="shared" si="19"/>
        <v>5.6508378117991918E-3</v>
      </c>
    </row>
    <row r="131" spans="1:57">
      <c r="A131" s="31">
        <v>50951</v>
      </c>
      <c r="B131" s="30">
        <v>-4.35848854921983E-2</v>
      </c>
      <c r="C131" s="30">
        <v>-1.46614472640305E-4</v>
      </c>
      <c r="D131" s="30">
        <v>-6.0925615399853798E-2</v>
      </c>
      <c r="E131" s="30">
        <v>1.6688015234134199E-4</v>
      </c>
      <c r="F131" s="30">
        <v>7.7488967963890099E-2</v>
      </c>
      <c r="G131" s="30">
        <v>-1.75820971405449E-2</v>
      </c>
      <c r="H131" s="30">
        <v>0.10812409966143199</v>
      </c>
      <c r="I131" s="30">
        <v>-0.133291943513902</v>
      </c>
      <c r="J131" s="30">
        <v>-0.240932834344143</v>
      </c>
      <c r="K131" s="30">
        <v>-1.40354031833433E-3</v>
      </c>
      <c r="L131" s="30">
        <v>2.8535718025768299E-2</v>
      </c>
      <c r="M131" s="30">
        <v>0</v>
      </c>
      <c r="N131" s="30">
        <v>0</v>
      </c>
      <c r="O131" s="30">
        <v>0.45112555803770099</v>
      </c>
      <c r="P131" s="30">
        <v>0</v>
      </c>
      <c r="Q131" s="30">
        <v>0.30757621308235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1.46035162500446E-3</v>
      </c>
      <c r="Z131" s="30">
        <v>-1.4889793843342301E-3</v>
      </c>
      <c r="AA131" s="30">
        <v>5.5869676840458705E-4</v>
      </c>
      <c r="AB131" s="30">
        <v>-3.01457878437716E-4</v>
      </c>
      <c r="AC131" s="30">
        <v>1.4135639868628699E-3</v>
      </c>
      <c r="AD131" s="30">
        <v>3.8410838493207998E-3</v>
      </c>
      <c r="AE131" s="30">
        <v>-7.3615602420129503E-2</v>
      </c>
      <c r="AF131" s="30">
        <v>0.41402145519859801</v>
      </c>
      <c r="AH131" s="30">
        <f t="shared" si="20"/>
        <v>-1.40354031833433E-3</v>
      </c>
      <c r="AI131" s="30">
        <f t="shared" si="22"/>
        <v>1.46035162500446E-3</v>
      </c>
      <c r="AJ131" s="30">
        <f t="shared" si="22"/>
        <v>-1.4889793843342301E-3</v>
      </c>
      <c r="AK131" s="30">
        <f t="shared" si="22"/>
        <v>5.5869676840458705E-4</v>
      </c>
      <c r="AL131" s="30">
        <f t="shared" si="22"/>
        <v>-3.01457878437716E-4</v>
      </c>
      <c r="AM131" s="30">
        <f t="shared" si="22"/>
        <v>1.4135639868628699E-3</v>
      </c>
      <c r="AN131" s="30">
        <f t="shared" si="22"/>
        <v>3.8410838493207998E-3</v>
      </c>
      <c r="AR131" s="31">
        <f t="shared" si="23"/>
        <v>50951</v>
      </c>
      <c r="AS131" s="30">
        <f t="shared" ref="AS131:AS132" si="25">AF131*4+2</f>
        <v>3.656085820794392</v>
      </c>
      <c r="AT131" s="30">
        <f t="shared" si="24"/>
        <v>-1.40354031833433E-3</v>
      </c>
      <c r="AU131" s="30">
        <f t="shared" ref="AU131:AU132" si="26">SUM(AV131:BA131)</f>
        <v>5.4832589668207705E-3</v>
      </c>
      <c r="AV131" s="30">
        <f t="shared" si="21"/>
        <v>1.46035162500446E-3</v>
      </c>
      <c r="AW131" s="30">
        <f t="shared" si="21"/>
        <v>-1.4889793843342301E-3</v>
      </c>
      <c r="AX131" s="30">
        <f t="shared" si="21"/>
        <v>5.5869676840458705E-4</v>
      </c>
      <c r="AY131" s="30">
        <f t="shared" si="21"/>
        <v>-3.01457878437716E-4</v>
      </c>
      <c r="AZ131" s="30">
        <f t="shared" si="21"/>
        <v>1.4135639868628699E-3</v>
      </c>
      <c r="BA131" s="30">
        <f t="shared" si="21"/>
        <v>3.8410838493207998E-3</v>
      </c>
      <c r="BC131" s="31">
        <f t="shared" ref="BC131:BC132" si="27">AR131</f>
        <v>50951</v>
      </c>
      <c r="BD131" s="30">
        <f t="shared" ref="BD131:BE132" si="28">AT131</f>
        <v>-1.40354031833433E-3</v>
      </c>
      <c r="BE131" s="30">
        <f t="shared" si="28"/>
        <v>5.4832589668207705E-3</v>
      </c>
    </row>
    <row r="132" spans="1:57">
      <c r="A132" s="31">
        <v>51043</v>
      </c>
      <c r="B132" s="30">
        <v>-4.3141872875018798E-2</v>
      </c>
      <c r="C132" s="30">
        <v>-1.4191674956309699E-4</v>
      </c>
      <c r="D132" s="30">
        <v>-6.01500450356229E-2</v>
      </c>
      <c r="E132" s="30">
        <v>1.6375639255716799E-4</v>
      </c>
      <c r="F132" s="30">
        <v>7.7003819154031206E-2</v>
      </c>
      <c r="G132" s="30">
        <v>-1.77614092271682E-2</v>
      </c>
      <c r="H132" s="30">
        <v>0.106578986558303</v>
      </c>
      <c r="I132" s="30">
        <v>-0.12938708602992999</v>
      </c>
      <c r="J132" s="30">
        <v>-0.23383061953571299</v>
      </c>
      <c r="K132" s="30">
        <v>-1.3647493629531601E-3</v>
      </c>
      <c r="L132" s="30">
        <v>2.8622521763610399E-2</v>
      </c>
      <c r="M132" s="30">
        <v>0</v>
      </c>
      <c r="N132" s="30">
        <v>0</v>
      </c>
      <c r="O132" s="30">
        <v>0.44750604538663602</v>
      </c>
      <c r="P132" s="30">
        <v>0</v>
      </c>
      <c r="Q132" s="30">
        <v>0.30446726087409698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1.41712035388597E-3</v>
      </c>
      <c r="Z132" s="30">
        <v>-1.44701836759519E-3</v>
      </c>
      <c r="AA132" s="30">
        <v>5.4189821816485995E-4</v>
      </c>
      <c r="AB132" s="30">
        <v>-2.9329793527210697E-4</v>
      </c>
      <c r="AC132" s="30">
        <v>1.37178050825248E-3</v>
      </c>
      <c r="AD132" s="30">
        <v>3.7302372362546499E-3</v>
      </c>
      <c r="AE132" s="30">
        <v>-7.2867891711869595E-2</v>
      </c>
      <c r="AF132" s="30">
        <v>0.41817100205854202</v>
      </c>
      <c r="AH132" s="30">
        <f t="shared" ref="AH132" si="29">K132</f>
        <v>-1.3647493629531601E-3</v>
      </c>
      <c r="AI132" s="30">
        <f t="shared" si="22"/>
        <v>1.41712035388597E-3</v>
      </c>
      <c r="AJ132" s="30">
        <f t="shared" si="22"/>
        <v>-1.44701836759519E-3</v>
      </c>
      <c r="AK132" s="30">
        <f t="shared" si="22"/>
        <v>5.4189821816485995E-4</v>
      </c>
      <c r="AL132" s="30">
        <f t="shared" si="22"/>
        <v>-2.9329793527210697E-4</v>
      </c>
      <c r="AM132" s="30">
        <f t="shared" si="22"/>
        <v>1.37178050825248E-3</v>
      </c>
      <c r="AN132" s="30">
        <f t="shared" si="22"/>
        <v>3.7302372362546499E-3</v>
      </c>
      <c r="AR132" s="31">
        <f t="shared" si="23"/>
        <v>51043</v>
      </c>
      <c r="AS132" s="30">
        <f t="shared" si="25"/>
        <v>3.6726840082341683</v>
      </c>
      <c r="AT132" s="30">
        <f t="shared" si="24"/>
        <v>-1.3647493629531601E-3</v>
      </c>
      <c r="AU132" s="30">
        <f t="shared" si="26"/>
        <v>5.3207200136906625E-3</v>
      </c>
      <c r="AV132" s="30">
        <f t="shared" si="21"/>
        <v>1.41712035388597E-3</v>
      </c>
      <c r="AW132" s="30">
        <f t="shared" si="21"/>
        <v>-1.44701836759519E-3</v>
      </c>
      <c r="AX132" s="30">
        <f t="shared" si="21"/>
        <v>5.4189821816485995E-4</v>
      </c>
      <c r="AY132" s="30">
        <f t="shared" si="21"/>
        <v>-2.9329793527210697E-4</v>
      </c>
      <c r="AZ132" s="30">
        <f t="shared" si="21"/>
        <v>1.37178050825248E-3</v>
      </c>
      <c r="BA132" s="30">
        <f t="shared" si="21"/>
        <v>3.7302372362546499E-3</v>
      </c>
      <c r="BC132" s="31">
        <f t="shared" si="27"/>
        <v>51043</v>
      </c>
      <c r="BD132" s="30">
        <f t="shared" si="28"/>
        <v>-1.3647493629531601E-3</v>
      </c>
      <c r="BE132" s="30">
        <f t="shared" si="28"/>
        <v>5.3207200136906625E-3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F1C8-242E-2547-BE47-5ACDCAC4F4D1}">
  <dimension ref="A1:BQ132"/>
  <sheetViews>
    <sheetView topLeftCell="AZ1" zoomScale="171" zoomScaleNormal="175" workbookViewId="0">
      <selection activeCell="BN11" sqref="BN11"/>
    </sheetView>
  </sheetViews>
  <sheetFormatPr defaultColWidth="9.140625" defaultRowHeight="12.75"/>
  <cols>
    <col min="1" max="1" width="17.140625" style="30" bestFit="1" customWidth="1"/>
    <col min="2" max="14" width="9.28515625" style="30" bestFit="1" customWidth="1"/>
    <col min="15" max="15" width="9.140625" style="30"/>
    <col min="16" max="26" width="9.28515625" style="30" bestFit="1" customWidth="1"/>
    <col min="27" max="28" width="9.7109375" style="30" bestFit="1" customWidth="1"/>
    <col min="29" max="32" width="9.28515625" style="30" bestFit="1" customWidth="1"/>
    <col min="33" max="33" width="9.140625" style="30"/>
    <col min="34" max="34" width="13.140625" style="30" bestFit="1" customWidth="1"/>
    <col min="35" max="35" width="9.28515625" style="30" bestFit="1" customWidth="1"/>
    <col min="36" max="36" width="13.7109375" style="30" bestFit="1" customWidth="1"/>
    <col min="37" max="37" width="12.7109375" style="30" bestFit="1" customWidth="1"/>
    <col min="38" max="38" width="13.85546875" style="30" bestFit="1" customWidth="1"/>
    <col min="39" max="39" width="9.42578125" style="30" bestFit="1" customWidth="1"/>
    <col min="40" max="40" width="11.85546875" style="30" bestFit="1" customWidth="1"/>
    <col min="41" max="43" width="9.140625" style="30"/>
    <col min="44" max="44" width="10.85546875" style="30" bestFit="1" customWidth="1"/>
    <col min="45" max="45" width="13.7109375" style="30" bestFit="1" customWidth="1"/>
    <col min="46" max="46" width="9.42578125" style="30" bestFit="1" customWidth="1"/>
    <col min="47" max="47" width="13.85546875" style="30" bestFit="1" customWidth="1"/>
    <col min="48" max="48" width="12.85546875" style="30" bestFit="1" customWidth="1"/>
    <col min="49" max="49" width="14.140625" style="30" bestFit="1" customWidth="1"/>
    <col min="50" max="50" width="9.7109375" style="30" bestFit="1" customWidth="1"/>
    <col min="51" max="51" width="12.140625" style="30" bestFit="1" customWidth="1"/>
    <col min="52" max="52" width="9.140625" style="30"/>
    <col min="53" max="53" width="10.7109375" style="30" bestFit="1" customWidth="1"/>
    <col min="54" max="54" width="12.85546875" style="30" bestFit="1" customWidth="1"/>
    <col min="55" max="55" width="9.42578125" style="30" bestFit="1" customWidth="1"/>
    <col min="56" max="16384" width="9.140625" style="30"/>
  </cols>
  <sheetData>
    <row r="1" spans="1:69">
      <c r="A1" s="30" t="s">
        <v>0</v>
      </c>
      <c r="B1" s="30" t="s">
        <v>80</v>
      </c>
      <c r="C1" s="30" t="s">
        <v>81</v>
      </c>
      <c r="D1" s="30" t="s">
        <v>82</v>
      </c>
      <c r="E1" s="30" t="s">
        <v>83</v>
      </c>
      <c r="F1" s="30" t="s">
        <v>84</v>
      </c>
      <c r="G1" s="30" t="s">
        <v>85</v>
      </c>
      <c r="H1" s="30" t="s">
        <v>86</v>
      </c>
      <c r="I1" s="30" t="s">
        <v>87</v>
      </c>
      <c r="J1" s="30" t="s">
        <v>88</v>
      </c>
      <c r="K1" s="30" t="s">
        <v>89</v>
      </c>
      <c r="L1" s="30" t="s">
        <v>90</v>
      </c>
      <c r="M1" s="30" t="s">
        <v>91</v>
      </c>
      <c r="N1" s="30" t="s">
        <v>92</v>
      </c>
      <c r="O1" s="30" t="s">
        <v>93</v>
      </c>
      <c r="P1" s="30" t="s">
        <v>94</v>
      </c>
      <c r="Q1" s="30" t="s">
        <v>95</v>
      </c>
      <c r="R1" s="30" t="s">
        <v>96</v>
      </c>
      <c r="S1" s="30" t="s">
        <v>97</v>
      </c>
      <c r="T1" s="30" t="s">
        <v>98</v>
      </c>
      <c r="U1" s="30" t="s">
        <v>99</v>
      </c>
      <c r="V1" s="30" t="s">
        <v>100</v>
      </c>
      <c r="W1" s="30" t="s">
        <v>44</v>
      </c>
      <c r="X1" s="30" t="s">
        <v>45</v>
      </c>
      <c r="Y1" s="30" t="s">
        <v>101</v>
      </c>
      <c r="Z1" s="30" t="s">
        <v>102</v>
      </c>
      <c r="AA1" s="30" t="s">
        <v>103</v>
      </c>
      <c r="AB1" s="30" t="s">
        <v>104</v>
      </c>
      <c r="AC1" s="30" t="s">
        <v>105</v>
      </c>
      <c r="AD1" s="30" t="s">
        <v>106</v>
      </c>
      <c r="AE1" s="30" t="s">
        <v>107</v>
      </c>
      <c r="AF1" s="30" t="s">
        <v>46</v>
      </c>
      <c r="AH1" s="30" t="s">
        <v>89</v>
      </c>
      <c r="AI1" s="30" t="str">
        <f>Y1</f>
        <v>rm_shl1</v>
      </c>
      <c r="AJ1" s="30" t="str">
        <f t="shared" ref="AJ1:AN16" si="0">Z1</f>
        <v>rm_shl2</v>
      </c>
      <c r="AK1" s="30" t="str">
        <f t="shared" si="0"/>
        <v>rm_shl3</v>
      </c>
      <c r="AL1" s="30" t="str">
        <f t="shared" si="0"/>
        <v>rm_shl4</v>
      </c>
      <c r="AM1" s="30" t="str">
        <f t="shared" si="0"/>
        <v>rm_shl5</v>
      </c>
      <c r="AN1" s="30" t="str">
        <f t="shared" si="0"/>
        <v>rm_shl6</v>
      </c>
      <c r="AQ1" s="30" t="s">
        <v>1229</v>
      </c>
      <c r="AR1" s="30" t="str">
        <f>A1</f>
        <v>date</v>
      </c>
      <c r="AS1" s="30" t="s">
        <v>1222</v>
      </c>
      <c r="AT1" s="30" t="s">
        <v>1223</v>
      </c>
      <c r="AU1" s="30" t="s">
        <v>1224</v>
      </c>
      <c r="AV1" s="30" t="s">
        <v>1225</v>
      </c>
      <c r="AW1" s="30" t="s">
        <v>1226</v>
      </c>
      <c r="AX1" s="30" t="s">
        <v>1227</v>
      </c>
      <c r="AY1" s="30" t="s">
        <v>1228</v>
      </c>
      <c r="AZ1" s="34" t="s">
        <v>1232</v>
      </c>
      <c r="BA1" s="30" t="s">
        <v>0</v>
      </c>
      <c r="BB1" s="30" t="s">
        <v>89</v>
      </c>
      <c r="BC1" s="30" t="s">
        <v>1230</v>
      </c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</row>
    <row r="2" spans="1:69">
      <c r="A2" s="31">
        <v>39172</v>
      </c>
      <c r="B2" s="30">
        <v>-4.6569550275876698E-2</v>
      </c>
      <c r="C2" s="32">
        <v>6.6857837199840703E-5</v>
      </c>
      <c r="D2" s="30">
        <v>-0.12107114964471299</v>
      </c>
      <c r="E2" s="30">
        <v>5.5571622685324203E-3</v>
      </c>
      <c r="F2" s="30">
        <v>0.29566638043732002</v>
      </c>
      <c r="G2" s="30">
        <v>-9.7339566750531598E-2</v>
      </c>
      <c r="H2" s="30">
        <v>0.24265300362085099</v>
      </c>
      <c r="I2" s="30">
        <v>1.0199768192409699</v>
      </c>
      <c r="J2" s="30">
        <v>-0.95012392996273098</v>
      </c>
      <c r="K2" s="30">
        <v>3.1410274647925E-2</v>
      </c>
      <c r="L2" s="30">
        <v>-0.116295734451221</v>
      </c>
      <c r="M2" s="30">
        <v>0</v>
      </c>
      <c r="N2" s="30">
        <v>0</v>
      </c>
      <c r="O2" s="30">
        <v>0.62102095395171197</v>
      </c>
      <c r="P2" s="30">
        <v>0</v>
      </c>
      <c r="Q2" s="30">
        <v>-2.8873852718236299E-2</v>
      </c>
      <c r="R2" s="30">
        <v>0</v>
      </c>
      <c r="S2" s="30">
        <v>0</v>
      </c>
      <c r="T2" s="30">
        <v>0.17412572955139899</v>
      </c>
      <c r="U2" s="30">
        <v>0</v>
      </c>
      <c r="V2" s="30">
        <v>0</v>
      </c>
      <c r="W2" s="30">
        <v>0</v>
      </c>
      <c r="X2" s="30">
        <v>0</v>
      </c>
      <c r="Y2" s="30">
        <v>0</v>
      </c>
      <c r="Z2" s="30">
        <v>0</v>
      </c>
      <c r="AA2" s="30">
        <v>0</v>
      </c>
      <c r="AB2" s="30">
        <v>0</v>
      </c>
      <c r="AC2" s="30">
        <v>0</v>
      </c>
      <c r="AD2" s="30">
        <v>0</v>
      </c>
      <c r="AE2" s="30">
        <v>-0.27154927330205098</v>
      </c>
      <c r="AF2" s="30">
        <v>0.76346907751374504</v>
      </c>
      <c r="AH2" s="30">
        <f>K2</f>
        <v>3.1410274647925E-2</v>
      </c>
      <c r="AI2" s="30">
        <f>Y2</f>
        <v>0</v>
      </c>
      <c r="AJ2" s="30">
        <f t="shared" si="0"/>
        <v>0</v>
      </c>
      <c r="AK2" s="30">
        <f t="shared" si="0"/>
        <v>0</v>
      </c>
      <c r="AL2" s="30">
        <f t="shared" si="0"/>
        <v>0</v>
      </c>
      <c r="AM2" s="30">
        <f t="shared" si="0"/>
        <v>0</v>
      </c>
      <c r="AN2" s="30">
        <f t="shared" si="0"/>
        <v>0</v>
      </c>
      <c r="AR2" s="31">
        <f t="shared" ref="AR2:AR65" si="1">A2</f>
        <v>39172</v>
      </c>
      <c r="AS2" s="30">
        <f>K2-$K$2</f>
        <v>0</v>
      </c>
      <c r="AT2" s="30">
        <f>AI2</f>
        <v>0</v>
      </c>
      <c r="AU2" s="30">
        <f t="shared" ref="AU2:AY17" si="2">AJ2</f>
        <v>0</v>
      </c>
      <c r="AV2" s="30">
        <f t="shared" si="2"/>
        <v>0</v>
      </c>
      <c r="AW2" s="30">
        <f t="shared" si="2"/>
        <v>0</v>
      </c>
      <c r="AX2" s="30">
        <f t="shared" si="2"/>
        <v>0</v>
      </c>
      <c r="AY2" s="30">
        <f t="shared" si="2"/>
        <v>0</v>
      </c>
      <c r="AZ2" s="30">
        <f>SUM(AS2:AY2)</f>
        <v>0</v>
      </c>
      <c r="BA2" s="31">
        <f t="shared" ref="BA2:BB33" si="3">AR2</f>
        <v>39172</v>
      </c>
      <c r="BB2" s="30">
        <f t="shared" si="3"/>
        <v>0</v>
      </c>
      <c r="BC2" s="30" t="e">
        <f>#REF!</f>
        <v>#REF!</v>
      </c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</row>
    <row r="3" spans="1:69">
      <c r="A3" s="31">
        <v>39263</v>
      </c>
      <c r="B3" s="30">
        <v>-4.1373765317598198E-2</v>
      </c>
      <c r="C3" s="30">
        <v>-2.4595173457875303E-4</v>
      </c>
      <c r="D3" s="30">
        <v>-0.12421856616495699</v>
      </c>
      <c r="E3" s="30">
        <v>4.4496944200167398E-3</v>
      </c>
      <c r="F3" s="30">
        <v>0.30820018542803101</v>
      </c>
      <c r="G3" s="30">
        <v>-0.105575086603981</v>
      </c>
      <c r="H3" s="30">
        <v>0.19524989028554199</v>
      </c>
      <c r="I3" s="30">
        <v>0.50023835519097304</v>
      </c>
      <c r="J3" s="30">
        <v>-1.0905131227889899</v>
      </c>
      <c r="K3" s="30">
        <v>2.8022272062377899E-2</v>
      </c>
      <c r="L3" s="30">
        <v>-0.116109053150659</v>
      </c>
      <c r="M3" s="30">
        <v>0</v>
      </c>
      <c r="N3" s="30">
        <v>0</v>
      </c>
      <c r="O3" s="30">
        <v>0.64479076130881097</v>
      </c>
      <c r="P3" s="30">
        <v>0</v>
      </c>
      <c r="Q3" s="30">
        <v>7.0279450350585401E-2</v>
      </c>
      <c r="R3" s="30">
        <v>0</v>
      </c>
      <c r="S3" s="30">
        <v>0</v>
      </c>
      <c r="T3" s="30">
        <v>-0.32870966079496799</v>
      </c>
      <c r="U3" s="30">
        <v>0</v>
      </c>
      <c r="V3" s="30">
        <v>0</v>
      </c>
      <c r="W3" s="30">
        <v>0</v>
      </c>
      <c r="X3" s="30">
        <v>0</v>
      </c>
      <c r="Y3" s="30">
        <v>0</v>
      </c>
      <c r="Z3" s="30">
        <v>0</v>
      </c>
      <c r="AA3" s="30">
        <v>0</v>
      </c>
      <c r="AB3" s="30">
        <v>0</v>
      </c>
      <c r="AC3" s="30">
        <v>0</v>
      </c>
      <c r="AD3" s="30">
        <v>0</v>
      </c>
      <c r="AE3" s="30">
        <v>-0.26890542157543801</v>
      </c>
      <c r="AF3" s="30">
        <v>-0.34173685862584002</v>
      </c>
      <c r="AH3" s="30">
        <f>K3</f>
        <v>2.8022272062377899E-2</v>
      </c>
      <c r="AI3" s="30">
        <f t="shared" ref="AI3:AN57" si="4">Y3</f>
        <v>0</v>
      </c>
      <c r="AJ3" s="30">
        <f t="shared" si="0"/>
        <v>0</v>
      </c>
      <c r="AK3" s="30">
        <f t="shared" si="0"/>
        <v>0</v>
      </c>
      <c r="AL3" s="30">
        <f t="shared" si="0"/>
        <v>0</v>
      </c>
      <c r="AM3" s="30">
        <f t="shared" si="0"/>
        <v>0</v>
      </c>
      <c r="AN3" s="30">
        <f t="shared" si="0"/>
        <v>0</v>
      </c>
      <c r="AR3" s="31">
        <f t="shared" si="1"/>
        <v>39263</v>
      </c>
      <c r="AS3" s="30">
        <f t="shared" ref="AS3:AS66" si="5">K3-$K$2</f>
        <v>-3.3880025855471015E-3</v>
      </c>
      <c r="AT3" s="30">
        <f t="shared" ref="AT3:AY57" si="6">AI3</f>
        <v>0</v>
      </c>
      <c r="AU3" s="30">
        <f t="shared" si="2"/>
        <v>0</v>
      </c>
      <c r="AV3" s="30">
        <f t="shared" si="2"/>
        <v>0</v>
      </c>
      <c r="AW3" s="30">
        <f t="shared" si="2"/>
        <v>0</v>
      </c>
      <c r="AX3" s="30">
        <f t="shared" si="2"/>
        <v>0</v>
      </c>
      <c r="AY3" s="30">
        <f t="shared" si="2"/>
        <v>0</v>
      </c>
      <c r="AZ3" s="30">
        <f t="shared" ref="AZ3:AZ66" si="7">SUM(AS3:AY3)</f>
        <v>-3.3880025855471015E-3</v>
      </c>
      <c r="BA3" s="31">
        <f t="shared" si="3"/>
        <v>39263</v>
      </c>
      <c r="BB3" s="30">
        <f t="shared" si="3"/>
        <v>-3.3880025855471015E-3</v>
      </c>
      <c r="BC3" s="30" t="e">
        <f>#REF!</f>
        <v>#REF!</v>
      </c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</row>
    <row r="4" spans="1:69">
      <c r="A4" s="31">
        <v>39355</v>
      </c>
      <c r="B4" s="30">
        <v>-4.2698815998420903E-2</v>
      </c>
      <c r="C4" s="30">
        <v>-5.4061997034615596E-4</v>
      </c>
      <c r="D4" s="30">
        <v>-0.17511163016940001</v>
      </c>
      <c r="E4" s="30">
        <v>3.5197522181062901E-3</v>
      </c>
      <c r="F4" s="30">
        <v>0.31268305902760701</v>
      </c>
      <c r="G4" s="30">
        <v>-9.8445473528552194E-2</v>
      </c>
      <c r="H4" s="30">
        <v>0.224268658095061</v>
      </c>
      <c r="I4" s="30">
        <v>0.56066465172943603</v>
      </c>
      <c r="J4" s="30">
        <v>-1.2109319025454399</v>
      </c>
      <c r="K4" s="30">
        <v>2.86941512396055E-2</v>
      </c>
      <c r="L4" s="30">
        <v>-0.103087866929596</v>
      </c>
      <c r="M4" s="30">
        <v>0</v>
      </c>
      <c r="N4" s="30">
        <v>0</v>
      </c>
      <c r="O4" s="30">
        <v>0.68905081277219604</v>
      </c>
      <c r="P4" s="30">
        <v>0</v>
      </c>
      <c r="Q4" s="30">
        <v>0.12635649728822601</v>
      </c>
      <c r="R4" s="30">
        <v>0</v>
      </c>
      <c r="S4" s="30">
        <v>0</v>
      </c>
      <c r="T4" s="30">
        <v>-7.5869274263073994E-2</v>
      </c>
      <c r="U4" s="30">
        <v>0</v>
      </c>
      <c r="V4" s="30">
        <v>0</v>
      </c>
      <c r="W4" s="30">
        <v>0</v>
      </c>
      <c r="X4" s="30">
        <v>0</v>
      </c>
      <c r="Y4" s="30">
        <v>0</v>
      </c>
      <c r="Z4" s="30">
        <v>0</v>
      </c>
      <c r="AA4" s="30">
        <v>0</v>
      </c>
      <c r="AB4" s="30">
        <v>0</v>
      </c>
      <c r="AC4" s="30">
        <v>0</v>
      </c>
      <c r="AD4" s="30">
        <v>0</v>
      </c>
      <c r="AE4" s="30">
        <v>-0.26628402796582401</v>
      </c>
      <c r="AF4" s="30">
        <v>-4.13339044236904E-2</v>
      </c>
      <c r="AH4" s="30">
        <f t="shared" ref="AH4:AH67" si="8">K4</f>
        <v>2.86941512396055E-2</v>
      </c>
      <c r="AI4" s="30">
        <f t="shared" si="4"/>
        <v>0</v>
      </c>
      <c r="AJ4" s="30">
        <f t="shared" si="0"/>
        <v>0</v>
      </c>
      <c r="AK4" s="30">
        <f t="shared" si="0"/>
        <v>0</v>
      </c>
      <c r="AL4" s="30">
        <f t="shared" si="0"/>
        <v>0</v>
      </c>
      <c r="AM4" s="30">
        <f t="shared" si="0"/>
        <v>0</v>
      </c>
      <c r="AN4" s="30">
        <f t="shared" si="0"/>
        <v>0</v>
      </c>
      <c r="AR4" s="31">
        <f t="shared" si="1"/>
        <v>39355</v>
      </c>
      <c r="AS4" s="30">
        <f t="shared" si="5"/>
        <v>-2.7161234083195006E-3</v>
      </c>
      <c r="AT4" s="30">
        <f t="shared" si="6"/>
        <v>0</v>
      </c>
      <c r="AU4" s="30">
        <f t="shared" si="2"/>
        <v>0</v>
      </c>
      <c r="AV4" s="30">
        <f t="shared" si="2"/>
        <v>0</v>
      </c>
      <c r="AW4" s="30">
        <f t="shared" si="2"/>
        <v>0</v>
      </c>
      <c r="AX4" s="30">
        <f t="shared" si="2"/>
        <v>0</v>
      </c>
      <c r="AY4" s="30">
        <f t="shared" si="2"/>
        <v>0</v>
      </c>
      <c r="AZ4" s="30">
        <f t="shared" si="7"/>
        <v>-2.7161234083195006E-3</v>
      </c>
      <c r="BA4" s="31">
        <f t="shared" si="3"/>
        <v>39355</v>
      </c>
      <c r="BB4" s="30">
        <f t="shared" si="3"/>
        <v>-2.7161234083195006E-3</v>
      </c>
      <c r="BC4" s="30" t="e">
        <f>#REF!</f>
        <v>#REF!</v>
      </c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</row>
    <row r="5" spans="1:69">
      <c r="A5" s="31">
        <v>39447</v>
      </c>
      <c r="B5" s="30">
        <v>-4.1509973021103201E-2</v>
      </c>
      <c r="C5" s="30">
        <v>-8.4051646312977002E-4</v>
      </c>
      <c r="D5" s="30">
        <v>-0.226329308563888</v>
      </c>
      <c r="E5" s="30">
        <v>2.4595299933372001E-3</v>
      </c>
      <c r="F5" s="30">
        <v>0.30585846954378398</v>
      </c>
      <c r="G5" s="30">
        <v>-8.9583102520562896E-2</v>
      </c>
      <c r="H5" s="30">
        <v>0.22615008194115599</v>
      </c>
      <c r="I5" s="30">
        <v>0.71979624075066895</v>
      </c>
      <c r="J5" s="30">
        <v>-1.17311825469925</v>
      </c>
      <c r="K5" s="30">
        <v>3.3606282348608199E-2</v>
      </c>
      <c r="L5" s="30">
        <v>-8.55772130914811E-2</v>
      </c>
      <c r="M5" s="30">
        <v>0</v>
      </c>
      <c r="N5" s="30">
        <v>0</v>
      </c>
      <c r="O5" s="30">
        <v>0.71164067267879205</v>
      </c>
      <c r="P5" s="30">
        <v>0</v>
      </c>
      <c r="Q5" s="30">
        <v>0.112294425469272</v>
      </c>
      <c r="R5" s="30">
        <v>0</v>
      </c>
      <c r="S5" s="30">
        <v>0</v>
      </c>
      <c r="T5" s="30">
        <v>0.53685151682705201</v>
      </c>
      <c r="U5" s="30">
        <v>0</v>
      </c>
      <c r="V5" s="30">
        <v>0</v>
      </c>
      <c r="W5" s="30">
        <v>0</v>
      </c>
      <c r="X5" s="30">
        <v>0</v>
      </c>
      <c r="Y5" s="30">
        <v>0</v>
      </c>
      <c r="Z5" s="30">
        <v>0</v>
      </c>
      <c r="AA5" s="30">
        <v>0</v>
      </c>
      <c r="AB5" s="30">
        <v>0</v>
      </c>
      <c r="AC5" s="30">
        <v>0</v>
      </c>
      <c r="AD5" s="30">
        <v>0</v>
      </c>
      <c r="AE5" s="30">
        <v>-0.26368501437702402</v>
      </c>
      <c r="AF5" s="30">
        <v>0.77117619201922905</v>
      </c>
      <c r="AH5" s="30">
        <f t="shared" si="8"/>
        <v>3.3606282348608199E-2</v>
      </c>
      <c r="AI5" s="30">
        <f t="shared" si="4"/>
        <v>0</v>
      </c>
      <c r="AJ5" s="30">
        <f t="shared" si="0"/>
        <v>0</v>
      </c>
      <c r="AK5" s="30">
        <f t="shared" si="0"/>
        <v>0</v>
      </c>
      <c r="AL5" s="30">
        <f t="shared" si="0"/>
        <v>0</v>
      </c>
      <c r="AM5" s="30">
        <f t="shared" si="0"/>
        <v>0</v>
      </c>
      <c r="AN5" s="30">
        <f t="shared" si="0"/>
        <v>0</v>
      </c>
      <c r="AR5" s="31">
        <f t="shared" si="1"/>
        <v>39447</v>
      </c>
      <c r="AS5" s="30">
        <f t="shared" si="5"/>
        <v>2.1960077006831988E-3</v>
      </c>
      <c r="AT5" s="30">
        <f t="shared" si="6"/>
        <v>0</v>
      </c>
      <c r="AU5" s="30">
        <f t="shared" si="2"/>
        <v>0</v>
      </c>
      <c r="AV5" s="30">
        <f t="shared" si="2"/>
        <v>0</v>
      </c>
      <c r="AW5" s="30">
        <f t="shared" si="2"/>
        <v>0</v>
      </c>
      <c r="AX5" s="30">
        <f t="shared" si="2"/>
        <v>0</v>
      </c>
      <c r="AY5" s="30">
        <f t="shared" si="2"/>
        <v>0</v>
      </c>
      <c r="AZ5" s="30">
        <f t="shared" si="7"/>
        <v>2.1960077006831988E-3</v>
      </c>
      <c r="BA5" s="31">
        <f t="shared" si="3"/>
        <v>39447</v>
      </c>
      <c r="BB5" s="30">
        <f t="shared" si="3"/>
        <v>2.1960077006831988E-3</v>
      </c>
      <c r="BC5" s="30" t="e">
        <f>#REF!</f>
        <v>#REF!</v>
      </c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</row>
    <row r="6" spans="1:69">
      <c r="A6" s="31">
        <v>39538</v>
      </c>
      <c r="B6" s="30">
        <v>-4.2159162047872199E-2</v>
      </c>
      <c r="C6" s="30">
        <v>-9.3182491343046705E-4</v>
      </c>
      <c r="D6" s="30">
        <v>-0.28492927077369201</v>
      </c>
      <c r="E6" s="30">
        <v>5.72963473888243E-4</v>
      </c>
      <c r="F6" s="30">
        <v>0.28801430792211302</v>
      </c>
      <c r="G6" s="30">
        <v>-9.20700042234434E-2</v>
      </c>
      <c r="H6" s="30">
        <v>0.24492393068520299</v>
      </c>
      <c r="I6" s="30">
        <v>0.26378547109280298</v>
      </c>
      <c r="J6" s="30">
        <v>-1.1318101796351701</v>
      </c>
      <c r="K6" s="30">
        <v>3.8135505070879802E-2</v>
      </c>
      <c r="L6" s="30">
        <v>-7.2334971433951595E-2</v>
      </c>
      <c r="M6" s="30">
        <v>0</v>
      </c>
      <c r="N6" s="30">
        <v>0</v>
      </c>
      <c r="O6" s="30">
        <v>0.73156920615240395</v>
      </c>
      <c r="P6" s="30">
        <v>0</v>
      </c>
      <c r="Q6" s="30">
        <v>0.22897399227752499</v>
      </c>
      <c r="R6" s="30">
        <v>0</v>
      </c>
      <c r="S6" s="30">
        <v>0</v>
      </c>
      <c r="T6" s="30">
        <v>0.21638092873133</v>
      </c>
      <c r="U6" s="30">
        <v>0</v>
      </c>
      <c r="V6" s="30">
        <v>0</v>
      </c>
      <c r="W6" s="30">
        <v>0</v>
      </c>
      <c r="X6" s="30">
        <v>0</v>
      </c>
      <c r="Y6" s="30">
        <v>0</v>
      </c>
      <c r="Z6" s="30">
        <v>0</v>
      </c>
      <c r="AA6" s="30">
        <v>0</v>
      </c>
      <c r="AB6" s="30">
        <v>0</v>
      </c>
      <c r="AC6" s="30">
        <v>0</v>
      </c>
      <c r="AD6" s="30">
        <v>0</v>
      </c>
      <c r="AE6" s="30">
        <v>-0.26110829882845998</v>
      </c>
      <c r="AF6" s="30">
        <v>0.117908205616901</v>
      </c>
      <c r="AH6" s="30">
        <f t="shared" si="8"/>
        <v>3.8135505070879802E-2</v>
      </c>
      <c r="AI6" s="30">
        <f t="shared" si="4"/>
        <v>0</v>
      </c>
      <c r="AJ6" s="30">
        <f t="shared" si="0"/>
        <v>0</v>
      </c>
      <c r="AK6" s="30">
        <f t="shared" si="0"/>
        <v>0</v>
      </c>
      <c r="AL6" s="30">
        <f t="shared" si="0"/>
        <v>0</v>
      </c>
      <c r="AM6" s="30">
        <f t="shared" si="0"/>
        <v>0</v>
      </c>
      <c r="AN6" s="30">
        <f t="shared" si="0"/>
        <v>0</v>
      </c>
      <c r="AR6" s="31">
        <f t="shared" si="1"/>
        <v>39538</v>
      </c>
      <c r="AS6" s="30">
        <f t="shared" si="5"/>
        <v>6.7252304229548018E-3</v>
      </c>
      <c r="AT6" s="30">
        <f t="shared" si="6"/>
        <v>0</v>
      </c>
      <c r="AU6" s="30">
        <f t="shared" si="2"/>
        <v>0</v>
      </c>
      <c r="AV6" s="30">
        <f t="shared" si="2"/>
        <v>0</v>
      </c>
      <c r="AW6" s="30">
        <f t="shared" si="2"/>
        <v>0</v>
      </c>
      <c r="AX6" s="30">
        <f t="shared" si="2"/>
        <v>0</v>
      </c>
      <c r="AY6" s="30">
        <f t="shared" si="2"/>
        <v>0</v>
      </c>
      <c r="AZ6" s="30">
        <f t="shared" si="7"/>
        <v>6.7252304229548018E-3</v>
      </c>
      <c r="BA6" s="31">
        <f t="shared" si="3"/>
        <v>39538</v>
      </c>
      <c r="BB6" s="30">
        <f t="shared" si="3"/>
        <v>6.7252304229548018E-3</v>
      </c>
      <c r="BC6" s="30" t="e">
        <f>#REF!</f>
        <v>#REF!</v>
      </c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</row>
    <row r="7" spans="1:69">
      <c r="A7" s="31">
        <v>39629</v>
      </c>
      <c r="B7" s="30">
        <v>-4.3793409721193298E-2</v>
      </c>
      <c r="C7" s="30">
        <v>-9.1690977720437696E-4</v>
      </c>
      <c r="D7" s="30">
        <v>-0.287115261376158</v>
      </c>
      <c r="E7" s="30">
        <v>-6.9982558609238399E-4</v>
      </c>
      <c r="F7" s="30">
        <v>0.29321686587240298</v>
      </c>
      <c r="G7" s="30">
        <v>-9.2538429828370405E-2</v>
      </c>
      <c r="H7" s="30">
        <v>0.22624034425238099</v>
      </c>
      <c r="I7" s="30">
        <v>0.12500857770330001</v>
      </c>
      <c r="J7" s="30">
        <v>-1.23411419023458</v>
      </c>
      <c r="K7" s="30">
        <v>4.23700113293623E-2</v>
      </c>
      <c r="L7" s="30">
        <v>-6.3030173473377304E-2</v>
      </c>
      <c r="M7" s="30">
        <v>0</v>
      </c>
      <c r="N7" s="30">
        <v>0</v>
      </c>
      <c r="O7" s="30">
        <v>0.75321050094336806</v>
      </c>
      <c r="P7" s="30">
        <v>0</v>
      </c>
      <c r="Q7" s="30">
        <v>0.293684159678475</v>
      </c>
      <c r="R7" s="30">
        <v>0</v>
      </c>
      <c r="S7" s="30">
        <v>0</v>
      </c>
      <c r="T7" s="30">
        <v>-6.5172848290217994E-2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-0.25855379563174402</v>
      </c>
      <c r="AF7" s="30">
        <v>-0.33077164730832498</v>
      </c>
      <c r="AH7" s="30">
        <f t="shared" si="8"/>
        <v>4.23700113293623E-2</v>
      </c>
      <c r="AI7" s="30">
        <f t="shared" si="4"/>
        <v>0</v>
      </c>
      <c r="AJ7" s="30">
        <f t="shared" si="0"/>
        <v>0</v>
      </c>
      <c r="AK7" s="30">
        <f t="shared" si="0"/>
        <v>0</v>
      </c>
      <c r="AL7" s="30">
        <f t="shared" si="0"/>
        <v>0</v>
      </c>
      <c r="AM7" s="30">
        <f t="shared" si="0"/>
        <v>0</v>
      </c>
      <c r="AN7" s="30">
        <f t="shared" si="0"/>
        <v>0</v>
      </c>
      <c r="AR7" s="31">
        <f t="shared" si="1"/>
        <v>39629</v>
      </c>
      <c r="AS7" s="30">
        <f t="shared" si="5"/>
        <v>1.09597366814373E-2</v>
      </c>
      <c r="AT7" s="30">
        <f t="shared" si="6"/>
        <v>0</v>
      </c>
      <c r="AU7" s="30">
        <f t="shared" si="2"/>
        <v>0</v>
      </c>
      <c r="AV7" s="30">
        <f t="shared" si="2"/>
        <v>0</v>
      </c>
      <c r="AW7" s="30">
        <f t="shared" si="2"/>
        <v>0</v>
      </c>
      <c r="AX7" s="30">
        <f t="shared" si="2"/>
        <v>0</v>
      </c>
      <c r="AY7" s="30">
        <f t="shared" si="2"/>
        <v>0</v>
      </c>
      <c r="AZ7" s="30">
        <f t="shared" si="7"/>
        <v>1.09597366814373E-2</v>
      </c>
      <c r="BA7" s="31">
        <f t="shared" si="3"/>
        <v>39629</v>
      </c>
      <c r="BB7" s="30">
        <f t="shared" si="3"/>
        <v>1.09597366814373E-2</v>
      </c>
      <c r="BC7" s="30" t="e">
        <f>#REF!</f>
        <v>#REF!</v>
      </c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</row>
    <row r="8" spans="1:69">
      <c r="A8" s="31">
        <v>39721</v>
      </c>
      <c r="B8" s="30">
        <v>-3.67868980788221E-2</v>
      </c>
      <c r="C8" s="30">
        <v>-5.7270422908484099E-4</v>
      </c>
      <c r="D8" s="30">
        <v>-0.32026719503569501</v>
      </c>
      <c r="E8" s="30">
        <v>-1.91031199526792E-3</v>
      </c>
      <c r="F8" s="30">
        <v>0.28518735149041202</v>
      </c>
      <c r="G8" s="30">
        <v>-9.8640354267076596E-2</v>
      </c>
      <c r="H8" s="30">
        <v>0.21190829606469999</v>
      </c>
      <c r="I8" s="30">
        <v>0.48032411435507899</v>
      </c>
      <c r="J8" s="30">
        <v>-1.2601810376359599</v>
      </c>
      <c r="K8" s="30">
        <v>3.58554394843002E-2</v>
      </c>
      <c r="L8" s="30">
        <v>-5.51068206646632E-2</v>
      </c>
      <c r="M8" s="30">
        <v>0</v>
      </c>
      <c r="N8" s="30">
        <v>0</v>
      </c>
      <c r="O8" s="30">
        <v>0.73492454430514798</v>
      </c>
      <c r="P8" s="30">
        <v>0</v>
      </c>
      <c r="Q8" s="30">
        <v>0.35519731296089702</v>
      </c>
      <c r="R8" s="30">
        <v>0</v>
      </c>
      <c r="S8" s="30">
        <v>0</v>
      </c>
      <c r="T8" s="30">
        <v>-2.3351862818676801E-2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-0.25602141556222402</v>
      </c>
      <c r="AF8" s="30">
        <v>3.7276856990220403E-2</v>
      </c>
      <c r="AH8" s="30">
        <f t="shared" si="8"/>
        <v>3.58554394843002E-2</v>
      </c>
      <c r="AI8" s="30">
        <f t="shared" si="4"/>
        <v>0</v>
      </c>
      <c r="AJ8" s="30">
        <f t="shared" si="0"/>
        <v>0</v>
      </c>
      <c r="AK8" s="30">
        <f t="shared" si="0"/>
        <v>0</v>
      </c>
      <c r="AL8" s="30">
        <f t="shared" si="0"/>
        <v>0</v>
      </c>
      <c r="AM8" s="30">
        <f t="shared" si="0"/>
        <v>0</v>
      </c>
      <c r="AN8" s="30">
        <f t="shared" si="0"/>
        <v>0</v>
      </c>
      <c r="AR8" s="31">
        <f t="shared" si="1"/>
        <v>39721</v>
      </c>
      <c r="AS8" s="30">
        <f t="shared" si="5"/>
        <v>4.4451648363751997E-3</v>
      </c>
      <c r="AT8" s="30">
        <f t="shared" si="6"/>
        <v>0</v>
      </c>
      <c r="AU8" s="30">
        <f t="shared" si="2"/>
        <v>0</v>
      </c>
      <c r="AV8" s="30">
        <f t="shared" si="2"/>
        <v>0</v>
      </c>
      <c r="AW8" s="30">
        <f t="shared" si="2"/>
        <v>0</v>
      </c>
      <c r="AX8" s="30">
        <f t="shared" si="2"/>
        <v>0</v>
      </c>
      <c r="AY8" s="30">
        <f t="shared" si="2"/>
        <v>0</v>
      </c>
      <c r="AZ8" s="30">
        <f t="shared" si="7"/>
        <v>4.4451648363751997E-3</v>
      </c>
      <c r="BA8" s="31">
        <f t="shared" si="3"/>
        <v>39721</v>
      </c>
      <c r="BB8" s="30">
        <f t="shared" si="3"/>
        <v>4.4451648363751997E-3</v>
      </c>
      <c r="BC8" s="30" t="e">
        <f>#REF!</f>
        <v>#REF!</v>
      </c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</row>
    <row r="9" spans="1:69">
      <c r="A9" s="31">
        <v>39813</v>
      </c>
      <c r="B9" s="30">
        <v>-1.9051907977884999E-2</v>
      </c>
      <c r="C9" s="30">
        <v>3.9391663908538901E-4</v>
      </c>
      <c r="D9" s="30">
        <v>-0.50484687346206103</v>
      </c>
      <c r="E9" s="30">
        <v>-2.9901248738140001E-3</v>
      </c>
      <c r="F9" s="30">
        <v>0.193309243859762</v>
      </c>
      <c r="G9" s="30">
        <v>-0.143132487092723</v>
      </c>
      <c r="H9" s="30">
        <v>0.34908350588300702</v>
      </c>
      <c r="I9" s="30">
        <v>-1.1794004834921501</v>
      </c>
      <c r="J9" s="30">
        <v>-1.1872454940449599</v>
      </c>
      <c r="K9" s="30">
        <v>2.73462679692748E-2</v>
      </c>
      <c r="L9" s="30">
        <v>-1.9735076300808601E-2</v>
      </c>
      <c r="M9" s="30">
        <v>0</v>
      </c>
      <c r="N9" s="30">
        <v>0</v>
      </c>
      <c r="O9" s="30">
        <v>0.79272106482566296</v>
      </c>
      <c r="P9" s="30">
        <v>0</v>
      </c>
      <c r="Q9" s="30">
        <v>0.57255350048524001</v>
      </c>
      <c r="R9" s="30">
        <v>0</v>
      </c>
      <c r="S9" s="30">
        <v>0</v>
      </c>
      <c r="T9" s="30">
        <v>-0.90423628122461297</v>
      </c>
      <c r="U9" s="30">
        <v>0</v>
      </c>
      <c r="V9" s="30">
        <v>0</v>
      </c>
      <c r="W9" s="30">
        <v>0</v>
      </c>
      <c r="X9" s="30">
        <v>0</v>
      </c>
      <c r="Y9" s="30">
        <v>-4.6602345452950696E-3</v>
      </c>
      <c r="Z9" s="30">
        <v>-3.2534386923521699E-3</v>
      </c>
      <c r="AA9" s="30">
        <v>-8.4897320272725397E-4</v>
      </c>
      <c r="AB9" s="30">
        <v>-2.20719554866466E-4</v>
      </c>
      <c r="AC9" s="30">
        <v>-1.4406502726327299E-4</v>
      </c>
      <c r="AD9" s="30">
        <v>-3.27515027775948E-4</v>
      </c>
      <c r="AE9" s="30">
        <v>-0.25351106602409201</v>
      </c>
      <c r="AF9" s="30">
        <v>-2.3333305837017999</v>
      </c>
      <c r="AH9" s="30">
        <f t="shared" si="8"/>
        <v>2.73462679692748E-2</v>
      </c>
      <c r="AI9" s="30">
        <f t="shared" si="4"/>
        <v>-4.6602345452950696E-3</v>
      </c>
      <c r="AJ9" s="30">
        <f t="shared" si="0"/>
        <v>-3.2534386923521699E-3</v>
      </c>
      <c r="AK9" s="30">
        <f t="shared" si="0"/>
        <v>-8.4897320272725397E-4</v>
      </c>
      <c r="AL9" s="30">
        <f t="shared" si="0"/>
        <v>-2.20719554866466E-4</v>
      </c>
      <c r="AM9" s="30">
        <f t="shared" si="0"/>
        <v>-1.4406502726327299E-4</v>
      </c>
      <c r="AN9" s="30">
        <f t="shared" si="0"/>
        <v>-3.27515027775948E-4</v>
      </c>
      <c r="AR9" s="31">
        <f t="shared" si="1"/>
        <v>39813</v>
      </c>
      <c r="AS9" s="30">
        <f t="shared" si="5"/>
        <v>-4.0640066786502005E-3</v>
      </c>
      <c r="AT9" s="30">
        <f t="shared" si="6"/>
        <v>-4.6602345452950696E-3</v>
      </c>
      <c r="AU9" s="30">
        <f t="shared" si="2"/>
        <v>-3.2534386923521699E-3</v>
      </c>
      <c r="AV9" s="30">
        <f t="shared" si="2"/>
        <v>-8.4897320272725397E-4</v>
      </c>
      <c r="AW9" s="30">
        <f t="shared" si="2"/>
        <v>-2.20719554866466E-4</v>
      </c>
      <c r="AX9" s="30">
        <f t="shared" si="2"/>
        <v>-1.4406502726327299E-4</v>
      </c>
      <c r="AY9" s="30">
        <f t="shared" si="2"/>
        <v>-3.27515027775948E-4</v>
      </c>
      <c r="AZ9" s="30">
        <f t="shared" si="7"/>
        <v>-1.3518952728930382E-2</v>
      </c>
      <c r="BA9" s="31">
        <f t="shared" si="3"/>
        <v>39813</v>
      </c>
      <c r="BB9" s="30">
        <f t="shared" si="3"/>
        <v>-4.0640066786502005E-3</v>
      </c>
      <c r="BC9" s="30" t="e">
        <f>#REF!</f>
        <v>#REF!</v>
      </c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</row>
    <row r="10" spans="1:69">
      <c r="A10" s="31">
        <v>39903</v>
      </c>
      <c r="B10" s="30">
        <v>-8.8838781204025798E-3</v>
      </c>
      <c r="C10" s="30">
        <v>1.52161113575743E-3</v>
      </c>
      <c r="D10" s="30">
        <v>-0.48045712618293102</v>
      </c>
      <c r="E10" s="30">
        <v>-2.4772033114128702E-3</v>
      </c>
      <c r="F10" s="30">
        <v>0.18735855293054901</v>
      </c>
      <c r="G10" s="30">
        <v>-0.10217810219402799</v>
      </c>
      <c r="H10" s="30">
        <v>0.32785380562070299</v>
      </c>
      <c r="I10" s="30">
        <v>-0.83317088232974701</v>
      </c>
      <c r="J10" s="30">
        <v>-1.65343148459717</v>
      </c>
      <c r="K10" s="30">
        <v>1.5650165727465401E-2</v>
      </c>
      <c r="L10" s="30">
        <v>1.45126459157651E-2</v>
      </c>
      <c r="M10" s="30">
        <v>0</v>
      </c>
      <c r="N10" s="30">
        <v>0</v>
      </c>
      <c r="O10" s="30">
        <v>0.87019490041757497</v>
      </c>
      <c r="P10" s="30">
        <v>0</v>
      </c>
      <c r="Q10" s="30">
        <v>0.62656666402818295</v>
      </c>
      <c r="R10" s="30">
        <v>0</v>
      </c>
      <c r="S10" s="30">
        <v>0</v>
      </c>
      <c r="T10" s="30">
        <v>-0.667874609350249</v>
      </c>
      <c r="U10" s="30">
        <v>0</v>
      </c>
      <c r="V10" s="30">
        <v>0</v>
      </c>
      <c r="W10" s="30">
        <v>0</v>
      </c>
      <c r="X10" s="30">
        <v>0</v>
      </c>
      <c r="Y10" s="30">
        <v>-7.6239904653996301E-3</v>
      </c>
      <c r="Z10" s="30">
        <v>-6.0776716342636396E-3</v>
      </c>
      <c r="AA10" s="30">
        <v>-3.1169771384398299E-3</v>
      </c>
      <c r="AB10" s="30">
        <v>-5.1108152120393703E-4</v>
      </c>
      <c r="AC10" s="30">
        <v>-1.1992944056071701E-3</v>
      </c>
      <c r="AD10" s="30">
        <v>-2.6694054896081402E-3</v>
      </c>
      <c r="AE10" s="30">
        <v>-0.25102265121124101</v>
      </c>
      <c r="AF10" s="30">
        <v>-2.0246819112550298</v>
      </c>
      <c r="AH10" s="30">
        <f t="shared" si="8"/>
        <v>1.5650165727465401E-2</v>
      </c>
      <c r="AI10" s="30">
        <f t="shared" si="4"/>
        <v>-7.6239904653996301E-3</v>
      </c>
      <c r="AJ10" s="30">
        <f t="shared" si="0"/>
        <v>-6.0776716342636396E-3</v>
      </c>
      <c r="AK10" s="30">
        <f t="shared" si="0"/>
        <v>-3.1169771384398299E-3</v>
      </c>
      <c r="AL10" s="30">
        <f t="shared" si="0"/>
        <v>-5.1108152120393703E-4</v>
      </c>
      <c r="AM10" s="30">
        <f t="shared" si="0"/>
        <v>-1.1992944056071701E-3</v>
      </c>
      <c r="AN10" s="30">
        <f t="shared" si="0"/>
        <v>-2.6694054896081402E-3</v>
      </c>
      <c r="AR10" s="31">
        <f t="shared" si="1"/>
        <v>39903</v>
      </c>
      <c r="AS10" s="30">
        <f t="shared" si="5"/>
        <v>-1.5760108920459599E-2</v>
      </c>
      <c r="AT10" s="30">
        <f t="shared" si="6"/>
        <v>-7.6239904653996301E-3</v>
      </c>
      <c r="AU10" s="30">
        <f t="shared" si="2"/>
        <v>-6.0776716342636396E-3</v>
      </c>
      <c r="AV10" s="30">
        <f t="shared" si="2"/>
        <v>-3.1169771384398299E-3</v>
      </c>
      <c r="AW10" s="30">
        <f t="shared" si="2"/>
        <v>-5.1108152120393703E-4</v>
      </c>
      <c r="AX10" s="30">
        <f t="shared" si="2"/>
        <v>-1.1992944056071701E-3</v>
      </c>
      <c r="AY10" s="30">
        <f t="shared" si="2"/>
        <v>-2.6694054896081402E-3</v>
      </c>
      <c r="AZ10" s="30">
        <f t="shared" si="7"/>
        <v>-3.6958529574981941E-2</v>
      </c>
      <c r="BA10" s="31">
        <f t="shared" si="3"/>
        <v>39903</v>
      </c>
      <c r="BB10" s="30">
        <f t="shared" si="3"/>
        <v>-1.5760108920459599E-2</v>
      </c>
      <c r="BC10" s="30" t="e">
        <f>#REF!</f>
        <v>#REF!</v>
      </c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</row>
    <row r="11" spans="1:69">
      <c r="A11" s="31">
        <v>39994</v>
      </c>
      <c r="B11" s="30">
        <v>-1.6392846663881801E-3</v>
      </c>
      <c r="C11" s="30">
        <v>2.65711682521097E-3</v>
      </c>
      <c r="D11" s="30">
        <v>-0.41530550948226602</v>
      </c>
      <c r="E11" s="30">
        <v>-1.0258689185471601E-3</v>
      </c>
      <c r="F11" s="30">
        <v>0.18768214641848799</v>
      </c>
      <c r="G11" s="30">
        <v>-7.5216881224493506E-2</v>
      </c>
      <c r="H11" s="30">
        <v>0.20805355944311099</v>
      </c>
      <c r="I11" s="30">
        <v>-0.45099997442242801</v>
      </c>
      <c r="J11" s="30">
        <v>-1.3750450527028499</v>
      </c>
      <c r="K11" s="30">
        <v>9.8796610796814104E-3</v>
      </c>
      <c r="L11" s="30">
        <v>1.0574394748164E-2</v>
      </c>
      <c r="M11" s="30">
        <v>0</v>
      </c>
      <c r="N11" s="30">
        <v>0</v>
      </c>
      <c r="O11" s="30">
        <v>0.79453090342431698</v>
      </c>
      <c r="P11" s="30">
        <v>0</v>
      </c>
      <c r="Q11" s="30">
        <v>0.54204045110641796</v>
      </c>
      <c r="R11" s="30">
        <v>0</v>
      </c>
      <c r="S11" s="30">
        <v>0</v>
      </c>
      <c r="T11" s="30">
        <v>0.42136932215650602</v>
      </c>
      <c r="U11" s="30">
        <v>0</v>
      </c>
      <c r="V11" s="30">
        <v>0</v>
      </c>
      <c r="W11" s="30">
        <v>0</v>
      </c>
      <c r="X11" s="30">
        <v>0</v>
      </c>
      <c r="Y11" s="30">
        <v>-7.7225494125809898E-3</v>
      </c>
      <c r="Z11" s="30">
        <v>-6.4522642019060302E-3</v>
      </c>
      <c r="AA11" s="30">
        <v>-5.3651543731603104E-3</v>
      </c>
      <c r="AB11" s="30">
        <v>-2.4223879096618699E-3</v>
      </c>
      <c r="AC11" s="30">
        <v>-1.2541236968366301E-3</v>
      </c>
      <c r="AD11" s="30">
        <v>-6.6621159492408202E-3</v>
      </c>
      <c r="AE11" s="30">
        <v>-0.24855607226172899</v>
      </c>
      <c r="AF11" s="30">
        <v>-0.44640572241940701</v>
      </c>
      <c r="AH11" s="30">
        <f t="shared" si="8"/>
        <v>9.8796610796814104E-3</v>
      </c>
      <c r="AI11" s="30">
        <f t="shared" si="4"/>
        <v>-7.7225494125809898E-3</v>
      </c>
      <c r="AJ11" s="30">
        <f t="shared" si="0"/>
        <v>-6.4522642019060302E-3</v>
      </c>
      <c r="AK11" s="30">
        <f t="shared" si="0"/>
        <v>-5.3651543731603104E-3</v>
      </c>
      <c r="AL11" s="30">
        <f t="shared" si="0"/>
        <v>-2.4223879096618699E-3</v>
      </c>
      <c r="AM11" s="30">
        <f t="shared" si="0"/>
        <v>-1.2541236968366301E-3</v>
      </c>
      <c r="AN11" s="30">
        <f t="shared" si="0"/>
        <v>-6.6621159492408202E-3</v>
      </c>
      <c r="AR11" s="31">
        <f t="shared" si="1"/>
        <v>39994</v>
      </c>
      <c r="AS11" s="30">
        <f t="shared" si="5"/>
        <v>-2.1530613568243588E-2</v>
      </c>
      <c r="AT11" s="30">
        <f t="shared" si="6"/>
        <v>-7.7225494125809898E-3</v>
      </c>
      <c r="AU11" s="30">
        <f t="shared" si="2"/>
        <v>-6.4522642019060302E-3</v>
      </c>
      <c r="AV11" s="30">
        <f t="shared" si="2"/>
        <v>-5.3651543731603104E-3</v>
      </c>
      <c r="AW11" s="30">
        <f t="shared" si="2"/>
        <v>-2.4223879096618699E-3</v>
      </c>
      <c r="AX11" s="30">
        <f t="shared" si="2"/>
        <v>-1.2541236968366301E-3</v>
      </c>
      <c r="AY11" s="30">
        <f t="shared" si="2"/>
        <v>-6.6621159492408202E-3</v>
      </c>
      <c r="AZ11" s="30">
        <f t="shared" si="7"/>
        <v>-5.1409209111630244E-2</v>
      </c>
      <c r="BA11" s="31">
        <f t="shared" si="3"/>
        <v>39994</v>
      </c>
      <c r="BB11" s="30">
        <f t="shared" si="3"/>
        <v>-2.1530613568243588E-2</v>
      </c>
      <c r="BC11" s="30" t="e">
        <f>#REF!</f>
        <v>#REF!</v>
      </c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</row>
    <row r="12" spans="1:69">
      <c r="A12" s="31">
        <v>40086</v>
      </c>
      <c r="B12" s="30">
        <v>-8.8587797802852607E-3</v>
      </c>
      <c r="C12" s="30">
        <v>3.2704206883060701E-3</v>
      </c>
      <c r="D12" s="30">
        <v>-0.34119340660835301</v>
      </c>
      <c r="E12" s="30">
        <v>9.4675771273866605E-4</v>
      </c>
      <c r="F12" s="30">
        <v>0.17267412688692901</v>
      </c>
      <c r="G12" s="30">
        <v>-7.3648259051095604E-3</v>
      </c>
      <c r="H12" s="30">
        <v>0.11138428998109701</v>
      </c>
      <c r="I12" s="30">
        <v>-0.32898703885394498</v>
      </c>
      <c r="J12" s="30">
        <v>-1.2012606229856599</v>
      </c>
      <c r="K12" s="30">
        <v>1.0727172875690799E-2</v>
      </c>
      <c r="L12" s="30">
        <v>-1.2889650232050701E-2</v>
      </c>
      <c r="M12" s="30">
        <v>0</v>
      </c>
      <c r="N12" s="30">
        <v>0</v>
      </c>
      <c r="O12" s="30">
        <v>0.58534165168264696</v>
      </c>
      <c r="P12" s="30">
        <v>0</v>
      </c>
      <c r="Q12" s="30">
        <v>0.578329016929646</v>
      </c>
      <c r="R12" s="30">
        <v>0</v>
      </c>
      <c r="S12" s="30">
        <v>0</v>
      </c>
      <c r="T12" s="30">
        <v>0.13720990394230301</v>
      </c>
      <c r="U12" s="30">
        <v>0</v>
      </c>
      <c r="V12" s="30">
        <v>0</v>
      </c>
      <c r="W12" s="30">
        <v>0</v>
      </c>
      <c r="X12" s="30">
        <v>0</v>
      </c>
      <c r="Y12" s="30">
        <v>-4.41419490718741E-3</v>
      </c>
      <c r="Z12" s="30">
        <v>-4.0548157973607701E-3</v>
      </c>
      <c r="AA12" s="30">
        <v>-3.7010474694176799E-3</v>
      </c>
      <c r="AB12" s="30">
        <v>-2.1091097938352702E-3</v>
      </c>
      <c r="AC12" s="30">
        <v>-7.0098010520602805E-4</v>
      </c>
      <c r="AD12" s="30">
        <v>-1.03723975945935E-2</v>
      </c>
      <c r="AE12" s="30">
        <v>-0.24611122740824101</v>
      </c>
      <c r="AF12" s="30">
        <v>-0.59458616262073605</v>
      </c>
      <c r="AH12" s="30">
        <f t="shared" si="8"/>
        <v>1.0727172875690799E-2</v>
      </c>
      <c r="AI12" s="30">
        <f t="shared" si="4"/>
        <v>-4.41419490718741E-3</v>
      </c>
      <c r="AJ12" s="30">
        <f t="shared" si="0"/>
        <v>-4.0548157973607701E-3</v>
      </c>
      <c r="AK12" s="30">
        <f t="shared" si="0"/>
        <v>-3.7010474694176799E-3</v>
      </c>
      <c r="AL12" s="30">
        <f t="shared" si="0"/>
        <v>-2.1091097938352702E-3</v>
      </c>
      <c r="AM12" s="30">
        <f t="shared" si="0"/>
        <v>-7.0098010520602805E-4</v>
      </c>
      <c r="AN12" s="30">
        <f t="shared" si="0"/>
        <v>-1.03723975945935E-2</v>
      </c>
      <c r="AR12" s="31">
        <f t="shared" si="1"/>
        <v>40086</v>
      </c>
      <c r="AS12" s="30">
        <f t="shared" si="5"/>
        <v>-2.0683101772234203E-2</v>
      </c>
      <c r="AT12" s="30">
        <f t="shared" si="6"/>
        <v>-4.41419490718741E-3</v>
      </c>
      <c r="AU12" s="30">
        <f t="shared" si="2"/>
        <v>-4.0548157973607701E-3</v>
      </c>
      <c r="AV12" s="30">
        <f t="shared" si="2"/>
        <v>-3.7010474694176799E-3</v>
      </c>
      <c r="AW12" s="30">
        <f t="shared" si="2"/>
        <v>-2.1091097938352702E-3</v>
      </c>
      <c r="AX12" s="30">
        <f t="shared" si="2"/>
        <v>-7.0098010520602805E-4</v>
      </c>
      <c r="AY12" s="30">
        <f t="shared" si="2"/>
        <v>-1.03723975945935E-2</v>
      </c>
      <c r="AZ12" s="30">
        <f t="shared" si="7"/>
        <v>-4.6035647439834862E-2</v>
      </c>
      <c r="BA12" s="31">
        <f t="shared" si="3"/>
        <v>40086</v>
      </c>
      <c r="BB12" s="30">
        <f t="shared" si="3"/>
        <v>-2.0683101772234203E-2</v>
      </c>
      <c r="BC12" s="30" t="e">
        <f>#REF!</f>
        <v>#REF!</v>
      </c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</row>
    <row r="13" spans="1:69">
      <c r="A13" s="31">
        <v>40178</v>
      </c>
      <c r="B13" s="30">
        <v>-4.1259571770591004E-3</v>
      </c>
      <c r="C13" s="30">
        <v>3.7769523268504899E-3</v>
      </c>
      <c r="D13" s="30">
        <v>-0.30060972127868801</v>
      </c>
      <c r="E13" s="30">
        <v>2.5164450769388199E-3</v>
      </c>
      <c r="F13" s="30">
        <v>0.156184371279177</v>
      </c>
      <c r="G13" s="30">
        <v>1.34788155823795E-2</v>
      </c>
      <c r="H13" s="30">
        <v>-4.8747453919917298E-2</v>
      </c>
      <c r="I13" s="30">
        <v>0.56010376350010804</v>
      </c>
      <c r="J13" s="30">
        <v>-1.12904231107312</v>
      </c>
      <c r="K13" s="30">
        <v>4.3932253684042504E-3</v>
      </c>
      <c r="L13" s="30">
        <v>-3.3449990657352602E-2</v>
      </c>
      <c r="M13" s="30">
        <v>0</v>
      </c>
      <c r="N13" s="30">
        <v>0</v>
      </c>
      <c r="O13" s="30">
        <v>0.39894745984325702</v>
      </c>
      <c r="P13" s="30">
        <v>0</v>
      </c>
      <c r="Q13" s="30">
        <v>0.49842620579556501</v>
      </c>
      <c r="R13" s="30">
        <v>0</v>
      </c>
      <c r="S13" s="30">
        <v>0</v>
      </c>
      <c r="T13" s="30">
        <v>0.64801932573459398</v>
      </c>
      <c r="U13" s="30">
        <v>0</v>
      </c>
      <c r="V13" s="30">
        <v>0</v>
      </c>
      <c r="W13" s="30">
        <v>0</v>
      </c>
      <c r="X13" s="30">
        <v>0</v>
      </c>
      <c r="Y13" s="30">
        <v>-3.8018908063763802E-3</v>
      </c>
      <c r="Z13" s="30">
        <v>-3.1772213365366302E-3</v>
      </c>
      <c r="AA13" s="30">
        <v>-4.6047315404251698E-3</v>
      </c>
      <c r="AB13" s="30">
        <v>-2.0995460822792402E-3</v>
      </c>
      <c r="AC13" s="30">
        <v>-9.0141918983599402E-4</v>
      </c>
      <c r="AD13" s="30">
        <v>-1.4426647229415199E-2</v>
      </c>
      <c r="AE13" s="30">
        <v>-0.243688012122977</v>
      </c>
      <c r="AF13" s="30">
        <v>0.49515122039589499</v>
      </c>
      <c r="AH13" s="30">
        <f t="shared" si="8"/>
        <v>4.3932253684042504E-3</v>
      </c>
      <c r="AI13" s="30">
        <f t="shared" si="4"/>
        <v>-3.8018908063763802E-3</v>
      </c>
      <c r="AJ13" s="30">
        <f t="shared" si="0"/>
        <v>-3.1772213365366302E-3</v>
      </c>
      <c r="AK13" s="30">
        <f t="shared" si="0"/>
        <v>-4.6047315404251698E-3</v>
      </c>
      <c r="AL13" s="30">
        <f t="shared" si="0"/>
        <v>-2.0995460822792402E-3</v>
      </c>
      <c r="AM13" s="30">
        <f t="shared" si="0"/>
        <v>-9.0141918983599402E-4</v>
      </c>
      <c r="AN13" s="30">
        <f t="shared" si="0"/>
        <v>-1.4426647229415199E-2</v>
      </c>
      <c r="AR13" s="31">
        <f t="shared" si="1"/>
        <v>40178</v>
      </c>
      <c r="AS13" s="30">
        <f t="shared" si="5"/>
        <v>-2.7017049279520748E-2</v>
      </c>
      <c r="AT13" s="30">
        <f t="shared" si="6"/>
        <v>-3.8018908063763802E-3</v>
      </c>
      <c r="AU13" s="30">
        <f t="shared" si="2"/>
        <v>-3.1772213365366302E-3</v>
      </c>
      <c r="AV13" s="30">
        <f t="shared" si="2"/>
        <v>-4.6047315404251698E-3</v>
      </c>
      <c r="AW13" s="30">
        <f t="shared" si="2"/>
        <v>-2.0995460822792402E-3</v>
      </c>
      <c r="AX13" s="30">
        <f t="shared" si="2"/>
        <v>-9.0141918983599402E-4</v>
      </c>
      <c r="AY13" s="30">
        <f t="shared" si="2"/>
        <v>-1.4426647229415199E-2</v>
      </c>
      <c r="AZ13" s="30">
        <f t="shared" si="7"/>
        <v>-5.6028505464389367E-2</v>
      </c>
      <c r="BA13" s="31">
        <f t="shared" si="3"/>
        <v>40178</v>
      </c>
      <c r="BB13" s="30">
        <f t="shared" si="3"/>
        <v>-2.7017049279520748E-2</v>
      </c>
      <c r="BC13" s="30" t="e">
        <f>#REF!</f>
        <v>#REF!</v>
      </c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</row>
    <row r="14" spans="1:69">
      <c r="A14" s="31">
        <v>40268</v>
      </c>
      <c r="B14" s="30">
        <v>-4.3879313654793198E-3</v>
      </c>
      <c r="C14" s="30">
        <v>3.9505320901023202E-3</v>
      </c>
      <c r="D14" s="30">
        <v>-0.26403257738408697</v>
      </c>
      <c r="E14" s="30">
        <v>4.1664705883626097E-3</v>
      </c>
      <c r="F14" s="30">
        <v>0.13382673374262499</v>
      </c>
      <c r="G14" s="30">
        <v>7.2315031344083402E-2</v>
      </c>
      <c r="H14" s="30">
        <v>-9.7699544337581601E-2</v>
      </c>
      <c r="I14" s="30">
        <v>0.153716228371192</v>
      </c>
      <c r="J14" s="30">
        <v>-1.3608880560763399</v>
      </c>
      <c r="K14" s="30">
        <v>3.0041082964338199E-3</v>
      </c>
      <c r="L14" s="30">
        <v>-2.7865555936978901E-2</v>
      </c>
      <c r="M14" s="30">
        <v>0</v>
      </c>
      <c r="N14" s="30">
        <v>0</v>
      </c>
      <c r="O14" s="30">
        <v>0.36324942253143</v>
      </c>
      <c r="P14" s="30">
        <v>0</v>
      </c>
      <c r="Q14" s="30">
        <v>0.68184658106293905</v>
      </c>
      <c r="R14" s="30">
        <v>0</v>
      </c>
      <c r="S14" s="30">
        <v>0</v>
      </c>
      <c r="T14" s="30">
        <v>-1.5524864717642001E-2</v>
      </c>
      <c r="U14" s="30">
        <v>0</v>
      </c>
      <c r="V14" s="30">
        <v>0</v>
      </c>
      <c r="W14" s="30">
        <v>0</v>
      </c>
      <c r="X14" s="30">
        <v>0</v>
      </c>
      <c r="Y14" s="30">
        <v>-2.5247759492419402E-3</v>
      </c>
      <c r="Z14" s="30">
        <v>-1.1392963069067801E-3</v>
      </c>
      <c r="AA14" s="30">
        <v>-2.6311512333010399E-3</v>
      </c>
      <c r="AB14" s="30">
        <v>-9.0622968555997797E-4</v>
      </c>
      <c r="AC14" s="30">
        <v>4.2852870543175198E-4</v>
      </c>
      <c r="AD14" s="30">
        <v>-1.8364044132235201E-2</v>
      </c>
      <c r="AE14" s="30">
        <v>-0.24128631925786001</v>
      </c>
      <c r="AF14" s="30">
        <v>-0.64475467774971396</v>
      </c>
      <c r="AH14" s="30">
        <f t="shared" si="8"/>
        <v>3.0041082964338199E-3</v>
      </c>
      <c r="AI14" s="30">
        <f t="shared" si="4"/>
        <v>-2.5247759492419402E-3</v>
      </c>
      <c r="AJ14" s="30">
        <f t="shared" si="0"/>
        <v>-1.1392963069067801E-3</v>
      </c>
      <c r="AK14" s="30">
        <f t="shared" si="0"/>
        <v>-2.6311512333010399E-3</v>
      </c>
      <c r="AL14" s="30">
        <f t="shared" si="0"/>
        <v>-9.0622968555997797E-4</v>
      </c>
      <c r="AM14" s="30">
        <f t="shared" si="0"/>
        <v>4.2852870543175198E-4</v>
      </c>
      <c r="AN14" s="30">
        <f t="shared" si="0"/>
        <v>-1.8364044132235201E-2</v>
      </c>
      <c r="AR14" s="31">
        <f t="shared" si="1"/>
        <v>40268</v>
      </c>
      <c r="AS14" s="30">
        <f t="shared" si="5"/>
        <v>-2.840616635149118E-2</v>
      </c>
      <c r="AT14" s="30">
        <f t="shared" si="6"/>
        <v>-2.5247759492419402E-3</v>
      </c>
      <c r="AU14" s="30">
        <f t="shared" si="2"/>
        <v>-1.1392963069067801E-3</v>
      </c>
      <c r="AV14" s="30">
        <f t="shared" si="2"/>
        <v>-2.6311512333010399E-3</v>
      </c>
      <c r="AW14" s="30">
        <f t="shared" si="2"/>
        <v>-9.0622968555997797E-4</v>
      </c>
      <c r="AX14" s="30">
        <f t="shared" si="2"/>
        <v>4.2852870543175198E-4</v>
      </c>
      <c r="AY14" s="30">
        <f t="shared" si="2"/>
        <v>-1.8364044132235201E-2</v>
      </c>
      <c r="AZ14" s="30">
        <f t="shared" si="7"/>
        <v>-5.3543134953304372E-2</v>
      </c>
      <c r="BA14" s="31">
        <f t="shared" si="3"/>
        <v>40268</v>
      </c>
      <c r="BB14" s="30">
        <f t="shared" si="3"/>
        <v>-2.840616635149118E-2</v>
      </c>
      <c r="BC14" s="30" t="e">
        <f>#REF!</f>
        <v>#REF!</v>
      </c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</row>
    <row r="15" spans="1:69">
      <c r="A15" s="31">
        <v>40359</v>
      </c>
      <c r="B15" s="30">
        <v>-4.7370660500201103E-3</v>
      </c>
      <c r="C15" s="30">
        <v>3.67022386980053E-3</v>
      </c>
      <c r="D15" s="30">
        <v>-0.30212164023422</v>
      </c>
      <c r="E15" s="30">
        <v>6.0516928571008304E-3</v>
      </c>
      <c r="F15" s="30">
        <v>5.3154695818236002E-2</v>
      </c>
      <c r="G15" s="30">
        <v>9.1914005444282396E-2</v>
      </c>
      <c r="H15" s="30">
        <v>-0.107354707573159</v>
      </c>
      <c r="I15" s="30">
        <v>-2.6876573367295899E-2</v>
      </c>
      <c r="J15" s="30">
        <v>-1.34830410446908</v>
      </c>
      <c r="K15" s="30">
        <v>7.2352750243975797E-3</v>
      </c>
      <c r="L15" s="30">
        <v>-3.98503910816638E-2</v>
      </c>
      <c r="M15" s="30">
        <v>0</v>
      </c>
      <c r="N15" s="30">
        <v>0</v>
      </c>
      <c r="O15" s="30">
        <v>0.2301740452886</v>
      </c>
      <c r="P15" s="30">
        <v>0</v>
      </c>
      <c r="Q15" s="30">
        <v>0.93404127448171104</v>
      </c>
      <c r="R15" s="30">
        <v>0</v>
      </c>
      <c r="S15" s="30">
        <v>0</v>
      </c>
      <c r="T15" s="30">
        <v>-0.16166954859767599</v>
      </c>
      <c r="U15" s="30">
        <v>0</v>
      </c>
      <c r="V15" s="30">
        <v>0</v>
      </c>
      <c r="W15" s="30">
        <v>0</v>
      </c>
      <c r="X15" s="30">
        <v>0</v>
      </c>
      <c r="Y15" s="30">
        <v>8.9646600827109004E-4</v>
      </c>
      <c r="Z15" s="30">
        <v>1.85119459221727E-3</v>
      </c>
      <c r="AA15" s="30">
        <v>1.7305419038882101E-3</v>
      </c>
      <c r="AB15" s="30">
        <v>3.1244630773974401E-3</v>
      </c>
      <c r="AC15" s="30">
        <v>5.5460946545737803E-3</v>
      </c>
      <c r="AD15" s="30">
        <v>-1.8716253522754699E-2</v>
      </c>
      <c r="AE15" s="30">
        <v>-0.238906039180453</v>
      </c>
      <c r="AF15" s="30">
        <v>-0.93824378211864101</v>
      </c>
      <c r="AH15" s="30">
        <f t="shared" si="8"/>
        <v>7.2352750243975797E-3</v>
      </c>
      <c r="AI15" s="30">
        <f t="shared" si="4"/>
        <v>8.9646600827109004E-4</v>
      </c>
      <c r="AJ15" s="30">
        <f t="shared" si="0"/>
        <v>1.85119459221727E-3</v>
      </c>
      <c r="AK15" s="30">
        <f t="shared" si="0"/>
        <v>1.7305419038882101E-3</v>
      </c>
      <c r="AL15" s="30">
        <f t="shared" si="0"/>
        <v>3.1244630773974401E-3</v>
      </c>
      <c r="AM15" s="30">
        <f t="shared" si="0"/>
        <v>5.5460946545737803E-3</v>
      </c>
      <c r="AN15" s="30">
        <f t="shared" si="0"/>
        <v>-1.8716253522754699E-2</v>
      </c>
      <c r="AR15" s="31">
        <f t="shared" si="1"/>
        <v>40359</v>
      </c>
      <c r="AS15" s="30">
        <f t="shared" si="5"/>
        <v>-2.417499962352742E-2</v>
      </c>
      <c r="AT15" s="30">
        <f t="shared" si="6"/>
        <v>8.9646600827109004E-4</v>
      </c>
      <c r="AU15" s="30">
        <f t="shared" si="2"/>
        <v>1.85119459221727E-3</v>
      </c>
      <c r="AV15" s="30">
        <f t="shared" si="2"/>
        <v>1.7305419038882101E-3</v>
      </c>
      <c r="AW15" s="30">
        <f t="shared" si="2"/>
        <v>3.1244630773974401E-3</v>
      </c>
      <c r="AX15" s="30">
        <f t="shared" si="2"/>
        <v>5.5460946545737803E-3</v>
      </c>
      <c r="AY15" s="30">
        <f t="shared" si="2"/>
        <v>-1.8716253522754699E-2</v>
      </c>
      <c r="AZ15" s="30">
        <f t="shared" si="7"/>
        <v>-2.9742492909934332E-2</v>
      </c>
      <c r="BA15" s="31">
        <f t="shared" si="3"/>
        <v>40359</v>
      </c>
      <c r="BB15" s="30">
        <f t="shared" si="3"/>
        <v>-2.417499962352742E-2</v>
      </c>
      <c r="BC15" s="30" t="e">
        <f>#REF!</f>
        <v>#REF!</v>
      </c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</row>
    <row r="16" spans="1:69">
      <c r="A16" s="31">
        <v>40451</v>
      </c>
      <c r="B16" s="30">
        <v>-6.2906474904700295E-4</v>
      </c>
      <c r="C16" s="30">
        <v>3.3450481172536601E-3</v>
      </c>
      <c r="D16" s="30">
        <v>-0.32888130536140497</v>
      </c>
      <c r="E16" s="30">
        <v>7.5691273284439397E-3</v>
      </c>
      <c r="F16" s="30">
        <v>2.32866110204899E-2</v>
      </c>
      <c r="G16" s="30">
        <v>0.13246591601736499</v>
      </c>
      <c r="H16" s="30">
        <v>-0.16956320740674199</v>
      </c>
      <c r="I16" s="30">
        <v>-0.26886155388444699</v>
      </c>
      <c r="J16" s="30">
        <v>-1.3369543612400501</v>
      </c>
      <c r="K16" s="30">
        <v>6.7947241754850998E-3</v>
      </c>
      <c r="L16" s="30">
        <v>-2.29130452847781E-2</v>
      </c>
      <c r="M16" s="30">
        <v>0</v>
      </c>
      <c r="N16" s="30">
        <v>0</v>
      </c>
      <c r="O16" s="30">
        <v>0.21211588497091999</v>
      </c>
      <c r="P16" s="30">
        <v>0</v>
      </c>
      <c r="Q16" s="30">
        <v>0.91266169275569997</v>
      </c>
      <c r="R16" s="30">
        <v>0</v>
      </c>
      <c r="S16" s="30">
        <v>0</v>
      </c>
      <c r="T16" s="30">
        <v>-0.30290794268888999</v>
      </c>
      <c r="U16" s="30">
        <v>0</v>
      </c>
      <c r="V16" s="30">
        <v>0</v>
      </c>
      <c r="W16" s="30">
        <v>0</v>
      </c>
      <c r="X16" s="30">
        <v>0</v>
      </c>
      <c r="Y16" s="30">
        <v>7.2084334472588497E-4</v>
      </c>
      <c r="Z16" s="30">
        <v>1.9737883137027601E-3</v>
      </c>
      <c r="AA16" s="30">
        <v>2.7451015851997999E-3</v>
      </c>
      <c r="AB16" s="30">
        <v>3.3873319660093701E-3</v>
      </c>
      <c r="AC16" s="30">
        <v>7.6217821315838199E-3</v>
      </c>
      <c r="AD16" s="30">
        <v>-1.7287506472085601E-2</v>
      </c>
      <c r="AE16" s="30">
        <v>-0.23654705990511199</v>
      </c>
      <c r="AF16" s="30">
        <v>-1.4033622706456299</v>
      </c>
      <c r="AH16" s="30">
        <f t="shared" si="8"/>
        <v>6.7947241754850998E-3</v>
      </c>
      <c r="AI16" s="30">
        <f t="shared" si="4"/>
        <v>7.2084334472588497E-4</v>
      </c>
      <c r="AJ16" s="30">
        <f t="shared" si="0"/>
        <v>1.9737883137027601E-3</v>
      </c>
      <c r="AK16" s="30">
        <f t="shared" si="0"/>
        <v>2.7451015851997999E-3</v>
      </c>
      <c r="AL16" s="30">
        <f t="shared" si="0"/>
        <v>3.3873319660093701E-3</v>
      </c>
      <c r="AM16" s="30">
        <f t="shared" si="0"/>
        <v>7.6217821315838199E-3</v>
      </c>
      <c r="AN16" s="30">
        <f t="shared" si="0"/>
        <v>-1.7287506472085601E-2</v>
      </c>
      <c r="AR16" s="31">
        <f t="shared" si="1"/>
        <v>40451</v>
      </c>
      <c r="AS16" s="30">
        <f t="shared" si="5"/>
        <v>-2.46155504724399E-2</v>
      </c>
      <c r="AT16" s="30">
        <f t="shared" si="6"/>
        <v>7.2084334472588497E-4</v>
      </c>
      <c r="AU16" s="30">
        <f t="shared" si="2"/>
        <v>1.9737883137027601E-3</v>
      </c>
      <c r="AV16" s="30">
        <f t="shared" si="2"/>
        <v>2.7451015851997999E-3</v>
      </c>
      <c r="AW16" s="30">
        <f t="shared" si="2"/>
        <v>3.3873319660093701E-3</v>
      </c>
      <c r="AX16" s="30">
        <f t="shared" si="2"/>
        <v>7.6217821315838199E-3</v>
      </c>
      <c r="AY16" s="30">
        <f t="shared" si="2"/>
        <v>-1.7287506472085601E-2</v>
      </c>
      <c r="AZ16" s="30">
        <f t="shared" si="7"/>
        <v>-2.5454209603303864E-2</v>
      </c>
      <c r="BA16" s="31">
        <f t="shared" si="3"/>
        <v>40451</v>
      </c>
      <c r="BB16" s="30">
        <f t="shared" si="3"/>
        <v>-2.46155504724399E-2</v>
      </c>
      <c r="BC16" s="30" t="e">
        <f>#REF!</f>
        <v>#REF!</v>
      </c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</row>
    <row r="17" spans="1:69">
      <c r="A17" s="31">
        <v>40543</v>
      </c>
      <c r="B17" s="30">
        <v>-1.13728793685652E-2</v>
      </c>
      <c r="C17" s="30">
        <v>3.0241988745460802E-3</v>
      </c>
      <c r="D17" s="30">
        <v>-0.328125885615349</v>
      </c>
      <c r="E17" s="30">
        <v>8.6382462824552402E-3</v>
      </c>
      <c r="F17" s="30">
        <v>1.9738835215088402E-2</v>
      </c>
      <c r="G17" s="30">
        <v>0.140422876972534</v>
      </c>
      <c r="H17" s="30">
        <v>-0.207912315548064</v>
      </c>
      <c r="I17" s="30">
        <v>0.44780260376500097</v>
      </c>
      <c r="J17" s="30">
        <v>-1.3815556306369801</v>
      </c>
      <c r="K17" s="30">
        <v>6.1266592638276E-3</v>
      </c>
      <c r="L17" s="30">
        <v>-3.2054721318819299E-2</v>
      </c>
      <c r="M17" s="30">
        <v>0</v>
      </c>
      <c r="N17" s="30">
        <v>0</v>
      </c>
      <c r="O17" s="30">
        <v>0.16644918923256399</v>
      </c>
      <c r="P17" s="30">
        <v>0</v>
      </c>
      <c r="Q17" s="30">
        <v>0.88049151234859102</v>
      </c>
      <c r="R17" s="30">
        <v>0</v>
      </c>
      <c r="S17" s="30">
        <v>0</v>
      </c>
      <c r="T17" s="30">
        <v>-0.196827461839155</v>
      </c>
      <c r="U17" s="30">
        <v>0</v>
      </c>
      <c r="V17" s="30">
        <v>0</v>
      </c>
      <c r="W17" s="30">
        <v>0</v>
      </c>
      <c r="X17" s="30">
        <v>0</v>
      </c>
      <c r="Y17" s="30">
        <v>7.76612758524031E-4</v>
      </c>
      <c r="Z17" s="30">
        <v>1.88718303779644E-3</v>
      </c>
      <c r="AA17" s="30">
        <v>2.7602000716164801E-3</v>
      </c>
      <c r="AB17" s="30">
        <v>3.0620940262515699E-3</v>
      </c>
      <c r="AC17" s="30">
        <v>6.3574995413651003E-3</v>
      </c>
      <c r="AD17" s="30">
        <v>-1.70886079019716E-2</v>
      </c>
      <c r="AE17" s="30">
        <v>-0.23420926721986399</v>
      </c>
      <c r="AF17" s="30">
        <v>-0.74969799348425503</v>
      </c>
      <c r="AH17" s="30">
        <f t="shared" si="8"/>
        <v>6.1266592638276E-3</v>
      </c>
      <c r="AI17" s="30">
        <f t="shared" si="4"/>
        <v>7.76612758524031E-4</v>
      </c>
      <c r="AJ17" s="30">
        <f t="shared" si="4"/>
        <v>1.88718303779644E-3</v>
      </c>
      <c r="AK17" s="30">
        <f t="shared" si="4"/>
        <v>2.7602000716164801E-3</v>
      </c>
      <c r="AL17" s="30">
        <f t="shared" si="4"/>
        <v>3.0620940262515699E-3</v>
      </c>
      <c r="AM17" s="30">
        <f t="shared" si="4"/>
        <v>6.3574995413651003E-3</v>
      </c>
      <c r="AN17" s="30">
        <f t="shared" si="4"/>
        <v>-1.70886079019716E-2</v>
      </c>
      <c r="AR17" s="31">
        <f t="shared" si="1"/>
        <v>40543</v>
      </c>
      <c r="AS17" s="30">
        <f t="shared" si="5"/>
        <v>-2.5283615384097402E-2</v>
      </c>
      <c r="AT17" s="30">
        <f t="shared" si="6"/>
        <v>7.76612758524031E-4</v>
      </c>
      <c r="AU17" s="30">
        <f t="shared" si="2"/>
        <v>1.88718303779644E-3</v>
      </c>
      <c r="AV17" s="30">
        <f t="shared" si="2"/>
        <v>2.7602000716164801E-3</v>
      </c>
      <c r="AW17" s="30">
        <f t="shared" si="2"/>
        <v>3.0620940262515699E-3</v>
      </c>
      <c r="AX17" s="30">
        <f t="shared" si="2"/>
        <v>6.3574995413651003E-3</v>
      </c>
      <c r="AY17" s="30">
        <f t="shared" si="2"/>
        <v>-1.70886079019716E-2</v>
      </c>
      <c r="AZ17" s="30">
        <f t="shared" si="7"/>
        <v>-2.7528633850515377E-2</v>
      </c>
      <c r="BA17" s="31">
        <f t="shared" si="3"/>
        <v>40543</v>
      </c>
      <c r="BB17" s="30">
        <f t="shared" si="3"/>
        <v>-2.5283615384097402E-2</v>
      </c>
      <c r="BC17" s="30" t="e">
        <f>#REF!</f>
        <v>#REF!</v>
      </c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</row>
    <row r="18" spans="1:69">
      <c r="A18" s="31">
        <v>40633</v>
      </c>
      <c r="B18" s="30">
        <v>-2.2416806822378399E-2</v>
      </c>
      <c r="C18" s="30">
        <v>2.7353283408304502E-3</v>
      </c>
      <c r="D18" s="30">
        <v>-0.27959615704447</v>
      </c>
      <c r="E18" s="30">
        <v>8.8719021886118892E-3</v>
      </c>
      <c r="F18" s="30">
        <v>1.7961792241116801E-2</v>
      </c>
      <c r="G18" s="30">
        <v>0.18455360118352299</v>
      </c>
      <c r="H18" s="30">
        <v>-0.166390130287463</v>
      </c>
      <c r="I18" s="30">
        <v>0.41810986965538</v>
      </c>
      <c r="J18" s="30">
        <v>-1.1869704924564</v>
      </c>
      <c r="K18" s="30">
        <v>8.5206144142091402E-3</v>
      </c>
      <c r="L18" s="30">
        <v>-2.38927518140363E-2</v>
      </c>
      <c r="M18" s="30">
        <v>0</v>
      </c>
      <c r="N18" s="30">
        <v>0</v>
      </c>
      <c r="O18" s="30">
        <v>0.135215373378305</v>
      </c>
      <c r="P18" s="30">
        <v>0</v>
      </c>
      <c r="Q18" s="30">
        <v>0.76883475757449904</v>
      </c>
      <c r="R18" s="30">
        <v>0</v>
      </c>
      <c r="S18" s="30">
        <v>0</v>
      </c>
      <c r="T18" s="30">
        <v>0.141388972396394</v>
      </c>
      <c r="U18" s="30">
        <v>0</v>
      </c>
      <c r="V18" s="30">
        <v>0</v>
      </c>
      <c r="W18" s="30">
        <v>0</v>
      </c>
      <c r="X18" s="30">
        <v>0</v>
      </c>
      <c r="Y18" s="30">
        <v>2.0219985448211001E-4</v>
      </c>
      <c r="Z18" s="30">
        <v>1.0834980379570401E-3</v>
      </c>
      <c r="AA18" s="30">
        <v>1.15275716343621E-3</v>
      </c>
      <c r="AB18" s="30">
        <v>1.4786779541697799E-3</v>
      </c>
      <c r="AC18" s="30">
        <v>5.6280385045903696E-3</v>
      </c>
      <c r="AD18" s="30">
        <v>-1.8825034041369801E-2</v>
      </c>
      <c r="AE18" s="30">
        <v>-0.23189254480898699</v>
      </c>
      <c r="AF18" s="30">
        <v>-0.25099680668088098</v>
      </c>
      <c r="AH18" s="30">
        <f t="shared" si="8"/>
        <v>8.5206144142091402E-3</v>
      </c>
      <c r="AI18" s="30">
        <f t="shared" si="4"/>
        <v>2.0219985448211001E-4</v>
      </c>
      <c r="AJ18" s="30">
        <f t="shared" si="4"/>
        <v>1.0834980379570401E-3</v>
      </c>
      <c r="AK18" s="30">
        <f t="shared" si="4"/>
        <v>1.15275716343621E-3</v>
      </c>
      <c r="AL18" s="30">
        <f t="shared" si="4"/>
        <v>1.4786779541697799E-3</v>
      </c>
      <c r="AM18" s="30">
        <f t="shared" si="4"/>
        <v>5.6280385045903696E-3</v>
      </c>
      <c r="AN18" s="30">
        <f t="shared" si="4"/>
        <v>-1.8825034041369801E-2</v>
      </c>
      <c r="AR18" s="31">
        <f t="shared" si="1"/>
        <v>40633</v>
      </c>
      <c r="AS18" s="30">
        <f t="shared" si="5"/>
        <v>-2.2889660233715858E-2</v>
      </c>
      <c r="AT18" s="30">
        <f t="shared" si="6"/>
        <v>2.0219985448211001E-4</v>
      </c>
      <c r="AU18" s="30">
        <f t="shared" si="6"/>
        <v>1.0834980379570401E-3</v>
      </c>
      <c r="AV18" s="30">
        <f t="shared" si="6"/>
        <v>1.15275716343621E-3</v>
      </c>
      <c r="AW18" s="30">
        <f t="shared" si="6"/>
        <v>1.4786779541697799E-3</v>
      </c>
      <c r="AX18" s="30">
        <f t="shared" si="6"/>
        <v>5.6280385045903696E-3</v>
      </c>
      <c r="AY18" s="30">
        <f t="shared" si="6"/>
        <v>-1.8825034041369801E-2</v>
      </c>
      <c r="AZ18" s="30">
        <f t="shared" si="7"/>
        <v>-3.2169522760450153E-2</v>
      </c>
      <c r="BA18" s="31">
        <f t="shared" si="3"/>
        <v>40633</v>
      </c>
      <c r="BB18" s="30">
        <f t="shared" si="3"/>
        <v>-2.2889660233715858E-2</v>
      </c>
      <c r="BC18" s="30" t="e">
        <f>#REF!</f>
        <v>#REF!</v>
      </c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</row>
    <row r="19" spans="1:69">
      <c r="A19" s="31">
        <v>40724</v>
      </c>
      <c r="B19" s="30">
        <v>-2.72473705747899E-2</v>
      </c>
      <c r="C19" s="30">
        <v>2.37388820893968E-3</v>
      </c>
      <c r="D19" s="30">
        <v>-0.31422334853262701</v>
      </c>
      <c r="E19" s="30">
        <v>9.3425001270297497E-3</v>
      </c>
      <c r="F19" s="30">
        <v>-1.3049634285544599E-2</v>
      </c>
      <c r="G19" s="30">
        <v>0.20469262427926699</v>
      </c>
      <c r="H19" s="30">
        <v>-0.18816193396526901</v>
      </c>
      <c r="I19" s="30">
        <v>0.98633916261541199</v>
      </c>
      <c r="J19" s="30">
        <v>-1.3756400632540799</v>
      </c>
      <c r="K19" s="30">
        <v>9.6535166101307992E-3</v>
      </c>
      <c r="L19" s="30">
        <v>-3.8413425531313897E-2</v>
      </c>
      <c r="M19" s="30">
        <v>0</v>
      </c>
      <c r="N19" s="30">
        <v>0</v>
      </c>
      <c r="O19" s="30">
        <v>9.5508167140656505E-2</v>
      </c>
      <c r="P19" s="30">
        <v>0</v>
      </c>
      <c r="Q19" s="30">
        <v>1.0330843733567101</v>
      </c>
      <c r="R19" s="30">
        <v>0</v>
      </c>
      <c r="S19" s="30">
        <v>0</v>
      </c>
      <c r="T19" s="30">
        <v>0.197814863899514</v>
      </c>
      <c r="U19" s="30">
        <v>0</v>
      </c>
      <c r="V19" s="30">
        <v>0</v>
      </c>
      <c r="W19" s="30">
        <v>0</v>
      </c>
      <c r="X19" s="30">
        <v>0</v>
      </c>
      <c r="Y19" s="30">
        <v>1.7974433158762699E-3</v>
      </c>
      <c r="Z19" s="30">
        <v>2.4593157039065599E-3</v>
      </c>
      <c r="AA19" s="30">
        <v>3.4491550535031799E-3</v>
      </c>
      <c r="AB19" s="30">
        <v>2.6918081936111401E-3</v>
      </c>
      <c r="AC19" s="30">
        <v>8.1607621918333706E-3</v>
      </c>
      <c r="AD19" s="30">
        <v>-1.9227746999617101E-2</v>
      </c>
      <c r="AE19" s="30">
        <v>-0.22959677437165399</v>
      </c>
      <c r="AF19" s="30">
        <v>0.33796354963888597</v>
      </c>
      <c r="AH19" s="30">
        <f t="shared" si="8"/>
        <v>9.6535166101307992E-3</v>
      </c>
      <c r="AI19" s="30">
        <f t="shared" si="4"/>
        <v>1.7974433158762699E-3</v>
      </c>
      <c r="AJ19" s="30">
        <f t="shared" si="4"/>
        <v>2.4593157039065599E-3</v>
      </c>
      <c r="AK19" s="30">
        <f t="shared" si="4"/>
        <v>3.4491550535031799E-3</v>
      </c>
      <c r="AL19" s="30">
        <f t="shared" si="4"/>
        <v>2.6918081936111401E-3</v>
      </c>
      <c r="AM19" s="30">
        <f t="shared" si="4"/>
        <v>8.1607621918333706E-3</v>
      </c>
      <c r="AN19" s="30">
        <f t="shared" si="4"/>
        <v>-1.9227746999617101E-2</v>
      </c>
      <c r="AR19" s="31">
        <f t="shared" si="1"/>
        <v>40724</v>
      </c>
      <c r="AS19" s="30">
        <f t="shared" si="5"/>
        <v>-2.1756758037794199E-2</v>
      </c>
      <c r="AT19" s="30">
        <f t="shared" si="6"/>
        <v>1.7974433158762699E-3</v>
      </c>
      <c r="AU19" s="30">
        <f t="shared" si="6"/>
        <v>2.4593157039065599E-3</v>
      </c>
      <c r="AV19" s="30">
        <f t="shared" si="6"/>
        <v>3.4491550535031799E-3</v>
      </c>
      <c r="AW19" s="30">
        <f t="shared" si="6"/>
        <v>2.6918081936111401E-3</v>
      </c>
      <c r="AX19" s="30">
        <f t="shared" si="6"/>
        <v>8.1607621918333706E-3</v>
      </c>
      <c r="AY19" s="30">
        <f t="shared" si="6"/>
        <v>-1.9227746999617101E-2</v>
      </c>
      <c r="AZ19" s="30">
        <f t="shared" si="7"/>
        <v>-2.2426020578680782E-2</v>
      </c>
      <c r="BA19" s="31">
        <f t="shared" si="3"/>
        <v>40724</v>
      </c>
      <c r="BB19" s="30">
        <f t="shared" si="3"/>
        <v>-2.1756758037794199E-2</v>
      </c>
      <c r="BC19" s="30" t="e">
        <f>#REF!</f>
        <v>#REF!</v>
      </c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</row>
    <row r="20" spans="1:69">
      <c r="A20" s="31">
        <v>40816</v>
      </c>
      <c r="B20" s="30">
        <v>-3.9545427395770702E-2</v>
      </c>
      <c r="C20" s="30">
        <v>1.95159041171955E-3</v>
      </c>
      <c r="D20" s="30">
        <v>-0.37751045832566898</v>
      </c>
      <c r="E20" s="30">
        <v>9.7578313497548308E-3</v>
      </c>
      <c r="F20" s="30">
        <v>-7.0705553676742E-2</v>
      </c>
      <c r="G20" s="30">
        <v>0.20468667264859</v>
      </c>
      <c r="H20" s="30">
        <v>-0.17437725674770399</v>
      </c>
      <c r="I20" s="30">
        <v>0.72133129644054095</v>
      </c>
      <c r="J20" s="30">
        <v>-1.4218662488149401</v>
      </c>
      <c r="K20" s="30">
        <v>1.01918933073763E-2</v>
      </c>
      <c r="L20" s="30">
        <v>-5.3201806973846001E-2</v>
      </c>
      <c r="M20" s="30">
        <v>0</v>
      </c>
      <c r="N20" s="30">
        <v>0</v>
      </c>
      <c r="O20" s="30">
        <v>3.4603132670207801E-2</v>
      </c>
      <c r="P20" s="30">
        <v>0</v>
      </c>
      <c r="Q20" s="30">
        <v>1.2701566490479901</v>
      </c>
      <c r="R20" s="30">
        <v>0</v>
      </c>
      <c r="S20" s="30">
        <v>0</v>
      </c>
      <c r="T20" s="30">
        <v>-5.35110811370587E-2</v>
      </c>
      <c r="U20" s="30">
        <v>0</v>
      </c>
      <c r="V20" s="30">
        <v>0</v>
      </c>
      <c r="W20" s="30">
        <v>0</v>
      </c>
      <c r="X20" s="30">
        <v>0</v>
      </c>
      <c r="Y20" s="30">
        <v>3.0450598118569802E-3</v>
      </c>
      <c r="Z20" s="30">
        <v>4.0096133996136898E-3</v>
      </c>
      <c r="AA20" s="30">
        <v>5.3825903925330803E-3</v>
      </c>
      <c r="AB20" s="30">
        <v>4.5662268310930898E-3</v>
      </c>
      <c r="AC20" s="30">
        <v>1.01943813029858E-2</v>
      </c>
      <c r="AD20" s="30">
        <v>-1.62738596135358E-2</v>
      </c>
      <c r="AE20" s="30">
        <v>-0.227321835736393</v>
      </c>
      <c r="AF20" s="30">
        <v>-0.18004422671027401</v>
      </c>
      <c r="AH20" s="30">
        <f t="shared" si="8"/>
        <v>1.01918933073763E-2</v>
      </c>
      <c r="AI20" s="30">
        <f t="shared" si="4"/>
        <v>3.0450598118569802E-3</v>
      </c>
      <c r="AJ20" s="30">
        <f t="shared" si="4"/>
        <v>4.0096133996136898E-3</v>
      </c>
      <c r="AK20" s="30">
        <f t="shared" si="4"/>
        <v>5.3825903925330803E-3</v>
      </c>
      <c r="AL20" s="30">
        <f t="shared" si="4"/>
        <v>4.5662268310930898E-3</v>
      </c>
      <c r="AM20" s="30">
        <f t="shared" si="4"/>
        <v>1.01943813029858E-2</v>
      </c>
      <c r="AN20" s="30">
        <f t="shared" si="4"/>
        <v>-1.62738596135358E-2</v>
      </c>
      <c r="AR20" s="31">
        <f t="shared" si="1"/>
        <v>40816</v>
      </c>
      <c r="AS20" s="30">
        <f t="shared" si="5"/>
        <v>-2.1218381340548702E-2</v>
      </c>
      <c r="AT20" s="30">
        <f t="shared" si="6"/>
        <v>3.0450598118569802E-3</v>
      </c>
      <c r="AU20" s="30">
        <f t="shared" si="6"/>
        <v>4.0096133996136898E-3</v>
      </c>
      <c r="AV20" s="30">
        <f t="shared" si="6"/>
        <v>5.3825903925330803E-3</v>
      </c>
      <c r="AW20" s="30">
        <f t="shared" si="6"/>
        <v>4.5662268310930898E-3</v>
      </c>
      <c r="AX20" s="30">
        <f t="shared" si="6"/>
        <v>1.01943813029858E-2</v>
      </c>
      <c r="AY20" s="30">
        <f t="shared" si="6"/>
        <v>-1.62738596135358E-2</v>
      </c>
      <c r="AZ20" s="30">
        <f t="shared" si="7"/>
        <v>-1.0294369216001862E-2</v>
      </c>
      <c r="BA20" s="31">
        <f t="shared" si="3"/>
        <v>40816</v>
      </c>
      <c r="BB20" s="30">
        <f t="shared" si="3"/>
        <v>-2.1218381340548702E-2</v>
      </c>
      <c r="BC20" s="30" t="e">
        <f>#REF!</f>
        <v>#REF!</v>
      </c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</row>
    <row r="21" spans="1:69">
      <c r="A21" s="31">
        <v>40908</v>
      </c>
      <c r="B21" s="30">
        <v>-3.9788953854180603E-2</v>
      </c>
      <c r="C21" s="30">
        <v>1.61004749648085E-3</v>
      </c>
      <c r="D21" s="30">
        <v>-0.39265592691132201</v>
      </c>
      <c r="E21" s="30">
        <v>1.0108315657220099E-2</v>
      </c>
      <c r="F21" s="30">
        <v>-7.8889113530189403E-2</v>
      </c>
      <c r="G21" s="30">
        <v>0.209562908745519</v>
      </c>
      <c r="H21" s="30">
        <v>-0.190998596938773</v>
      </c>
      <c r="I21" s="30">
        <v>0.38877882176844197</v>
      </c>
      <c r="J21" s="30">
        <v>-1.7326212454662899</v>
      </c>
      <c r="K21" s="30">
        <v>1.0859954265507401E-2</v>
      </c>
      <c r="L21" s="30">
        <v>-4.6540111136616998E-2</v>
      </c>
      <c r="M21" s="30">
        <v>0</v>
      </c>
      <c r="N21" s="30">
        <v>0</v>
      </c>
      <c r="O21" s="30">
        <v>0.15460613980775501</v>
      </c>
      <c r="P21" s="30">
        <v>0</v>
      </c>
      <c r="Q21" s="30">
        <v>1.4594860182728999</v>
      </c>
      <c r="R21" s="30">
        <v>0</v>
      </c>
      <c r="S21" s="30">
        <v>0</v>
      </c>
      <c r="T21" s="30">
        <v>-8.8538751574340699E-2</v>
      </c>
      <c r="U21" s="30">
        <v>0</v>
      </c>
      <c r="V21" s="30">
        <v>0</v>
      </c>
      <c r="W21" s="30">
        <v>0</v>
      </c>
      <c r="X21" s="30">
        <v>0</v>
      </c>
      <c r="Y21" s="30">
        <v>2.6775519367472299E-3</v>
      </c>
      <c r="Z21" s="30">
        <v>3.4388963615183902E-3</v>
      </c>
      <c r="AA21" s="30">
        <v>4.8202013481324297E-3</v>
      </c>
      <c r="AB21" s="30">
        <v>5.2218457154751203E-3</v>
      </c>
      <c r="AC21" s="30">
        <v>8.4244334211058796E-3</v>
      </c>
      <c r="AD21" s="30">
        <v>-1.32671530150729E-2</v>
      </c>
      <c r="AE21" s="30">
        <v>-0.22506760697199499</v>
      </c>
      <c r="AF21" s="30">
        <v>-0.58685904691948498</v>
      </c>
      <c r="AH21" s="30">
        <f t="shared" si="8"/>
        <v>1.0859954265507401E-2</v>
      </c>
      <c r="AI21" s="30">
        <f t="shared" si="4"/>
        <v>2.6775519367472299E-3</v>
      </c>
      <c r="AJ21" s="30">
        <f t="shared" si="4"/>
        <v>3.4388963615183902E-3</v>
      </c>
      <c r="AK21" s="30">
        <f t="shared" si="4"/>
        <v>4.8202013481324297E-3</v>
      </c>
      <c r="AL21" s="30">
        <f t="shared" si="4"/>
        <v>5.2218457154751203E-3</v>
      </c>
      <c r="AM21" s="30">
        <f t="shared" si="4"/>
        <v>8.4244334211058796E-3</v>
      </c>
      <c r="AN21" s="30">
        <f t="shared" si="4"/>
        <v>-1.32671530150729E-2</v>
      </c>
      <c r="AR21" s="31">
        <f t="shared" si="1"/>
        <v>40908</v>
      </c>
      <c r="AS21" s="30">
        <f t="shared" si="5"/>
        <v>-2.0550320382417601E-2</v>
      </c>
      <c r="AT21" s="30">
        <f t="shared" si="6"/>
        <v>2.6775519367472299E-3</v>
      </c>
      <c r="AU21" s="30">
        <f t="shared" si="6"/>
        <v>3.4388963615183902E-3</v>
      </c>
      <c r="AV21" s="30">
        <f t="shared" si="6"/>
        <v>4.8202013481324297E-3</v>
      </c>
      <c r="AW21" s="30">
        <f t="shared" si="6"/>
        <v>5.2218457154751203E-3</v>
      </c>
      <c r="AX21" s="30">
        <f t="shared" si="6"/>
        <v>8.4244334211058796E-3</v>
      </c>
      <c r="AY21" s="30">
        <f t="shared" si="6"/>
        <v>-1.32671530150729E-2</v>
      </c>
      <c r="AZ21" s="30">
        <f t="shared" si="7"/>
        <v>-9.2345446145114529E-3</v>
      </c>
      <c r="BA21" s="31">
        <f t="shared" si="3"/>
        <v>40908</v>
      </c>
      <c r="BB21" s="30">
        <f t="shared" si="3"/>
        <v>-2.0550320382417601E-2</v>
      </c>
      <c r="BC21" s="30" t="e">
        <f>#REF!</f>
        <v>#REF!</v>
      </c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</row>
    <row r="22" spans="1:69">
      <c r="A22" s="31">
        <v>40999</v>
      </c>
      <c r="B22" s="30">
        <v>-3.8620697418889599E-2</v>
      </c>
      <c r="C22" s="30">
        <v>1.16829691443332E-3</v>
      </c>
      <c r="D22" s="30">
        <v>-0.39041709682879899</v>
      </c>
      <c r="E22" s="30">
        <v>9.85193644684745E-3</v>
      </c>
      <c r="F22" s="30">
        <v>-9.88790885361856E-2</v>
      </c>
      <c r="G22" s="30">
        <v>0.218363793353892</v>
      </c>
      <c r="H22" s="30">
        <v>-0.25693852615555901</v>
      </c>
      <c r="I22" s="30">
        <v>1.1044948433691399</v>
      </c>
      <c r="J22" s="30">
        <v>-1.5315155903189099</v>
      </c>
      <c r="K22" s="30">
        <v>1.5026541637586099E-2</v>
      </c>
      <c r="L22" s="30">
        <v>-4.9859408448893403E-2</v>
      </c>
      <c r="M22" s="30">
        <v>0</v>
      </c>
      <c r="N22" s="30">
        <v>0</v>
      </c>
      <c r="O22" s="30">
        <v>9.0592025463997999E-2</v>
      </c>
      <c r="P22" s="30">
        <v>0</v>
      </c>
      <c r="Q22" s="30">
        <v>1.27209691442475</v>
      </c>
      <c r="R22" s="30">
        <v>0</v>
      </c>
      <c r="S22" s="30">
        <v>0</v>
      </c>
      <c r="T22" s="30">
        <v>0.40906387095951402</v>
      </c>
      <c r="U22" s="30">
        <v>0</v>
      </c>
      <c r="V22" s="30">
        <v>0</v>
      </c>
      <c r="W22" s="30">
        <v>0</v>
      </c>
      <c r="X22" s="30">
        <v>0</v>
      </c>
      <c r="Y22" s="30">
        <v>3.1581233002953E-3</v>
      </c>
      <c r="Z22" s="30">
        <v>3.46735337040104E-3</v>
      </c>
      <c r="AA22" s="30">
        <v>3.5548480773694899E-3</v>
      </c>
      <c r="AB22" s="30">
        <v>6.3008475673864599E-3</v>
      </c>
      <c r="AC22" s="30">
        <v>6.1258873767178201E-3</v>
      </c>
      <c r="AD22" s="30">
        <v>-1.06285976878783E-2</v>
      </c>
      <c r="AE22" s="30">
        <v>-0.22283396449434001</v>
      </c>
      <c r="AF22" s="30">
        <v>0.52687876237966702</v>
      </c>
      <c r="AH22" s="30">
        <f t="shared" si="8"/>
        <v>1.5026541637586099E-2</v>
      </c>
      <c r="AI22" s="30">
        <f t="shared" si="4"/>
        <v>3.1581233002953E-3</v>
      </c>
      <c r="AJ22" s="30">
        <f t="shared" si="4"/>
        <v>3.46735337040104E-3</v>
      </c>
      <c r="AK22" s="30">
        <f t="shared" si="4"/>
        <v>3.5548480773694899E-3</v>
      </c>
      <c r="AL22" s="30">
        <f t="shared" si="4"/>
        <v>6.3008475673864599E-3</v>
      </c>
      <c r="AM22" s="30">
        <f t="shared" si="4"/>
        <v>6.1258873767178201E-3</v>
      </c>
      <c r="AN22" s="30">
        <f t="shared" si="4"/>
        <v>-1.06285976878783E-2</v>
      </c>
      <c r="AR22" s="31">
        <f t="shared" si="1"/>
        <v>40999</v>
      </c>
      <c r="AS22" s="30">
        <f t="shared" si="5"/>
        <v>-1.6383733010338901E-2</v>
      </c>
      <c r="AT22" s="30">
        <f t="shared" si="6"/>
        <v>3.1581233002953E-3</v>
      </c>
      <c r="AU22" s="30">
        <f t="shared" si="6"/>
        <v>3.46735337040104E-3</v>
      </c>
      <c r="AV22" s="30">
        <f t="shared" si="6"/>
        <v>3.5548480773694899E-3</v>
      </c>
      <c r="AW22" s="30">
        <f t="shared" si="6"/>
        <v>6.3008475673864599E-3</v>
      </c>
      <c r="AX22" s="30">
        <f t="shared" si="6"/>
        <v>6.1258873767178201E-3</v>
      </c>
      <c r="AY22" s="30">
        <f t="shared" si="6"/>
        <v>-1.06285976878783E-2</v>
      </c>
      <c r="AZ22" s="30">
        <f t="shared" si="7"/>
        <v>-4.4052710060470896E-3</v>
      </c>
      <c r="BA22" s="31">
        <f t="shared" si="3"/>
        <v>40999</v>
      </c>
      <c r="BB22" s="30">
        <f t="shared" si="3"/>
        <v>-1.6383733010338901E-2</v>
      </c>
      <c r="BC22" s="30" t="e">
        <f>#REF!</f>
        <v>#REF!</v>
      </c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</row>
    <row r="23" spans="1:69">
      <c r="A23" s="31">
        <v>41090</v>
      </c>
      <c r="B23" s="30">
        <v>-4.10289470268776E-2</v>
      </c>
      <c r="C23" s="30">
        <v>8.9154075288977398E-4</v>
      </c>
      <c r="D23" s="30">
        <v>-0.41484462694028001</v>
      </c>
      <c r="E23" s="30">
        <v>9.2238476879335993E-3</v>
      </c>
      <c r="F23" s="30">
        <v>-0.108901651510595</v>
      </c>
      <c r="G23" s="30">
        <v>0.23130554410297699</v>
      </c>
      <c r="H23" s="30">
        <v>-0.26248716468032501</v>
      </c>
      <c r="I23" s="30">
        <v>0.53045920267049596</v>
      </c>
      <c r="J23" s="30">
        <v>-1.46799709063302</v>
      </c>
      <c r="K23" s="30">
        <v>1.29750161465658E-2</v>
      </c>
      <c r="L23" s="30">
        <v>-5.2049719843916202E-2</v>
      </c>
      <c r="M23" s="30">
        <v>0</v>
      </c>
      <c r="N23" s="30">
        <v>0</v>
      </c>
      <c r="O23" s="30">
        <v>0.11688019449560499</v>
      </c>
      <c r="P23" s="30">
        <v>0</v>
      </c>
      <c r="Q23" s="30">
        <v>1.3781919730293899</v>
      </c>
      <c r="R23" s="30">
        <v>0</v>
      </c>
      <c r="S23" s="30">
        <v>0</v>
      </c>
      <c r="T23" s="30">
        <v>-4.7881099733093603E-2</v>
      </c>
      <c r="U23" s="30">
        <v>0</v>
      </c>
      <c r="V23" s="30">
        <v>0</v>
      </c>
      <c r="W23" s="30">
        <v>0</v>
      </c>
      <c r="X23" s="30">
        <v>0</v>
      </c>
      <c r="Y23" s="30">
        <v>1.6881743234886601E-3</v>
      </c>
      <c r="Z23" s="30">
        <v>3.5354752164318201E-3</v>
      </c>
      <c r="AA23" s="30">
        <v>2.5532879413425699E-3</v>
      </c>
      <c r="AB23" s="30">
        <v>7.2189132596767102E-3</v>
      </c>
      <c r="AC23" s="30">
        <v>4.9925714395993E-3</v>
      </c>
      <c r="AD23" s="30">
        <v>-9.7761120399275595E-3</v>
      </c>
      <c r="AE23" s="30">
        <v>-0.220620783169789</v>
      </c>
      <c r="AF23" s="30">
        <v>-0.35568171266622201</v>
      </c>
      <c r="AH23" s="30">
        <f t="shared" si="8"/>
        <v>1.29750161465658E-2</v>
      </c>
      <c r="AI23" s="30">
        <f t="shared" si="4"/>
        <v>1.6881743234886601E-3</v>
      </c>
      <c r="AJ23" s="30">
        <f t="shared" si="4"/>
        <v>3.5354752164318201E-3</v>
      </c>
      <c r="AK23" s="30">
        <f t="shared" si="4"/>
        <v>2.5532879413425699E-3</v>
      </c>
      <c r="AL23" s="30">
        <f t="shared" si="4"/>
        <v>7.2189132596767102E-3</v>
      </c>
      <c r="AM23" s="30">
        <f t="shared" si="4"/>
        <v>4.9925714395993E-3</v>
      </c>
      <c r="AN23" s="30">
        <f t="shared" si="4"/>
        <v>-9.7761120399275595E-3</v>
      </c>
      <c r="AR23" s="31">
        <f t="shared" si="1"/>
        <v>41090</v>
      </c>
      <c r="AS23" s="30">
        <f t="shared" si="5"/>
        <v>-1.84352585013592E-2</v>
      </c>
      <c r="AT23" s="30">
        <f t="shared" si="6"/>
        <v>1.6881743234886601E-3</v>
      </c>
      <c r="AU23" s="30">
        <f t="shared" si="6"/>
        <v>3.5354752164318201E-3</v>
      </c>
      <c r="AV23" s="30">
        <f t="shared" si="6"/>
        <v>2.5532879413425699E-3</v>
      </c>
      <c r="AW23" s="30">
        <f t="shared" si="6"/>
        <v>7.2189132596767102E-3</v>
      </c>
      <c r="AX23" s="30">
        <f t="shared" si="6"/>
        <v>4.9925714395993E-3</v>
      </c>
      <c r="AY23" s="30">
        <f t="shared" si="6"/>
        <v>-9.7761120399275595E-3</v>
      </c>
      <c r="AZ23" s="30">
        <f t="shared" si="7"/>
        <v>-8.2229483607476998E-3</v>
      </c>
      <c r="BA23" s="31">
        <f t="shared" si="3"/>
        <v>41090</v>
      </c>
      <c r="BB23" s="30">
        <f t="shared" si="3"/>
        <v>-1.84352585013592E-2</v>
      </c>
      <c r="BC23" s="30" t="e">
        <f>#REF!</f>
        <v>#REF!</v>
      </c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</row>
    <row r="24" spans="1:69">
      <c r="A24" s="31">
        <v>41182</v>
      </c>
      <c r="B24" s="30">
        <v>-4.4844063815829803E-2</v>
      </c>
      <c r="C24" s="30">
        <v>6.4896440155059998E-4</v>
      </c>
      <c r="D24" s="30">
        <v>-0.396120903733998</v>
      </c>
      <c r="E24" s="30">
        <v>8.0400141191372398E-3</v>
      </c>
      <c r="F24" s="30">
        <v>-0.126300629045417</v>
      </c>
      <c r="G24" s="30">
        <v>0.25303705512313901</v>
      </c>
      <c r="H24" s="30">
        <v>-0.18878432501880901</v>
      </c>
      <c r="I24" s="30">
        <v>0.41251873273677703</v>
      </c>
      <c r="J24" s="30">
        <v>-1.55308633710787</v>
      </c>
      <c r="K24" s="30">
        <v>1.3151540997702301E-2</v>
      </c>
      <c r="L24" s="30">
        <v>-5.0669898986099797E-2</v>
      </c>
      <c r="M24" s="30">
        <v>0</v>
      </c>
      <c r="N24" s="30">
        <v>0</v>
      </c>
      <c r="O24" s="30">
        <v>9.1901289825369006E-2</v>
      </c>
      <c r="P24" s="30">
        <v>0</v>
      </c>
      <c r="Q24" s="30">
        <v>1.35309516455888</v>
      </c>
      <c r="R24" s="30">
        <v>0</v>
      </c>
      <c r="S24" s="30">
        <v>0</v>
      </c>
      <c r="T24" s="30">
        <v>-0.387348141578014</v>
      </c>
      <c r="U24" s="30">
        <v>0</v>
      </c>
      <c r="V24" s="30">
        <v>0</v>
      </c>
      <c r="W24" s="30">
        <v>0</v>
      </c>
      <c r="X24" s="30">
        <v>0</v>
      </c>
      <c r="Y24" s="30">
        <v>7.2478878228032697E-4</v>
      </c>
      <c r="Z24" s="30">
        <v>2.9849439164841801E-3</v>
      </c>
      <c r="AA24" s="30">
        <v>2.2051848174609E-3</v>
      </c>
      <c r="AB24" s="30">
        <v>7.4933446794656E-3</v>
      </c>
      <c r="AC24" s="30">
        <v>6.0552459649754198E-3</v>
      </c>
      <c r="AD24" s="30">
        <v>-7.6771438234146602E-3</v>
      </c>
      <c r="AE24" s="30">
        <v>-0.218427936415066</v>
      </c>
      <c r="AF24" s="30">
        <v>-0.85938256050936901</v>
      </c>
      <c r="AH24" s="30">
        <f t="shared" si="8"/>
        <v>1.3151540997702301E-2</v>
      </c>
      <c r="AI24" s="30">
        <f t="shared" si="4"/>
        <v>7.2478878228032697E-4</v>
      </c>
      <c r="AJ24" s="30">
        <f t="shared" si="4"/>
        <v>2.9849439164841801E-3</v>
      </c>
      <c r="AK24" s="30">
        <f t="shared" si="4"/>
        <v>2.2051848174609E-3</v>
      </c>
      <c r="AL24" s="30">
        <f t="shared" si="4"/>
        <v>7.4933446794656E-3</v>
      </c>
      <c r="AM24" s="30">
        <f t="shared" si="4"/>
        <v>6.0552459649754198E-3</v>
      </c>
      <c r="AN24" s="30">
        <f t="shared" si="4"/>
        <v>-7.6771438234146602E-3</v>
      </c>
      <c r="AR24" s="31">
        <f t="shared" si="1"/>
        <v>41182</v>
      </c>
      <c r="AS24" s="30">
        <f t="shared" si="5"/>
        <v>-1.8258733650222701E-2</v>
      </c>
      <c r="AT24" s="30">
        <f t="shared" si="6"/>
        <v>7.2478878228032697E-4</v>
      </c>
      <c r="AU24" s="30">
        <f t="shared" si="6"/>
        <v>2.9849439164841801E-3</v>
      </c>
      <c r="AV24" s="30">
        <f t="shared" si="6"/>
        <v>2.2051848174609E-3</v>
      </c>
      <c r="AW24" s="30">
        <f t="shared" si="6"/>
        <v>7.4933446794656E-3</v>
      </c>
      <c r="AX24" s="30">
        <f t="shared" si="6"/>
        <v>6.0552459649754198E-3</v>
      </c>
      <c r="AY24" s="30">
        <f t="shared" si="6"/>
        <v>-7.6771438234146602E-3</v>
      </c>
      <c r="AZ24" s="30">
        <f t="shared" si="7"/>
        <v>-6.4723693129709334E-3</v>
      </c>
      <c r="BA24" s="31">
        <f t="shared" si="3"/>
        <v>41182</v>
      </c>
      <c r="BB24" s="30">
        <f t="shared" si="3"/>
        <v>-1.8258733650222701E-2</v>
      </c>
      <c r="BC24" s="30" t="e">
        <f>#REF!</f>
        <v>#REF!</v>
      </c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</row>
    <row r="25" spans="1:69">
      <c r="A25" s="31">
        <v>41274</v>
      </c>
      <c r="B25" s="30">
        <v>-4.2628895457808E-2</v>
      </c>
      <c r="C25" s="30">
        <v>3.0588806834153098E-4</v>
      </c>
      <c r="D25" s="30">
        <v>-0.39544668269049199</v>
      </c>
      <c r="E25" s="30">
        <v>7.3889490501022302E-3</v>
      </c>
      <c r="F25" s="30">
        <v>-0.13629996369754999</v>
      </c>
      <c r="G25" s="30">
        <v>0.27939870500415198</v>
      </c>
      <c r="H25" s="30">
        <v>-0.20105672359169699</v>
      </c>
      <c r="I25" s="30">
        <v>0.32840158760223298</v>
      </c>
      <c r="J25" s="30">
        <v>-1.24947449910303</v>
      </c>
      <c r="K25" s="30">
        <v>1.6608333953938001E-2</v>
      </c>
      <c r="L25" s="30">
        <v>-6.0160113977159001E-2</v>
      </c>
      <c r="M25" s="30">
        <v>0</v>
      </c>
      <c r="N25" s="30">
        <v>0</v>
      </c>
      <c r="O25" s="30">
        <v>6.5852715527503396E-3</v>
      </c>
      <c r="P25" s="30">
        <v>0</v>
      </c>
      <c r="Q25" s="30">
        <v>1.2166692099546399</v>
      </c>
      <c r="R25" s="30">
        <v>0</v>
      </c>
      <c r="S25" s="30">
        <v>0</v>
      </c>
      <c r="T25" s="30">
        <v>0.21700546340530599</v>
      </c>
      <c r="U25" s="30">
        <v>0</v>
      </c>
      <c r="V25" s="30">
        <v>0</v>
      </c>
      <c r="W25" s="30">
        <v>0</v>
      </c>
      <c r="X25" s="30">
        <v>0</v>
      </c>
      <c r="Y25" s="30">
        <v>1.5941800677321499E-3</v>
      </c>
      <c r="Z25" s="30">
        <v>3.2216776162163801E-3</v>
      </c>
      <c r="AA25" s="30">
        <v>2.4100326629916602E-3</v>
      </c>
      <c r="AB25" s="30">
        <v>7.5743933651839504E-3</v>
      </c>
      <c r="AC25" s="30">
        <v>6.1920350067801097E-3</v>
      </c>
      <c r="AD25" s="30">
        <v>-6.6207527081085698E-3</v>
      </c>
      <c r="AE25" s="30">
        <v>-0.216255296293521</v>
      </c>
      <c r="AF25" s="30">
        <v>-0.236724650695152</v>
      </c>
      <c r="AH25" s="30">
        <f t="shared" si="8"/>
        <v>1.6608333953938001E-2</v>
      </c>
      <c r="AI25" s="30">
        <f t="shared" si="4"/>
        <v>1.5941800677321499E-3</v>
      </c>
      <c r="AJ25" s="30">
        <f t="shared" si="4"/>
        <v>3.2216776162163801E-3</v>
      </c>
      <c r="AK25" s="30">
        <f t="shared" si="4"/>
        <v>2.4100326629916602E-3</v>
      </c>
      <c r="AL25" s="30">
        <f t="shared" si="4"/>
        <v>7.5743933651839504E-3</v>
      </c>
      <c r="AM25" s="30">
        <f t="shared" si="4"/>
        <v>6.1920350067801097E-3</v>
      </c>
      <c r="AN25" s="30">
        <f t="shared" si="4"/>
        <v>-6.6207527081085698E-3</v>
      </c>
      <c r="AR25" s="31">
        <f t="shared" si="1"/>
        <v>41274</v>
      </c>
      <c r="AS25" s="30">
        <f t="shared" si="5"/>
        <v>-1.4801940693986999E-2</v>
      </c>
      <c r="AT25" s="30">
        <f t="shared" si="6"/>
        <v>1.5941800677321499E-3</v>
      </c>
      <c r="AU25" s="30">
        <f t="shared" si="6"/>
        <v>3.2216776162163801E-3</v>
      </c>
      <c r="AV25" s="30">
        <f t="shared" si="6"/>
        <v>2.4100326629916602E-3</v>
      </c>
      <c r="AW25" s="30">
        <f t="shared" si="6"/>
        <v>7.5743933651839504E-3</v>
      </c>
      <c r="AX25" s="30">
        <f t="shared" si="6"/>
        <v>6.1920350067801097E-3</v>
      </c>
      <c r="AY25" s="30">
        <f t="shared" si="6"/>
        <v>-6.6207527081085698E-3</v>
      </c>
      <c r="AZ25" s="30">
        <f t="shared" si="7"/>
        <v>-4.3037468319131935E-4</v>
      </c>
      <c r="BA25" s="31">
        <f t="shared" si="3"/>
        <v>41274</v>
      </c>
      <c r="BB25" s="30">
        <f t="shared" si="3"/>
        <v>-1.4801940693986999E-2</v>
      </c>
      <c r="BC25" s="30" t="e">
        <f>#REF!</f>
        <v>#REF!</v>
      </c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</row>
    <row r="26" spans="1:69">
      <c r="A26" s="31">
        <v>41364</v>
      </c>
      <c r="B26" s="30">
        <v>-4.8431975997076299E-2</v>
      </c>
      <c r="C26" s="32">
        <v>-2.3371505886160501E-5</v>
      </c>
      <c r="D26" s="30">
        <v>-0.39588976402551401</v>
      </c>
      <c r="E26" s="30">
        <v>6.9606490322948701E-3</v>
      </c>
      <c r="F26" s="30">
        <v>-0.12569195943499201</v>
      </c>
      <c r="G26" s="30">
        <v>0.29041816886159399</v>
      </c>
      <c r="H26" s="30">
        <v>-0.25043866631017098</v>
      </c>
      <c r="I26" s="30">
        <v>0.52521645776544201</v>
      </c>
      <c r="J26" s="30">
        <v>-1.4778788913765</v>
      </c>
      <c r="K26" s="30">
        <v>1.3924016210475801E-2</v>
      </c>
      <c r="L26" s="30">
        <v>-7.0075480926601305E-2</v>
      </c>
      <c r="M26" s="30">
        <v>0</v>
      </c>
      <c r="N26" s="30">
        <v>0</v>
      </c>
      <c r="O26" s="30">
        <v>3.8010541266020298E-2</v>
      </c>
      <c r="P26" s="30">
        <v>0</v>
      </c>
      <c r="Q26" s="30">
        <v>1.3072308766376599</v>
      </c>
      <c r="R26" s="30">
        <v>0</v>
      </c>
      <c r="S26" s="30">
        <v>0</v>
      </c>
      <c r="T26" s="30">
        <v>-3.1537971865114298E-2</v>
      </c>
      <c r="U26" s="30">
        <v>0</v>
      </c>
      <c r="V26" s="30">
        <v>0</v>
      </c>
      <c r="W26" s="30">
        <v>0</v>
      </c>
      <c r="X26" s="30">
        <v>0</v>
      </c>
      <c r="Y26" s="30">
        <v>2.1238829484016E-3</v>
      </c>
      <c r="Z26" s="30">
        <v>2.6653823950839499E-3</v>
      </c>
      <c r="AA26" s="30">
        <v>1.95432052121358E-3</v>
      </c>
      <c r="AB26" s="30">
        <v>6.9369751644066096E-3</v>
      </c>
      <c r="AC26" s="30">
        <v>5.7001959153701797E-3</v>
      </c>
      <c r="AD26" s="30">
        <v>-4.7771647023297998E-3</v>
      </c>
      <c r="AE26" s="30">
        <v>-0.21410273360835599</v>
      </c>
      <c r="AF26" s="30">
        <v>-0.448370265277375</v>
      </c>
      <c r="AH26" s="30">
        <f t="shared" si="8"/>
        <v>1.3924016210475801E-2</v>
      </c>
      <c r="AI26" s="30">
        <f t="shared" si="4"/>
        <v>2.1238829484016E-3</v>
      </c>
      <c r="AJ26" s="30">
        <f t="shared" si="4"/>
        <v>2.6653823950839499E-3</v>
      </c>
      <c r="AK26" s="30">
        <f t="shared" si="4"/>
        <v>1.95432052121358E-3</v>
      </c>
      <c r="AL26" s="30">
        <f t="shared" si="4"/>
        <v>6.9369751644066096E-3</v>
      </c>
      <c r="AM26" s="30">
        <f t="shared" si="4"/>
        <v>5.7001959153701797E-3</v>
      </c>
      <c r="AN26" s="30">
        <f t="shared" si="4"/>
        <v>-4.7771647023297998E-3</v>
      </c>
      <c r="AR26" s="31">
        <f t="shared" si="1"/>
        <v>41364</v>
      </c>
      <c r="AS26" s="30">
        <f t="shared" si="5"/>
        <v>-1.7486258437449199E-2</v>
      </c>
      <c r="AT26" s="30">
        <f t="shared" si="6"/>
        <v>2.1238829484016E-3</v>
      </c>
      <c r="AU26" s="30">
        <f t="shared" si="6"/>
        <v>2.6653823950839499E-3</v>
      </c>
      <c r="AV26" s="30">
        <f t="shared" si="6"/>
        <v>1.95432052121358E-3</v>
      </c>
      <c r="AW26" s="30">
        <f t="shared" si="6"/>
        <v>6.9369751644066096E-3</v>
      </c>
      <c r="AX26" s="30">
        <f t="shared" si="6"/>
        <v>5.7001959153701797E-3</v>
      </c>
      <c r="AY26" s="30">
        <f t="shared" si="6"/>
        <v>-4.7771647023297998E-3</v>
      </c>
      <c r="AZ26" s="30">
        <f t="shared" si="7"/>
        <v>-2.88266619530308E-3</v>
      </c>
      <c r="BA26" s="31">
        <f t="shared" si="3"/>
        <v>41364</v>
      </c>
      <c r="BB26" s="30">
        <f t="shared" si="3"/>
        <v>-1.7486258437449199E-2</v>
      </c>
      <c r="BC26" s="30" t="e">
        <f>#REF!</f>
        <v>#REF!</v>
      </c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</row>
    <row r="27" spans="1:69">
      <c r="A27" s="31">
        <v>41455</v>
      </c>
      <c r="B27" s="30">
        <v>-4.6575784928792802E-2</v>
      </c>
      <c r="C27" s="30">
        <v>-2.1093647649683599E-4</v>
      </c>
      <c r="D27" s="30">
        <v>-0.39139387438196199</v>
      </c>
      <c r="E27" s="30">
        <v>6.2747874964852396E-3</v>
      </c>
      <c r="F27" s="30">
        <v>-0.105531473447639</v>
      </c>
      <c r="G27" s="30">
        <v>0.29128295121563202</v>
      </c>
      <c r="H27" s="30">
        <v>-0.27350919516511102</v>
      </c>
      <c r="I27" s="30">
        <v>0.157660284556082</v>
      </c>
      <c r="J27" s="30">
        <v>-1.50695703979564</v>
      </c>
      <c r="K27" s="30">
        <v>1.0510217852077701E-2</v>
      </c>
      <c r="L27" s="30">
        <v>-7.8478887303912101E-2</v>
      </c>
      <c r="M27" s="30">
        <v>0</v>
      </c>
      <c r="N27" s="30">
        <v>0</v>
      </c>
      <c r="O27" s="30">
        <v>8.0056662420613295E-2</v>
      </c>
      <c r="P27" s="30">
        <v>0</v>
      </c>
      <c r="Q27" s="30">
        <v>1.29675022922968</v>
      </c>
      <c r="R27" s="30">
        <v>0</v>
      </c>
      <c r="S27" s="30">
        <v>0</v>
      </c>
      <c r="T27" s="30">
        <v>-9.1455747488944306E-2</v>
      </c>
      <c r="U27" s="30">
        <v>0</v>
      </c>
      <c r="V27" s="30">
        <v>0</v>
      </c>
      <c r="W27" s="30">
        <v>0</v>
      </c>
      <c r="X27" s="30">
        <v>0</v>
      </c>
      <c r="Y27" s="30">
        <v>1.4576105572094899E-3</v>
      </c>
      <c r="Z27" s="30">
        <v>9.8735047218134709E-4</v>
      </c>
      <c r="AA27" s="30">
        <v>1.55163994066676E-3</v>
      </c>
      <c r="AB27" s="30">
        <v>6.1564292945570599E-3</v>
      </c>
      <c r="AC27" s="30">
        <v>3.9630853053029798E-3</v>
      </c>
      <c r="AD27" s="30">
        <v>-4.4565282084296698E-3</v>
      </c>
      <c r="AE27" s="30">
        <v>-0.21197011799254301</v>
      </c>
      <c r="AF27" s="30">
        <v>-0.889572661454751</v>
      </c>
      <c r="AH27" s="30">
        <f t="shared" si="8"/>
        <v>1.0510217852077701E-2</v>
      </c>
      <c r="AI27" s="30">
        <f t="shared" si="4"/>
        <v>1.4576105572094899E-3</v>
      </c>
      <c r="AJ27" s="30">
        <f t="shared" si="4"/>
        <v>9.8735047218134709E-4</v>
      </c>
      <c r="AK27" s="30">
        <f t="shared" si="4"/>
        <v>1.55163994066676E-3</v>
      </c>
      <c r="AL27" s="30">
        <f t="shared" si="4"/>
        <v>6.1564292945570599E-3</v>
      </c>
      <c r="AM27" s="30">
        <f t="shared" si="4"/>
        <v>3.9630853053029798E-3</v>
      </c>
      <c r="AN27" s="30">
        <f t="shared" si="4"/>
        <v>-4.4565282084296698E-3</v>
      </c>
      <c r="AR27" s="31">
        <f t="shared" si="1"/>
        <v>41455</v>
      </c>
      <c r="AS27" s="30">
        <f t="shared" si="5"/>
        <v>-2.0900056795847298E-2</v>
      </c>
      <c r="AT27" s="30">
        <f t="shared" si="6"/>
        <v>1.4576105572094899E-3</v>
      </c>
      <c r="AU27" s="30">
        <f t="shared" si="6"/>
        <v>9.8735047218134709E-4</v>
      </c>
      <c r="AV27" s="30">
        <f t="shared" si="6"/>
        <v>1.55163994066676E-3</v>
      </c>
      <c r="AW27" s="30">
        <f t="shared" si="6"/>
        <v>6.1564292945570599E-3</v>
      </c>
      <c r="AX27" s="30">
        <f t="shared" si="6"/>
        <v>3.9630853053029798E-3</v>
      </c>
      <c r="AY27" s="30">
        <f t="shared" si="6"/>
        <v>-4.4565282084296698E-3</v>
      </c>
      <c r="AZ27" s="30">
        <f t="shared" si="7"/>
        <v>-1.1240469434359331E-2</v>
      </c>
      <c r="BA27" s="31">
        <f t="shared" si="3"/>
        <v>41455</v>
      </c>
      <c r="BB27" s="30">
        <f t="shared" si="3"/>
        <v>-2.0900056795847298E-2</v>
      </c>
      <c r="BC27" s="30" t="e">
        <f>#REF!</f>
        <v>#REF!</v>
      </c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</row>
    <row r="28" spans="1:69">
      <c r="A28" s="31">
        <v>41547</v>
      </c>
      <c r="B28" s="30">
        <v>-4.8327533899106198E-2</v>
      </c>
      <c r="C28" s="30">
        <v>-4.50753699876571E-4</v>
      </c>
      <c r="D28" s="30">
        <v>-0.37993558148985401</v>
      </c>
      <c r="E28" s="30">
        <v>5.4199448273228798E-3</v>
      </c>
      <c r="F28" s="30">
        <v>-0.113738703939469</v>
      </c>
      <c r="G28" s="30">
        <v>0.29566539288163801</v>
      </c>
      <c r="H28" s="30">
        <v>-0.32030030500228501</v>
      </c>
      <c r="I28" s="30">
        <v>0.71578889103891497</v>
      </c>
      <c r="J28" s="30">
        <v>-1.6410000552714199</v>
      </c>
      <c r="K28" s="30">
        <v>7.9658693396877905E-3</v>
      </c>
      <c r="L28" s="30">
        <v>-9.1700060000621197E-2</v>
      </c>
      <c r="M28" s="30">
        <v>0</v>
      </c>
      <c r="N28" s="30">
        <v>0</v>
      </c>
      <c r="O28" s="30">
        <v>5.54981394159881E-2</v>
      </c>
      <c r="P28" s="30">
        <v>0</v>
      </c>
      <c r="Q28" s="30">
        <v>1.3216491339215599</v>
      </c>
      <c r="R28" s="30">
        <v>0</v>
      </c>
      <c r="S28" s="30">
        <v>0</v>
      </c>
      <c r="T28" s="30">
        <v>-1.29526734995666E-2</v>
      </c>
      <c r="U28" s="30">
        <v>0</v>
      </c>
      <c r="V28" s="30">
        <v>0</v>
      </c>
      <c r="W28" s="30">
        <v>0</v>
      </c>
      <c r="X28" s="30">
        <v>0</v>
      </c>
      <c r="Y28" s="30">
        <v>2.4736551073045701E-3</v>
      </c>
      <c r="Z28" s="30">
        <v>1.0218859771926601E-3</v>
      </c>
      <c r="AA28" s="30">
        <v>3.03665536358632E-3</v>
      </c>
      <c r="AB28" s="30">
        <v>6.1293999771949697E-3</v>
      </c>
      <c r="AC28" s="30">
        <v>5.1582554553286598E-3</v>
      </c>
      <c r="AD28" s="30">
        <v>-4.3829776719794796E-3</v>
      </c>
      <c r="AE28" s="30">
        <v>-0.209857317995298</v>
      </c>
      <c r="AF28" s="30">
        <v>-0.43742938139450499</v>
      </c>
      <c r="AH28" s="30">
        <f t="shared" si="8"/>
        <v>7.9658693396877905E-3</v>
      </c>
      <c r="AI28" s="30">
        <f t="shared" si="4"/>
        <v>2.4736551073045701E-3</v>
      </c>
      <c r="AJ28" s="30">
        <f t="shared" si="4"/>
        <v>1.0218859771926601E-3</v>
      </c>
      <c r="AK28" s="30">
        <f t="shared" si="4"/>
        <v>3.03665536358632E-3</v>
      </c>
      <c r="AL28" s="30">
        <f t="shared" si="4"/>
        <v>6.1293999771949697E-3</v>
      </c>
      <c r="AM28" s="30">
        <f t="shared" si="4"/>
        <v>5.1582554553286598E-3</v>
      </c>
      <c r="AN28" s="30">
        <f t="shared" si="4"/>
        <v>-4.3829776719794796E-3</v>
      </c>
      <c r="AR28" s="31">
        <f t="shared" si="1"/>
        <v>41547</v>
      </c>
      <c r="AS28" s="30">
        <f t="shared" si="5"/>
        <v>-2.3444405308237208E-2</v>
      </c>
      <c r="AT28" s="30">
        <f t="shared" si="6"/>
        <v>2.4736551073045701E-3</v>
      </c>
      <c r="AU28" s="30">
        <f t="shared" si="6"/>
        <v>1.0218859771926601E-3</v>
      </c>
      <c r="AV28" s="30">
        <f t="shared" si="6"/>
        <v>3.03665536358632E-3</v>
      </c>
      <c r="AW28" s="30">
        <f t="shared" si="6"/>
        <v>6.1293999771949697E-3</v>
      </c>
      <c r="AX28" s="30">
        <f t="shared" si="6"/>
        <v>5.1582554553286598E-3</v>
      </c>
      <c r="AY28" s="30">
        <f t="shared" si="6"/>
        <v>-4.3829776719794796E-3</v>
      </c>
      <c r="AZ28" s="30">
        <f t="shared" si="7"/>
        <v>-1.0007531099609508E-2</v>
      </c>
      <c r="BA28" s="31">
        <f t="shared" si="3"/>
        <v>41547</v>
      </c>
      <c r="BB28" s="30">
        <f t="shared" si="3"/>
        <v>-2.3444405308237208E-2</v>
      </c>
      <c r="BC28" s="30" t="e">
        <f>#REF!</f>
        <v>#REF!</v>
      </c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</row>
    <row r="29" spans="1:69">
      <c r="A29" s="31">
        <v>41639</v>
      </c>
      <c r="B29" s="30">
        <v>-5.4048165130515802E-2</v>
      </c>
      <c r="C29" s="30">
        <v>-6.3647358744534002E-4</v>
      </c>
      <c r="D29" s="30">
        <v>-0.374194319469833</v>
      </c>
      <c r="E29" s="30">
        <v>4.8800821468297697E-3</v>
      </c>
      <c r="F29" s="30">
        <v>-0.104324608738948</v>
      </c>
      <c r="G29" s="30">
        <v>0.30791389301205702</v>
      </c>
      <c r="H29" s="30">
        <v>-0.395854948554408</v>
      </c>
      <c r="I29" s="30">
        <v>0.84543645808567902</v>
      </c>
      <c r="J29" s="30">
        <v>-1.65185976843194</v>
      </c>
      <c r="K29" s="30">
        <v>5.4483789523329601E-3</v>
      </c>
      <c r="L29" s="30">
        <v>-9.8793784457906694E-2</v>
      </c>
      <c r="M29" s="30">
        <v>0</v>
      </c>
      <c r="N29" s="30">
        <v>0</v>
      </c>
      <c r="O29" s="30">
        <v>8.8341218235199401E-2</v>
      </c>
      <c r="P29" s="30">
        <v>0</v>
      </c>
      <c r="Q29" s="30">
        <v>1.3479566651883801</v>
      </c>
      <c r="R29" s="30">
        <v>0</v>
      </c>
      <c r="S29" s="30">
        <v>0</v>
      </c>
      <c r="T29" s="30">
        <v>2.09281647397308E-2</v>
      </c>
      <c r="U29" s="30">
        <v>0</v>
      </c>
      <c r="V29" s="30">
        <v>0</v>
      </c>
      <c r="W29" s="30">
        <v>0</v>
      </c>
      <c r="X29" s="30">
        <v>0</v>
      </c>
      <c r="Y29" s="30">
        <v>3.1741630209802798E-3</v>
      </c>
      <c r="Z29" s="30">
        <v>1.5319089994303399E-3</v>
      </c>
      <c r="AA29" s="30">
        <v>4.63004068489425E-3</v>
      </c>
      <c r="AB29" s="30">
        <v>4.85048393106257E-3</v>
      </c>
      <c r="AC29" s="30">
        <v>5.6447333494524798E-3</v>
      </c>
      <c r="AD29" s="30">
        <v>-4.3191607202341898E-3</v>
      </c>
      <c r="AE29" s="30">
        <v>-0.207764201166205</v>
      </c>
      <c r="AF29" s="30">
        <v>-0.28500150697174897</v>
      </c>
      <c r="AH29" s="30">
        <f t="shared" si="8"/>
        <v>5.4483789523329601E-3</v>
      </c>
      <c r="AI29" s="30">
        <f t="shared" si="4"/>
        <v>3.1741630209802798E-3</v>
      </c>
      <c r="AJ29" s="30">
        <f t="shared" si="4"/>
        <v>1.5319089994303399E-3</v>
      </c>
      <c r="AK29" s="30">
        <f t="shared" si="4"/>
        <v>4.63004068489425E-3</v>
      </c>
      <c r="AL29" s="30">
        <f t="shared" si="4"/>
        <v>4.85048393106257E-3</v>
      </c>
      <c r="AM29" s="30">
        <f t="shared" si="4"/>
        <v>5.6447333494524798E-3</v>
      </c>
      <c r="AN29" s="30">
        <f t="shared" si="4"/>
        <v>-4.3191607202341898E-3</v>
      </c>
      <c r="AR29" s="31">
        <f t="shared" si="1"/>
        <v>41639</v>
      </c>
      <c r="AS29" s="30">
        <f t="shared" si="5"/>
        <v>-2.5961895695592041E-2</v>
      </c>
      <c r="AT29" s="30">
        <f t="shared" si="6"/>
        <v>3.1741630209802798E-3</v>
      </c>
      <c r="AU29" s="30">
        <f t="shared" si="6"/>
        <v>1.5319089994303399E-3</v>
      </c>
      <c r="AV29" s="30">
        <f t="shared" si="6"/>
        <v>4.63004068489425E-3</v>
      </c>
      <c r="AW29" s="30">
        <f t="shared" si="6"/>
        <v>4.85048393106257E-3</v>
      </c>
      <c r="AX29" s="30">
        <f t="shared" si="6"/>
        <v>5.6447333494524798E-3</v>
      </c>
      <c r="AY29" s="30">
        <f t="shared" si="6"/>
        <v>-4.3191607202341898E-3</v>
      </c>
      <c r="AZ29" s="30">
        <f t="shared" si="7"/>
        <v>-1.0449726430006311E-2</v>
      </c>
      <c r="BA29" s="31">
        <f t="shared" si="3"/>
        <v>41639</v>
      </c>
      <c r="BB29" s="30">
        <f t="shared" si="3"/>
        <v>-2.5961895695592041E-2</v>
      </c>
      <c r="BC29" s="30" t="e">
        <f>#REF!</f>
        <v>#REF!</v>
      </c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</row>
    <row r="30" spans="1:69">
      <c r="A30" s="31">
        <v>41729</v>
      </c>
      <c r="B30" s="30">
        <v>-6.1747742986661899E-2</v>
      </c>
      <c r="C30" s="30">
        <v>-7.9028887783882896E-4</v>
      </c>
      <c r="D30" s="30">
        <v>-0.36363086282802298</v>
      </c>
      <c r="E30" s="30">
        <v>4.3434746635151403E-3</v>
      </c>
      <c r="F30" s="30">
        <v>-0.107509358435253</v>
      </c>
      <c r="G30" s="30">
        <v>0.31717941825311002</v>
      </c>
      <c r="H30" s="30">
        <v>-0.36362144459752799</v>
      </c>
      <c r="I30" s="30">
        <v>0.26179506044023898</v>
      </c>
      <c r="J30" s="30">
        <v>-1.4343613269975199</v>
      </c>
      <c r="K30" s="30">
        <v>4.8835723950535403E-3</v>
      </c>
      <c r="L30" s="30">
        <v>-0.10807731487674201</v>
      </c>
      <c r="M30" s="30">
        <v>0</v>
      </c>
      <c r="N30" s="30">
        <v>0</v>
      </c>
      <c r="O30" s="30">
        <v>6.21942409908538E-2</v>
      </c>
      <c r="P30" s="30">
        <v>0</v>
      </c>
      <c r="Q30" s="30">
        <v>1.2818094417613699</v>
      </c>
      <c r="R30" s="30">
        <v>0</v>
      </c>
      <c r="S30" s="30">
        <v>0</v>
      </c>
      <c r="T30" s="30">
        <v>-1.6762124072433601E-2</v>
      </c>
      <c r="U30" s="30">
        <v>0</v>
      </c>
      <c r="V30" s="30">
        <v>0</v>
      </c>
      <c r="W30" s="30">
        <v>0</v>
      </c>
      <c r="X30" s="30">
        <v>0</v>
      </c>
      <c r="Y30" s="30">
        <v>2.6878367623384102E-3</v>
      </c>
      <c r="Z30" s="30">
        <v>1.9714374362100801E-3</v>
      </c>
      <c r="AA30" s="30">
        <v>6.1800372521680904E-3</v>
      </c>
      <c r="AB30" s="30">
        <v>4.4662188211752598E-3</v>
      </c>
      <c r="AC30" s="30">
        <v>4.6713716746138402E-3</v>
      </c>
      <c r="AD30" s="30">
        <v>-5.6420988210348303E-3</v>
      </c>
      <c r="AE30" s="30">
        <v>-0.205690634135657</v>
      </c>
      <c r="AF30" s="30">
        <v>-0.74884230734550905</v>
      </c>
      <c r="AH30" s="30">
        <f t="shared" si="8"/>
        <v>4.8835723950535403E-3</v>
      </c>
      <c r="AI30" s="30">
        <f t="shared" si="4"/>
        <v>2.6878367623384102E-3</v>
      </c>
      <c r="AJ30" s="30">
        <f t="shared" si="4"/>
        <v>1.9714374362100801E-3</v>
      </c>
      <c r="AK30" s="30">
        <f t="shared" si="4"/>
        <v>6.1800372521680904E-3</v>
      </c>
      <c r="AL30" s="30">
        <f t="shared" si="4"/>
        <v>4.4662188211752598E-3</v>
      </c>
      <c r="AM30" s="30">
        <f t="shared" si="4"/>
        <v>4.6713716746138402E-3</v>
      </c>
      <c r="AN30" s="30">
        <f t="shared" si="4"/>
        <v>-5.6420988210348303E-3</v>
      </c>
      <c r="AR30" s="31">
        <f t="shared" si="1"/>
        <v>41729</v>
      </c>
      <c r="AS30" s="30">
        <f t="shared" si="5"/>
        <v>-2.6526702252871459E-2</v>
      </c>
      <c r="AT30" s="30">
        <f t="shared" si="6"/>
        <v>2.6878367623384102E-3</v>
      </c>
      <c r="AU30" s="30">
        <f t="shared" si="6"/>
        <v>1.9714374362100801E-3</v>
      </c>
      <c r="AV30" s="30">
        <f t="shared" si="6"/>
        <v>6.1800372521680904E-3</v>
      </c>
      <c r="AW30" s="30">
        <f t="shared" si="6"/>
        <v>4.4662188211752598E-3</v>
      </c>
      <c r="AX30" s="30">
        <f t="shared" si="6"/>
        <v>4.6713716746138402E-3</v>
      </c>
      <c r="AY30" s="30">
        <f t="shared" si="6"/>
        <v>-5.6420988210348303E-3</v>
      </c>
      <c r="AZ30" s="30">
        <f t="shared" si="7"/>
        <v>-1.2191899127400607E-2</v>
      </c>
      <c r="BA30" s="31">
        <f t="shared" si="3"/>
        <v>41729</v>
      </c>
      <c r="BB30" s="30">
        <f t="shared" si="3"/>
        <v>-2.6526702252871459E-2</v>
      </c>
      <c r="BC30" s="30" t="e">
        <f>#REF!</f>
        <v>#REF!</v>
      </c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</row>
    <row r="31" spans="1:69">
      <c r="A31" s="31">
        <v>41820</v>
      </c>
      <c r="B31" s="30">
        <v>-5.9609315393005499E-2</v>
      </c>
      <c r="C31" s="30">
        <v>-9.8865439716044889E-4</v>
      </c>
      <c r="D31" s="30">
        <v>-0.36650610844287601</v>
      </c>
      <c r="E31" s="30">
        <v>4.4739478591404496E-3</v>
      </c>
      <c r="F31" s="30">
        <v>-0.104303350058121</v>
      </c>
      <c r="G31" s="30">
        <v>0.31681920517503398</v>
      </c>
      <c r="H31" s="30">
        <v>-0.39276604005462601</v>
      </c>
      <c r="I31" s="30">
        <v>0.84346461451754096</v>
      </c>
      <c r="J31" s="30">
        <v>-1.5485617737498101</v>
      </c>
      <c r="K31" s="30">
        <v>6.8148756215524698E-3</v>
      </c>
      <c r="L31" s="30">
        <v>-0.117850794799168</v>
      </c>
      <c r="M31" s="30">
        <v>0</v>
      </c>
      <c r="N31" s="30">
        <v>0</v>
      </c>
      <c r="O31" s="30">
        <v>8.5348949691321702E-2</v>
      </c>
      <c r="P31" s="30">
        <v>0</v>
      </c>
      <c r="Q31" s="30">
        <v>1.27966796446798</v>
      </c>
      <c r="R31" s="30">
        <v>0</v>
      </c>
      <c r="S31" s="30">
        <v>0</v>
      </c>
      <c r="T31" s="30">
        <v>1.09604284293851E-2</v>
      </c>
      <c r="U31" s="30">
        <v>0</v>
      </c>
      <c r="V31" s="30">
        <v>0</v>
      </c>
      <c r="W31" s="30">
        <v>0</v>
      </c>
      <c r="X31" s="30">
        <v>0</v>
      </c>
      <c r="Y31" s="30">
        <v>3.3306553878897898E-3</v>
      </c>
      <c r="Z31" s="30">
        <v>2.3037476826415198E-3</v>
      </c>
      <c r="AA31" s="30">
        <v>6.2703689845955398E-3</v>
      </c>
      <c r="AB31" s="30">
        <v>5.0178017659607797E-3</v>
      </c>
      <c r="AC31" s="30">
        <v>3.5903466519160402E-3</v>
      </c>
      <c r="AD31" s="30">
        <v>-6.7497554728235204E-3</v>
      </c>
      <c r="AE31" s="30">
        <v>-0.203636482692992</v>
      </c>
      <c r="AF31" s="30">
        <v>-0.26390601759673699</v>
      </c>
      <c r="AH31" s="30">
        <f t="shared" si="8"/>
        <v>6.8148756215524698E-3</v>
      </c>
      <c r="AI31" s="30">
        <f t="shared" si="4"/>
        <v>3.3306553878897898E-3</v>
      </c>
      <c r="AJ31" s="30">
        <f t="shared" si="4"/>
        <v>2.3037476826415198E-3</v>
      </c>
      <c r="AK31" s="30">
        <f t="shared" si="4"/>
        <v>6.2703689845955398E-3</v>
      </c>
      <c r="AL31" s="30">
        <f t="shared" si="4"/>
        <v>5.0178017659607797E-3</v>
      </c>
      <c r="AM31" s="30">
        <f t="shared" si="4"/>
        <v>3.5903466519160402E-3</v>
      </c>
      <c r="AN31" s="30">
        <f t="shared" si="4"/>
        <v>-6.7497554728235204E-3</v>
      </c>
      <c r="AR31" s="31">
        <f t="shared" si="1"/>
        <v>41820</v>
      </c>
      <c r="AS31" s="30">
        <f t="shared" si="5"/>
        <v>-2.459539902637253E-2</v>
      </c>
      <c r="AT31" s="30">
        <f t="shared" si="6"/>
        <v>3.3306553878897898E-3</v>
      </c>
      <c r="AU31" s="30">
        <f t="shared" si="6"/>
        <v>2.3037476826415198E-3</v>
      </c>
      <c r="AV31" s="30">
        <f t="shared" si="6"/>
        <v>6.2703689845955398E-3</v>
      </c>
      <c r="AW31" s="30">
        <f t="shared" si="6"/>
        <v>5.0178017659607797E-3</v>
      </c>
      <c r="AX31" s="30">
        <f t="shared" si="6"/>
        <v>3.5903466519160402E-3</v>
      </c>
      <c r="AY31" s="30">
        <f t="shared" si="6"/>
        <v>-6.7497554728235204E-3</v>
      </c>
      <c r="AZ31" s="30">
        <f t="shared" si="7"/>
        <v>-1.0832234026192381E-2</v>
      </c>
      <c r="BA31" s="31">
        <f t="shared" si="3"/>
        <v>41820</v>
      </c>
      <c r="BB31" s="30">
        <f t="shared" si="3"/>
        <v>-2.459539902637253E-2</v>
      </c>
      <c r="BC31" s="30" t="e">
        <f>#REF!</f>
        <v>#REF!</v>
      </c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</row>
    <row r="32" spans="1:69">
      <c r="A32" s="31">
        <v>41912</v>
      </c>
      <c r="B32" s="30">
        <v>-6.1219499270515003E-2</v>
      </c>
      <c r="C32" s="30">
        <v>-1.1588339193902E-3</v>
      </c>
      <c r="D32" s="30">
        <v>-0.381840081695006</v>
      </c>
      <c r="E32" s="30">
        <v>4.4944558779125201E-3</v>
      </c>
      <c r="F32" s="30">
        <v>-0.101200409820711</v>
      </c>
      <c r="G32" s="30">
        <v>0.31450494293518899</v>
      </c>
      <c r="H32" s="30">
        <v>-0.44521283801344202</v>
      </c>
      <c r="I32" s="30">
        <v>0.70927182406881295</v>
      </c>
      <c r="J32" s="30">
        <v>-1.5922206440631399</v>
      </c>
      <c r="K32" s="30">
        <v>5.7059326147079698E-3</v>
      </c>
      <c r="L32" s="30">
        <v>-0.12241132345368599</v>
      </c>
      <c r="M32" s="30">
        <v>0</v>
      </c>
      <c r="N32" s="30">
        <v>0</v>
      </c>
      <c r="O32" s="30">
        <v>0.122761498058143</v>
      </c>
      <c r="P32" s="30">
        <v>0</v>
      </c>
      <c r="Q32" s="30">
        <v>1.2595149608721099</v>
      </c>
      <c r="R32" s="30">
        <v>0</v>
      </c>
      <c r="S32" s="30">
        <v>0</v>
      </c>
      <c r="T32" s="30">
        <v>3.7861266138028401E-3</v>
      </c>
      <c r="U32" s="30">
        <v>0</v>
      </c>
      <c r="V32" s="30">
        <v>0</v>
      </c>
      <c r="W32" s="30">
        <v>0</v>
      </c>
      <c r="X32" s="30">
        <v>0</v>
      </c>
      <c r="Y32" s="30">
        <v>3.4122997153662698E-3</v>
      </c>
      <c r="Z32" s="30">
        <v>3.1615749487734399E-3</v>
      </c>
      <c r="AA32" s="30">
        <v>5.7661044227330597E-3</v>
      </c>
      <c r="AB32" s="30">
        <v>4.7237436770597397E-3</v>
      </c>
      <c r="AC32" s="30">
        <v>3.1171066559920698E-3</v>
      </c>
      <c r="AD32" s="30">
        <v>-7.5628544289885096E-3</v>
      </c>
      <c r="AE32" s="30">
        <v>-0.20160161186165701</v>
      </c>
      <c r="AF32" s="30">
        <v>-0.50886021961813399</v>
      </c>
      <c r="AH32" s="30">
        <f t="shared" si="8"/>
        <v>5.7059326147079698E-3</v>
      </c>
      <c r="AI32" s="30">
        <f t="shared" si="4"/>
        <v>3.4122997153662698E-3</v>
      </c>
      <c r="AJ32" s="30">
        <f t="shared" si="4"/>
        <v>3.1615749487734399E-3</v>
      </c>
      <c r="AK32" s="30">
        <f t="shared" si="4"/>
        <v>5.7661044227330597E-3</v>
      </c>
      <c r="AL32" s="30">
        <f t="shared" si="4"/>
        <v>4.7237436770597397E-3</v>
      </c>
      <c r="AM32" s="30">
        <f t="shared" si="4"/>
        <v>3.1171066559920698E-3</v>
      </c>
      <c r="AN32" s="30">
        <f t="shared" si="4"/>
        <v>-7.5628544289885096E-3</v>
      </c>
      <c r="AR32" s="31">
        <f t="shared" si="1"/>
        <v>41912</v>
      </c>
      <c r="AS32" s="30">
        <f t="shared" si="5"/>
        <v>-2.5704342033217031E-2</v>
      </c>
      <c r="AT32" s="30">
        <f t="shared" si="6"/>
        <v>3.4122997153662698E-3</v>
      </c>
      <c r="AU32" s="30">
        <f t="shared" si="6"/>
        <v>3.1615749487734399E-3</v>
      </c>
      <c r="AV32" s="30">
        <f t="shared" si="6"/>
        <v>5.7661044227330597E-3</v>
      </c>
      <c r="AW32" s="30">
        <f t="shared" si="6"/>
        <v>4.7237436770597397E-3</v>
      </c>
      <c r="AX32" s="30">
        <f t="shared" si="6"/>
        <v>3.1171066559920698E-3</v>
      </c>
      <c r="AY32" s="30">
        <f t="shared" si="6"/>
        <v>-7.5628544289885096E-3</v>
      </c>
      <c r="AZ32" s="30">
        <f t="shared" si="7"/>
        <v>-1.3086367042280965E-2</v>
      </c>
      <c r="BA32" s="31">
        <f t="shared" si="3"/>
        <v>41912</v>
      </c>
      <c r="BB32" s="30">
        <f t="shared" si="3"/>
        <v>-2.5704342033217031E-2</v>
      </c>
      <c r="BC32" s="30" t="e">
        <f>#REF!</f>
        <v>#REF!</v>
      </c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</row>
    <row r="33" spans="1:69">
      <c r="A33" s="31">
        <v>42004</v>
      </c>
      <c r="B33" s="30">
        <v>-6.3598036646161898E-2</v>
      </c>
      <c r="C33" s="30">
        <v>-1.3688748986218E-3</v>
      </c>
      <c r="D33" s="30">
        <v>-0.41364706014515001</v>
      </c>
      <c r="E33" s="30">
        <v>4.4895757140839196E-3</v>
      </c>
      <c r="F33" s="30">
        <v>-0.113741578605996</v>
      </c>
      <c r="G33" s="30">
        <v>0.312947836748112</v>
      </c>
      <c r="H33" s="30">
        <v>-0.42589607724912099</v>
      </c>
      <c r="I33" s="30">
        <v>0.155091700634302</v>
      </c>
      <c r="J33" s="30">
        <v>-1.4841459238943899</v>
      </c>
      <c r="K33" s="30">
        <v>7.5661884231470397E-3</v>
      </c>
      <c r="L33" s="30">
        <v>-0.115577571219471</v>
      </c>
      <c r="M33" s="30">
        <v>0</v>
      </c>
      <c r="N33" s="30">
        <v>0</v>
      </c>
      <c r="O33" s="30">
        <v>0.17238144078310899</v>
      </c>
      <c r="P33" s="30">
        <v>0</v>
      </c>
      <c r="Q33" s="30">
        <v>1.2077412773406</v>
      </c>
      <c r="R33" s="30">
        <v>0</v>
      </c>
      <c r="S33" s="30">
        <v>0</v>
      </c>
      <c r="T33" s="30">
        <v>4.79533118027397E-2</v>
      </c>
      <c r="U33" s="30">
        <v>0</v>
      </c>
      <c r="V33" s="30">
        <v>0</v>
      </c>
      <c r="W33" s="30">
        <v>0</v>
      </c>
      <c r="X33" s="30">
        <v>0</v>
      </c>
      <c r="Y33" s="30">
        <v>3.3280880835873101E-3</v>
      </c>
      <c r="Z33" s="30">
        <v>3.2476725388974601E-3</v>
      </c>
      <c r="AA33" s="30">
        <v>5.7926985078893198E-3</v>
      </c>
      <c r="AB33" s="30">
        <v>4.9404019107246403E-3</v>
      </c>
      <c r="AC33" s="30">
        <v>3.1643408715309402E-3</v>
      </c>
      <c r="AD33" s="30">
        <v>-7.01001152156877E-3</v>
      </c>
      <c r="AE33" s="30">
        <v>-0.19958588597153101</v>
      </c>
      <c r="AF33" s="30">
        <v>-0.93142379952069199</v>
      </c>
      <c r="AH33" s="30">
        <f t="shared" si="8"/>
        <v>7.5661884231470397E-3</v>
      </c>
      <c r="AI33" s="30">
        <f t="shared" si="4"/>
        <v>3.3280880835873101E-3</v>
      </c>
      <c r="AJ33" s="30">
        <f t="shared" si="4"/>
        <v>3.2476725388974601E-3</v>
      </c>
      <c r="AK33" s="30">
        <f t="shared" si="4"/>
        <v>5.7926985078893198E-3</v>
      </c>
      <c r="AL33" s="30">
        <f t="shared" si="4"/>
        <v>4.9404019107246403E-3</v>
      </c>
      <c r="AM33" s="30">
        <f t="shared" si="4"/>
        <v>3.1643408715309402E-3</v>
      </c>
      <c r="AN33" s="30">
        <f t="shared" si="4"/>
        <v>-7.01001152156877E-3</v>
      </c>
      <c r="AR33" s="31">
        <f t="shared" si="1"/>
        <v>42004</v>
      </c>
      <c r="AS33" s="30">
        <f t="shared" si="5"/>
        <v>-2.3844086224777961E-2</v>
      </c>
      <c r="AT33" s="30">
        <f t="shared" si="6"/>
        <v>3.3280880835873101E-3</v>
      </c>
      <c r="AU33" s="30">
        <f t="shared" si="6"/>
        <v>3.2476725388974601E-3</v>
      </c>
      <c r="AV33" s="30">
        <f t="shared" si="6"/>
        <v>5.7926985078893198E-3</v>
      </c>
      <c r="AW33" s="30">
        <f t="shared" si="6"/>
        <v>4.9404019107246403E-3</v>
      </c>
      <c r="AX33" s="30">
        <f t="shared" si="6"/>
        <v>3.1643408715309402E-3</v>
      </c>
      <c r="AY33" s="30">
        <f t="shared" si="6"/>
        <v>-7.01001152156877E-3</v>
      </c>
      <c r="AZ33" s="30">
        <f t="shared" si="7"/>
        <v>-1.0380895833717058E-2</v>
      </c>
      <c r="BA33" s="31">
        <f t="shared" si="3"/>
        <v>42004</v>
      </c>
      <c r="BB33" s="30">
        <f t="shared" si="3"/>
        <v>-2.3844086224777961E-2</v>
      </c>
      <c r="BC33" s="30" t="e">
        <f>#REF!</f>
        <v>#REF!</v>
      </c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</row>
    <row r="34" spans="1:69">
      <c r="A34" s="31">
        <v>42094</v>
      </c>
      <c r="B34" s="30">
        <v>-6.1923570383681702E-2</v>
      </c>
      <c r="C34" s="30">
        <v>-1.50710232557083E-3</v>
      </c>
      <c r="D34" s="30">
        <v>-0.44074485002872898</v>
      </c>
      <c r="E34" s="30">
        <v>3.9336602711381704E-3</v>
      </c>
      <c r="F34" s="30">
        <v>-0.12599512542244001</v>
      </c>
      <c r="G34" s="30">
        <v>0.307286622533742</v>
      </c>
      <c r="H34" s="30">
        <v>-0.45281948485330598</v>
      </c>
      <c r="I34" s="30">
        <v>-0.24169468468785399</v>
      </c>
      <c r="J34" s="30">
        <v>-1.2857595174104299</v>
      </c>
      <c r="K34" s="30">
        <v>4.2983976033195096E-3</v>
      </c>
      <c r="L34" s="30">
        <v>-0.116141454834872</v>
      </c>
      <c r="M34" s="30">
        <v>0</v>
      </c>
      <c r="N34" s="30">
        <v>0</v>
      </c>
      <c r="O34" s="30">
        <v>0.160602226632788</v>
      </c>
      <c r="P34" s="30">
        <v>0</v>
      </c>
      <c r="Q34" s="30">
        <v>1.1065181113829801</v>
      </c>
      <c r="R34" s="30">
        <v>0</v>
      </c>
      <c r="S34" s="30">
        <v>0</v>
      </c>
      <c r="T34" s="30">
        <v>1.5102016189705299E-2</v>
      </c>
      <c r="U34" s="30">
        <v>0</v>
      </c>
      <c r="V34" s="30">
        <v>0</v>
      </c>
      <c r="W34" s="30">
        <v>0</v>
      </c>
      <c r="X34" s="30">
        <v>0</v>
      </c>
      <c r="Y34" s="30">
        <v>2.8218372041033299E-3</v>
      </c>
      <c r="Z34" s="30">
        <v>3.21684073627537E-3</v>
      </c>
      <c r="AA34" s="30">
        <v>5.6178172140430799E-3</v>
      </c>
      <c r="AB34" s="30">
        <v>4.7671885520017502E-3</v>
      </c>
      <c r="AC34" s="30">
        <v>3.6152613180462298E-3</v>
      </c>
      <c r="AD34" s="30">
        <v>-6.87904870290134E-3</v>
      </c>
      <c r="AE34" s="30">
        <v>-0.19758916872910601</v>
      </c>
      <c r="AF34" s="30">
        <v>-1.34883801236791</v>
      </c>
      <c r="AH34" s="30">
        <f t="shared" si="8"/>
        <v>4.2983976033195096E-3</v>
      </c>
      <c r="AI34" s="30">
        <f t="shared" si="4"/>
        <v>2.8218372041033299E-3</v>
      </c>
      <c r="AJ34" s="30">
        <f t="shared" si="4"/>
        <v>3.21684073627537E-3</v>
      </c>
      <c r="AK34" s="30">
        <f t="shared" si="4"/>
        <v>5.6178172140430799E-3</v>
      </c>
      <c r="AL34" s="30">
        <f t="shared" si="4"/>
        <v>4.7671885520017502E-3</v>
      </c>
      <c r="AM34" s="30">
        <f t="shared" si="4"/>
        <v>3.6152613180462298E-3</v>
      </c>
      <c r="AN34" s="30">
        <f t="shared" si="4"/>
        <v>-6.87904870290134E-3</v>
      </c>
      <c r="AR34" s="31">
        <f t="shared" si="1"/>
        <v>42094</v>
      </c>
      <c r="AS34" s="30">
        <f t="shared" si="5"/>
        <v>-2.7111877044605492E-2</v>
      </c>
      <c r="AT34" s="30">
        <f t="shared" si="6"/>
        <v>2.8218372041033299E-3</v>
      </c>
      <c r="AU34" s="30">
        <f t="shared" si="6"/>
        <v>3.21684073627537E-3</v>
      </c>
      <c r="AV34" s="30">
        <f t="shared" si="6"/>
        <v>5.6178172140430799E-3</v>
      </c>
      <c r="AW34" s="30">
        <f t="shared" si="6"/>
        <v>4.7671885520017502E-3</v>
      </c>
      <c r="AX34" s="30">
        <f t="shared" si="6"/>
        <v>3.6152613180462298E-3</v>
      </c>
      <c r="AY34" s="30">
        <f t="shared" si="6"/>
        <v>-6.87904870290134E-3</v>
      </c>
      <c r="AZ34" s="30">
        <f t="shared" si="7"/>
        <v>-1.3951980723037076E-2</v>
      </c>
      <c r="BA34" s="31">
        <f t="shared" ref="BA34:BB65" si="9">AR34</f>
        <v>42094</v>
      </c>
      <c r="BB34" s="30">
        <f t="shared" si="9"/>
        <v>-2.7111877044605492E-2</v>
      </c>
      <c r="BC34" s="30" t="e">
        <f>#REF!</f>
        <v>#REF!</v>
      </c>
    </row>
    <row r="35" spans="1:69">
      <c r="A35" s="31">
        <v>42185</v>
      </c>
      <c r="B35" s="30">
        <v>-6.3129574983189496E-2</v>
      </c>
      <c r="C35" s="30">
        <v>-1.57639894066141E-3</v>
      </c>
      <c r="D35" s="30">
        <v>-0.45332057386640001</v>
      </c>
      <c r="E35" s="30">
        <v>3.3524203669532599E-3</v>
      </c>
      <c r="F35" s="30">
        <v>-0.12424425319637</v>
      </c>
      <c r="G35" s="30">
        <v>0.30487503902603103</v>
      </c>
      <c r="H35" s="30">
        <v>-0.473043024034491</v>
      </c>
      <c r="I35" s="30">
        <v>0.82196365070212796</v>
      </c>
      <c r="J35" s="30">
        <v>-1.1523957246793199</v>
      </c>
      <c r="K35" s="30">
        <v>4.1315219498016999E-3</v>
      </c>
      <c r="L35" s="30">
        <v>-0.115780441926771</v>
      </c>
      <c r="M35" s="30">
        <v>0</v>
      </c>
      <c r="N35" s="30">
        <v>0</v>
      </c>
      <c r="O35" s="30">
        <v>0.17018118407150501</v>
      </c>
      <c r="P35" s="30">
        <v>0</v>
      </c>
      <c r="Q35" s="30">
        <v>1.00250972249633</v>
      </c>
      <c r="R35" s="30">
        <v>0</v>
      </c>
      <c r="S35" s="30">
        <v>0</v>
      </c>
      <c r="T35" s="30">
        <v>5.5111270947261197E-2</v>
      </c>
      <c r="U35" s="30">
        <v>0</v>
      </c>
      <c r="V35" s="30">
        <v>0</v>
      </c>
      <c r="W35" s="30">
        <v>0</v>
      </c>
      <c r="X35" s="30">
        <v>0</v>
      </c>
      <c r="Y35" s="30">
        <v>2.31879020478054E-3</v>
      </c>
      <c r="Z35" s="30">
        <v>2.9797575088252801E-3</v>
      </c>
      <c r="AA35" s="30">
        <v>5.0366545333080303E-3</v>
      </c>
      <c r="AB35" s="30">
        <v>4.9712301232629399E-3</v>
      </c>
      <c r="AC35" s="30">
        <v>3.81268655054167E-3</v>
      </c>
      <c r="AD35" s="30">
        <v>-6.65515856876908E-3</v>
      </c>
      <c r="AE35" s="30">
        <v>-0.19561132328460501</v>
      </c>
      <c r="AF35" s="30">
        <v>-0.22693466787713201</v>
      </c>
      <c r="AH35" s="30">
        <f t="shared" si="8"/>
        <v>4.1315219498016999E-3</v>
      </c>
      <c r="AI35" s="30">
        <f t="shared" si="4"/>
        <v>2.31879020478054E-3</v>
      </c>
      <c r="AJ35" s="30">
        <f t="shared" si="4"/>
        <v>2.9797575088252801E-3</v>
      </c>
      <c r="AK35" s="30">
        <f t="shared" si="4"/>
        <v>5.0366545333080303E-3</v>
      </c>
      <c r="AL35" s="30">
        <f t="shared" si="4"/>
        <v>4.9712301232629399E-3</v>
      </c>
      <c r="AM35" s="30">
        <f t="shared" si="4"/>
        <v>3.81268655054167E-3</v>
      </c>
      <c r="AN35" s="30">
        <f t="shared" si="4"/>
        <v>-6.65515856876908E-3</v>
      </c>
      <c r="AR35" s="31">
        <f t="shared" si="1"/>
        <v>42185</v>
      </c>
      <c r="AS35" s="30">
        <f t="shared" si="5"/>
        <v>-2.7278752698123299E-2</v>
      </c>
      <c r="AT35" s="30">
        <f t="shared" si="6"/>
        <v>2.31879020478054E-3</v>
      </c>
      <c r="AU35" s="30">
        <f t="shared" si="6"/>
        <v>2.9797575088252801E-3</v>
      </c>
      <c r="AV35" s="30">
        <f t="shared" si="6"/>
        <v>5.0366545333080303E-3</v>
      </c>
      <c r="AW35" s="30">
        <f t="shared" si="6"/>
        <v>4.9712301232629399E-3</v>
      </c>
      <c r="AX35" s="30">
        <f t="shared" si="6"/>
        <v>3.81268655054167E-3</v>
      </c>
      <c r="AY35" s="30">
        <f t="shared" si="6"/>
        <v>-6.65515856876908E-3</v>
      </c>
      <c r="AZ35" s="30">
        <f t="shared" si="7"/>
        <v>-1.4814792346173916E-2</v>
      </c>
      <c r="BA35" s="31">
        <f t="shared" si="9"/>
        <v>42185</v>
      </c>
      <c r="BB35" s="30">
        <f t="shared" si="9"/>
        <v>-2.7278752698123299E-2</v>
      </c>
      <c r="BC35" s="30" t="e">
        <f>#REF!</f>
        <v>#REF!</v>
      </c>
    </row>
    <row r="36" spans="1:69">
      <c r="A36" s="31">
        <v>42277</v>
      </c>
      <c r="B36" s="30">
        <v>-6.7197288166143093E-2</v>
      </c>
      <c r="C36" s="30">
        <v>-1.60053721018904E-3</v>
      </c>
      <c r="D36" s="30">
        <v>-0.49981669412374402</v>
      </c>
      <c r="E36" s="30">
        <v>3.0450497741307801E-3</v>
      </c>
      <c r="F36" s="30">
        <v>-0.13805380525189201</v>
      </c>
      <c r="G36" s="30">
        <v>0.29390022095780999</v>
      </c>
      <c r="H36" s="30">
        <v>-0.44608454695879102</v>
      </c>
      <c r="I36" s="30">
        <v>0.29441089962400901</v>
      </c>
      <c r="J36" s="30">
        <v>-1.0885276308965599</v>
      </c>
      <c r="K36" s="30">
        <v>6.2703333643998596E-3</v>
      </c>
      <c r="L36" s="30">
        <v>-0.11219270793566501</v>
      </c>
      <c r="M36" s="30">
        <v>0</v>
      </c>
      <c r="N36" s="30">
        <v>0</v>
      </c>
      <c r="O36" s="30">
        <v>0.20899787396257899</v>
      </c>
      <c r="P36" s="30">
        <v>0</v>
      </c>
      <c r="Q36" s="30">
        <v>1.0074428299924501</v>
      </c>
      <c r="R36" s="30">
        <v>0</v>
      </c>
      <c r="S36" s="30">
        <v>0</v>
      </c>
      <c r="T36" s="30">
        <v>2.1251009600931001E-2</v>
      </c>
      <c r="U36" s="30">
        <v>0</v>
      </c>
      <c r="V36" s="30">
        <v>0</v>
      </c>
      <c r="W36" s="30">
        <v>0</v>
      </c>
      <c r="X36" s="30">
        <v>0</v>
      </c>
      <c r="Y36" s="30">
        <v>2.4667517910748E-3</v>
      </c>
      <c r="Z36" s="30">
        <v>2.9922578504537598E-3</v>
      </c>
      <c r="AA36" s="30">
        <v>5.36376711111064E-3</v>
      </c>
      <c r="AB36" s="30">
        <v>5.3053364271970996E-3</v>
      </c>
      <c r="AC36" s="30">
        <v>4.3607400661116397E-3</v>
      </c>
      <c r="AD36" s="30">
        <v>-6.3204734646715704E-3</v>
      </c>
      <c r="AE36" s="30">
        <v>-0.19365221229711199</v>
      </c>
      <c r="AF36" s="30">
        <v>-0.72416036938061001</v>
      </c>
      <c r="AH36" s="30">
        <f t="shared" si="8"/>
        <v>6.2703333643998596E-3</v>
      </c>
      <c r="AI36" s="30">
        <f t="shared" si="4"/>
        <v>2.4667517910748E-3</v>
      </c>
      <c r="AJ36" s="30">
        <f t="shared" si="4"/>
        <v>2.9922578504537598E-3</v>
      </c>
      <c r="AK36" s="30">
        <f t="shared" si="4"/>
        <v>5.36376711111064E-3</v>
      </c>
      <c r="AL36" s="30">
        <f t="shared" si="4"/>
        <v>5.3053364271970996E-3</v>
      </c>
      <c r="AM36" s="30">
        <f t="shared" si="4"/>
        <v>4.3607400661116397E-3</v>
      </c>
      <c r="AN36" s="30">
        <f t="shared" si="4"/>
        <v>-6.3204734646715704E-3</v>
      </c>
      <c r="AR36" s="31">
        <f t="shared" si="1"/>
        <v>42277</v>
      </c>
      <c r="AS36" s="30">
        <f t="shared" si="5"/>
        <v>-2.513994128352514E-2</v>
      </c>
      <c r="AT36" s="30">
        <f t="shared" si="6"/>
        <v>2.4667517910748E-3</v>
      </c>
      <c r="AU36" s="30">
        <f t="shared" si="6"/>
        <v>2.9922578504537598E-3</v>
      </c>
      <c r="AV36" s="30">
        <f t="shared" si="6"/>
        <v>5.36376711111064E-3</v>
      </c>
      <c r="AW36" s="30">
        <f t="shared" si="6"/>
        <v>5.3053364271970996E-3</v>
      </c>
      <c r="AX36" s="30">
        <f t="shared" si="6"/>
        <v>4.3607400661116397E-3</v>
      </c>
      <c r="AY36" s="30">
        <f t="shared" si="6"/>
        <v>-6.3204734646715704E-3</v>
      </c>
      <c r="AZ36" s="30">
        <f t="shared" si="7"/>
        <v>-1.0971561502248772E-2</v>
      </c>
      <c r="BA36" s="31">
        <f t="shared" si="9"/>
        <v>42277</v>
      </c>
      <c r="BB36" s="30">
        <f t="shared" si="9"/>
        <v>-2.513994128352514E-2</v>
      </c>
      <c r="BC36" s="30" t="e">
        <f>#REF!</f>
        <v>#REF!</v>
      </c>
    </row>
    <row r="37" spans="1:69">
      <c r="A37" s="31">
        <v>42369</v>
      </c>
      <c r="B37" s="30">
        <v>-6.67839635874245E-2</v>
      </c>
      <c r="C37" s="30">
        <v>-1.5572393511797901E-3</v>
      </c>
      <c r="D37" s="30">
        <v>-0.50726013504847001</v>
      </c>
      <c r="E37" s="30">
        <v>2.3136302392590099E-3</v>
      </c>
      <c r="F37" s="30">
        <v>-0.14745058909799699</v>
      </c>
      <c r="G37" s="30">
        <v>0.28792871978882101</v>
      </c>
      <c r="H37" s="30">
        <v>-0.38828143382841901</v>
      </c>
      <c r="I37" s="30">
        <v>-1.25844373558337E-2</v>
      </c>
      <c r="J37" s="30">
        <v>-1.1405726457907399</v>
      </c>
      <c r="K37" s="30">
        <v>5.8844182180939298E-3</v>
      </c>
      <c r="L37" s="30">
        <v>-0.10537874350639</v>
      </c>
      <c r="M37" s="30">
        <v>0</v>
      </c>
      <c r="N37" s="30">
        <v>0</v>
      </c>
      <c r="O37" s="30">
        <v>0.25221550635461298</v>
      </c>
      <c r="P37" s="30">
        <v>0</v>
      </c>
      <c r="Q37" s="30">
        <v>1.0154216514271599</v>
      </c>
      <c r="R37" s="30">
        <v>0</v>
      </c>
      <c r="S37" s="30">
        <v>0</v>
      </c>
      <c r="T37" s="30">
        <v>-5.9752149165093098E-3</v>
      </c>
      <c r="U37" s="30">
        <v>0</v>
      </c>
      <c r="V37" s="30">
        <v>0</v>
      </c>
      <c r="W37" s="30">
        <v>0</v>
      </c>
      <c r="X37" s="30">
        <v>0</v>
      </c>
      <c r="Y37" s="30">
        <v>2.0782237911909302E-3</v>
      </c>
      <c r="Z37" s="30">
        <v>3.1179319499807698E-3</v>
      </c>
      <c r="AA37" s="30">
        <v>5.2810880864617698E-3</v>
      </c>
      <c r="AB37" s="30">
        <v>5.5242730827353903E-3</v>
      </c>
      <c r="AC37" s="30">
        <v>4.6730801110283996E-3</v>
      </c>
      <c r="AD37" s="30">
        <v>-6.1509720042929299E-3</v>
      </c>
      <c r="AE37" s="30">
        <v>-0.19171169799694299</v>
      </c>
      <c r="AF37" s="30">
        <v>-1.0192525771994301</v>
      </c>
      <c r="AH37" s="30">
        <f t="shared" si="8"/>
        <v>5.8844182180939298E-3</v>
      </c>
      <c r="AI37" s="30">
        <f t="shared" si="4"/>
        <v>2.0782237911909302E-3</v>
      </c>
      <c r="AJ37" s="30">
        <f t="shared" si="4"/>
        <v>3.1179319499807698E-3</v>
      </c>
      <c r="AK37" s="30">
        <f t="shared" si="4"/>
        <v>5.2810880864617698E-3</v>
      </c>
      <c r="AL37" s="30">
        <f t="shared" si="4"/>
        <v>5.5242730827353903E-3</v>
      </c>
      <c r="AM37" s="30">
        <f t="shared" si="4"/>
        <v>4.6730801110283996E-3</v>
      </c>
      <c r="AN37" s="30">
        <f t="shared" si="4"/>
        <v>-6.1509720042929299E-3</v>
      </c>
      <c r="AR37" s="31">
        <f t="shared" si="1"/>
        <v>42369</v>
      </c>
      <c r="AS37" s="30">
        <f t="shared" si="5"/>
        <v>-2.552585642983107E-2</v>
      </c>
      <c r="AT37" s="30">
        <f t="shared" si="6"/>
        <v>2.0782237911909302E-3</v>
      </c>
      <c r="AU37" s="30">
        <f t="shared" si="6"/>
        <v>3.1179319499807698E-3</v>
      </c>
      <c r="AV37" s="30">
        <f t="shared" si="6"/>
        <v>5.2810880864617698E-3</v>
      </c>
      <c r="AW37" s="30">
        <f t="shared" si="6"/>
        <v>5.5242730827353903E-3</v>
      </c>
      <c r="AX37" s="30">
        <f t="shared" si="6"/>
        <v>4.6730801110283996E-3</v>
      </c>
      <c r="AY37" s="30">
        <f t="shared" si="6"/>
        <v>-6.1509720042929299E-3</v>
      </c>
      <c r="AZ37" s="30">
        <f t="shared" si="7"/>
        <v>-1.1002231412726743E-2</v>
      </c>
      <c r="BA37" s="31">
        <f t="shared" si="9"/>
        <v>42369</v>
      </c>
      <c r="BB37" s="30">
        <f t="shared" si="9"/>
        <v>-2.552585642983107E-2</v>
      </c>
      <c r="BC37" s="30" t="e">
        <f>#REF!</f>
        <v>#REF!</v>
      </c>
    </row>
    <row r="38" spans="1:69">
      <c r="A38" s="31">
        <v>42460</v>
      </c>
      <c r="B38" s="30">
        <v>-6.5906911930946305E-2</v>
      </c>
      <c r="C38" s="30">
        <v>-1.52283873502412E-3</v>
      </c>
      <c r="D38" s="30">
        <v>-0.55666711621639098</v>
      </c>
      <c r="E38" s="30">
        <v>2.4029364382283E-3</v>
      </c>
      <c r="F38" s="30">
        <v>-0.15388335456241101</v>
      </c>
      <c r="G38" s="30">
        <v>0.28646092112070098</v>
      </c>
      <c r="H38" s="30">
        <v>-0.37959483628369201</v>
      </c>
      <c r="I38" s="30">
        <v>0.245834690479007</v>
      </c>
      <c r="J38" s="30">
        <v>-1.1635763857696</v>
      </c>
      <c r="K38" s="30">
        <v>7.3214948218991403E-3</v>
      </c>
      <c r="L38" s="30">
        <v>-9.98617754927488E-2</v>
      </c>
      <c r="M38" s="30">
        <v>0</v>
      </c>
      <c r="N38" s="30">
        <v>0</v>
      </c>
      <c r="O38" s="30">
        <v>0.29587856595656398</v>
      </c>
      <c r="P38" s="30">
        <v>0</v>
      </c>
      <c r="Q38" s="30">
        <v>0.99973381021181096</v>
      </c>
      <c r="R38" s="30">
        <v>0</v>
      </c>
      <c r="S38" s="30">
        <v>0</v>
      </c>
      <c r="T38" s="30">
        <v>0.44226269330687101</v>
      </c>
      <c r="U38" s="30">
        <v>0</v>
      </c>
      <c r="V38" s="30">
        <v>0</v>
      </c>
      <c r="W38" s="30">
        <v>0</v>
      </c>
      <c r="X38" s="30">
        <v>0</v>
      </c>
      <c r="Y38" s="30">
        <v>2.6509611576353001E-3</v>
      </c>
      <c r="Z38" s="30">
        <v>3.5028939913361798E-3</v>
      </c>
      <c r="AA38" s="30">
        <v>5.6301626888632904E-3</v>
      </c>
      <c r="AB38" s="30">
        <v>5.8771623006270701E-3</v>
      </c>
      <c r="AC38" s="30">
        <v>5.05971016775408E-3</v>
      </c>
      <c r="AD38" s="30">
        <v>-5.89343060709568E-3</v>
      </c>
      <c r="AE38" s="30">
        <v>-0.18978964224602901</v>
      </c>
      <c r="AF38" s="30">
        <v>-0.336761539723129</v>
      </c>
      <c r="AH38" s="30">
        <f t="shared" si="8"/>
        <v>7.3214948218991403E-3</v>
      </c>
      <c r="AI38" s="30">
        <f t="shared" si="4"/>
        <v>2.6509611576353001E-3</v>
      </c>
      <c r="AJ38" s="30">
        <f t="shared" si="4"/>
        <v>3.5028939913361798E-3</v>
      </c>
      <c r="AK38" s="30">
        <f t="shared" si="4"/>
        <v>5.6301626888632904E-3</v>
      </c>
      <c r="AL38" s="30">
        <f t="shared" si="4"/>
        <v>5.8771623006270701E-3</v>
      </c>
      <c r="AM38" s="30">
        <f t="shared" si="4"/>
        <v>5.05971016775408E-3</v>
      </c>
      <c r="AN38" s="30">
        <f t="shared" si="4"/>
        <v>-5.89343060709568E-3</v>
      </c>
      <c r="AR38" s="31">
        <f t="shared" si="1"/>
        <v>42460</v>
      </c>
      <c r="AS38" s="30">
        <f t="shared" si="5"/>
        <v>-2.408877982602586E-2</v>
      </c>
      <c r="AT38" s="30">
        <f t="shared" si="6"/>
        <v>2.6509611576353001E-3</v>
      </c>
      <c r="AU38" s="30">
        <f t="shared" si="6"/>
        <v>3.5028939913361798E-3</v>
      </c>
      <c r="AV38" s="30">
        <f t="shared" si="6"/>
        <v>5.6301626888632904E-3</v>
      </c>
      <c r="AW38" s="30">
        <f t="shared" si="6"/>
        <v>5.8771623006270701E-3</v>
      </c>
      <c r="AX38" s="30">
        <f t="shared" si="6"/>
        <v>5.05971016775408E-3</v>
      </c>
      <c r="AY38" s="30">
        <f t="shared" si="6"/>
        <v>-5.89343060709568E-3</v>
      </c>
      <c r="AZ38" s="30">
        <f t="shared" si="7"/>
        <v>-7.2613201269056188E-3</v>
      </c>
      <c r="BA38" s="31">
        <f t="shared" si="9"/>
        <v>42460</v>
      </c>
      <c r="BB38" s="30">
        <f t="shared" si="9"/>
        <v>-2.408877982602586E-2</v>
      </c>
      <c r="BC38" s="30" t="e">
        <f>#REF!</f>
        <v>#REF!</v>
      </c>
    </row>
    <row r="39" spans="1:69">
      <c r="A39" s="31">
        <v>42551</v>
      </c>
      <c r="B39" s="30">
        <v>-7.2081071458374099E-2</v>
      </c>
      <c r="C39" s="30">
        <v>-1.4529486309755499E-3</v>
      </c>
      <c r="D39" s="30">
        <v>-0.52881361868591903</v>
      </c>
      <c r="E39" s="30">
        <v>1.7211440751951901E-3</v>
      </c>
      <c r="F39" s="30">
        <v>-0.146292314881213</v>
      </c>
      <c r="G39" s="30">
        <v>0.29259860079917599</v>
      </c>
      <c r="H39" s="30">
        <v>-0.32629587701924401</v>
      </c>
      <c r="I39" s="30">
        <v>1.2134070830872501</v>
      </c>
      <c r="J39" s="30">
        <v>-1.2193996406838401</v>
      </c>
      <c r="K39" s="30">
        <v>6.1542839085548797E-3</v>
      </c>
      <c r="L39" s="30">
        <v>-0.111235533176645</v>
      </c>
      <c r="M39" s="30">
        <v>0</v>
      </c>
      <c r="N39" s="30">
        <v>0</v>
      </c>
      <c r="O39" s="30">
        <v>0.27388700702486402</v>
      </c>
      <c r="P39" s="30">
        <v>0</v>
      </c>
      <c r="Q39" s="30">
        <v>1.0144570121296499</v>
      </c>
      <c r="R39" s="30">
        <v>0</v>
      </c>
      <c r="S39" s="30">
        <v>0</v>
      </c>
      <c r="T39" s="30">
        <v>-1.30143089656531E-2</v>
      </c>
      <c r="U39" s="30">
        <v>0</v>
      </c>
      <c r="V39" s="30">
        <v>0</v>
      </c>
      <c r="W39" s="30">
        <v>0</v>
      </c>
      <c r="X39" s="30">
        <v>0</v>
      </c>
      <c r="Y39" s="30">
        <v>2.3233114342380199E-3</v>
      </c>
      <c r="Z39" s="30">
        <v>3.27828139101704E-3</v>
      </c>
      <c r="AA39" s="30">
        <v>5.2401671585711098E-3</v>
      </c>
      <c r="AB39" s="30">
        <v>5.5483886731932898E-3</v>
      </c>
      <c r="AC39" s="30">
        <v>4.7587950390281996E-3</v>
      </c>
      <c r="AD39" s="30">
        <v>-5.9870602817757501E-3</v>
      </c>
      <c r="AE39" s="30">
        <v>-0.187885906596019</v>
      </c>
      <c r="AF39" s="30">
        <v>0.19187042939610099</v>
      </c>
      <c r="AH39" s="30">
        <f t="shared" si="8"/>
        <v>6.1542839085548797E-3</v>
      </c>
      <c r="AI39" s="30">
        <f t="shared" si="4"/>
        <v>2.3233114342380199E-3</v>
      </c>
      <c r="AJ39" s="30">
        <f t="shared" si="4"/>
        <v>3.27828139101704E-3</v>
      </c>
      <c r="AK39" s="30">
        <f t="shared" si="4"/>
        <v>5.2401671585711098E-3</v>
      </c>
      <c r="AL39" s="30">
        <f t="shared" si="4"/>
        <v>5.5483886731932898E-3</v>
      </c>
      <c r="AM39" s="30">
        <f t="shared" si="4"/>
        <v>4.7587950390281996E-3</v>
      </c>
      <c r="AN39" s="30">
        <f t="shared" si="4"/>
        <v>-5.9870602817757501E-3</v>
      </c>
      <c r="AR39" s="31">
        <f t="shared" si="1"/>
        <v>42551</v>
      </c>
      <c r="AS39" s="30">
        <f t="shared" si="5"/>
        <v>-2.525599073937012E-2</v>
      </c>
      <c r="AT39" s="30">
        <f t="shared" si="6"/>
        <v>2.3233114342380199E-3</v>
      </c>
      <c r="AU39" s="30">
        <f t="shared" si="6"/>
        <v>3.27828139101704E-3</v>
      </c>
      <c r="AV39" s="30">
        <f t="shared" si="6"/>
        <v>5.2401671585711098E-3</v>
      </c>
      <c r="AW39" s="30">
        <f t="shared" si="6"/>
        <v>5.5483886731932898E-3</v>
      </c>
      <c r="AX39" s="30">
        <f t="shared" si="6"/>
        <v>4.7587950390281996E-3</v>
      </c>
      <c r="AY39" s="30">
        <f t="shared" si="6"/>
        <v>-5.9870602817757501E-3</v>
      </c>
      <c r="AZ39" s="30">
        <f t="shared" si="7"/>
        <v>-1.0094107325098214E-2</v>
      </c>
      <c r="BA39" s="31">
        <f t="shared" si="9"/>
        <v>42551</v>
      </c>
      <c r="BB39" s="30">
        <f t="shared" si="9"/>
        <v>-2.525599073937012E-2</v>
      </c>
      <c r="BC39" s="30" t="e">
        <f>#REF!</f>
        <v>#REF!</v>
      </c>
    </row>
    <row r="40" spans="1:69">
      <c r="A40" s="31">
        <v>42643</v>
      </c>
      <c r="B40" s="30">
        <v>-7.3644160120622804E-2</v>
      </c>
      <c r="C40" s="30">
        <v>-1.4022101283428501E-3</v>
      </c>
      <c r="D40" s="30">
        <v>-0.51231062987054898</v>
      </c>
      <c r="E40" s="30">
        <v>1.4651898411877E-3</v>
      </c>
      <c r="F40" s="30">
        <v>-0.13348467689551199</v>
      </c>
      <c r="G40" s="30">
        <v>0.29479606570557099</v>
      </c>
      <c r="H40" s="30">
        <v>-0.33825415412586102</v>
      </c>
      <c r="I40" s="30">
        <v>0.58060664008241503</v>
      </c>
      <c r="J40" s="30">
        <v>-1.26925759693111</v>
      </c>
      <c r="K40" s="30">
        <v>5.7255020825097702E-3</v>
      </c>
      <c r="L40" s="30">
        <v>-0.11797502901444901</v>
      </c>
      <c r="M40" s="30">
        <v>0</v>
      </c>
      <c r="N40" s="30">
        <v>0</v>
      </c>
      <c r="O40" s="30">
        <v>0.28843892606737997</v>
      </c>
      <c r="P40" s="30">
        <v>0</v>
      </c>
      <c r="Q40" s="30">
        <v>1.0010586015990199</v>
      </c>
      <c r="R40" s="30">
        <v>0</v>
      </c>
      <c r="S40" s="30">
        <v>0</v>
      </c>
      <c r="T40" s="30">
        <v>0.19767679539437399</v>
      </c>
      <c r="U40" s="30">
        <v>0</v>
      </c>
      <c r="V40" s="30">
        <v>0</v>
      </c>
      <c r="W40" s="30">
        <v>0</v>
      </c>
      <c r="X40" s="30">
        <v>0</v>
      </c>
      <c r="Y40" s="30">
        <v>2.3472732685325599E-3</v>
      </c>
      <c r="Z40" s="30">
        <v>3.1994642876176302E-3</v>
      </c>
      <c r="AA40" s="30">
        <v>4.9903488236635596E-3</v>
      </c>
      <c r="AB40" s="30">
        <v>5.3320829385139403E-3</v>
      </c>
      <c r="AC40" s="30">
        <v>4.83552344952009E-3</v>
      </c>
      <c r="AD40" s="30">
        <v>-5.6248973822503601E-3</v>
      </c>
      <c r="AE40" s="30">
        <v>-0.186000352343929</v>
      </c>
      <c r="AF40" s="30">
        <v>-0.27056089742691902</v>
      </c>
      <c r="AH40" s="30">
        <f t="shared" si="8"/>
        <v>5.7255020825097702E-3</v>
      </c>
      <c r="AI40" s="30">
        <f t="shared" si="4"/>
        <v>2.3472732685325599E-3</v>
      </c>
      <c r="AJ40" s="30">
        <f t="shared" si="4"/>
        <v>3.1994642876176302E-3</v>
      </c>
      <c r="AK40" s="30">
        <f t="shared" si="4"/>
        <v>4.9903488236635596E-3</v>
      </c>
      <c r="AL40" s="30">
        <f t="shared" si="4"/>
        <v>5.3320829385139403E-3</v>
      </c>
      <c r="AM40" s="30">
        <f t="shared" si="4"/>
        <v>4.83552344952009E-3</v>
      </c>
      <c r="AN40" s="30">
        <f t="shared" si="4"/>
        <v>-5.6248973822503601E-3</v>
      </c>
      <c r="AR40" s="31">
        <f t="shared" si="1"/>
        <v>42643</v>
      </c>
      <c r="AS40" s="30">
        <f t="shared" si="5"/>
        <v>-2.568477256541523E-2</v>
      </c>
      <c r="AT40" s="30">
        <f t="shared" si="6"/>
        <v>2.3472732685325599E-3</v>
      </c>
      <c r="AU40" s="30">
        <f t="shared" si="6"/>
        <v>3.1994642876176302E-3</v>
      </c>
      <c r="AV40" s="30">
        <f t="shared" si="6"/>
        <v>4.9903488236635596E-3</v>
      </c>
      <c r="AW40" s="30">
        <f t="shared" si="6"/>
        <v>5.3320829385139403E-3</v>
      </c>
      <c r="AX40" s="30">
        <f t="shared" si="6"/>
        <v>4.83552344952009E-3</v>
      </c>
      <c r="AY40" s="30">
        <f t="shared" si="6"/>
        <v>-5.6248973822503601E-3</v>
      </c>
      <c r="AZ40" s="30">
        <f t="shared" si="7"/>
        <v>-1.0604977179817808E-2</v>
      </c>
      <c r="BA40" s="31">
        <f t="shared" si="9"/>
        <v>42643</v>
      </c>
      <c r="BB40" s="30">
        <f t="shared" si="9"/>
        <v>-2.568477256541523E-2</v>
      </c>
      <c r="BC40" s="30" t="e">
        <f>#REF!</f>
        <v>#REF!</v>
      </c>
    </row>
    <row r="41" spans="1:69">
      <c r="A41" s="31">
        <v>42735</v>
      </c>
      <c r="B41" s="30">
        <v>-7.4821510376577E-2</v>
      </c>
      <c r="C41" s="30">
        <v>-1.28463583528581E-3</v>
      </c>
      <c r="D41" s="30">
        <v>-0.46602483269188</v>
      </c>
      <c r="E41" s="30">
        <v>7.9268650663433195E-4</v>
      </c>
      <c r="F41" s="30">
        <v>-0.114317778516681</v>
      </c>
      <c r="G41" s="30">
        <v>0.29248486057540302</v>
      </c>
      <c r="H41" s="30">
        <v>-0.34912775969960702</v>
      </c>
      <c r="I41" s="30">
        <v>0.54832277379965799</v>
      </c>
      <c r="J41" s="30">
        <v>-1.2234521870927599</v>
      </c>
      <c r="K41" s="30">
        <v>3.32117838313106E-3</v>
      </c>
      <c r="L41" s="30">
        <v>-0.12632797492023701</v>
      </c>
      <c r="M41" s="30">
        <v>0</v>
      </c>
      <c r="N41" s="30">
        <v>0</v>
      </c>
      <c r="O41" s="30">
        <v>0.30001746365584298</v>
      </c>
      <c r="P41" s="30">
        <v>0</v>
      </c>
      <c r="Q41" s="30">
        <v>0.97274109147447096</v>
      </c>
      <c r="R41" s="30">
        <v>0</v>
      </c>
      <c r="S41" s="30">
        <v>0</v>
      </c>
      <c r="T41" s="30">
        <v>-0.198956319649645</v>
      </c>
      <c r="U41" s="30">
        <v>0</v>
      </c>
      <c r="V41" s="30">
        <v>0</v>
      </c>
      <c r="W41" s="30">
        <v>0</v>
      </c>
      <c r="X41" s="30">
        <v>0</v>
      </c>
      <c r="Y41" s="30">
        <v>1.93523666227601E-3</v>
      </c>
      <c r="Z41" s="30">
        <v>2.7497217959027102E-3</v>
      </c>
      <c r="AA41" s="30">
        <v>4.43951449906609E-3</v>
      </c>
      <c r="AB41" s="30">
        <v>5.1119380162667396E-3</v>
      </c>
      <c r="AC41" s="30">
        <v>4.9638105331650797E-3</v>
      </c>
      <c r="AD41" s="30">
        <v>-5.8740770149112703E-3</v>
      </c>
      <c r="AE41" s="30">
        <v>-0.18413284058618101</v>
      </c>
      <c r="AF41" s="30">
        <v>-0.63492967847442705</v>
      </c>
      <c r="AH41" s="30">
        <f t="shared" si="8"/>
        <v>3.32117838313106E-3</v>
      </c>
      <c r="AI41" s="30">
        <f t="shared" si="4"/>
        <v>1.93523666227601E-3</v>
      </c>
      <c r="AJ41" s="30">
        <f t="shared" si="4"/>
        <v>2.7497217959027102E-3</v>
      </c>
      <c r="AK41" s="30">
        <f t="shared" si="4"/>
        <v>4.43951449906609E-3</v>
      </c>
      <c r="AL41" s="30">
        <f t="shared" si="4"/>
        <v>5.1119380162667396E-3</v>
      </c>
      <c r="AM41" s="30">
        <f t="shared" si="4"/>
        <v>4.9638105331650797E-3</v>
      </c>
      <c r="AN41" s="30">
        <f t="shared" si="4"/>
        <v>-5.8740770149112703E-3</v>
      </c>
      <c r="AR41" s="31">
        <f t="shared" si="1"/>
        <v>42735</v>
      </c>
      <c r="AS41" s="30">
        <f t="shared" si="5"/>
        <v>-2.8089096264793941E-2</v>
      </c>
      <c r="AT41" s="30">
        <f t="shared" si="6"/>
        <v>1.93523666227601E-3</v>
      </c>
      <c r="AU41" s="30">
        <f t="shared" si="6"/>
        <v>2.7497217959027102E-3</v>
      </c>
      <c r="AV41" s="30">
        <f t="shared" si="6"/>
        <v>4.43951449906609E-3</v>
      </c>
      <c r="AW41" s="30">
        <f t="shared" si="6"/>
        <v>5.1119380162667396E-3</v>
      </c>
      <c r="AX41" s="30">
        <f t="shared" si="6"/>
        <v>4.9638105331650797E-3</v>
      </c>
      <c r="AY41" s="30">
        <f t="shared" si="6"/>
        <v>-5.8740770149112703E-3</v>
      </c>
      <c r="AZ41" s="30">
        <f t="shared" si="7"/>
        <v>-1.4762951773028587E-2</v>
      </c>
      <c r="BA41" s="31">
        <f t="shared" si="9"/>
        <v>42735</v>
      </c>
      <c r="BB41" s="30">
        <f t="shared" si="9"/>
        <v>-2.8089096264793941E-2</v>
      </c>
      <c r="BC41" s="30" t="e">
        <f>#REF!</f>
        <v>#REF!</v>
      </c>
    </row>
    <row r="42" spans="1:69">
      <c r="A42" s="31">
        <v>42825</v>
      </c>
      <c r="B42" s="30">
        <v>-7.8162994777997097E-2</v>
      </c>
      <c r="C42" s="30">
        <v>-1.2159290081137301E-3</v>
      </c>
      <c r="D42" s="30">
        <v>-0.42700095608531002</v>
      </c>
      <c r="E42" s="30">
        <v>5.0141374314804899E-4</v>
      </c>
      <c r="F42" s="30">
        <v>-0.10503044113360201</v>
      </c>
      <c r="G42" s="30">
        <v>0.29990464797153799</v>
      </c>
      <c r="H42" s="30">
        <v>-0.35119659208933102</v>
      </c>
      <c r="I42" s="30">
        <v>0.67544654782005698</v>
      </c>
      <c r="J42" s="30">
        <v>-1.15540711398851</v>
      </c>
      <c r="K42" s="30">
        <v>3.2218963135877102E-3</v>
      </c>
      <c r="L42" s="30">
        <v>-0.129662556997067</v>
      </c>
      <c r="M42" s="30">
        <v>0</v>
      </c>
      <c r="N42" s="30">
        <v>0</v>
      </c>
      <c r="O42" s="30">
        <v>0.31087727519958303</v>
      </c>
      <c r="P42" s="30">
        <v>0</v>
      </c>
      <c r="Q42" s="30">
        <v>0.94522194734616405</v>
      </c>
      <c r="R42" s="30">
        <v>0</v>
      </c>
      <c r="S42" s="30">
        <v>0</v>
      </c>
      <c r="T42" s="30">
        <v>4.7521280606610497E-2</v>
      </c>
      <c r="U42" s="30">
        <v>0</v>
      </c>
      <c r="V42" s="30">
        <v>0</v>
      </c>
      <c r="W42" s="30">
        <v>0</v>
      </c>
      <c r="X42" s="30">
        <v>0</v>
      </c>
      <c r="Y42" s="30">
        <v>1.9265949269486799E-3</v>
      </c>
      <c r="Z42" s="30">
        <v>2.6213078652137498E-3</v>
      </c>
      <c r="AA42" s="30">
        <v>4.4286943368554398E-3</v>
      </c>
      <c r="AB42" s="30">
        <v>5.364582704237E-3</v>
      </c>
      <c r="AC42" s="30">
        <v>4.9120103842614704E-3</v>
      </c>
      <c r="AD42" s="30">
        <v>-6.0209510431952201E-3</v>
      </c>
      <c r="AE42" s="30">
        <v>-0.182283232270086</v>
      </c>
      <c r="AF42" s="30">
        <v>-0.15320179739468601</v>
      </c>
      <c r="AH42" s="30">
        <f t="shared" si="8"/>
        <v>3.2218963135877102E-3</v>
      </c>
      <c r="AI42" s="30">
        <f t="shared" si="4"/>
        <v>1.9265949269486799E-3</v>
      </c>
      <c r="AJ42" s="30">
        <f t="shared" si="4"/>
        <v>2.6213078652137498E-3</v>
      </c>
      <c r="AK42" s="30">
        <f t="shared" si="4"/>
        <v>4.4286943368554398E-3</v>
      </c>
      <c r="AL42" s="30">
        <f t="shared" si="4"/>
        <v>5.364582704237E-3</v>
      </c>
      <c r="AM42" s="30">
        <f t="shared" si="4"/>
        <v>4.9120103842614704E-3</v>
      </c>
      <c r="AN42" s="30">
        <f t="shared" si="4"/>
        <v>-6.0209510431952201E-3</v>
      </c>
      <c r="AR42" s="31">
        <f t="shared" si="1"/>
        <v>42825</v>
      </c>
      <c r="AS42" s="30">
        <f t="shared" si="5"/>
        <v>-2.8188378334337291E-2</v>
      </c>
      <c r="AT42" s="30">
        <f t="shared" si="6"/>
        <v>1.9265949269486799E-3</v>
      </c>
      <c r="AU42" s="30">
        <f t="shared" si="6"/>
        <v>2.6213078652137498E-3</v>
      </c>
      <c r="AV42" s="30">
        <f t="shared" si="6"/>
        <v>4.4286943368554398E-3</v>
      </c>
      <c r="AW42" s="30">
        <f t="shared" si="6"/>
        <v>5.364582704237E-3</v>
      </c>
      <c r="AX42" s="30">
        <f t="shared" si="6"/>
        <v>4.9120103842614704E-3</v>
      </c>
      <c r="AY42" s="30">
        <f t="shared" si="6"/>
        <v>-6.0209510431952201E-3</v>
      </c>
      <c r="AZ42" s="30">
        <f t="shared" si="7"/>
        <v>-1.4956139160016169E-2</v>
      </c>
      <c r="BA42" s="31">
        <f t="shared" si="9"/>
        <v>42825</v>
      </c>
      <c r="BB42" s="30">
        <f t="shared" si="9"/>
        <v>-2.8188378334337291E-2</v>
      </c>
      <c r="BC42" s="30" t="e">
        <f>#REF!</f>
        <v>#REF!</v>
      </c>
    </row>
    <row r="43" spans="1:69">
      <c r="A43" s="31">
        <v>42916</v>
      </c>
      <c r="B43" s="30">
        <v>-7.6498869256469398E-2</v>
      </c>
      <c r="C43" s="30">
        <v>-1.13598355827582E-3</v>
      </c>
      <c r="D43" s="30">
        <v>-0.40937956195278202</v>
      </c>
      <c r="E43" s="30">
        <v>1.41874445414025E-4</v>
      </c>
      <c r="F43" s="30">
        <v>-0.107380433222603</v>
      </c>
      <c r="G43" s="30">
        <v>0.29714954849113701</v>
      </c>
      <c r="H43" s="30">
        <v>-0.31708176775040398</v>
      </c>
      <c r="I43" s="30">
        <v>0.146947613821302</v>
      </c>
      <c r="J43" s="30">
        <v>-1.12754555564367</v>
      </c>
      <c r="K43" s="30">
        <v>3.1957897836942801E-3</v>
      </c>
      <c r="L43" s="30">
        <v>-0.13432372684102301</v>
      </c>
      <c r="M43" s="30">
        <v>0</v>
      </c>
      <c r="N43" s="30">
        <v>0</v>
      </c>
      <c r="O43" s="30">
        <v>0.31266940737693</v>
      </c>
      <c r="P43" s="30">
        <v>0</v>
      </c>
      <c r="Q43" s="30">
        <v>0.95046812538055403</v>
      </c>
      <c r="R43" s="30">
        <v>0</v>
      </c>
      <c r="S43" s="30">
        <v>0</v>
      </c>
      <c r="T43" s="30">
        <v>-1.9952836927272701E-2</v>
      </c>
      <c r="U43" s="30">
        <v>0</v>
      </c>
      <c r="V43" s="30">
        <v>0</v>
      </c>
      <c r="W43" s="30">
        <v>0</v>
      </c>
      <c r="X43" s="30">
        <v>0</v>
      </c>
      <c r="Y43" s="30">
        <v>1.9944521417958301E-3</v>
      </c>
      <c r="Z43" s="30">
        <v>2.77329879907473E-3</v>
      </c>
      <c r="AA43" s="30">
        <v>4.7360861763046103E-3</v>
      </c>
      <c r="AB43" s="30">
        <v>5.31364702642811E-3</v>
      </c>
      <c r="AC43" s="30">
        <v>4.7436534068578898E-3</v>
      </c>
      <c r="AD43" s="30">
        <v>-6.14736697579498E-3</v>
      </c>
      <c r="AE43" s="30">
        <v>-0.180451388243829</v>
      </c>
      <c r="AF43" s="30">
        <v>-0.67454205512236198</v>
      </c>
      <c r="AH43" s="30">
        <f t="shared" si="8"/>
        <v>3.1957897836942801E-3</v>
      </c>
      <c r="AI43" s="30">
        <f t="shared" si="4"/>
        <v>1.9944521417958301E-3</v>
      </c>
      <c r="AJ43" s="30">
        <f t="shared" si="4"/>
        <v>2.77329879907473E-3</v>
      </c>
      <c r="AK43" s="30">
        <f t="shared" si="4"/>
        <v>4.7360861763046103E-3</v>
      </c>
      <c r="AL43" s="30">
        <f t="shared" si="4"/>
        <v>5.31364702642811E-3</v>
      </c>
      <c r="AM43" s="30">
        <f t="shared" si="4"/>
        <v>4.7436534068578898E-3</v>
      </c>
      <c r="AN43" s="30">
        <f t="shared" si="4"/>
        <v>-6.14736697579498E-3</v>
      </c>
      <c r="AR43" s="31">
        <f t="shared" si="1"/>
        <v>42916</v>
      </c>
      <c r="AS43" s="30">
        <f t="shared" si="5"/>
        <v>-2.821448486423072E-2</v>
      </c>
      <c r="AT43" s="30">
        <f t="shared" si="6"/>
        <v>1.9944521417958301E-3</v>
      </c>
      <c r="AU43" s="30">
        <f t="shared" si="6"/>
        <v>2.77329879907473E-3</v>
      </c>
      <c r="AV43" s="30">
        <f t="shared" si="6"/>
        <v>4.7360861763046103E-3</v>
      </c>
      <c r="AW43" s="30">
        <f t="shared" si="6"/>
        <v>5.31364702642811E-3</v>
      </c>
      <c r="AX43" s="30">
        <f t="shared" si="6"/>
        <v>4.7436534068578898E-3</v>
      </c>
      <c r="AY43" s="30">
        <f t="shared" si="6"/>
        <v>-6.14736697579498E-3</v>
      </c>
      <c r="AZ43" s="30">
        <f t="shared" si="7"/>
        <v>-1.4800714289564528E-2</v>
      </c>
      <c r="BA43" s="31">
        <f t="shared" si="9"/>
        <v>42916</v>
      </c>
      <c r="BB43" s="30">
        <f t="shared" si="9"/>
        <v>-2.821448486423072E-2</v>
      </c>
      <c r="BC43" s="30" t="e">
        <f>#REF!</f>
        <v>#REF!</v>
      </c>
    </row>
    <row r="44" spans="1:69">
      <c r="A44" s="31">
        <v>43008</v>
      </c>
      <c r="B44" s="30">
        <v>-7.6205807812623705E-2</v>
      </c>
      <c r="C44" s="30">
        <v>-1.0516771085100601E-3</v>
      </c>
      <c r="D44" s="30">
        <v>-0.38184965823983003</v>
      </c>
      <c r="E44" s="30">
        <v>-3.6864466009811598E-4</v>
      </c>
      <c r="F44" s="30">
        <v>-0.112185947587339</v>
      </c>
      <c r="G44" s="30">
        <v>0.30082561428288401</v>
      </c>
      <c r="H44" s="30">
        <v>-0.32873094578909001</v>
      </c>
      <c r="I44" s="30">
        <v>0.28388649277755101</v>
      </c>
      <c r="J44" s="30">
        <v>-1.0235280403492999</v>
      </c>
      <c r="K44" s="30">
        <v>1.7890729318903399E-3</v>
      </c>
      <c r="L44" s="30">
        <v>-0.13516666634876201</v>
      </c>
      <c r="M44" s="30">
        <v>0</v>
      </c>
      <c r="N44" s="30">
        <v>0</v>
      </c>
      <c r="O44" s="30">
        <v>0.28577575547088502</v>
      </c>
      <c r="P44" s="30">
        <v>0</v>
      </c>
      <c r="Q44" s="30">
        <v>0.86088206505285902</v>
      </c>
      <c r="R44" s="30">
        <v>0</v>
      </c>
      <c r="S44" s="30">
        <v>0</v>
      </c>
      <c r="T44" s="30">
        <v>-0.287543945844626</v>
      </c>
      <c r="U44" s="30">
        <v>0</v>
      </c>
      <c r="V44" s="30">
        <v>0</v>
      </c>
      <c r="W44" s="30">
        <v>0</v>
      </c>
      <c r="X44" s="30">
        <v>0</v>
      </c>
      <c r="Y44" s="30">
        <v>2.03376875553829E-3</v>
      </c>
      <c r="Z44" s="30">
        <v>2.9577430014082699E-3</v>
      </c>
      <c r="AA44" s="30">
        <v>4.5793771046520604E-3</v>
      </c>
      <c r="AB44" s="30">
        <v>5.0851370177573598E-3</v>
      </c>
      <c r="AC44" s="30">
        <v>4.5574892268751502E-3</v>
      </c>
      <c r="AD44" s="30">
        <v>-6.5144419225782102E-3</v>
      </c>
      <c r="AE44" s="30">
        <v>-0.178637169304252</v>
      </c>
      <c r="AF44" s="30">
        <v>-0.80446483828553395</v>
      </c>
      <c r="AH44" s="30">
        <f t="shared" si="8"/>
        <v>1.7890729318903399E-3</v>
      </c>
      <c r="AI44" s="30">
        <f t="shared" si="4"/>
        <v>2.03376875553829E-3</v>
      </c>
      <c r="AJ44" s="30">
        <f t="shared" si="4"/>
        <v>2.9577430014082699E-3</v>
      </c>
      <c r="AK44" s="30">
        <f t="shared" si="4"/>
        <v>4.5793771046520604E-3</v>
      </c>
      <c r="AL44" s="30">
        <f t="shared" si="4"/>
        <v>5.0851370177573598E-3</v>
      </c>
      <c r="AM44" s="30">
        <f t="shared" si="4"/>
        <v>4.5574892268751502E-3</v>
      </c>
      <c r="AN44" s="30">
        <f t="shared" si="4"/>
        <v>-6.5144419225782102E-3</v>
      </c>
      <c r="AR44" s="31">
        <f t="shared" si="1"/>
        <v>43008</v>
      </c>
      <c r="AS44" s="30">
        <f t="shared" si="5"/>
        <v>-2.9621201716034662E-2</v>
      </c>
      <c r="AT44" s="30">
        <f t="shared" si="6"/>
        <v>2.03376875553829E-3</v>
      </c>
      <c r="AU44" s="30">
        <f t="shared" si="6"/>
        <v>2.9577430014082699E-3</v>
      </c>
      <c r="AV44" s="30">
        <f t="shared" si="6"/>
        <v>4.5793771046520604E-3</v>
      </c>
      <c r="AW44" s="30">
        <f t="shared" si="6"/>
        <v>5.0851370177573598E-3</v>
      </c>
      <c r="AX44" s="30">
        <f t="shared" si="6"/>
        <v>4.5574892268751502E-3</v>
      </c>
      <c r="AY44" s="30">
        <f t="shared" si="6"/>
        <v>-6.5144419225782102E-3</v>
      </c>
      <c r="AZ44" s="30">
        <f t="shared" si="7"/>
        <v>-1.6922128532381744E-2</v>
      </c>
      <c r="BA44" s="31">
        <f t="shared" si="9"/>
        <v>43008</v>
      </c>
      <c r="BB44" s="30">
        <f t="shared" si="9"/>
        <v>-2.9621201716034662E-2</v>
      </c>
      <c r="BC44" s="30" t="e">
        <f>#REF!</f>
        <v>#REF!</v>
      </c>
    </row>
    <row r="45" spans="1:69">
      <c r="A45" s="31">
        <v>43100</v>
      </c>
      <c r="B45" s="30">
        <v>-7.8788713940713906E-2</v>
      </c>
      <c r="C45" s="30">
        <v>-1.0697027464257E-3</v>
      </c>
      <c r="D45" s="30">
        <v>-0.34874479399511399</v>
      </c>
      <c r="E45" s="30">
        <v>-4.90505400763119E-4</v>
      </c>
      <c r="F45" s="30">
        <v>-0.120945855669429</v>
      </c>
      <c r="G45" s="30">
        <v>0.29390331885912302</v>
      </c>
      <c r="H45" s="30">
        <v>-0.38466617478404203</v>
      </c>
      <c r="I45" s="30">
        <v>0.63424475883484499</v>
      </c>
      <c r="J45" s="30">
        <v>-0.89764372301527295</v>
      </c>
      <c r="K45" s="30">
        <v>2.5397640551538801E-3</v>
      </c>
      <c r="L45" s="30">
        <v>-0.14001208043177199</v>
      </c>
      <c r="M45" s="30">
        <v>0</v>
      </c>
      <c r="N45" s="30">
        <v>0</v>
      </c>
      <c r="O45" s="30">
        <v>0.24621674458446999</v>
      </c>
      <c r="P45" s="30">
        <v>0</v>
      </c>
      <c r="Q45" s="30">
        <v>0.76258475885535504</v>
      </c>
      <c r="R45" s="30">
        <v>0</v>
      </c>
      <c r="S45" s="30">
        <v>0</v>
      </c>
      <c r="T45" s="30">
        <v>-1.7674059560257499E-2</v>
      </c>
      <c r="U45" s="30">
        <v>0</v>
      </c>
      <c r="V45" s="30">
        <v>0</v>
      </c>
      <c r="W45" s="30">
        <v>0</v>
      </c>
      <c r="X45" s="30">
        <v>0</v>
      </c>
      <c r="Y45" s="30">
        <v>2.5322896764601302E-3</v>
      </c>
      <c r="Z45" s="30">
        <v>3.06489796684239E-3</v>
      </c>
      <c r="AA45" s="30">
        <v>4.5234641563807101E-3</v>
      </c>
      <c r="AB45" s="30">
        <v>5.0104288717989203E-3</v>
      </c>
      <c r="AC45" s="30">
        <v>4.2163066588107798E-3</v>
      </c>
      <c r="AD45" s="30">
        <v>-6.6914919434335404E-3</v>
      </c>
      <c r="AE45" s="30">
        <v>-0.17684043624288601</v>
      </c>
      <c r="AF45" s="30">
        <v>-0.23043323187175099</v>
      </c>
      <c r="AH45" s="30">
        <f t="shared" si="8"/>
        <v>2.5397640551538801E-3</v>
      </c>
      <c r="AI45" s="30">
        <f t="shared" si="4"/>
        <v>2.5322896764601302E-3</v>
      </c>
      <c r="AJ45" s="30">
        <f t="shared" si="4"/>
        <v>3.06489796684239E-3</v>
      </c>
      <c r="AK45" s="30">
        <f t="shared" si="4"/>
        <v>4.5234641563807101E-3</v>
      </c>
      <c r="AL45" s="30">
        <f t="shared" si="4"/>
        <v>5.0104288717989203E-3</v>
      </c>
      <c r="AM45" s="30">
        <f t="shared" si="4"/>
        <v>4.2163066588107798E-3</v>
      </c>
      <c r="AN45" s="30">
        <f t="shared" si="4"/>
        <v>-6.6914919434335404E-3</v>
      </c>
      <c r="AR45" s="31">
        <f t="shared" si="1"/>
        <v>43100</v>
      </c>
      <c r="AS45" s="30">
        <f t="shared" si="5"/>
        <v>-2.8870510592771119E-2</v>
      </c>
      <c r="AT45" s="30">
        <f t="shared" si="6"/>
        <v>2.5322896764601302E-3</v>
      </c>
      <c r="AU45" s="30">
        <f t="shared" si="6"/>
        <v>3.06489796684239E-3</v>
      </c>
      <c r="AV45" s="30">
        <f t="shared" si="6"/>
        <v>4.5234641563807101E-3</v>
      </c>
      <c r="AW45" s="30">
        <f t="shared" si="6"/>
        <v>5.0104288717989203E-3</v>
      </c>
      <c r="AX45" s="30">
        <f t="shared" si="6"/>
        <v>4.2163066588107798E-3</v>
      </c>
      <c r="AY45" s="30">
        <f t="shared" si="6"/>
        <v>-6.6914919434335404E-3</v>
      </c>
      <c r="AZ45" s="30">
        <f t="shared" si="7"/>
        <v>-1.6214615205911727E-2</v>
      </c>
      <c r="BA45" s="31">
        <f t="shared" si="9"/>
        <v>43100</v>
      </c>
      <c r="BB45" s="30">
        <f t="shared" si="9"/>
        <v>-2.8870510592771119E-2</v>
      </c>
      <c r="BC45" s="30" t="e">
        <f>#REF!</f>
        <v>#REF!</v>
      </c>
    </row>
    <row r="46" spans="1:69">
      <c r="A46" s="31">
        <v>43190</v>
      </c>
      <c r="B46" s="30">
        <v>-7.94017886916909E-2</v>
      </c>
      <c r="C46" s="30">
        <v>-1.1549412288425201E-3</v>
      </c>
      <c r="D46" s="30">
        <v>-0.31559097838600397</v>
      </c>
      <c r="E46" s="30">
        <v>-7.4891911178154302E-4</v>
      </c>
      <c r="F46" s="30">
        <v>-0.12428534963538899</v>
      </c>
      <c r="G46" s="30">
        <v>0.28955608387803899</v>
      </c>
      <c r="H46" s="30">
        <v>-0.37168298896158503</v>
      </c>
      <c r="I46" s="30">
        <v>1.0358827873999199</v>
      </c>
      <c r="J46" s="30">
        <v>-0.88654796135922898</v>
      </c>
      <c r="K46" s="30">
        <v>3.0443460437234999E-3</v>
      </c>
      <c r="L46" s="30">
        <v>-0.14333140375209999</v>
      </c>
      <c r="M46" s="30">
        <v>0</v>
      </c>
      <c r="N46" s="30">
        <v>0</v>
      </c>
      <c r="O46" s="30">
        <v>0.23191192689440099</v>
      </c>
      <c r="P46" s="30">
        <v>0</v>
      </c>
      <c r="Q46" s="30">
        <v>0.74309246402472995</v>
      </c>
      <c r="R46" s="30">
        <v>0</v>
      </c>
      <c r="S46" s="30">
        <v>0</v>
      </c>
      <c r="T46" s="30">
        <v>0.33402958830701601</v>
      </c>
      <c r="U46" s="30">
        <v>0</v>
      </c>
      <c r="V46" s="30">
        <v>0</v>
      </c>
      <c r="W46" s="30">
        <v>0</v>
      </c>
      <c r="X46" s="30">
        <v>0</v>
      </c>
      <c r="Y46" s="30">
        <v>2.54543557312025E-3</v>
      </c>
      <c r="Z46" s="30">
        <v>2.9388353823600602E-3</v>
      </c>
      <c r="AA46" s="30">
        <v>4.38926644845683E-3</v>
      </c>
      <c r="AB46" s="30">
        <v>4.6742229035556804E-3</v>
      </c>
      <c r="AC46" s="30">
        <v>3.9753025942390599E-3</v>
      </c>
      <c r="AD46" s="30">
        <v>-5.92932905403298E-3</v>
      </c>
      <c r="AE46" s="30">
        <v>-0.17506104989011201</v>
      </c>
      <c r="AF46" s="30">
        <v>0.54980975500580298</v>
      </c>
      <c r="AH46" s="30">
        <f t="shared" si="8"/>
        <v>3.0443460437234999E-3</v>
      </c>
      <c r="AI46" s="30">
        <f t="shared" si="4"/>
        <v>2.54543557312025E-3</v>
      </c>
      <c r="AJ46" s="30">
        <f t="shared" si="4"/>
        <v>2.9388353823600602E-3</v>
      </c>
      <c r="AK46" s="30">
        <f t="shared" si="4"/>
        <v>4.38926644845683E-3</v>
      </c>
      <c r="AL46" s="30">
        <f t="shared" si="4"/>
        <v>4.6742229035556804E-3</v>
      </c>
      <c r="AM46" s="30">
        <f t="shared" si="4"/>
        <v>3.9753025942390599E-3</v>
      </c>
      <c r="AN46" s="30">
        <f t="shared" si="4"/>
        <v>-5.92932905403298E-3</v>
      </c>
      <c r="AR46" s="31">
        <f t="shared" si="1"/>
        <v>43190</v>
      </c>
      <c r="AS46" s="30">
        <f t="shared" si="5"/>
        <v>-2.83659286042015E-2</v>
      </c>
      <c r="AT46" s="30">
        <f t="shared" si="6"/>
        <v>2.54543557312025E-3</v>
      </c>
      <c r="AU46" s="30">
        <f t="shared" si="6"/>
        <v>2.9388353823600602E-3</v>
      </c>
      <c r="AV46" s="30">
        <f t="shared" si="6"/>
        <v>4.38926644845683E-3</v>
      </c>
      <c r="AW46" s="30">
        <f t="shared" si="6"/>
        <v>4.6742229035556804E-3</v>
      </c>
      <c r="AX46" s="30">
        <f t="shared" si="6"/>
        <v>3.9753025942390599E-3</v>
      </c>
      <c r="AY46" s="30">
        <f t="shared" si="6"/>
        <v>-5.92932905403298E-3</v>
      </c>
      <c r="AZ46" s="30">
        <f t="shared" si="7"/>
        <v>-1.5772194756502596E-2</v>
      </c>
      <c r="BA46" s="31">
        <f t="shared" si="9"/>
        <v>43190</v>
      </c>
      <c r="BB46" s="30">
        <f t="shared" si="9"/>
        <v>-2.83659286042015E-2</v>
      </c>
      <c r="BC46" s="30" t="e">
        <f>#REF!</f>
        <v>#REF!</v>
      </c>
    </row>
    <row r="47" spans="1:69">
      <c r="A47" s="31">
        <v>43281</v>
      </c>
      <c r="B47" s="30">
        <v>-7.6996582482458095E-2</v>
      </c>
      <c r="C47" s="30">
        <v>-1.22156685699037E-3</v>
      </c>
      <c r="D47" s="30">
        <v>-0.32348457471437198</v>
      </c>
      <c r="E47" s="30">
        <v>-1.1555098876958601E-3</v>
      </c>
      <c r="F47" s="30">
        <v>-0.13214552277487299</v>
      </c>
      <c r="G47" s="30">
        <v>0.28408097897922802</v>
      </c>
      <c r="H47" s="30">
        <v>-0.35178379503968399</v>
      </c>
      <c r="I47" s="30">
        <v>0.98450649651211597</v>
      </c>
      <c r="J47" s="30">
        <v>-0.95467591970356203</v>
      </c>
      <c r="K47" s="30">
        <v>2.27976559639131E-3</v>
      </c>
      <c r="L47" s="30">
        <v>-0.14106137529051799</v>
      </c>
      <c r="M47" s="30">
        <v>0</v>
      </c>
      <c r="N47" s="30">
        <v>0</v>
      </c>
      <c r="O47" s="30">
        <v>0.25637415308532502</v>
      </c>
      <c r="P47" s="30">
        <v>0</v>
      </c>
      <c r="Q47" s="30">
        <v>0.80473095827793195</v>
      </c>
      <c r="R47" s="30">
        <v>0</v>
      </c>
      <c r="S47" s="30">
        <v>0</v>
      </c>
      <c r="T47" s="30">
        <v>-3.5671393454383901E-2</v>
      </c>
      <c r="U47" s="30">
        <v>0</v>
      </c>
      <c r="V47" s="30">
        <v>0</v>
      </c>
      <c r="W47" s="30">
        <v>0</v>
      </c>
      <c r="X47" s="30">
        <v>0</v>
      </c>
      <c r="Y47" s="30">
        <v>2.5065445546035201E-3</v>
      </c>
      <c r="Z47" s="30">
        <v>2.89353067641773E-3</v>
      </c>
      <c r="AA47" s="30">
        <v>4.1512109527852498E-3</v>
      </c>
      <c r="AB47" s="30">
        <v>4.5623336399680499E-3</v>
      </c>
      <c r="AC47" s="30">
        <v>4.6804222388674398E-3</v>
      </c>
      <c r="AD47" s="30">
        <v>-4.0615796419674003E-3</v>
      </c>
      <c r="AE47" s="30">
        <v>-0.17329887115779999</v>
      </c>
      <c r="AF47" s="30">
        <v>0.14327441252093201</v>
      </c>
      <c r="AH47" s="30">
        <f t="shared" si="8"/>
        <v>2.27976559639131E-3</v>
      </c>
      <c r="AI47" s="30">
        <f t="shared" si="4"/>
        <v>2.5065445546035201E-3</v>
      </c>
      <c r="AJ47" s="30">
        <f t="shared" si="4"/>
        <v>2.89353067641773E-3</v>
      </c>
      <c r="AK47" s="30">
        <f t="shared" si="4"/>
        <v>4.1512109527852498E-3</v>
      </c>
      <c r="AL47" s="30">
        <f t="shared" si="4"/>
        <v>4.5623336399680499E-3</v>
      </c>
      <c r="AM47" s="30">
        <f t="shared" si="4"/>
        <v>4.6804222388674398E-3</v>
      </c>
      <c r="AN47" s="30">
        <f t="shared" si="4"/>
        <v>-4.0615796419674003E-3</v>
      </c>
      <c r="AR47" s="31">
        <f t="shared" si="1"/>
        <v>43281</v>
      </c>
      <c r="AS47" s="30">
        <f t="shared" si="5"/>
        <v>-2.9130509051533689E-2</v>
      </c>
      <c r="AT47" s="30">
        <f t="shared" si="6"/>
        <v>2.5065445546035201E-3</v>
      </c>
      <c r="AU47" s="30">
        <f t="shared" si="6"/>
        <v>2.89353067641773E-3</v>
      </c>
      <c r="AV47" s="30">
        <f t="shared" si="6"/>
        <v>4.1512109527852498E-3</v>
      </c>
      <c r="AW47" s="30">
        <f t="shared" si="6"/>
        <v>4.5623336399680499E-3</v>
      </c>
      <c r="AX47" s="30">
        <f t="shared" si="6"/>
        <v>4.6804222388674398E-3</v>
      </c>
      <c r="AY47" s="30">
        <f t="shared" si="6"/>
        <v>-4.0615796419674003E-3</v>
      </c>
      <c r="AZ47" s="30">
        <f t="shared" si="7"/>
        <v>-1.4398046630859104E-2</v>
      </c>
      <c r="BA47" s="31">
        <f t="shared" si="9"/>
        <v>43281</v>
      </c>
      <c r="BB47" s="30">
        <f t="shared" si="9"/>
        <v>-2.9130509051533689E-2</v>
      </c>
      <c r="BC47" s="30" t="e">
        <f>#REF!</f>
        <v>#REF!</v>
      </c>
    </row>
    <row r="48" spans="1:69">
      <c r="A48" s="31">
        <v>43373</v>
      </c>
      <c r="B48" s="30">
        <v>-7.2162684005971894E-2</v>
      </c>
      <c r="C48" s="30">
        <v>-1.30638358447621E-3</v>
      </c>
      <c r="D48" s="30">
        <v>-0.317296749862094</v>
      </c>
      <c r="E48" s="30">
        <v>-1.57490347236777E-3</v>
      </c>
      <c r="F48" s="30">
        <v>-0.14003255883721</v>
      </c>
      <c r="G48" s="30">
        <v>0.28333085481957399</v>
      </c>
      <c r="H48" s="30">
        <v>-0.35944863581053299</v>
      </c>
      <c r="I48" s="30">
        <v>0.33216632626922299</v>
      </c>
      <c r="J48" s="30">
        <v>-0.95934641153019296</v>
      </c>
      <c r="K48" s="30">
        <v>4.2595191946936901E-4</v>
      </c>
      <c r="L48" s="30">
        <v>-0.137502102667419</v>
      </c>
      <c r="M48" s="30">
        <v>0</v>
      </c>
      <c r="N48" s="30">
        <v>0</v>
      </c>
      <c r="O48" s="30">
        <v>0.25091346789123298</v>
      </c>
      <c r="P48" s="30">
        <v>0</v>
      </c>
      <c r="Q48" s="30">
        <v>0.77612460295994801</v>
      </c>
      <c r="R48" s="30">
        <v>0</v>
      </c>
      <c r="S48" s="30">
        <v>0</v>
      </c>
      <c r="T48" s="30">
        <v>-0.212602263558681</v>
      </c>
      <c r="U48" s="30">
        <v>0</v>
      </c>
      <c r="V48" s="30">
        <v>0</v>
      </c>
      <c r="W48" s="30">
        <v>0</v>
      </c>
      <c r="X48" s="30">
        <v>0</v>
      </c>
      <c r="Y48" s="30">
        <v>2.3614521485582E-3</v>
      </c>
      <c r="Z48" s="30">
        <v>2.58177429683925E-3</v>
      </c>
      <c r="AA48" s="30">
        <v>3.96662001544978E-3</v>
      </c>
      <c r="AB48" s="30">
        <v>5.1254006270928798E-3</v>
      </c>
      <c r="AC48" s="30">
        <v>6.1904071656293498E-3</v>
      </c>
      <c r="AD48" s="30">
        <v>-4.1296593296435901E-3</v>
      </c>
      <c r="AE48" s="30">
        <v>-0.171553761079934</v>
      </c>
      <c r="AF48" s="30">
        <v>-0.73637098048899796</v>
      </c>
      <c r="AH48" s="30">
        <f t="shared" si="8"/>
        <v>4.2595191946936901E-4</v>
      </c>
      <c r="AI48" s="30">
        <f t="shared" si="4"/>
        <v>2.3614521485582E-3</v>
      </c>
      <c r="AJ48" s="30">
        <f t="shared" si="4"/>
        <v>2.58177429683925E-3</v>
      </c>
      <c r="AK48" s="30">
        <f t="shared" si="4"/>
        <v>3.96662001544978E-3</v>
      </c>
      <c r="AL48" s="30">
        <f t="shared" si="4"/>
        <v>5.1254006270928798E-3</v>
      </c>
      <c r="AM48" s="30">
        <f t="shared" si="4"/>
        <v>6.1904071656293498E-3</v>
      </c>
      <c r="AN48" s="30">
        <f t="shared" si="4"/>
        <v>-4.1296593296435901E-3</v>
      </c>
      <c r="AR48" s="31">
        <f t="shared" si="1"/>
        <v>43373</v>
      </c>
      <c r="AS48" s="30">
        <f t="shared" si="5"/>
        <v>-3.0984322728455631E-2</v>
      </c>
      <c r="AT48" s="30">
        <f t="shared" si="6"/>
        <v>2.3614521485582E-3</v>
      </c>
      <c r="AU48" s="30">
        <f t="shared" si="6"/>
        <v>2.58177429683925E-3</v>
      </c>
      <c r="AV48" s="30">
        <f t="shared" si="6"/>
        <v>3.96662001544978E-3</v>
      </c>
      <c r="AW48" s="30">
        <f t="shared" si="6"/>
        <v>5.1254006270928798E-3</v>
      </c>
      <c r="AX48" s="30">
        <f t="shared" si="6"/>
        <v>6.1904071656293498E-3</v>
      </c>
      <c r="AY48" s="30">
        <f t="shared" si="6"/>
        <v>-4.1296593296435901E-3</v>
      </c>
      <c r="AZ48" s="30">
        <f t="shared" si="7"/>
        <v>-1.4888327804529762E-2</v>
      </c>
      <c r="BA48" s="31">
        <f t="shared" si="9"/>
        <v>43373</v>
      </c>
      <c r="BB48" s="30">
        <f t="shared" si="9"/>
        <v>-3.0984322728455631E-2</v>
      </c>
      <c r="BC48" s="30" t="e">
        <f>#REF!</f>
        <v>#REF!</v>
      </c>
    </row>
    <row r="49" spans="1:55">
      <c r="A49" s="31">
        <v>43465</v>
      </c>
      <c r="B49" s="30">
        <v>-6.8858543207317394E-2</v>
      </c>
      <c r="C49" s="30">
        <v>-1.41078747661893E-3</v>
      </c>
      <c r="D49" s="30">
        <v>-0.33054244083186002</v>
      </c>
      <c r="E49" s="30">
        <v>-1.90709234663133E-3</v>
      </c>
      <c r="F49" s="30">
        <v>-0.15823474253049399</v>
      </c>
      <c r="G49" s="30">
        <v>0.28084755367847603</v>
      </c>
      <c r="H49" s="30">
        <v>-0.30341336133899999</v>
      </c>
      <c r="I49" s="30">
        <v>0.63641976793757904</v>
      </c>
      <c r="J49" s="30">
        <v>-1.01393181788765</v>
      </c>
      <c r="K49" s="32">
        <v>4.9351244402195899E-5</v>
      </c>
      <c r="L49" s="30">
        <v>-0.133458191463387</v>
      </c>
      <c r="M49" s="30">
        <v>0</v>
      </c>
      <c r="N49" s="30">
        <v>0</v>
      </c>
      <c r="O49" s="30">
        <v>0.24983064080381601</v>
      </c>
      <c r="P49" s="30">
        <v>0</v>
      </c>
      <c r="Q49" s="30">
        <v>0.80353715988385999</v>
      </c>
      <c r="R49" s="30">
        <v>0</v>
      </c>
      <c r="S49" s="30">
        <v>0</v>
      </c>
      <c r="T49" s="30">
        <v>6.4208514495645005E-2</v>
      </c>
      <c r="U49" s="30">
        <v>0</v>
      </c>
      <c r="V49" s="30">
        <v>0</v>
      </c>
      <c r="W49" s="30">
        <v>0</v>
      </c>
      <c r="X49" s="30">
        <v>0</v>
      </c>
      <c r="Y49" s="30">
        <v>2.3118175650704799E-3</v>
      </c>
      <c r="Z49" s="30">
        <v>2.6039030852187299E-3</v>
      </c>
      <c r="AA49" s="30">
        <v>4.7092192148490098E-3</v>
      </c>
      <c r="AB49" s="30">
        <v>6.5736332946153501E-3</v>
      </c>
      <c r="AC49" s="30">
        <v>6.11612258660798E-3</v>
      </c>
      <c r="AD49" s="30">
        <v>-2.16310202126868E-3</v>
      </c>
      <c r="AE49" s="30">
        <v>-0.16982558085191199</v>
      </c>
      <c r="AF49" s="30">
        <v>-0.14176932688112401</v>
      </c>
      <c r="AH49" s="30">
        <f t="shared" si="8"/>
        <v>4.9351244402195899E-5</v>
      </c>
      <c r="AI49" s="30">
        <f t="shared" si="4"/>
        <v>2.3118175650704799E-3</v>
      </c>
      <c r="AJ49" s="30">
        <f t="shared" si="4"/>
        <v>2.6039030852187299E-3</v>
      </c>
      <c r="AK49" s="30">
        <f t="shared" si="4"/>
        <v>4.7092192148490098E-3</v>
      </c>
      <c r="AL49" s="30">
        <f t="shared" si="4"/>
        <v>6.5736332946153501E-3</v>
      </c>
      <c r="AM49" s="30">
        <f t="shared" si="4"/>
        <v>6.11612258660798E-3</v>
      </c>
      <c r="AN49" s="30">
        <f t="shared" si="4"/>
        <v>-2.16310202126868E-3</v>
      </c>
      <c r="AR49" s="31">
        <f t="shared" si="1"/>
        <v>43465</v>
      </c>
      <c r="AS49" s="30">
        <f t="shared" si="5"/>
        <v>-3.1360923403522804E-2</v>
      </c>
      <c r="AT49" s="30">
        <f t="shared" si="6"/>
        <v>2.3118175650704799E-3</v>
      </c>
      <c r="AU49" s="30">
        <f t="shared" si="6"/>
        <v>2.6039030852187299E-3</v>
      </c>
      <c r="AV49" s="30">
        <f t="shared" si="6"/>
        <v>4.7092192148490098E-3</v>
      </c>
      <c r="AW49" s="30">
        <f t="shared" si="6"/>
        <v>6.5736332946153501E-3</v>
      </c>
      <c r="AX49" s="30">
        <f t="shared" si="6"/>
        <v>6.11612258660798E-3</v>
      </c>
      <c r="AY49" s="30">
        <f t="shared" si="6"/>
        <v>-2.16310202126868E-3</v>
      </c>
      <c r="AZ49" s="30">
        <f t="shared" si="7"/>
        <v>-1.1209329678429933E-2</v>
      </c>
      <c r="BA49" s="31">
        <f t="shared" si="9"/>
        <v>43465</v>
      </c>
      <c r="BB49" s="30">
        <f t="shared" si="9"/>
        <v>-3.1360923403522804E-2</v>
      </c>
      <c r="BC49" s="30" t="e">
        <f>#REF!</f>
        <v>#REF!</v>
      </c>
    </row>
    <row r="50" spans="1:55">
      <c r="A50" s="31">
        <v>43555</v>
      </c>
      <c r="B50" s="30">
        <v>-6.0825801385910802E-2</v>
      </c>
      <c r="C50" s="30">
        <v>-1.5212168467892901E-3</v>
      </c>
      <c r="D50" s="30">
        <v>-0.34635214737493902</v>
      </c>
      <c r="E50" s="30">
        <v>-2.47198588729791E-3</v>
      </c>
      <c r="F50" s="30">
        <v>-0.185374678397354</v>
      </c>
      <c r="G50" s="30">
        <v>0.27383373396452299</v>
      </c>
      <c r="H50" s="30">
        <v>-0.33054895186761502</v>
      </c>
      <c r="I50" s="30">
        <v>0.18826930491801999</v>
      </c>
      <c r="J50" s="30">
        <v>-0.74775413325043305</v>
      </c>
      <c r="K50" s="30">
        <v>-1.8687029216146701E-3</v>
      </c>
      <c r="L50" s="30">
        <v>-0.132153067546769</v>
      </c>
      <c r="M50" s="30">
        <v>0</v>
      </c>
      <c r="N50" s="30">
        <v>0</v>
      </c>
      <c r="O50" s="30">
        <v>0.19878492322395999</v>
      </c>
      <c r="P50" s="30">
        <v>0</v>
      </c>
      <c r="Q50" s="30">
        <v>0.759770994738451</v>
      </c>
      <c r="R50" s="30">
        <v>0</v>
      </c>
      <c r="S50" s="30">
        <v>0</v>
      </c>
      <c r="T50" s="30">
        <v>0.145037027291849</v>
      </c>
      <c r="U50" s="30">
        <v>0</v>
      </c>
      <c r="V50" s="30">
        <v>0</v>
      </c>
      <c r="W50" s="30">
        <v>0</v>
      </c>
      <c r="X50" s="30">
        <v>0</v>
      </c>
      <c r="Y50" s="30">
        <v>2.2250320664829399E-3</v>
      </c>
      <c r="Z50" s="30">
        <v>3.1281098901825202E-3</v>
      </c>
      <c r="AA50" s="30">
        <v>6.0473847113939796E-3</v>
      </c>
      <c r="AB50" s="30">
        <v>6.3973330194810798E-3</v>
      </c>
      <c r="AC50" s="30">
        <v>7.5922950748763497E-3</v>
      </c>
      <c r="AD50" s="30">
        <v>-2.22703009297164E-3</v>
      </c>
      <c r="AE50" s="30">
        <v>-0.168114191868073</v>
      </c>
      <c r="AF50" s="30">
        <v>-0.40343435708911601</v>
      </c>
      <c r="AH50" s="30">
        <f t="shared" si="8"/>
        <v>-1.8687029216146701E-3</v>
      </c>
      <c r="AI50" s="30">
        <f t="shared" si="4"/>
        <v>2.2250320664829399E-3</v>
      </c>
      <c r="AJ50" s="30">
        <f t="shared" si="4"/>
        <v>3.1281098901825202E-3</v>
      </c>
      <c r="AK50" s="30">
        <f t="shared" si="4"/>
        <v>6.0473847113939796E-3</v>
      </c>
      <c r="AL50" s="30">
        <f t="shared" si="4"/>
        <v>6.3973330194810798E-3</v>
      </c>
      <c r="AM50" s="30">
        <f t="shared" si="4"/>
        <v>7.5922950748763497E-3</v>
      </c>
      <c r="AN50" s="30">
        <f t="shared" si="4"/>
        <v>-2.22703009297164E-3</v>
      </c>
      <c r="AR50" s="31">
        <f t="shared" si="1"/>
        <v>43555</v>
      </c>
      <c r="AS50" s="30">
        <f t="shared" si="5"/>
        <v>-3.3278977569539674E-2</v>
      </c>
      <c r="AT50" s="30">
        <f t="shared" si="6"/>
        <v>2.2250320664829399E-3</v>
      </c>
      <c r="AU50" s="30">
        <f t="shared" si="6"/>
        <v>3.1281098901825202E-3</v>
      </c>
      <c r="AV50" s="30">
        <f t="shared" si="6"/>
        <v>6.0473847113939796E-3</v>
      </c>
      <c r="AW50" s="30">
        <f t="shared" si="6"/>
        <v>6.3973330194810798E-3</v>
      </c>
      <c r="AX50" s="30">
        <f t="shared" si="6"/>
        <v>7.5922950748763497E-3</v>
      </c>
      <c r="AY50" s="30">
        <f t="shared" si="6"/>
        <v>-2.22703009297164E-3</v>
      </c>
      <c r="AZ50" s="30">
        <f t="shared" si="7"/>
        <v>-1.0115852900094443E-2</v>
      </c>
      <c r="BA50" s="31">
        <f t="shared" si="9"/>
        <v>43555</v>
      </c>
      <c r="BB50" s="30">
        <f t="shared" si="9"/>
        <v>-3.3278977569539674E-2</v>
      </c>
      <c r="BC50" s="30" t="e">
        <f>#REF!</f>
        <v>#REF!</v>
      </c>
    </row>
    <row r="51" spans="1:55">
      <c r="A51" s="31">
        <v>43646</v>
      </c>
      <c r="B51" s="30">
        <v>-6.76323171789006E-2</v>
      </c>
      <c r="C51" s="30">
        <v>-1.7209887353653E-3</v>
      </c>
      <c r="D51" s="30">
        <v>-0.35502999537763102</v>
      </c>
      <c r="E51" s="30">
        <v>-2.58722290559232E-3</v>
      </c>
      <c r="F51" s="30">
        <v>-0.195690287015959</v>
      </c>
      <c r="G51" s="30">
        <v>0.27248699288637801</v>
      </c>
      <c r="H51" s="30">
        <v>-0.37895457633018098</v>
      </c>
      <c r="I51" s="30">
        <v>0.552376906673957</v>
      </c>
      <c r="J51" s="30">
        <v>-0.77468098987964995</v>
      </c>
      <c r="K51" s="30">
        <v>-2.63735073043891E-3</v>
      </c>
      <c r="L51" s="30">
        <v>-0.13625571200945799</v>
      </c>
      <c r="M51" s="30">
        <v>0</v>
      </c>
      <c r="N51" s="30">
        <v>0</v>
      </c>
      <c r="O51" s="30">
        <v>0.17536971215303901</v>
      </c>
      <c r="P51" s="30">
        <v>0</v>
      </c>
      <c r="Q51" s="30">
        <v>0.81515585644042998</v>
      </c>
      <c r="R51" s="30">
        <v>0</v>
      </c>
      <c r="S51" s="30">
        <v>0</v>
      </c>
      <c r="T51" s="30">
        <v>-6.3253644525074204E-2</v>
      </c>
      <c r="U51" s="30">
        <v>0</v>
      </c>
      <c r="V51" s="30">
        <v>0</v>
      </c>
      <c r="W51" s="30">
        <v>0</v>
      </c>
      <c r="X51" s="30">
        <v>0</v>
      </c>
      <c r="Y51" s="30">
        <v>2.8354391019336199E-3</v>
      </c>
      <c r="Z51" s="30">
        <v>4.3232232314283003E-3</v>
      </c>
      <c r="AA51" s="30">
        <v>5.8958615844595299E-3</v>
      </c>
      <c r="AB51" s="30">
        <v>7.6665174830292601E-3</v>
      </c>
      <c r="AC51" s="30">
        <v>7.3402958726376203E-3</v>
      </c>
      <c r="AD51" s="30">
        <v>-2.0533743831041501E-3</v>
      </c>
      <c r="AE51" s="30">
        <v>-0.16641945575775999</v>
      </c>
      <c r="AF51" s="30">
        <v>-0.31948352194652802</v>
      </c>
      <c r="AH51" s="30">
        <f t="shared" si="8"/>
        <v>-2.63735073043891E-3</v>
      </c>
      <c r="AI51" s="30">
        <f t="shared" si="4"/>
        <v>2.8354391019336199E-3</v>
      </c>
      <c r="AJ51" s="30">
        <f t="shared" si="4"/>
        <v>4.3232232314283003E-3</v>
      </c>
      <c r="AK51" s="30">
        <f t="shared" si="4"/>
        <v>5.8958615844595299E-3</v>
      </c>
      <c r="AL51" s="30">
        <f t="shared" si="4"/>
        <v>7.6665174830292601E-3</v>
      </c>
      <c r="AM51" s="30">
        <f t="shared" si="4"/>
        <v>7.3402958726376203E-3</v>
      </c>
      <c r="AN51" s="30">
        <f t="shared" si="4"/>
        <v>-2.0533743831041501E-3</v>
      </c>
      <c r="AR51" s="31">
        <f t="shared" si="1"/>
        <v>43646</v>
      </c>
      <c r="AS51" s="30">
        <f t="shared" si="5"/>
        <v>-3.4047625378363908E-2</v>
      </c>
      <c r="AT51" s="30">
        <f t="shared" si="6"/>
        <v>2.8354391019336199E-3</v>
      </c>
      <c r="AU51" s="30">
        <f t="shared" si="6"/>
        <v>4.3232232314283003E-3</v>
      </c>
      <c r="AV51" s="30">
        <f t="shared" si="6"/>
        <v>5.8958615844595299E-3</v>
      </c>
      <c r="AW51" s="30">
        <f t="shared" si="6"/>
        <v>7.6665174830292601E-3</v>
      </c>
      <c r="AX51" s="30">
        <f t="shared" si="6"/>
        <v>7.3402958726376203E-3</v>
      </c>
      <c r="AY51" s="30">
        <f t="shared" si="6"/>
        <v>-2.0533743831041501E-3</v>
      </c>
      <c r="AZ51" s="30">
        <f t="shared" si="7"/>
        <v>-8.039662487979729E-3</v>
      </c>
      <c r="BA51" s="31">
        <f t="shared" si="9"/>
        <v>43646</v>
      </c>
      <c r="BB51" s="30">
        <f t="shared" si="9"/>
        <v>-3.4047625378363908E-2</v>
      </c>
      <c r="BC51" s="30" t="e">
        <f>#REF!</f>
        <v>#REF!</v>
      </c>
    </row>
    <row r="52" spans="1:55">
      <c r="A52" s="31">
        <v>43738</v>
      </c>
      <c r="B52" s="30">
        <v>-6.8863060814428001E-2</v>
      </c>
      <c r="C52" s="30">
        <v>-2.02322960212164E-3</v>
      </c>
      <c r="D52" s="30">
        <v>-0.35710710454647199</v>
      </c>
      <c r="E52" s="30">
        <v>-2.9363908862323198E-3</v>
      </c>
      <c r="F52" s="30">
        <v>-0.20087158146956299</v>
      </c>
      <c r="G52" s="30">
        <v>0.288785162855553</v>
      </c>
      <c r="H52" s="30">
        <v>-0.39914944894426901</v>
      </c>
      <c r="I52" s="30">
        <v>0.35110366837178802</v>
      </c>
      <c r="J52" s="30">
        <v>-0.87912941462945304</v>
      </c>
      <c r="K52" s="30">
        <v>-2.1851548297147001E-3</v>
      </c>
      <c r="L52" s="30">
        <v>-0.130878182145444</v>
      </c>
      <c r="M52" s="30">
        <v>0</v>
      </c>
      <c r="N52" s="30">
        <v>0</v>
      </c>
      <c r="O52" s="30">
        <v>0.17529367785700201</v>
      </c>
      <c r="P52" s="30">
        <v>0</v>
      </c>
      <c r="Q52" s="30">
        <v>0.87273514708212596</v>
      </c>
      <c r="R52" s="30">
        <v>0</v>
      </c>
      <c r="S52" s="30">
        <v>0</v>
      </c>
      <c r="T52" s="30">
        <v>-1.4534484717665301E-2</v>
      </c>
      <c r="U52" s="30">
        <v>0</v>
      </c>
      <c r="V52" s="30">
        <v>0</v>
      </c>
      <c r="W52" s="30">
        <v>0</v>
      </c>
      <c r="X52" s="30">
        <v>0</v>
      </c>
      <c r="Y52" s="30">
        <v>3.72976735176777E-3</v>
      </c>
      <c r="Z52" s="30">
        <v>3.9572375859719903E-3</v>
      </c>
      <c r="AA52" s="30">
        <v>7.0195233353276196E-3</v>
      </c>
      <c r="AB52" s="30">
        <v>7.3874947039254098E-3</v>
      </c>
      <c r="AC52" s="30">
        <v>7.37060094304631E-3</v>
      </c>
      <c r="AD52" s="30">
        <v>-1.46168975603266E-3</v>
      </c>
      <c r="AE52" s="30">
        <v>-0.164741234419918</v>
      </c>
      <c r="AF52" s="30">
        <v>-0.52633064974869603</v>
      </c>
      <c r="AH52" s="30">
        <f t="shared" si="8"/>
        <v>-2.1851548297147001E-3</v>
      </c>
      <c r="AI52" s="30">
        <f t="shared" si="4"/>
        <v>3.72976735176777E-3</v>
      </c>
      <c r="AJ52" s="30">
        <f t="shared" si="4"/>
        <v>3.9572375859719903E-3</v>
      </c>
      <c r="AK52" s="30">
        <f t="shared" si="4"/>
        <v>7.0195233353276196E-3</v>
      </c>
      <c r="AL52" s="30">
        <f t="shared" si="4"/>
        <v>7.3874947039254098E-3</v>
      </c>
      <c r="AM52" s="30">
        <f t="shared" si="4"/>
        <v>7.37060094304631E-3</v>
      </c>
      <c r="AN52" s="30">
        <f t="shared" si="4"/>
        <v>-1.46168975603266E-3</v>
      </c>
      <c r="AR52" s="31">
        <f t="shared" si="1"/>
        <v>43738</v>
      </c>
      <c r="AS52" s="30">
        <f t="shared" si="5"/>
        <v>-3.3595429477639702E-2</v>
      </c>
      <c r="AT52" s="30">
        <f t="shared" si="6"/>
        <v>3.72976735176777E-3</v>
      </c>
      <c r="AU52" s="30">
        <f t="shared" si="6"/>
        <v>3.9572375859719903E-3</v>
      </c>
      <c r="AV52" s="30">
        <f t="shared" si="6"/>
        <v>7.0195233353276196E-3</v>
      </c>
      <c r="AW52" s="30">
        <f t="shared" si="6"/>
        <v>7.3874947039254098E-3</v>
      </c>
      <c r="AX52" s="30">
        <f t="shared" si="6"/>
        <v>7.37060094304631E-3</v>
      </c>
      <c r="AY52" s="30">
        <f t="shared" si="6"/>
        <v>-1.46168975603266E-3</v>
      </c>
      <c r="AZ52" s="30">
        <f t="shared" si="7"/>
        <v>-5.5924953136332646E-3</v>
      </c>
      <c r="BA52" s="31">
        <f t="shared" si="9"/>
        <v>43738</v>
      </c>
      <c r="BB52" s="30">
        <f t="shared" si="9"/>
        <v>-3.3595429477639702E-2</v>
      </c>
      <c r="BC52" s="30" t="e">
        <f>#REF!</f>
        <v>#REF!</v>
      </c>
    </row>
    <row r="53" spans="1:55">
      <c r="A53" s="31">
        <v>43830</v>
      </c>
      <c r="B53" s="30">
        <v>-6.5128545652481898E-2</v>
      </c>
      <c r="C53" s="30">
        <v>-2.4515364414834299E-3</v>
      </c>
      <c r="D53" s="30">
        <v>-0.34014926511422</v>
      </c>
      <c r="E53" s="30">
        <v>-3.8664666106136198E-3</v>
      </c>
      <c r="F53" s="30">
        <v>-0.20762846287214401</v>
      </c>
      <c r="G53" s="30">
        <v>0.31206126762408598</v>
      </c>
      <c r="H53" s="30">
        <v>-0.39290133405216399</v>
      </c>
      <c r="I53" s="30">
        <v>0.14706307334222399</v>
      </c>
      <c r="J53" s="30">
        <v>-0.727722492084936</v>
      </c>
      <c r="K53" s="30">
        <v>-1.80631761035332E-3</v>
      </c>
      <c r="L53" s="30">
        <v>-0.120716520127761</v>
      </c>
      <c r="M53" s="30">
        <v>0</v>
      </c>
      <c r="N53" s="30">
        <v>0</v>
      </c>
      <c r="O53" s="30">
        <v>0.13227376885047701</v>
      </c>
      <c r="P53" s="30">
        <v>0</v>
      </c>
      <c r="Q53" s="30">
        <v>0.79953054203076801</v>
      </c>
      <c r="R53" s="30">
        <v>0</v>
      </c>
      <c r="S53" s="30">
        <v>0</v>
      </c>
      <c r="T53" s="30">
        <v>1.5491990733496001E-2</v>
      </c>
      <c r="U53" s="30">
        <v>0</v>
      </c>
      <c r="V53" s="30">
        <v>0</v>
      </c>
      <c r="W53" s="30">
        <v>0</v>
      </c>
      <c r="X53" s="30">
        <v>0</v>
      </c>
      <c r="Y53" s="30">
        <v>2.84393406719818E-3</v>
      </c>
      <c r="Z53" s="30">
        <v>4.4840986944238896E-3</v>
      </c>
      <c r="AA53" s="30">
        <v>6.3895325240315099E-3</v>
      </c>
      <c r="AB53" s="30">
        <v>7.1638843201604603E-3</v>
      </c>
      <c r="AC53" s="30">
        <v>7.5566096723989002E-3</v>
      </c>
      <c r="AD53" s="30">
        <v>-6.1514018607766697E-4</v>
      </c>
      <c r="AE53" s="30">
        <v>-0.16307939005621899</v>
      </c>
      <c r="AF53" s="30">
        <v>-0.60980869873119503</v>
      </c>
      <c r="AH53" s="30">
        <f t="shared" si="8"/>
        <v>-1.80631761035332E-3</v>
      </c>
      <c r="AI53" s="30">
        <f t="shared" si="4"/>
        <v>2.84393406719818E-3</v>
      </c>
      <c r="AJ53" s="30">
        <f t="shared" si="4"/>
        <v>4.4840986944238896E-3</v>
      </c>
      <c r="AK53" s="30">
        <f t="shared" si="4"/>
        <v>6.3895325240315099E-3</v>
      </c>
      <c r="AL53" s="30">
        <f t="shared" si="4"/>
        <v>7.1638843201604603E-3</v>
      </c>
      <c r="AM53" s="30">
        <f t="shared" si="4"/>
        <v>7.5566096723989002E-3</v>
      </c>
      <c r="AN53" s="30">
        <f t="shared" si="4"/>
        <v>-6.1514018607766697E-4</v>
      </c>
      <c r="AR53" s="31">
        <f t="shared" si="1"/>
        <v>43830</v>
      </c>
      <c r="AS53" s="30">
        <f t="shared" si="5"/>
        <v>-3.3216592258278319E-2</v>
      </c>
      <c r="AT53" s="30">
        <f t="shared" si="6"/>
        <v>2.84393406719818E-3</v>
      </c>
      <c r="AU53" s="30">
        <f t="shared" si="6"/>
        <v>4.4840986944238896E-3</v>
      </c>
      <c r="AV53" s="30">
        <f t="shared" si="6"/>
        <v>6.3895325240315099E-3</v>
      </c>
      <c r="AW53" s="30">
        <f t="shared" si="6"/>
        <v>7.1638843201604603E-3</v>
      </c>
      <c r="AX53" s="30">
        <f t="shared" si="6"/>
        <v>7.5566096723989002E-3</v>
      </c>
      <c r="AY53" s="30">
        <f t="shared" si="6"/>
        <v>-6.1514018607766697E-4</v>
      </c>
      <c r="AZ53" s="30">
        <f t="shared" si="7"/>
        <v>-5.393673166143048E-3</v>
      </c>
      <c r="BA53" s="31">
        <f t="shared" si="9"/>
        <v>43830</v>
      </c>
      <c r="BB53" s="30">
        <f t="shared" si="9"/>
        <v>-3.3216592258278319E-2</v>
      </c>
      <c r="BC53" s="30" t="e">
        <f>#REF!</f>
        <v>#REF!</v>
      </c>
    </row>
    <row r="54" spans="1:55">
      <c r="A54" s="31">
        <v>43921</v>
      </c>
      <c r="B54" s="30">
        <v>-6.6763323383345299E-2</v>
      </c>
      <c r="C54" s="30">
        <v>-2.6022334083997101E-3</v>
      </c>
      <c r="D54" s="30">
        <v>-0.39940402729823299</v>
      </c>
      <c r="E54" s="30">
        <v>-6.2064046209564499E-3</v>
      </c>
      <c r="F54" s="30">
        <v>-0.246938743780211</v>
      </c>
      <c r="G54" s="30">
        <v>0.32898002548322702</v>
      </c>
      <c r="H54" s="30">
        <v>-0.32435662344434402</v>
      </c>
      <c r="I54" s="30">
        <v>0.38349053470319</v>
      </c>
      <c r="J54" s="30">
        <v>-0.59996756100979498</v>
      </c>
      <c r="K54" s="30">
        <v>-8.7475065504882803E-3</v>
      </c>
      <c r="L54" s="30">
        <v>-0.11468230025807299</v>
      </c>
      <c r="M54" s="30">
        <v>0</v>
      </c>
      <c r="N54" s="30">
        <v>0</v>
      </c>
      <c r="O54" s="30">
        <v>3.2606800856083099E-2</v>
      </c>
      <c r="P54" s="30">
        <v>0</v>
      </c>
      <c r="Q54" s="30">
        <v>0.86580800508002598</v>
      </c>
      <c r="R54" s="30">
        <v>0</v>
      </c>
      <c r="S54" s="30">
        <v>0</v>
      </c>
      <c r="T54" s="30">
        <v>-4.9452073895728203E-3</v>
      </c>
      <c r="U54" s="30">
        <v>0</v>
      </c>
      <c r="V54" s="30">
        <v>0</v>
      </c>
      <c r="W54" s="30">
        <v>0</v>
      </c>
      <c r="X54" s="30">
        <v>0</v>
      </c>
      <c r="Y54" s="30">
        <v>2.95285481084484E-3</v>
      </c>
      <c r="Z54" s="30">
        <v>3.5605454639764298E-3</v>
      </c>
      <c r="AA54" s="30">
        <v>5.8230230095990196E-3</v>
      </c>
      <c r="AB54" s="30">
        <v>7.0021973714862098E-3</v>
      </c>
      <c r="AC54" s="30">
        <v>7.79052116370859E-3</v>
      </c>
      <c r="AD54" s="30">
        <v>7.0637631592873596E-4</v>
      </c>
      <c r="AE54" s="30">
        <v>-0.16143378520284599</v>
      </c>
      <c r="AF54" s="30">
        <v>-0.31169596024620499</v>
      </c>
      <c r="AH54" s="30">
        <f t="shared" si="8"/>
        <v>-8.7475065504882803E-3</v>
      </c>
      <c r="AI54" s="30">
        <f t="shared" si="4"/>
        <v>2.95285481084484E-3</v>
      </c>
      <c r="AJ54" s="30">
        <f t="shared" si="4"/>
        <v>3.5605454639764298E-3</v>
      </c>
      <c r="AK54" s="30">
        <f t="shared" si="4"/>
        <v>5.8230230095990196E-3</v>
      </c>
      <c r="AL54" s="30">
        <f t="shared" si="4"/>
        <v>7.0021973714862098E-3</v>
      </c>
      <c r="AM54" s="30">
        <f t="shared" si="4"/>
        <v>7.79052116370859E-3</v>
      </c>
      <c r="AN54" s="30">
        <f t="shared" si="4"/>
        <v>7.0637631592873596E-4</v>
      </c>
      <c r="AR54" s="31">
        <f t="shared" si="1"/>
        <v>43921</v>
      </c>
      <c r="AS54" s="30">
        <f t="shared" si="5"/>
        <v>-4.0157781198413282E-2</v>
      </c>
      <c r="AT54" s="30">
        <f t="shared" si="6"/>
        <v>2.95285481084484E-3</v>
      </c>
      <c r="AU54" s="30">
        <f t="shared" si="6"/>
        <v>3.5605454639764298E-3</v>
      </c>
      <c r="AV54" s="30">
        <f t="shared" si="6"/>
        <v>5.8230230095990196E-3</v>
      </c>
      <c r="AW54" s="30">
        <f t="shared" si="6"/>
        <v>7.0021973714862098E-3</v>
      </c>
      <c r="AX54" s="30">
        <f t="shared" si="6"/>
        <v>7.79052116370859E-3</v>
      </c>
      <c r="AY54" s="30">
        <f t="shared" si="6"/>
        <v>7.0637631592873596E-4</v>
      </c>
      <c r="AZ54" s="30">
        <f t="shared" si="7"/>
        <v>-1.2322263062869453E-2</v>
      </c>
      <c r="BA54" s="31">
        <f t="shared" si="9"/>
        <v>43921</v>
      </c>
      <c r="BB54" s="30">
        <f t="shared" si="9"/>
        <v>-4.0157781198413282E-2</v>
      </c>
      <c r="BC54" s="30" t="e">
        <f>#REF!</f>
        <v>#REF!</v>
      </c>
    </row>
    <row r="55" spans="1:55">
      <c r="A55" s="31">
        <v>44012</v>
      </c>
      <c r="B55" s="30">
        <v>-6.9664028653215707E-2</v>
      </c>
      <c r="C55" s="30">
        <v>-2.4292617841869999E-3</v>
      </c>
      <c r="D55" s="30">
        <v>-0.433412600083871</v>
      </c>
      <c r="E55" s="30">
        <v>-6.9233579638727696E-3</v>
      </c>
      <c r="F55" s="30">
        <v>-0.27340298782614297</v>
      </c>
      <c r="G55" s="30">
        <v>0.29854336998171799</v>
      </c>
      <c r="H55" s="30">
        <v>-0.233360230623957</v>
      </c>
      <c r="I55" s="30">
        <v>-1.49899990123827</v>
      </c>
      <c r="J55" s="30">
        <v>-0.42429621310793297</v>
      </c>
      <c r="K55" s="30">
        <v>-1.8502975594603101E-2</v>
      </c>
      <c r="L55" s="30">
        <v>-0.11206143760557</v>
      </c>
      <c r="M55" s="30">
        <v>0</v>
      </c>
      <c r="N55" s="30">
        <v>0</v>
      </c>
      <c r="O55" s="30">
        <v>6.5509303088351302E-3</v>
      </c>
      <c r="P55" s="30">
        <v>0</v>
      </c>
      <c r="Q55" s="30">
        <v>0.89789633679564496</v>
      </c>
      <c r="R55" s="30">
        <v>0</v>
      </c>
      <c r="S55" s="30">
        <v>0</v>
      </c>
      <c r="T55" s="30">
        <v>-0.75553797809779699</v>
      </c>
      <c r="U55" s="30">
        <v>0</v>
      </c>
      <c r="V55" s="30">
        <v>0</v>
      </c>
      <c r="W55" s="30">
        <v>0</v>
      </c>
      <c r="X55" s="30">
        <v>0</v>
      </c>
      <c r="Y55" s="30">
        <v>6.5286350636739598E-4</v>
      </c>
      <c r="Z55" s="30">
        <v>3.22320950407739E-3</v>
      </c>
      <c r="AA55" s="30">
        <v>6.1098646583657096E-3</v>
      </c>
      <c r="AB55" s="30">
        <v>7.7625254947477603E-3</v>
      </c>
      <c r="AC55" s="30">
        <v>8.7699391046358599E-3</v>
      </c>
      <c r="AD55" s="30">
        <v>3.1384898179664901E-3</v>
      </c>
      <c r="AE55" s="30">
        <v>-0.159804282760767</v>
      </c>
      <c r="AF55" s="30">
        <v>-2.7942488761096902</v>
      </c>
      <c r="AH55" s="30">
        <f t="shared" si="8"/>
        <v>-1.8502975594603101E-2</v>
      </c>
      <c r="AI55" s="30">
        <f t="shared" si="4"/>
        <v>6.5286350636739598E-4</v>
      </c>
      <c r="AJ55" s="30">
        <f t="shared" si="4"/>
        <v>3.22320950407739E-3</v>
      </c>
      <c r="AK55" s="30">
        <f t="shared" si="4"/>
        <v>6.1098646583657096E-3</v>
      </c>
      <c r="AL55" s="30">
        <f t="shared" si="4"/>
        <v>7.7625254947477603E-3</v>
      </c>
      <c r="AM55" s="30">
        <f t="shared" si="4"/>
        <v>8.7699391046358599E-3</v>
      </c>
      <c r="AN55" s="30">
        <f t="shared" si="4"/>
        <v>3.1384898179664901E-3</v>
      </c>
      <c r="AR55" s="31">
        <f t="shared" si="1"/>
        <v>44012</v>
      </c>
      <c r="AS55" s="30">
        <f t="shared" si="5"/>
        <v>-4.9913250242528101E-2</v>
      </c>
      <c r="AT55" s="30">
        <f t="shared" si="6"/>
        <v>6.5286350636739598E-4</v>
      </c>
      <c r="AU55" s="30">
        <f t="shared" si="6"/>
        <v>3.22320950407739E-3</v>
      </c>
      <c r="AV55" s="30">
        <f t="shared" si="6"/>
        <v>6.1098646583657096E-3</v>
      </c>
      <c r="AW55" s="30">
        <f t="shared" si="6"/>
        <v>7.7625254947477603E-3</v>
      </c>
      <c r="AX55" s="30">
        <f t="shared" si="6"/>
        <v>8.7699391046358599E-3</v>
      </c>
      <c r="AY55" s="30">
        <f t="shared" si="6"/>
        <v>3.1384898179664901E-3</v>
      </c>
      <c r="AZ55" s="30">
        <f t="shared" si="7"/>
        <v>-2.0256358156367494E-2</v>
      </c>
      <c r="BA55" s="31">
        <f t="shared" si="9"/>
        <v>44012</v>
      </c>
      <c r="BB55" s="30">
        <f t="shared" si="9"/>
        <v>-4.9913250242528101E-2</v>
      </c>
      <c r="BC55" s="30" t="e">
        <f>#REF!</f>
        <v>#REF!</v>
      </c>
    </row>
    <row r="56" spans="1:55">
      <c r="A56" s="31">
        <v>44104</v>
      </c>
      <c r="B56" s="30">
        <v>-7.5765402875305199E-2</v>
      </c>
      <c r="C56" s="30">
        <v>-2.1217801395079202E-3</v>
      </c>
      <c r="D56" s="30">
        <v>-0.40050978217801497</v>
      </c>
      <c r="E56" s="30">
        <v>-7.2705041615162003E-3</v>
      </c>
      <c r="F56" s="30">
        <v>-0.29402133487128601</v>
      </c>
      <c r="G56" s="30">
        <v>0.30401553333576598</v>
      </c>
      <c r="H56" s="30">
        <v>-0.19456215630920801</v>
      </c>
      <c r="I56" s="30">
        <v>1.36915649241826</v>
      </c>
      <c r="J56" s="30">
        <v>-0.320591003010539</v>
      </c>
      <c r="K56" s="30">
        <v>-2.03919106578354E-2</v>
      </c>
      <c r="L56" s="30">
        <v>-0.12559173145567601</v>
      </c>
      <c r="M56" s="30">
        <v>0</v>
      </c>
      <c r="N56" s="30">
        <v>0</v>
      </c>
      <c r="O56" s="30">
        <v>-0.16972814535563999</v>
      </c>
      <c r="P56" s="30">
        <v>0</v>
      </c>
      <c r="Q56" s="30">
        <v>0.75868155975185003</v>
      </c>
      <c r="R56" s="30">
        <v>0</v>
      </c>
      <c r="S56" s="30">
        <v>0</v>
      </c>
      <c r="T56" s="30">
        <v>0.33133464565038201</v>
      </c>
      <c r="U56" s="30">
        <v>0</v>
      </c>
      <c r="V56" s="30">
        <v>0</v>
      </c>
      <c r="W56" s="30">
        <v>0</v>
      </c>
      <c r="X56" s="30">
        <v>0</v>
      </c>
      <c r="Y56" s="30">
        <v>1.4606511232750901E-3</v>
      </c>
      <c r="Z56" s="30">
        <v>4.7836598111805602E-3</v>
      </c>
      <c r="AA56" s="30">
        <v>7.9479415748373496E-3</v>
      </c>
      <c r="AB56" s="30">
        <v>9.5599132538648404E-3</v>
      </c>
      <c r="AC56" s="30">
        <v>1.0301131668932701E-2</v>
      </c>
      <c r="AD56" s="30">
        <v>6.6179041287917004E-3</v>
      </c>
      <c r="AE56" s="30">
        <v>-0.158190746024922</v>
      </c>
      <c r="AF56" s="30">
        <v>1.0455505941163901</v>
      </c>
      <c r="AH56" s="30">
        <f t="shared" si="8"/>
        <v>-2.03919106578354E-2</v>
      </c>
      <c r="AI56" s="30">
        <f t="shared" si="4"/>
        <v>1.4606511232750901E-3</v>
      </c>
      <c r="AJ56" s="30">
        <f t="shared" si="4"/>
        <v>4.7836598111805602E-3</v>
      </c>
      <c r="AK56" s="30">
        <f t="shared" si="4"/>
        <v>7.9479415748373496E-3</v>
      </c>
      <c r="AL56" s="30">
        <f t="shared" si="4"/>
        <v>9.5599132538648404E-3</v>
      </c>
      <c r="AM56" s="30">
        <f t="shared" si="4"/>
        <v>1.0301131668932701E-2</v>
      </c>
      <c r="AN56" s="30">
        <f t="shared" si="4"/>
        <v>6.6179041287917004E-3</v>
      </c>
      <c r="AR56" s="31">
        <f t="shared" si="1"/>
        <v>44104</v>
      </c>
      <c r="AS56" s="30">
        <f t="shared" si="5"/>
        <v>-5.1802185305760404E-2</v>
      </c>
      <c r="AT56" s="30">
        <f t="shared" si="6"/>
        <v>1.4606511232750901E-3</v>
      </c>
      <c r="AU56" s="30">
        <f t="shared" si="6"/>
        <v>4.7836598111805602E-3</v>
      </c>
      <c r="AV56" s="30">
        <f t="shared" si="6"/>
        <v>7.9479415748373496E-3</v>
      </c>
      <c r="AW56" s="30">
        <f t="shared" si="6"/>
        <v>9.5599132538648404E-3</v>
      </c>
      <c r="AX56" s="30">
        <f t="shared" si="6"/>
        <v>1.0301131668932701E-2</v>
      </c>
      <c r="AY56" s="30">
        <f t="shared" si="6"/>
        <v>6.6179041287917004E-3</v>
      </c>
      <c r="AZ56" s="30">
        <f t="shared" si="7"/>
        <v>-1.1130983744878156E-2</v>
      </c>
      <c r="BA56" s="31">
        <f t="shared" si="9"/>
        <v>44104</v>
      </c>
      <c r="BB56" s="30">
        <f t="shared" si="9"/>
        <v>-5.1802185305760404E-2</v>
      </c>
      <c r="BC56" s="30" t="e">
        <f>#REF!</f>
        <v>#REF!</v>
      </c>
    </row>
    <row r="57" spans="1:55">
      <c r="A57" s="31">
        <v>44196</v>
      </c>
      <c r="B57" s="30">
        <v>-7.2561766403644798E-2</v>
      </c>
      <c r="C57" s="30">
        <v>-2.0448714704857001E-3</v>
      </c>
      <c r="D57" s="30">
        <v>-0.36849144880469697</v>
      </c>
      <c r="E57" s="30">
        <v>-5.6860067617292504E-3</v>
      </c>
      <c r="F57" s="30">
        <v>-0.31152249916521702</v>
      </c>
      <c r="G57" s="30">
        <v>0.29325385357028499</v>
      </c>
      <c r="H57" s="30">
        <v>-0.32662039955495498</v>
      </c>
      <c r="I57" s="30">
        <v>0.55553489270137002</v>
      </c>
      <c r="J57" s="30">
        <v>-2.8267933114556301E-2</v>
      </c>
      <c r="K57" s="30">
        <v>-1.59680006919127E-2</v>
      </c>
      <c r="L57" s="30">
        <v>-0.141320331337591</v>
      </c>
      <c r="M57" s="30">
        <v>0</v>
      </c>
      <c r="N57" s="30">
        <v>0</v>
      </c>
      <c r="O57" s="30">
        <v>-0.26274566354984502</v>
      </c>
      <c r="P57" s="30">
        <v>0</v>
      </c>
      <c r="Q57" s="30">
        <v>0.76161453498091403</v>
      </c>
      <c r="R57" s="30">
        <v>0</v>
      </c>
      <c r="S57" s="30">
        <v>0</v>
      </c>
      <c r="T57" s="30">
        <v>-0.17270918596742299</v>
      </c>
      <c r="U57" s="30">
        <v>0</v>
      </c>
      <c r="V57" s="30">
        <v>0</v>
      </c>
      <c r="W57" s="30">
        <v>0</v>
      </c>
      <c r="X57" s="30">
        <v>0</v>
      </c>
      <c r="Y57" s="30">
        <v>5.8174980060776704E-3</v>
      </c>
      <c r="Z57" s="30">
        <v>8.4082751623748495E-3</v>
      </c>
      <c r="AA57" s="30">
        <v>1.08646436487003E-2</v>
      </c>
      <c r="AB57" s="30">
        <v>1.1771030439366999E-2</v>
      </c>
      <c r="AC57" s="30">
        <v>1.2228188162133301E-2</v>
      </c>
      <c r="AD57" s="30">
        <v>1.0970170801627399E-2</v>
      </c>
      <c r="AE57" s="30">
        <v>-0.15659303871217101</v>
      </c>
      <c r="AF57" s="30">
        <v>-0.20523571320190101</v>
      </c>
      <c r="AH57" s="30">
        <f t="shared" si="8"/>
        <v>-1.59680006919127E-2</v>
      </c>
      <c r="AI57" s="30">
        <f t="shared" si="4"/>
        <v>5.8174980060776704E-3</v>
      </c>
      <c r="AJ57" s="30">
        <f t="shared" ref="AJ57:AN107" si="10">Z57</f>
        <v>8.4082751623748495E-3</v>
      </c>
      <c r="AK57" s="30">
        <f t="shared" si="10"/>
        <v>1.08646436487003E-2</v>
      </c>
      <c r="AL57" s="30">
        <f t="shared" si="10"/>
        <v>1.1771030439366999E-2</v>
      </c>
      <c r="AM57" s="30">
        <f t="shared" si="10"/>
        <v>1.2228188162133301E-2</v>
      </c>
      <c r="AN57" s="30">
        <f t="shared" si="10"/>
        <v>1.0970170801627399E-2</v>
      </c>
      <c r="AR57" s="31">
        <f t="shared" si="1"/>
        <v>44196</v>
      </c>
      <c r="AS57" s="30">
        <f t="shared" si="5"/>
        <v>-4.7378275339837697E-2</v>
      </c>
      <c r="AT57" s="30">
        <f t="shared" si="6"/>
        <v>5.8174980060776704E-3</v>
      </c>
      <c r="AU57" s="30">
        <f t="shared" si="6"/>
        <v>8.4082751623748495E-3</v>
      </c>
      <c r="AV57" s="30">
        <f t="shared" si="6"/>
        <v>1.08646436487003E-2</v>
      </c>
      <c r="AW57" s="30">
        <f t="shared" si="6"/>
        <v>1.1771030439366999E-2</v>
      </c>
      <c r="AX57" s="30">
        <f t="shared" si="6"/>
        <v>1.2228188162133301E-2</v>
      </c>
      <c r="AY57" s="30">
        <f t="shared" si="6"/>
        <v>1.0970170801627399E-2</v>
      </c>
      <c r="AZ57" s="30">
        <f t="shared" si="7"/>
        <v>1.2681530880442824E-2</v>
      </c>
      <c r="BA57" s="31">
        <f t="shared" si="9"/>
        <v>44196</v>
      </c>
      <c r="BB57" s="30">
        <f t="shared" si="9"/>
        <v>-4.7378275339837697E-2</v>
      </c>
      <c r="BC57" s="30" t="e">
        <f>#REF!</f>
        <v>#REF!</v>
      </c>
    </row>
    <row r="58" spans="1:55">
      <c r="A58" s="31">
        <v>44286</v>
      </c>
      <c r="B58" s="30">
        <v>-8.6034323299999299E-2</v>
      </c>
      <c r="C58" s="30">
        <v>-2.0484089262917601E-3</v>
      </c>
      <c r="D58" s="30">
        <v>-0.32405996346636101</v>
      </c>
      <c r="E58" s="30">
        <v>-4.3282214178264004E-3</v>
      </c>
      <c r="F58" s="30">
        <v>-0.287985113999633</v>
      </c>
      <c r="G58" s="30">
        <v>0.32408111086199498</v>
      </c>
      <c r="H58" s="30">
        <v>-0.38974940782220402</v>
      </c>
      <c r="I58" s="30">
        <v>2.1207736408641802</v>
      </c>
      <c r="J58" s="30">
        <v>-9.8727786781316301E-2</v>
      </c>
      <c r="K58" s="30">
        <v>-1.21506917065694E-2</v>
      </c>
      <c r="L58" s="30">
        <v>-0.13110221676294601</v>
      </c>
      <c r="M58" s="30">
        <v>0</v>
      </c>
      <c r="N58" s="30">
        <v>0</v>
      </c>
      <c r="O58" s="30">
        <v>-0.259794439191041</v>
      </c>
      <c r="P58" s="30">
        <v>0</v>
      </c>
      <c r="Q58" s="30">
        <v>0.70186616793888001</v>
      </c>
      <c r="R58" s="30">
        <v>0</v>
      </c>
      <c r="S58" s="30">
        <v>0</v>
      </c>
      <c r="T58" s="30">
        <v>-8.8779358132695593E-2</v>
      </c>
      <c r="U58" s="30">
        <v>0</v>
      </c>
      <c r="V58" s="30">
        <v>0</v>
      </c>
      <c r="W58" s="30">
        <v>0</v>
      </c>
      <c r="X58" s="30">
        <v>0</v>
      </c>
      <c r="Y58" s="30">
        <v>9.3033371699302592E-3</v>
      </c>
      <c r="Z58" s="30">
        <v>1.0632803883847601E-2</v>
      </c>
      <c r="AA58" s="30">
        <v>1.2656099856522799E-2</v>
      </c>
      <c r="AB58" s="30">
        <v>1.25831015492572E-2</v>
      </c>
      <c r="AC58" s="30">
        <v>1.2763501276946599E-2</v>
      </c>
      <c r="AD58" s="30">
        <v>1.43571889175797E-2</v>
      </c>
      <c r="AE58" s="30">
        <v>-0.155011024987594</v>
      </c>
      <c r="AF58" s="30">
        <v>1.38838577972371</v>
      </c>
      <c r="AH58" s="30">
        <f t="shared" si="8"/>
        <v>-1.21506917065694E-2</v>
      </c>
      <c r="AI58" s="30">
        <f t="shared" ref="AI58:AN121" si="11">Y58</f>
        <v>9.3033371699302592E-3</v>
      </c>
      <c r="AJ58" s="30">
        <f t="shared" si="10"/>
        <v>1.0632803883847601E-2</v>
      </c>
      <c r="AK58" s="30">
        <f t="shared" si="10"/>
        <v>1.2656099856522799E-2</v>
      </c>
      <c r="AL58" s="30">
        <f t="shared" si="10"/>
        <v>1.25831015492572E-2</v>
      </c>
      <c r="AM58" s="30">
        <f t="shared" si="10"/>
        <v>1.2763501276946599E-2</v>
      </c>
      <c r="AN58" s="30">
        <f t="shared" si="10"/>
        <v>1.43571889175797E-2</v>
      </c>
      <c r="AR58" s="31">
        <f t="shared" si="1"/>
        <v>44286</v>
      </c>
      <c r="AS58" s="30">
        <f t="shared" si="5"/>
        <v>-4.3560966354494399E-2</v>
      </c>
      <c r="AT58" s="30">
        <f t="shared" ref="AT58:AY100" si="12">AI58</f>
        <v>9.3033371699302592E-3</v>
      </c>
      <c r="AU58" s="30">
        <f t="shared" si="12"/>
        <v>1.0632803883847601E-2</v>
      </c>
      <c r="AV58" s="30">
        <f t="shared" si="12"/>
        <v>1.2656099856522799E-2</v>
      </c>
      <c r="AW58" s="30">
        <f t="shared" si="12"/>
        <v>1.25831015492572E-2</v>
      </c>
      <c r="AX58" s="30">
        <f t="shared" si="12"/>
        <v>1.2763501276946599E-2</v>
      </c>
      <c r="AY58" s="30">
        <f t="shared" si="12"/>
        <v>1.43571889175797E-2</v>
      </c>
      <c r="AZ58" s="30">
        <f t="shared" si="7"/>
        <v>2.8735066299589759E-2</v>
      </c>
      <c r="BA58" s="31">
        <f t="shared" si="9"/>
        <v>44286</v>
      </c>
      <c r="BB58" s="30">
        <f t="shared" si="9"/>
        <v>-4.3560966354494399E-2</v>
      </c>
      <c r="BC58" s="30" t="e">
        <f>#REF!</f>
        <v>#REF!</v>
      </c>
    </row>
    <row r="59" spans="1:55">
      <c r="A59" s="31">
        <v>44377</v>
      </c>
      <c r="B59" s="30">
        <v>-0.108471489232098</v>
      </c>
      <c r="C59" s="30">
        <v>-2.41845678796703E-3</v>
      </c>
      <c r="D59" s="30">
        <v>-0.29804812229297001</v>
      </c>
      <c r="E59" s="30">
        <v>-2.6379917564822702E-3</v>
      </c>
      <c r="F59" s="30">
        <v>-0.27749189475845198</v>
      </c>
      <c r="G59" s="30">
        <v>0.36589388080332502</v>
      </c>
      <c r="H59" s="30">
        <v>-0.44202591398801999</v>
      </c>
      <c r="I59" s="30">
        <v>3.6017980964512</v>
      </c>
      <c r="J59" s="30">
        <v>-9.3248643033827502E-2</v>
      </c>
      <c r="K59" s="30">
        <v>-3.6246978040166398E-3</v>
      </c>
      <c r="L59" s="30">
        <v>-0.106936826896442</v>
      </c>
      <c r="M59" s="30">
        <v>0</v>
      </c>
      <c r="N59" s="30">
        <v>0</v>
      </c>
      <c r="O59" s="30">
        <v>-0.23855452967478299</v>
      </c>
      <c r="P59" s="30">
        <v>0</v>
      </c>
      <c r="Q59" s="30">
        <v>0.60237971488537001</v>
      </c>
      <c r="R59" s="30">
        <v>0</v>
      </c>
      <c r="S59" s="30">
        <v>0</v>
      </c>
      <c r="T59" s="30">
        <v>0.89546161769802302</v>
      </c>
      <c r="U59" s="30">
        <v>0</v>
      </c>
      <c r="V59" s="30">
        <v>0</v>
      </c>
      <c r="W59" s="30">
        <v>0</v>
      </c>
      <c r="X59" s="30">
        <v>0</v>
      </c>
      <c r="Y59" s="30">
        <v>1.3248840873192299E-2</v>
      </c>
      <c r="Z59" s="30">
        <v>1.25825707227633E-2</v>
      </c>
      <c r="AA59" s="30">
        <v>1.3769898094073601E-2</v>
      </c>
      <c r="AB59" s="30">
        <v>1.2782515161879801E-2</v>
      </c>
      <c r="AC59" s="30">
        <v>1.26916312099378E-2</v>
      </c>
      <c r="AD59" s="30">
        <v>1.6360239509460799E-2</v>
      </c>
      <c r="AE59" s="30">
        <v>-0.153444569490091</v>
      </c>
      <c r="AF59" s="30">
        <v>3.8961462580973301</v>
      </c>
      <c r="AH59" s="30">
        <f t="shared" si="8"/>
        <v>-3.6246978040166398E-3</v>
      </c>
      <c r="AI59" s="30">
        <f t="shared" si="11"/>
        <v>1.3248840873192299E-2</v>
      </c>
      <c r="AJ59" s="30">
        <f t="shared" si="10"/>
        <v>1.25825707227633E-2</v>
      </c>
      <c r="AK59" s="30">
        <f t="shared" si="10"/>
        <v>1.3769898094073601E-2</v>
      </c>
      <c r="AL59" s="30">
        <f t="shared" si="10"/>
        <v>1.2782515161879801E-2</v>
      </c>
      <c r="AM59" s="30">
        <f t="shared" si="10"/>
        <v>1.26916312099378E-2</v>
      </c>
      <c r="AN59" s="30">
        <f t="shared" si="10"/>
        <v>1.6360239509460799E-2</v>
      </c>
      <c r="AR59" s="31">
        <f t="shared" si="1"/>
        <v>44377</v>
      </c>
      <c r="AS59" s="30">
        <f t="shared" si="5"/>
        <v>-3.5034972451941641E-2</v>
      </c>
      <c r="AT59" s="30">
        <f t="shared" si="12"/>
        <v>1.3248840873192299E-2</v>
      </c>
      <c r="AU59" s="30">
        <f t="shared" si="12"/>
        <v>1.25825707227633E-2</v>
      </c>
      <c r="AV59" s="30">
        <f t="shared" si="12"/>
        <v>1.3769898094073601E-2</v>
      </c>
      <c r="AW59" s="30">
        <f t="shared" si="12"/>
        <v>1.2782515161879801E-2</v>
      </c>
      <c r="AX59" s="30">
        <f t="shared" si="12"/>
        <v>1.26916312099378E-2</v>
      </c>
      <c r="AY59" s="30">
        <f t="shared" si="12"/>
        <v>1.6360239509460799E-2</v>
      </c>
      <c r="AZ59" s="30">
        <f t="shared" si="7"/>
        <v>4.6400723119365959E-2</v>
      </c>
      <c r="BA59" s="31">
        <f t="shared" si="9"/>
        <v>44377</v>
      </c>
      <c r="BB59" s="30">
        <f t="shared" si="9"/>
        <v>-3.5034972451941641E-2</v>
      </c>
      <c r="BC59" s="30" t="e">
        <f>#REF!</f>
        <v>#REF!</v>
      </c>
    </row>
    <row r="60" spans="1:55">
      <c r="A60" s="31">
        <v>44469</v>
      </c>
      <c r="B60" s="30">
        <v>-0.104999171513331</v>
      </c>
      <c r="C60" s="30">
        <v>-2.4217608552312602E-3</v>
      </c>
      <c r="D60" s="30">
        <v>-0.25121921095788702</v>
      </c>
      <c r="E60" s="30">
        <v>-1.6444981338792301E-3</v>
      </c>
      <c r="F60" s="30">
        <v>-0.224397419836419</v>
      </c>
      <c r="G60" s="30">
        <v>0.34145336940687399</v>
      </c>
      <c r="H60" s="30">
        <v>-0.41769067257696402</v>
      </c>
      <c r="I60" s="30">
        <v>3.34473920588289</v>
      </c>
      <c r="J60" s="30">
        <v>-0.15625989882237501</v>
      </c>
      <c r="K60" s="30">
        <v>-5.9751064816704301E-3</v>
      </c>
      <c r="L60" s="30">
        <v>-0.106321679379139</v>
      </c>
      <c r="M60" s="30">
        <v>0</v>
      </c>
      <c r="N60" s="30">
        <v>0</v>
      </c>
      <c r="O60" s="30">
        <v>-0.15795835988991999</v>
      </c>
      <c r="P60" s="30">
        <v>0</v>
      </c>
      <c r="Q60" s="30">
        <v>0.59937784177366205</v>
      </c>
      <c r="R60" s="30">
        <v>0</v>
      </c>
      <c r="S60" s="30">
        <v>0</v>
      </c>
      <c r="T60" s="30">
        <v>8.0095287911396904E-2</v>
      </c>
      <c r="U60" s="30">
        <v>0</v>
      </c>
      <c r="V60" s="30">
        <v>0</v>
      </c>
      <c r="W60" s="30">
        <v>0</v>
      </c>
      <c r="X60" s="30">
        <v>0</v>
      </c>
      <c r="Y60" s="30">
        <v>1.11138505966446E-2</v>
      </c>
      <c r="Z60" s="30">
        <v>8.9545707333327194E-3</v>
      </c>
      <c r="AA60" s="30">
        <v>1.1904454889566299E-2</v>
      </c>
      <c r="AB60" s="30">
        <v>9.9742678766556701E-3</v>
      </c>
      <c r="AC60" s="30">
        <v>1.0222584627550499E-2</v>
      </c>
      <c r="AD60" s="30">
        <v>1.54180491605426E-2</v>
      </c>
      <c r="AE60" s="30">
        <v>-0.15189353735671701</v>
      </c>
      <c r="AF60" s="30">
        <v>2.8900369341141299</v>
      </c>
      <c r="AH60" s="30">
        <f t="shared" si="8"/>
        <v>-5.9751064816704301E-3</v>
      </c>
      <c r="AI60" s="30">
        <f t="shared" si="11"/>
        <v>1.11138505966446E-2</v>
      </c>
      <c r="AJ60" s="30">
        <f t="shared" si="10"/>
        <v>8.9545707333327194E-3</v>
      </c>
      <c r="AK60" s="30">
        <f t="shared" si="10"/>
        <v>1.1904454889566299E-2</v>
      </c>
      <c r="AL60" s="30">
        <f t="shared" si="10"/>
        <v>9.9742678766556701E-3</v>
      </c>
      <c r="AM60" s="30">
        <f t="shared" si="10"/>
        <v>1.0222584627550499E-2</v>
      </c>
      <c r="AN60" s="30">
        <f t="shared" si="10"/>
        <v>1.54180491605426E-2</v>
      </c>
      <c r="AR60" s="31">
        <f t="shared" si="1"/>
        <v>44469</v>
      </c>
      <c r="AS60" s="30">
        <f t="shared" si="5"/>
        <v>-3.7385381129595427E-2</v>
      </c>
      <c r="AT60" s="30">
        <f t="shared" si="12"/>
        <v>1.11138505966446E-2</v>
      </c>
      <c r="AU60" s="30">
        <f t="shared" si="12"/>
        <v>8.9545707333327194E-3</v>
      </c>
      <c r="AV60" s="30">
        <f t="shared" si="12"/>
        <v>1.1904454889566299E-2</v>
      </c>
      <c r="AW60" s="30">
        <f t="shared" si="12"/>
        <v>9.9742678766556701E-3</v>
      </c>
      <c r="AX60" s="30">
        <f t="shared" si="12"/>
        <v>1.0222584627550499E-2</v>
      </c>
      <c r="AY60" s="30">
        <f t="shared" si="12"/>
        <v>1.54180491605426E-2</v>
      </c>
      <c r="AZ60" s="30">
        <f t="shared" si="7"/>
        <v>3.0202396754696961E-2</v>
      </c>
      <c r="BA60" s="31">
        <f t="shared" si="9"/>
        <v>44469</v>
      </c>
      <c r="BB60" s="30">
        <f t="shared" si="9"/>
        <v>-3.7385381129595427E-2</v>
      </c>
      <c r="BC60" s="30" t="e">
        <f>#REF!</f>
        <v>#REF!</v>
      </c>
    </row>
    <row r="61" spans="1:55">
      <c r="A61" s="31">
        <v>44561</v>
      </c>
      <c r="B61" s="30">
        <v>-9.4113777748816504E-2</v>
      </c>
      <c r="C61" s="30">
        <v>-2.6605263930612401E-3</v>
      </c>
      <c r="D61" s="30">
        <v>-0.25594481523080098</v>
      </c>
      <c r="E61" s="30">
        <v>-3.7457356062420202E-4</v>
      </c>
      <c r="F61" s="30">
        <v>-0.21401662474883601</v>
      </c>
      <c r="G61" s="30">
        <v>0.343027281361241</v>
      </c>
      <c r="H61" s="30">
        <v>-0.41688713741188099</v>
      </c>
      <c r="I61" s="30">
        <v>3.5238621217403399</v>
      </c>
      <c r="J61" s="30">
        <v>-0.25262678505755198</v>
      </c>
      <c r="K61" s="30">
        <v>1.33843290626156E-3</v>
      </c>
      <c r="L61" s="30">
        <v>-9.8956322011967093E-2</v>
      </c>
      <c r="M61" s="30">
        <v>0</v>
      </c>
      <c r="N61" s="30">
        <v>0</v>
      </c>
      <c r="O61" s="30">
        <v>-0.114402267332869</v>
      </c>
      <c r="P61" s="30">
        <v>0</v>
      </c>
      <c r="Q61" s="30">
        <v>0.69376151684243903</v>
      </c>
      <c r="R61" s="30">
        <v>0</v>
      </c>
      <c r="S61" s="30">
        <v>0</v>
      </c>
      <c r="T61" s="30">
        <v>0.21502197448579599</v>
      </c>
      <c r="U61" s="30">
        <v>0</v>
      </c>
      <c r="V61" s="30">
        <v>0</v>
      </c>
      <c r="W61" s="30">
        <v>0</v>
      </c>
      <c r="X61" s="30">
        <v>0</v>
      </c>
      <c r="Y61" s="30">
        <v>1.4156744194071501E-2</v>
      </c>
      <c r="Z61" s="30">
        <v>8.6483824608851699E-3</v>
      </c>
      <c r="AA61" s="30">
        <v>1.3099493973256399E-2</v>
      </c>
      <c r="AB61" s="30">
        <v>1.0156970200148E-2</v>
      </c>
      <c r="AC61" s="30">
        <v>9.9690272261199198E-3</v>
      </c>
      <c r="AD61" s="30">
        <v>1.4114917193697099E-2</v>
      </c>
      <c r="AE61" s="30">
        <v>-0.15035779424572501</v>
      </c>
      <c r="AF61" s="30">
        <v>3.29733461099068</v>
      </c>
      <c r="AH61" s="30">
        <f t="shared" si="8"/>
        <v>1.33843290626156E-3</v>
      </c>
      <c r="AI61" s="30">
        <f t="shared" si="11"/>
        <v>1.4156744194071501E-2</v>
      </c>
      <c r="AJ61" s="30">
        <f t="shared" si="10"/>
        <v>8.6483824608851699E-3</v>
      </c>
      <c r="AK61" s="30">
        <f t="shared" si="10"/>
        <v>1.3099493973256399E-2</v>
      </c>
      <c r="AL61" s="30">
        <f t="shared" si="10"/>
        <v>1.0156970200148E-2</v>
      </c>
      <c r="AM61" s="30">
        <f t="shared" si="10"/>
        <v>9.9690272261199198E-3</v>
      </c>
      <c r="AN61" s="30">
        <f t="shared" si="10"/>
        <v>1.4114917193697099E-2</v>
      </c>
      <c r="AR61" s="31">
        <f t="shared" si="1"/>
        <v>44561</v>
      </c>
      <c r="AS61" s="30">
        <f t="shared" si="5"/>
        <v>-3.0071841741663441E-2</v>
      </c>
      <c r="AT61" s="30">
        <f t="shared" si="12"/>
        <v>1.4156744194071501E-2</v>
      </c>
      <c r="AU61" s="30">
        <f t="shared" si="12"/>
        <v>8.6483824608851699E-3</v>
      </c>
      <c r="AV61" s="30">
        <f t="shared" si="12"/>
        <v>1.3099493973256399E-2</v>
      </c>
      <c r="AW61" s="30">
        <f t="shared" si="12"/>
        <v>1.0156970200148E-2</v>
      </c>
      <c r="AX61" s="30">
        <f t="shared" si="12"/>
        <v>9.9690272261199198E-3</v>
      </c>
      <c r="AY61" s="30">
        <f t="shared" si="12"/>
        <v>1.4114917193697099E-2</v>
      </c>
      <c r="AZ61" s="30">
        <f t="shared" si="7"/>
        <v>4.007369350651465E-2</v>
      </c>
      <c r="BA61" s="31">
        <f t="shared" si="9"/>
        <v>44561</v>
      </c>
      <c r="BB61" s="30">
        <f t="shared" si="9"/>
        <v>-3.0071841741663441E-2</v>
      </c>
      <c r="BC61" s="30" t="e">
        <f>#REF!</f>
        <v>#REF!</v>
      </c>
    </row>
    <row r="62" spans="1:55">
      <c r="A62" s="31">
        <v>44651</v>
      </c>
      <c r="B62" s="30">
        <v>-9.0628659780023199E-2</v>
      </c>
      <c r="C62" s="30">
        <v>-2.6842272972782402E-3</v>
      </c>
      <c r="D62" s="30">
        <v>-0.28556927946667898</v>
      </c>
      <c r="E62" s="30">
        <v>1.0947046272802199E-3</v>
      </c>
      <c r="F62" s="30">
        <v>-0.182473043579023</v>
      </c>
      <c r="G62" s="30">
        <v>0.28688084912848999</v>
      </c>
      <c r="H62" s="30">
        <v>-0.30680916483196702</v>
      </c>
      <c r="I62" s="30">
        <v>4.2540458620858601</v>
      </c>
      <c r="J62" s="30">
        <v>-0.56990814210843199</v>
      </c>
      <c r="K62" s="30">
        <v>6.8149143241269501E-3</v>
      </c>
      <c r="L62" s="30">
        <v>-0.108082982625545</v>
      </c>
      <c r="M62" s="30">
        <v>0</v>
      </c>
      <c r="N62" s="30">
        <v>0</v>
      </c>
      <c r="O62" s="30">
        <v>-4.0460649622864303E-2</v>
      </c>
      <c r="P62" s="30">
        <v>0</v>
      </c>
      <c r="Q62" s="30">
        <v>0.77416526859077595</v>
      </c>
      <c r="R62" s="30">
        <v>0</v>
      </c>
      <c r="S62" s="30">
        <v>0</v>
      </c>
      <c r="T62" s="30">
        <v>0.36961991920332299</v>
      </c>
      <c r="U62" s="30">
        <v>0</v>
      </c>
      <c r="V62" s="30">
        <v>0</v>
      </c>
      <c r="W62" s="30">
        <v>0</v>
      </c>
      <c r="X62" s="30">
        <v>0</v>
      </c>
      <c r="Y62" s="30">
        <v>1.2128197743343999E-2</v>
      </c>
      <c r="Z62" s="30">
        <v>8.4219967788401393E-3</v>
      </c>
      <c r="AA62" s="30">
        <v>1.1581626308920699E-2</v>
      </c>
      <c r="AB62" s="30">
        <v>9.21633786383768E-3</v>
      </c>
      <c r="AC62" s="30">
        <v>9.8389078722949108E-3</v>
      </c>
      <c r="AD62" s="30">
        <v>1.3021041569416501E-2</v>
      </c>
      <c r="AE62" s="30">
        <v>-0.148837206358642</v>
      </c>
      <c r="AF62" s="30">
        <v>4.0854044990815597</v>
      </c>
      <c r="AH62" s="30">
        <f t="shared" si="8"/>
        <v>6.8149143241269501E-3</v>
      </c>
      <c r="AI62" s="30">
        <f t="shared" si="11"/>
        <v>1.2128197743343999E-2</v>
      </c>
      <c r="AJ62" s="30">
        <f t="shared" si="10"/>
        <v>8.4219967788401393E-3</v>
      </c>
      <c r="AK62" s="30">
        <f t="shared" si="10"/>
        <v>1.1581626308920699E-2</v>
      </c>
      <c r="AL62" s="30">
        <f t="shared" si="10"/>
        <v>9.21633786383768E-3</v>
      </c>
      <c r="AM62" s="30">
        <f t="shared" si="10"/>
        <v>9.8389078722949108E-3</v>
      </c>
      <c r="AN62" s="30">
        <f t="shared" si="10"/>
        <v>1.3021041569416501E-2</v>
      </c>
      <c r="AR62" s="31">
        <f t="shared" si="1"/>
        <v>44651</v>
      </c>
      <c r="AS62" s="30">
        <f t="shared" si="5"/>
        <v>-2.4595360323798051E-2</v>
      </c>
      <c r="AT62" s="30">
        <f t="shared" si="12"/>
        <v>1.2128197743343999E-2</v>
      </c>
      <c r="AU62" s="30">
        <f t="shared" si="12"/>
        <v>8.4219967788401393E-3</v>
      </c>
      <c r="AV62" s="30">
        <f t="shared" si="12"/>
        <v>1.1581626308920699E-2</v>
      </c>
      <c r="AW62" s="30">
        <f t="shared" si="12"/>
        <v>9.21633786383768E-3</v>
      </c>
      <c r="AX62" s="30">
        <f t="shared" si="12"/>
        <v>9.8389078722949108E-3</v>
      </c>
      <c r="AY62" s="30">
        <f t="shared" si="12"/>
        <v>1.3021041569416501E-2</v>
      </c>
      <c r="AZ62" s="30">
        <f t="shared" si="7"/>
        <v>3.9612747812855884E-2</v>
      </c>
      <c r="BA62" s="31">
        <f t="shared" si="9"/>
        <v>44651</v>
      </c>
      <c r="BB62" s="30">
        <f t="shared" si="9"/>
        <v>-2.4595360323798051E-2</v>
      </c>
      <c r="BC62" s="30" t="e">
        <f>#REF!</f>
        <v>#REF!</v>
      </c>
    </row>
    <row r="63" spans="1:55">
      <c r="A63" s="31">
        <v>44742</v>
      </c>
      <c r="B63" s="30">
        <v>-9.1986727464621304E-2</v>
      </c>
      <c r="C63" s="30">
        <v>-2.3237508073203901E-3</v>
      </c>
      <c r="D63" s="30">
        <v>-0.22373513999300801</v>
      </c>
      <c r="E63" s="30">
        <v>2.6921733483620202E-3</v>
      </c>
      <c r="F63" s="30">
        <v>-8.0636516217291704E-2</v>
      </c>
      <c r="G63" s="30">
        <v>0.23235060114619099</v>
      </c>
      <c r="H63" s="30">
        <v>-0.22557902197644</v>
      </c>
      <c r="I63" s="30">
        <v>4.3054932077742603</v>
      </c>
      <c r="J63" s="30">
        <v>-1.07662598513327</v>
      </c>
      <c r="K63" s="30">
        <v>8.14403692763754E-3</v>
      </c>
      <c r="L63" s="30">
        <v>-9.5927833203501803E-2</v>
      </c>
      <c r="M63" s="30">
        <v>0</v>
      </c>
      <c r="N63" s="30">
        <v>0</v>
      </c>
      <c r="O63" s="30">
        <v>0.28641426003184201</v>
      </c>
      <c r="P63" s="30">
        <v>0</v>
      </c>
      <c r="Q63" s="30">
        <v>0.85569029562204602</v>
      </c>
      <c r="R63" s="30">
        <v>0</v>
      </c>
      <c r="S63" s="30">
        <v>0</v>
      </c>
      <c r="T63" s="30">
        <v>-0.97310154486872602</v>
      </c>
      <c r="U63" s="30">
        <v>0</v>
      </c>
      <c r="V63" s="30">
        <v>0</v>
      </c>
      <c r="W63" s="30">
        <v>0</v>
      </c>
      <c r="X63" s="30">
        <v>0</v>
      </c>
      <c r="Y63" s="30">
        <v>8.2855011817484208E-3</v>
      </c>
      <c r="Z63" s="30">
        <v>1.93254564904155E-3</v>
      </c>
      <c r="AA63" s="30">
        <v>5.4762885824732798E-3</v>
      </c>
      <c r="AB63" s="30">
        <v>8.5616755471917805E-4</v>
      </c>
      <c r="AC63" s="30">
        <v>7.8468189213420896E-3</v>
      </c>
      <c r="AD63" s="30">
        <v>1.04431048357112E-2</v>
      </c>
      <c r="AE63" s="30">
        <v>-0.14733164046135599</v>
      </c>
      <c r="AF63" s="30">
        <v>2.7948012271505802</v>
      </c>
      <c r="AH63" s="30">
        <f t="shared" si="8"/>
        <v>8.14403692763754E-3</v>
      </c>
      <c r="AI63" s="30">
        <f t="shared" si="11"/>
        <v>8.2855011817484208E-3</v>
      </c>
      <c r="AJ63" s="30">
        <f t="shared" si="10"/>
        <v>1.93254564904155E-3</v>
      </c>
      <c r="AK63" s="30">
        <f t="shared" si="10"/>
        <v>5.4762885824732798E-3</v>
      </c>
      <c r="AL63" s="30">
        <f t="shared" si="10"/>
        <v>8.5616755471917805E-4</v>
      </c>
      <c r="AM63" s="30">
        <f t="shared" si="10"/>
        <v>7.8468189213420896E-3</v>
      </c>
      <c r="AN63" s="30">
        <f t="shared" si="10"/>
        <v>1.04431048357112E-2</v>
      </c>
      <c r="AR63" s="31">
        <f t="shared" si="1"/>
        <v>44742</v>
      </c>
      <c r="AS63" s="30">
        <f t="shared" si="5"/>
        <v>-2.326623772028746E-2</v>
      </c>
      <c r="AT63" s="30">
        <f t="shared" si="12"/>
        <v>8.2855011817484208E-3</v>
      </c>
      <c r="AU63" s="30">
        <f t="shared" si="12"/>
        <v>1.93254564904155E-3</v>
      </c>
      <c r="AV63" s="30">
        <f t="shared" si="12"/>
        <v>5.4762885824732798E-3</v>
      </c>
      <c r="AW63" s="30">
        <f t="shared" si="12"/>
        <v>8.5616755471917805E-4</v>
      </c>
      <c r="AX63" s="30">
        <f t="shared" si="12"/>
        <v>7.8468189213420896E-3</v>
      </c>
      <c r="AY63" s="30">
        <f t="shared" si="12"/>
        <v>1.04431048357112E-2</v>
      </c>
      <c r="AZ63" s="30">
        <f t="shared" si="7"/>
        <v>1.1574189004748259E-2</v>
      </c>
      <c r="BA63" s="31">
        <f t="shared" si="9"/>
        <v>44742</v>
      </c>
      <c r="BB63" s="30">
        <f t="shared" si="9"/>
        <v>-2.326623772028746E-2</v>
      </c>
      <c r="BC63" s="30" t="e">
        <f>#REF!</f>
        <v>#REF!</v>
      </c>
    </row>
    <row r="64" spans="1:55">
      <c r="A64" s="31">
        <v>44834</v>
      </c>
      <c r="B64" s="30">
        <v>-8.7094626908390496E-2</v>
      </c>
      <c r="C64" s="30">
        <v>-2.1212634456757502E-3</v>
      </c>
      <c r="D64" s="30">
        <v>-0.21235967361198299</v>
      </c>
      <c r="E64" s="30">
        <v>3.7996922405358902E-3</v>
      </c>
      <c r="F64" s="30">
        <v>-5.1935952902826203E-2</v>
      </c>
      <c r="G64" s="30">
        <v>0.210783636079314</v>
      </c>
      <c r="H64" s="30">
        <v>-0.26463294773483298</v>
      </c>
      <c r="I64" s="30">
        <v>3.2009388540582502</v>
      </c>
      <c r="J64" s="30">
        <v>-1.2198246328644999</v>
      </c>
      <c r="K64" s="30">
        <v>2.6136447248914499E-3</v>
      </c>
      <c r="L64" s="30">
        <v>-8.3552467053638002E-2</v>
      </c>
      <c r="M64" s="30">
        <v>0</v>
      </c>
      <c r="N64" s="30">
        <v>0</v>
      </c>
      <c r="O64" s="30">
        <v>0.42442127557340498</v>
      </c>
      <c r="P64" s="30">
        <v>0</v>
      </c>
      <c r="Q64" s="30">
        <v>0.91030575916670697</v>
      </c>
      <c r="R64" s="30">
        <v>0</v>
      </c>
      <c r="S64" s="30">
        <v>0</v>
      </c>
      <c r="T64" s="30">
        <v>0.41656003095666899</v>
      </c>
      <c r="U64" s="30">
        <v>0</v>
      </c>
      <c r="V64" s="30">
        <v>0</v>
      </c>
      <c r="W64" s="30">
        <v>0</v>
      </c>
      <c r="X64" s="30">
        <v>0</v>
      </c>
      <c r="Y64" s="30">
        <v>8.9520939452913898E-3</v>
      </c>
      <c r="Z64" s="30">
        <v>-9.8085988649021494E-4</v>
      </c>
      <c r="AA64" s="30">
        <v>8.7050033990454505E-3</v>
      </c>
      <c r="AB64" s="30">
        <v>-4.77159599876486E-4</v>
      </c>
      <c r="AC64" s="30">
        <v>8.1263665366204593E-3</v>
      </c>
      <c r="AD64" s="30">
        <v>9.7789873527709403E-3</v>
      </c>
      <c r="AE64" s="30">
        <v>-0.145840963904175</v>
      </c>
      <c r="AF64" s="30">
        <v>3.1823018646683598</v>
      </c>
      <c r="AH64" s="30">
        <f t="shared" si="8"/>
        <v>2.6136447248914499E-3</v>
      </c>
      <c r="AI64" s="30">
        <f t="shared" si="11"/>
        <v>8.9520939452913898E-3</v>
      </c>
      <c r="AJ64" s="30">
        <f t="shared" si="10"/>
        <v>-9.8085988649021494E-4</v>
      </c>
      <c r="AK64" s="30">
        <f t="shared" si="10"/>
        <v>8.7050033990454505E-3</v>
      </c>
      <c r="AL64" s="30">
        <f t="shared" si="10"/>
        <v>-4.77159599876486E-4</v>
      </c>
      <c r="AM64" s="30">
        <f t="shared" si="10"/>
        <v>8.1263665366204593E-3</v>
      </c>
      <c r="AN64" s="30">
        <f t="shared" si="10"/>
        <v>9.7789873527709403E-3</v>
      </c>
      <c r="AR64" s="31">
        <f t="shared" si="1"/>
        <v>44834</v>
      </c>
      <c r="AS64" s="30">
        <f t="shared" si="5"/>
        <v>-2.879662992303355E-2</v>
      </c>
      <c r="AT64" s="30">
        <f t="shared" si="12"/>
        <v>8.9520939452913898E-3</v>
      </c>
      <c r="AU64" s="30">
        <f t="shared" si="12"/>
        <v>-9.8085988649021494E-4</v>
      </c>
      <c r="AV64" s="30">
        <f t="shared" si="12"/>
        <v>8.7050033990454505E-3</v>
      </c>
      <c r="AW64" s="30">
        <f t="shared" si="12"/>
        <v>-4.77159599876486E-4</v>
      </c>
      <c r="AX64" s="30">
        <f t="shared" si="12"/>
        <v>8.1263665366204593E-3</v>
      </c>
      <c r="AY64" s="30">
        <f t="shared" si="12"/>
        <v>9.7789873527709403E-3</v>
      </c>
      <c r="AZ64" s="30">
        <f t="shared" si="7"/>
        <v>5.307801824327987E-3</v>
      </c>
      <c r="BA64" s="31">
        <f t="shared" si="9"/>
        <v>44834</v>
      </c>
      <c r="BB64" s="30">
        <f t="shared" si="9"/>
        <v>-2.879662992303355E-2</v>
      </c>
      <c r="BC64" s="30" t="e">
        <f>#REF!</f>
        <v>#REF!</v>
      </c>
    </row>
    <row r="65" spans="1:55">
      <c r="A65" s="31">
        <v>44926</v>
      </c>
      <c r="B65" s="30">
        <v>-8.6289095131763999E-2</v>
      </c>
      <c r="C65" s="30">
        <v>-1.70121028127967E-3</v>
      </c>
      <c r="D65" s="30">
        <v>-0.17367131431480401</v>
      </c>
      <c r="E65" s="30">
        <v>4.7547313126727799E-3</v>
      </c>
      <c r="F65" s="30">
        <v>1.04126193005704E-2</v>
      </c>
      <c r="G65" s="30">
        <v>0.175146257189329</v>
      </c>
      <c r="H65" s="30">
        <v>-0.28356785700623899</v>
      </c>
      <c r="I65" s="30">
        <v>3.0812653127260501</v>
      </c>
      <c r="J65" s="30">
        <v>-1.4572105472031101</v>
      </c>
      <c r="K65" s="30">
        <v>-4.6337246386585198E-3</v>
      </c>
      <c r="L65" s="30">
        <v>-7.3800975137028296E-2</v>
      </c>
      <c r="M65" s="30">
        <v>0</v>
      </c>
      <c r="N65" s="30">
        <v>0</v>
      </c>
      <c r="O65" s="30">
        <v>0.63952021598936404</v>
      </c>
      <c r="P65" s="30">
        <v>0</v>
      </c>
      <c r="Q65" s="30">
        <v>0.94965688182049302</v>
      </c>
      <c r="R65" s="30">
        <v>0</v>
      </c>
      <c r="S65" s="30">
        <v>0</v>
      </c>
      <c r="T65" s="30">
        <v>-6.3768590521706596E-3</v>
      </c>
      <c r="U65" s="30">
        <v>0</v>
      </c>
      <c r="V65" s="30">
        <v>0</v>
      </c>
      <c r="W65" s="30">
        <v>0</v>
      </c>
      <c r="X65" s="30">
        <v>0</v>
      </c>
      <c r="Y65" s="30">
        <v>6.7558706329018297E-3</v>
      </c>
      <c r="Z65" s="30">
        <v>-5.1890900675588504E-3</v>
      </c>
      <c r="AA65" s="30">
        <v>5.0234877909893696E-3</v>
      </c>
      <c r="AB65" s="30">
        <v>-2.8802918279335898E-4</v>
      </c>
      <c r="AC65" s="30">
        <v>8.1127878171827206E-3</v>
      </c>
      <c r="AD65" s="30">
        <v>1.08194397845373E-2</v>
      </c>
      <c r="AE65" s="30">
        <v>-0.14436504464080399</v>
      </c>
      <c r="AF65" s="30">
        <v>2.6765637058240901</v>
      </c>
      <c r="AH65" s="30">
        <f t="shared" si="8"/>
        <v>-4.6337246386585198E-3</v>
      </c>
      <c r="AI65" s="30">
        <f t="shared" si="11"/>
        <v>6.7558706329018297E-3</v>
      </c>
      <c r="AJ65" s="30">
        <f t="shared" si="10"/>
        <v>-5.1890900675588504E-3</v>
      </c>
      <c r="AK65" s="30">
        <f t="shared" si="10"/>
        <v>5.0234877909893696E-3</v>
      </c>
      <c r="AL65" s="30">
        <f t="shared" si="10"/>
        <v>-2.8802918279335898E-4</v>
      </c>
      <c r="AM65" s="30">
        <f t="shared" si="10"/>
        <v>8.1127878171827206E-3</v>
      </c>
      <c r="AN65" s="30">
        <f t="shared" si="10"/>
        <v>1.08194397845373E-2</v>
      </c>
      <c r="AR65" s="31">
        <f t="shared" si="1"/>
        <v>44926</v>
      </c>
      <c r="AS65" s="30">
        <f t="shared" si="5"/>
        <v>-3.6043999286583521E-2</v>
      </c>
      <c r="AT65" s="30">
        <f t="shared" si="12"/>
        <v>6.7558706329018297E-3</v>
      </c>
      <c r="AU65" s="30">
        <f t="shared" si="12"/>
        <v>-5.1890900675588504E-3</v>
      </c>
      <c r="AV65" s="30">
        <f t="shared" si="12"/>
        <v>5.0234877909893696E-3</v>
      </c>
      <c r="AW65" s="30">
        <f t="shared" si="12"/>
        <v>-2.8802918279335898E-4</v>
      </c>
      <c r="AX65" s="30">
        <f t="shared" si="12"/>
        <v>8.1127878171827206E-3</v>
      </c>
      <c r="AY65" s="30">
        <f t="shared" si="12"/>
        <v>1.08194397845373E-2</v>
      </c>
      <c r="AZ65" s="30">
        <f t="shared" si="7"/>
        <v>-1.0809532511324511E-2</v>
      </c>
      <c r="BA65" s="31">
        <f t="shared" si="9"/>
        <v>44926</v>
      </c>
      <c r="BB65" s="30">
        <f t="shared" si="9"/>
        <v>-3.6043999286583521E-2</v>
      </c>
      <c r="BC65" s="30" t="e">
        <f>#REF!</f>
        <v>#REF!</v>
      </c>
    </row>
    <row r="66" spans="1:55">
      <c r="A66" s="31">
        <v>45016</v>
      </c>
      <c r="B66" s="30">
        <v>-8.6064093135718098E-2</v>
      </c>
      <c r="C66" s="30">
        <v>-1.49375737463763E-3</v>
      </c>
      <c r="D66" s="30">
        <v>-0.15898225961859999</v>
      </c>
      <c r="E66" s="30">
        <v>5.0456620221295198E-3</v>
      </c>
      <c r="F66" s="30">
        <v>3.3757074586904197E-2</v>
      </c>
      <c r="G66" s="30">
        <v>0.14028289661294199</v>
      </c>
      <c r="H66" s="30">
        <v>-0.212662059746382</v>
      </c>
      <c r="I66" s="30">
        <v>3.07986820424837</v>
      </c>
      <c r="J66" s="30">
        <v>-1.61030621566513</v>
      </c>
      <c r="K66" s="30">
        <v>4.0574841851270804E-3</v>
      </c>
      <c r="L66" s="30">
        <v>-7.1991319506936602E-2</v>
      </c>
      <c r="M66" s="30">
        <v>0</v>
      </c>
      <c r="N66" s="30">
        <v>0</v>
      </c>
      <c r="O66" s="30">
        <v>0.64930580923194803</v>
      </c>
      <c r="P66" s="30">
        <v>0</v>
      </c>
      <c r="Q66" s="30">
        <v>0.60844293126969196</v>
      </c>
      <c r="R66" s="30">
        <v>0</v>
      </c>
      <c r="S66" s="30">
        <v>0</v>
      </c>
      <c r="T66" s="30">
        <v>0.43106308826013001</v>
      </c>
      <c r="U66" s="30">
        <v>0</v>
      </c>
      <c r="V66" s="30">
        <v>0</v>
      </c>
      <c r="W66" s="30">
        <v>0</v>
      </c>
      <c r="X66" s="30">
        <v>0</v>
      </c>
      <c r="Y66" s="30">
        <v>6.5781802105924197E-3</v>
      </c>
      <c r="Z66" s="30">
        <v>-6.2045499156226898E-3</v>
      </c>
      <c r="AA66" s="30">
        <v>8.7814703237931702E-4</v>
      </c>
      <c r="AB66" s="30">
        <v>-2.2860508088418099E-3</v>
      </c>
      <c r="AC66" s="30">
        <v>7.0006269326627901E-3</v>
      </c>
      <c r="AD66" s="30">
        <v>1.07723690074612E-2</v>
      </c>
      <c r="AE66" s="30">
        <v>-0.142903751246548</v>
      </c>
      <c r="AF66" s="30">
        <v>2.7072908610350499</v>
      </c>
      <c r="AH66" s="30">
        <f t="shared" si="8"/>
        <v>4.0574841851270804E-3</v>
      </c>
      <c r="AI66" s="30">
        <f t="shared" si="11"/>
        <v>6.5781802105924197E-3</v>
      </c>
      <c r="AJ66" s="30">
        <f t="shared" si="10"/>
        <v>-6.2045499156226898E-3</v>
      </c>
      <c r="AK66" s="30">
        <f t="shared" si="10"/>
        <v>8.7814703237931702E-4</v>
      </c>
      <c r="AL66" s="30">
        <f t="shared" si="10"/>
        <v>-2.2860508088418099E-3</v>
      </c>
      <c r="AM66" s="30">
        <f t="shared" si="10"/>
        <v>7.0006269326627901E-3</v>
      </c>
      <c r="AN66" s="30">
        <f t="shared" si="10"/>
        <v>1.07723690074612E-2</v>
      </c>
      <c r="AR66" s="31">
        <f t="shared" ref="AR66:AR129" si="13">A66</f>
        <v>45016</v>
      </c>
      <c r="AS66" s="30">
        <f t="shared" si="5"/>
        <v>-2.735279046279792E-2</v>
      </c>
      <c r="AT66" s="30">
        <f t="shared" si="12"/>
        <v>6.5781802105924197E-3</v>
      </c>
      <c r="AU66" s="30">
        <f t="shared" si="12"/>
        <v>-6.2045499156226898E-3</v>
      </c>
      <c r="AV66" s="30">
        <f t="shared" si="12"/>
        <v>8.7814703237931702E-4</v>
      </c>
      <c r="AW66" s="30">
        <f t="shared" si="12"/>
        <v>-2.2860508088418099E-3</v>
      </c>
      <c r="AX66" s="30">
        <f t="shared" si="12"/>
        <v>7.0006269326627901E-3</v>
      </c>
      <c r="AY66" s="30">
        <f t="shared" si="12"/>
        <v>1.07723690074612E-2</v>
      </c>
      <c r="AZ66" s="30">
        <f t="shared" si="7"/>
        <v>-1.061406800416669E-2</v>
      </c>
      <c r="BA66" s="31">
        <f t="shared" ref="BA66:BB97" si="14">AR66</f>
        <v>45016</v>
      </c>
      <c r="BB66" s="30">
        <f t="shared" si="14"/>
        <v>-2.735279046279792E-2</v>
      </c>
      <c r="BC66" s="30" t="e">
        <f>#REF!</f>
        <v>#REF!</v>
      </c>
    </row>
    <row r="67" spans="1:55">
      <c r="A67" s="31">
        <v>45107</v>
      </c>
      <c r="B67" s="30">
        <v>-8.8697302677798101E-2</v>
      </c>
      <c r="C67" s="30">
        <v>-1.2529899336199901E-3</v>
      </c>
      <c r="D67" s="30">
        <v>-0.16006911584953701</v>
      </c>
      <c r="E67" s="30">
        <v>4.0340494112722702E-3</v>
      </c>
      <c r="F67" s="30">
        <v>5.4297767476763001E-2</v>
      </c>
      <c r="G67" s="30">
        <v>0.100030237992876</v>
      </c>
      <c r="H67" s="30">
        <v>-0.25807773325827699</v>
      </c>
      <c r="I67" s="30">
        <v>2.1757646415501499</v>
      </c>
      <c r="J67" s="30">
        <v>-1.56701872251956</v>
      </c>
      <c r="K67" s="30">
        <v>1.38536449438841E-3</v>
      </c>
      <c r="L67" s="30">
        <v>-8.02354289236029E-2</v>
      </c>
      <c r="M67" s="30">
        <v>0</v>
      </c>
      <c r="N67" s="30">
        <v>0</v>
      </c>
      <c r="O67" s="30">
        <v>0.67848677587696304</v>
      </c>
      <c r="P67" s="30">
        <v>0</v>
      </c>
      <c r="Q67" s="30">
        <v>0.56771266558259803</v>
      </c>
      <c r="R67" s="30">
        <v>0</v>
      </c>
      <c r="S67" s="30">
        <v>0</v>
      </c>
      <c r="T67" s="30">
        <v>0.51733540932046296</v>
      </c>
      <c r="U67" s="30">
        <v>0</v>
      </c>
      <c r="V67" s="30">
        <v>0</v>
      </c>
      <c r="W67" s="30">
        <v>0</v>
      </c>
      <c r="X67" s="30">
        <v>0</v>
      </c>
      <c r="Y67" s="30">
        <v>4.9377888861723502E-3</v>
      </c>
      <c r="Z67" s="30">
        <v>-6.5100068353918204E-3</v>
      </c>
      <c r="AA67" s="32">
        <v>-7.7041958712609202E-5</v>
      </c>
      <c r="AB67" s="30">
        <v>-3.31086863774032E-3</v>
      </c>
      <c r="AC67" s="30">
        <v>6.9277378068610604E-3</v>
      </c>
      <c r="AD67" s="30">
        <v>1.1649393717627601E-2</v>
      </c>
      <c r="AE67" s="30">
        <v>-0.141456952935548</v>
      </c>
      <c r="AF67" s="30">
        <v>1.82617909968942</v>
      </c>
      <c r="AH67" s="30">
        <f t="shared" si="8"/>
        <v>1.38536449438841E-3</v>
      </c>
      <c r="AI67" s="30">
        <f t="shared" si="11"/>
        <v>4.9377888861723502E-3</v>
      </c>
      <c r="AJ67" s="30">
        <f t="shared" si="10"/>
        <v>-6.5100068353918204E-3</v>
      </c>
      <c r="AK67" s="30">
        <f t="shared" si="10"/>
        <v>-7.7041958712609202E-5</v>
      </c>
      <c r="AL67" s="30">
        <f t="shared" si="10"/>
        <v>-3.31086863774032E-3</v>
      </c>
      <c r="AM67" s="30">
        <f t="shared" si="10"/>
        <v>6.9277378068610604E-3</v>
      </c>
      <c r="AN67" s="30">
        <f t="shared" si="10"/>
        <v>1.1649393717627601E-2</v>
      </c>
      <c r="AR67" s="31">
        <f t="shared" si="13"/>
        <v>45107</v>
      </c>
      <c r="AS67" s="30">
        <f t="shared" ref="AS67:AS130" si="15">K67-$K$2</f>
        <v>-3.0024910153536592E-2</v>
      </c>
      <c r="AT67" s="30">
        <f t="shared" si="12"/>
        <v>4.9377888861723502E-3</v>
      </c>
      <c r="AU67" s="30">
        <f t="shared" si="12"/>
        <v>-6.5100068353918204E-3</v>
      </c>
      <c r="AV67" s="30">
        <f t="shared" si="12"/>
        <v>-7.7041958712609202E-5</v>
      </c>
      <c r="AW67" s="30">
        <f t="shared" si="12"/>
        <v>-3.31086863774032E-3</v>
      </c>
      <c r="AX67" s="30">
        <f t="shared" si="12"/>
        <v>6.9277378068610604E-3</v>
      </c>
      <c r="AY67" s="30">
        <f t="shared" si="12"/>
        <v>1.1649393717627601E-2</v>
      </c>
      <c r="AZ67" s="30">
        <f t="shared" ref="AZ67:AZ130" si="16">SUM(AS67:AY67)</f>
        <v>-1.6407907174720331E-2</v>
      </c>
      <c r="BA67" s="31">
        <f t="shared" si="14"/>
        <v>45107</v>
      </c>
      <c r="BB67" s="30">
        <f t="shared" si="14"/>
        <v>-3.0024910153536592E-2</v>
      </c>
      <c r="BC67" s="30" t="e">
        <f>#REF!</f>
        <v>#REF!</v>
      </c>
    </row>
    <row r="68" spans="1:55">
      <c r="A68" s="31">
        <v>45199</v>
      </c>
      <c r="B68" s="30">
        <v>-8.4158261809474902E-2</v>
      </c>
      <c r="C68" s="30">
        <v>-9.3619737330241605E-4</v>
      </c>
      <c r="D68" s="30">
        <v>-9.9254755730804306E-2</v>
      </c>
      <c r="E68" s="30">
        <v>2.3896038537030099E-3</v>
      </c>
      <c r="F68" s="30">
        <v>0.10428270924744901</v>
      </c>
      <c r="G68" s="30">
        <v>8.2965932859635494E-2</v>
      </c>
      <c r="H68" s="30">
        <v>-0.27559841690444298</v>
      </c>
      <c r="I68" s="30">
        <v>1.7085981505535699</v>
      </c>
      <c r="J68" s="30">
        <v>-1.5266915903676901</v>
      </c>
      <c r="K68" s="30">
        <v>5.9123179583231401E-4</v>
      </c>
      <c r="L68" s="30">
        <v>-7.3432026202868705E-2</v>
      </c>
      <c r="M68" s="30">
        <v>0</v>
      </c>
      <c r="N68" s="30">
        <v>0</v>
      </c>
      <c r="O68" s="30">
        <v>0.77141104303610697</v>
      </c>
      <c r="P68" s="30">
        <v>0</v>
      </c>
      <c r="Q68" s="30">
        <v>0.43694690780044998</v>
      </c>
      <c r="R68" s="30">
        <v>0</v>
      </c>
      <c r="S68" s="30">
        <v>0</v>
      </c>
      <c r="T68" s="30">
        <v>-0.54283963430166104</v>
      </c>
      <c r="U68" s="30">
        <v>0</v>
      </c>
      <c r="V68" s="30">
        <v>0</v>
      </c>
      <c r="W68" s="30">
        <v>0</v>
      </c>
      <c r="X68" s="30">
        <v>0</v>
      </c>
      <c r="Y68" s="30">
        <v>2.8386059778062701E-3</v>
      </c>
      <c r="Z68" s="30">
        <v>-9.0161730423199398E-3</v>
      </c>
      <c r="AA68" s="30">
        <v>-2.7388639400438499E-3</v>
      </c>
      <c r="AB68" s="30">
        <v>-5.6018433297055897E-3</v>
      </c>
      <c r="AC68" s="30">
        <v>3.86332292539037E-3</v>
      </c>
      <c r="AD68" s="30">
        <v>1.04056068783497E-2</v>
      </c>
      <c r="AE68" s="30">
        <v>-0.140024519576953</v>
      </c>
      <c r="AF68" s="30">
        <v>0.33898667716347702</v>
      </c>
      <c r="AH68" s="30">
        <f t="shared" ref="AH68:AH131" si="17">K68</f>
        <v>5.9123179583231401E-4</v>
      </c>
      <c r="AI68" s="30">
        <f t="shared" si="11"/>
        <v>2.8386059778062701E-3</v>
      </c>
      <c r="AJ68" s="30">
        <f t="shared" si="10"/>
        <v>-9.0161730423199398E-3</v>
      </c>
      <c r="AK68" s="30">
        <f t="shared" si="10"/>
        <v>-2.7388639400438499E-3</v>
      </c>
      <c r="AL68" s="30">
        <f t="shared" si="10"/>
        <v>-5.6018433297055897E-3</v>
      </c>
      <c r="AM68" s="30">
        <f t="shared" si="10"/>
        <v>3.86332292539037E-3</v>
      </c>
      <c r="AN68" s="30">
        <f t="shared" si="10"/>
        <v>1.04056068783497E-2</v>
      </c>
      <c r="AR68" s="31">
        <f t="shared" si="13"/>
        <v>45199</v>
      </c>
      <c r="AS68" s="30">
        <f t="shared" si="15"/>
        <v>-3.0819042852092686E-2</v>
      </c>
      <c r="AT68" s="30">
        <f t="shared" si="12"/>
        <v>2.8386059778062701E-3</v>
      </c>
      <c r="AU68" s="30">
        <f t="shared" si="12"/>
        <v>-9.0161730423199398E-3</v>
      </c>
      <c r="AV68" s="30">
        <f t="shared" si="12"/>
        <v>-2.7388639400438499E-3</v>
      </c>
      <c r="AW68" s="30">
        <f t="shared" si="12"/>
        <v>-5.6018433297055897E-3</v>
      </c>
      <c r="AX68" s="30">
        <f t="shared" si="12"/>
        <v>3.86332292539037E-3</v>
      </c>
      <c r="AY68" s="30">
        <f t="shared" si="12"/>
        <v>1.04056068783497E-2</v>
      </c>
      <c r="AZ68" s="30">
        <f t="shared" si="16"/>
        <v>-3.1068387382615723E-2</v>
      </c>
      <c r="BA68" s="31">
        <f t="shared" si="14"/>
        <v>45199</v>
      </c>
      <c r="BB68" s="30">
        <f t="shared" si="14"/>
        <v>-3.0819042852092686E-2</v>
      </c>
      <c r="BC68" s="30" t="e">
        <f>#REF!</f>
        <v>#REF!</v>
      </c>
    </row>
    <row r="69" spans="1:55">
      <c r="A69" s="31">
        <v>45291</v>
      </c>
      <c r="B69" s="30">
        <v>-8.3074211622924304E-2</v>
      </c>
      <c r="C69" s="30">
        <v>-7.7482495737246605E-4</v>
      </c>
      <c r="D69" s="30">
        <v>-8.9009095747372105E-2</v>
      </c>
      <c r="E69" s="30">
        <v>1.0002045796264601E-3</v>
      </c>
      <c r="F69" s="30">
        <v>0.109034155638565</v>
      </c>
      <c r="G69" s="30">
        <v>7.95697096550807E-2</v>
      </c>
      <c r="H69" s="30">
        <v>-0.34190805944830299</v>
      </c>
      <c r="I69" s="30">
        <v>1.0196400922143301</v>
      </c>
      <c r="J69" s="30">
        <v>-1.47029742690696</v>
      </c>
      <c r="K69" s="30">
        <v>-7.94257110647844E-4</v>
      </c>
      <c r="L69" s="30">
        <v>-7.1360500337980207E-2</v>
      </c>
      <c r="M69" s="30">
        <v>0</v>
      </c>
      <c r="N69" s="30">
        <v>0</v>
      </c>
      <c r="O69" s="30">
        <v>0.78447989091343595</v>
      </c>
      <c r="P69" s="30">
        <v>0</v>
      </c>
      <c r="Q69" s="30">
        <v>0.45708395583487998</v>
      </c>
      <c r="R69" s="30">
        <v>0</v>
      </c>
      <c r="S69" s="30">
        <v>0</v>
      </c>
      <c r="T69" s="30">
        <v>-0.23272285245407001</v>
      </c>
      <c r="U69" s="30">
        <v>0</v>
      </c>
      <c r="V69" s="30">
        <v>0</v>
      </c>
      <c r="W69" s="30">
        <v>0</v>
      </c>
      <c r="X69" s="30">
        <v>0</v>
      </c>
      <c r="Y69" s="30">
        <v>2.4736711998984899E-3</v>
      </c>
      <c r="Z69" s="30">
        <v>-8.9746146800018193E-3</v>
      </c>
      <c r="AA69" s="30">
        <v>-2.8822227403302301E-3</v>
      </c>
      <c r="AB69" s="30">
        <v>-4.3244275576781403E-3</v>
      </c>
      <c r="AC69" s="30">
        <v>4.5660251965840004E-3</v>
      </c>
      <c r="AD69" s="30">
        <v>1.0786233943593701E-2</v>
      </c>
      <c r="AE69" s="30">
        <v>-0.13860632171054299</v>
      </c>
      <c r="AF69" s="30">
        <v>2.63032516403249E-3</v>
      </c>
      <c r="AH69" s="30">
        <f t="shared" si="17"/>
        <v>-7.94257110647844E-4</v>
      </c>
      <c r="AI69" s="30">
        <f t="shared" si="11"/>
        <v>2.4736711998984899E-3</v>
      </c>
      <c r="AJ69" s="30">
        <f t="shared" si="10"/>
        <v>-8.9746146800018193E-3</v>
      </c>
      <c r="AK69" s="30">
        <f t="shared" si="10"/>
        <v>-2.8822227403302301E-3</v>
      </c>
      <c r="AL69" s="30">
        <f t="shared" si="10"/>
        <v>-4.3244275576781403E-3</v>
      </c>
      <c r="AM69" s="30">
        <f t="shared" si="10"/>
        <v>4.5660251965840004E-3</v>
      </c>
      <c r="AN69" s="30">
        <f t="shared" si="10"/>
        <v>1.0786233943593701E-2</v>
      </c>
      <c r="AR69" s="31">
        <f t="shared" si="13"/>
        <v>45291</v>
      </c>
      <c r="AS69" s="30">
        <f t="shared" si="15"/>
        <v>-3.2204531758572845E-2</v>
      </c>
      <c r="AT69" s="30">
        <f t="shared" si="12"/>
        <v>2.4736711998984899E-3</v>
      </c>
      <c r="AU69" s="30">
        <f t="shared" si="12"/>
        <v>-8.9746146800018193E-3</v>
      </c>
      <c r="AV69" s="30">
        <f t="shared" si="12"/>
        <v>-2.8822227403302301E-3</v>
      </c>
      <c r="AW69" s="30">
        <f t="shared" si="12"/>
        <v>-4.3244275576781403E-3</v>
      </c>
      <c r="AX69" s="30">
        <f t="shared" si="12"/>
        <v>4.5660251965840004E-3</v>
      </c>
      <c r="AY69" s="30">
        <f t="shared" si="12"/>
        <v>1.0786233943593701E-2</v>
      </c>
      <c r="AZ69" s="30">
        <f t="shared" si="16"/>
        <v>-3.0559866396506839E-2</v>
      </c>
      <c r="BA69" s="31">
        <f t="shared" si="14"/>
        <v>45291</v>
      </c>
      <c r="BB69" s="30">
        <f t="shared" si="14"/>
        <v>-3.2204531758572845E-2</v>
      </c>
      <c r="BC69" s="30" t="e">
        <f>#REF!</f>
        <v>#REF!</v>
      </c>
    </row>
    <row r="70" spans="1:55">
      <c r="A70" s="31">
        <v>45382</v>
      </c>
      <c r="B70" s="30">
        <v>-8.7452223108741498E-2</v>
      </c>
      <c r="C70" s="30">
        <v>-5.3128219192899397E-4</v>
      </c>
      <c r="D70" s="30">
        <v>-9.5465316259224497E-2</v>
      </c>
      <c r="E70" s="30">
        <v>-7.5738150818738205E-4</v>
      </c>
      <c r="F70" s="30">
        <v>0.116671138745938</v>
      </c>
      <c r="G70" s="30">
        <v>6.3484180350559194E-2</v>
      </c>
      <c r="H70" s="30">
        <v>-0.392013810379021</v>
      </c>
      <c r="I70" s="30">
        <v>1.9750614443830401</v>
      </c>
      <c r="J70" s="30">
        <v>-1.20307371633896</v>
      </c>
      <c r="K70" s="30">
        <v>-3.5358930823958801E-3</v>
      </c>
      <c r="L70" s="30">
        <v>-7.9354342049453505E-2</v>
      </c>
      <c r="M70" s="30">
        <v>0</v>
      </c>
      <c r="N70" s="30">
        <v>0</v>
      </c>
      <c r="O70" s="30">
        <v>0.697236588245564</v>
      </c>
      <c r="P70" s="30">
        <v>0</v>
      </c>
      <c r="Q70" s="30">
        <v>0.27101710411023799</v>
      </c>
      <c r="R70" s="30">
        <v>0</v>
      </c>
      <c r="S70" s="30">
        <v>0</v>
      </c>
      <c r="T70" s="30">
        <v>0.58974744032256299</v>
      </c>
      <c r="U70" s="30">
        <v>0</v>
      </c>
      <c r="V70" s="30">
        <v>0</v>
      </c>
      <c r="W70" s="30">
        <v>0</v>
      </c>
      <c r="X70" s="30">
        <v>0</v>
      </c>
      <c r="Y70" s="30">
        <v>1.9878255574257101E-3</v>
      </c>
      <c r="Z70" s="30">
        <v>-8.6124473761439706E-3</v>
      </c>
      <c r="AA70" s="30">
        <v>-3.9123594325896002E-3</v>
      </c>
      <c r="AB70" s="30">
        <v>-5.2404474578437998E-3</v>
      </c>
      <c r="AC70" s="30">
        <v>2.9425144009165198E-3</v>
      </c>
      <c r="AD70" s="30">
        <v>1.01762620447587E-2</v>
      </c>
      <c r="AE70" s="30">
        <v>-0.137202230561317</v>
      </c>
      <c r="AF70" s="30">
        <v>1.72741895350101</v>
      </c>
      <c r="AH70" s="30">
        <f t="shared" si="17"/>
        <v>-3.5358930823958801E-3</v>
      </c>
      <c r="AI70" s="30">
        <f t="shared" si="11"/>
        <v>1.9878255574257101E-3</v>
      </c>
      <c r="AJ70" s="30">
        <f t="shared" si="10"/>
        <v>-8.6124473761439706E-3</v>
      </c>
      <c r="AK70" s="30">
        <f t="shared" si="10"/>
        <v>-3.9123594325896002E-3</v>
      </c>
      <c r="AL70" s="30">
        <f t="shared" si="10"/>
        <v>-5.2404474578437998E-3</v>
      </c>
      <c r="AM70" s="30">
        <f t="shared" si="10"/>
        <v>2.9425144009165198E-3</v>
      </c>
      <c r="AN70" s="30">
        <f t="shared" si="10"/>
        <v>1.01762620447587E-2</v>
      </c>
      <c r="AR70" s="31">
        <f t="shared" si="13"/>
        <v>45382</v>
      </c>
      <c r="AS70" s="30">
        <f t="shared" si="15"/>
        <v>-3.494616773032088E-2</v>
      </c>
      <c r="AT70" s="30">
        <f t="shared" si="12"/>
        <v>1.9878255574257101E-3</v>
      </c>
      <c r="AU70" s="30">
        <f t="shared" si="12"/>
        <v>-8.6124473761439706E-3</v>
      </c>
      <c r="AV70" s="30">
        <f t="shared" si="12"/>
        <v>-3.9123594325896002E-3</v>
      </c>
      <c r="AW70" s="30">
        <f t="shared" si="12"/>
        <v>-5.2404474578437998E-3</v>
      </c>
      <c r="AX70" s="30">
        <f t="shared" si="12"/>
        <v>2.9425144009165198E-3</v>
      </c>
      <c r="AY70" s="30">
        <f t="shared" si="12"/>
        <v>1.01762620447587E-2</v>
      </c>
      <c r="AZ70" s="30">
        <f t="shared" si="16"/>
        <v>-3.760481999379732E-2</v>
      </c>
      <c r="BA70" s="31">
        <f t="shared" si="14"/>
        <v>45382</v>
      </c>
      <c r="BB70" s="30">
        <f t="shared" si="14"/>
        <v>-3.494616773032088E-2</v>
      </c>
      <c r="BC70" s="30" t="e">
        <f>#REF!</f>
        <v>#REF!</v>
      </c>
    </row>
    <row r="71" spans="1:55">
      <c r="A71" s="31">
        <v>45473</v>
      </c>
      <c r="B71" s="30">
        <v>-8.88821824342578E-2</v>
      </c>
      <c r="C71" s="30">
        <v>-4.8007806436878298E-4</v>
      </c>
      <c r="D71" s="30">
        <v>-0.116487019512878</v>
      </c>
      <c r="E71" s="30">
        <v>-2.3080378528161898E-3</v>
      </c>
      <c r="F71" s="30">
        <v>0.103506364315597</v>
      </c>
      <c r="G71" s="30">
        <v>8.0006669027765598E-2</v>
      </c>
      <c r="H71" s="30">
        <v>-0.42111496303794899</v>
      </c>
      <c r="I71" s="30">
        <v>1.41044128691087</v>
      </c>
      <c r="J71" s="30">
        <v>-1.2464957048213401</v>
      </c>
      <c r="K71" s="30">
        <v>-6.59407641905307E-3</v>
      </c>
      <c r="L71" s="30">
        <v>-7.51305420453873E-2</v>
      </c>
      <c r="M71" s="30">
        <v>0</v>
      </c>
      <c r="N71" s="30">
        <v>0</v>
      </c>
      <c r="O71" s="30">
        <v>0.66878012964308697</v>
      </c>
      <c r="P71" s="30">
        <v>0</v>
      </c>
      <c r="Q71" s="30">
        <v>0.40622354969628199</v>
      </c>
      <c r="R71" s="30">
        <v>0</v>
      </c>
      <c r="S71" s="30">
        <v>0</v>
      </c>
      <c r="T71" s="30">
        <v>0.18814142294376601</v>
      </c>
      <c r="U71" s="30">
        <v>0</v>
      </c>
      <c r="V71" s="30">
        <v>0</v>
      </c>
      <c r="W71" s="30">
        <v>0</v>
      </c>
      <c r="X71" s="30">
        <v>0</v>
      </c>
      <c r="Y71" s="30">
        <v>2.9315886266312301E-3</v>
      </c>
      <c r="Z71" s="30">
        <v>-5.0420931580807899E-3</v>
      </c>
      <c r="AA71" s="30">
        <v>-8.1886739017322796E-4</v>
      </c>
      <c r="AB71" s="30">
        <v>-2.57464198861745E-3</v>
      </c>
      <c r="AC71" s="30">
        <v>3.7810458520137701E-3</v>
      </c>
      <c r="AD71" s="30">
        <v>1.03708143280645E-2</v>
      </c>
      <c r="AE71" s="30">
        <v>-0.13581211805332399</v>
      </c>
      <c r="AF71" s="30">
        <v>0.76836123708281501</v>
      </c>
      <c r="AH71" s="30">
        <f t="shared" si="17"/>
        <v>-6.59407641905307E-3</v>
      </c>
      <c r="AI71" s="30">
        <f t="shared" si="11"/>
        <v>2.9315886266312301E-3</v>
      </c>
      <c r="AJ71" s="30">
        <f t="shared" si="10"/>
        <v>-5.0420931580807899E-3</v>
      </c>
      <c r="AK71" s="30">
        <f t="shared" si="10"/>
        <v>-8.1886739017322796E-4</v>
      </c>
      <c r="AL71" s="30">
        <f t="shared" si="10"/>
        <v>-2.57464198861745E-3</v>
      </c>
      <c r="AM71" s="30">
        <f t="shared" si="10"/>
        <v>3.7810458520137701E-3</v>
      </c>
      <c r="AN71" s="30">
        <f t="shared" si="10"/>
        <v>1.03708143280645E-2</v>
      </c>
      <c r="AR71" s="31">
        <f t="shared" si="13"/>
        <v>45473</v>
      </c>
      <c r="AS71" s="30">
        <f t="shared" si="15"/>
        <v>-3.8004351066978068E-2</v>
      </c>
      <c r="AT71" s="30">
        <f t="shared" si="12"/>
        <v>2.9315886266312301E-3</v>
      </c>
      <c r="AU71" s="30">
        <f t="shared" si="12"/>
        <v>-5.0420931580807899E-3</v>
      </c>
      <c r="AV71" s="30">
        <f t="shared" si="12"/>
        <v>-8.1886739017322796E-4</v>
      </c>
      <c r="AW71" s="30">
        <f t="shared" si="12"/>
        <v>-2.57464198861745E-3</v>
      </c>
      <c r="AX71" s="30">
        <f t="shared" si="12"/>
        <v>3.7810458520137701E-3</v>
      </c>
      <c r="AY71" s="30">
        <f t="shared" si="12"/>
        <v>1.03708143280645E-2</v>
      </c>
      <c r="AZ71" s="30">
        <f t="shared" si="16"/>
        <v>-2.9356504797140033E-2</v>
      </c>
      <c r="BA71" s="31">
        <f t="shared" si="14"/>
        <v>45473</v>
      </c>
      <c r="BB71" s="30">
        <f t="shared" si="14"/>
        <v>-3.8004351066978068E-2</v>
      </c>
      <c r="BC71" s="30" t="e">
        <f>#REF!</f>
        <v>#REF!</v>
      </c>
    </row>
    <row r="72" spans="1:55">
      <c r="A72" s="31">
        <v>45565</v>
      </c>
      <c r="B72" s="30">
        <v>-9.3068484411440403E-2</v>
      </c>
      <c r="C72" s="30">
        <v>-5.3416240897163902E-4</v>
      </c>
      <c r="D72" s="30">
        <v>-0.13735878008812499</v>
      </c>
      <c r="E72" s="30">
        <v>-3.2451071601879902E-3</v>
      </c>
      <c r="F72" s="30">
        <v>8.8254437695822696E-2</v>
      </c>
      <c r="G72" s="30">
        <v>8.4138861767946105E-2</v>
      </c>
      <c r="H72" s="30">
        <v>-0.428669831455263</v>
      </c>
      <c r="I72" s="30">
        <v>0.999885550888168</v>
      </c>
      <c r="J72" s="30">
        <v>-1.35764651310608</v>
      </c>
      <c r="K72" s="30">
        <v>-9.9186694122677093E-3</v>
      </c>
      <c r="L72" s="30">
        <v>-7.2351668026182606E-2</v>
      </c>
      <c r="M72" s="30">
        <v>0</v>
      </c>
      <c r="N72" s="30">
        <v>0</v>
      </c>
      <c r="O72" s="30">
        <v>0.64974038011560398</v>
      </c>
      <c r="P72" s="30">
        <v>0</v>
      </c>
      <c r="Q72" s="30">
        <v>0.53146264074268501</v>
      </c>
      <c r="R72" s="30">
        <v>0</v>
      </c>
      <c r="S72" s="30">
        <v>0</v>
      </c>
      <c r="T72" s="30">
        <v>5.2765256168329999E-2</v>
      </c>
      <c r="U72" s="30">
        <v>0</v>
      </c>
      <c r="V72" s="30">
        <v>0</v>
      </c>
      <c r="W72" s="30">
        <v>0</v>
      </c>
      <c r="X72" s="30">
        <v>0</v>
      </c>
      <c r="Y72" s="30">
        <v>3.7714300826774401E-3</v>
      </c>
      <c r="Z72" s="30">
        <v>-2.9450842224387698E-3</v>
      </c>
      <c r="AA72" s="30">
        <v>2.5052113117540699E-3</v>
      </c>
      <c r="AB72" s="30">
        <v>1.75923953515955E-4</v>
      </c>
      <c r="AC72" s="30">
        <v>4.8966177392140101E-3</v>
      </c>
      <c r="AD72" s="30">
        <v>1.07768237383121E-2</v>
      </c>
      <c r="AE72" s="30">
        <v>-0.13443585682283399</v>
      </c>
      <c r="AF72" s="30">
        <v>0.17272176170845999</v>
      </c>
      <c r="AH72" s="30">
        <f t="shared" si="17"/>
        <v>-9.9186694122677093E-3</v>
      </c>
      <c r="AI72" s="30">
        <f t="shared" si="11"/>
        <v>3.7714300826774401E-3</v>
      </c>
      <c r="AJ72" s="30">
        <f t="shared" si="10"/>
        <v>-2.9450842224387698E-3</v>
      </c>
      <c r="AK72" s="30">
        <f t="shared" si="10"/>
        <v>2.5052113117540699E-3</v>
      </c>
      <c r="AL72" s="30">
        <f t="shared" si="10"/>
        <v>1.75923953515955E-4</v>
      </c>
      <c r="AM72" s="30">
        <f t="shared" si="10"/>
        <v>4.8966177392140101E-3</v>
      </c>
      <c r="AN72" s="30">
        <f t="shared" si="10"/>
        <v>1.07768237383121E-2</v>
      </c>
      <c r="AR72" s="31">
        <f t="shared" si="13"/>
        <v>45565</v>
      </c>
      <c r="AS72" s="30">
        <f t="shared" si="15"/>
        <v>-4.1328944060192711E-2</v>
      </c>
      <c r="AT72" s="30">
        <f t="shared" si="12"/>
        <v>3.7714300826774401E-3</v>
      </c>
      <c r="AU72" s="30">
        <f t="shared" si="12"/>
        <v>-2.9450842224387698E-3</v>
      </c>
      <c r="AV72" s="30">
        <f t="shared" si="12"/>
        <v>2.5052113117540699E-3</v>
      </c>
      <c r="AW72" s="30">
        <f t="shared" si="12"/>
        <v>1.75923953515955E-4</v>
      </c>
      <c r="AX72" s="30">
        <f t="shared" si="12"/>
        <v>4.8966177392140101E-3</v>
      </c>
      <c r="AY72" s="30">
        <f t="shared" si="12"/>
        <v>1.07768237383121E-2</v>
      </c>
      <c r="AZ72" s="30">
        <f t="shared" si="16"/>
        <v>-2.2148021457157909E-2</v>
      </c>
      <c r="BA72" s="31">
        <f t="shared" si="14"/>
        <v>45565</v>
      </c>
      <c r="BB72" s="30">
        <f t="shared" si="14"/>
        <v>-4.1328944060192711E-2</v>
      </c>
      <c r="BC72" s="30" t="e">
        <f>#REF!</f>
        <v>#REF!</v>
      </c>
    </row>
    <row r="73" spans="1:55">
      <c r="A73" s="31">
        <v>45657</v>
      </c>
      <c r="B73" s="30">
        <v>-9.2509029454967903E-2</v>
      </c>
      <c r="C73" s="30">
        <v>-6.1710484987598203E-4</v>
      </c>
      <c r="D73" s="30">
        <v>-0.139996157778465</v>
      </c>
      <c r="E73" s="30">
        <v>-4.0200334952333796E-3</v>
      </c>
      <c r="F73" s="30">
        <v>8.5347203790697698E-2</v>
      </c>
      <c r="G73" s="30">
        <v>7.9685851742672398E-2</v>
      </c>
      <c r="H73" s="30">
        <v>-0.39723217544651501</v>
      </c>
      <c r="I73" s="30">
        <v>0.68269779326528501</v>
      </c>
      <c r="J73" s="30">
        <v>-1.3461328541071</v>
      </c>
      <c r="K73" s="30">
        <v>-1.02688909371595E-2</v>
      </c>
      <c r="L73" s="30">
        <v>-6.8867880369238799E-2</v>
      </c>
      <c r="M73" s="30">
        <v>0</v>
      </c>
      <c r="N73" s="30">
        <v>0</v>
      </c>
      <c r="O73" s="30">
        <v>0.64409448545716896</v>
      </c>
      <c r="P73" s="30">
        <v>0</v>
      </c>
      <c r="Q73" s="30">
        <v>0.55301825502764801</v>
      </c>
      <c r="R73" s="30">
        <v>0</v>
      </c>
      <c r="S73" s="30">
        <v>0</v>
      </c>
      <c r="T73" s="30">
        <v>1.0468391731310801E-2</v>
      </c>
      <c r="U73" s="30">
        <v>0</v>
      </c>
      <c r="V73" s="30">
        <v>0</v>
      </c>
      <c r="W73" s="30">
        <v>0</v>
      </c>
      <c r="X73" s="30">
        <v>0</v>
      </c>
      <c r="Y73" s="30">
        <v>4.1510464430682898E-3</v>
      </c>
      <c r="Z73" s="30">
        <v>-1.8962304470848601E-3</v>
      </c>
      <c r="AA73" s="30">
        <v>3.6540421997521802E-3</v>
      </c>
      <c r="AB73" s="30">
        <v>1.2151273164340199E-3</v>
      </c>
      <c r="AC73" s="30">
        <v>5.2073547637920799E-3</v>
      </c>
      <c r="AD73" s="30">
        <v>1.0653695543938401E-2</v>
      </c>
      <c r="AE73" s="30">
        <v>-0.133073320230603</v>
      </c>
      <c r="AF73" s="30">
        <v>-0.13313727309798201</v>
      </c>
      <c r="AH73" s="30">
        <f t="shared" si="17"/>
        <v>-1.02688909371595E-2</v>
      </c>
      <c r="AI73" s="30">
        <f t="shared" si="11"/>
        <v>4.1510464430682898E-3</v>
      </c>
      <c r="AJ73" s="30">
        <f t="shared" si="10"/>
        <v>-1.8962304470848601E-3</v>
      </c>
      <c r="AK73" s="30">
        <f t="shared" si="10"/>
        <v>3.6540421997521802E-3</v>
      </c>
      <c r="AL73" s="30">
        <f t="shared" si="10"/>
        <v>1.2151273164340199E-3</v>
      </c>
      <c r="AM73" s="30">
        <f t="shared" si="10"/>
        <v>5.2073547637920799E-3</v>
      </c>
      <c r="AN73" s="30">
        <f t="shared" si="10"/>
        <v>1.0653695543938401E-2</v>
      </c>
      <c r="AR73" s="31">
        <f t="shared" si="13"/>
        <v>45657</v>
      </c>
      <c r="AS73" s="30">
        <f t="shared" si="15"/>
        <v>-4.1679165585084499E-2</v>
      </c>
      <c r="AT73" s="30">
        <f t="shared" si="12"/>
        <v>4.1510464430682898E-3</v>
      </c>
      <c r="AU73" s="30">
        <f t="shared" si="12"/>
        <v>-1.8962304470848601E-3</v>
      </c>
      <c r="AV73" s="30">
        <f t="shared" si="12"/>
        <v>3.6540421997521802E-3</v>
      </c>
      <c r="AW73" s="30">
        <f t="shared" si="12"/>
        <v>1.2151273164340199E-3</v>
      </c>
      <c r="AX73" s="30">
        <f t="shared" si="12"/>
        <v>5.2073547637920799E-3</v>
      </c>
      <c r="AY73" s="30">
        <f t="shared" si="12"/>
        <v>1.0653695543938401E-2</v>
      </c>
      <c r="AZ73" s="30">
        <f t="shared" si="16"/>
        <v>-1.8694129765184385E-2</v>
      </c>
      <c r="BA73" s="31">
        <f t="shared" si="14"/>
        <v>45657</v>
      </c>
      <c r="BB73" s="30">
        <f t="shared" si="14"/>
        <v>-4.1679165585084499E-2</v>
      </c>
      <c r="BC73" s="30" t="e">
        <f>#REF!</f>
        <v>#REF!</v>
      </c>
    </row>
    <row r="74" spans="1:55">
      <c r="A74" s="31">
        <v>45747</v>
      </c>
      <c r="B74" s="30">
        <v>-9.1087006123469205E-2</v>
      </c>
      <c r="C74" s="30">
        <v>-7.0540163052967798E-4</v>
      </c>
      <c r="D74" s="30">
        <v>-0.138842433161734</v>
      </c>
      <c r="E74" s="30">
        <v>-4.5766886613729501E-3</v>
      </c>
      <c r="F74" s="30">
        <v>8.5013707932390895E-2</v>
      </c>
      <c r="G74" s="30">
        <v>7.3842729397965906E-2</v>
      </c>
      <c r="H74" s="30">
        <v>-0.35999686647499801</v>
      </c>
      <c r="I74" s="30">
        <v>0.45036585636861698</v>
      </c>
      <c r="J74" s="30">
        <v>-1.31153151584706</v>
      </c>
      <c r="K74" s="30">
        <v>-9.8272724958880994E-3</v>
      </c>
      <c r="L74" s="30">
        <v>-6.5308152840271E-2</v>
      </c>
      <c r="M74" s="30">
        <v>0</v>
      </c>
      <c r="N74" s="30">
        <v>0</v>
      </c>
      <c r="O74" s="30">
        <v>0.641144795351689</v>
      </c>
      <c r="P74" s="30">
        <v>0</v>
      </c>
      <c r="Q74" s="30">
        <v>0.55303095035312799</v>
      </c>
      <c r="R74" s="30">
        <v>0</v>
      </c>
      <c r="S74" s="30">
        <v>0</v>
      </c>
      <c r="T74" s="30">
        <v>2.07723428771178E-3</v>
      </c>
      <c r="U74" s="30">
        <v>0</v>
      </c>
      <c r="V74" s="30">
        <v>0</v>
      </c>
      <c r="W74" s="30">
        <v>0</v>
      </c>
      <c r="X74" s="30">
        <v>0</v>
      </c>
      <c r="Y74" s="30">
        <v>4.3901457673856097E-3</v>
      </c>
      <c r="Z74" s="30">
        <v>-1.2557432681026201E-3</v>
      </c>
      <c r="AA74" s="30">
        <v>4.2173856295235597E-3</v>
      </c>
      <c r="AB74" s="30">
        <v>1.78802111283626E-3</v>
      </c>
      <c r="AC74" s="30">
        <v>5.3679661941918796E-3</v>
      </c>
      <c r="AD74" s="30">
        <v>1.0439303103226801E-2</v>
      </c>
      <c r="AE74" s="30">
        <v>-0.13172438237352099</v>
      </c>
      <c r="AF74" s="30">
        <v>-0.30295285536681099</v>
      </c>
      <c r="AH74" s="30">
        <f t="shared" si="17"/>
        <v>-9.8272724958880994E-3</v>
      </c>
      <c r="AI74" s="30">
        <f t="shared" si="11"/>
        <v>4.3901457673856097E-3</v>
      </c>
      <c r="AJ74" s="30">
        <f t="shared" si="10"/>
        <v>-1.2557432681026201E-3</v>
      </c>
      <c r="AK74" s="30">
        <f t="shared" si="10"/>
        <v>4.2173856295235597E-3</v>
      </c>
      <c r="AL74" s="30">
        <f t="shared" si="10"/>
        <v>1.78802111283626E-3</v>
      </c>
      <c r="AM74" s="30">
        <f t="shared" si="10"/>
        <v>5.3679661941918796E-3</v>
      </c>
      <c r="AN74" s="30">
        <f t="shared" si="10"/>
        <v>1.0439303103226801E-2</v>
      </c>
      <c r="AR74" s="31">
        <f t="shared" si="13"/>
        <v>45747</v>
      </c>
      <c r="AS74" s="30">
        <f t="shared" si="15"/>
        <v>-4.12375471438131E-2</v>
      </c>
      <c r="AT74" s="30">
        <f t="shared" si="12"/>
        <v>4.3901457673856097E-3</v>
      </c>
      <c r="AU74" s="30">
        <f t="shared" si="12"/>
        <v>-1.2557432681026201E-3</v>
      </c>
      <c r="AV74" s="30">
        <f t="shared" si="12"/>
        <v>4.2173856295235597E-3</v>
      </c>
      <c r="AW74" s="30">
        <f t="shared" si="12"/>
        <v>1.78802111283626E-3</v>
      </c>
      <c r="AX74" s="30">
        <f t="shared" si="12"/>
        <v>5.3679661941918796E-3</v>
      </c>
      <c r="AY74" s="30">
        <f t="shared" si="12"/>
        <v>1.0439303103226801E-2</v>
      </c>
      <c r="AZ74" s="30">
        <f t="shared" si="16"/>
        <v>-1.6290468604751605E-2</v>
      </c>
      <c r="BA74" s="31">
        <f t="shared" si="14"/>
        <v>45747</v>
      </c>
      <c r="BB74" s="30">
        <f t="shared" si="14"/>
        <v>-4.12375471438131E-2</v>
      </c>
      <c r="BC74" s="30" t="e">
        <f>#REF!</f>
        <v>#REF!</v>
      </c>
    </row>
    <row r="75" spans="1:55">
      <c r="A75" s="31">
        <v>45838</v>
      </c>
      <c r="B75" s="30">
        <v>-8.9557969540499105E-2</v>
      </c>
      <c r="C75" s="30">
        <v>-7.7297248084473504E-4</v>
      </c>
      <c r="D75" s="30">
        <v>-0.136908768136079</v>
      </c>
      <c r="E75" s="30">
        <v>-4.9254011468047301E-3</v>
      </c>
      <c r="F75" s="30">
        <v>8.5218173217227397E-2</v>
      </c>
      <c r="G75" s="30">
        <v>6.8072593731072203E-2</v>
      </c>
      <c r="H75" s="30">
        <v>-0.32360859318794</v>
      </c>
      <c r="I75" s="30">
        <v>0.26803206679810698</v>
      </c>
      <c r="J75" s="30">
        <v>-1.2735952355589599</v>
      </c>
      <c r="K75" s="30">
        <v>-9.1630804225029099E-3</v>
      </c>
      <c r="L75" s="30">
        <v>-6.17865991397126E-2</v>
      </c>
      <c r="M75" s="30">
        <v>0</v>
      </c>
      <c r="N75" s="30">
        <v>0</v>
      </c>
      <c r="O75" s="30">
        <v>0.63867844450531397</v>
      </c>
      <c r="P75" s="30">
        <v>0</v>
      </c>
      <c r="Q75" s="30">
        <v>0.54856111816348196</v>
      </c>
      <c r="R75" s="30">
        <v>0</v>
      </c>
      <c r="S75" s="30">
        <v>0</v>
      </c>
      <c r="T75" s="30">
        <v>4.1219773796452499E-4</v>
      </c>
      <c r="U75" s="30">
        <v>0</v>
      </c>
      <c r="V75" s="30">
        <v>0</v>
      </c>
      <c r="W75" s="30">
        <v>0</v>
      </c>
      <c r="X75" s="30">
        <v>0</v>
      </c>
      <c r="Y75" s="30">
        <v>4.5662513202593402E-3</v>
      </c>
      <c r="Z75" s="30">
        <v>-8.5075708026183196E-4</v>
      </c>
      <c r="AA75" s="30">
        <v>4.5075556537321699E-3</v>
      </c>
      <c r="AB75" s="30">
        <v>2.1502274656359701E-3</v>
      </c>
      <c r="AC75" s="30">
        <v>5.4841853250442397E-3</v>
      </c>
      <c r="AD75" s="30">
        <v>1.0234131112540901E-2</v>
      </c>
      <c r="AE75" s="30">
        <v>-0.130388918095492</v>
      </c>
      <c r="AF75" s="30">
        <v>-0.41593616915318599</v>
      </c>
      <c r="AH75" s="30">
        <f t="shared" si="17"/>
        <v>-9.1630804225029099E-3</v>
      </c>
      <c r="AI75" s="30">
        <f t="shared" si="11"/>
        <v>4.5662513202593402E-3</v>
      </c>
      <c r="AJ75" s="30">
        <f t="shared" si="10"/>
        <v>-8.5075708026183196E-4</v>
      </c>
      <c r="AK75" s="30">
        <f t="shared" si="10"/>
        <v>4.5075556537321699E-3</v>
      </c>
      <c r="AL75" s="30">
        <f t="shared" si="10"/>
        <v>2.1502274656359701E-3</v>
      </c>
      <c r="AM75" s="30">
        <f t="shared" si="10"/>
        <v>5.4841853250442397E-3</v>
      </c>
      <c r="AN75" s="30">
        <f t="shared" si="10"/>
        <v>1.0234131112540901E-2</v>
      </c>
      <c r="AR75" s="31">
        <f t="shared" si="13"/>
        <v>45838</v>
      </c>
      <c r="AS75" s="30">
        <f t="shared" si="15"/>
        <v>-4.0573355070427912E-2</v>
      </c>
      <c r="AT75" s="30">
        <f t="shared" si="12"/>
        <v>4.5662513202593402E-3</v>
      </c>
      <c r="AU75" s="30">
        <f t="shared" si="12"/>
        <v>-8.5075708026183196E-4</v>
      </c>
      <c r="AV75" s="30">
        <f t="shared" si="12"/>
        <v>4.5075556537321699E-3</v>
      </c>
      <c r="AW75" s="30">
        <f t="shared" si="12"/>
        <v>2.1502274656359701E-3</v>
      </c>
      <c r="AX75" s="30">
        <f t="shared" si="12"/>
        <v>5.4841853250442397E-3</v>
      </c>
      <c r="AY75" s="30">
        <f t="shared" si="12"/>
        <v>1.0234131112540901E-2</v>
      </c>
      <c r="AZ75" s="30">
        <f t="shared" si="16"/>
        <v>-1.4481761273477122E-2</v>
      </c>
      <c r="BA75" s="31">
        <f t="shared" si="14"/>
        <v>45838</v>
      </c>
      <c r="BB75" s="30">
        <f t="shared" si="14"/>
        <v>-4.0573355070427912E-2</v>
      </c>
      <c r="BC75" s="30" t="e">
        <f>#REF!</f>
        <v>#REF!</v>
      </c>
    </row>
    <row r="76" spans="1:55">
      <c r="A76" s="31">
        <v>45930</v>
      </c>
      <c r="B76" s="30">
        <v>-8.8055351509686006E-2</v>
      </c>
      <c r="C76" s="30">
        <v>-8.1467884558428195E-4</v>
      </c>
      <c r="D76" s="30">
        <v>-0.134828102643547</v>
      </c>
      <c r="E76" s="30">
        <v>-5.0978903449405699E-3</v>
      </c>
      <c r="F76" s="30">
        <v>8.5532880303862399E-2</v>
      </c>
      <c r="G76" s="30">
        <v>6.2651031134408605E-2</v>
      </c>
      <c r="H76" s="30">
        <v>-0.28927157381164398</v>
      </c>
      <c r="I76" s="30">
        <v>0.122473322520644</v>
      </c>
      <c r="J76" s="30">
        <v>-1.23609595816683</v>
      </c>
      <c r="K76" s="30">
        <v>-8.4535540800456596E-3</v>
      </c>
      <c r="L76" s="30">
        <v>-5.8316500067545601E-2</v>
      </c>
      <c r="M76" s="30">
        <v>0</v>
      </c>
      <c r="N76" s="30">
        <v>0</v>
      </c>
      <c r="O76" s="30">
        <v>0.63624297555999698</v>
      </c>
      <c r="P76" s="30">
        <v>0</v>
      </c>
      <c r="Q76" s="30">
        <v>0.54316013753603598</v>
      </c>
      <c r="R76" s="30">
        <v>0</v>
      </c>
      <c r="S76" s="30">
        <v>0</v>
      </c>
      <c r="T76" s="32">
        <v>8.1795351691837896E-5</v>
      </c>
      <c r="U76" s="30">
        <v>0</v>
      </c>
      <c r="V76" s="30">
        <v>0</v>
      </c>
      <c r="W76" s="30">
        <v>0</v>
      </c>
      <c r="X76" s="30">
        <v>0</v>
      </c>
      <c r="Y76" s="30">
        <v>4.7026664865556997E-3</v>
      </c>
      <c r="Z76" s="30">
        <v>-6.0487034718725797E-4</v>
      </c>
      <c r="AA76" s="30">
        <v>4.6159102937481898E-3</v>
      </c>
      <c r="AB76" s="30">
        <v>2.3442821129204799E-3</v>
      </c>
      <c r="AC76" s="30">
        <v>5.5708116045716204E-3</v>
      </c>
      <c r="AD76" s="30">
        <v>1.00527802946004E-2</v>
      </c>
      <c r="AE76" s="30">
        <v>-0.129066802997757</v>
      </c>
      <c r="AF76" s="30">
        <v>-0.49374897413878499</v>
      </c>
      <c r="AH76" s="30">
        <f t="shared" si="17"/>
        <v>-8.4535540800456596E-3</v>
      </c>
      <c r="AI76" s="30">
        <f t="shared" si="11"/>
        <v>4.7026664865556997E-3</v>
      </c>
      <c r="AJ76" s="30">
        <f t="shared" si="10"/>
        <v>-6.0487034718725797E-4</v>
      </c>
      <c r="AK76" s="30">
        <f t="shared" si="10"/>
        <v>4.6159102937481898E-3</v>
      </c>
      <c r="AL76" s="30">
        <f t="shared" si="10"/>
        <v>2.3442821129204799E-3</v>
      </c>
      <c r="AM76" s="30">
        <f t="shared" si="10"/>
        <v>5.5708116045716204E-3</v>
      </c>
      <c r="AN76" s="30">
        <f t="shared" si="10"/>
        <v>1.00527802946004E-2</v>
      </c>
      <c r="AR76" s="31">
        <f t="shared" si="13"/>
        <v>45930</v>
      </c>
      <c r="AS76" s="30">
        <f t="shared" si="15"/>
        <v>-3.986382872797066E-2</v>
      </c>
      <c r="AT76" s="30">
        <f t="shared" si="12"/>
        <v>4.7026664865556997E-3</v>
      </c>
      <c r="AU76" s="30">
        <f t="shared" si="12"/>
        <v>-6.0487034718725797E-4</v>
      </c>
      <c r="AV76" s="30">
        <f t="shared" si="12"/>
        <v>4.6159102937481898E-3</v>
      </c>
      <c r="AW76" s="30">
        <f t="shared" si="12"/>
        <v>2.3442821129204799E-3</v>
      </c>
      <c r="AX76" s="30">
        <f t="shared" si="12"/>
        <v>5.5708116045716204E-3</v>
      </c>
      <c r="AY76" s="30">
        <f t="shared" si="12"/>
        <v>1.00527802946004E-2</v>
      </c>
      <c r="AZ76" s="30">
        <f t="shared" si="16"/>
        <v>-1.318224828276153E-2</v>
      </c>
      <c r="BA76" s="31">
        <f t="shared" si="14"/>
        <v>45930</v>
      </c>
      <c r="BB76" s="30">
        <f t="shared" si="14"/>
        <v>-3.986382872797066E-2</v>
      </c>
      <c r="BC76" s="30" t="e">
        <f>#REF!</f>
        <v>#REF!</v>
      </c>
    </row>
    <row r="77" spans="1:55">
      <c r="A77" s="31">
        <v>46022</v>
      </c>
      <c r="B77" s="30">
        <v>-8.6596248002146395E-2</v>
      </c>
      <c r="C77" s="30">
        <v>-8.3473802768851903E-4</v>
      </c>
      <c r="D77" s="30">
        <v>-0.13273630838439501</v>
      </c>
      <c r="E77" s="30">
        <v>-5.1295491448444201E-3</v>
      </c>
      <c r="F77" s="30">
        <v>8.5865574634125197E-2</v>
      </c>
      <c r="G77" s="30">
        <v>5.7608783257467801E-2</v>
      </c>
      <c r="H77" s="30">
        <v>-0.25709795898126703</v>
      </c>
      <c r="I77" s="30">
        <v>6.0560539260512396E-3</v>
      </c>
      <c r="J77" s="30">
        <v>-1.1996800334679401</v>
      </c>
      <c r="K77" s="30">
        <v>-7.76445520783708E-3</v>
      </c>
      <c r="L77" s="30">
        <v>-5.4894765497026599E-2</v>
      </c>
      <c r="M77" s="30">
        <v>0</v>
      </c>
      <c r="N77" s="30">
        <v>0</v>
      </c>
      <c r="O77" s="30">
        <v>0.63375096836009104</v>
      </c>
      <c r="P77" s="30">
        <v>0</v>
      </c>
      <c r="Q77" s="30">
        <v>0.53757654568951097</v>
      </c>
      <c r="R77" s="30">
        <v>0</v>
      </c>
      <c r="S77" s="30">
        <v>0</v>
      </c>
      <c r="T77" s="32">
        <v>1.62312593587898E-5</v>
      </c>
      <c r="U77" s="30">
        <v>0</v>
      </c>
      <c r="V77" s="30">
        <v>0</v>
      </c>
      <c r="W77" s="30">
        <v>0</v>
      </c>
      <c r="X77" s="30">
        <v>0</v>
      </c>
      <c r="Y77" s="30">
        <v>4.8084202541431803E-3</v>
      </c>
      <c r="Z77" s="30">
        <v>-4.7358216744841598E-4</v>
      </c>
      <c r="AA77" s="30">
        <v>4.6086142067691604E-3</v>
      </c>
      <c r="AB77" s="30">
        <v>2.4014677353800802E-3</v>
      </c>
      <c r="AC77" s="30">
        <v>5.6139846800640197E-3</v>
      </c>
      <c r="AD77" s="30">
        <v>9.8981419860866195E-3</v>
      </c>
      <c r="AE77" s="30">
        <v>-0.127757913448456</v>
      </c>
      <c r="AF77" s="30">
        <v>-0.54542896527625095</v>
      </c>
      <c r="AH77" s="30">
        <f t="shared" si="17"/>
        <v>-7.76445520783708E-3</v>
      </c>
      <c r="AI77" s="30">
        <f t="shared" si="11"/>
        <v>4.8084202541431803E-3</v>
      </c>
      <c r="AJ77" s="30">
        <f t="shared" si="10"/>
        <v>-4.7358216744841598E-4</v>
      </c>
      <c r="AK77" s="30">
        <f t="shared" si="10"/>
        <v>4.6086142067691604E-3</v>
      </c>
      <c r="AL77" s="30">
        <f t="shared" si="10"/>
        <v>2.4014677353800802E-3</v>
      </c>
      <c r="AM77" s="30">
        <f t="shared" si="10"/>
        <v>5.6139846800640197E-3</v>
      </c>
      <c r="AN77" s="30">
        <f t="shared" si="10"/>
        <v>9.8981419860866195E-3</v>
      </c>
      <c r="AR77" s="31">
        <f t="shared" si="13"/>
        <v>46022</v>
      </c>
      <c r="AS77" s="30">
        <f t="shared" si="15"/>
        <v>-3.9174729855762078E-2</v>
      </c>
      <c r="AT77" s="30">
        <f t="shared" si="12"/>
        <v>4.8084202541431803E-3</v>
      </c>
      <c r="AU77" s="30">
        <f t="shared" si="12"/>
        <v>-4.7358216744841598E-4</v>
      </c>
      <c r="AV77" s="30">
        <f t="shared" si="12"/>
        <v>4.6086142067691604E-3</v>
      </c>
      <c r="AW77" s="30">
        <f t="shared" si="12"/>
        <v>2.4014677353800802E-3</v>
      </c>
      <c r="AX77" s="30">
        <f t="shared" si="12"/>
        <v>5.6139846800640197E-3</v>
      </c>
      <c r="AY77" s="30">
        <f t="shared" si="12"/>
        <v>9.8981419860866195E-3</v>
      </c>
      <c r="AZ77" s="30">
        <f t="shared" si="16"/>
        <v>-1.2317683160767432E-2</v>
      </c>
      <c r="BA77" s="31">
        <f t="shared" si="14"/>
        <v>46022</v>
      </c>
      <c r="BB77" s="30">
        <f t="shared" si="14"/>
        <v>-3.9174729855762078E-2</v>
      </c>
      <c r="BC77" s="30" t="e">
        <f>#REF!</f>
        <v>#REF!</v>
      </c>
    </row>
    <row r="78" spans="1:55">
      <c r="A78" s="31">
        <v>46112</v>
      </c>
      <c r="B78" s="30">
        <v>-8.5179373858645893E-2</v>
      </c>
      <c r="C78" s="30">
        <v>-8.3917747474293505E-4</v>
      </c>
      <c r="D78" s="30">
        <v>-0.13066425863310599</v>
      </c>
      <c r="E78" s="30">
        <v>-5.0529166214507903E-3</v>
      </c>
      <c r="F78" s="30">
        <v>8.6194527243921196E-2</v>
      </c>
      <c r="G78" s="30">
        <v>5.2927348121234397E-2</v>
      </c>
      <c r="H78" s="30">
        <v>-0.22699520851482399</v>
      </c>
      <c r="I78" s="30">
        <v>-8.6788671817594698E-2</v>
      </c>
      <c r="J78" s="30">
        <v>-1.1644105116760699</v>
      </c>
      <c r="K78" s="30">
        <v>-7.1228681226997896E-3</v>
      </c>
      <c r="L78" s="30">
        <v>-5.1518278283035901E-2</v>
      </c>
      <c r="M78" s="30">
        <v>0</v>
      </c>
      <c r="N78" s="30">
        <v>0</v>
      </c>
      <c r="O78" s="30">
        <v>0.63119013945567204</v>
      </c>
      <c r="P78" s="30">
        <v>0</v>
      </c>
      <c r="Q78" s="30">
        <v>0.53197567002791701</v>
      </c>
      <c r="R78" s="30">
        <v>0</v>
      </c>
      <c r="S78" s="30">
        <v>0</v>
      </c>
      <c r="T78" s="32">
        <v>3.22089026560945E-6</v>
      </c>
      <c r="U78" s="30">
        <v>0</v>
      </c>
      <c r="V78" s="30">
        <v>0</v>
      </c>
      <c r="W78" s="30">
        <v>0</v>
      </c>
      <c r="X78" s="30">
        <v>0</v>
      </c>
      <c r="Y78" s="30">
        <v>4.8880322380373499E-3</v>
      </c>
      <c r="Z78" s="30">
        <v>-4.27642243050474E-4</v>
      </c>
      <c r="AA78" s="30">
        <v>4.5310143455878898E-3</v>
      </c>
      <c r="AB78" s="30">
        <v>2.3651011398007002E-3</v>
      </c>
      <c r="AC78" s="30">
        <v>5.6126164615033503E-3</v>
      </c>
      <c r="AD78" s="30">
        <v>9.7650285191930308E-3</v>
      </c>
      <c r="AE78" s="30">
        <v>-0.12646212659161901</v>
      </c>
      <c r="AF78" s="30">
        <v>-0.576611902928725</v>
      </c>
      <c r="AH78" s="30">
        <f t="shared" si="17"/>
        <v>-7.1228681226997896E-3</v>
      </c>
      <c r="AI78" s="30">
        <f t="shared" si="11"/>
        <v>4.8880322380373499E-3</v>
      </c>
      <c r="AJ78" s="30">
        <f t="shared" si="10"/>
        <v>-4.27642243050474E-4</v>
      </c>
      <c r="AK78" s="30">
        <f t="shared" si="10"/>
        <v>4.5310143455878898E-3</v>
      </c>
      <c r="AL78" s="30">
        <f t="shared" si="10"/>
        <v>2.3651011398007002E-3</v>
      </c>
      <c r="AM78" s="30">
        <f t="shared" si="10"/>
        <v>5.6126164615033503E-3</v>
      </c>
      <c r="AN78" s="30">
        <f t="shared" si="10"/>
        <v>9.7650285191930308E-3</v>
      </c>
      <c r="AR78" s="31">
        <f t="shared" si="13"/>
        <v>46112</v>
      </c>
      <c r="AS78" s="30">
        <f t="shared" si="15"/>
        <v>-3.8533142770624793E-2</v>
      </c>
      <c r="AT78" s="30">
        <f t="shared" si="12"/>
        <v>4.8880322380373499E-3</v>
      </c>
      <c r="AU78" s="30">
        <f t="shared" si="12"/>
        <v>-4.27642243050474E-4</v>
      </c>
      <c r="AV78" s="30">
        <f t="shared" si="12"/>
        <v>4.5310143455878898E-3</v>
      </c>
      <c r="AW78" s="30">
        <f t="shared" si="12"/>
        <v>2.3651011398007002E-3</v>
      </c>
      <c r="AX78" s="30">
        <f t="shared" si="12"/>
        <v>5.6126164615033503E-3</v>
      </c>
      <c r="AY78" s="30">
        <f t="shared" si="12"/>
        <v>9.7650285191930308E-3</v>
      </c>
      <c r="AZ78" s="30">
        <f t="shared" si="16"/>
        <v>-1.1798992309552947E-2</v>
      </c>
      <c r="BA78" s="31">
        <f t="shared" si="14"/>
        <v>46112</v>
      </c>
      <c r="BB78" s="30">
        <f t="shared" si="14"/>
        <v>-3.8533142770624793E-2</v>
      </c>
      <c r="BC78" s="30" t="e">
        <f>#REF!</f>
        <v>#REF!</v>
      </c>
    </row>
    <row r="79" spans="1:55">
      <c r="A79" s="31">
        <v>46203</v>
      </c>
      <c r="B79" s="30">
        <v>-8.3802115219089299E-2</v>
      </c>
      <c r="C79" s="30">
        <v>-8.3310387799517805E-4</v>
      </c>
      <c r="D79" s="30">
        <v>-0.128620057852568</v>
      </c>
      <c r="E79" s="30">
        <v>-4.8957233354629502E-3</v>
      </c>
      <c r="F79" s="30">
        <v>8.6513136140919905E-2</v>
      </c>
      <c r="G79" s="30">
        <v>4.85796122422055E-2</v>
      </c>
      <c r="H79" s="30">
        <v>-0.19884262350995299</v>
      </c>
      <c r="I79" s="30">
        <v>-0.16046447438758901</v>
      </c>
      <c r="J79" s="30">
        <v>-1.1302525923411699</v>
      </c>
      <c r="K79" s="30">
        <v>-6.5396810042361803E-3</v>
      </c>
      <c r="L79" s="30">
        <v>-4.8186341162881299E-2</v>
      </c>
      <c r="M79" s="30">
        <v>0</v>
      </c>
      <c r="N79" s="30">
        <v>0</v>
      </c>
      <c r="O79" s="30">
        <v>0.62856304587328704</v>
      </c>
      <c r="P79" s="30">
        <v>0</v>
      </c>
      <c r="Q79" s="30">
        <v>0.52639987157439005</v>
      </c>
      <c r="R79" s="30">
        <v>0</v>
      </c>
      <c r="S79" s="30">
        <v>0</v>
      </c>
      <c r="T79" s="32">
        <v>6.3914535886056001E-7</v>
      </c>
      <c r="U79" s="30">
        <v>0</v>
      </c>
      <c r="V79" s="30">
        <v>0</v>
      </c>
      <c r="W79" s="30">
        <v>0</v>
      </c>
      <c r="X79" s="30">
        <v>0</v>
      </c>
      <c r="Y79" s="30">
        <v>4.9443937090609602E-3</v>
      </c>
      <c r="Z79" s="30">
        <v>-4.4619849544069701E-4</v>
      </c>
      <c r="AA79" s="30">
        <v>4.4112023333431304E-3</v>
      </c>
      <c r="AB79" s="30">
        <v>2.2694813053281099E-3</v>
      </c>
      <c r="AC79" s="30">
        <v>5.5784592889907003E-3</v>
      </c>
      <c r="AD79" s="30">
        <v>9.6510473397204404E-3</v>
      </c>
      <c r="AE79" s="30">
        <v>-0.12517932035549501</v>
      </c>
      <c r="AF79" s="30">
        <v>-0.59154612547418495</v>
      </c>
      <c r="AH79" s="30">
        <f t="shared" si="17"/>
        <v>-6.5396810042361803E-3</v>
      </c>
      <c r="AI79" s="30">
        <f t="shared" si="11"/>
        <v>4.9443937090609602E-3</v>
      </c>
      <c r="AJ79" s="30">
        <f t="shared" si="10"/>
        <v>-4.4619849544069701E-4</v>
      </c>
      <c r="AK79" s="30">
        <f t="shared" si="10"/>
        <v>4.4112023333431304E-3</v>
      </c>
      <c r="AL79" s="30">
        <f t="shared" si="10"/>
        <v>2.2694813053281099E-3</v>
      </c>
      <c r="AM79" s="30">
        <f t="shared" si="10"/>
        <v>5.5784592889907003E-3</v>
      </c>
      <c r="AN79" s="30">
        <f t="shared" si="10"/>
        <v>9.6510473397204404E-3</v>
      </c>
      <c r="AR79" s="31">
        <f t="shared" si="13"/>
        <v>46203</v>
      </c>
      <c r="AS79" s="30">
        <f t="shared" si="15"/>
        <v>-3.794995565216118E-2</v>
      </c>
      <c r="AT79" s="30">
        <f t="shared" si="12"/>
        <v>4.9443937090609602E-3</v>
      </c>
      <c r="AU79" s="30">
        <f t="shared" si="12"/>
        <v>-4.4619849544069701E-4</v>
      </c>
      <c r="AV79" s="30">
        <f t="shared" si="12"/>
        <v>4.4112023333431304E-3</v>
      </c>
      <c r="AW79" s="30">
        <f t="shared" si="12"/>
        <v>2.2694813053281099E-3</v>
      </c>
      <c r="AX79" s="30">
        <f t="shared" si="12"/>
        <v>5.5784592889907003E-3</v>
      </c>
      <c r="AY79" s="30">
        <f t="shared" si="12"/>
        <v>9.6510473397204404E-3</v>
      </c>
      <c r="AZ79" s="30">
        <f t="shared" si="16"/>
        <v>-1.1541570171158535E-2</v>
      </c>
      <c r="BA79" s="31">
        <f t="shared" si="14"/>
        <v>46203</v>
      </c>
      <c r="BB79" s="30">
        <f t="shared" si="14"/>
        <v>-3.794995565216118E-2</v>
      </c>
      <c r="BC79" s="30" t="e">
        <f>#REF!</f>
        <v>#REF!</v>
      </c>
    </row>
    <row r="80" spans="1:55">
      <c r="A80" s="31">
        <v>46295</v>
      </c>
      <c r="B80" s="30">
        <v>-8.2462597488797099E-2</v>
      </c>
      <c r="C80" s="30">
        <v>-8.2019788797405002E-4</v>
      </c>
      <c r="D80" s="30">
        <v>-0.12660652576812401</v>
      </c>
      <c r="E80" s="30">
        <v>-4.68073975674609E-3</v>
      </c>
      <c r="F80" s="30">
        <v>8.6818247331743495E-2</v>
      </c>
      <c r="G80" s="30">
        <v>4.4538305960939398E-2</v>
      </c>
      <c r="H80" s="30">
        <v>-0.17252391801092501</v>
      </c>
      <c r="I80" s="30">
        <v>-0.218533571337831</v>
      </c>
      <c r="J80" s="30">
        <v>-1.0971601687174</v>
      </c>
      <c r="K80" s="30">
        <v>-6.0179900057466497E-3</v>
      </c>
      <c r="L80" s="30">
        <v>-4.4900440367467903E-2</v>
      </c>
      <c r="M80" s="30">
        <v>0</v>
      </c>
      <c r="N80" s="30">
        <v>0</v>
      </c>
      <c r="O80" s="30">
        <v>0.62587457519938094</v>
      </c>
      <c r="P80" s="30">
        <v>0</v>
      </c>
      <c r="Q80" s="30">
        <v>0.52086421548984596</v>
      </c>
      <c r="R80" s="30">
        <v>0</v>
      </c>
      <c r="S80" s="30">
        <v>0</v>
      </c>
      <c r="T80" s="32">
        <v>1.26830368429864E-7</v>
      </c>
      <c r="U80" s="30">
        <v>0</v>
      </c>
      <c r="V80" s="30">
        <v>0</v>
      </c>
      <c r="W80" s="30">
        <v>0</v>
      </c>
      <c r="X80" s="30">
        <v>0</v>
      </c>
      <c r="Y80" s="30">
        <v>4.9797641685112E-3</v>
      </c>
      <c r="Z80" s="30">
        <v>-5.1339062372424095E-4</v>
      </c>
      <c r="AA80" s="30">
        <v>4.2661509778607601E-3</v>
      </c>
      <c r="AB80" s="30">
        <v>2.13740847829768E-3</v>
      </c>
      <c r="AC80" s="30">
        <v>5.5223518551139597E-3</v>
      </c>
      <c r="AD80" s="30">
        <v>9.5580565151465093E-3</v>
      </c>
      <c r="AE80" s="30">
        <v>-0.12390937346043999</v>
      </c>
      <c r="AF80" s="30">
        <v>-0.59362831339799804</v>
      </c>
      <c r="AH80" s="30">
        <f t="shared" si="17"/>
        <v>-6.0179900057466497E-3</v>
      </c>
      <c r="AI80" s="30">
        <f t="shared" si="11"/>
        <v>4.9797641685112E-3</v>
      </c>
      <c r="AJ80" s="30">
        <f t="shared" si="10"/>
        <v>-5.1339062372424095E-4</v>
      </c>
      <c r="AK80" s="30">
        <f t="shared" si="10"/>
        <v>4.2661509778607601E-3</v>
      </c>
      <c r="AL80" s="30">
        <f t="shared" si="10"/>
        <v>2.13740847829768E-3</v>
      </c>
      <c r="AM80" s="30">
        <f t="shared" si="10"/>
        <v>5.5223518551139597E-3</v>
      </c>
      <c r="AN80" s="30">
        <f t="shared" si="10"/>
        <v>9.5580565151465093E-3</v>
      </c>
      <c r="AR80" s="31">
        <f t="shared" si="13"/>
        <v>46295</v>
      </c>
      <c r="AS80" s="30">
        <f t="shared" si="15"/>
        <v>-3.7428264653671647E-2</v>
      </c>
      <c r="AT80" s="30">
        <f t="shared" si="12"/>
        <v>4.9797641685112E-3</v>
      </c>
      <c r="AU80" s="30">
        <f t="shared" si="12"/>
        <v>-5.1339062372424095E-4</v>
      </c>
      <c r="AV80" s="30">
        <f t="shared" si="12"/>
        <v>4.2661509778607601E-3</v>
      </c>
      <c r="AW80" s="30">
        <f t="shared" si="12"/>
        <v>2.13740847829768E-3</v>
      </c>
      <c r="AX80" s="30">
        <f t="shared" si="12"/>
        <v>5.5223518551139597E-3</v>
      </c>
      <c r="AY80" s="30">
        <f t="shared" si="12"/>
        <v>9.5580565151465093E-3</v>
      </c>
      <c r="AZ80" s="30">
        <f t="shared" si="16"/>
        <v>-1.1477923282465776E-2</v>
      </c>
      <c r="BA80" s="31">
        <f t="shared" si="14"/>
        <v>46295</v>
      </c>
      <c r="BB80" s="30">
        <f t="shared" si="14"/>
        <v>-3.7428264653671647E-2</v>
      </c>
      <c r="BC80" s="30" t="e">
        <f>#REF!</f>
        <v>#REF!</v>
      </c>
    </row>
    <row r="81" spans="1:55">
      <c r="A81" s="31">
        <v>46387</v>
      </c>
      <c r="B81" s="30">
        <v>-8.1159478272241306E-2</v>
      </c>
      <c r="C81" s="30">
        <v>-8.0293786255403101E-4</v>
      </c>
      <c r="D81" s="30">
        <v>-0.124625030823222</v>
      </c>
      <c r="E81" s="30">
        <v>-4.42626930555745E-3</v>
      </c>
      <c r="F81" s="30">
        <v>8.7107656338192202E-2</v>
      </c>
      <c r="G81" s="30">
        <v>4.0777751166798298E-2</v>
      </c>
      <c r="H81" s="30">
        <v>-0.147931647595611</v>
      </c>
      <c r="I81" s="30">
        <v>-0.26389544653508901</v>
      </c>
      <c r="J81" s="30">
        <v>-1.06508902463744</v>
      </c>
      <c r="K81" s="30">
        <v>-5.5568092297453298E-3</v>
      </c>
      <c r="L81" s="30">
        <v>-4.1663617078302399E-2</v>
      </c>
      <c r="M81" s="30">
        <v>0</v>
      </c>
      <c r="N81" s="30">
        <v>0</v>
      </c>
      <c r="O81" s="30">
        <v>0.62312941660283006</v>
      </c>
      <c r="P81" s="30">
        <v>0</v>
      </c>
      <c r="Q81" s="30">
        <v>0.51537659538556302</v>
      </c>
      <c r="R81" s="30">
        <v>0</v>
      </c>
      <c r="S81" s="30">
        <v>0</v>
      </c>
      <c r="T81" s="32">
        <v>2.5167867789832599E-8</v>
      </c>
      <c r="U81" s="30">
        <v>0</v>
      </c>
      <c r="V81" s="30">
        <v>0</v>
      </c>
      <c r="W81" s="30">
        <v>0</v>
      </c>
      <c r="X81" s="30">
        <v>0</v>
      </c>
      <c r="Y81" s="30">
        <v>4.9961414704036101E-3</v>
      </c>
      <c r="Z81" s="30">
        <v>-6.1660417317588301E-4</v>
      </c>
      <c r="AA81" s="30">
        <v>4.1063916134786898E-3</v>
      </c>
      <c r="AB81" s="30">
        <v>1.9835381617427901E-3</v>
      </c>
      <c r="AC81" s="30">
        <v>5.4514854020526402E-3</v>
      </c>
      <c r="AD81" s="30">
        <v>9.4858535935049507E-3</v>
      </c>
      <c r="AE81" s="30">
        <v>-0.12265216542604</v>
      </c>
      <c r="AF81" s="30">
        <v>-0.58561623513955197</v>
      </c>
      <c r="AH81" s="30">
        <f t="shared" si="17"/>
        <v>-5.5568092297453298E-3</v>
      </c>
      <c r="AI81" s="30">
        <f t="shared" si="11"/>
        <v>4.9961414704036101E-3</v>
      </c>
      <c r="AJ81" s="30">
        <f t="shared" si="10"/>
        <v>-6.1660417317588301E-4</v>
      </c>
      <c r="AK81" s="30">
        <f t="shared" si="10"/>
        <v>4.1063916134786898E-3</v>
      </c>
      <c r="AL81" s="30">
        <f t="shared" si="10"/>
        <v>1.9835381617427901E-3</v>
      </c>
      <c r="AM81" s="30">
        <f t="shared" si="10"/>
        <v>5.4514854020526402E-3</v>
      </c>
      <c r="AN81" s="30">
        <f t="shared" si="10"/>
        <v>9.4858535935049507E-3</v>
      </c>
      <c r="AR81" s="31">
        <f t="shared" si="13"/>
        <v>46387</v>
      </c>
      <c r="AS81" s="30">
        <f t="shared" si="15"/>
        <v>-3.696708387767033E-2</v>
      </c>
      <c r="AT81" s="30">
        <f t="shared" si="12"/>
        <v>4.9961414704036101E-3</v>
      </c>
      <c r="AU81" s="30">
        <f t="shared" si="12"/>
        <v>-6.1660417317588301E-4</v>
      </c>
      <c r="AV81" s="30">
        <f t="shared" si="12"/>
        <v>4.1063916134786898E-3</v>
      </c>
      <c r="AW81" s="30">
        <f t="shared" si="12"/>
        <v>1.9835381617427901E-3</v>
      </c>
      <c r="AX81" s="30">
        <f t="shared" si="12"/>
        <v>5.4514854020526402E-3</v>
      </c>
      <c r="AY81" s="30">
        <f t="shared" si="12"/>
        <v>9.4858535935049507E-3</v>
      </c>
      <c r="AZ81" s="30">
        <f t="shared" si="16"/>
        <v>-1.1560277809663537E-2</v>
      </c>
      <c r="BA81" s="31">
        <f t="shared" si="14"/>
        <v>46387</v>
      </c>
      <c r="BB81" s="30">
        <f t="shared" si="14"/>
        <v>-3.696708387767033E-2</v>
      </c>
      <c r="BC81" s="30" t="e">
        <f>#REF!</f>
        <v>#REF!</v>
      </c>
    </row>
    <row r="82" spans="1:55">
      <c r="A82" s="31">
        <v>46477</v>
      </c>
      <c r="B82" s="30">
        <v>-7.9891642563301099E-2</v>
      </c>
      <c r="C82" s="30">
        <v>-7.8295034342534798E-4</v>
      </c>
      <c r="D82" s="30">
        <v>-0.122676391331189</v>
      </c>
      <c r="E82" s="30">
        <v>-4.14681193945387E-3</v>
      </c>
      <c r="F82" s="30">
        <v>8.73795595208504E-2</v>
      </c>
      <c r="G82" s="30">
        <v>3.7274189407554503E-2</v>
      </c>
      <c r="H82" s="30">
        <v>-0.124966665145698</v>
      </c>
      <c r="I82" s="30">
        <v>-0.29891439201755698</v>
      </c>
      <c r="J82" s="30">
        <v>-1.03399797367748</v>
      </c>
      <c r="K82" s="30">
        <v>-5.1529330701405298E-3</v>
      </c>
      <c r="L82" s="30">
        <v>-3.8479891144960199E-2</v>
      </c>
      <c r="M82" s="30">
        <v>0</v>
      </c>
      <c r="N82" s="30">
        <v>0</v>
      </c>
      <c r="O82" s="30">
        <v>0.62033162557244503</v>
      </c>
      <c r="P82" s="30">
        <v>0</v>
      </c>
      <c r="Q82" s="30">
        <v>0.50994217679944898</v>
      </c>
      <c r="R82" s="30">
        <v>0</v>
      </c>
      <c r="S82" s="30">
        <v>0</v>
      </c>
      <c r="T82" s="32">
        <v>4.9942272539738E-9</v>
      </c>
      <c r="U82" s="30">
        <v>0</v>
      </c>
      <c r="V82" s="30">
        <v>0</v>
      </c>
      <c r="W82" s="30">
        <v>0</v>
      </c>
      <c r="X82" s="30">
        <v>0</v>
      </c>
      <c r="Y82" s="30">
        <v>4.9953952072856397E-3</v>
      </c>
      <c r="Z82" s="30">
        <v>-7.4555629288042204E-4</v>
      </c>
      <c r="AA82" s="30">
        <v>3.9387866383577804E-3</v>
      </c>
      <c r="AB82" s="30">
        <v>1.81753723040856E-3</v>
      </c>
      <c r="AC82" s="30">
        <v>5.3702734864158304E-3</v>
      </c>
      <c r="AD82" s="30">
        <v>9.4317556087464196E-3</v>
      </c>
      <c r="AE82" s="30">
        <v>-0.121407576577858</v>
      </c>
      <c r="AF82" s="30">
        <v>-0.56975322766819003</v>
      </c>
      <c r="AH82" s="30">
        <f t="shared" si="17"/>
        <v>-5.1529330701405298E-3</v>
      </c>
      <c r="AI82" s="30">
        <f t="shared" si="11"/>
        <v>4.9953952072856397E-3</v>
      </c>
      <c r="AJ82" s="30">
        <f t="shared" si="10"/>
        <v>-7.4555629288042204E-4</v>
      </c>
      <c r="AK82" s="30">
        <f t="shared" si="10"/>
        <v>3.9387866383577804E-3</v>
      </c>
      <c r="AL82" s="30">
        <f t="shared" si="10"/>
        <v>1.81753723040856E-3</v>
      </c>
      <c r="AM82" s="30">
        <f t="shared" si="10"/>
        <v>5.3702734864158304E-3</v>
      </c>
      <c r="AN82" s="30">
        <f t="shared" si="10"/>
        <v>9.4317556087464196E-3</v>
      </c>
      <c r="AR82" s="31">
        <f t="shared" si="13"/>
        <v>46477</v>
      </c>
      <c r="AS82" s="30">
        <f t="shared" si="15"/>
        <v>-3.6563207718065531E-2</v>
      </c>
      <c r="AT82" s="30">
        <f t="shared" si="12"/>
        <v>4.9953952072856397E-3</v>
      </c>
      <c r="AU82" s="30">
        <f t="shared" si="12"/>
        <v>-7.4555629288042204E-4</v>
      </c>
      <c r="AV82" s="30">
        <f t="shared" si="12"/>
        <v>3.9387866383577804E-3</v>
      </c>
      <c r="AW82" s="30">
        <f t="shared" si="12"/>
        <v>1.81753723040856E-3</v>
      </c>
      <c r="AX82" s="30">
        <f t="shared" si="12"/>
        <v>5.3702734864158304E-3</v>
      </c>
      <c r="AY82" s="30">
        <f t="shared" si="12"/>
        <v>9.4317556087464196E-3</v>
      </c>
      <c r="AZ82" s="30">
        <f t="shared" si="16"/>
        <v>-1.1755015839731724E-2</v>
      </c>
      <c r="BA82" s="31">
        <f t="shared" si="14"/>
        <v>46477</v>
      </c>
      <c r="BB82" s="30">
        <f t="shared" si="14"/>
        <v>-3.6563207718065531E-2</v>
      </c>
      <c r="BC82" s="30" t="e">
        <f>#REF!</f>
        <v>#REF!</v>
      </c>
    </row>
    <row r="83" spans="1:55">
      <c r="A83" s="31">
        <v>46568</v>
      </c>
      <c r="B83" s="30">
        <v>-7.8658040991141903E-2</v>
      </c>
      <c r="C83" s="30">
        <v>-7.6130175232780295E-4</v>
      </c>
      <c r="D83" s="30">
        <v>-0.120761121973933</v>
      </c>
      <c r="E83" s="30">
        <v>-3.8537147461381498E-3</v>
      </c>
      <c r="F83" s="30">
        <v>8.7632426488681803E-2</v>
      </c>
      <c r="G83" s="30">
        <v>3.4005793569935598E-2</v>
      </c>
      <c r="H83" s="30">
        <v>-0.103537004054765</v>
      </c>
      <c r="I83" s="30">
        <v>-0.32551948830728999</v>
      </c>
      <c r="J83" s="30">
        <v>-1.0038485372186701</v>
      </c>
      <c r="K83" s="30">
        <v>-4.8019673976384897E-3</v>
      </c>
      <c r="L83" s="30">
        <v>-3.5353803329785098E-2</v>
      </c>
      <c r="M83" s="30">
        <v>0</v>
      </c>
      <c r="N83" s="30">
        <v>0</v>
      </c>
      <c r="O83" s="30">
        <v>0.61748462575734697</v>
      </c>
      <c r="P83" s="30">
        <v>0</v>
      </c>
      <c r="Q83" s="30">
        <v>0.50456455480749596</v>
      </c>
      <c r="R83" s="30">
        <v>0</v>
      </c>
      <c r="S83" s="30">
        <v>0</v>
      </c>
      <c r="T83" s="32">
        <v>9.9102948070139891E-10</v>
      </c>
      <c r="U83" s="30">
        <v>0</v>
      </c>
      <c r="V83" s="30">
        <v>0</v>
      </c>
      <c r="W83" s="30">
        <v>0</v>
      </c>
      <c r="X83" s="30">
        <v>0</v>
      </c>
      <c r="Y83" s="30">
        <v>4.9793069307746398E-3</v>
      </c>
      <c r="Z83" s="30">
        <v>-8.9178536547551701E-4</v>
      </c>
      <c r="AA83" s="30">
        <v>3.7680278115903498E-3</v>
      </c>
      <c r="AB83" s="30">
        <v>1.64606139831935E-3</v>
      </c>
      <c r="AC83" s="30">
        <v>5.2814849197835301E-3</v>
      </c>
      <c r="AD83" s="30">
        <v>9.3917560872735992E-3</v>
      </c>
      <c r="AE83" s="30">
        <v>-0.120175488053597</v>
      </c>
      <c r="AF83" s="30">
        <v>-0.54786151239716296</v>
      </c>
      <c r="AH83" s="30">
        <f t="shared" si="17"/>
        <v>-4.8019673976384897E-3</v>
      </c>
      <c r="AI83" s="30">
        <f t="shared" si="11"/>
        <v>4.9793069307746398E-3</v>
      </c>
      <c r="AJ83" s="30">
        <f t="shared" si="10"/>
        <v>-8.9178536547551701E-4</v>
      </c>
      <c r="AK83" s="30">
        <f t="shared" si="10"/>
        <v>3.7680278115903498E-3</v>
      </c>
      <c r="AL83" s="30">
        <f t="shared" si="10"/>
        <v>1.64606139831935E-3</v>
      </c>
      <c r="AM83" s="30">
        <f t="shared" si="10"/>
        <v>5.2814849197835301E-3</v>
      </c>
      <c r="AN83" s="30">
        <f t="shared" si="10"/>
        <v>9.3917560872735992E-3</v>
      </c>
      <c r="AR83" s="31">
        <f t="shared" si="13"/>
        <v>46568</v>
      </c>
      <c r="AS83" s="30">
        <f t="shared" si="15"/>
        <v>-3.6212242045563489E-2</v>
      </c>
      <c r="AT83" s="30">
        <f t="shared" si="12"/>
        <v>4.9793069307746398E-3</v>
      </c>
      <c r="AU83" s="30">
        <f t="shared" si="12"/>
        <v>-8.9178536547551701E-4</v>
      </c>
      <c r="AV83" s="30">
        <f t="shared" si="12"/>
        <v>3.7680278115903498E-3</v>
      </c>
      <c r="AW83" s="30">
        <f t="shared" si="12"/>
        <v>1.64606139831935E-3</v>
      </c>
      <c r="AX83" s="30">
        <f t="shared" si="12"/>
        <v>5.2814849197835301E-3</v>
      </c>
      <c r="AY83" s="30">
        <f t="shared" si="12"/>
        <v>9.3917560872735992E-3</v>
      </c>
      <c r="AZ83" s="30">
        <f t="shared" si="16"/>
        <v>-1.2037390263297535E-2</v>
      </c>
      <c r="BA83" s="31">
        <f t="shared" si="14"/>
        <v>46568</v>
      </c>
      <c r="BB83" s="30">
        <f t="shared" si="14"/>
        <v>-3.6212242045563489E-2</v>
      </c>
      <c r="BC83" s="30" t="e">
        <f>#REF!</f>
        <v>#REF!</v>
      </c>
    </row>
    <row r="84" spans="1:55">
      <c r="A84" s="31">
        <v>46660</v>
      </c>
      <c r="B84" s="30">
        <v>-7.7457626514820799E-2</v>
      </c>
      <c r="C84" s="30">
        <v>-7.3870151419130805E-4</v>
      </c>
      <c r="D84" s="30">
        <v>-0.118879522509363</v>
      </c>
      <c r="E84" s="30">
        <v>-3.5557474771130602E-3</v>
      </c>
      <c r="F84" s="30">
        <v>8.7864964606976195E-2</v>
      </c>
      <c r="G84" s="30">
        <v>3.0952598026323601E-2</v>
      </c>
      <c r="H84" s="30">
        <v>-8.3556906553994198E-2</v>
      </c>
      <c r="I84" s="30">
        <v>-0.34528515939650201</v>
      </c>
      <c r="J84" s="30">
        <v>-0.97460464819999404</v>
      </c>
      <c r="K84" s="30">
        <v>-4.4989442599785399E-3</v>
      </c>
      <c r="L84" s="30">
        <v>-3.2290068400630999E-2</v>
      </c>
      <c r="M84" s="30">
        <v>0</v>
      </c>
      <c r="N84" s="30">
        <v>0</v>
      </c>
      <c r="O84" s="30">
        <v>0.61459129558107894</v>
      </c>
      <c r="P84" s="30">
        <v>0</v>
      </c>
      <c r="Q84" s="30">
        <v>0.499246193504987</v>
      </c>
      <c r="R84" s="30">
        <v>0</v>
      </c>
      <c r="S84" s="30">
        <v>0</v>
      </c>
      <c r="T84" s="32">
        <v>1.96642702121607E-10</v>
      </c>
      <c r="U84" s="30">
        <v>0</v>
      </c>
      <c r="V84" s="30">
        <v>0</v>
      </c>
      <c r="W84" s="30">
        <v>0</v>
      </c>
      <c r="X84" s="30">
        <v>0</v>
      </c>
      <c r="Y84" s="30">
        <v>4.9495751803574298E-3</v>
      </c>
      <c r="Z84" s="30">
        <v>-1.04833243330659E-3</v>
      </c>
      <c r="AA84" s="30">
        <v>3.5974337357025299E-3</v>
      </c>
      <c r="AB84" s="30">
        <v>1.47386187778764E-3</v>
      </c>
      <c r="AC84" s="30">
        <v>5.1869799216896998E-3</v>
      </c>
      <c r="AD84" s="30">
        <v>9.3614996280022497E-3</v>
      </c>
      <c r="AE84" s="30">
        <v>-0.11895578180868201</v>
      </c>
      <c r="AF84" s="30">
        <v>-0.52141810412023004</v>
      </c>
      <c r="AH84" s="30">
        <f t="shared" si="17"/>
        <v>-4.4989442599785399E-3</v>
      </c>
      <c r="AI84" s="30">
        <f t="shared" si="11"/>
        <v>4.9495751803574298E-3</v>
      </c>
      <c r="AJ84" s="30">
        <f t="shared" si="10"/>
        <v>-1.04833243330659E-3</v>
      </c>
      <c r="AK84" s="30">
        <f t="shared" si="10"/>
        <v>3.5974337357025299E-3</v>
      </c>
      <c r="AL84" s="30">
        <f t="shared" si="10"/>
        <v>1.47386187778764E-3</v>
      </c>
      <c r="AM84" s="30">
        <f t="shared" si="10"/>
        <v>5.1869799216896998E-3</v>
      </c>
      <c r="AN84" s="30">
        <f t="shared" si="10"/>
        <v>9.3614996280022497E-3</v>
      </c>
      <c r="AR84" s="31">
        <f t="shared" si="13"/>
        <v>46660</v>
      </c>
      <c r="AS84" s="30">
        <f t="shared" si="15"/>
        <v>-3.5909218907903537E-2</v>
      </c>
      <c r="AT84" s="30">
        <f t="shared" si="12"/>
        <v>4.9495751803574298E-3</v>
      </c>
      <c r="AU84" s="30">
        <f t="shared" si="12"/>
        <v>-1.04833243330659E-3</v>
      </c>
      <c r="AV84" s="30">
        <f t="shared" si="12"/>
        <v>3.5974337357025299E-3</v>
      </c>
      <c r="AW84" s="30">
        <f t="shared" si="12"/>
        <v>1.47386187778764E-3</v>
      </c>
      <c r="AX84" s="30">
        <f t="shared" si="12"/>
        <v>5.1869799216896998E-3</v>
      </c>
      <c r="AY84" s="30">
        <f t="shared" si="12"/>
        <v>9.3614996280022497E-3</v>
      </c>
      <c r="AZ84" s="30">
        <f t="shared" si="16"/>
        <v>-1.238820099767058E-2</v>
      </c>
      <c r="BA84" s="31">
        <f t="shared" si="14"/>
        <v>46660</v>
      </c>
      <c r="BB84" s="30">
        <f t="shared" si="14"/>
        <v>-3.5909218907903537E-2</v>
      </c>
      <c r="BC84" s="30" t="e">
        <f>#REF!</f>
        <v>#REF!</v>
      </c>
    </row>
    <row r="85" spans="1:55">
      <c r="A85" s="31">
        <v>46752</v>
      </c>
      <c r="B85" s="30">
        <v>-7.6289338763890699E-2</v>
      </c>
      <c r="C85" s="30">
        <v>-7.1563267273200195E-4</v>
      </c>
      <c r="D85" s="30">
        <v>-0.11703172271755299</v>
      </c>
      <c r="E85" s="30">
        <v>-3.2595899830733998E-3</v>
      </c>
      <c r="F85" s="30">
        <v>8.8076102884770899E-2</v>
      </c>
      <c r="G85" s="30">
        <v>2.80964012290718E-2</v>
      </c>
      <c r="H85" s="30">
        <v>-6.4946048802072498E-2</v>
      </c>
      <c r="I85" s="30">
        <v>-0.359496593035246</v>
      </c>
      <c r="J85" s="30">
        <v>-0.94623245513740795</v>
      </c>
      <c r="K85" s="30">
        <v>-4.2387071029437104E-3</v>
      </c>
      <c r="L85" s="30">
        <v>-2.9293319883483201E-2</v>
      </c>
      <c r="M85" s="30">
        <v>0</v>
      </c>
      <c r="N85" s="30">
        <v>0</v>
      </c>
      <c r="O85" s="30">
        <v>0.61165406329795002</v>
      </c>
      <c r="P85" s="30">
        <v>0</v>
      </c>
      <c r="Q85" s="30">
        <v>0.49398868268517498</v>
      </c>
      <c r="R85" s="30">
        <v>0</v>
      </c>
      <c r="S85" s="30">
        <v>0</v>
      </c>
      <c r="T85" s="32">
        <v>3.8991032624835498E-11</v>
      </c>
      <c r="U85" s="30">
        <v>0</v>
      </c>
      <c r="V85" s="30">
        <v>0</v>
      </c>
      <c r="W85" s="30">
        <v>0</v>
      </c>
      <c r="X85" s="30">
        <v>0</v>
      </c>
      <c r="Y85" s="30">
        <v>4.90780925532785E-3</v>
      </c>
      <c r="Z85" s="30">
        <v>-1.2095146240120799E-3</v>
      </c>
      <c r="AA85" s="30">
        <v>3.4293897808623701E-3</v>
      </c>
      <c r="AB85" s="30">
        <v>1.3043985903848901E-3</v>
      </c>
      <c r="AC85" s="30">
        <v>5.0881104787903197E-3</v>
      </c>
      <c r="AD85" s="30">
        <v>9.3368376800517794E-3</v>
      </c>
      <c r="AE85" s="30">
        <v>-0.11774834062143701</v>
      </c>
      <c r="AF85" s="30">
        <v>-0.49161747731174499</v>
      </c>
      <c r="AH85" s="30">
        <f t="shared" si="17"/>
        <v>-4.2387071029437104E-3</v>
      </c>
      <c r="AI85" s="30">
        <f t="shared" si="11"/>
        <v>4.90780925532785E-3</v>
      </c>
      <c r="AJ85" s="30">
        <f t="shared" si="10"/>
        <v>-1.2095146240120799E-3</v>
      </c>
      <c r="AK85" s="30">
        <f t="shared" si="10"/>
        <v>3.4293897808623701E-3</v>
      </c>
      <c r="AL85" s="30">
        <f t="shared" si="10"/>
        <v>1.3043985903848901E-3</v>
      </c>
      <c r="AM85" s="30">
        <f t="shared" si="10"/>
        <v>5.0881104787903197E-3</v>
      </c>
      <c r="AN85" s="30">
        <f t="shared" si="10"/>
        <v>9.3368376800517794E-3</v>
      </c>
      <c r="AR85" s="31">
        <f t="shared" si="13"/>
        <v>46752</v>
      </c>
      <c r="AS85" s="30">
        <f t="shared" si="15"/>
        <v>-3.5648981750868711E-2</v>
      </c>
      <c r="AT85" s="30">
        <f t="shared" si="12"/>
        <v>4.90780925532785E-3</v>
      </c>
      <c r="AU85" s="30">
        <f t="shared" si="12"/>
        <v>-1.2095146240120799E-3</v>
      </c>
      <c r="AV85" s="30">
        <f t="shared" si="12"/>
        <v>3.4293897808623701E-3</v>
      </c>
      <c r="AW85" s="30">
        <f t="shared" si="12"/>
        <v>1.3043985903848901E-3</v>
      </c>
      <c r="AX85" s="30">
        <f t="shared" si="12"/>
        <v>5.0881104787903197E-3</v>
      </c>
      <c r="AY85" s="30">
        <f t="shared" si="12"/>
        <v>9.3368376800517794E-3</v>
      </c>
      <c r="AZ85" s="30">
        <f t="shared" si="16"/>
        <v>-1.2791950589463585E-2</v>
      </c>
      <c r="BA85" s="31">
        <f t="shared" si="14"/>
        <v>46752</v>
      </c>
      <c r="BB85" s="30">
        <f t="shared" si="14"/>
        <v>-3.5648981750868711E-2</v>
      </c>
      <c r="BC85" s="30" t="e">
        <f>#REF!</f>
        <v>#REF!</v>
      </c>
    </row>
    <row r="86" spans="1:55">
      <c r="A86" s="31">
        <v>46843</v>
      </c>
      <c r="B86" s="30">
        <v>-7.51521076690298E-2</v>
      </c>
      <c r="C86" s="30">
        <v>-6.9243273354002699E-4</v>
      </c>
      <c r="D86" s="30">
        <v>-0.115217712219828</v>
      </c>
      <c r="E86" s="30">
        <v>-2.9702368348205601E-3</v>
      </c>
      <c r="F86" s="30">
        <v>8.8264978805852004E-2</v>
      </c>
      <c r="G86" s="30">
        <v>2.54206562674275E-2</v>
      </c>
      <c r="H86" s="30">
        <v>-4.7628921737374798E-2</v>
      </c>
      <c r="I86" s="30">
        <v>-0.369203007569196</v>
      </c>
      <c r="J86" s="30">
        <v>-0.918700168892572</v>
      </c>
      <c r="K86" s="30">
        <v>-4.0161583014119897E-3</v>
      </c>
      <c r="L86" s="30">
        <v>-2.6367928100101599E-2</v>
      </c>
      <c r="M86" s="30">
        <v>0</v>
      </c>
      <c r="N86" s="30">
        <v>0</v>
      </c>
      <c r="O86" s="30">
        <v>0.608674993861546</v>
      </c>
      <c r="P86" s="30">
        <v>0</v>
      </c>
      <c r="Q86" s="30">
        <v>0.48879292711903</v>
      </c>
      <c r="R86" s="30">
        <v>0</v>
      </c>
      <c r="S86" s="30">
        <v>0</v>
      </c>
      <c r="T86" s="32">
        <v>7.7271522513910895E-12</v>
      </c>
      <c r="U86" s="30">
        <v>0</v>
      </c>
      <c r="V86" s="30">
        <v>0</v>
      </c>
      <c r="W86" s="30">
        <v>0</v>
      </c>
      <c r="X86" s="30">
        <v>0</v>
      </c>
      <c r="Y86" s="30">
        <v>4.8555213191026E-3</v>
      </c>
      <c r="Z86" s="30">
        <v>-1.37074549715343E-3</v>
      </c>
      <c r="AA86" s="30">
        <v>3.2656084920867899E-3</v>
      </c>
      <c r="AB86" s="30">
        <v>1.14019714614332E-3</v>
      </c>
      <c r="AC86" s="30">
        <v>4.9859257127193796E-3</v>
      </c>
      <c r="AD86" s="30">
        <v>9.3140890746967707E-3</v>
      </c>
      <c r="AE86" s="30">
        <v>-0.11655304809788899</v>
      </c>
      <c r="AF86" s="30">
        <v>-0.45942321941174702</v>
      </c>
      <c r="AH86" s="30">
        <f t="shared" si="17"/>
        <v>-4.0161583014119897E-3</v>
      </c>
      <c r="AI86" s="30">
        <f t="shared" si="11"/>
        <v>4.8555213191026E-3</v>
      </c>
      <c r="AJ86" s="30">
        <f t="shared" si="10"/>
        <v>-1.37074549715343E-3</v>
      </c>
      <c r="AK86" s="30">
        <f t="shared" si="10"/>
        <v>3.2656084920867899E-3</v>
      </c>
      <c r="AL86" s="30">
        <f t="shared" si="10"/>
        <v>1.14019714614332E-3</v>
      </c>
      <c r="AM86" s="30">
        <f t="shared" si="10"/>
        <v>4.9859257127193796E-3</v>
      </c>
      <c r="AN86" s="30">
        <f t="shared" si="10"/>
        <v>9.3140890746967707E-3</v>
      </c>
      <c r="AR86" s="31">
        <f t="shared" si="13"/>
        <v>46843</v>
      </c>
      <c r="AS86" s="30">
        <f t="shared" si="15"/>
        <v>-3.5426432949336992E-2</v>
      </c>
      <c r="AT86" s="30">
        <f t="shared" si="12"/>
        <v>4.8555213191026E-3</v>
      </c>
      <c r="AU86" s="30">
        <f t="shared" si="12"/>
        <v>-1.37074549715343E-3</v>
      </c>
      <c r="AV86" s="30">
        <f t="shared" si="12"/>
        <v>3.2656084920867899E-3</v>
      </c>
      <c r="AW86" s="30">
        <f t="shared" si="12"/>
        <v>1.14019714614332E-3</v>
      </c>
      <c r="AX86" s="30">
        <f t="shared" si="12"/>
        <v>4.9859257127193796E-3</v>
      </c>
      <c r="AY86" s="30">
        <f t="shared" si="12"/>
        <v>9.3140890746967707E-3</v>
      </c>
      <c r="AZ86" s="30">
        <f t="shared" si="16"/>
        <v>-1.3235836701741562E-2</v>
      </c>
      <c r="BA86" s="31">
        <f t="shared" si="14"/>
        <v>46843</v>
      </c>
      <c r="BB86" s="30">
        <f t="shared" si="14"/>
        <v>-3.5426432949336992E-2</v>
      </c>
      <c r="BC86" s="30" t="e">
        <f>#REF!</f>
        <v>#REF!</v>
      </c>
    </row>
    <row r="87" spans="1:55">
      <c r="A87" s="31">
        <v>46934</v>
      </c>
      <c r="B87" s="30">
        <v>-7.40448631560197E-2</v>
      </c>
      <c r="C87" s="30">
        <v>-6.6934301812260301E-4</v>
      </c>
      <c r="D87" s="30">
        <v>-0.113437363430646</v>
      </c>
      <c r="E87" s="30">
        <v>-2.6913300515185499E-3</v>
      </c>
      <c r="F87" s="30">
        <v>8.8430924573246195E-2</v>
      </c>
      <c r="G87" s="30">
        <v>2.2910356014182998E-2</v>
      </c>
      <c r="H87" s="30">
        <v>-3.1534329082760701E-2</v>
      </c>
      <c r="I87" s="30">
        <v>-0.375261069383447</v>
      </c>
      <c r="J87" s="30">
        <v>-0.89197792043548196</v>
      </c>
      <c r="K87" s="30">
        <v>-3.8264180210023598E-3</v>
      </c>
      <c r="L87" s="30">
        <v>-2.3517875948098E-2</v>
      </c>
      <c r="M87" s="30">
        <v>0</v>
      </c>
      <c r="N87" s="30">
        <v>0</v>
      </c>
      <c r="O87" s="30">
        <v>0.60565586444008002</v>
      </c>
      <c r="P87" s="30">
        <v>0</v>
      </c>
      <c r="Q87" s="30">
        <v>0.48365929686466902</v>
      </c>
      <c r="R87" s="30">
        <v>0</v>
      </c>
      <c r="S87" s="30">
        <v>0</v>
      </c>
      <c r="T87" s="32">
        <v>1.5099033134902101E-12</v>
      </c>
      <c r="U87" s="30">
        <v>0</v>
      </c>
      <c r="V87" s="30">
        <v>0</v>
      </c>
      <c r="W87" s="30">
        <v>0</v>
      </c>
      <c r="X87" s="30">
        <v>0</v>
      </c>
      <c r="Y87" s="30">
        <v>4.7941203116463804E-3</v>
      </c>
      <c r="Z87" s="30">
        <v>-1.5283825361089799E-3</v>
      </c>
      <c r="AA87" s="30">
        <v>3.1072975122947702E-3</v>
      </c>
      <c r="AB87" s="30">
        <v>9.8307454408086393E-4</v>
      </c>
      <c r="AC87" s="30">
        <v>4.8812772951212198E-3</v>
      </c>
      <c r="AD87" s="30">
        <v>9.2901350582374996E-3</v>
      </c>
      <c r="AE87" s="30">
        <v>-0.1153697886759</v>
      </c>
      <c r="AF87" s="30">
        <v>-0.42561045966022998</v>
      </c>
      <c r="AH87" s="30">
        <f t="shared" si="17"/>
        <v>-3.8264180210023598E-3</v>
      </c>
      <c r="AI87" s="30">
        <f t="shared" si="11"/>
        <v>4.7941203116463804E-3</v>
      </c>
      <c r="AJ87" s="30">
        <f t="shared" si="10"/>
        <v>-1.5283825361089799E-3</v>
      </c>
      <c r="AK87" s="30">
        <f t="shared" si="10"/>
        <v>3.1072975122947702E-3</v>
      </c>
      <c r="AL87" s="30">
        <f t="shared" si="10"/>
        <v>9.8307454408086393E-4</v>
      </c>
      <c r="AM87" s="30">
        <f t="shared" si="10"/>
        <v>4.8812772951212198E-3</v>
      </c>
      <c r="AN87" s="30">
        <f t="shared" si="10"/>
        <v>9.2901350582374996E-3</v>
      </c>
      <c r="AR87" s="31">
        <f t="shared" si="13"/>
        <v>46934</v>
      </c>
      <c r="AS87" s="30">
        <f t="shared" si="15"/>
        <v>-3.5236692668927358E-2</v>
      </c>
      <c r="AT87" s="30">
        <f t="shared" si="12"/>
        <v>4.7941203116463804E-3</v>
      </c>
      <c r="AU87" s="30">
        <f t="shared" si="12"/>
        <v>-1.5283825361089799E-3</v>
      </c>
      <c r="AV87" s="30">
        <f t="shared" si="12"/>
        <v>3.1072975122947702E-3</v>
      </c>
      <c r="AW87" s="30">
        <f t="shared" si="12"/>
        <v>9.8307454408086393E-4</v>
      </c>
      <c r="AX87" s="30">
        <f t="shared" si="12"/>
        <v>4.8812772951212198E-3</v>
      </c>
      <c r="AY87" s="30">
        <f t="shared" si="12"/>
        <v>9.2901350582374996E-3</v>
      </c>
      <c r="AZ87" s="30">
        <f t="shared" si="16"/>
        <v>-1.3709170483655601E-2</v>
      </c>
      <c r="BA87" s="31">
        <f t="shared" si="14"/>
        <v>46934</v>
      </c>
      <c r="BB87" s="30">
        <f t="shared" si="14"/>
        <v>-3.5236692668927358E-2</v>
      </c>
      <c r="BC87" s="30" t="e">
        <f>#REF!</f>
        <v>#REF!</v>
      </c>
    </row>
    <row r="88" spans="1:55">
      <c r="A88" s="31">
        <v>47026</v>
      </c>
      <c r="B88" s="30">
        <v>-7.2966545360841906E-2</v>
      </c>
      <c r="C88" s="30">
        <v>-6.4653893651067597E-4</v>
      </c>
      <c r="D88" s="30">
        <v>-0.111690450492552</v>
      </c>
      <c r="E88" s="30">
        <v>-2.4254315017513402E-3</v>
      </c>
      <c r="F88" s="30">
        <v>8.8573452346474194E-2</v>
      </c>
      <c r="G88" s="30">
        <v>2.0551916862454601E-2</v>
      </c>
      <c r="H88" s="30">
        <v>-1.6594975121642E-2</v>
      </c>
      <c r="I88" s="30">
        <v>-0.378370301691488</v>
      </c>
      <c r="J88" s="30">
        <v>-0.86603761995117601</v>
      </c>
      <c r="K88" s="30">
        <v>-3.6649229797069902E-3</v>
      </c>
      <c r="L88" s="30">
        <v>-2.0746679669669799E-2</v>
      </c>
      <c r="M88" s="30">
        <v>0</v>
      </c>
      <c r="N88" s="30">
        <v>0</v>
      </c>
      <c r="O88" s="30">
        <v>0.60259822865493795</v>
      </c>
      <c r="P88" s="30">
        <v>0</v>
      </c>
      <c r="Q88" s="30">
        <v>0.47858774860567399</v>
      </c>
      <c r="R88" s="30">
        <v>0</v>
      </c>
      <c r="S88" s="30">
        <v>0</v>
      </c>
      <c r="T88" s="32">
        <v>2.6645352591003701E-13</v>
      </c>
      <c r="U88" s="30">
        <v>0</v>
      </c>
      <c r="V88" s="30">
        <v>0</v>
      </c>
      <c r="W88" s="30">
        <v>0</v>
      </c>
      <c r="X88" s="30">
        <v>0</v>
      </c>
      <c r="Y88" s="30">
        <v>4.7249085931122502E-3</v>
      </c>
      <c r="Z88" s="30">
        <v>-1.67959323624788E-3</v>
      </c>
      <c r="AA88" s="30">
        <v>2.9552768713747499E-3</v>
      </c>
      <c r="AB88" s="30">
        <v>8.3429510651100703E-4</v>
      </c>
      <c r="AC88" s="30">
        <v>4.77487595009762E-3</v>
      </c>
      <c r="AD88" s="30">
        <v>9.2624296048171503E-3</v>
      </c>
      <c r="AE88" s="30">
        <v>-0.11419844762895399</v>
      </c>
      <c r="AF88" s="30">
        <v>-0.390800633569377</v>
      </c>
      <c r="AH88" s="30">
        <f t="shared" si="17"/>
        <v>-3.6649229797069902E-3</v>
      </c>
      <c r="AI88" s="30">
        <f t="shared" si="11"/>
        <v>4.7249085931122502E-3</v>
      </c>
      <c r="AJ88" s="30">
        <f t="shared" si="10"/>
        <v>-1.67959323624788E-3</v>
      </c>
      <c r="AK88" s="30">
        <f t="shared" si="10"/>
        <v>2.9552768713747499E-3</v>
      </c>
      <c r="AL88" s="30">
        <f t="shared" si="10"/>
        <v>8.3429510651100703E-4</v>
      </c>
      <c r="AM88" s="30">
        <f t="shared" si="10"/>
        <v>4.77487595009762E-3</v>
      </c>
      <c r="AN88" s="30">
        <f t="shared" si="10"/>
        <v>9.2624296048171503E-3</v>
      </c>
      <c r="AR88" s="31">
        <f t="shared" si="13"/>
        <v>47026</v>
      </c>
      <c r="AS88" s="30">
        <f t="shared" si="15"/>
        <v>-3.507519762763199E-2</v>
      </c>
      <c r="AT88" s="30">
        <f t="shared" si="12"/>
        <v>4.7249085931122502E-3</v>
      </c>
      <c r="AU88" s="30">
        <f t="shared" si="12"/>
        <v>-1.67959323624788E-3</v>
      </c>
      <c r="AV88" s="30">
        <f t="shared" si="12"/>
        <v>2.9552768713747499E-3</v>
      </c>
      <c r="AW88" s="30">
        <f t="shared" si="12"/>
        <v>8.3429510651100703E-4</v>
      </c>
      <c r="AX88" s="30">
        <f t="shared" si="12"/>
        <v>4.77487595009762E-3</v>
      </c>
      <c r="AY88" s="30">
        <f t="shared" si="12"/>
        <v>9.2624296048171503E-3</v>
      </c>
      <c r="AZ88" s="30">
        <f t="shared" si="16"/>
        <v>-1.4203004737967092E-2</v>
      </c>
      <c r="BA88" s="31">
        <f t="shared" si="14"/>
        <v>47026</v>
      </c>
      <c r="BB88" s="30">
        <f t="shared" si="14"/>
        <v>-3.507519762763199E-2</v>
      </c>
      <c r="BC88" s="30" t="e">
        <f>#REF!</f>
        <v>#REF!</v>
      </c>
    </row>
    <row r="89" spans="1:55">
      <c r="A89" s="31">
        <v>47118</v>
      </c>
      <c r="B89" s="30">
        <v>-7.1916113344649896E-2</v>
      </c>
      <c r="C89" s="30">
        <v>-6.2414893934326001E-4</v>
      </c>
      <c r="D89" s="30">
        <v>-0.109976665386946</v>
      </c>
      <c r="E89" s="30">
        <v>-2.17424542939825E-3</v>
      </c>
      <c r="F89" s="30">
        <v>8.8692238792287201E-2</v>
      </c>
      <c r="G89" s="30">
        <v>1.8333063841291498E-2</v>
      </c>
      <c r="H89" s="30">
        <v>-2.74712292780421E-3</v>
      </c>
      <c r="I89" s="30">
        <v>-0.37910197110111399</v>
      </c>
      <c r="J89" s="30">
        <v>-0.84085281687628</v>
      </c>
      <c r="K89" s="30">
        <v>-3.5274832006382201E-3</v>
      </c>
      <c r="L89" s="30">
        <v>-1.8057344260591301E-2</v>
      </c>
      <c r="M89" s="30">
        <v>0</v>
      </c>
      <c r="N89" s="30">
        <v>0</v>
      </c>
      <c r="O89" s="30">
        <v>0.59950347045227803</v>
      </c>
      <c r="P89" s="30">
        <v>0</v>
      </c>
      <c r="Q89" s="30">
        <v>0.47357792365894102</v>
      </c>
      <c r="R89" s="30">
        <v>0</v>
      </c>
      <c r="S89" s="30">
        <v>0</v>
      </c>
      <c r="T89" s="32">
        <v>8.8817841970012498E-14</v>
      </c>
      <c r="U89" s="30">
        <v>0</v>
      </c>
      <c r="V89" s="30">
        <v>0</v>
      </c>
      <c r="W89" s="30">
        <v>0</v>
      </c>
      <c r="X89" s="30">
        <v>0</v>
      </c>
      <c r="Y89" s="30">
        <v>4.6490812354971203E-3</v>
      </c>
      <c r="Z89" s="30">
        <v>-1.82223602873676E-3</v>
      </c>
      <c r="AA89" s="30">
        <v>2.8100660604213298E-3</v>
      </c>
      <c r="AB89" s="30">
        <v>6.9468641696879198E-4</v>
      </c>
      <c r="AC89" s="30">
        <v>4.6673241366868004E-3</v>
      </c>
      <c r="AD89" s="30">
        <v>9.2289685536428492E-3</v>
      </c>
      <c r="AE89" s="30">
        <v>-0.11303891106963999</v>
      </c>
      <c r="AF89" s="30">
        <v>-0.355489925306118</v>
      </c>
      <c r="AH89" s="30">
        <f t="shared" si="17"/>
        <v>-3.5274832006382201E-3</v>
      </c>
      <c r="AI89" s="30">
        <f t="shared" si="11"/>
        <v>4.6490812354971203E-3</v>
      </c>
      <c r="AJ89" s="30">
        <f t="shared" si="10"/>
        <v>-1.82223602873676E-3</v>
      </c>
      <c r="AK89" s="30">
        <f t="shared" si="10"/>
        <v>2.8100660604213298E-3</v>
      </c>
      <c r="AL89" s="30">
        <f t="shared" si="10"/>
        <v>6.9468641696879198E-4</v>
      </c>
      <c r="AM89" s="30">
        <f t="shared" si="10"/>
        <v>4.6673241366868004E-3</v>
      </c>
      <c r="AN89" s="30">
        <f t="shared" si="10"/>
        <v>9.2289685536428492E-3</v>
      </c>
      <c r="AR89" s="31">
        <f t="shared" si="13"/>
        <v>47118</v>
      </c>
      <c r="AS89" s="30">
        <f t="shared" si="15"/>
        <v>-3.493775784856322E-2</v>
      </c>
      <c r="AT89" s="30">
        <f t="shared" si="12"/>
        <v>4.6490812354971203E-3</v>
      </c>
      <c r="AU89" s="30">
        <f t="shared" si="12"/>
        <v>-1.82223602873676E-3</v>
      </c>
      <c r="AV89" s="30">
        <f t="shared" si="12"/>
        <v>2.8100660604213298E-3</v>
      </c>
      <c r="AW89" s="30">
        <f t="shared" si="12"/>
        <v>6.9468641696879198E-4</v>
      </c>
      <c r="AX89" s="30">
        <f t="shared" si="12"/>
        <v>4.6673241366868004E-3</v>
      </c>
      <c r="AY89" s="30">
        <f t="shared" si="12"/>
        <v>9.2289685536428492E-3</v>
      </c>
      <c r="AZ89" s="30">
        <f t="shared" si="16"/>
        <v>-1.4709867474083085E-2</v>
      </c>
      <c r="BA89" s="31">
        <f t="shared" si="14"/>
        <v>47118</v>
      </c>
      <c r="BB89" s="30">
        <f t="shared" si="14"/>
        <v>-3.493775784856322E-2</v>
      </c>
      <c r="BC89" s="30" t="e">
        <f>#REF!</f>
        <v>#REF!</v>
      </c>
    </row>
    <row r="90" spans="1:55">
      <c r="A90" s="31">
        <v>47208</v>
      </c>
      <c r="B90" s="30">
        <v>-7.0892551794165995E-2</v>
      </c>
      <c r="C90" s="30">
        <v>-6.0226679117203398E-4</v>
      </c>
      <c r="D90" s="30">
        <v>-0.108295631827914</v>
      </c>
      <c r="E90" s="30">
        <v>-1.93879998787727E-3</v>
      </c>
      <c r="F90" s="30">
        <v>8.8787109392796104E-2</v>
      </c>
      <c r="G90" s="30">
        <v>1.62427191114922E-2</v>
      </c>
      <c r="H90" s="30">
        <v>1.0069691222214201E-2</v>
      </c>
      <c r="I90" s="30">
        <v>-0.377922657477824</v>
      </c>
      <c r="J90" s="30">
        <v>-0.816398563133791</v>
      </c>
      <c r="K90" s="30">
        <v>-3.4103090181924998E-3</v>
      </c>
      <c r="L90" s="30">
        <v>-1.5452345170952E-2</v>
      </c>
      <c r="M90" s="30">
        <v>0</v>
      </c>
      <c r="N90" s="30">
        <v>0</v>
      </c>
      <c r="O90" s="30">
        <v>0.59637284872526797</v>
      </c>
      <c r="P90" s="30">
        <v>0</v>
      </c>
      <c r="Q90" s="30">
        <v>0.46862922685459901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4.5677275333000297E-3</v>
      </c>
      <c r="Z90" s="30">
        <v>-1.95475421788104E-3</v>
      </c>
      <c r="AA90" s="30">
        <v>2.67195130221331E-3</v>
      </c>
      <c r="AB90" s="30">
        <v>5.6472993803513495E-4</v>
      </c>
      <c r="AC90" s="30">
        <v>4.5591368206032703E-3</v>
      </c>
      <c r="AD90" s="30">
        <v>9.1882399814835394E-3</v>
      </c>
      <c r="AE90" s="30">
        <v>-0.111891065952463</v>
      </c>
      <c r="AF90" s="30">
        <v>-0.32007251848717999</v>
      </c>
      <c r="AH90" s="30">
        <f t="shared" si="17"/>
        <v>-3.4103090181924998E-3</v>
      </c>
      <c r="AI90" s="30">
        <f t="shared" si="11"/>
        <v>4.5677275333000297E-3</v>
      </c>
      <c r="AJ90" s="30">
        <f t="shared" si="10"/>
        <v>-1.95475421788104E-3</v>
      </c>
      <c r="AK90" s="30">
        <f t="shared" si="10"/>
        <v>2.67195130221331E-3</v>
      </c>
      <c r="AL90" s="30">
        <f t="shared" si="10"/>
        <v>5.6472993803513495E-4</v>
      </c>
      <c r="AM90" s="30">
        <f t="shared" si="10"/>
        <v>4.5591368206032703E-3</v>
      </c>
      <c r="AN90" s="30">
        <f t="shared" si="10"/>
        <v>9.1882399814835394E-3</v>
      </c>
      <c r="AR90" s="31">
        <f t="shared" si="13"/>
        <v>47208</v>
      </c>
      <c r="AS90" s="30">
        <f t="shared" si="15"/>
        <v>-3.4820583666117497E-2</v>
      </c>
      <c r="AT90" s="30">
        <f t="shared" si="12"/>
        <v>4.5677275333000297E-3</v>
      </c>
      <c r="AU90" s="30">
        <f t="shared" si="12"/>
        <v>-1.95475421788104E-3</v>
      </c>
      <c r="AV90" s="30">
        <f t="shared" si="12"/>
        <v>2.67195130221331E-3</v>
      </c>
      <c r="AW90" s="30">
        <f t="shared" si="12"/>
        <v>5.6472993803513495E-4</v>
      </c>
      <c r="AX90" s="30">
        <f t="shared" si="12"/>
        <v>4.5591368206032703E-3</v>
      </c>
      <c r="AY90" s="30">
        <f t="shared" si="12"/>
        <v>9.1882399814835394E-3</v>
      </c>
      <c r="AZ90" s="30">
        <f t="shared" si="16"/>
        <v>-1.5223552308363255E-2</v>
      </c>
      <c r="BA90" s="31">
        <f t="shared" si="14"/>
        <v>47208</v>
      </c>
      <c r="BB90" s="30">
        <f t="shared" si="14"/>
        <v>-3.4820583666117497E-2</v>
      </c>
      <c r="BC90" s="30" t="e">
        <f>#REF!</f>
        <v>#REF!</v>
      </c>
    </row>
    <row r="91" spans="1:55">
      <c r="A91" s="31">
        <v>47299</v>
      </c>
      <c r="B91" s="30">
        <v>-6.9894875794362904E-2</v>
      </c>
      <c r="C91" s="30">
        <v>-5.8095986960049397E-4</v>
      </c>
      <c r="D91" s="30">
        <v>-0.106646917305874</v>
      </c>
      <c r="E91" s="30">
        <v>-1.7195951410142699E-3</v>
      </c>
      <c r="F91" s="30">
        <v>8.8858022911564305E-2</v>
      </c>
      <c r="G91" s="30">
        <v>1.4270895245971299E-2</v>
      </c>
      <c r="H91" s="30">
        <v>2.19128982647642E-2</v>
      </c>
      <c r="I91" s="30">
        <v>-0.37521348710882702</v>
      </c>
      <c r="J91" s="30">
        <v>-0.79265128202088397</v>
      </c>
      <c r="K91" s="30">
        <v>-3.3100170650279801E-3</v>
      </c>
      <c r="L91" s="30">
        <v>-1.29336296027515E-2</v>
      </c>
      <c r="M91" s="30">
        <v>0</v>
      </c>
      <c r="N91" s="30">
        <v>0</v>
      </c>
      <c r="O91" s="30">
        <v>0.59320753381058</v>
      </c>
      <c r="P91" s="30">
        <v>0</v>
      </c>
      <c r="Q91" s="30">
        <v>0.46374088970819699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4.4818342336272396E-3</v>
      </c>
      <c r="Z91" s="30">
        <v>-2.0760818347897998E-3</v>
      </c>
      <c r="AA91" s="30">
        <v>2.54103873218447E-3</v>
      </c>
      <c r="AB91" s="30">
        <v>4.4463394823779302E-4</v>
      </c>
      <c r="AC91" s="30">
        <v>4.4507559501472099E-3</v>
      </c>
      <c r="AD91" s="30">
        <v>9.1391673134655297E-3</v>
      </c>
      <c r="AE91" s="30">
        <v>-0.110754800076628</v>
      </c>
      <c r="AF91" s="30">
        <v>-0.28485959405939398</v>
      </c>
      <c r="AH91" s="30">
        <f t="shared" si="17"/>
        <v>-3.3100170650279801E-3</v>
      </c>
      <c r="AI91" s="30">
        <f t="shared" si="11"/>
        <v>4.4818342336272396E-3</v>
      </c>
      <c r="AJ91" s="30">
        <f t="shared" si="10"/>
        <v>-2.0760818347897998E-3</v>
      </c>
      <c r="AK91" s="30">
        <f t="shared" si="10"/>
        <v>2.54103873218447E-3</v>
      </c>
      <c r="AL91" s="30">
        <f t="shared" si="10"/>
        <v>4.4463394823779302E-4</v>
      </c>
      <c r="AM91" s="30">
        <f t="shared" si="10"/>
        <v>4.4507559501472099E-3</v>
      </c>
      <c r="AN91" s="30">
        <f t="shared" si="10"/>
        <v>9.1391673134655297E-3</v>
      </c>
      <c r="AR91" s="31">
        <f t="shared" si="13"/>
        <v>47299</v>
      </c>
      <c r="AS91" s="30">
        <f t="shared" si="15"/>
        <v>-3.4720291712952982E-2</v>
      </c>
      <c r="AT91" s="30">
        <f t="shared" si="12"/>
        <v>4.4818342336272396E-3</v>
      </c>
      <c r="AU91" s="30">
        <f t="shared" si="12"/>
        <v>-2.0760818347897998E-3</v>
      </c>
      <c r="AV91" s="30">
        <f t="shared" si="12"/>
        <v>2.54103873218447E-3</v>
      </c>
      <c r="AW91" s="30">
        <f t="shared" si="12"/>
        <v>4.4463394823779302E-4</v>
      </c>
      <c r="AX91" s="30">
        <f t="shared" si="12"/>
        <v>4.4507559501472099E-3</v>
      </c>
      <c r="AY91" s="30">
        <f t="shared" si="12"/>
        <v>9.1391673134655297E-3</v>
      </c>
      <c r="AZ91" s="30">
        <f t="shared" si="16"/>
        <v>-1.5738943370080541E-2</v>
      </c>
      <c r="BA91" s="31">
        <f t="shared" si="14"/>
        <v>47299</v>
      </c>
      <c r="BB91" s="30">
        <f t="shared" si="14"/>
        <v>-3.4720291712952982E-2</v>
      </c>
      <c r="BC91" s="30" t="e">
        <f>#REF!</f>
        <v>#REF!</v>
      </c>
    </row>
    <row r="92" spans="1:55">
      <c r="A92" s="31">
        <v>47391</v>
      </c>
      <c r="B92" s="30">
        <v>-6.8922133958537704E-2</v>
      </c>
      <c r="C92" s="30">
        <v>-5.6027504479194603E-4</v>
      </c>
      <c r="D92" s="30">
        <v>-0.10503004354070999</v>
      </c>
      <c r="E92" s="30">
        <v>-1.5167229633017401E-3</v>
      </c>
      <c r="F92" s="30">
        <v>8.8905056331678403E-2</v>
      </c>
      <c r="G92" s="30">
        <v>1.2408594236501499E-2</v>
      </c>
      <c r="H92" s="30">
        <v>3.2837100340343803E-2</v>
      </c>
      <c r="I92" s="30">
        <v>-0.37128582709411401</v>
      </c>
      <c r="J92" s="30">
        <v>-0.76958864465295196</v>
      </c>
      <c r="K92" s="30">
        <v>-3.2236216343961501E-3</v>
      </c>
      <c r="L92" s="30">
        <v>-1.0502632069120299E-2</v>
      </c>
      <c r="M92" s="30">
        <v>0</v>
      </c>
      <c r="N92" s="30">
        <v>0</v>
      </c>
      <c r="O92" s="30">
        <v>0.59000863692746297</v>
      </c>
      <c r="P92" s="30">
        <v>0</v>
      </c>
      <c r="Q92" s="30">
        <v>0.45891202071752701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4.3922900198944898E-3</v>
      </c>
      <c r="Z92" s="30">
        <v>-2.1855605440768101E-3</v>
      </c>
      <c r="AA92" s="30">
        <v>2.4172969276925402E-3</v>
      </c>
      <c r="AB92" s="30">
        <v>3.3439313060767902E-4</v>
      </c>
      <c r="AC92" s="30">
        <v>4.3425613284187002E-3</v>
      </c>
      <c r="AD92" s="30">
        <v>9.0810511798711194E-3</v>
      </c>
      <c r="AE92" s="30">
        <v>-0.109630002088012</v>
      </c>
      <c r="AF92" s="30">
        <v>-0.250094848489124</v>
      </c>
      <c r="AH92" s="30">
        <f t="shared" si="17"/>
        <v>-3.2236216343961501E-3</v>
      </c>
      <c r="AI92" s="30">
        <f t="shared" si="11"/>
        <v>4.3922900198944898E-3</v>
      </c>
      <c r="AJ92" s="30">
        <f t="shared" si="10"/>
        <v>-2.1855605440768101E-3</v>
      </c>
      <c r="AK92" s="30">
        <f t="shared" si="10"/>
        <v>2.4172969276925402E-3</v>
      </c>
      <c r="AL92" s="30">
        <f t="shared" si="10"/>
        <v>3.3439313060767902E-4</v>
      </c>
      <c r="AM92" s="30">
        <f t="shared" si="10"/>
        <v>4.3425613284187002E-3</v>
      </c>
      <c r="AN92" s="30">
        <f t="shared" si="10"/>
        <v>9.0810511798711194E-3</v>
      </c>
      <c r="AR92" s="31">
        <f t="shared" si="13"/>
        <v>47391</v>
      </c>
      <c r="AS92" s="30">
        <f t="shared" si="15"/>
        <v>-3.463389628232115E-2</v>
      </c>
      <c r="AT92" s="30">
        <f t="shared" si="12"/>
        <v>4.3922900198944898E-3</v>
      </c>
      <c r="AU92" s="30">
        <f t="shared" si="12"/>
        <v>-2.1855605440768101E-3</v>
      </c>
      <c r="AV92" s="30">
        <f t="shared" si="12"/>
        <v>2.4172969276925402E-3</v>
      </c>
      <c r="AW92" s="30">
        <f t="shared" si="12"/>
        <v>3.3439313060767902E-4</v>
      </c>
      <c r="AX92" s="30">
        <f t="shared" si="12"/>
        <v>4.3425613284187002E-3</v>
      </c>
      <c r="AY92" s="30">
        <f t="shared" si="12"/>
        <v>9.0810511798711194E-3</v>
      </c>
      <c r="AZ92" s="30">
        <f t="shared" si="16"/>
        <v>-1.6251864239913427E-2</v>
      </c>
      <c r="BA92" s="31">
        <f t="shared" si="14"/>
        <v>47391</v>
      </c>
      <c r="BB92" s="30">
        <f t="shared" si="14"/>
        <v>-3.463389628232115E-2</v>
      </c>
      <c r="BC92" s="30" t="e">
        <f>#REF!</f>
        <v>#REF!</v>
      </c>
    </row>
    <row r="93" spans="1:55">
      <c r="A93" s="31">
        <v>47483</v>
      </c>
      <c r="B93" s="30">
        <v>-6.7973410241706195E-2</v>
      </c>
      <c r="C93" s="30">
        <v>-5.4024303303146204E-4</v>
      </c>
      <c r="D93" s="30">
        <v>-0.10344449554589</v>
      </c>
      <c r="E93" s="30">
        <v>-1.32996526952533E-3</v>
      </c>
      <c r="F93" s="30">
        <v>8.8928390494458207E-2</v>
      </c>
      <c r="G93" s="30">
        <v>1.06477128054338E-2</v>
      </c>
      <c r="H93" s="30">
        <v>4.2894245419611197E-2</v>
      </c>
      <c r="I93" s="30">
        <v>-0.36639409138721202</v>
      </c>
      <c r="J93" s="30">
        <v>-0.74718945519394098</v>
      </c>
      <c r="K93" s="30">
        <v>-3.1485161760547099E-3</v>
      </c>
      <c r="L93" s="30">
        <v>-8.1602999899454895E-3</v>
      </c>
      <c r="M93" s="30">
        <v>0</v>
      </c>
      <c r="N93" s="30">
        <v>0</v>
      </c>
      <c r="O93" s="30">
        <v>0.58677723354489897</v>
      </c>
      <c r="P93" s="30">
        <v>0</v>
      </c>
      <c r="Q93" s="30">
        <v>0.45414164513788402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4.2998908557967397E-3</v>
      </c>
      <c r="Z93" s="30">
        <v>-2.2828667877283701E-3</v>
      </c>
      <c r="AA93" s="30">
        <v>2.3005910703810502E-3</v>
      </c>
      <c r="AB93" s="30">
        <v>2.33837550367432E-4</v>
      </c>
      <c r="AC93" s="30">
        <v>4.2348792230084698E-3</v>
      </c>
      <c r="AD93" s="30">
        <v>9.0135132152946405E-3</v>
      </c>
      <c r="AE93" s="30">
        <v>-0.108516561481308</v>
      </c>
      <c r="AF93" s="30">
        <v>-0.21596716659635301</v>
      </c>
      <c r="AH93" s="30">
        <f t="shared" si="17"/>
        <v>-3.1485161760547099E-3</v>
      </c>
      <c r="AI93" s="30">
        <f t="shared" si="11"/>
        <v>4.2998908557967397E-3</v>
      </c>
      <c r="AJ93" s="30">
        <f t="shared" si="10"/>
        <v>-2.2828667877283701E-3</v>
      </c>
      <c r="AK93" s="30">
        <f t="shared" si="10"/>
        <v>2.3005910703810502E-3</v>
      </c>
      <c r="AL93" s="30">
        <f t="shared" si="10"/>
        <v>2.33837550367432E-4</v>
      </c>
      <c r="AM93" s="30">
        <f t="shared" si="10"/>
        <v>4.2348792230084698E-3</v>
      </c>
      <c r="AN93" s="30">
        <f t="shared" si="10"/>
        <v>9.0135132152946405E-3</v>
      </c>
      <c r="AR93" s="31">
        <f t="shared" si="13"/>
        <v>47483</v>
      </c>
      <c r="AS93" s="30">
        <f t="shared" si="15"/>
        <v>-3.455879082397971E-2</v>
      </c>
      <c r="AT93" s="30">
        <f t="shared" si="12"/>
        <v>4.2998908557967397E-3</v>
      </c>
      <c r="AU93" s="30">
        <f t="shared" si="12"/>
        <v>-2.2828667877283701E-3</v>
      </c>
      <c r="AV93" s="30">
        <f t="shared" si="12"/>
        <v>2.3005910703810502E-3</v>
      </c>
      <c r="AW93" s="30">
        <f t="shared" si="12"/>
        <v>2.33837550367432E-4</v>
      </c>
      <c r="AX93" s="30">
        <f t="shared" si="12"/>
        <v>4.2348792230084698E-3</v>
      </c>
      <c r="AY93" s="30">
        <f t="shared" si="12"/>
        <v>9.0135132152946405E-3</v>
      </c>
      <c r="AZ93" s="30">
        <f t="shared" si="16"/>
        <v>-1.6758945696859748E-2</v>
      </c>
      <c r="BA93" s="31">
        <f t="shared" si="14"/>
        <v>47483</v>
      </c>
      <c r="BB93" s="30">
        <f t="shared" si="14"/>
        <v>-3.455879082397971E-2</v>
      </c>
      <c r="BC93" s="30" t="e">
        <f>#REF!</f>
        <v>#REF!</v>
      </c>
    </row>
    <row r="94" spans="1:55">
      <c r="A94" s="31">
        <v>47573</v>
      </c>
      <c r="B94" s="30">
        <v>-6.7047824735622097E-2</v>
      </c>
      <c r="C94" s="30">
        <v>-5.20881741705725E-4</v>
      </c>
      <c r="D94" s="30">
        <v>-0.101889729473236</v>
      </c>
      <c r="E94" s="30">
        <v>-1.1588726071765001E-3</v>
      </c>
      <c r="F94" s="30">
        <v>8.8928296594481496E-2</v>
      </c>
      <c r="G94" s="30">
        <v>8.9809543211583007E-3</v>
      </c>
      <c r="H94" s="30">
        <v>5.2133778297225299E-2</v>
      </c>
      <c r="I94" s="30">
        <v>-0.36074618911504602</v>
      </c>
      <c r="J94" s="30">
        <v>-0.72543354552212502</v>
      </c>
      <c r="K94" s="30">
        <v>-3.0824484771429998E-3</v>
      </c>
      <c r="L94" s="30">
        <v>-5.90712600876397E-3</v>
      </c>
      <c r="M94" s="30">
        <v>0</v>
      </c>
      <c r="N94" s="30">
        <v>0</v>
      </c>
      <c r="O94" s="30">
        <v>0.58351438156658497</v>
      </c>
      <c r="P94" s="30">
        <v>0</v>
      </c>
      <c r="Q94" s="30">
        <v>0.449428736185564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4.2053458643165299E-3</v>
      </c>
      <c r="Z94" s="30">
        <v>-2.36794834914677E-3</v>
      </c>
      <c r="AA94" s="30">
        <v>2.1907103860741E-3</v>
      </c>
      <c r="AB94" s="30">
        <v>1.4267293768632699E-4</v>
      </c>
      <c r="AC94" s="30">
        <v>4.1279894255064004E-3</v>
      </c>
      <c r="AD94" s="30">
        <v>8.9364435058136796E-3</v>
      </c>
      <c r="AE94" s="30">
        <v>-0.10741436860126601</v>
      </c>
      <c r="AF94" s="30">
        <v>-0.182620968422786</v>
      </c>
      <c r="AH94" s="30">
        <f t="shared" si="17"/>
        <v>-3.0824484771429998E-3</v>
      </c>
      <c r="AI94" s="30">
        <f t="shared" si="11"/>
        <v>4.2053458643165299E-3</v>
      </c>
      <c r="AJ94" s="30">
        <f t="shared" si="10"/>
        <v>-2.36794834914677E-3</v>
      </c>
      <c r="AK94" s="30">
        <f t="shared" si="10"/>
        <v>2.1907103860741E-3</v>
      </c>
      <c r="AL94" s="30">
        <f t="shared" si="10"/>
        <v>1.4267293768632699E-4</v>
      </c>
      <c r="AM94" s="30">
        <f t="shared" si="10"/>
        <v>4.1279894255064004E-3</v>
      </c>
      <c r="AN94" s="30">
        <f t="shared" si="10"/>
        <v>8.9364435058136796E-3</v>
      </c>
      <c r="AR94" s="31">
        <f t="shared" si="13"/>
        <v>47573</v>
      </c>
      <c r="AS94" s="30">
        <f t="shared" si="15"/>
        <v>-3.4492723125068001E-2</v>
      </c>
      <c r="AT94" s="30">
        <f t="shared" si="12"/>
        <v>4.2053458643165299E-3</v>
      </c>
      <c r="AU94" s="30">
        <f t="shared" si="12"/>
        <v>-2.36794834914677E-3</v>
      </c>
      <c r="AV94" s="30">
        <f t="shared" si="12"/>
        <v>2.1907103860741E-3</v>
      </c>
      <c r="AW94" s="30">
        <f t="shared" si="12"/>
        <v>1.4267293768632699E-4</v>
      </c>
      <c r="AX94" s="30">
        <f t="shared" si="12"/>
        <v>4.1279894255064004E-3</v>
      </c>
      <c r="AY94" s="30">
        <f t="shared" si="12"/>
        <v>8.9364435058136796E-3</v>
      </c>
      <c r="AZ94" s="30">
        <f t="shared" si="16"/>
        <v>-1.7257509354817735E-2</v>
      </c>
      <c r="BA94" s="31">
        <f t="shared" si="14"/>
        <v>47573</v>
      </c>
      <c r="BB94" s="30">
        <f t="shared" si="14"/>
        <v>-3.4492723125068001E-2</v>
      </c>
      <c r="BC94" s="30" t="e">
        <f>#REF!</f>
        <v>#REF!</v>
      </c>
    </row>
    <row r="95" spans="1:55">
      <c r="A95" s="31">
        <v>47664</v>
      </c>
      <c r="B95" s="30">
        <v>-6.6144533698919705E-2</v>
      </c>
      <c r="C95" s="30">
        <v>-5.0219891131186801E-4</v>
      </c>
      <c r="D95" s="30">
        <v>-0.100365179384287</v>
      </c>
      <c r="E95" s="30">
        <v>-1.00282791736239E-3</v>
      </c>
      <c r="F95" s="30">
        <v>8.8905123624494195E-2</v>
      </c>
      <c r="G95" s="30">
        <v>7.4017474054555096E-3</v>
      </c>
      <c r="H95" s="30">
        <v>6.06027726170799E-2</v>
      </c>
      <c r="I95" s="30">
        <v>-0.35451204832994598</v>
      </c>
      <c r="J95" s="30">
        <v>-0.70430167952435496</v>
      </c>
      <c r="K95" s="30">
        <v>-3.0234921720939602E-3</v>
      </c>
      <c r="L95" s="30">
        <v>-3.74318445137689E-3</v>
      </c>
      <c r="M95" s="30">
        <v>0</v>
      </c>
      <c r="N95" s="30">
        <v>0</v>
      </c>
      <c r="O95" s="30">
        <v>0.58022113513418405</v>
      </c>
      <c r="P95" s="30">
        <v>0</v>
      </c>
      <c r="Q95" s="30">
        <v>0.44477223928034398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4.1092834917710796E-3</v>
      </c>
      <c r="Z95" s="30">
        <v>-2.4409695114746498E-3</v>
      </c>
      <c r="AA95" s="30">
        <v>2.0873901205753498E-3</v>
      </c>
      <c r="AB95" s="32">
        <v>6.0513734423395202E-5</v>
      </c>
      <c r="AC95" s="30">
        <v>4.0221311706778399E-3</v>
      </c>
      <c r="AD95" s="30">
        <v>8.8499525475516094E-3</v>
      </c>
      <c r="AE95" s="30">
        <v>-0.106323314643874</v>
      </c>
      <c r="AF95" s="30">
        <v>-0.150164655035323</v>
      </c>
      <c r="AH95" s="30">
        <f t="shared" si="17"/>
        <v>-3.0234921720939602E-3</v>
      </c>
      <c r="AI95" s="30">
        <f t="shared" si="11"/>
        <v>4.1092834917710796E-3</v>
      </c>
      <c r="AJ95" s="30">
        <f t="shared" si="10"/>
        <v>-2.4409695114746498E-3</v>
      </c>
      <c r="AK95" s="30">
        <f t="shared" si="10"/>
        <v>2.0873901205753498E-3</v>
      </c>
      <c r="AL95" s="30">
        <f t="shared" si="10"/>
        <v>6.0513734423395202E-5</v>
      </c>
      <c r="AM95" s="30">
        <f t="shared" si="10"/>
        <v>4.0221311706778399E-3</v>
      </c>
      <c r="AN95" s="30">
        <f t="shared" si="10"/>
        <v>8.8499525475516094E-3</v>
      </c>
      <c r="AR95" s="31">
        <f t="shared" si="13"/>
        <v>47664</v>
      </c>
      <c r="AS95" s="30">
        <f t="shared" si="15"/>
        <v>-3.443376682001896E-2</v>
      </c>
      <c r="AT95" s="30">
        <f t="shared" si="12"/>
        <v>4.1092834917710796E-3</v>
      </c>
      <c r="AU95" s="30">
        <f t="shared" si="12"/>
        <v>-2.4409695114746498E-3</v>
      </c>
      <c r="AV95" s="30">
        <f t="shared" si="12"/>
        <v>2.0873901205753498E-3</v>
      </c>
      <c r="AW95" s="30">
        <f t="shared" si="12"/>
        <v>6.0513734423395202E-5</v>
      </c>
      <c r="AX95" s="30">
        <f t="shared" si="12"/>
        <v>4.0221311706778399E-3</v>
      </c>
      <c r="AY95" s="30">
        <f t="shared" si="12"/>
        <v>8.8499525475516094E-3</v>
      </c>
      <c r="AZ95" s="30">
        <f t="shared" si="16"/>
        <v>-1.7745465266494335E-2</v>
      </c>
      <c r="BA95" s="31">
        <f t="shared" si="14"/>
        <v>47664</v>
      </c>
      <c r="BB95" s="30">
        <f t="shared" si="14"/>
        <v>-3.443376682001896E-2</v>
      </c>
      <c r="BC95" s="30" t="e">
        <f>#REF!</f>
        <v>#REF!</v>
      </c>
    </row>
    <row r="96" spans="1:55">
      <c r="A96" s="31">
        <v>47756</v>
      </c>
      <c r="B96" s="30">
        <v>-6.5262729030268696E-2</v>
      </c>
      <c r="C96" s="30">
        <v>-4.8419424367729299E-4</v>
      </c>
      <c r="D96" s="30">
        <v>-9.8870263076311596E-2</v>
      </c>
      <c r="E96" s="30">
        <v>-8.6109758321572995E-4</v>
      </c>
      <c r="F96" s="30">
        <v>8.8859286819498104E-2</v>
      </c>
      <c r="G96" s="30">
        <v>5.9041711597762597E-3</v>
      </c>
      <c r="H96" s="30">
        <v>6.8346047712242106E-2</v>
      </c>
      <c r="I96" s="30">
        <v>-0.34783056891508601</v>
      </c>
      <c r="J96" s="30">
        <v>-0.68377546687731205</v>
      </c>
      <c r="K96" s="30">
        <v>-2.9700165280921401E-3</v>
      </c>
      <c r="L96" s="30">
        <v>-1.66816994648932E-3</v>
      </c>
      <c r="M96" s="30">
        <v>0</v>
      </c>
      <c r="N96" s="30">
        <v>0</v>
      </c>
      <c r="O96" s="30">
        <v>0.57689855475566698</v>
      </c>
      <c r="P96" s="30">
        <v>0</v>
      </c>
      <c r="Q96" s="30">
        <v>0.44017109065832499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4.0122577583678798E-3</v>
      </c>
      <c r="Z96" s="30">
        <v>-2.50226399016728E-3</v>
      </c>
      <c r="AA96" s="30">
        <v>1.9903290483069798E-3</v>
      </c>
      <c r="AB96" s="32">
        <v>-1.3089925743337E-5</v>
      </c>
      <c r="AC96" s="30">
        <v>3.9175081720133004E-3</v>
      </c>
      <c r="AD96" s="30">
        <v>8.7543280879342992E-3</v>
      </c>
      <c r="AE96" s="30">
        <v>-0.10524329165733</v>
      </c>
      <c r="AF96" s="30">
        <v>-0.11867750074767699</v>
      </c>
      <c r="AH96" s="30">
        <f t="shared" si="17"/>
        <v>-2.9700165280921401E-3</v>
      </c>
      <c r="AI96" s="30">
        <f t="shared" si="11"/>
        <v>4.0122577583678798E-3</v>
      </c>
      <c r="AJ96" s="30">
        <f t="shared" si="10"/>
        <v>-2.50226399016728E-3</v>
      </c>
      <c r="AK96" s="30">
        <f t="shared" si="10"/>
        <v>1.9903290483069798E-3</v>
      </c>
      <c r="AL96" s="30">
        <f t="shared" si="10"/>
        <v>-1.3089925743337E-5</v>
      </c>
      <c r="AM96" s="30">
        <f t="shared" si="10"/>
        <v>3.9175081720133004E-3</v>
      </c>
      <c r="AN96" s="30">
        <f t="shared" si="10"/>
        <v>8.7543280879342992E-3</v>
      </c>
      <c r="AR96" s="31">
        <f t="shared" si="13"/>
        <v>47756</v>
      </c>
      <c r="AS96" s="30">
        <f t="shared" si="15"/>
        <v>-3.4380291176017139E-2</v>
      </c>
      <c r="AT96" s="30">
        <f t="shared" si="12"/>
        <v>4.0122577583678798E-3</v>
      </c>
      <c r="AU96" s="30">
        <f t="shared" si="12"/>
        <v>-2.50226399016728E-3</v>
      </c>
      <c r="AV96" s="30">
        <f t="shared" si="12"/>
        <v>1.9903290483069798E-3</v>
      </c>
      <c r="AW96" s="30">
        <f t="shared" si="12"/>
        <v>-1.3089925743337E-5</v>
      </c>
      <c r="AX96" s="30">
        <f t="shared" si="12"/>
        <v>3.9175081720133004E-3</v>
      </c>
      <c r="AY96" s="30">
        <f t="shared" si="12"/>
        <v>8.7543280879342992E-3</v>
      </c>
      <c r="AZ96" s="30">
        <f t="shared" si="16"/>
        <v>-1.8221222025305295E-2</v>
      </c>
      <c r="BA96" s="31">
        <f t="shared" si="14"/>
        <v>47756</v>
      </c>
      <c r="BB96" s="30">
        <f t="shared" si="14"/>
        <v>-3.4380291176017139E-2</v>
      </c>
      <c r="BC96" s="30" t="e">
        <f>#REF!</f>
        <v>#REF!</v>
      </c>
    </row>
    <row r="97" spans="1:55">
      <c r="A97" s="31">
        <v>47848</v>
      </c>
      <c r="B97" s="30">
        <v>-6.4401637347177798E-2</v>
      </c>
      <c r="C97" s="30">
        <v>-4.6686113588378898E-4</v>
      </c>
      <c r="D97" s="30">
        <v>-9.7404387077826199E-2</v>
      </c>
      <c r="E97" s="30">
        <v>-7.3287210480277299E-4</v>
      </c>
      <c r="F97" s="30">
        <v>8.8791257109699304E-2</v>
      </c>
      <c r="G97" s="30">
        <v>4.4828868222435104E-3</v>
      </c>
      <c r="H97" s="30">
        <v>7.5406273318856507E-2</v>
      </c>
      <c r="I97" s="30">
        <v>-0.34081529356116902</v>
      </c>
      <c r="J97" s="30">
        <v>-0.66383728594004898</v>
      </c>
      <c r="K97" s="30">
        <v>-2.9206559162164802E-3</v>
      </c>
      <c r="L97" s="30">
        <v>3.1856329296697702E-4</v>
      </c>
      <c r="M97" s="30">
        <v>0</v>
      </c>
      <c r="N97" s="30">
        <v>0</v>
      </c>
      <c r="O97" s="30">
        <v>0.57354771438185004</v>
      </c>
      <c r="P97" s="30">
        <v>0</v>
      </c>
      <c r="Q97" s="30">
        <v>0.43562423144920498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3.9147544477646703E-3</v>
      </c>
      <c r="Z97" s="30">
        <v>-2.5522948403966499E-3</v>
      </c>
      <c r="AA97" s="30">
        <v>1.89920332573922E-3</v>
      </c>
      <c r="AB97" s="32">
        <v>-7.8630334066076503E-5</v>
      </c>
      <c r="AC97" s="30">
        <v>3.8142929494888698E-3</v>
      </c>
      <c r="AD97" s="30">
        <v>8.6499969112363503E-3</v>
      </c>
      <c r="AE97" s="30">
        <v>-0.10417419254249401</v>
      </c>
      <c r="AF97" s="30">
        <v>-8.8215275894665199E-2</v>
      </c>
      <c r="AH97" s="30">
        <f t="shared" si="17"/>
        <v>-2.9206559162164802E-3</v>
      </c>
      <c r="AI97" s="30">
        <f t="shared" si="11"/>
        <v>3.9147544477646703E-3</v>
      </c>
      <c r="AJ97" s="30">
        <f t="shared" si="10"/>
        <v>-2.5522948403966499E-3</v>
      </c>
      <c r="AK97" s="30">
        <f t="shared" si="10"/>
        <v>1.89920332573922E-3</v>
      </c>
      <c r="AL97" s="30">
        <f t="shared" si="10"/>
        <v>-7.8630334066076503E-5</v>
      </c>
      <c r="AM97" s="30">
        <f t="shared" si="10"/>
        <v>3.8142929494888698E-3</v>
      </c>
      <c r="AN97" s="30">
        <f t="shared" si="10"/>
        <v>8.6499969112363503E-3</v>
      </c>
      <c r="AR97" s="31">
        <f t="shared" si="13"/>
        <v>47848</v>
      </c>
      <c r="AS97" s="30">
        <f t="shared" si="15"/>
        <v>-3.4330930564141479E-2</v>
      </c>
      <c r="AT97" s="30">
        <f t="shared" si="12"/>
        <v>3.9147544477646703E-3</v>
      </c>
      <c r="AU97" s="30">
        <f t="shared" si="12"/>
        <v>-2.5522948403966499E-3</v>
      </c>
      <c r="AV97" s="30">
        <f t="shared" si="12"/>
        <v>1.89920332573922E-3</v>
      </c>
      <c r="AW97" s="30">
        <f t="shared" si="12"/>
        <v>-7.8630334066076503E-5</v>
      </c>
      <c r="AX97" s="30">
        <f t="shared" si="12"/>
        <v>3.8142929494888698E-3</v>
      </c>
      <c r="AY97" s="30">
        <f t="shared" si="12"/>
        <v>8.6499969112363503E-3</v>
      </c>
      <c r="AZ97" s="30">
        <f t="shared" si="16"/>
        <v>-1.8683608104375096E-2</v>
      </c>
      <c r="BA97" s="31">
        <f t="shared" si="14"/>
        <v>47848</v>
      </c>
      <c r="BB97" s="30">
        <f t="shared" si="14"/>
        <v>-3.4330930564141479E-2</v>
      </c>
      <c r="BC97" s="30" t="e">
        <f>#REF!</f>
        <v>#REF!</v>
      </c>
    </row>
    <row r="98" spans="1:55">
      <c r="A98" s="31">
        <v>47938</v>
      </c>
      <c r="B98" s="30">
        <v>-6.3560518799621296E-2</v>
      </c>
      <c r="C98" s="30">
        <v>-4.5018810261865302E-4</v>
      </c>
      <c r="D98" s="30">
        <v>-9.5966950914261301E-2</v>
      </c>
      <c r="E98" s="30">
        <v>-6.1729825240330796E-4</v>
      </c>
      <c r="F98" s="30">
        <v>8.8701551569392301E-2</v>
      </c>
      <c r="G98" s="30">
        <v>3.1330755853709001E-3</v>
      </c>
      <c r="H98" s="30">
        <v>8.1824064619961903E-2</v>
      </c>
      <c r="I98" s="30">
        <v>-0.33355903281800903</v>
      </c>
      <c r="J98" s="30">
        <v>-0.64447021522786496</v>
      </c>
      <c r="K98" s="30">
        <v>-2.8742799668801601E-3</v>
      </c>
      <c r="L98" s="30">
        <v>2.2179626405494E-3</v>
      </c>
      <c r="M98" s="30">
        <v>0</v>
      </c>
      <c r="N98" s="30">
        <v>0</v>
      </c>
      <c r="O98" s="30">
        <v>0.57016970597498695</v>
      </c>
      <c r="P98" s="30">
        <v>0</v>
      </c>
      <c r="Q98" s="30">
        <v>0.43113061811745901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3.8171971286748898E-3</v>
      </c>
      <c r="Z98" s="30">
        <v>-2.5916205745768399E-3</v>
      </c>
      <c r="AA98" s="30">
        <v>1.81367735108128E-3</v>
      </c>
      <c r="AB98" s="30">
        <v>-1.3662460361940599E-4</v>
      </c>
      <c r="AC98" s="30">
        <v>3.7126305789891801E-3</v>
      </c>
      <c r="AD98" s="30">
        <v>8.5374914378988295E-3</v>
      </c>
      <c r="AE98" s="30">
        <v>-0.10311591105304201</v>
      </c>
      <c r="AF98" s="30">
        <v>-5.8814832477249702E-2</v>
      </c>
      <c r="AH98" s="30">
        <f t="shared" si="17"/>
        <v>-2.8742799668801601E-3</v>
      </c>
      <c r="AI98" s="30">
        <f t="shared" si="11"/>
        <v>3.8171971286748898E-3</v>
      </c>
      <c r="AJ98" s="30">
        <f t="shared" si="10"/>
        <v>-2.5916205745768399E-3</v>
      </c>
      <c r="AK98" s="30">
        <f t="shared" si="10"/>
        <v>1.81367735108128E-3</v>
      </c>
      <c r="AL98" s="30">
        <f t="shared" si="10"/>
        <v>-1.3662460361940599E-4</v>
      </c>
      <c r="AM98" s="30">
        <f t="shared" si="10"/>
        <v>3.7126305789891801E-3</v>
      </c>
      <c r="AN98" s="30">
        <f t="shared" si="10"/>
        <v>8.5374914378988295E-3</v>
      </c>
      <c r="AR98" s="31">
        <f t="shared" si="13"/>
        <v>47938</v>
      </c>
      <c r="AS98" s="30">
        <f t="shared" si="15"/>
        <v>-3.428455461480516E-2</v>
      </c>
      <c r="AT98" s="30">
        <f t="shared" si="12"/>
        <v>3.8171971286748898E-3</v>
      </c>
      <c r="AU98" s="30">
        <f t="shared" si="12"/>
        <v>-2.5916205745768399E-3</v>
      </c>
      <c r="AV98" s="30">
        <f t="shared" si="12"/>
        <v>1.81367735108128E-3</v>
      </c>
      <c r="AW98" s="30">
        <f t="shared" si="12"/>
        <v>-1.3662460361940599E-4</v>
      </c>
      <c r="AX98" s="30">
        <f t="shared" si="12"/>
        <v>3.7126305789891801E-3</v>
      </c>
      <c r="AY98" s="30">
        <f t="shared" si="12"/>
        <v>8.5374914378988295E-3</v>
      </c>
      <c r="AZ98" s="30">
        <f t="shared" si="16"/>
        <v>-1.9131803296357223E-2</v>
      </c>
      <c r="BA98" s="31">
        <f t="shared" ref="BA98:BB132" si="18">AR98</f>
        <v>47938</v>
      </c>
      <c r="BB98" s="30">
        <f t="shared" si="18"/>
        <v>-3.428455461480516E-2</v>
      </c>
      <c r="BC98" s="30" t="e">
        <f>#REF!</f>
        <v>#REF!</v>
      </c>
    </row>
    <row r="99" spans="1:55">
      <c r="A99" s="31">
        <v>48029</v>
      </c>
      <c r="B99" s="30">
        <v>-6.2738665716743899E-2</v>
      </c>
      <c r="C99" s="30">
        <v>-4.3415994537276899E-4</v>
      </c>
      <c r="D99" s="30">
        <v>-9.4557350734214493E-2</v>
      </c>
      <c r="E99" s="30">
        <v>-5.1350422964890896E-4</v>
      </c>
      <c r="F99" s="30">
        <v>8.8590724827852796E-2</v>
      </c>
      <c r="G99" s="30">
        <v>1.85038224826961E-3</v>
      </c>
      <c r="H99" s="30">
        <v>8.7638069582474096E-2</v>
      </c>
      <c r="I99" s="30">
        <v>-0.32613763699414999</v>
      </c>
      <c r="J99" s="30">
        <v>-0.62565797284228597</v>
      </c>
      <c r="K99" s="30">
        <v>-2.82996509000099E-3</v>
      </c>
      <c r="L99" s="30">
        <v>4.0312394863795103E-3</v>
      </c>
      <c r="M99" s="30">
        <v>0</v>
      </c>
      <c r="N99" s="30">
        <v>0</v>
      </c>
      <c r="O99" s="30">
        <v>0.56676564204081104</v>
      </c>
      <c r="P99" s="30">
        <v>0</v>
      </c>
      <c r="Q99" s="30">
        <v>0.42668923000421799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3.7199529279163799E-3</v>
      </c>
      <c r="Z99" s="30">
        <v>-2.6208667687876901E-3</v>
      </c>
      <c r="AA99" s="30">
        <v>1.73341218141498E-3</v>
      </c>
      <c r="AB99" s="30">
        <v>-1.8760065377820801E-4</v>
      </c>
      <c r="AC99" s="30">
        <v>3.6126419582505E-3</v>
      </c>
      <c r="AD99" s="30">
        <v>8.41742088475427E-3</v>
      </c>
      <c r="AE99" s="30">
        <v>-0.102068341795635</v>
      </c>
      <c r="AF99" s="30">
        <v>-3.0497842615284598E-2</v>
      </c>
      <c r="AH99" s="30">
        <f t="shared" si="17"/>
        <v>-2.82996509000099E-3</v>
      </c>
      <c r="AI99" s="30">
        <f t="shared" si="11"/>
        <v>3.7199529279163799E-3</v>
      </c>
      <c r="AJ99" s="30">
        <f t="shared" si="10"/>
        <v>-2.6208667687876901E-3</v>
      </c>
      <c r="AK99" s="30">
        <f t="shared" si="10"/>
        <v>1.73341218141498E-3</v>
      </c>
      <c r="AL99" s="30">
        <f t="shared" si="10"/>
        <v>-1.8760065377820801E-4</v>
      </c>
      <c r="AM99" s="30">
        <f t="shared" si="10"/>
        <v>3.6126419582505E-3</v>
      </c>
      <c r="AN99" s="30">
        <f t="shared" si="10"/>
        <v>8.41742088475427E-3</v>
      </c>
      <c r="AR99" s="31">
        <f t="shared" si="13"/>
        <v>48029</v>
      </c>
      <c r="AS99" s="30">
        <f t="shared" si="15"/>
        <v>-3.424023973792599E-2</v>
      </c>
      <c r="AT99" s="30">
        <f t="shared" si="12"/>
        <v>3.7199529279163799E-3</v>
      </c>
      <c r="AU99" s="30">
        <f t="shared" si="12"/>
        <v>-2.6208667687876901E-3</v>
      </c>
      <c r="AV99" s="30">
        <f t="shared" si="12"/>
        <v>1.73341218141498E-3</v>
      </c>
      <c r="AW99" s="30">
        <f t="shared" si="12"/>
        <v>-1.8760065377820801E-4</v>
      </c>
      <c r="AX99" s="30">
        <f t="shared" si="12"/>
        <v>3.6126419582505E-3</v>
      </c>
      <c r="AY99" s="30">
        <f t="shared" si="12"/>
        <v>8.41742088475427E-3</v>
      </c>
      <c r="AZ99" s="30">
        <f t="shared" si="16"/>
        <v>-1.9565279208155761E-2</v>
      </c>
      <c r="BA99" s="31">
        <f t="shared" si="18"/>
        <v>48029</v>
      </c>
      <c r="BB99" s="30">
        <f t="shared" si="18"/>
        <v>-3.424023973792599E-2</v>
      </c>
      <c r="BC99" s="30" t="e">
        <f>#REF!</f>
        <v>#REF!</v>
      </c>
    </row>
    <row r="100" spans="1:55">
      <c r="A100" s="31">
        <v>48121</v>
      </c>
      <c r="B100" s="30">
        <v>-6.1935401160762002E-2</v>
      </c>
      <c r="C100" s="30">
        <v>-4.1875871327201603E-4</v>
      </c>
      <c r="D100" s="30">
        <v>-9.3174982376431598E-2</v>
      </c>
      <c r="E100" s="30">
        <v>-4.2061911652568798E-4</v>
      </c>
      <c r="F100" s="30">
        <v>8.8459361394232994E-2</v>
      </c>
      <c r="G100" s="30">
        <v>6.3086434383130498E-4</v>
      </c>
      <c r="H100" s="30">
        <v>9.2885050140734102E-2</v>
      </c>
      <c r="I100" s="30">
        <v>-0.31861307234306502</v>
      </c>
      <c r="J100" s="30">
        <v>-0.60738486318441198</v>
      </c>
      <c r="K100" s="30">
        <v>-2.7869678013159298E-3</v>
      </c>
      <c r="L100" s="30">
        <v>5.7598334903818903E-3</v>
      </c>
      <c r="M100" s="30">
        <v>0</v>
      </c>
      <c r="N100" s="30">
        <v>0</v>
      </c>
      <c r="O100" s="30">
        <v>0.56333665652989995</v>
      </c>
      <c r="P100" s="30">
        <v>0</v>
      </c>
      <c r="Q100" s="30">
        <v>0.42229907457245103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3.62333800503211E-3</v>
      </c>
      <c r="Z100" s="30">
        <v>-2.6407024879770901E-3</v>
      </c>
      <c r="AA100" s="30">
        <v>1.65807195899869E-3</v>
      </c>
      <c r="AB100" s="30">
        <v>-2.32086190954383E-4</v>
      </c>
      <c r="AC100" s="30">
        <v>3.51442666819412E-3</v>
      </c>
      <c r="AD100" s="30">
        <v>8.2904466617517106E-3</v>
      </c>
      <c r="AE100" s="30">
        <v>-0.101031380229199</v>
      </c>
      <c r="AF100" s="30">
        <v>-3.2738450838731802E-3</v>
      </c>
      <c r="AH100" s="30">
        <f t="shared" si="17"/>
        <v>-2.7869678013159298E-3</v>
      </c>
      <c r="AI100" s="30">
        <f t="shared" si="11"/>
        <v>3.62333800503211E-3</v>
      </c>
      <c r="AJ100" s="30">
        <f t="shared" si="10"/>
        <v>-2.6407024879770901E-3</v>
      </c>
      <c r="AK100" s="30">
        <f t="shared" si="10"/>
        <v>1.65807195899869E-3</v>
      </c>
      <c r="AL100" s="30">
        <f t="shared" si="10"/>
        <v>-2.32086190954383E-4</v>
      </c>
      <c r="AM100" s="30">
        <f t="shared" si="10"/>
        <v>3.51442666819412E-3</v>
      </c>
      <c r="AN100" s="30">
        <f t="shared" si="10"/>
        <v>8.2904466617517106E-3</v>
      </c>
      <c r="AR100" s="31">
        <f t="shared" si="13"/>
        <v>48121</v>
      </c>
      <c r="AS100" s="30">
        <f t="shared" si="15"/>
        <v>-3.4197242449240932E-2</v>
      </c>
      <c r="AT100" s="30">
        <f t="shared" si="12"/>
        <v>3.62333800503211E-3</v>
      </c>
      <c r="AU100" s="30">
        <f t="shared" si="12"/>
        <v>-2.6407024879770901E-3</v>
      </c>
      <c r="AV100" s="30">
        <f t="shared" si="12"/>
        <v>1.65807195899869E-3</v>
      </c>
      <c r="AW100" s="30">
        <f t="shared" ref="AW100:AY132" si="19">AL100</f>
        <v>-2.32086190954383E-4</v>
      </c>
      <c r="AX100" s="30">
        <f t="shared" si="19"/>
        <v>3.51442666819412E-3</v>
      </c>
      <c r="AY100" s="30">
        <f t="shared" si="19"/>
        <v>8.2904466617517106E-3</v>
      </c>
      <c r="AZ100" s="30">
        <f t="shared" si="16"/>
        <v>-1.9983747834195778E-2</v>
      </c>
      <c r="BA100" s="31">
        <f t="shared" si="18"/>
        <v>48121</v>
      </c>
      <c r="BB100" s="30">
        <f t="shared" si="18"/>
        <v>-3.4197242449240932E-2</v>
      </c>
      <c r="BC100" s="30" t="e">
        <f>#REF!</f>
        <v>#REF!</v>
      </c>
    </row>
    <row r="101" spans="1:55">
      <c r="A101" s="31">
        <v>48213</v>
      </c>
      <c r="B101" s="30">
        <v>-6.1150077443805601E-2</v>
      </c>
      <c r="C101" s="30">
        <v>-4.0396449012547399E-4</v>
      </c>
      <c r="D101" s="30">
        <v>-9.1819243949231494E-2</v>
      </c>
      <c r="E101" s="30">
        <v>-3.37787645587894E-4</v>
      </c>
      <c r="F101" s="30">
        <v>8.8308068843345702E-2</v>
      </c>
      <c r="G101" s="30">
        <v>-5.2905363724375899E-4</v>
      </c>
      <c r="H101" s="30">
        <v>9.7599958447647198E-2</v>
      </c>
      <c r="I101" s="30">
        <v>-0.311035930087044</v>
      </c>
      <c r="J101" s="30">
        <v>-0.58963573026239402</v>
      </c>
      <c r="K101" s="30">
        <v>-2.7447001131664E-3</v>
      </c>
      <c r="L101" s="30">
        <v>7.4053790308781196E-3</v>
      </c>
      <c r="M101" s="30">
        <v>0</v>
      </c>
      <c r="N101" s="30">
        <v>0</v>
      </c>
      <c r="O101" s="30">
        <v>0.55988390445476099</v>
      </c>
      <c r="P101" s="30">
        <v>0</v>
      </c>
      <c r="Q101" s="30">
        <v>0.41795919084746103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3.5276226935554399E-3</v>
      </c>
      <c r="Z101" s="30">
        <v>-2.6518209128689701E-3</v>
      </c>
      <c r="AA101" s="30">
        <v>1.58732872377331E-3</v>
      </c>
      <c r="AB101" s="30">
        <v>-2.7060018362723399E-4</v>
      </c>
      <c r="AC101" s="30">
        <v>3.4180654890691902E-3</v>
      </c>
      <c r="AD101" s="30">
        <v>8.15726164027363E-3</v>
      </c>
      <c r="AE101" s="30">
        <v>-0.100004922664775</v>
      </c>
      <c r="AF101" s="30">
        <v>2.2857273151788399E-2</v>
      </c>
      <c r="AH101" s="30">
        <f t="shared" si="17"/>
        <v>-2.7447001131664E-3</v>
      </c>
      <c r="AI101" s="30">
        <f t="shared" si="11"/>
        <v>3.5276226935554399E-3</v>
      </c>
      <c r="AJ101" s="30">
        <f t="shared" si="10"/>
        <v>-2.6518209128689701E-3</v>
      </c>
      <c r="AK101" s="30">
        <f t="shared" si="10"/>
        <v>1.58732872377331E-3</v>
      </c>
      <c r="AL101" s="30">
        <f t="shared" si="10"/>
        <v>-2.7060018362723399E-4</v>
      </c>
      <c r="AM101" s="30">
        <f t="shared" si="10"/>
        <v>3.4180654890691902E-3</v>
      </c>
      <c r="AN101" s="30">
        <f t="shared" si="10"/>
        <v>8.15726164027363E-3</v>
      </c>
      <c r="AR101" s="31">
        <f t="shared" si="13"/>
        <v>48213</v>
      </c>
      <c r="AS101" s="30">
        <f t="shared" si="15"/>
        <v>-3.4154974761091403E-2</v>
      </c>
      <c r="AT101" s="30">
        <f t="shared" ref="AT101:AV132" si="20">AI101</f>
        <v>3.5276226935554399E-3</v>
      </c>
      <c r="AU101" s="30">
        <f t="shared" si="20"/>
        <v>-2.6518209128689701E-3</v>
      </c>
      <c r="AV101" s="30">
        <f t="shared" si="20"/>
        <v>1.58732872377331E-3</v>
      </c>
      <c r="AW101" s="30">
        <f t="shared" si="19"/>
        <v>-2.7060018362723399E-4</v>
      </c>
      <c r="AX101" s="30">
        <f t="shared" si="19"/>
        <v>3.4180654890691902E-3</v>
      </c>
      <c r="AY101" s="30">
        <f t="shared" si="19"/>
        <v>8.15726164027363E-3</v>
      </c>
      <c r="AZ101" s="30">
        <f t="shared" si="16"/>
        <v>-2.0387117310916039E-2</v>
      </c>
      <c r="BA101" s="31">
        <f t="shared" si="18"/>
        <v>48213</v>
      </c>
      <c r="BB101" s="30">
        <f t="shared" si="18"/>
        <v>-3.4154974761091403E-2</v>
      </c>
      <c r="BC101" s="30" t="e">
        <f>#REF!</f>
        <v>#REF!</v>
      </c>
    </row>
    <row r="102" spans="1:55">
      <c r="A102" s="31">
        <v>48304</v>
      </c>
      <c r="B102" s="30">
        <v>-6.0382074648301899E-2</v>
      </c>
      <c r="C102" s="30">
        <v>-3.8975603670054999E-4</v>
      </c>
      <c r="D102" s="30">
        <v>-9.0489537984084198E-2</v>
      </c>
      <c r="E102" s="30">
        <v>-2.6418118423965299E-4</v>
      </c>
      <c r="F102" s="30">
        <v>8.8137471799809505E-2</v>
      </c>
      <c r="G102" s="30">
        <v>-1.6326213100326099E-3</v>
      </c>
      <c r="H102" s="30">
        <v>0.101816009141408</v>
      </c>
      <c r="I102" s="30">
        <v>-0.30344747321446802</v>
      </c>
      <c r="J102" s="30">
        <v>-0.572395916914614</v>
      </c>
      <c r="K102" s="30">
        <v>-2.70270711413278E-3</v>
      </c>
      <c r="L102" s="30">
        <v>8.9696740735334402E-3</v>
      </c>
      <c r="M102" s="30">
        <v>0</v>
      </c>
      <c r="N102" s="30">
        <v>0</v>
      </c>
      <c r="O102" s="30">
        <v>0.55640856051819498</v>
      </c>
      <c r="P102" s="30">
        <v>0</v>
      </c>
      <c r="Q102" s="30">
        <v>0.41366865144922799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3.4330362914669599E-3</v>
      </c>
      <c r="Z102" s="30">
        <v>-2.6549236088579901E-3</v>
      </c>
      <c r="AA102" s="30">
        <v>1.52086592255518E-3</v>
      </c>
      <c r="AB102" s="30">
        <v>-3.0364640256630399E-4</v>
      </c>
      <c r="AC102" s="30">
        <v>3.3236226221422501E-3</v>
      </c>
      <c r="AD102" s="30">
        <v>8.0185729123272102E-3</v>
      </c>
      <c r="AE102" s="30">
        <v>-9.8988866264360098E-2</v>
      </c>
      <c r="AF102" s="30">
        <v>4.7903256680137299E-2</v>
      </c>
      <c r="AH102" s="30">
        <f t="shared" si="17"/>
        <v>-2.70270711413278E-3</v>
      </c>
      <c r="AI102" s="30">
        <f t="shared" si="11"/>
        <v>3.4330362914669599E-3</v>
      </c>
      <c r="AJ102" s="30">
        <f t="shared" si="10"/>
        <v>-2.6549236088579901E-3</v>
      </c>
      <c r="AK102" s="30">
        <f t="shared" si="10"/>
        <v>1.52086592255518E-3</v>
      </c>
      <c r="AL102" s="30">
        <f t="shared" si="10"/>
        <v>-3.0364640256630399E-4</v>
      </c>
      <c r="AM102" s="30">
        <f t="shared" si="10"/>
        <v>3.3236226221422501E-3</v>
      </c>
      <c r="AN102" s="30">
        <f t="shared" si="10"/>
        <v>8.0185729123272102E-3</v>
      </c>
      <c r="AR102" s="31">
        <f t="shared" si="13"/>
        <v>48304</v>
      </c>
      <c r="AS102" s="30">
        <f t="shared" si="15"/>
        <v>-3.4112981762057779E-2</v>
      </c>
      <c r="AT102" s="30">
        <f t="shared" si="20"/>
        <v>3.4330362914669599E-3</v>
      </c>
      <c r="AU102" s="30">
        <f t="shared" si="20"/>
        <v>-2.6549236088579901E-3</v>
      </c>
      <c r="AV102" s="30">
        <f t="shared" si="20"/>
        <v>1.52086592255518E-3</v>
      </c>
      <c r="AW102" s="30">
        <f t="shared" si="19"/>
        <v>-3.0364640256630399E-4</v>
      </c>
      <c r="AX102" s="30">
        <f t="shared" si="19"/>
        <v>3.3236226221422501E-3</v>
      </c>
      <c r="AY102" s="30">
        <f t="shared" si="19"/>
        <v>8.0185729123272102E-3</v>
      </c>
      <c r="AZ102" s="30">
        <f t="shared" si="16"/>
        <v>-2.0775454024990474E-2</v>
      </c>
      <c r="BA102" s="31">
        <f t="shared" si="18"/>
        <v>48304</v>
      </c>
      <c r="BB102" s="30">
        <f t="shared" si="18"/>
        <v>-3.4112981762057779E-2</v>
      </c>
      <c r="BC102" s="30" t="e">
        <f>#REF!</f>
        <v>#REF!</v>
      </c>
    </row>
    <row r="103" spans="1:55">
      <c r="A103" s="31">
        <v>48395</v>
      </c>
      <c r="B103" s="30">
        <v>-5.9630799179322097E-2</v>
      </c>
      <c r="C103" s="30">
        <v>-3.76111310795845E-4</v>
      </c>
      <c r="D103" s="30">
        <v>-8.9185273220959704E-2</v>
      </c>
      <c r="E103" s="30">
        <v>-1.9900564923736001E-4</v>
      </c>
      <c r="F103" s="30">
        <v>8.7948206660404205E-2</v>
      </c>
      <c r="G103" s="30">
        <v>-2.6827991268629698E-3</v>
      </c>
      <c r="H103" s="30">
        <v>0.10556474835603499</v>
      </c>
      <c r="I103" s="30">
        <v>-0.29588130667613699</v>
      </c>
      <c r="J103" s="30">
        <v>-0.55565122929385202</v>
      </c>
      <c r="K103" s="30">
        <v>-2.66064676276434E-3</v>
      </c>
      <c r="L103" s="30">
        <v>1.04546515720782E-2</v>
      </c>
      <c r="M103" s="30">
        <v>0</v>
      </c>
      <c r="N103" s="30">
        <v>0</v>
      </c>
      <c r="O103" s="30">
        <v>0.55291181700094505</v>
      </c>
      <c r="P103" s="30">
        <v>0</v>
      </c>
      <c r="Q103" s="30">
        <v>0.40942656354339102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3.3397714937377599E-3</v>
      </c>
      <c r="Z103" s="30">
        <v>-2.6507079290860598E-3</v>
      </c>
      <c r="AA103" s="30">
        <v>1.4583808722878899E-3</v>
      </c>
      <c r="AB103" s="30">
        <v>-3.31708662393293E-4</v>
      </c>
      <c r="AC103" s="30">
        <v>3.2311476567015102E-3</v>
      </c>
      <c r="AD103" s="30">
        <v>7.8750876610911204E-3</v>
      </c>
      <c r="AE103" s="30">
        <v>-9.7983109039812E-2</v>
      </c>
      <c r="AF103" s="30">
        <v>7.1877837921530102E-2</v>
      </c>
      <c r="AH103" s="30">
        <f t="shared" si="17"/>
        <v>-2.66064676276434E-3</v>
      </c>
      <c r="AI103" s="30">
        <f t="shared" si="11"/>
        <v>3.3397714937377599E-3</v>
      </c>
      <c r="AJ103" s="30">
        <f t="shared" si="10"/>
        <v>-2.6507079290860598E-3</v>
      </c>
      <c r="AK103" s="30">
        <f t="shared" si="10"/>
        <v>1.4583808722878899E-3</v>
      </c>
      <c r="AL103" s="30">
        <f t="shared" si="10"/>
        <v>-3.31708662393293E-4</v>
      </c>
      <c r="AM103" s="30">
        <f t="shared" si="10"/>
        <v>3.2311476567015102E-3</v>
      </c>
      <c r="AN103" s="30">
        <f t="shared" si="10"/>
        <v>7.8750876610911204E-3</v>
      </c>
      <c r="AR103" s="31">
        <f t="shared" si="13"/>
        <v>48395</v>
      </c>
      <c r="AS103" s="30">
        <f t="shared" si="15"/>
        <v>-3.4070921410689341E-2</v>
      </c>
      <c r="AT103" s="30">
        <f t="shared" si="20"/>
        <v>3.3397714937377599E-3</v>
      </c>
      <c r="AU103" s="30">
        <f t="shared" si="20"/>
        <v>-2.6507079290860598E-3</v>
      </c>
      <c r="AV103" s="30">
        <f t="shared" si="20"/>
        <v>1.4583808722878899E-3</v>
      </c>
      <c r="AW103" s="30">
        <f t="shared" si="19"/>
        <v>-3.31708662393293E-4</v>
      </c>
      <c r="AX103" s="30">
        <f t="shared" si="19"/>
        <v>3.2311476567015102E-3</v>
      </c>
      <c r="AY103" s="30">
        <f t="shared" si="19"/>
        <v>7.8750876610911204E-3</v>
      </c>
      <c r="AZ103" s="30">
        <f t="shared" si="16"/>
        <v>-2.1148950318350408E-2</v>
      </c>
      <c r="BA103" s="31">
        <f t="shared" si="18"/>
        <v>48395</v>
      </c>
      <c r="BB103" s="30">
        <f t="shared" si="18"/>
        <v>-3.4070921410689341E-2</v>
      </c>
      <c r="BC103" s="30" t="e">
        <f>#REF!</f>
        <v>#REF!</v>
      </c>
    </row>
    <row r="104" spans="1:55">
      <c r="A104" s="31">
        <v>48487</v>
      </c>
      <c r="B104" s="30">
        <v>-5.8895682368842399E-2</v>
      </c>
      <c r="C104" s="30">
        <v>-3.6300788572862699E-4</v>
      </c>
      <c r="D104" s="30">
        <v>-8.79058660733123E-2</v>
      </c>
      <c r="E104" s="30">
        <v>-1.4150695255565801E-4</v>
      </c>
      <c r="F104" s="30">
        <v>8.7740916989531501E-2</v>
      </c>
      <c r="G104" s="30">
        <v>-3.6822911469780398E-3</v>
      </c>
      <c r="H104" s="30">
        <v>0.108876120027923</v>
      </c>
      <c r="I104" s="30">
        <v>-0.28836474082543001</v>
      </c>
      <c r="J104" s="30">
        <v>-0.53938790599679098</v>
      </c>
      <c r="K104" s="30">
        <v>-2.6182718510403499E-3</v>
      </c>
      <c r="L104" s="30">
        <v>1.18623534242301E-2</v>
      </c>
      <c r="M104" s="30">
        <v>0</v>
      </c>
      <c r="N104" s="30">
        <v>0</v>
      </c>
      <c r="O104" s="30">
        <v>0.54939488111516099</v>
      </c>
      <c r="P104" s="30">
        <v>0</v>
      </c>
      <c r="Q104" s="30">
        <v>0.40523206896798603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3.2479884700453701E-3</v>
      </c>
      <c r="Z104" s="30">
        <v>-2.6398570992402998E-3</v>
      </c>
      <c r="AA104" s="30">
        <v>1.3995863892724001E-3</v>
      </c>
      <c r="AB104" s="30">
        <v>-3.5524745661818998E-4</v>
      </c>
      <c r="AC104" s="30">
        <v>3.1406773165709701E-3</v>
      </c>
      <c r="AD104" s="30">
        <v>7.7275017747124803E-3</v>
      </c>
      <c r="AE104" s="30">
        <v>-9.6987549851779098E-2</v>
      </c>
      <c r="AF104" s="30">
        <v>9.4799400713707599E-2</v>
      </c>
      <c r="AH104" s="30">
        <f t="shared" si="17"/>
        <v>-2.6182718510403499E-3</v>
      </c>
      <c r="AI104" s="30">
        <f t="shared" si="11"/>
        <v>3.2479884700453701E-3</v>
      </c>
      <c r="AJ104" s="30">
        <f t="shared" si="10"/>
        <v>-2.6398570992402998E-3</v>
      </c>
      <c r="AK104" s="30">
        <f t="shared" si="10"/>
        <v>1.3995863892724001E-3</v>
      </c>
      <c r="AL104" s="30">
        <f t="shared" si="10"/>
        <v>-3.5524745661818998E-4</v>
      </c>
      <c r="AM104" s="30">
        <f t="shared" si="10"/>
        <v>3.1406773165709701E-3</v>
      </c>
      <c r="AN104" s="30">
        <f t="shared" si="10"/>
        <v>7.7275017747124803E-3</v>
      </c>
      <c r="AR104" s="31">
        <f t="shared" si="13"/>
        <v>48487</v>
      </c>
      <c r="AS104" s="30">
        <f t="shared" si="15"/>
        <v>-3.4028546498965348E-2</v>
      </c>
      <c r="AT104" s="30">
        <f t="shared" si="20"/>
        <v>3.2479884700453701E-3</v>
      </c>
      <c r="AU104" s="30">
        <f t="shared" si="20"/>
        <v>-2.6398570992402998E-3</v>
      </c>
      <c r="AV104" s="30">
        <f t="shared" si="20"/>
        <v>1.3995863892724001E-3</v>
      </c>
      <c r="AW104" s="30">
        <f t="shared" si="19"/>
        <v>-3.5524745661818998E-4</v>
      </c>
      <c r="AX104" s="30">
        <f t="shared" si="19"/>
        <v>3.1406773165709701E-3</v>
      </c>
      <c r="AY104" s="30">
        <f t="shared" si="19"/>
        <v>7.7275017747124803E-3</v>
      </c>
      <c r="AZ104" s="30">
        <f t="shared" si="16"/>
        <v>-2.1507897104222618E-2</v>
      </c>
      <c r="BA104" s="31">
        <f t="shared" si="18"/>
        <v>48487</v>
      </c>
      <c r="BB104" s="30">
        <f t="shared" si="18"/>
        <v>-3.4028546498965348E-2</v>
      </c>
      <c r="BC104" s="30" t="e">
        <f>#REF!</f>
        <v>#REF!</v>
      </c>
    </row>
    <row r="105" spans="1:55">
      <c r="A105" s="31">
        <v>48579</v>
      </c>
      <c r="B105" s="30">
        <v>-5.8176179144764299E-2</v>
      </c>
      <c r="C105" s="30">
        <v>-3.5042328335732598E-4</v>
      </c>
      <c r="D105" s="30">
        <v>-8.6650741816585095E-2</v>
      </c>
      <c r="E105" s="32">
        <v>-9.0974476441019097E-5</v>
      </c>
      <c r="F105" s="30">
        <v>8.7516249529229206E-2</v>
      </c>
      <c r="G105" s="30">
        <v>-4.6335742000969101E-3</v>
      </c>
      <c r="H105" s="30">
        <v>0.111778529908312</v>
      </c>
      <c r="I105" s="30">
        <v>-0.28091990504812703</v>
      </c>
      <c r="J105" s="30">
        <v>-0.52359259126473201</v>
      </c>
      <c r="K105" s="30">
        <v>-2.57541404389272E-3</v>
      </c>
      <c r="L105" s="30">
        <v>1.3194906945956901E-2</v>
      </c>
      <c r="M105" s="30">
        <v>0</v>
      </c>
      <c r="N105" s="30">
        <v>0</v>
      </c>
      <c r="O105" s="30">
        <v>0.54585897199705902</v>
      </c>
      <c r="P105" s="30">
        <v>0</v>
      </c>
      <c r="Q105" s="30">
        <v>0.40108434374739299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3.1578185954783599E-3</v>
      </c>
      <c r="Z105" s="30">
        <v>-2.6230325804954499E-3</v>
      </c>
      <c r="AA105" s="30">
        <v>1.34421175934651E-3</v>
      </c>
      <c r="AB105" s="30">
        <v>-3.74697724381256E-4</v>
      </c>
      <c r="AC105" s="30">
        <v>3.0522370143781698E-3</v>
      </c>
      <c r="AD105" s="30">
        <v>7.5764908561426402E-3</v>
      </c>
      <c r="AE105" s="30">
        <v>-9.6002088407853806E-2</v>
      </c>
      <c r="AF105" s="30">
        <v>0.11668989467086199</v>
      </c>
      <c r="AH105" s="30">
        <f t="shared" si="17"/>
        <v>-2.57541404389272E-3</v>
      </c>
      <c r="AI105" s="30">
        <f t="shared" si="11"/>
        <v>3.1578185954783599E-3</v>
      </c>
      <c r="AJ105" s="30">
        <f t="shared" si="10"/>
        <v>-2.6230325804954499E-3</v>
      </c>
      <c r="AK105" s="30">
        <f t="shared" si="10"/>
        <v>1.34421175934651E-3</v>
      </c>
      <c r="AL105" s="30">
        <f t="shared" si="10"/>
        <v>-3.74697724381256E-4</v>
      </c>
      <c r="AM105" s="30">
        <f t="shared" si="10"/>
        <v>3.0522370143781698E-3</v>
      </c>
      <c r="AN105" s="30">
        <f t="shared" si="10"/>
        <v>7.5764908561426402E-3</v>
      </c>
      <c r="AR105" s="31">
        <f t="shared" si="13"/>
        <v>48579</v>
      </c>
      <c r="AS105" s="30">
        <f t="shared" si="15"/>
        <v>-3.3985688691817721E-2</v>
      </c>
      <c r="AT105" s="30">
        <f t="shared" si="20"/>
        <v>3.1578185954783599E-3</v>
      </c>
      <c r="AU105" s="30">
        <f t="shared" si="20"/>
        <v>-2.6230325804954499E-3</v>
      </c>
      <c r="AV105" s="30">
        <f t="shared" si="20"/>
        <v>1.34421175934651E-3</v>
      </c>
      <c r="AW105" s="30">
        <f t="shared" si="19"/>
        <v>-3.74697724381256E-4</v>
      </c>
      <c r="AX105" s="30">
        <f t="shared" si="19"/>
        <v>3.0522370143781698E-3</v>
      </c>
      <c r="AY105" s="30">
        <f t="shared" si="19"/>
        <v>7.5764908561426402E-3</v>
      </c>
      <c r="AZ105" s="30">
        <f t="shared" si="16"/>
        <v>-2.1852660771348745E-2</v>
      </c>
      <c r="BA105" s="31">
        <f t="shared" si="18"/>
        <v>48579</v>
      </c>
      <c r="BB105" s="30">
        <f t="shared" si="18"/>
        <v>-3.3985688691817721E-2</v>
      </c>
      <c r="BC105" s="30" t="e">
        <f>#REF!</f>
        <v>#REF!</v>
      </c>
    </row>
    <row r="106" spans="1:55">
      <c r="A106" s="31">
        <v>48669</v>
      </c>
      <c r="B106" s="30">
        <v>-5.7471766771466301E-2</v>
      </c>
      <c r="C106" s="30">
        <v>-3.3833523559456598E-4</v>
      </c>
      <c r="D106" s="30">
        <v>-8.5419335539060795E-2</v>
      </c>
      <c r="E106" s="32">
        <v>-4.6742987858117099E-5</v>
      </c>
      <c r="F106" s="30">
        <v>8.7274850761764805E-2</v>
      </c>
      <c r="G106" s="30">
        <v>-5.5389237810121702E-3</v>
      </c>
      <c r="H106" s="30">
        <v>0.114298907580656</v>
      </c>
      <c r="I106" s="30">
        <v>-0.27356465799233098</v>
      </c>
      <c r="J106" s="30">
        <v>-0.508252311730783</v>
      </c>
      <c r="K106" s="30">
        <v>-2.53196987065607E-3</v>
      </c>
      <c r="L106" s="30">
        <v>1.4454503777239201E-2</v>
      </c>
      <c r="M106" s="30">
        <v>0</v>
      </c>
      <c r="N106" s="30">
        <v>0</v>
      </c>
      <c r="O106" s="30">
        <v>0.54230531747885202</v>
      </c>
      <c r="P106" s="30">
        <v>0</v>
      </c>
      <c r="Q106" s="30">
        <v>0.39698259715978901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3.0693678475302E-3</v>
      </c>
      <c r="Z106" s="30">
        <v>-2.6008683538303302E-3</v>
      </c>
      <c r="AA106" s="30">
        <v>1.29200319138877E-3</v>
      </c>
      <c r="AB106" s="30">
        <v>-3.90467529398641E-4</v>
      </c>
      <c r="AC106" s="30">
        <v>2.9658422362466201E-3</v>
      </c>
      <c r="AD106" s="30">
        <v>7.4227033030504997E-3</v>
      </c>
      <c r="AE106" s="30">
        <v>-9.5026625260963199E-2</v>
      </c>
      <c r="AF106" s="30">
        <v>0.13757395415785401</v>
      </c>
      <c r="AH106" s="30">
        <f t="shared" si="17"/>
        <v>-2.53196987065607E-3</v>
      </c>
      <c r="AI106" s="30">
        <f t="shared" si="11"/>
        <v>3.0693678475302E-3</v>
      </c>
      <c r="AJ106" s="30">
        <f t="shared" si="10"/>
        <v>-2.6008683538303302E-3</v>
      </c>
      <c r="AK106" s="30">
        <f t="shared" si="10"/>
        <v>1.29200319138877E-3</v>
      </c>
      <c r="AL106" s="30">
        <f t="shared" si="10"/>
        <v>-3.90467529398641E-4</v>
      </c>
      <c r="AM106" s="30">
        <f t="shared" si="10"/>
        <v>2.9658422362466201E-3</v>
      </c>
      <c r="AN106" s="30">
        <f t="shared" si="10"/>
        <v>7.4227033030504997E-3</v>
      </c>
      <c r="AR106" s="31">
        <f t="shared" si="13"/>
        <v>48669</v>
      </c>
      <c r="AS106" s="30">
        <f t="shared" si="15"/>
        <v>-3.394224451858107E-2</v>
      </c>
      <c r="AT106" s="30">
        <f t="shared" si="20"/>
        <v>3.0693678475302E-3</v>
      </c>
      <c r="AU106" s="30">
        <f t="shared" si="20"/>
        <v>-2.6008683538303302E-3</v>
      </c>
      <c r="AV106" s="30">
        <f t="shared" si="20"/>
        <v>1.29200319138877E-3</v>
      </c>
      <c r="AW106" s="30">
        <f t="shared" si="19"/>
        <v>-3.90467529398641E-4</v>
      </c>
      <c r="AX106" s="30">
        <f t="shared" si="19"/>
        <v>2.9658422362466201E-3</v>
      </c>
      <c r="AY106" s="30">
        <f t="shared" si="19"/>
        <v>7.4227033030504997E-3</v>
      </c>
      <c r="AZ106" s="30">
        <f t="shared" si="16"/>
        <v>-2.2183663823593949E-2</v>
      </c>
      <c r="BA106" s="31">
        <f t="shared" si="18"/>
        <v>48669</v>
      </c>
      <c r="BB106" s="30">
        <f t="shared" si="18"/>
        <v>-3.394224451858107E-2</v>
      </c>
      <c r="BC106" s="30" t="e">
        <f>#REF!</f>
        <v>#REF!</v>
      </c>
    </row>
    <row r="107" spans="1:55">
      <c r="A107" s="31">
        <v>48760</v>
      </c>
      <c r="B107" s="30">
        <v>-5.6781943666417402E-2</v>
      </c>
      <c r="C107" s="30">
        <v>-3.2672188670090902E-4</v>
      </c>
      <c r="D107" s="30">
        <v>-8.4211092887431699E-2</v>
      </c>
      <c r="E107" s="32">
        <v>-8.1933309581394503E-6</v>
      </c>
      <c r="F107" s="30">
        <v>8.7017363970143202E-2</v>
      </c>
      <c r="G107" s="30">
        <v>-6.4004369911607696E-3</v>
      </c>
      <c r="H107" s="30">
        <v>0.116462766695035</v>
      </c>
      <c r="I107" s="30">
        <v>-0.26631333220273801</v>
      </c>
      <c r="J107" s="30">
        <v>-0.49335445623636098</v>
      </c>
      <c r="K107" s="30">
        <v>-2.48788852390546E-3</v>
      </c>
      <c r="L107" s="30">
        <v>1.56433811035805E-2</v>
      </c>
      <c r="M107" s="30">
        <v>0</v>
      </c>
      <c r="N107" s="30">
        <v>0</v>
      </c>
      <c r="O107" s="30">
        <v>0.53873515075501999</v>
      </c>
      <c r="P107" s="30">
        <v>0</v>
      </c>
      <c r="Q107" s="30">
        <v>0.39292607049088402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2.9827198866128001E-3</v>
      </c>
      <c r="Z107" s="30">
        <v>-2.5739668137014699E-3</v>
      </c>
      <c r="AA107" s="30">
        <v>1.24272387309609E-3</v>
      </c>
      <c r="AB107" s="30">
        <v>-4.0293746690345201E-4</v>
      </c>
      <c r="AC107" s="30">
        <v>2.88149977751839E-3</v>
      </c>
      <c r="AD107" s="30">
        <v>7.2667551626048798E-3</v>
      </c>
      <c r="AE107" s="30">
        <v>-9.4061061807337795E-2</v>
      </c>
      <c r="AF107" s="30">
        <v>0.15747818420290799</v>
      </c>
      <c r="AH107" s="30">
        <f t="shared" si="17"/>
        <v>-2.48788852390546E-3</v>
      </c>
      <c r="AI107" s="30">
        <f t="shared" si="11"/>
        <v>2.9827198866128001E-3</v>
      </c>
      <c r="AJ107" s="30">
        <f t="shared" si="10"/>
        <v>-2.5739668137014699E-3</v>
      </c>
      <c r="AK107" s="30">
        <f t="shared" si="10"/>
        <v>1.24272387309609E-3</v>
      </c>
      <c r="AL107" s="30">
        <f t="shared" si="10"/>
        <v>-4.0293746690345201E-4</v>
      </c>
      <c r="AM107" s="30">
        <f t="shared" si="10"/>
        <v>2.88149977751839E-3</v>
      </c>
      <c r="AN107" s="30">
        <f t="shared" si="10"/>
        <v>7.2667551626048798E-3</v>
      </c>
      <c r="AR107" s="31">
        <f t="shared" si="13"/>
        <v>48760</v>
      </c>
      <c r="AS107" s="30">
        <f t="shared" si="15"/>
        <v>-3.3898163171830462E-2</v>
      </c>
      <c r="AT107" s="30">
        <f t="shared" si="20"/>
        <v>2.9827198866128001E-3</v>
      </c>
      <c r="AU107" s="30">
        <f t="shared" si="20"/>
        <v>-2.5739668137014699E-3</v>
      </c>
      <c r="AV107" s="30">
        <f t="shared" si="20"/>
        <v>1.24272387309609E-3</v>
      </c>
      <c r="AW107" s="30">
        <f t="shared" si="19"/>
        <v>-4.0293746690345201E-4</v>
      </c>
      <c r="AX107" s="30">
        <f t="shared" si="19"/>
        <v>2.88149977751839E-3</v>
      </c>
      <c r="AY107" s="30">
        <f t="shared" si="19"/>
        <v>7.2667551626048798E-3</v>
      </c>
      <c r="AZ107" s="30">
        <f t="shared" si="16"/>
        <v>-2.2501368752603227E-2</v>
      </c>
      <c r="BA107" s="31">
        <f t="shared" si="18"/>
        <v>48760</v>
      </c>
      <c r="BB107" s="30">
        <f t="shared" si="18"/>
        <v>-3.3898163171830462E-2</v>
      </c>
      <c r="BC107" s="30" t="e">
        <f>#REF!</f>
        <v>#REF!</v>
      </c>
    </row>
    <row r="108" spans="1:55">
      <c r="A108" s="31">
        <v>48852</v>
      </c>
      <c r="B108" s="30">
        <v>-5.6106228292696E-2</v>
      </c>
      <c r="C108" s="30">
        <v>-3.1556194671766797E-4</v>
      </c>
      <c r="D108" s="30">
        <v>-8.3025470637587695E-2</v>
      </c>
      <c r="E108" s="32">
        <v>2.5247824719798398E-5</v>
      </c>
      <c r="F108" s="30">
        <v>8.6744426744655906E-2</v>
      </c>
      <c r="G108" s="30">
        <v>-7.2200528240196002E-3</v>
      </c>
      <c r="H108" s="30">
        <v>0.118294263565088</v>
      </c>
      <c r="I108" s="30">
        <v>-0.25917734394090802</v>
      </c>
      <c r="J108" s="30">
        <v>-0.47888675828787702</v>
      </c>
      <c r="K108" s="30">
        <v>-2.4431613127484601E-3</v>
      </c>
      <c r="L108" s="30">
        <v>1.6763805054997801E-2</v>
      </c>
      <c r="M108" s="30">
        <v>0</v>
      </c>
      <c r="N108" s="30">
        <v>0</v>
      </c>
      <c r="O108" s="30">
        <v>0.53514970703294396</v>
      </c>
      <c r="P108" s="30">
        <v>0</v>
      </c>
      <c r="Q108" s="30">
        <v>0.38891403557828003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2.8979388380534401E-3</v>
      </c>
      <c r="Z108" s="30">
        <v>-2.54289599664891E-3</v>
      </c>
      <c r="AA108" s="30">
        <v>1.1961537232707501E-3</v>
      </c>
      <c r="AB108" s="30">
        <v>-4.12460642851275E-4</v>
      </c>
      <c r="AC108" s="30">
        <v>2.7992088466932599E-3</v>
      </c>
      <c r="AD108" s="30">
        <v>7.1092264906758001E-3</v>
      </c>
      <c r="AE108" s="30">
        <v>-9.3105300284401699E-2</v>
      </c>
      <c r="AF108" s="30">
        <v>0.17643058260015099</v>
      </c>
      <c r="AH108" s="30">
        <f t="shared" si="17"/>
        <v>-2.4431613127484601E-3</v>
      </c>
      <c r="AI108" s="30">
        <f t="shared" si="11"/>
        <v>2.8979388380534401E-3</v>
      </c>
      <c r="AJ108" s="30">
        <f t="shared" si="11"/>
        <v>-2.54289599664891E-3</v>
      </c>
      <c r="AK108" s="30">
        <f t="shared" si="11"/>
        <v>1.1961537232707501E-3</v>
      </c>
      <c r="AL108" s="30">
        <f t="shared" si="11"/>
        <v>-4.12460642851275E-4</v>
      </c>
      <c r="AM108" s="30">
        <f t="shared" si="11"/>
        <v>2.7992088466932599E-3</v>
      </c>
      <c r="AN108" s="30">
        <f t="shared" si="11"/>
        <v>7.1092264906758001E-3</v>
      </c>
      <c r="AR108" s="31">
        <f t="shared" si="13"/>
        <v>48852</v>
      </c>
      <c r="AS108" s="30">
        <f t="shared" si="15"/>
        <v>-3.3853435960673459E-2</v>
      </c>
      <c r="AT108" s="30">
        <f t="shared" si="20"/>
        <v>2.8979388380534401E-3</v>
      </c>
      <c r="AU108" s="30">
        <f t="shared" si="20"/>
        <v>-2.54289599664891E-3</v>
      </c>
      <c r="AV108" s="30">
        <f t="shared" si="20"/>
        <v>1.1961537232707501E-3</v>
      </c>
      <c r="AW108" s="30">
        <f t="shared" si="19"/>
        <v>-4.12460642851275E-4</v>
      </c>
      <c r="AX108" s="30">
        <f t="shared" si="19"/>
        <v>2.7992088466932599E-3</v>
      </c>
      <c r="AY108" s="30">
        <f t="shared" si="19"/>
        <v>7.1092264906758001E-3</v>
      </c>
      <c r="AZ108" s="30">
        <f t="shared" si="16"/>
        <v>-2.2806264701480394E-2</v>
      </c>
      <c r="BA108" s="31">
        <f t="shared" si="18"/>
        <v>48852</v>
      </c>
      <c r="BB108" s="30">
        <f t="shared" si="18"/>
        <v>-3.3853435960673459E-2</v>
      </c>
      <c r="BC108" s="30" t="e">
        <f>#REF!</f>
        <v>#REF!</v>
      </c>
    </row>
    <row r="109" spans="1:55">
      <c r="A109" s="31">
        <v>48944</v>
      </c>
      <c r="B109" s="30">
        <v>-5.5444158126383099E-2</v>
      </c>
      <c r="C109" s="30">
        <v>-3.0483480372156503E-4</v>
      </c>
      <c r="D109" s="30">
        <v>-8.1861937115834602E-2</v>
      </c>
      <c r="E109" s="32">
        <v>5.4108952829423602E-5</v>
      </c>
      <c r="F109" s="30">
        <v>8.6456668883783103E-2</v>
      </c>
      <c r="G109" s="30">
        <v>-7.9995700660639903E-3</v>
      </c>
      <c r="H109" s="30">
        <v>0.119816254220728</v>
      </c>
      <c r="I109" s="30">
        <v>-0.25216569324281102</v>
      </c>
      <c r="J109" s="30">
        <v>-0.46483728077178998</v>
      </c>
      <c r="K109" s="30">
        <v>-2.3978126145851502E-3</v>
      </c>
      <c r="L109" s="30">
        <v>1.7818056131635399E-2</v>
      </c>
      <c r="M109" s="30">
        <v>0</v>
      </c>
      <c r="N109" s="30">
        <v>0</v>
      </c>
      <c r="O109" s="30">
        <v>0.53155022024253795</v>
      </c>
      <c r="P109" s="30">
        <v>0</v>
      </c>
      <c r="Q109" s="30">
        <v>0.38494579322785299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2.8150717943597999E-3</v>
      </c>
      <c r="Z109" s="30">
        <v>-2.5081879090116301E-3</v>
      </c>
      <c r="AA109" s="30">
        <v>1.15208891833251E-3</v>
      </c>
      <c r="AB109" s="30">
        <v>-4.1936309786993998E-4</v>
      </c>
      <c r="AC109" s="30">
        <v>2.7189620506407001E-3</v>
      </c>
      <c r="AD109" s="30">
        <v>6.9506589745804703E-3</v>
      </c>
      <c r="AE109" s="30">
        <v>-9.2159243768419302E-2</v>
      </c>
      <c r="AF109" s="30">
        <v>0.19446007311649799</v>
      </c>
      <c r="AH109" s="30">
        <f t="shared" si="17"/>
        <v>-2.3978126145851502E-3</v>
      </c>
      <c r="AI109" s="30">
        <f t="shared" si="11"/>
        <v>2.8150717943597999E-3</v>
      </c>
      <c r="AJ109" s="30">
        <f t="shared" si="11"/>
        <v>-2.5081879090116301E-3</v>
      </c>
      <c r="AK109" s="30">
        <f t="shared" si="11"/>
        <v>1.15208891833251E-3</v>
      </c>
      <c r="AL109" s="30">
        <f t="shared" si="11"/>
        <v>-4.1936309786993998E-4</v>
      </c>
      <c r="AM109" s="30">
        <f t="shared" si="11"/>
        <v>2.7189620506407001E-3</v>
      </c>
      <c r="AN109" s="30">
        <f t="shared" si="11"/>
        <v>6.9506589745804703E-3</v>
      </c>
      <c r="AR109" s="31">
        <f t="shared" si="13"/>
        <v>48944</v>
      </c>
      <c r="AS109" s="30">
        <f t="shared" si="15"/>
        <v>-3.3808087262510153E-2</v>
      </c>
      <c r="AT109" s="30">
        <f t="shared" si="20"/>
        <v>2.8150717943597999E-3</v>
      </c>
      <c r="AU109" s="30">
        <f t="shared" si="20"/>
        <v>-2.5081879090116301E-3</v>
      </c>
      <c r="AV109" s="30">
        <f t="shared" si="20"/>
        <v>1.15208891833251E-3</v>
      </c>
      <c r="AW109" s="30">
        <f t="shared" si="19"/>
        <v>-4.1936309786993998E-4</v>
      </c>
      <c r="AX109" s="30">
        <f t="shared" si="19"/>
        <v>2.7189620506407001E-3</v>
      </c>
      <c r="AY109" s="30">
        <f t="shared" si="19"/>
        <v>6.9506589745804703E-3</v>
      </c>
      <c r="AZ109" s="30">
        <f t="shared" si="16"/>
        <v>-2.3098856531478244E-2</v>
      </c>
      <c r="BA109" s="31">
        <f t="shared" si="18"/>
        <v>48944</v>
      </c>
      <c r="BB109" s="30">
        <f t="shared" si="18"/>
        <v>-3.3808087262510153E-2</v>
      </c>
      <c r="BC109" s="30" t="e">
        <f>#REF!</f>
        <v>#REF!</v>
      </c>
    </row>
    <row r="110" spans="1:55">
      <c r="A110" s="31">
        <v>49034</v>
      </c>
      <c r="B110" s="30">
        <v>-5.4795288696118903E-2</v>
      </c>
      <c r="C110" s="30">
        <v>-2.9452060338330799E-4</v>
      </c>
      <c r="D110" s="30">
        <v>-8.0719972493059594E-2</v>
      </c>
      <c r="E110" s="32">
        <v>7.8875169573500105E-5</v>
      </c>
      <c r="F110" s="30">
        <v>8.61547106473015E-2</v>
      </c>
      <c r="G110" s="30">
        <v>-8.7406630658648492E-3</v>
      </c>
      <c r="H110" s="30">
        <v>0.121050349973073</v>
      </c>
      <c r="I110" s="30">
        <v>-0.24528537459094199</v>
      </c>
      <c r="J110" s="30">
        <v>-0.45119440258996002</v>
      </c>
      <c r="K110" s="30">
        <v>-2.3518921718479399E-3</v>
      </c>
      <c r="L110" s="30">
        <v>1.8808416499394E-2</v>
      </c>
      <c r="M110" s="30">
        <v>0</v>
      </c>
      <c r="N110" s="30">
        <v>0</v>
      </c>
      <c r="O110" s="30">
        <v>0.52793791985747895</v>
      </c>
      <c r="P110" s="30">
        <v>0</v>
      </c>
      <c r="Q110" s="30">
        <v>0.381020671565512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2.7341510601574998E-3</v>
      </c>
      <c r="Z110" s="30">
        <v>-2.4703377477175402E-3</v>
      </c>
      <c r="AA110" s="30">
        <v>1.1103412565827101E-3</v>
      </c>
      <c r="AB110" s="30">
        <v>-4.2394456821748201E-4</v>
      </c>
      <c r="AC110" s="30">
        <v>2.6407462763167102E-3</v>
      </c>
      <c r="AD110" s="30">
        <v>6.7915546042129904E-3</v>
      </c>
      <c r="AE110" s="30">
        <v>-9.12227961717859E-2</v>
      </c>
      <c r="AF110" s="30">
        <v>0.211596129335411</v>
      </c>
      <c r="AH110" s="30">
        <f t="shared" si="17"/>
        <v>-2.3518921718479399E-3</v>
      </c>
      <c r="AI110" s="30">
        <f t="shared" si="11"/>
        <v>2.7341510601574998E-3</v>
      </c>
      <c r="AJ110" s="30">
        <f t="shared" si="11"/>
        <v>-2.4703377477175402E-3</v>
      </c>
      <c r="AK110" s="30">
        <f t="shared" si="11"/>
        <v>1.1103412565827101E-3</v>
      </c>
      <c r="AL110" s="30">
        <f t="shared" si="11"/>
        <v>-4.2394456821748201E-4</v>
      </c>
      <c r="AM110" s="30">
        <f t="shared" si="11"/>
        <v>2.6407462763167102E-3</v>
      </c>
      <c r="AN110" s="30">
        <f t="shared" si="11"/>
        <v>6.7915546042129904E-3</v>
      </c>
      <c r="AR110" s="31">
        <f t="shared" si="13"/>
        <v>49034</v>
      </c>
      <c r="AS110" s="30">
        <f t="shared" si="15"/>
        <v>-3.376216681977294E-2</v>
      </c>
      <c r="AT110" s="30">
        <f t="shared" si="20"/>
        <v>2.7341510601574998E-3</v>
      </c>
      <c r="AU110" s="30">
        <f t="shared" si="20"/>
        <v>-2.4703377477175402E-3</v>
      </c>
      <c r="AV110" s="30">
        <f t="shared" si="20"/>
        <v>1.1103412565827101E-3</v>
      </c>
      <c r="AW110" s="30">
        <f t="shared" si="19"/>
        <v>-4.2394456821748201E-4</v>
      </c>
      <c r="AX110" s="30">
        <f t="shared" si="19"/>
        <v>2.6407462763167102E-3</v>
      </c>
      <c r="AY110" s="30">
        <f t="shared" si="19"/>
        <v>6.7915546042129904E-3</v>
      </c>
      <c r="AZ110" s="30">
        <f t="shared" si="16"/>
        <v>-2.3379655938438049E-2</v>
      </c>
      <c r="BA110" s="31">
        <f t="shared" si="18"/>
        <v>49034</v>
      </c>
      <c r="BB110" s="30">
        <f t="shared" si="18"/>
        <v>-3.376216681977294E-2</v>
      </c>
      <c r="BC110" s="30" t="e">
        <f>#REF!</f>
        <v>#REF!</v>
      </c>
    </row>
    <row r="111" spans="1:55">
      <c r="A111" s="31">
        <v>49125</v>
      </c>
      <c r="B111" s="30">
        <v>-5.4159192690572601E-2</v>
      </c>
      <c r="C111" s="30">
        <v>-2.8460030138122101E-4</v>
      </c>
      <c r="D111" s="30">
        <v>-7.9599068971247799E-2</v>
      </c>
      <c r="E111" s="32">
        <v>9.9990113899828205E-5</v>
      </c>
      <c r="F111" s="30">
        <v>8.5839161318079699E-2</v>
      </c>
      <c r="G111" s="30">
        <v>-9.444895601729E-3</v>
      </c>
      <c r="H111" s="30">
        <v>0.122016971521565</v>
      </c>
      <c r="I111" s="30">
        <v>-0.23854171477171099</v>
      </c>
      <c r="J111" s="30">
        <v>-0.43794680691777699</v>
      </c>
      <c r="K111" s="30">
        <v>-2.3054685861056902E-3</v>
      </c>
      <c r="L111" s="30">
        <v>1.9737158999433201E-2</v>
      </c>
      <c r="M111" s="30">
        <v>0</v>
      </c>
      <c r="N111" s="30">
        <v>0</v>
      </c>
      <c r="O111" s="30">
        <v>0.52431402787200798</v>
      </c>
      <c r="P111" s="30">
        <v>0</v>
      </c>
      <c r="Q111" s="30">
        <v>0.377138024372425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2.6551961575194101E-3</v>
      </c>
      <c r="Z111" s="30">
        <v>-2.42980383942104E-3</v>
      </c>
      <c r="AA111" s="30">
        <v>1.0707374097140799E-3</v>
      </c>
      <c r="AB111" s="30">
        <v>-4.2647949644036799E-4</v>
      </c>
      <c r="AC111" s="30">
        <v>2.5645434775789502E-3</v>
      </c>
      <c r="AD111" s="30">
        <v>6.63237520364123E-3</v>
      </c>
      <c r="AE111" s="30">
        <v>-9.0295862240530295E-2</v>
      </c>
      <c r="AF111" s="30">
        <v>0.22786847244615699</v>
      </c>
      <c r="AH111" s="30">
        <f t="shared" si="17"/>
        <v>-2.3054685861056902E-3</v>
      </c>
      <c r="AI111" s="30">
        <f t="shared" si="11"/>
        <v>2.6551961575194101E-3</v>
      </c>
      <c r="AJ111" s="30">
        <f t="shared" si="11"/>
        <v>-2.42980383942104E-3</v>
      </c>
      <c r="AK111" s="30">
        <f t="shared" si="11"/>
        <v>1.0707374097140799E-3</v>
      </c>
      <c r="AL111" s="30">
        <f t="shared" si="11"/>
        <v>-4.2647949644036799E-4</v>
      </c>
      <c r="AM111" s="30">
        <f t="shared" si="11"/>
        <v>2.5645434775789502E-3</v>
      </c>
      <c r="AN111" s="30">
        <f t="shared" si="11"/>
        <v>6.63237520364123E-3</v>
      </c>
      <c r="AR111" s="31">
        <f t="shared" si="13"/>
        <v>49125</v>
      </c>
      <c r="AS111" s="30">
        <f t="shared" si="15"/>
        <v>-3.371574323403069E-2</v>
      </c>
      <c r="AT111" s="30">
        <f t="shared" si="20"/>
        <v>2.6551961575194101E-3</v>
      </c>
      <c r="AU111" s="30">
        <f t="shared" si="20"/>
        <v>-2.42980383942104E-3</v>
      </c>
      <c r="AV111" s="30">
        <f t="shared" si="20"/>
        <v>1.0707374097140799E-3</v>
      </c>
      <c r="AW111" s="30">
        <f t="shared" si="19"/>
        <v>-4.2647949644036799E-4</v>
      </c>
      <c r="AX111" s="30">
        <f t="shared" si="19"/>
        <v>2.5645434775789502E-3</v>
      </c>
      <c r="AY111" s="30">
        <f t="shared" si="19"/>
        <v>6.63237520364123E-3</v>
      </c>
      <c r="AZ111" s="30">
        <f t="shared" si="16"/>
        <v>-2.3649174321438426E-2</v>
      </c>
      <c r="BA111" s="31">
        <f t="shared" si="18"/>
        <v>49125</v>
      </c>
      <c r="BB111" s="30">
        <f t="shared" si="18"/>
        <v>-3.371574323403069E-2</v>
      </c>
      <c r="BC111" s="30" t="e">
        <f>#REF!</f>
        <v>#REF!</v>
      </c>
    </row>
    <row r="112" spans="1:55">
      <c r="A112" s="31">
        <v>49217</v>
      </c>
      <c r="B112" s="30">
        <v>-5.3535459130249402E-2</v>
      </c>
      <c r="C112" s="30">
        <v>-2.7505569357710798E-4</v>
      </c>
      <c r="D112" s="30">
        <v>-7.8498730879816805E-2</v>
      </c>
      <c r="E112" s="30">
        <v>1.17858087333999E-4</v>
      </c>
      <c r="F112" s="30">
        <v>8.55106180358777E-2</v>
      </c>
      <c r="G112" s="30">
        <v>-1.0113733057337501E-2</v>
      </c>
      <c r="H112" s="30">
        <v>0.122735401610629</v>
      </c>
      <c r="I112" s="30">
        <v>-0.23193865138596501</v>
      </c>
      <c r="J112" s="30">
        <v>-0.42508347082669201</v>
      </c>
      <c r="K112" s="30">
        <v>-2.2586238699773202E-3</v>
      </c>
      <c r="L112" s="30">
        <v>2.06065377143849E-2</v>
      </c>
      <c r="M112" s="30">
        <v>0</v>
      </c>
      <c r="N112" s="30">
        <v>0</v>
      </c>
      <c r="O112" s="30">
        <v>0.52067975596246097</v>
      </c>
      <c r="P112" s="30">
        <v>0</v>
      </c>
      <c r="Q112" s="30">
        <v>0.373297229439084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2.57821561298055E-3</v>
      </c>
      <c r="Z112" s="30">
        <v>-2.3870081474197599E-3</v>
      </c>
      <c r="AA112" s="30">
        <v>1.0331181019784801E-3</v>
      </c>
      <c r="AB112" s="30">
        <v>-4.2721821897906398E-4</v>
      </c>
      <c r="AC112" s="30">
        <v>2.4903313780688602E-3</v>
      </c>
      <c r="AD112" s="30">
        <v>6.4735426578810202E-3</v>
      </c>
      <c r="AE112" s="30">
        <v>-8.9378347551349796E-2</v>
      </c>
      <c r="AF112" s="30">
        <v>0.24330682936102299</v>
      </c>
      <c r="AH112" s="30">
        <f t="shared" si="17"/>
        <v>-2.2586238699773202E-3</v>
      </c>
      <c r="AI112" s="30">
        <f t="shared" si="11"/>
        <v>2.57821561298055E-3</v>
      </c>
      <c r="AJ112" s="30">
        <f t="shared" si="11"/>
        <v>-2.3870081474197599E-3</v>
      </c>
      <c r="AK112" s="30">
        <f t="shared" si="11"/>
        <v>1.0331181019784801E-3</v>
      </c>
      <c r="AL112" s="30">
        <f t="shared" si="11"/>
        <v>-4.2721821897906398E-4</v>
      </c>
      <c r="AM112" s="30">
        <f t="shared" si="11"/>
        <v>2.4903313780688602E-3</v>
      </c>
      <c r="AN112" s="30">
        <f t="shared" si="11"/>
        <v>6.4735426578810202E-3</v>
      </c>
      <c r="AR112" s="31">
        <f t="shared" si="13"/>
        <v>49217</v>
      </c>
      <c r="AS112" s="30">
        <f t="shared" si="15"/>
        <v>-3.3668898517902321E-2</v>
      </c>
      <c r="AT112" s="30">
        <f t="shared" si="20"/>
        <v>2.57821561298055E-3</v>
      </c>
      <c r="AU112" s="30">
        <f t="shared" si="20"/>
        <v>-2.3870081474197599E-3</v>
      </c>
      <c r="AV112" s="30">
        <f t="shared" si="20"/>
        <v>1.0331181019784801E-3</v>
      </c>
      <c r="AW112" s="30">
        <f t="shared" si="19"/>
        <v>-4.2721821897906398E-4</v>
      </c>
      <c r="AX112" s="30">
        <f t="shared" si="19"/>
        <v>2.4903313780688602E-3</v>
      </c>
      <c r="AY112" s="30">
        <f t="shared" si="19"/>
        <v>6.4735426578810202E-3</v>
      </c>
      <c r="AZ112" s="30">
        <f t="shared" si="16"/>
        <v>-2.3907917133392236E-2</v>
      </c>
      <c r="BA112" s="31">
        <f t="shared" si="18"/>
        <v>49217</v>
      </c>
      <c r="BB112" s="30">
        <f t="shared" si="18"/>
        <v>-3.3668898517902321E-2</v>
      </c>
      <c r="BC112" s="30" t="e">
        <f>#REF!</f>
        <v>#REF!</v>
      </c>
    </row>
    <row r="113" spans="1:55">
      <c r="A113" s="31">
        <v>49309</v>
      </c>
      <c r="B113" s="30">
        <v>-5.2923692598505399E-2</v>
      </c>
      <c r="C113" s="30">
        <v>-2.65869429272314E-4</v>
      </c>
      <c r="D113" s="30">
        <v>-7.7418474695856096E-2</v>
      </c>
      <c r="E113" s="30">
        <v>1.32846356515337E-4</v>
      </c>
      <c r="F113" s="30">
        <v>8.5169664868911504E-2</v>
      </c>
      <c r="G113" s="30">
        <v>-1.0748553096340201E-2</v>
      </c>
      <c r="H113" s="30">
        <v>0.123223836236507</v>
      </c>
      <c r="I113" s="30">
        <v>-0.225478962955838</v>
      </c>
      <c r="J113" s="30">
        <v>-0.412593656045812</v>
      </c>
      <c r="K113" s="30">
        <v>-2.2114489281133101E-3</v>
      </c>
      <c r="L113" s="30">
        <v>2.1418779943593799E-2</v>
      </c>
      <c r="M113" s="30">
        <v>0</v>
      </c>
      <c r="N113" s="30">
        <v>0</v>
      </c>
      <c r="O113" s="30">
        <v>0.51703630285311297</v>
      </c>
      <c r="P113" s="30">
        <v>0</v>
      </c>
      <c r="Q113" s="30">
        <v>0.36949768696510299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2.5032085444243101E-3</v>
      </c>
      <c r="Z113" s="30">
        <v>-2.3423372197073299E-3</v>
      </c>
      <c r="AA113" s="30">
        <v>9.973372480320819E-4</v>
      </c>
      <c r="AB113" s="30">
        <v>-4.2638827223440102E-4</v>
      </c>
      <c r="AC113" s="30">
        <v>2.4180840981768898E-3</v>
      </c>
      <c r="AD113" s="30">
        <v>6.3154396919173897E-3</v>
      </c>
      <c r="AE113" s="30">
        <v>-8.8470158508635599E-2</v>
      </c>
      <c r="AF113" s="30">
        <v>0.25794074005718298</v>
      </c>
      <c r="AH113" s="30">
        <f t="shared" si="17"/>
        <v>-2.2114489281133101E-3</v>
      </c>
      <c r="AI113" s="30">
        <f t="shared" si="11"/>
        <v>2.5032085444243101E-3</v>
      </c>
      <c r="AJ113" s="30">
        <f t="shared" si="11"/>
        <v>-2.3423372197073299E-3</v>
      </c>
      <c r="AK113" s="30">
        <f t="shared" si="11"/>
        <v>9.973372480320819E-4</v>
      </c>
      <c r="AL113" s="30">
        <f t="shared" si="11"/>
        <v>-4.2638827223440102E-4</v>
      </c>
      <c r="AM113" s="30">
        <f t="shared" si="11"/>
        <v>2.4180840981768898E-3</v>
      </c>
      <c r="AN113" s="30">
        <f t="shared" si="11"/>
        <v>6.3154396919173897E-3</v>
      </c>
      <c r="AR113" s="31">
        <f t="shared" si="13"/>
        <v>49309</v>
      </c>
      <c r="AS113" s="30">
        <f t="shared" si="15"/>
        <v>-3.3621723576038313E-2</v>
      </c>
      <c r="AT113" s="30">
        <f t="shared" si="20"/>
        <v>2.5032085444243101E-3</v>
      </c>
      <c r="AU113" s="30">
        <f t="shared" si="20"/>
        <v>-2.3423372197073299E-3</v>
      </c>
      <c r="AV113" s="30">
        <f t="shared" si="20"/>
        <v>9.973372480320819E-4</v>
      </c>
      <c r="AW113" s="30">
        <f t="shared" si="19"/>
        <v>-4.2638827223440102E-4</v>
      </c>
      <c r="AX113" s="30">
        <f t="shared" si="19"/>
        <v>2.4180840981768898E-3</v>
      </c>
      <c r="AY113" s="30">
        <f t="shared" si="19"/>
        <v>6.3154396919173897E-3</v>
      </c>
      <c r="AZ113" s="30">
        <f t="shared" si="16"/>
        <v>-2.4156379485429369E-2</v>
      </c>
      <c r="BA113" s="31">
        <f t="shared" si="18"/>
        <v>49309</v>
      </c>
      <c r="BB113" s="30">
        <f t="shared" si="18"/>
        <v>-3.3621723576038313E-2</v>
      </c>
      <c r="BC113" s="30" t="e">
        <f>#REF!</f>
        <v>#REF!</v>
      </c>
    </row>
    <row r="114" spans="1:55">
      <c r="A114" s="31">
        <v>49399</v>
      </c>
      <c r="B114" s="30">
        <v>-5.23235125269194E-2</v>
      </c>
      <c r="C114" s="30">
        <v>-2.5702501014190899E-4</v>
      </c>
      <c r="D114" s="30">
        <v>-7.6357829001916205E-2</v>
      </c>
      <c r="E114" s="30">
        <v>1.4528754139764199E-4</v>
      </c>
      <c r="F114" s="30">
        <v>8.4816872092185996E-2</v>
      </c>
      <c r="G114" s="30">
        <v>-1.13506550084352E-2</v>
      </c>
      <c r="H114" s="30">
        <v>0.123499434391538</v>
      </c>
      <c r="I114" s="30">
        <v>-0.219164459518217</v>
      </c>
      <c r="J114" s="30">
        <v>-0.40046690066957102</v>
      </c>
      <c r="K114" s="30">
        <v>-2.1640398468303298E-3</v>
      </c>
      <c r="L114" s="30">
        <v>2.21760794449243E-2</v>
      </c>
      <c r="M114" s="30">
        <v>0</v>
      </c>
      <c r="N114" s="30">
        <v>0</v>
      </c>
      <c r="O114" s="30">
        <v>0.51338485190111005</v>
      </c>
      <c r="P114" s="30">
        <v>0</v>
      </c>
      <c r="Q114" s="30">
        <v>0.36573881802264202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2.4301660666692301E-3</v>
      </c>
      <c r="Z114" s="30">
        <v>-2.2961434702928299E-3</v>
      </c>
      <c r="AA114" s="30">
        <v>9.6326107505984005E-4</v>
      </c>
      <c r="AB114" s="30">
        <v>-4.2419576985475101E-4</v>
      </c>
      <c r="AC114" s="30">
        <v>2.3477727141729601E-3</v>
      </c>
      <c r="AD114" s="30">
        <v>6.1584110794488103E-3</v>
      </c>
      <c r="AE114" s="30">
        <v>-8.7571202341118995E-2</v>
      </c>
      <c r="AF114" s="30">
        <v>0.27179940508441602</v>
      </c>
      <c r="AH114" s="30">
        <f t="shared" si="17"/>
        <v>-2.1640398468303298E-3</v>
      </c>
      <c r="AI114" s="30">
        <f t="shared" si="11"/>
        <v>2.4301660666692301E-3</v>
      </c>
      <c r="AJ114" s="30">
        <f t="shared" si="11"/>
        <v>-2.2961434702928299E-3</v>
      </c>
      <c r="AK114" s="30">
        <f t="shared" si="11"/>
        <v>9.6326107505984005E-4</v>
      </c>
      <c r="AL114" s="30">
        <f t="shared" si="11"/>
        <v>-4.2419576985475101E-4</v>
      </c>
      <c r="AM114" s="30">
        <f t="shared" si="11"/>
        <v>2.3477727141729601E-3</v>
      </c>
      <c r="AN114" s="30">
        <f t="shared" si="11"/>
        <v>6.1584110794488103E-3</v>
      </c>
      <c r="AR114" s="31">
        <f t="shared" si="13"/>
        <v>49399</v>
      </c>
      <c r="AS114" s="30">
        <f t="shared" si="15"/>
        <v>-3.3574314494755328E-2</v>
      </c>
      <c r="AT114" s="30">
        <f t="shared" si="20"/>
        <v>2.4301660666692301E-3</v>
      </c>
      <c r="AU114" s="30">
        <f t="shared" si="20"/>
        <v>-2.2961434702928299E-3</v>
      </c>
      <c r="AV114" s="30">
        <f t="shared" si="20"/>
        <v>9.6326107505984005E-4</v>
      </c>
      <c r="AW114" s="30">
        <f t="shared" si="19"/>
        <v>-4.2419576985475101E-4</v>
      </c>
      <c r="AX114" s="30">
        <f t="shared" si="19"/>
        <v>2.3477727141729601E-3</v>
      </c>
      <c r="AY114" s="30">
        <f t="shared" si="19"/>
        <v>6.1584110794488103E-3</v>
      </c>
      <c r="AZ114" s="30">
        <f t="shared" si="16"/>
        <v>-2.4395042799552069E-2</v>
      </c>
      <c r="BA114" s="31">
        <f t="shared" si="18"/>
        <v>49399</v>
      </c>
      <c r="BB114" s="30">
        <f t="shared" si="18"/>
        <v>-3.3574314494755328E-2</v>
      </c>
      <c r="BC114" s="30" t="e">
        <f>#REF!</f>
        <v>#REF!</v>
      </c>
    </row>
    <row r="115" spans="1:55">
      <c r="A115" s="31">
        <v>49490</v>
      </c>
      <c r="B115" s="30">
        <v>-5.1734552531612597E-2</v>
      </c>
      <c r="C115" s="30">
        <v>-2.48506778721679E-4</v>
      </c>
      <c r="D115" s="30">
        <v>-7.5316334390895801E-2</v>
      </c>
      <c r="E115" s="30">
        <v>1.5548202936255199E-4</v>
      </c>
      <c r="F115" s="30">
        <v>8.44527956451957E-2</v>
      </c>
      <c r="G115" s="30">
        <v>-1.19212678811653E-2</v>
      </c>
      <c r="H115" s="30">
        <v>0.123578366333365</v>
      </c>
      <c r="I115" s="30">
        <v>-0.21299614092380401</v>
      </c>
      <c r="J115" s="30">
        <v>-0.38869301164579001</v>
      </c>
      <c r="K115" s="30">
        <v>-2.1164948845520102E-3</v>
      </c>
      <c r="L115" s="30">
        <v>2.2880590807505801E-2</v>
      </c>
      <c r="M115" s="30">
        <v>0</v>
      </c>
      <c r="N115" s="30">
        <v>0</v>
      </c>
      <c r="O115" s="30">
        <v>0.50972656890444501</v>
      </c>
      <c r="P115" s="30">
        <v>0</v>
      </c>
      <c r="Q115" s="30">
        <v>0.36202006309755602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2.35907253229861E-3</v>
      </c>
      <c r="Z115" s="30">
        <v>-2.2487467049137001E-3</v>
      </c>
      <c r="AA115" s="30">
        <v>9.3076724756446696E-4</v>
      </c>
      <c r="AB115" s="30">
        <v>-4.2082681306343501E-4</v>
      </c>
      <c r="AC115" s="30">
        <v>2.2793657557862398E-3</v>
      </c>
      <c r="AD115" s="30">
        <v>6.0027651766603098E-3</v>
      </c>
      <c r="AE115" s="30">
        <v>-8.6681387098852494E-2</v>
      </c>
      <c r="AF115" s="30">
        <v>0.28491156584839999</v>
      </c>
      <c r="AH115" s="30">
        <f t="shared" si="17"/>
        <v>-2.1164948845520102E-3</v>
      </c>
      <c r="AI115" s="30">
        <f t="shared" si="11"/>
        <v>2.35907253229861E-3</v>
      </c>
      <c r="AJ115" s="30">
        <f t="shared" si="11"/>
        <v>-2.2487467049137001E-3</v>
      </c>
      <c r="AK115" s="30">
        <f t="shared" si="11"/>
        <v>9.3076724756446696E-4</v>
      </c>
      <c r="AL115" s="30">
        <f t="shared" si="11"/>
        <v>-4.2082681306343501E-4</v>
      </c>
      <c r="AM115" s="30">
        <f t="shared" si="11"/>
        <v>2.2793657557862398E-3</v>
      </c>
      <c r="AN115" s="30">
        <f t="shared" si="11"/>
        <v>6.0027651766603098E-3</v>
      </c>
      <c r="AR115" s="31">
        <f t="shared" si="13"/>
        <v>49490</v>
      </c>
      <c r="AS115" s="30">
        <f t="shared" si="15"/>
        <v>-3.3526769532477012E-2</v>
      </c>
      <c r="AT115" s="30">
        <f t="shared" si="20"/>
        <v>2.35907253229861E-3</v>
      </c>
      <c r="AU115" s="30">
        <f t="shared" si="20"/>
        <v>-2.2487467049137001E-3</v>
      </c>
      <c r="AV115" s="30">
        <f t="shared" si="20"/>
        <v>9.3076724756446696E-4</v>
      </c>
      <c r="AW115" s="30">
        <f t="shared" si="19"/>
        <v>-4.2082681306343501E-4</v>
      </c>
      <c r="AX115" s="30">
        <f t="shared" si="19"/>
        <v>2.2793657557862398E-3</v>
      </c>
      <c r="AY115" s="30">
        <f t="shared" si="19"/>
        <v>6.0027651766603098E-3</v>
      </c>
      <c r="AZ115" s="30">
        <f t="shared" si="16"/>
        <v>-2.4624372338144518E-2</v>
      </c>
      <c r="BA115" s="31">
        <f t="shared" si="18"/>
        <v>49490</v>
      </c>
      <c r="BB115" s="30">
        <f t="shared" si="18"/>
        <v>-3.3526769532477012E-2</v>
      </c>
      <c r="BC115" s="30" t="e">
        <f>#REF!</f>
        <v>#REF!</v>
      </c>
    </row>
    <row r="116" spans="1:55">
      <c r="A116" s="31">
        <v>49582</v>
      </c>
      <c r="B116" s="30">
        <v>-5.1156459794188203E-2</v>
      </c>
      <c r="C116" s="30">
        <v>-2.4029989846852099E-4</v>
      </c>
      <c r="D116" s="30">
        <v>-7.4293543329495504E-2</v>
      </c>
      <c r="E116" s="30">
        <v>1.6370036806101401E-4</v>
      </c>
      <c r="F116" s="30">
        <v>8.4077976744501001E-2</v>
      </c>
      <c r="G116" s="30">
        <v>-1.2461557738529999E-2</v>
      </c>
      <c r="H116" s="30">
        <v>0.123475860364941</v>
      </c>
      <c r="I116" s="30">
        <v>-0.20697432870556601</v>
      </c>
      <c r="J116" s="30">
        <v>-0.37726205790314898</v>
      </c>
      <c r="K116" s="30">
        <v>-2.0689120655892298E-3</v>
      </c>
      <c r="L116" s="30">
        <v>2.3534424832161099E-2</v>
      </c>
      <c r="M116" s="30">
        <v>0</v>
      </c>
      <c r="N116" s="30">
        <v>0</v>
      </c>
      <c r="O116" s="30">
        <v>0.50606260013525906</v>
      </c>
      <c r="P116" s="30">
        <v>0</v>
      </c>
      <c r="Q116" s="30">
        <v>0.358340880714136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2.2899066239201399E-3</v>
      </c>
      <c r="Z116" s="30">
        <v>-2.2004358162797102E-3</v>
      </c>
      <c r="AA116" s="30">
        <v>8.9974400929726495E-4</v>
      </c>
      <c r="AB116" s="30">
        <v>-4.1644890470537901E-4</v>
      </c>
      <c r="AC116" s="30">
        <v>2.2128296488066398E-3</v>
      </c>
      <c r="AD116" s="30">
        <v>5.8487756923408796E-3</v>
      </c>
      <c r="AE116" s="30">
        <v>-8.5800621649445505E-2</v>
      </c>
      <c r="AF116" s="30">
        <v>0.29730541164059099</v>
      </c>
      <c r="AH116" s="30">
        <f t="shared" si="17"/>
        <v>-2.0689120655892298E-3</v>
      </c>
      <c r="AI116" s="30">
        <f t="shared" si="11"/>
        <v>2.2899066239201399E-3</v>
      </c>
      <c r="AJ116" s="30">
        <f t="shared" si="11"/>
        <v>-2.2004358162797102E-3</v>
      </c>
      <c r="AK116" s="30">
        <f t="shared" si="11"/>
        <v>8.9974400929726495E-4</v>
      </c>
      <c r="AL116" s="30">
        <f t="shared" si="11"/>
        <v>-4.1644890470537901E-4</v>
      </c>
      <c r="AM116" s="30">
        <f t="shared" si="11"/>
        <v>2.2128296488066398E-3</v>
      </c>
      <c r="AN116" s="30">
        <f t="shared" si="11"/>
        <v>5.8487756923408796E-3</v>
      </c>
      <c r="AR116" s="31">
        <f t="shared" si="13"/>
        <v>49582</v>
      </c>
      <c r="AS116" s="30">
        <f t="shared" si="15"/>
        <v>-3.3479186713514228E-2</v>
      </c>
      <c r="AT116" s="30">
        <f t="shared" si="20"/>
        <v>2.2899066239201399E-3</v>
      </c>
      <c r="AU116" s="30">
        <f t="shared" si="20"/>
        <v>-2.2004358162797102E-3</v>
      </c>
      <c r="AV116" s="30">
        <f t="shared" si="20"/>
        <v>8.9974400929726495E-4</v>
      </c>
      <c r="AW116" s="30">
        <f t="shared" si="19"/>
        <v>-4.1644890470537901E-4</v>
      </c>
      <c r="AX116" s="30">
        <f t="shared" si="19"/>
        <v>2.2128296488066398E-3</v>
      </c>
      <c r="AY116" s="30">
        <f t="shared" si="19"/>
        <v>5.8487756923408796E-3</v>
      </c>
      <c r="AZ116" s="30">
        <f t="shared" si="16"/>
        <v>-2.4844815460134395E-2</v>
      </c>
      <c r="BA116" s="31">
        <f t="shared" si="18"/>
        <v>49582</v>
      </c>
      <c r="BB116" s="30">
        <f t="shared" si="18"/>
        <v>-3.3479186713514228E-2</v>
      </c>
      <c r="BC116" s="30" t="e">
        <f>#REF!</f>
        <v>#REF!</v>
      </c>
    </row>
    <row r="117" spans="1:55">
      <c r="A117" s="31">
        <v>49674</v>
      </c>
      <c r="B117" s="30">
        <v>-5.0588894485015197E-2</v>
      </c>
      <c r="C117" s="30">
        <v>-2.32390327947751E-4</v>
      </c>
      <c r="D117" s="30">
        <v>-7.3289019986189002E-2</v>
      </c>
      <c r="E117" s="30">
        <v>1.7018560336534699E-4</v>
      </c>
      <c r="F117" s="30">
        <v>8.3692941629354103E-2</v>
      </c>
      <c r="G117" s="30">
        <v>-1.29726337693258E-2</v>
      </c>
      <c r="H117" s="30">
        <v>0.123206248112217</v>
      </c>
      <c r="I117" s="30">
        <v>-0.20109877627876299</v>
      </c>
      <c r="J117" s="30">
        <v>-0.36616436399951002</v>
      </c>
      <c r="K117" s="30">
        <v>-2.0213872883645401E-3</v>
      </c>
      <c r="L117" s="30">
        <v>2.4139644803544601E-2</v>
      </c>
      <c r="M117" s="30">
        <v>0</v>
      </c>
      <c r="N117" s="30">
        <v>0</v>
      </c>
      <c r="O117" s="30">
        <v>0.50239407059589003</v>
      </c>
      <c r="P117" s="30">
        <v>0</v>
      </c>
      <c r="Q117" s="30">
        <v>0.35470074614896102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2.2226423133098099E-3</v>
      </c>
      <c r="Z117" s="30">
        <v>-2.15147058744147E-3</v>
      </c>
      <c r="AA117" s="30">
        <v>8.7008935307775204E-4</v>
      </c>
      <c r="AB117" s="30">
        <v>-4.1121234315433198E-4</v>
      </c>
      <c r="AC117" s="30">
        <v>2.1481291071934099E-3</v>
      </c>
      <c r="AD117" s="30">
        <v>5.6966836210037199E-3</v>
      </c>
      <c r="AE117" s="30">
        <v>-8.4928815674645206E-2</v>
      </c>
      <c r="AF117" s="30">
        <v>0.309008508491603</v>
      </c>
      <c r="AH117" s="30">
        <f t="shared" si="17"/>
        <v>-2.0213872883645401E-3</v>
      </c>
      <c r="AI117" s="30">
        <f t="shared" si="11"/>
        <v>2.2226423133098099E-3</v>
      </c>
      <c r="AJ117" s="30">
        <f t="shared" si="11"/>
        <v>-2.15147058744147E-3</v>
      </c>
      <c r="AK117" s="30">
        <f t="shared" si="11"/>
        <v>8.7008935307775204E-4</v>
      </c>
      <c r="AL117" s="30">
        <f t="shared" si="11"/>
        <v>-4.1121234315433198E-4</v>
      </c>
      <c r="AM117" s="30">
        <f t="shared" si="11"/>
        <v>2.1481291071934099E-3</v>
      </c>
      <c r="AN117" s="30">
        <f t="shared" si="11"/>
        <v>5.6966836210037199E-3</v>
      </c>
      <c r="AR117" s="31">
        <f t="shared" si="13"/>
        <v>49674</v>
      </c>
      <c r="AS117" s="30">
        <f t="shared" si="15"/>
        <v>-3.343166193628954E-2</v>
      </c>
      <c r="AT117" s="30">
        <f t="shared" si="20"/>
        <v>2.2226423133098099E-3</v>
      </c>
      <c r="AU117" s="30">
        <f t="shared" si="20"/>
        <v>-2.15147058744147E-3</v>
      </c>
      <c r="AV117" s="30">
        <f t="shared" si="20"/>
        <v>8.7008935307775204E-4</v>
      </c>
      <c r="AW117" s="30">
        <f t="shared" si="19"/>
        <v>-4.1121234315433198E-4</v>
      </c>
      <c r="AX117" s="30">
        <f t="shared" si="19"/>
        <v>2.1481291071934099E-3</v>
      </c>
      <c r="AY117" s="30">
        <f t="shared" si="19"/>
        <v>5.6966836210037199E-3</v>
      </c>
      <c r="AZ117" s="30">
        <f t="shared" si="16"/>
        <v>-2.5056800472300654E-2</v>
      </c>
      <c r="BA117" s="31">
        <f t="shared" si="18"/>
        <v>49674</v>
      </c>
      <c r="BB117" s="30">
        <f t="shared" si="18"/>
        <v>-3.343166193628954E-2</v>
      </c>
      <c r="BC117" s="30" t="e">
        <f>#REF!</f>
        <v>#REF!</v>
      </c>
    </row>
    <row r="118" spans="1:55">
      <c r="A118" s="31">
        <v>49765</v>
      </c>
      <c r="B118" s="30">
        <v>-5.0031529223715197E-2</v>
      </c>
      <c r="C118" s="30">
        <v>-2.24764790246467E-4</v>
      </c>
      <c r="D118" s="30">
        <v>-7.2302340032692702E-2</v>
      </c>
      <c r="E118" s="30">
        <v>1.75155534365423E-4</v>
      </c>
      <c r="F118" s="30">
        <v>8.3298201420256499E-2</v>
      </c>
      <c r="G118" s="30">
        <v>-1.3455553758301399E-2</v>
      </c>
      <c r="H118" s="30">
        <v>0.122783008289562</v>
      </c>
      <c r="I118" s="30">
        <v>-0.19536876133992001</v>
      </c>
      <c r="J118" s="30">
        <v>-0.355390504191122</v>
      </c>
      <c r="K118" s="30">
        <v>-1.9740128714307299E-3</v>
      </c>
      <c r="L118" s="30">
        <v>2.4698263547029399E-2</v>
      </c>
      <c r="M118" s="30">
        <v>0</v>
      </c>
      <c r="N118" s="30">
        <v>0</v>
      </c>
      <c r="O118" s="30">
        <v>0.49872208249028799</v>
      </c>
      <c r="P118" s="30">
        <v>0</v>
      </c>
      <c r="Q118" s="30">
        <v>0.35109915023525601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2.1572497005406502E-3</v>
      </c>
      <c r="Z118" s="30">
        <v>-2.10208355387875E-3</v>
      </c>
      <c r="AA118" s="30">
        <v>8.4171022574075396E-4</v>
      </c>
      <c r="AB118" s="30">
        <v>-4.05251579005394E-4</v>
      </c>
      <c r="AC118" s="30">
        <v>2.0852274810856299E-3</v>
      </c>
      <c r="AD118" s="30">
        <v>5.5466992757491297E-3</v>
      </c>
      <c r="AE118" s="30">
        <v>-8.4065879666583798E-2</v>
      </c>
      <c r="AF118" s="30">
        <v>0.320047745828833</v>
      </c>
      <c r="AH118" s="30">
        <f t="shared" si="17"/>
        <v>-1.9740128714307299E-3</v>
      </c>
      <c r="AI118" s="30">
        <f t="shared" si="11"/>
        <v>2.1572497005406502E-3</v>
      </c>
      <c r="AJ118" s="30">
        <f t="shared" si="11"/>
        <v>-2.10208355387875E-3</v>
      </c>
      <c r="AK118" s="30">
        <f t="shared" si="11"/>
        <v>8.4171022574075396E-4</v>
      </c>
      <c r="AL118" s="30">
        <f t="shared" si="11"/>
        <v>-4.05251579005394E-4</v>
      </c>
      <c r="AM118" s="30">
        <f t="shared" si="11"/>
        <v>2.0852274810856299E-3</v>
      </c>
      <c r="AN118" s="30">
        <f t="shared" si="11"/>
        <v>5.5466992757491297E-3</v>
      </c>
      <c r="AR118" s="31">
        <f t="shared" si="13"/>
        <v>49765</v>
      </c>
      <c r="AS118" s="30">
        <f t="shared" si="15"/>
        <v>-3.3384287519355731E-2</v>
      </c>
      <c r="AT118" s="30">
        <f t="shared" si="20"/>
        <v>2.1572497005406502E-3</v>
      </c>
      <c r="AU118" s="30">
        <f t="shared" si="20"/>
        <v>-2.10208355387875E-3</v>
      </c>
      <c r="AV118" s="30">
        <f t="shared" si="20"/>
        <v>8.4171022574075396E-4</v>
      </c>
      <c r="AW118" s="30">
        <f t="shared" si="19"/>
        <v>-4.05251579005394E-4</v>
      </c>
      <c r="AX118" s="30">
        <f t="shared" si="19"/>
        <v>2.0852274810856299E-3</v>
      </c>
      <c r="AY118" s="30">
        <f t="shared" si="19"/>
        <v>5.5466992757491297E-3</v>
      </c>
      <c r="AZ118" s="30">
        <f t="shared" si="16"/>
        <v>-2.5260735969123708E-2</v>
      </c>
      <c r="BA118" s="31">
        <f t="shared" si="18"/>
        <v>49765</v>
      </c>
      <c r="BB118" s="30">
        <f t="shared" si="18"/>
        <v>-3.3384287519355731E-2</v>
      </c>
      <c r="BC118" s="30" t="e">
        <f>#REF!</f>
        <v>#REF!</v>
      </c>
    </row>
    <row r="119" spans="1:55">
      <c r="A119" s="31">
        <v>49856</v>
      </c>
      <c r="B119" s="30">
        <v>-4.94840485735226E-2</v>
      </c>
      <c r="C119" s="30">
        <v>-2.1741073970016301E-4</v>
      </c>
      <c r="D119" s="30">
        <v>-7.1333090423042395E-2</v>
      </c>
      <c r="E119" s="30">
        <v>1.78804868311566E-4</v>
      </c>
      <c r="F119" s="30">
        <v>8.2894252074594499E-2</v>
      </c>
      <c r="G119" s="30">
        <v>-1.3911328818339E-2</v>
      </c>
      <c r="H119" s="30">
        <v>0.122218808947072</v>
      </c>
      <c r="I119" s="30">
        <v>-0.18978316360859199</v>
      </c>
      <c r="J119" s="30">
        <v>-0.344931296840089</v>
      </c>
      <c r="K119" s="30">
        <v>-1.92687646771716E-3</v>
      </c>
      <c r="L119" s="30">
        <v>2.5212241174066199E-2</v>
      </c>
      <c r="M119" s="30">
        <v>0</v>
      </c>
      <c r="N119" s="30">
        <v>0</v>
      </c>
      <c r="O119" s="30">
        <v>0.49504771390345098</v>
      </c>
      <c r="P119" s="30">
        <v>0</v>
      </c>
      <c r="Q119" s="30">
        <v>0.34753559825577701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2.0936957455974701E-3</v>
      </c>
      <c r="Z119" s="30">
        <v>-2.05248188327455E-3</v>
      </c>
      <c r="AA119" s="30">
        <v>8.1452177422836004E-4</v>
      </c>
      <c r="AB119" s="30">
        <v>-3.9868652089714002E-4</v>
      </c>
      <c r="AC119" s="30">
        <v>2.0240870641341502E-3</v>
      </c>
      <c r="AD119" s="30">
        <v>5.3990043730633899E-3</v>
      </c>
      <c r="AE119" s="30">
        <v>-8.3211724923915001E-2</v>
      </c>
      <c r="AF119" s="30">
        <v>0.33044929765271203</v>
      </c>
      <c r="AH119" s="30">
        <f t="shared" si="17"/>
        <v>-1.92687646771716E-3</v>
      </c>
      <c r="AI119" s="30">
        <f t="shared" si="11"/>
        <v>2.0936957455974701E-3</v>
      </c>
      <c r="AJ119" s="30">
        <f t="shared" si="11"/>
        <v>-2.05248188327455E-3</v>
      </c>
      <c r="AK119" s="30">
        <f t="shared" si="11"/>
        <v>8.1452177422836004E-4</v>
      </c>
      <c r="AL119" s="30">
        <f t="shared" si="11"/>
        <v>-3.9868652089714002E-4</v>
      </c>
      <c r="AM119" s="30">
        <f t="shared" si="11"/>
        <v>2.0240870641341502E-3</v>
      </c>
      <c r="AN119" s="30">
        <f t="shared" si="11"/>
        <v>5.3990043730633899E-3</v>
      </c>
      <c r="AR119" s="31">
        <f t="shared" si="13"/>
        <v>49856</v>
      </c>
      <c r="AS119" s="30">
        <f t="shared" si="15"/>
        <v>-3.3337151115642158E-2</v>
      </c>
      <c r="AT119" s="30">
        <f t="shared" si="20"/>
        <v>2.0936957455974701E-3</v>
      </c>
      <c r="AU119" s="30">
        <f t="shared" si="20"/>
        <v>-2.05248188327455E-3</v>
      </c>
      <c r="AV119" s="30">
        <f t="shared" si="20"/>
        <v>8.1452177422836004E-4</v>
      </c>
      <c r="AW119" s="30">
        <f t="shared" si="19"/>
        <v>-3.9868652089714002E-4</v>
      </c>
      <c r="AX119" s="30">
        <f t="shared" si="19"/>
        <v>2.0240870641341502E-3</v>
      </c>
      <c r="AY119" s="30">
        <f t="shared" si="19"/>
        <v>5.3990043730633899E-3</v>
      </c>
      <c r="AZ119" s="30">
        <f t="shared" si="16"/>
        <v>-2.5457010562790476E-2</v>
      </c>
      <c r="BA119" s="31">
        <f t="shared" si="18"/>
        <v>49856</v>
      </c>
      <c r="BB119" s="30">
        <f t="shared" si="18"/>
        <v>-3.3337151115642158E-2</v>
      </c>
      <c r="BC119" s="30" t="e">
        <f>#REF!</f>
        <v>#REF!</v>
      </c>
    </row>
    <row r="120" spans="1:55">
      <c r="A120" s="31">
        <v>49948</v>
      </c>
      <c r="B120" s="30">
        <v>-4.8946148566753001E-2</v>
      </c>
      <c r="C120" s="30">
        <v>-2.1031632660983799E-4</v>
      </c>
      <c r="D120" s="30">
        <v>-7.0380869157016204E-2</v>
      </c>
      <c r="E120" s="30">
        <v>1.8130726227028E-4</v>
      </c>
      <c r="F120" s="30">
        <v>8.24815744231433E-2</v>
      </c>
      <c r="G120" s="30">
        <v>-1.43409275121797E-2</v>
      </c>
      <c r="H120" s="30">
        <v>0.121525548198908</v>
      </c>
      <c r="I120" s="30">
        <v>-0.18434053046794099</v>
      </c>
      <c r="J120" s="30">
        <v>-0.33477779909125699</v>
      </c>
      <c r="K120" s="30">
        <v>-1.8800602868296299E-3</v>
      </c>
      <c r="L120" s="30">
        <v>2.56834834292618E-2</v>
      </c>
      <c r="M120" s="30">
        <v>0</v>
      </c>
      <c r="N120" s="30">
        <v>0</v>
      </c>
      <c r="O120" s="30">
        <v>0.49137201767821498</v>
      </c>
      <c r="P120" s="30">
        <v>0</v>
      </c>
      <c r="Q120" s="30">
        <v>0.34400960892362298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2.0319449056671601E-3</v>
      </c>
      <c r="Z120" s="30">
        <v>-2.0028492418777601E-3</v>
      </c>
      <c r="AA120" s="30">
        <v>7.8844663471411205E-4</v>
      </c>
      <c r="AB120" s="30">
        <v>-3.9162378184798199E-4</v>
      </c>
      <c r="AC120" s="30">
        <v>1.9646693639074802E-3</v>
      </c>
      <c r="AD120" s="30">
        <v>5.2537541255448499E-3</v>
      </c>
      <c r="AE120" s="30">
        <v>-8.2366263548072596E-2</v>
      </c>
      <c r="AF120" s="30">
        <v>0.34023859554603803</v>
      </c>
      <c r="AH120" s="30">
        <f t="shared" si="17"/>
        <v>-1.8800602868296299E-3</v>
      </c>
      <c r="AI120" s="30">
        <f t="shared" si="11"/>
        <v>2.0319449056671601E-3</v>
      </c>
      <c r="AJ120" s="30">
        <f t="shared" si="11"/>
        <v>-2.0028492418777601E-3</v>
      </c>
      <c r="AK120" s="30">
        <f t="shared" si="11"/>
        <v>7.8844663471411205E-4</v>
      </c>
      <c r="AL120" s="30">
        <f t="shared" si="11"/>
        <v>-3.9162378184798199E-4</v>
      </c>
      <c r="AM120" s="30">
        <f t="shared" si="11"/>
        <v>1.9646693639074802E-3</v>
      </c>
      <c r="AN120" s="30">
        <f t="shared" si="11"/>
        <v>5.2537541255448499E-3</v>
      </c>
      <c r="AR120" s="31">
        <f t="shared" si="13"/>
        <v>49948</v>
      </c>
      <c r="AS120" s="30">
        <f t="shared" si="15"/>
        <v>-3.3290334934754633E-2</v>
      </c>
      <c r="AT120" s="30">
        <f t="shared" si="20"/>
        <v>2.0319449056671601E-3</v>
      </c>
      <c r="AU120" s="30">
        <f t="shared" si="20"/>
        <v>-2.0028492418777601E-3</v>
      </c>
      <c r="AV120" s="30">
        <f t="shared" si="20"/>
        <v>7.8844663471411205E-4</v>
      </c>
      <c r="AW120" s="30">
        <f t="shared" si="19"/>
        <v>-3.9162378184798199E-4</v>
      </c>
      <c r="AX120" s="30">
        <f t="shared" si="19"/>
        <v>1.9646693639074802E-3</v>
      </c>
      <c r="AY120" s="30">
        <f t="shared" si="19"/>
        <v>5.2537541255448499E-3</v>
      </c>
      <c r="AZ120" s="30">
        <f t="shared" si="16"/>
        <v>-2.5645992928646777E-2</v>
      </c>
      <c r="BA120" s="31">
        <f t="shared" si="18"/>
        <v>49948</v>
      </c>
      <c r="BB120" s="30">
        <f t="shared" si="18"/>
        <v>-3.3290334934754633E-2</v>
      </c>
      <c r="BC120" s="30" t="e">
        <f>#REF!</f>
        <v>#REF!</v>
      </c>
    </row>
    <row r="121" spans="1:55">
      <c r="A121" s="31">
        <v>50040</v>
      </c>
      <c r="B121" s="30">
        <v>-4.8417536257594401E-2</v>
      </c>
      <c r="C121" s="30">
        <v>-2.03470360959912E-4</v>
      </c>
      <c r="D121" s="30">
        <v>-6.9445285030655904E-2</v>
      </c>
      <c r="E121" s="30">
        <v>1.8281724383228899E-4</v>
      </c>
      <c r="F121" s="30">
        <v>8.2060634274250199E-2</v>
      </c>
      <c r="G121" s="30">
        <v>-1.47452794418523E-2</v>
      </c>
      <c r="H121" s="30">
        <v>0.120714393434706</v>
      </c>
      <c r="I121" s="30">
        <v>-0.179039132583591</v>
      </c>
      <c r="J121" s="30">
        <v>-0.32492130176301398</v>
      </c>
      <c r="K121" s="30">
        <v>-1.8336405726793101E-3</v>
      </c>
      <c r="L121" s="30">
        <v>2.6113840557262499E-2</v>
      </c>
      <c r="M121" s="30">
        <v>0</v>
      </c>
      <c r="N121" s="30">
        <v>0</v>
      </c>
      <c r="O121" s="30">
        <v>0.48769602047844501</v>
      </c>
      <c r="P121" s="30">
        <v>0</v>
      </c>
      <c r="Q121" s="30">
        <v>0.34052071344619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1.9719596866307702E-3</v>
      </c>
      <c r="Z121" s="30">
        <v>-1.9533476216637702E-3</v>
      </c>
      <c r="AA121" s="30">
        <v>7.6341426802350998E-4</v>
      </c>
      <c r="AB121" s="30">
        <v>-3.8415785909018299E-4</v>
      </c>
      <c r="AC121" s="30">
        <v>1.9069353404566E-3</v>
      </c>
      <c r="AD121" s="30">
        <v>5.11107931242538E-3</v>
      </c>
      <c r="AE121" s="30">
        <v>-8.1529408438918399E-2</v>
      </c>
      <c r="AF121" s="30">
        <v>0.34944031131849401</v>
      </c>
      <c r="AH121" s="30">
        <f t="shared" si="17"/>
        <v>-1.8336405726793101E-3</v>
      </c>
      <c r="AI121" s="30">
        <f t="shared" si="11"/>
        <v>1.9719596866307702E-3</v>
      </c>
      <c r="AJ121" s="30">
        <f t="shared" si="11"/>
        <v>-1.9533476216637702E-3</v>
      </c>
      <c r="AK121" s="30">
        <f t="shared" si="11"/>
        <v>7.6341426802350998E-4</v>
      </c>
      <c r="AL121" s="30">
        <f t="shared" si="11"/>
        <v>-3.8415785909018299E-4</v>
      </c>
      <c r="AM121" s="30">
        <f t="shared" si="11"/>
        <v>1.9069353404566E-3</v>
      </c>
      <c r="AN121" s="30">
        <f t="shared" si="11"/>
        <v>5.11107931242538E-3</v>
      </c>
      <c r="AR121" s="31">
        <f t="shared" si="13"/>
        <v>50040</v>
      </c>
      <c r="AS121" s="30">
        <f t="shared" si="15"/>
        <v>-3.3243915220604311E-2</v>
      </c>
      <c r="AT121" s="30">
        <f t="shared" si="20"/>
        <v>1.9719596866307702E-3</v>
      </c>
      <c r="AU121" s="30">
        <f t="shared" si="20"/>
        <v>-1.9533476216637702E-3</v>
      </c>
      <c r="AV121" s="30">
        <f t="shared" si="20"/>
        <v>7.6341426802350998E-4</v>
      </c>
      <c r="AW121" s="30">
        <f t="shared" si="19"/>
        <v>-3.8415785909018299E-4</v>
      </c>
      <c r="AX121" s="30">
        <f t="shared" si="19"/>
        <v>1.9069353404566E-3</v>
      </c>
      <c r="AY121" s="30">
        <f t="shared" si="19"/>
        <v>5.11107931242538E-3</v>
      </c>
      <c r="AZ121" s="30">
        <f t="shared" si="16"/>
        <v>-2.5828032093822006E-2</v>
      </c>
      <c r="BA121" s="31">
        <f t="shared" si="18"/>
        <v>50040</v>
      </c>
      <c r="BB121" s="30">
        <f t="shared" si="18"/>
        <v>-3.3243915220604311E-2</v>
      </c>
      <c r="BC121" s="30" t="e">
        <f>#REF!</f>
        <v>#REF!</v>
      </c>
    </row>
    <row r="122" spans="1:55">
      <c r="A122" s="31">
        <v>50130</v>
      </c>
      <c r="B122" s="30">
        <v>-4.7897929300189102E-2</v>
      </c>
      <c r="C122" s="30">
        <v>-1.96862276058418E-4</v>
      </c>
      <c r="D122" s="30">
        <v>-6.8525957378429106E-2</v>
      </c>
      <c r="E122" s="30">
        <v>1.83472007653229E-4</v>
      </c>
      <c r="F122" s="30">
        <v>8.1631882575750006E-2</v>
      </c>
      <c r="G122" s="30">
        <v>-1.51252783747279E-2</v>
      </c>
      <c r="H122" s="30">
        <v>0.119795819023749</v>
      </c>
      <c r="I122" s="30">
        <v>-0.1738770111953</v>
      </c>
      <c r="J122" s="30">
        <v>-0.31535332440683</v>
      </c>
      <c r="K122" s="30">
        <v>-1.7876872909439101E-3</v>
      </c>
      <c r="L122" s="30">
        <v>2.6505106620389102E-2</v>
      </c>
      <c r="M122" s="30">
        <v>0</v>
      </c>
      <c r="N122" s="30">
        <v>0</v>
      </c>
      <c r="O122" s="30">
        <v>0.48402072202617902</v>
      </c>
      <c r="P122" s="30">
        <v>0</v>
      </c>
      <c r="Q122" s="30">
        <v>0.33706845466891999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1.9137011194381101E-3</v>
      </c>
      <c r="Z122" s="30">
        <v>-1.9041191099855501E-3</v>
      </c>
      <c r="AA122" s="30">
        <v>7.3936034035160204E-4</v>
      </c>
      <c r="AB122" s="30">
        <v>-3.7637224373776498E-4</v>
      </c>
      <c r="AC122" s="30">
        <v>1.8508456146149E-3</v>
      </c>
      <c r="AD122" s="30">
        <v>4.9710883006648301E-3</v>
      </c>
      <c r="AE122" s="30">
        <v>-8.0701073290734199E-2</v>
      </c>
      <c r="AF122" s="30">
        <v>0.35807834748453599</v>
      </c>
      <c r="AH122" s="30">
        <f t="shared" si="17"/>
        <v>-1.7876872909439101E-3</v>
      </c>
      <c r="AI122" s="30">
        <f t="shared" ref="AI122:AN132" si="21">Y122</f>
        <v>1.9137011194381101E-3</v>
      </c>
      <c r="AJ122" s="30">
        <f t="shared" si="21"/>
        <v>-1.9041191099855501E-3</v>
      </c>
      <c r="AK122" s="30">
        <f t="shared" si="21"/>
        <v>7.3936034035160204E-4</v>
      </c>
      <c r="AL122" s="30">
        <f t="shared" si="21"/>
        <v>-3.7637224373776498E-4</v>
      </c>
      <c r="AM122" s="30">
        <f t="shared" si="21"/>
        <v>1.8508456146149E-3</v>
      </c>
      <c r="AN122" s="30">
        <f t="shared" si="21"/>
        <v>4.9710883006648301E-3</v>
      </c>
      <c r="AR122" s="31">
        <f t="shared" si="13"/>
        <v>50130</v>
      </c>
      <c r="AS122" s="30">
        <f t="shared" si="15"/>
        <v>-3.3197961938868911E-2</v>
      </c>
      <c r="AT122" s="30">
        <f t="shared" si="20"/>
        <v>1.9137011194381101E-3</v>
      </c>
      <c r="AU122" s="30">
        <f t="shared" si="20"/>
        <v>-1.9041191099855501E-3</v>
      </c>
      <c r="AV122" s="30">
        <f t="shared" si="20"/>
        <v>7.3936034035160204E-4</v>
      </c>
      <c r="AW122" s="30">
        <f t="shared" si="19"/>
        <v>-3.7637224373776498E-4</v>
      </c>
      <c r="AX122" s="30">
        <f t="shared" si="19"/>
        <v>1.8508456146149E-3</v>
      </c>
      <c r="AY122" s="30">
        <f t="shared" si="19"/>
        <v>4.9710883006648301E-3</v>
      </c>
      <c r="AZ122" s="30">
        <f t="shared" si="16"/>
        <v>-2.6003457917522788E-2</v>
      </c>
      <c r="BA122" s="31">
        <f t="shared" si="18"/>
        <v>50130</v>
      </c>
      <c r="BB122" s="30">
        <f t="shared" si="18"/>
        <v>-3.3197961938868911E-2</v>
      </c>
      <c r="BC122" s="30" t="e">
        <f>#REF!</f>
        <v>#REF!</v>
      </c>
    </row>
    <row r="123" spans="1:55">
      <c r="A123" s="31">
        <v>50221</v>
      </c>
      <c r="B123" s="30">
        <v>-4.7387055549041802E-2</v>
      </c>
      <c r="C123" s="30">
        <v>-1.9048209237704201E-4</v>
      </c>
      <c r="D123" s="30">
        <v>-6.7622515809995204E-2</v>
      </c>
      <c r="E123" s="30">
        <v>1.83393085073646E-4</v>
      </c>
      <c r="F123" s="30">
        <v>8.1195755621910004E-2</v>
      </c>
      <c r="G123" s="30">
        <v>-1.5481784966764301E-2</v>
      </c>
      <c r="H123" s="30">
        <v>0.11877964252460201</v>
      </c>
      <c r="I123" s="30">
        <v>-0.168852018464027</v>
      </c>
      <c r="J123" s="30">
        <v>-0.30606561049838499</v>
      </c>
      <c r="K123" s="30">
        <v>-1.7422639864372799E-3</v>
      </c>
      <c r="L123" s="30">
        <v>2.6859019202851699E-2</v>
      </c>
      <c r="M123" s="30">
        <v>0</v>
      </c>
      <c r="N123" s="30">
        <v>0</v>
      </c>
      <c r="O123" s="30">
        <v>0.480347094500088</v>
      </c>
      <c r="P123" s="30">
        <v>0</v>
      </c>
      <c r="Q123" s="30">
        <v>0.33365238629341398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1.8571291706681501E-3</v>
      </c>
      <c r="Z123" s="30">
        <v>-1.85528758676056E-3</v>
      </c>
      <c r="AA123" s="30">
        <v>7.1622615025468395E-4</v>
      </c>
      <c r="AB123" s="30">
        <v>-3.68340458811733E-4</v>
      </c>
      <c r="AC123" s="30">
        <v>1.7963606506077299E-3</v>
      </c>
      <c r="AD123" s="30">
        <v>4.83386899805537E-3</v>
      </c>
      <c r="AE123" s="30">
        <v>-7.9881172588180893E-2</v>
      </c>
      <c r="AF123" s="30">
        <v>0.36617583409861398</v>
      </c>
      <c r="AH123" s="30">
        <f t="shared" si="17"/>
        <v>-1.7422639864372799E-3</v>
      </c>
      <c r="AI123" s="30">
        <f t="shared" si="21"/>
        <v>1.8571291706681501E-3</v>
      </c>
      <c r="AJ123" s="30">
        <f t="shared" si="21"/>
        <v>-1.85528758676056E-3</v>
      </c>
      <c r="AK123" s="30">
        <f t="shared" si="21"/>
        <v>7.1622615025468395E-4</v>
      </c>
      <c r="AL123" s="30">
        <f t="shared" si="21"/>
        <v>-3.68340458811733E-4</v>
      </c>
      <c r="AM123" s="30">
        <f t="shared" si="21"/>
        <v>1.7963606506077299E-3</v>
      </c>
      <c r="AN123" s="30">
        <f t="shared" si="21"/>
        <v>4.83386899805537E-3</v>
      </c>
      <c r="AR123" s="31">
        <f t="shared" si="13"/>
        <v>50221</v>
      </c>
      <c r="AS123" s="30">
        <f t="shared" si="15"/>
        <v>-3.315253863436228E-2</v>
      </c>
      <c r="AT123" s="30">
        <f t="shared" si="20"/>
        <v>1.8571291706681501E-3</v>
      </c>
      <c r="AU123" s="30">
        <f t="shared" si="20"/>
        <v>-1.85528758676056E-3</v>
      </c>
      <c r="AV123" s="30">
        <f t="shared" si="20"/>
        <v>7.1622615025468395E-4</v>
      </c>
      <c r="AW123" s="30">
        <f t="shared" si="19"/>
        <v>-3.68340458811733E-4</v>
      </c>
      <c r="AX123" s="30">
        <f t="shared" si="19"/>
        <v>1.7963606506077299E-3</v>
      </c>
      <c r="AY123" s="30">
        <f t="shared" si="19"/>
        <v>4.83386899805537E-3</v>
      </c>
      <c r="AZ123" s="30">
        <f t="shared" si="16"/>
        <v>-2.6172581710348638E-2</v>
      </c>
      <c r="BA123" s="31">
        <f t="shared" si="18"/>
        <v>50221</v>
      </c>
      <c r="BB123" s="30">
        <f t="shared" si="18"/>
        <v>-3.315253863436228E-2</v>
      </c>
      <c r="BC123" s="30" t="e">
        <f>#REF!</f>
        <v>#REF!</v>
      </c>
    </row>
    <row r="124" spans="1:55">
      <c r="A124" s="31">
        <v>50313</v>
      </c>
      <c r="B124" s="30">
        <v>-4.6884652680290101E-2</v>
      </c>
      <c r="C124" s="30">
        <v>-1.84320382301539E-4</v>
      </c>
      <c r="D124" s="30">
        <v>-6.6734599943474304E-2</v>
      </c>
      <c r="E124" s="30">
        <v>1.8268789061526199E-4</v>
      </c>
      <c r="F124" s="30">
        <v>8.0752675298922896E-2</v>
      </c>
      <c r="G124" s="30">
        <v>-1.5815629137128001E-2</v>
      </c>
      <c r="H124" s="30">
        <v>0.11767505941671</v>
      </c>
      <c r="I124" s="30">
        <v>-0.16396185200406799</v>
      </c>
      <c r="J124" s="30">
        <v>-0.29705012273368803</v>
      </c>
      <c r="K124" s="30">
        <v>-1.6974277772585601E-3</v>
      </c>
      <c r="L124" s="30">
        <v>2.7177259443567001E-2</v>
      </c>
      <c r="M124" s="30">
        <v>0</v>
      </c>
      <c r="N124" s="30">
        <v>0</v>
      </c>
      <c r="O124" s="30">
        <v>0.47667608208306</v>
      </c>
      <c r="P124" s="30">
        <v>0</v>
      </c>
      <c r="Q124" s="30">
        <v>0.330272072166515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1.8022030932041101E-3</v>
      </c>
      <c r="Z124" s="30">
        <v>-1.80696033995619E-3</v>
      </c>
      <c r="AA124" s="30">
        <v>6.9395809922934105E-4</v>
      </c>
      <c r="AB124" s="30">
        <v>-3.6012702462340202E-4</v>
      </c>
      <c r="AC124" s="30">
        <v>1.74344091428135E-3</v>
      </c>
      <c r="AD124" s="30">
        <v>4.69949072259279E-3</v>
      </c>
      <c r="AE124" s="30">
        <v>-7.9069621601557394E-2</v>
      </c>
      <c r="AF124" s="30">
        <v>0.37375513073560901</v>
      </c>
      <c r="AH124" s="30">
        <f t="shared" si="17"/>
        <v>-1.6974277772585601E-3</v>
      </c>
      <c r="AI124" s="30">
        <f t="shared" si="21"/>
        <v>1.8022030932041101E-3</v>
      </c>
      <c r="AJ124" s="30">
        <f t="shared" si="21"/>
        <v>-1.80696033995619E-3</v>
      </c>
      <c r="AK124" s="30">
        <f t="shared" si="21"/>
        <v>6.9395809922934105E-4</v>
      </c>
      <c r="AL124" s="30">
        <f t="shared" si="21"/>
        <v>-3.6012702462340202E-4</v>
      </c>
      <c r="AM124" s="30">
        <f t="shared" si="21"/>
        <v>1.74344091428135E-3</v>
      </c>
      <c r="AN124" s="30">
        <f t="shared" si="21"/>
        <v>4.69949072259279E-3</v>
      </c>
      <c r="AR124" s="31">
        <f t="shared" si="13"/>
        <v>50313</v>
      </c>
      <c r="AS124" s="30">
        <f t="shared" si="15"/>
        <v>-3.3107702425183558E-2</v>
      </c>
      <c r="AT124" s="30">
        <f t="shared" si="20"/>
        <v>1.8022030932041101E-3</v>
      </c>
      <c r="AU124" s="30">
        <f t="shared" si="20"/>
        <v>-1.80696033995619E-3</v>
      </c>
      <c r="AV124" s="30">
        <f t="shared" si="20"/>
        <v>6.9395809922934105E-4</v>
      </c>
      <c r="AW124" s="30">
        <f t="shared" si="19"/>
        <v>-3.6012702462340202E-4</v>
      </c>
      <c r="AX124" s="30">
        <f t="shared" si="19"/>
        <v>1.74344091428135E-3</v>
      </c>
      <c r="AY124" s="30">
        <f t="shared" si="19"/>
        <v>4.69949072259279E-3</v>
      </c>
      <c r="AZ124" s="30">
        <f t="shared" si="16"/>
        <v>-2.6335696960455554E-2</v>
      </c>
      <c r="BA124" s="31">
        <f t="shared" si="18"/>
        <v>50313</v>
      </c>
      <c r="BB124" s="30">
        <f t="shared" si="18"/>
        <v>-3.3107702425183558E-2</v>
      </c>
      <c r="BC124" s="30" t="e">
        <f>#REF!</f>
        <v>#REF!</v>
      </c>
    </row>
    <row r="125" spans="1:55">
      <c r="A125" s="31">
        <v>50405</v>
      </c>
      <c r="B125" s="30">
        <v>-4.6390467831225399E-2</v>
      </c>
      <c r="C125" s="30">
        <v>-1.7836823562600301E-4</v>
      </c>
      <c r="D125" s="30">
        <v>-6.5861859138038797E-2</v>
      </c>
      <c r="E125" s="30">
        <v>1.8145114610845699E-4</v>
      </c>
      <c r="F125" s="30">
        <v>8.0303049360508305E-2</v>
      </c>
      <c r="G125" s="30">
        <v>-1.6127612140681698E-2</v>
      </c>
      <c r="H125" s="30">
        <v>0.1164906763774</v>
      </c>
      <c r="I125" s="30">
        <v>-0.159204084525399</v>
      </c>
      <c r="J125" s="30">
        <v>-0.288299038406436</v>
      </c>
      <c r="K125" s="30">
        <v>-1.6532294559223799E-3</v>
      </c>
      <c r="L125" s="30">
        <v>2.7461452348176402E-2</v>
      </c>
      <c r="M125" s="30">
        <v>0</v>
      </c>
      <c r="N125" s="30">
        <v>0</v>
      </c>
      <c r="O125" s="30">
        <v>0.47300860064651801</v>
      </c>
      <c r="P125" s="30">
        <v>0</v>
      </c>
      <c r="Q125" s="30">
        <v>0.32692708563273298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1.7488817263711001E-3</v>
      </c>
      <c r="Z125" s="30">
        <v>-1.75922959201324E-3</v>
      </c>
      <c r="AA125" s="30">
        <v>6.7250720647837805E-4</v>
      </c>
      <c r="AB125" s="30">
        <v>-3.5178835328109E-4</v>
      </c>
      <c r="AC125" s="30">
        <v>1.6920470106152E-3</v>
      </c>
      <c r="AD125" s="30">
        <v>4.5680059790553697E-3</v>
      </c>
      <c r="AE125" s="30">
        <v>-7.8266336382903895E-2</v>
      </c>
      <c r="AF125" s="30">
        <v>0.38083783261899601</v>
      </c>
      <c r="AH125" s="30">
        <f t="shared" si="17"/>
        <v>-1.6532294559223799E-3</v>
      </c>
      <c r="AI125" s="30">
        <f t="shared" si="21"/>
        <v>1.7488817263711001E-3</v>
      </c>
      <c r="AJ125" s="30">
        <f t="shared" si="21"/>
        <v>-1.75922959201324E-3</v>
      </c>
      <c r="AK125" s="30">
        <f t="shared" si="21"/>
        <v>6.7250720647837805E-4</v>
      </c>
      <c r="AL125" s="30">
        <f t="shared" si="21"/>
        <v>-3.5178835328109E-4</v>
      </c>
      <c r="AM125" s="30">
        <f t="shared" si="21"/>
        <v>1.6920470106152E-3</v>
      </c>
      <c r="AN125" s="30">
        <f t="shared" si="21"/>
        <v>4.5680059790553697E-3</v>
      </c>
      <c r="AR125" s="31">
        <f t="shared" si="13"/>
        <v>50405</v>
      </c>
      <c r="AS125" s="30">
        <f t="shared" si="15"/>
        <v>-3.3063504103847383E-2</v>
      </c>
      <c r="AT125" s="30">
        <f t="shared" si="20"/>
        <v>1.7488817263711001E-3</v>
      </c>
      <c r="AU125" s="30">
        <f t="shared" si="20"/>
        <v>-1.75922959201324E-3</v>
      </c>
      <c r="AV125" s="30">
        <f t="shared" si="20"/>
        <v>6.7250720647837805E-4</v>
      </c>
      <c r="AW125" s="30">
        <f t="shared" si="19"/>
        <v>-3.5178835328109E-4</v>
      </c>
      <c r="AX125" s="30">
        <f t="shared" si="19"/>
        <v>1.6920470106152E-3</v>
      </c>
      <c r="AY125" s="30">
        <f t="shared" si="19"/>
        <v>4.5680059790553697E-3</v>
      </c>
      <c r="AZ125" s="30">
        <f t="shared" si="16"/>
        <v>-2.649308012662166E-2</v>
      </c>
      <c r="BA125" s="31">
        <f t="shared" si="18"/>
        <v>50405</v>
      </c>
      <c r="BB125" s="30">
        <f t="shared" si="18"/>
        <v>-3.3063504103847383E-2</v>
      </c>
      <c r="BC125" s="30" t="e">
        <f>#REF!</f>
        <v>#REF!</v>
      </c>
    </row>
    <row r="126" spans="1:55">
      <c r="A126" s="31">
        <v>50495</v>
      </c>
      <c r="B126" s="30">
        <v>-4.5904257256879001E-2</v>
      </c>
      <c r="C126" s="30">
        <v>-1.7261722704553501E-4</v>
      </c>
      <c r="D126" s="30">
        <v>-6.5003952227049494E-2</v>
      </c>
      <c r="E126" s="30">
        <v>1.7976618900128401E-4</v>
      </c>
      <c r="F126" s="30">
        <v>7.9847271727095895E-2</v>
      </c>
      <c r="G126" s="30">
        <v>-1.6418508379567501E-2</v>
      </c>
      <c r="H126" s="30">
        <v>0.115234543128828</v>
      </c>
      <c r="I126" s="30">
        <v>-0.154576189345945</v>
      </c>
      <c r="J126" s="30">
        <v>-0.27980474485103102</v>
      </c>
      <c r="K126" s="30">
        <v>-1.6097136745107899E-3</v>
      </c>
      <c r="L126" s="30">
        <v>2.77131673359409E-2</v>
      </c>
      <c r="M126" s="30">
        <v>0</v>
      </c>
      <c r="N126" s="30">
        <v>0</v>
      </c>
      <c r="O126" s="30">
        <v>0.46934553755799602</v>
      </c>
      <c r="P126" s="30">
        <v>0</v>
      </c>
      <c r="Q126" s="30">
        <v>0.32361700894811801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1.6971237499552299E-3</v>
      </c>
      <c r="Z126" s="30">
        <v>-1.71217393383216E-3</v>
      </c>
      <c r="AA126" s="30">
        <v>6.5182866348933999E-4</v>
      </c>
      <c r="AB126" s="30">
        <v>-3.4337357307512301E-4</v>
      </c>
      <c r="AC126" s="30">
        <v>1.64213980224925E-3</v>
      </c>
      <c r="AD126" s="30">
        <v>4.4394521346857703E-3</v>
      </c>
      <c r="AE126" s="30">
        <v>-7.7471233760928404E-2</v>
      </c>
      <c r="AF126" s="30">
        <v>0.38744478007677302</v>
      </c>
      <c r="AH126" s="30">
        <f t="shared" si="17"/>
        <v>-1.6097136745107899E-3</v>
      </c>
      <c r="AI126" s="30">
        <f t="shared" si="21"/>
        <v>1.6971237499552299E-3</v>
      </c>
      <c r="AJ126" s="30">
        <f t="shared" si="21"/>
        <v>-1.71217393383216E-3</v>
      </c>
      <c r="AK126" s="30">
        <f t="shared" si="21"/>
        <v>6.5182866348933999E-4</v>
      </c>
      <c r="AL126" s="30">
        <f t="shared" si="21"/>
        <v>-3.4337357307512301E-4</v>
      </c>
      <c r="AM126" s="30">
        <f t="shared" si="21"/>
        <v>1.64213980224925E-3</v>
      </c>
      <c r="AN126" s="30">
        <f t="shared" si="21"/>
        <v>4.4394521346857703E-3</v>
      </c>
      <c r="AR126" s="31">
        <f t="shared" si="13"/>
        <v>50495</v>
      </c>
      <c r="AS126" s="30">
        <f t="shared" si="15"/>
        <v>-3.3019988322435793E-2</v>
      </c>
      <c r="AT126" s="30">
        <f t="shared" si="20"/>
        <v>1.6971237499552299E-3</v>
      </c>
      <c r="AU126" s="30">
        <f t="shared" si="20"/>
        <v>-1.71217393383216E-3</v>
      </c>
      <c r="AV126" s="30">
        <f t="shared" si="20"/>
        <v>6.5182866348933999E-4</v>
      </c>
      <c r="AW126" s="30">
        <f t="shared" si="19"/>
        <v>-3.4337357307512301E-4</v>
      </c>
      <c r="AX126" s="30">
        <f t="shared" si="19"/>
        <v>1.64213980224925E-3</v>
      </c>
      <c r="AY126" s="30">
        <f t="shared" si="19"/>
        <v>4.4394521346857703E-3</v>
      </c>
      <c r="AZ126" s="30">
        <f t="shared" si="16"/>
        <v>-2.6644991478963487E-2</v>
      </c>
      <c r="BA126" s="31">
        <f t="shared" si="18"/>
        <v>50495</v>
      </c>
      <c r="BB126" s="30">
        <f t="shared" si="18"/>
        <v>-3.3019988322435793E-2</v>
      </c>
      <c r="BC126" s="30" t="e">
        <f>#REF!</f>
        <v>#REF!</v>
      </c>
    </row>
    <row r="127" spans="1:55">
      <c r="A127" s="31">
        <v>50586</v>
      </c>
      <c r="B127" s="30">
        <v>-4.54257860020734E-2</v>
      </c>
      <c r="C127" s="30">
        <v>-1.67059384337253E-4</v>
      </c>
      <c r="D127" s="30">
        <v>-6.41605472533779E-2</v>
      </c>
      <c r="E127" s="30">
        <v>1.77706167758806E-4</v>
      </c>
      <c r="F127" s="30">
        <v>7.9385722802927106E-2</v>
      </c>
      <c r="G127" s="30">
        <v>-1.6689066990205299E-2</v>
      </c>
      <c r="H127" s="30">
        <v>0.11391418288419999</v>
      </c>
      <c r="I127" s="30">
        <v>-0.150075562399754</v>
      </c>
      <c r="J127" s="30">
        <v>-0.27155983493920499</v>
      </c>
      <c r="K127" s="30">
        <v>-1.56691919146467E-3</v>
      </c>
      <c r="L127" s="30">
        <v>2.79339189812155E-2</v>
      </c>
      <c r="M127" s="30">
        <v>0</v>
      </c>
      <c r="N127" s="30">
        <v>0</v>
      </c>
      <c r="O127" s="30">
        <v>0.46568775160209502</v>
      </c>
      <c r="P127" s="30">
        <v>0</v>
      </c>
      <c r="Q127" s="30">
        <v>0.32034143274841598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1.6468878985875699E-3</v>
      </c>
      <c r="Z127" s="30">
        <v>-1.66585966426824E-3</v>
      </c>
      <c r="AA127" s="30">
        <v>6.3188142804815296E-4</v>
      </c>
      <c r="AB127" s="30">
        <v>-3.3492528633827202E-4</v>
      </c>
      <c r="AC127" s="30">
        <v>1.5936805107807899E-3</v>
      </c>
      <c r="AD127" s="30">
        <v>4.3138529916442103E-3</v>
      </c>
      <c r="AE127" s="30">
        <v>-7.6684231337009703E-2</v>
      </c>
      <c r="AF127" s="30">
        <v>0.39359607064885999</v>
      </c>
      <c r="AH127" s="30">
        <f t="shared" si="17"/>
        <v>-1.56691919146467E-3</v>
      </c>
      <c r="AI127" s="30">
        <f t="shared" si="21"/>
        <v>1.6468878985875699E-3</v>
      </c>
      <c r="AJ127" s="30">
        <f t="shared" si="21"/>
        <v>-1.66585966426824E-3</v>
      </c>
      <c r="AK127" s="30">
        <f t="shared" si="21"/>
        <v>6.3188142804815296E-4</v>
      </c>
      <c r="AL127" s="30">
        <f t="shared" si="21"/>
        <v>-3.3492528633827202E-4</v>
      </c>
      <c r="AM127" s="30">
        <f t="shared" si="21"/>
        <v>1.5936805107807899E-3</v>
      </c>
      <c r="AN127" s="30">
        <f t="shared" si="21"/>
        <v>4.3138529916442103E-3</v>
      </c>
      <c r="AR127" s="31">
        <f t="shared" si="13"/>
        <v>50586</v>
      </c>
      <c r="AS127" s="30">
        <f t="shared" si="15"/>
        <v>-3.2977193839389671E-2</v>
      </c>
      <c r="AT127" s="30">
        <f t="shared" si="20"/>
        <v>1.6468878985875699E-3</v>
      </c>
      <c r="AU127" s="30">
        <f t="shared" si="20"/>
        <v>-1.66585966426824E-3</v>
      </c>
      <c r="AV127" s="30">
        <f t="shared" si="20"/>
        <v>6.3188142804815296E-4</v>
      </c>
      <c r="AW127" s="30">
        <f t="shared" si="19"/>
        <v>-3.3492528633827202E-4</v>
      </c>
      <c r="AX127" s="30">
        <f t="shared" si="19"/>
        <v>1.5936805107807899E-3</v>
      </c>
      <c r="AY127" s="30">
        <f t="shared" si="19"/>
        <v>4.3138529916442103E-3</v>
      </c>
      <c r="AZ127" s="30">
        <f t="shared" si="16"/>
        <v>-2.6791675960935461E-2</v>
      </c>
      <c r="BA127" s="31">
        <f t="shared" si="18"/>
        <v>50586</v>
      </c>
      <c r="BB127" s="30">
        <f t="shared" si="18"/>
        <v>-3.2977193839389671E-2</v>
      </c>
      <c r="BC127" s="30" t="e">
        <f>#REF!</f>
        <v>#REF!</v>
      </c>
    </row>
    <row r="128" spans="1:55">
      <c r="A128" s="31">
        <v>50678</v>
      </c>
      <c r="B128" s="30">
        <v>-4.4954827587440002E-2</v>
      </c>
      <c r="C128" s="30">
        <v>-1.6168715892828E-4</v>
      </c>
      <c r="D128" s="30">
        <v>-6.3331321207771296E-2</v>
      </c>
      <c r="E128" s="30">
        <v>1.75335133079101E-4</v>
      </c>
      <c r="F128" s="30">
        <v>7.8918769806524097E-2</v>
      </c>
      <c r="G128" s="30">
        <v>-1.69400132365327E-2</v>
      </c>
      <c r="H128" s="30">
        <v>0.112536621424963</v>
      </c>
      <c r="I128" s="30">
        <v>-0.145699541257648</v>
      </c>
      <c r="J128" s="30">
        <v>-0.26355710262085902</v>
      </c>
      <c r="K128" s="30">
        <v>-1.5248791645716599E-3</v>
      </c>
      <c r="L128" s="30">
        <v>2.81251679155269E-2</v>
      </c>
      <c r="M128" s="30">
        <v>0</v>
      </c>
      <c r="N128" s="30">
        <v>0</v>
      </c>
      <c r="O128" s="30">
        <v>0.46203607300168098</v>
      </c>
      <c r="P128" s="30">
        <v>0</v>
      </c>
      <c r="Q128" s="30">
        <v>0.31709995556716802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1.5981331421111001E-3</v>
      </c>
      <c r="Z128" s="30">
        <v>-1.62034203536887E-3</v>
      </c>
      <c r="AA128" s="30">
        <v>6.1262785449045498E-4</v>
      </c>
      <c r="AB128" s="30">
        <v>-3.2648026283554898E-4</v>
      </c>
      <c r="AC128" s="30">
        <v>1.54663080327299E-3</v>
      </c>
      <c r="AD128" s="30">
        <v>4.19122025263618E-3</v>
      </c>
      <c r="AE128" s="30">
        <v>-7.5905247480145793E-2</v>
      </c>
      <c r="AF128" s="30">
        <v>0.39931107328694498</v>
      </c>
      <c r="AH128" s="30">
        <f t="shared" si="17"/>
        <v>-1.5248791645716599E-3</v>
      </c>
      <c r="AI128" s="30">
        <f t="shared" si="21"/>
        <v>1.5981331421111001E-3</v>
      </c>
      <c r="AJ128" s="30">
        <f t="shared" si="21"/>
        <v>-1.62034203536887E-3</v>
      </c>
      <c r="AK128" s="30">
        <f t="shared" si="21"/>
        <v>6.1262785449045498E-4</v>
      </c>
      <c r="AL128" s="30">
        <f t="shared" si="21"/>
        <v>-3.2648026283554898E-4</v>
      </c>
      <c r="AM128" s="30">
        <f t="shared" si="21"/>
        <v>1.54663080327299E-3</v>
      </c>
      <c r="AN128" s="30">
        <f t="shared" si="21"/>
        <v>4.19122025263618E-3</v>
      </c>
      <c r="AR128" s="31">
        <f t="shared" si="13"/>
        <v>50678</v>
      </c>
      <c r="AS128" s="30">
        <f t="shared" si="15"/>
        <v>-3.2935153812496662E-2</v>
      </c>
      <c r="AT128" s="30">
        <f t="shared" si="20"/>
        <v>1.5981331421111001E-3</v>
      </c>
      <c r="AU128" s="30">
        <f t="shared" si="20"/>
        <v>-1.62034203536887E-3</v>
      </c>
      <c r="AV128" s="30">
        <f t="shared" si="20"/>
        <v>6.1262785449045498E-4</v>
      </c>
      <c r="AW128" s="30">
        <f t="shared" si="19"/>
        <v>-3.2648026283554898E-4</v>
      </c>
      <c r="AX128" s="30">
        <f t="shared" si="19"/>
        <v>1.54663080327299E-3</v>
      </c>
      <c r="AY128" s="30">
        <f t="shared" si="19"/>
        <v>4.19122025263618E-3</v>
      </c>
      <c r="AZ128" s="30">
        <f t="shared" si="16"/>
        <v>-2.6933364058190357E-2</v>
      </c>
      <c r="BA128" s="31">
        <f t="shared" si="18"/>
        <v>50678</v>
      </c>
      <c r="BB128" s="30">
        <f t="shared" si="18"/>
        <v>-3.2935153812496662E-2</v>
      </c>
      <c r="BC128" s="30" t="e">
        <f>#REF!</f>
        <v>#REF!</v>
      </c>
    </row>
    <row r="129" spans="1:55">
      <c r="A129" s="31">
        <v>50770</v>
      </c>
      <c r="B129" s="30">
        <v>-4.4491163708504297E-2</v>
      </c>
      <c r="C129" s="30">
        <v>-1.5649339744072601E-4</v>
      </c>
      <c r="D129" s="30">
        <v>-6.2515959771924895E-2</v>
      </c>
      <c r="E129" s="30">
        <v>1.7270902845645199E-4</v>
      </c>
      <c r="F129" s="30">
        <v>7.8446767111084406E-2</v>
      </c>
      <c r="G129" s="30">
        <v>-1.7172049737446099E-2</v>
      </c>
      <c r="H129" s="30">
        <v>0.11110841484407399</v>
      </c>
      <c r="I129" s="30">
        <v>-0.14144542158960299</v>
      </c>
      <c r="J129" s="30">
        <v>-0.25578953850486902</v>
      </c>
      <c r="K129" s="30">
        <v>-1.4836214749736E-3</v>
      </c>
      <c r="L129" s="30">
        <v>2.8288321860547801E-2</v>
      </c>
      <c r="M129" s="30">
        <v>0</v>
      </c>
      <c r="N129" s="30">
        <v>0</v>
      </c>
      <c r="O129" s="30">
        <v>0.45839130352993601</v>
      </c>
      <c r="P129" s="30">
        <v>0</v>
      </c>
      <c r="Q129" s="30">
        <v>0.31389218340063202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1.5508188347501601E-3</v>
      </c>
      <c r="Z129" s="30">
        <v>-1.5756664047961099E-3</v>
      </c>
      <c r="AA129" s="30">
        <v>5.9403335812557802E-4</v>
      </c>
      <c r="AB129" s="30">
        <v>-3.18070072857779E-4</v>
      </c>
      <c r="AC129" s="30">
        <v>1.5009528650855499E-3</v>
      </c>
      <c r="AD129" s="30">
        <v>4.0715548817349401E-3</v>
      </c>
      <c r="AE129" s="30">
        <v>-7.5134201322535302E-2</v>
      </c>
      <c r="AF129" s="30">
        <v>0.40460844418701503</v>
      </c>
      <c r="AH129" s="30">
        <f t="shared" si="17"/>
        <v>-1.4836214749736E-3</v>
      </c>
      <c r="AI129" s="30">
        <f t="shared" si="21"/>
        <v>1.5508188347501601E-3</v>
      </c>
      <c r="AJ129" s="30">
        <f t="shared" si="21"/>
        <v>-1.5756664047961099E-3</v>
      </c>
      <c r="AK129" s="30">
        <f t="shared" si="21"/>
        <v>5.9403335812557802E-4</v>
      </c>
      <c r="AL129" s="30">
        <f t="shared" si="21"/>
        <v>-3.18070072857779E-4</v>
      </c>
      <c r="AM129" s="30">
        <f t="shared" si="21"/>
        <v>1.5009528650855499E-3</v>
      </c>
      <c r="AN129" s="30">
        <f t="shared" si="21"/>
        <v>4.0715548817349401E-3</v>
      </c>
      <c r="AR129" s="31">
        <f t="shared" si="13"/>
        <v>50770</v>
      </c>
      <c r="AS129" s="30">
        <f t="shared" si="15"/>
        <v>-3.28938961228986E-2</v>
      </c>
      <c r="AT129" s="30">
        <f t="shared" si="20"/>
        <v>1.5508188347501601E-3</v>
      </c>
      <c r="AU129" s="30">
        <f t="shared" si="20"/>
        <v>-1.5756664047961099E-3</v>
      </c>
      <c r="AV129" s="30">
        <f t="shared" si="20"/>
        <v>5.9403335812557802E-4</v>
      </c>
      <c r="AW129" s="30">
        <f t="shared" si="19"/>
        <v>-3.18070072857779E-4</v>
      </c>
      <c r="AX129" s="30">
        <f t="shared" si="19"/>
        <v>1.5009528650855499E-3</v>
      </c>
      <c r="AY129" s="30">
        <f t="shared" si="19"/>
        <v>4.0715548817349401E-3</v>
      </c>
      <c r="AZ129" s="30">
        <f t="shared" si="16"/>
        <v>-2.7070272660856258E-2</v>
      </c>
      <c r="BA129" s="31">
        <f t="shared" si="18"/>
        <v>50770</v>
      </c>
      <c r="BB129" s="30">
        <f t="shared" si="18"/>
        <v>-3.28938961228986E-2</v>
      </c>
      <c r="BC129" s="30" t="e">
        <f>#REF!</f>
        <v>#REF!</v>
      </c>
    </row>
    <row r="130" spans="1:55">
      <c r="A130" s="31">
        <v>50860</v>
      </c>
      <c r="B130" s="30">
        <v>-4.4034583946861397E-2</v>
      </c>
      <c r="C130" s="30">
        <v>-1.5147131546822099E-4</v>
      </c>
      <c r="D130" s="30">
        <v>-6.1714157065639798E-2</v>
      </c>
      <c r="E130" s="30">
        <v>1.69876588840267E-4</v>
      </c>
      <c r="F130" s="30">
        <v>7.7970056589493603E-2</v>
      </c>
      <c r="G130" s="30">
        <v>-1.7385857551666099E-2</v>
      </c>
      <c r="H130" s="30">
        <v>0.109635675991603</v>
      </c>
      <c r="I130" s="30">
        <v>-0.137310471425478</v>
      </c>
      <c r="J130" s="30">
        <v>-0.24825032547550699</v>
      </c>
      <c r="K130" s="30">
        <v>-1.4431690702920699E-3</v>
      </c>
      <c r="L130" s="30">
        <v>2.8424736765497699E-2</v>
      </c>
      <c r="M130" s="30">
        <v>0</v>
      </c>
      <c r="N130" s="30">
        <v>0</v>
      </c>
      <c r="O130" s="30">
        <v>0.45475421670191302</v>
      </c>
      <c r="P130" s="30">
        <v>0</v>
      </c>
      <c r="Q130" s="30">
        <v>0.31071772931339198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1.5049048388116001E-3</v>
      </c>
      <c r="Z130" s="30">
        <v>-1.53186929818804E-3</v>
      </c>
      <c r="AA130" s="30">
        <v>5.7606611136851095E-4</v>
      </c>
      <c r="AB130" s="30">
        <v>-3.0972166306097998E-4</v>
      </c>
      <c r="AC130" s="30">
        <v>1.45660946127001E-3</v>
      </c>
      <c r="AD130" s="30">
        <v>3.9548483615980904E-3</v>
      </c>
      <c r="AE130" s="30">
        <v>-7.4371012754525997E-2</v>
      </c>
      <c r="AF130" s="30">
        <v>0.40950614387040801</v>
      </c>
      <c r="AH130" s="30">
        <f t="shared" si="17"/>
        <v>-1.4431690702920699E-3</v>
      </c>
      <c r="AI130" s="30">
        <f t="shared" si="21"/>
        <v>1.5049048388116001E-3</v>
      </c>
      <c r="AJ130" s="30">
        <f t="shared" si="21"/>
        <v>-1.53186929818804E-3</v>
      </c>
      <c r="AK130" s="30">
        <f t="shared" si="21"/>
        <v>5.7606611136851095E-4</v>
      </c>
      <c r="AL130" s="30">
        <f t="shared" si="21"/>
        <v>-3.0972166306097998E-4</v>
      </c>
      <c r="AM130" s="30">
        <f t="shared" si="21"/>
        <v>1.45660946127001E-3</v>
      </c>
      <c r="AN130" s="30">
        <f t="shared" si="21"/>
        <v>3.9548483615980904E-3</v>
      </c>
      <c r="AR130" s="31">
        <f t="shared" ref="AR130:AR132" si="22">A130</f>
        <v>50860</v>
      </c>
      <c r="AS130" s="30">
        <f t="shared" si="15"/>
        <v>-3.2853443718217072E-2</v>
      </c>
      <c r="AT130" s="30">
        <f t="shared" si="20"/>
        <v>1.5049048388116001E-3</v>
      </c>
      <c r="AU130" s="30">
        <f t="shared" si="20"/>
        <v>-1.53186929818804E-3</v>
      </c>
      <c r="AV130" s="30">
        <f t="shared" si="20"/>
        <v>5.7606611136851095E-4</v>
      </c>
      <c r="AW130" s="30">
        <f t="shared" si="19"/>
        <v>-3.0972166306097998E-4</v>
      </c>
      <c r="AX130" s="30">
        <f t="shared" si="19"/>
        <v>1.45660946127001E-3</v>
      </c>
      <c r="AY130" s="30">
        <f t="shared" si="19"/>
        <v>3.9548483615980904E-3</v>
      </c>
      <c r="AZ130" s="30">
        <f t="shared" si="16"/>
        <v>-2.7202605906417883E-2</v>
      </c>
      <c r="BA130" s="31">
        <f t="shared" si="18"/>
        <v>50860</v>
      </c>
      <c r="BB130" s="30">
        <f t="shared" si="18"/>
        <v>-3.2853443718217072E-2</v>
      </c>
      <c r="BC130" s="30" t="e">
        <f>#REF!</f>
        <v>#REF!</v>
      </c>
    </row>
    <row r="131" spans="1:55">
      <c r="A131" s="31">
        <v>50951</v>
      </c>
      <c r="B131" s="30">
        <v>-4.35848854921983E-2</v>
      </c>
      <c r="C131" s="30">
        <v>-1.46614472640305E-4</v>
      </c>
      <c r="D131" s="30">
        <v>-6.0925615399853798E-2</v>
      </c>
      <c r="E131" s="30">
        <v>1.6688015234134199E-4</v>
      </c>
      <c r="F131" s="30">
        <v>7.7488967963890099E-2</v>
      </c>
      <c r="G131" s="30">
        <v>-1.75820971405449E-2</v>
      </c>
      <c r="H131" s="30">
        <v>0.10812409966143199</v>
      </c>
      <c r="I131" s="30">
        <v>-0.133291943513902</v>
      </c>
      <c r="J131" s="30">
        <v>-0.240932834344143</v>
      </c>
      <c r="K131" s="30">
        <v>-1.40354031833433E-3</v>
      </c>
      <c r="L131" s="30">
        <v>2.8535718025768299E-2</v>
      </c>
      <c r="M131" s="30">
        <v>0</v>
      </c>
      <c r="N131" s="30">
        <v>0</v>
      </c>
      <c r="O131" s="30">
        <v>0.45112555803770099</v>
      </c>
      <c r="P131" s="30">
        <v>0</v>
      </c>
      <c r="Q131" s="30">
        <v>0.30757621308235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1.46035162500446E-3</v>
      </c>
      <c r="Z131" s="30">
        <v>-1.4889793843342301E-3</v>
      </c>
      <c r="AA131" s="30">
        <v>5.5869676840458705E-4</v>
      </c>
      <c r="AB131" s="30">
        <v>-3.01457878437716E-4</v>
      </c>
      <c r="AC131" s="30">
        <v>1.4135639868628699E-3</v>
      </c>
      <c r="AD131" s="30">
        <v>3.8410838493207998E-3</v>
      </c>
      <c r="AE131" s="30">
        <v>-7.3615602420129503E-2</v>
      </c>
      <c r="AF131" s="30">
        <v>0.41402145519859801</v>
      </c>
      <c r="AH131" s="30">
        <f t="shared" si="17"/>
        <v>-1.40354031833433E-3</v>
      </c>
      <c r="AI131" s="30">
        <f t="shared" si="21"/>
        <v>1.46035162500446E-3</v>
      </c>
      <c r="AJ131" s="30">
        <f t="shared" si="21"/>
        <v>-1.4889793843342301E-3</v>
      </c>
      <c r="AK131" s="30">
        <f t="shared" si="21"/>
        <v>5.5869676840458705E-4</v>
      </c>
      <c r="AL131" s="30">
        <f t="shared" si="21"/>
        <v>-3.01457878437716E-4</v>
      </c>
      <c r="AM131" s="30">
        <f t="shared" si="21"/>
        <v>1.4135639868628699E-3</v>
      </c>
      <c r="AN131" s="30">
        <f t="shared" si="21"/>
        <v>3.8410838493207998E-3</v>
      </c>
      <c r="AR131" s="31">
        <f t="shared" si="22"/>
        <v>50951</v>
      </c>
      <c r="AS131" s="30">
        <f t="shared" ref="AS131:AS132" si="23">K131-$K$2</f>
        <v>-3.2813814966259333E-2</v>
      </c>
      <c r="AT131" s="30">
        <f t="shared" si="20"/>
        <v>1.46035162500446E-3</v>
      </c>
      <c r="AU131" s="30">
        <f t="shared" si="20"/>
        <v>-1.4889793843342301E-3</v>
      </c>
      <c r="AV131" s="30">
        <f t="shared" si="20"/>
        <v>5.5869676840458705E-4</v>
      </c>
      <c r="AW131" s="30">
        <f t="shared" si="19"/>
        <v>-3.01457878437716E-4</v>
      </c>
      <c r="AX131" s="30">
        <f t="shared" si="19"/>
        <v>1.4135639868628699E-3</v>
      </c>
      <c r="AY131" s="30">
        <f t="shared" si="19"/>
        <v>3.8410838493207998E-3</v>
      </c>
      <c r="AZ131" s="30">
        <f t="shared" ref="AZ131:AZ132" si="24">SUM(AS131:AY131)</f>
        <v>-2.7330555999438563E-2</v>
      </c>
      <c r="BA131" s="31">
        <f t="shared" si="18"/>
        <v>50951</v>
      </c>
      <c r="BB131" s="30">
        <f t="shared" si="18"/>
        <v>-3.2813814966259333E-2</v>
      </c>
      <c r="BC131" s="30" t="e">
        <f>#REF!</f>
        <v>#REF!</v>
      </c>
    </row>
    <row r="132" spans="1:55">
      <c r="A132" s="31">
        <v>51043</v>
      </c>
      <c r="B132" s="30">
        <v>-4.3141872875018798E-2</v>
      </c>
      <c r="C132" s="30">
        <v>-1.4191674956309699E-4</v>
      </c>
      <c r="D132" s="30">
        <v>-6.01500450356229E-2</v>
      </c>
      <c r="E132" s="30">
        <v>1.6375639255716799E-4</v>
      </c>
      <c r="F132" s="30">
        <v>7.7003819154031206E-2</v>
      </c>
      <c r="G132" s="30">
        <v>-1.77614092271682E-2</v>
      </c>
      <c r="H132" s="30">
        <v>0.106578986558303</v>
      </c>
      <c r="I132" s="30">
        <v>-0.12938708602992999</v>
      </c>
      <c r="J132" s="30">
        <v>-0.23383061953571299</v>
      </c>
      <c r="K132" s="30">
        <v>-1.3647493629531601E-3</v>
      </c>
      <c r="L132" s="30">
        <v>2.8622521763610399E-2</v>
      </c>
      <c r="M132" s="30">
        <v>0</v>
      </c>
      <c r="N132" s="30">
        <v>0</v>
      </c>
      <c r="O132" s="30">
        <v>0.44750604538663602</v>
      </c>
      <c r="P132" s="30">
        <v>0</v>
      </c>
      <c r="Q132" s="30">
        <v>0.30446726087409698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1.41712035388597E-3</v>
      </c>
      <c r="Z132" s="30">
        <v>-1.44701836759519E-3</v>
      </c>
      <c r="AA132" s="30">
        <v>5.4189821816485995E-4</v>
      </c>
      <c r="AB132" s="30">
        <v>-2.9329793527210697E-4</v>
      </c>
      <c r="AC132" s="30">
        <v>1.37178050825248E-3</v>
      </c>
      <c r="AD132" s="30">
        <v>3.7302372362546499E-3</v>
      </c>
      <c r="AE132" s="30">
        <v>-7.2867891711869595E-2</v>
      </c>
      <c r="AF132" s="30">
        <v>0.41817100205854202</v>
      </c>
      <c r="AH132" s="30">
        <f t="shared" ref="AH132" si="25">K132</f>
        <v>-1.3647493629531601E-3</v>
      </c>
      <c r="AI132" s="30">
        <f t="shared" si="21"/>
        <v>1.41712035388597E-3</v>
      </c>
      <c r="AJ132" s="30">
        <f t="shared" si="21"/>
        <v>-1.44701836759519E-3</v>
      </c>
      <c r="AK132" s="30">
        <f t="shared" si="21"/>
        <v>5.4189821816485995E-4</v>
      </c>
      <c r="AL132" s="30">
        <f t="shared" si="21"/>
        <v>-2.9329793527210697E-4</v>
      </c>
      <c r="AM132" s="30">
        <f t="shared" si="21"/>
        <v>1.37178050825248E-3</v>
      </c>
      <c r="AN132" s="30">
        <f t="shared" si="21"/>
        <v>3.7302372362546499E-3</v>
      </c>
      <c r="AR132" s="31">
        <f t="shared" si="22"/>
        <v>51043</v>
      </c>
      <c r="AS132" s="30">
        <f t="shared" si="23"/>
        <v>-3.2775024010878159E-2</v>
      </c>
      <c r="AT132" s="30">
        <f t="shared" si="20"/>
        <v>1.41712035388597E-3</v>
      </c>
      <c r="AU132" s="30">
        <f t="shared" si="20"/>
        <v>-1.44701836759519E-3</v>
      </c>
      <c r="AV132" s="30">
        <f t="shared" si="20"/>
        <v>5.4189821816485995E-4</v>
      </c>
      <c r="AW132" s="30">
        <f t="shared" si="19"/>
        <v>-2.9329793527210697E-4</v>
      </c>
      <c r="AX132" s="30">
        <f t="shared" si="19"/>
        <v>1.37178050825248E-3</v>
      </c>
      <c r="AY132" s="30">
        <f t="shared" si="19"/>
        <v>3.7302372362546499E-3</v>
      </c>
      <c r="AZ132" s="30">
        <f t="shared" si="24"/>
        <v>-2.7454303997187499E-2</v>
      </c>
      <c r="BA132" s="31">
        <f t="shared" si="18"/>
        <v>51043</v>
      </c>
      <c r="BB132" s="30">
        <f t="shared" si="18"/>
        <v>-3.2775024010878159E-2</v>
      </c>
      <c r="BC132" s="30" t="e">
        <f>#REF!</f>
        <v>#REF!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BC37-8DE9-174C-9EC9-CD40259ED52E}">
  <dimension ref="A1:BQ132"/>
  <sheetViews>
    <sheetView topLeftCell="AY1" zoomScale="150" zoomScaleNormal="175" workbookViewId="0">
      <selection activeCell="BN18" sqref="BN18"/>
    </sheetView>
  </sheetViews>
  <sheetFormatPr defaultColWidth="9.140625" defaultRowHeight="12.75"/>
  <cols>
    <col min="1" max="1" width="17.140625" style="30" bestFit="1" customWidth="1"/>
    <col min="2" max="14" width="9.28515625" style="30" bestFit="1" customWidth="1"/>
    <col min="15" max="15" width="9.140625" style="30"/>
    <col min="16" max="26" width="9.28515625" style="30" bestFit="1" customWidth="1"/>
    <col min="27" max="28" width="9.7109375" style="30" bestFit="1" customWidth="1"/>
    <col min="29" max="32" width="9.28515625" style="30" bestFit="1" customWidth="1"/>
    <col min="33" max="33" width="9.140625" style="30"/>
    <col min="34" max="34" width="13.140625" style="30" bestFit="1" customWidth="1"/>
    <col min="35" max="35" width="9.28515625" style="30" bestFit="1" customWidth="1"/>
    <col min="36" max="36" width="13.7109375" style="30" bestFit="1" customWidth="1"/>
    <col min="37" max="37" width="12.7109375" style="30" bestFit="1" customWidth="1"/>
    <col min="38" max="38" width="13.85546875" style="30" bestFit="1" customWidth="1"/>
    <col min="39" max="39" width="9.42578125" style="30" bestFit="1" customWidth="1"/>
    <col min="40" max="40" width="11.85546875" style="30" bestFit="1" customWidth="1"/>
    <col min="41" max="43" width="9.140625" style="30"/>
    <col min="44" max="44" width="10.85546875" style="30" bestFit="1" customWidth="1"/>
    <col min="45" max="45" width="13.7109375" style="30" bestFit="1" customWidth="1"/>
    <col min="46" max="46" width="9.42578125" style="30" bestFit="1" customWidth="1"/>
    <col min="47" max="47" width="13.85546875" style="30" bestFit="1" customWidth="1"/>
    <col min="48" max="48" width="12.85546875" style="30" bestFit="1" customWidth="1"/>
    <col min="49" max="49" width="14.140625" style="30" bestFit="1" customWidth="1"/>
    <col min="50" max="50" width="9.7109375" style="30" bestFit="1" customWidth="1"/>
    <col min="51" max="51" width="12.140625" style="30" bestFit="1" customWidth="1"/>
    <col min="52" max="52" width="9.140625" style="30"/>
    <col min="53" max="53" width="10.7109375" style="30" bestFit="1" customWidth="1"/>
    <col min="54" max="54" width="12.85546875" style="30" bestFit="1" customWidth="1"/>
    <col min="55" max="55" width="9.42578125" style="30" bestFit="1" customWidth="1"/>
    <col min="56" max="16384" width="9.140625" style="30"/>
  </cols>
  <sheetData>
    <row r="1" spans="1:69">
      <c r="A1" s="40" t="s">
        <v>0</v>
      </c>
      <c r="B1" s="40" t="s">
        <v>80</v>
      </c>
      <c r="C1" s="40" t="s">
        <v>81</v>
      </c>
      <c r="D1" s="40" t="s">
        <v>82</v>
      </c>
      <c r="E1" s="40" t="s">
        <v>83</v>
      </c>
      <c r="F1" s="40" t="s">
        <v>84</v>
      </c>
      <c r="G1" s="40" t="s">
        <v>85</v>
      </c>
      <c r="H1" s="40" t="s">
        <v>86</v>
      </c>
      <c r="I1" s="40" t="s">
        <v>87</v>
      </c>
      <c r="J1" s="40" t="s">
        <v>88</v>
      </c>
      <c r="K1" s="40" t="s">
        <v>89</v>
      </c>
      <c r="L1" s="40" t="s">
        <v>90</v>
      </c>
      <c r="M1" s="40" t="s">
        <v>91</v>
      </c>
      <c r="N1" s="40" t="s">
        <v>92</v>
      </c>
      <c r="O1" s="40" t="s">
        <v>93</v>
      </c>
      <c r="P1" s="40" t="s">
        <v>94</v>
      </c>
      <c r="Q1" s="40" t="s">
        <v>95</v>
      </c>
      <c r="R1" s="40" t="s">
        <v>96</v>
      </c>
      <c r="S1" s="40" t="s">
        <v>97</v>
      </c>
      <c r="T1" s="40" t="s">
        <v>98</v>
      </c>
      <c r="U1" s="40" t="s">
        <v>99</v>
      </c>
      <c r="V1" s="40" t="s">
        <v>100</v>
      </c>
      <c r="W1" s="40" t="s">
        <v>44</v>
      </c>
      <c r="X1" s="40" t="s">
        <v>45</v>
      </c>
      <c r="Y1" s="40" t="s">
        <v>101</v>
      </c>
      <c r="Z1" s="40" t="s">
        <v>102</v>
      </c>
      <c r="AA1" s="40" t="s">
        <v>103</v>
      </c>
      <c r="AB1" s="40" t="s">
        <v>104</v>
      </c>
      <c r="AC1" s="40" t="s">
        <v>105</v>
      </c>
      <c r="AD1" s="40" t="s">
        <v>106</v>
      </c>
      <c r="AE1" s="40" t="s">
        <v>107</v>
      </c>
      <c r="AF1" s="40" t="s">
        <v>46</v>
      </c>
      <c r="AH1" s="30" t="s">
        <v>89</v>
      </c>
      <c r="AI1" s="30" t="str">
        <f>Y1</f>
        <v>rm_shl1</v>
      </c>
      <c r="AJ1" s="30" t="str">
        <f t="shared" ref="AJ1:AN16" si="0">Z1</f>
        <v>rm_shl2</v>
      </c>
      <c r="AK1" s="30" t="str">
        <f t="shared" si="0"/>
        <v>rm_shl3</v>
      </c>
      <c r="AL1" s="30" t="str">
        <f t="shared" si="0"/>
        <v>rm_shl4</v>
      </c>
      <c r="AM1" s="30" t="str">
        <f t="shared" si="0"/>
        <v>rm_shl5</v>
      </c>
      <c r="AN1" s="30" t="str">
        <f t="shared" si="0"/>
        <v>rm_shl6</v>
      </c>
      <c r="AQ1" s="30" t="s">
        <v>1229</v>
      </c>
      <c r="AR1" s="30" t="str">
        <f>A1</f>
        <v>date</v>
      </c>
      <c r="AS1" s="30" t="s">
        <v>1222</v>
      </c>
      <c r="AT1" s="30" t="s">
        <v>1223</v>
      </c>
      <c r="AU1" s="30" t="s">
        <v>1224</v>
      </c>
      <c r="AV1" s="30" t="s">
        <v>1225</v>
      </c>
      <c r="AW1" s="30" t="s">
        <v>1226</v>
      </c>
      <c r="AX1" s="30" t="s">
        <v>1227</v>
      </c>
      <c r="AY1" s="30" t="s">
        <v>1228</v>
      </c>
      <c r="AZ1" s="34" t="s">
        <v>1232</v>
      </c>
      <c r="BA1" s="30" t="s">
        <v>0</v>
      </c>
      <c r="BB1" s="30" t="s">
        <v>89</v>
      </c>
      <c r="BC1" s="30" t="s">
        <v>1230</v>
      </c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</row>
    <row r="2" spans="1:69" ht="15">
      <c r="A2" s="41">
        <v>39172</v>
      </c>
      <c r="B2" s="42">
        <v>-1.0215879999999999</v>
      </c>
      <c r="C2" s="42">
        <v>0.14738399999999999</v>
      </c>
      <c r="D2" s="42">
        <v>-4.4907000000000002E-2</v>
      </c>
      <c r="E2" s="42">
        <v>0.56515599999999999</v>
      </c>
      <c r="F2" s="42">
        <v>0.33471899999999999</v>
      </c>
      <c r="G2" s="42">
        <v>1.4053439999999999</v>
      </c>
      <c r="H2" s="42">
        <v>0.54693099999999994</v>
      </c>
      <c r="I2" s="42">
        <v>-0.65393299999999999</v>
      </c>
      <c r="J2" s="42">
        <v>0.64232699999999998</v>
      </c>
      <c r="K2" s="42">
        <v>1.775061</v>
      </c>
      <c r="L2" s="42">
        <v>1.2826519999999999</v>
      </c>
      <c r="M2" s="42">
        <v>0</v>
      </c>
      <c r="N2" s="42">
        <v>0</v>
      </c>
      <c r="O2" s="42">
        <v>0.32785599999999998</v>
      </c>
      <c r="P2" s="42">
        <v>0</v>
      </c>
      <c r="Q2" s="42">
        <v>0.110875</v>
      </c>
      <c r="R2" s="42">
        <v>0</v>
      </c>
      <c r="S2" s="42">
        <v>0</v>
      </c>
      <c r="T2" s="42">
        <v>0</v>
      </c>
      <c r="U2" s="42">
        <v>0</v>
      </c>
      <c r="V2" s="42">
        <v>0</v>
      </c>
      <c r="W2" s="42">
        <v>0</v>
      </c>
      <c r="X2" s="42">
        <v>0</v>
      </c>
      <c r="Y2" s="42">
        <v>0</v>
      </c>
      <c r="Z2" s="42">
        <v>0</v>
      </c>
      <c r="AA2" s="42">
        <v>0</v>
      </c>
      <c r="AB2" s="42">
        <v>0</v>
      </c>
      <c r="AC2" s="42">
        <v>0</v>
      </c>
      <c r="AD2" s="42">
        <v>0</v>
      </c>
      <c r="AE2" s="42">
        <v>0.130997</v>
      </c>
      <c r="AF2" s="42">
        <v>5.5488730000000004</v>
      </c>
      <c r="AH2" s="30">
        <f>K2</f>
        <v>1.775061</v>
      </c>
      <c r="AI2" s="30">
        <f>Y2</f>
        <v>0</v>
      </c>
      <c r="AJ2" s="30">
        <f t="shared" si="0"/>
        <v>0</v>
      </c>
      <c r="AK2" s="30">
        <f t="shared" si="0"/>
        <v>0</v>
      </c>
      <c r="AL2" s="30">
        <f t="shared" si="0"/>
        <v>0</v>
      </c>
      <c r="AM2" s="30">
        <f t="shared" si="0"/>
        <v>0</v>
      </c>
      <c r="AN2" s="30">
        <f t="shared" si="0"/>
        <v>0</v>
      </c>
      <c r="AR2" s="31">
        <f t="shared" ref="AR2:AR65" si="1">A2</f>
        <v>39172</v>
      </c>
      <c r="AS2" s="30">
        <f>K2-$K$2</f>
        <v>0</v>
      </c>
      <c r="AT2" s="30">
        <f>AI2</f>
        <v>0</v>
      </c>
      <c r="AU2" s="30">
        <f t="shared" ref="AU2:AY17" si="2">AJ2</f>
        <v>0</v>
      </c>
      <c r="AV2" s="30">
        <f t="shared" si="2"/>
        <v>0</v>
      </c>
      <c r="AW2" s="30">
        <f t="shared" si="2"/>
        <v>0</v>
      </c>
      <c r="AX2" s="30">
        <f t="shared" si="2"/>
        <v>0</v>
      </c>
      <c r="AY2" s="30">
        <f t="shared" si="2"/>
        <v>0</v>
      </c>
      <c r="AZ2" s="30">
        <f>SUM(AS2:AY2)</f>
        <v>0</v>
      </c>
      <c r="BA2" s="31">
        <f t="shared" ref="BA2:BB33" si="3">AR2</f>
        <v>39172</v>
      </c>
      <c r="BB2" s="30">
        <f t="shared" si="3"/>
        <v>0</v>
      </c>
      <c r="BC2" s="30" t="e">
        <f>#REF!</f>
        <v>#REF!</v>
      </c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</row>
    <row r="3" spans="1:69" ht="15">
      <c r="A3" s="41">
        <v>39263</v>
      </c>
      <c r="B3" s="42">
        <v>-0.87702199999999997</v>
      </c>
      <c r="C3" s="42">
        <v>0.14868000000000001</v>
      </c>
      <c r="D3" s="42">
        <v>-5.0839000000000002E-2</v>
      </c>
      <c r="E3" s="42">
        <v>0.59675800000000001</v>
      </c>
      <c r="F3" s="42">
        <v>0.35694100000000001</v>
      </c>
      <c r="G3" s="42">
        <v>1.4459150000000001</v>
      </c>
      <c r="H3" s="42">
        <v>0.106156</v>
      </c>
      <c r="I3" s="42">
        <v>-0.67075300000000004</v>
      </c>
      <c r="J3" s="42">
        <v>0.60096000000000005</v>
      </c>
      <c r="K3" s="42">
        <v>1.5688770000000001</v>
      </c>
      <c r="L3" s="42">
        <v>1.2418070000000001</v>
      </c>
      <c r="M3" s="42">
        <v>0</v>
      </c>
      <c r="N3" s="42">
        <v>0</v>
      </c>
      <c r="O3" s="42">
        <v>0.33267000000000002</v>
      </c>
      <c r="P3" s="42">
        <v>0</v>
      </c>
      <c r="Q3" s="42">
        <v>7.0232000000000003E-2</v>
      </c>
      <c r="R3" s="42">
        <v>0</v>
      </c>
      <c r="S3" s="42">
        <v>0</v>
      </c>
      <c r="T3" s="42">
        <v>0</v>
      </c>
      <c r="U3" s="42">
        <v>0</v>
      </c>
      <c r="V3" s="42">
        <v>0</v>
      </c>
      <c r="W3" s="42">
        <v>0</v>
      </c>
      <c r="X3" s="42">
        <v>0</v>
      </c>
      <c r="Y3" s="42">
        <v>0</v>
      </c>
      <c r="Z3" s="42">
        <v>0</v>
      </c>
      <c r="AA3" s="42">
        <v>0</v>
      </c>
      <c r="AB3" s="42">
        <v>0</v>
      </c>
      <c r="AC3" s="42">
        <v>0</v>
      </c>
      <c r="AD3" s="42">
        <v>0</v>
      </c>
      <c r="AE3" s="42">
        <v>0.13039300000000001</v>
      </c>
      <c r="AF3" s="42">
        <v>5.000775</v>
      </c>
      <c r="AH3" s="30">
        <f>K3</f>
        <v>1.5688770000000001</v>
      </c>
      <c r="AI3" s="30">
        <f t="shared" ref="AI3:AN57" si="4">Y3</f>
        <v>0</v>
      </c>
      <c r="AJ3" s="30">
        <f t="shared" si="0"/>
        <v>0</v>
      </c>
      <c r="AK3" s="30">
        <f t="shared" si="0"/>
        <v>0</v>
      </c>
      <c r="AL3" s="30">
        <f t="shared" si="0"/>
        <v>0</v>
      </c>
      <c r="AM3" s="30">
        <f t="shared" si="0"/>
        <v>0</v>
      </c>
      <c r="AN3" s="30">
        <f t="shared" si="0"/>
        <v>0</v>
      </c>
      <c r="AR3" s="31">
        <f t="shared" si="1"/>
        <v>39263</v>
      </c>
      <c r="AS3" s="30">
        <f t="shared" ref="AS3:AS66" si="5">K3-$K$2</f>
        <v>-0.20618399999999992</v>
      </c>
      <c r="AT3" s="30">
        <f t="shared" ref="AT3:AY57" si="6">AI3</f>
        <v>0</v>
      </c>
      <c r="AU3" s="30">
        <f t="shared" si="2"/>
        <v>0</v>
      </c>
      <c r="AV3" s="30">
        <f t="shared" si="2"/>
        <v>0</v>
      </c>
      <c r="AW3" s="30">
        <f t="shared" si="2"/>
        <v>0</v>
      </c>
      <c r="AX3" s="30">
        <f t="shared" si="2"/>
        <v>0</v>
      </c>
      <c r="AY3" s="30">
        <f t="shared" si="2"/>
        <v>0</v>
      </c>
      <c r="AZ3" s="30">
        <f t="shared" ref="AZ3:AZ66" si="7">SUM(AS3:AY3)</f>
        <v>-0.20618399999999992</v>
      </c>
      <c r="BA3" s="31">
        <f t="shared" si="3"/>
        <v>39263</v>
      </c>
      <c r="BB3" s="30">
        <f t="shared" si="3"/>
        <v>-0.20618399999999992</v>
      </c>
      <c r="BC3" s="30" t="e">
        <f>#REF!</f>
        <v>#REF!</v>
      </c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</row>
    <row r="4" spans="1:69" ht="15">
      <c r="A4" s="41">
        <v>39355</v>
      </c>
      <c r="B4" s="42">
        <v>-1.0403549999999999</v>
      </c>
      <c r="C4" s="42">
        <v>0.13425100000000001</v>
      </c>
      <c r="D4" s="42">
        <v>-0.145874</v>
      </c>
      <c r="E4" s="42">
        <v>0.69031299999999995</v>
      </c>
      <c r="F4" s="42">
        <v>0.371919</v>
      </c>
      <c r="G4" s="42">
        <v>1.4503630000000001</v>
      </c>
      <c r="H4" s="42">
        <v>0.31183499999999997</v>
      </c>
      <c r="I4" s="42">
        <v>-0.67985799999999996</v>
      </c>
      <c r="J4" s="42">
        <v>0.61019800000000002</v>
      </c>
      <c r="K4" s="42">
        <v>1.508696</v>
      </c>
      <c r="L4" s="42">
        <v>1.1510339999999999</v>
      </c>
      <c r="M4" s="42">
        <v>0</v>
      </c>
      <c r="N4" s="42">
        <v>0</v>
      </c>
      <c r="O4" s="42">
        <v>0.37118499999999999</v>
      </c>
      <c r="P4" s="42">
        <v>0</v>
      </c>
      <c r="Q4" s="42">
        <v>3.7371000000000001E-2</v>
      </c>
      <c r="R4" s="42">
        <v>0</v>
      </c>
      <c r="S4" s="42">
        <v>0</v>
      </c>
      <c r="T4" s="42">
        <v>0</v>
      </c>
      <c r="U4" s="42">
        <v>0</v>
      </c>
      <c r="V4" s="42">
        <v>0</v>
      </c>
      <c r="W4" s="42">
        <v>0</v>
      </c>
      <c r="X4" s="42">
        <v>0</v>
      </c>
      <c r="Y4" s="42">
        <v>0</v>
      </c>
      <c r="Z4" s="42">
        <v>0</v>
      </c>
      <c r="AA4" s="42">
        <v>0</v>
      </c>
      <c r="AB4" s="42">
        <v>0</v>
      </c>
      <c r="AC4" s="42">
        <v>0</v>
      </c>
      <c r="AD4" s="42">
        <v>0</v>
      </c>
      <c r="AE4" s="42">
        <v>0.12978100000000001</v>
      </c>
      <c r="AF4" s="42">
        <v>4.9008599999999998</v>
      </c>
      <c r="AH4" s="30">
        <f t="shared" ref="AH4:AH67" si="8">K4</f>
        <v>1.508696</v>
      </c>
      <c r="AI4" s="30">
        <f t="shared" si="4"/>
        <v>0</v>
      </c>
      <c r="AJ4" s="30">
        <f t="shared" si="0"/>
        <v>0</v>
      </c>
      <c r="AK4" s="30">
        <f t="shared" si="0"/>
        <v>0</v>
      </c>
      <c r="AL4" s="30">
        <f t="shared" si="0"/>
        <v>0</v>
      </c>
      <c r="AM4" s="30">
        <f t="shared" si="0"/>
        <v>0</v>
      </c>
      <c r="AN4" s="30">
        <f t="shared" si="0"/>
        <v>0</v>
      </c>
      <c r="AR4" s="31">
        <f t="shared" si="1"/>
        <v>39355</v>
      </c>
      <c r="AS4" s="30">
        <f t="shared" si="5"/>
        <v>-0.26636499999999996</v>
      </c>
      <c r="AT4" s="30">
        <f t="shared" si="6"/>
        <v>0</v>
      </c>
      <c r="AU4" s="30">
        <f t="shared" si="2"/>
        <v>0</v>
      </c>
      <c r="AV4" s="30">
        <f t="shared" si="2"/>
        <v>0</v>
      </c>
      <c r="AW4" s="30">
        <f t="shared" si="2"/>
        <v>0</v>
      </c>
      <c r="AX4" s="30">
        <f t="shared" si="2"/>
        <v>0</v>
      </c>
      <c r="AY4" s="30">
        <f t="shared" si="2"/>
        <v>0</v>
      </c>
      <c r="AZ4" s="30">
        <f t="shared" si="7"/>
        <v>-0.26636499999999996</v>
      </c>
      <c r="BA4" s="31">
        <f t="shared" si="3"/>
        <v>39355</v>
      </c>
      <c r="BB4" s="30">
        <f t="shared" si="3"/>
        <v>-0.26636499999999996</v>
      </c>
      <c r="BC4" s="30" t="e">
        <f>#REF!</f>
        <v>#REF!</v>
      </c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</row>
    <row r="5" spans="1:69" ht="15">
      <c r="A5" s="41">
        <v>39447</v>
      </c>
      <c r="B5" s="42">
        <v>-0.993309</v>
      </c>
      <c r="C5" s="42">
        <v>0.14258799999999999</v>
      </c>
      <c r="D5" s="42">
        <v>-0.263104</v>
      </c>
      <c r="E5" s="42">
        <v>0.73768699999999998</v>
      </c>
      <c r="F5" s="42">
        <v>0.366396</v>
      </c>
      <c r="G5" s="42">
        <v>1.43171</v>
      </c>
      <c r="H5" s="42">
        <v>0.21868000000000001</v>
      </c>
      <c r="I5" s="42">
        <v>-0.68920000000000003</v>
      </c>
      <c r="J5" s="42">
        <v>0.66599399999999997</v>
      </c>
      <c r="K5" s="42">
        <v>1.72742</v>
      </c>
      <c r="L5" s="42">
        <v>1.0093209999999999</v>
      </c>
      <c r="M5" s="42">
        <v>0</v>
      </c>
      <c r="N5" s="42">
        <v>0</v>
      </c>
      <c r="O5" s="42">
        <v>0.407248</v>
      </c>
      <c r="P5" s="42">
        <v>0</v>
      </c>
      <c r="Q5" s="42">
        <v>1.6107E-2</v>
      </c>
      <c r="R5" s="42">
        <v>0</v>
      </c>
      <c r="S5" s="42">
        <v>0</v>
      </c>
      <c r="T5" s="42">
        <v>0</v>
      </c>
      <c r="U5" s="42">
        <v>0</v>
      </c>
      <c r="V5" s="42">
        <v>0</v>
      </c>
      <c r="W5" s="42">
        <v>0</v>
      </c>
      <c r="X5" s="42">
        <v>0</v>
      </c>
      <c r="Y5" s="42">
        <v>0</v>
      </c>
      <c r="Z5" s="42">
        <v>0</v>
      </c>
      <c r="AA5" s="42">
        <v>0</v>
      </c>
      <c r="AB5" s="42">
        <v>0</v>
      </c>
      <c r="AC5" s="42">
        <v>0</v>
      </c>
      <c r="AD5" s="42">
        <v>0</v>
      </c>
      <c r="AE5" s="42">
        <v>0.129162</v>
      </c>
      <c r="AF5" s="42">
        <v>4.906701</v>
      </c>
      <c r="AH5" s="30">
        <f t="shared" si="8"/>
        <v>1.72742</v>
      </c>
      <c r="AI5" s="30">
        <f t="shared" si="4"/>
        <v>0</v>
      </c>
      <c r="AJ5" s="30">
        <f t="shared" si="0"/>
        <v>0</v>
      </c>
      <c r="AK5" s="30">
        <f t="shared" si="0"/>
        <v>0</v>
      </c>
      <c r="AL5" s="30">
        <f t="shared" si="0"/>
        <v>0</v>
      </c>
      <c r="AM5" s="30">
        <f t="shared" si="0"/>
        <v>0</v>
      </c>
      <c r="AN5" s="30">
        <f t="shared" si="0"/>
        <v>0</v>
      </c>
      <c r="AR5" s="31">
        <f t="shared" si="1"/>
        <v>39447</v>
      </c>
      <c r="AS5" s="30">
        <f t="shared" si="5"/>
        <v>-4.7641000000000044E-2</v>
      </c>
      <c r="AT5" s="30">
        <f t="shared" si="6"/>
        <v>0</v>
      </c>
      <c r="AU5" s="30">
        <f t="shared" si="2"/>
        <v>0</v>
      </c>
      <c r="AV5" s="30">
        <f t="shared" si="2"/>
        <v>0</v>
      </c>
      <c r="AW5" s="30">
        <f t="shared" si="2"/>
        <v>0</v>
      </c>
      <c r="AX5" s="30">
        <f t="shared" si="2"/>
        <v>0</v>
      </c>
      <c r="AY5" s="30">
        <f t="shared" si="2"/>
        <v>0</v>
      </c>
      <c r="AZ5" s="30">
        <f t="shared" si="7"/>
        <v>-4.7641000000000044E-2</v>
      </c>
      <c r="BA5" s="31">
        <f t="shared" si="3"/>
        <v>39447</v>
      </c>
      <c r="BB5" s="30">
        <f t="shared" si="3"/>
        <v>-4.7641000000000044E-2</v>
      </c>
      <c r="BC5" s="30" t="e">
        <f>#REF!</f>
        <v>#REF!</v>
      </c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</row>
    <row r="6" spans="1:69" ht="15">
      <c r="A6" s="41">
        <v>39538</v>
      </c>
      <c r="B6" s="42">
        <v>-1.0476840000000001</v>
      </c>
      <c r="C6" s="42">
        <v>3.0617999999999999E-2</v>
      </c>
      <c r="D6" s="42">
        <v>-0.40243899999999999</v>
      </c>
      <c r="E6" s="42">
        <v>0.39312000000000002</v>
      </c>
      <c r="F6" s="42">
        <v>0.33629399999999998</v>
      </c>
      <c r="G6" s="42">
        <v>1.42832</v>
      </c>
      <c r="H6" s="42">
        <v>0.27379599999999998</v>
      </c>
      <c r="I6" s="42">
        <v>-0.67867999999999995</v>
      </c>
      <c r="J6" s="42">
        <v>0.70115799999999995</v>
      </c>
      <c r="K6" s="42">
        <v>2.00535</v>
      </c>
      <c r="L6" s="42">
        <v>0.854877</v>
      </c>
      <c r="M6" s="42">
        <v>0</v>
      </c>
      <c r="N6" s="42">
        <v>0</v>
      </c>
      <c r="O6" s="42">
        <v>0.44494</v>
      </c>
      <c r="P6" s="42">
        <v>0</v>
      </c>
      <c r="Q6" s="42">
        <v>-1.959E-2</v>
      </c>
      <c r="R6" s="42">
        <v>0</v>
      </c>
      <c r="S6" s="42">
        <v>0</v>
      </c>
      <c r="T6" s="42">
        <v>0</v>
      </c>
      <c r="U6" s="42">
        <v>0</v>
      </c>
      <c r="V6" s="42">
        <v>0</v>
      </c>
      <c r="W6" s="42">
        <v>0</v>
      </c>
      <c r="X6" s="42">
        <v>0</v>
      </c>
      <c r="Y6" s="42">
        <v>0</v>
      </c>
      <c r="Z6" s="42">
        <v>0</v>
      </c>
      <c r="AA6" s="42">
        <v>0</v>
      </c>
      <c r="AB6" s="42">
        <v>0</v>
      </c>
      <c r="AC6" s="42">
        <v>0</v>
      </c>
      <c r="AD6" s="42">
        <v>0</v>
      </c>
      <c r="AE6" s="42">
        <v>0.12853700000000001</v>
      </c>
      <c r="AF6" s="42">
        <v>4.4486150000000002</v>
      </c>
      <c r="AH6" s="30">
        <f t="shared" si="8"/>
        <v>2.00535</v>
      </c>
      <c r="AI6" s="30">
        <f t="shared" si="4"/>
        <v>0</v>
      </c>
      <c r="AJ6" s="30">
        <f t="shared" si="0"/>
        <v>0</v>
      </c>
      <c r="AK6" s="30">
        <f t="shared" si="0"/>
        <v>0</v>
      </c>
      <c r="AL6" s="30">
        <f t="shared" si="0"/>
        <v>0</v>
      </c>
      <c r="AM6" s="30">
        <f t="shared" si="0"/>
        <v>0</v>
      </c>
      <c r="AN6" s="30">
        <f t="shared" si="0"/>
        <v>0</v>
      </c>
      <c r="AR6" s="31">
        <f t="shared" si="1"/>
        <v>39538</v>
      </c>
      <c r="AS6" s="30">
        <f t="shared" si="5"/>
        <v>0.23028899999999997</v>
      </c>
      <c r="AT6" s="30">
        <f t="shared" si="6"/>
        <v>0</v>
      </c>
      <c r="AU6" s="30">
        <f t="shared" si="2"/>
        <v>0</v>
      </c>
      <c r="AV6" s="30">
        <f t="shared" si="2"/>
        <v>0</v>
      </c>
      <c r="AW6" s="30">
        <f t="shared" si="2"/>
        <v>0</v>
      </c>
      <c r="AX6" s="30">
        <f t="shared" si="2"/>
        <v>0</v>
      </c>
      <c r="AY6" s="30">
        <f t="shared" si="2"/>
        <v>0</v>
      </c>
      <c r="AZ6" s="30">
        <f t="shared" si="7"/>
        <v>0.23028899999999997</v>
      </c>
      <c r="BA6" s="31">
        <f t="shared" si="3"/>
        <v>39538</v>
      </c>
      <c r="BB6" s="30">
        <f t="shared" si="3"/>
        <v>0.23028899999999997</v>
      </c>
      <c r="BC6" s="30" t="e">
        <f>#REF!</f>
        <v>#REF!</v>
      </c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</row>
    <row r="7" spans="1:69" ht="15">
      <c r="A7" s="41">
        <v>39629</v>
      </c>
      <c r="B7" s="42">
        <v>-1.108643</v>
      </c>
      <c r="C7" s="42">
        <v>-3.3610000000000001E-2</v>
      </c>
      <c r="D7" s="42">
        <v>-0.44750800000000002</v>
      </c>
      <c r="E7" s="42">
        <v>9.3396000000000007E-2</v>
      </c>
      <c r="F7" s="42">
        <v>0.340119</v>
      </c>
      <c r="G7" s="42">
        <v>1.424231</v>
      </c>
      <c r="H7" s="42">
        <v>9.9731E-2</v>
      </c>
      <c r="I7" s="42">
        <v>-0.64918600000000004</v>
      </c>
      <c r="J7" s="42">
        <v>0.69311299999999998</v>
      </c>
      <c r="K7" s="42">
        <v>2.300335</v>
      </c>
      <c r="L7" s="42">
        <v>0.710233</v>
      </c>
      <c r="M7" s="42">
        <v>0</v>
      </c>
      <c r="N7" s="42">
        <v>0</v>
      </c>
      <c r="O7" s="42">
        <v>0.48647299999999999</v>
      </c>
      <c r="P7" s="42">
        <v>0</v>
      </c>
      <c r="Q7" s="42">
        <v>-4.7606999999999997E-2</v>
      </c>
      <c r="R7" s="42">
        <v>0</v>
      </c>
      <c r="S7" s="42">
        <v>0</v>
      </c>
      <c r="T7" s="42">
        <v>0</v>
      </c>
      <c r="U7" s="42">
        <v>0</v>
      </c>
      <c r="V7" s="42">
        <v>0</v>
      </c>
      <c r="W7" s="42">
        <v>0</v>
      </c>
      <c r="X7" s="42">
        <v>0</v>
      </c>
      <c r="Y7" s="42">
        <v>0</v>
      </c>
      <c r="Z7" s="42">
        <v>0</v>
      </c>
      <c r="AA7" s="42">
        <v>0</v>
      </c>
      <c r="AB7" s="42">
        <v>0</v>
      </c>
      <c r="AC7" s="42">
        <v>0</v>
      </c>
      <c r="AD7" s="42">
        <v>0</v>
      </c>
      <c r="AE7" s="42">
        <v>0.12790499999999999</v>
      </c>
      <c r="AF7" s="42">
        <v>3.988982</v>
      </c>
      <c r="AH7" s="30">
        <f t="shared" si="8"/>
        <v>2.300335</v>
      </c>
      <c r="AI7" s="30">
        <f t="shared" si="4"/>
        <v>0</v>
      </c>
      <c r="AJ7" s="30">
        <f t="shared" si="0"/>
        <v>0</v>
      </c>
      <c r="AK7" s="30">
        <f t="shared" si="0"/>
        <v>0</v>
      </c>
      <c r="AL7" s="30">
        <f t="shared" si="0"/>
        <v>0</v>
      </c>
      <c r="AM7" s="30">
        <f t="shared" si="0"/>
        <v>0</v>
      </c>
      <c r="AN7" s="30">
        <f t="shared" si="0"/>
        <v>0</v>
      </c>
      <c r="AR7" s="31">
        <f t="shared" si="1"/>
        <v>39629</v>
      </c>
      <c r="AS7" s="30">
        <f t="shared" si="5"/>
        <v>0.52527400000000002</v>
      </c>
      <c r="AT7" s="30">
        <f t="shared" si="6"/>
        <v>0</v>
      </c>
      <c r="AU7" s="30">
        <f t="shared" si="2"/>
        <v>0</v>
      </c>
      <c r="AV7" s="30">
        <f t="shared" si="2"/>
        <v>0</v>
      </c>
      <c r="AW7" s="30">
        <f t="shared" si="2"/>
        <v>0</v>
      </c>
      <c r="AX7" s="30">
        <f t="shared" si="2"/>
        <v>0</v>
      </c>
      <c r="AY7" s="30">
        <f t="shared" si="2"/>
        <v>0</v>
      </c>
      <c r="AZ7" s="30">
        <f t="shared" si="7"/>
        <v>0.52527400000000002</v>
      </c>
      <c r="BA7" s="31">
        <f t="shared" si="3"/>
        <v>39629</v>
      </c>
      <c r="BB7" s="30">
        <f t="shared" si="3"/>
        <v>0.52527400000000002</v>
      </c>
      <c r="BC7" s="30" t="e">
        <f>#REF!</f>
        <v>#REF!</v>
      </c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</row>
    <row r="8" spans="1:69" ht="15">
      <c r="A8" s="41">
        <v>39721</v>
      </c>
      <c r="B8" s="42">
        <v>-0.80373499999999998</v>
      </c>
      <c r="C8" s="42">
        <v>-0.20400499999999999</v>
      </c>
      <c r="D8" s="42">
        <v>-0.52579200000000004</v>
      </c>
      <c r="E8" s="42">
        <v>-0.37809500000000001</v>
      </c>
      <c r="F8" s="42">
        <v>0.327156</v>
      </c>
      <c r="G8" s="42">
        <v>1.4371069999999999</v>
      </c>
      <c r="H8" s="42">
        <v>4.9769000000000001E-2</v>
      </c>
      <c r="I8" s="42">
        <v>-0.62410600000000005</v>
      </c>
      <c r="J8" s="42">
        <v>0.72601899999999997</v>
      </c>
      <c r="K8" s="42">
        <v>1.963754</v>
      </c>
      <c r="L8" s="42">
        <v>0.57993899999999998</v>
      </c>
      <c r="M8" s="42">
        <v>0</v>
      </c>
      <c r="N8" s="42">
        <v>0</v>
      </c>
      <c r="O8" s="42">
        <v>0.49767699999999998</v>
      </c>
      <c r="P8" s="42">
        <v>0</v>
      </c>
      <c r="Q8" s="42">
        <v>-7.4979000000000004E-2</v>
      </c>
      <c r="R8" s="42">
        <v>0</v>
      </c>
      <c r="S8" s="42">
        <v>0</v>
      </c>
      <c r="T8" s="42">
        <v>0</v>
      </c>
      <c r="U8" s="42">
        <v>0</v>
      </c>
      <c r="V8" s="42">
        <v>0</v>
      </c>
      <c r="W8" s="42">
        <v>0</v>
      </c>
      <c r="X8" s="42">
        <v>0</v>
      </c>
      <c r="Y8" s="42">
        <v>0</v>
      </c>
      <c r="Z8" s="42">
        <v>0</v>
      </c>
      <c r="AA8" s="42">
        <v>0</v>
      </c>
      <c r="AB8" s="42">
        <v>0</v>
      </c>
      <c r="AC8" s="42">
        <v>0</v>
      </c>
      <c r="AD8" s="42">
        <v>0</v>
      </c>
      <c r="AE8" s="42">
        <v>0.12726799999999999</v>
      </c>
      <c r="AF8" s="42">
        <v>3.0979779999999999</v>
      </c>
      <c r="AH8" s="30">
        <f t="shared" si="8"/>
        <v>1.963754</v>
      </c>
      <c r="AI8" s="30">
        <f t="shared" si="4"/>
        <v>0</v>
      </c>
      <c r="AJ8" s="30">
        <f t="shared" si="0"/>
        <v>0</v>
      </c>
      <c r="AK8" s="30">
        <f t="shared" si="0"/>
        <v>0</v>
      </c>
      <c r="AL8" s="30">
        <f t="shared" si="0"/>
        <v>0</v>
      </c>
      <c r="AM8" s="30">
        <f t="shared" si="0"/>
        <v>0</v>
      </c>
      <c r="AN8" s="30">
        <f t="shared" si="0"/>
        <v>0</v>
      </c>
      <c r="AR8" s="31">
        <f t="shared" si="1"/>
        <v>39721</v>
      </c>
      <c r="AS8" s="30">
        <f t="shared" si="5"/>
        <v>0.188693</v>
      </c>
      <c r="AT8" s="30">
        <f t="shared" si="6"/>
        <v>0</v>
      </c>
      <c r="AU8" s="30">
        <f t="shared" si="2"/>
        <v>0</v>
      </c>
      <c r="AV8" s="30">
        <f t="shared" si="2"/>
        <v>0</v>
      </c>
      <c r="AW8" s="30">
        <f t="shared" si="2"/>
        <v>0</v>
      </c>
      <c r="AX8" s="30">
        <f t="shared" si="2"/>
        <v>0</v>
      </c>
      <c r="AY8" s="30">
        <f t="shared" si="2"/>
        <v>0</v>
      </c>
      <c r="AZ8" s="30">
        <f t="shared" si="7"/>
        <v>0.188693</v>
      </c>
      <c r="BA8" s="31">
        <f t="shared" si="3"/>
        <v>39721</v>
      </c>
      <c r="BB8" s="30">
        <f t="shared" si="3"/>
        <v>0.188693</v>
      </c>
      <c r="BC8" s="30" t="e">
        <f>#REF!</f>
        <v>#REF!</v>
      </c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</row>
    <row r="9" spans="1:69" ht="15">
      <c r="A9" s="41">
        <v>39813</v>
      </c>
      <c r="B9" s="42">
        <v>-0.216777</v>
      </c>
      <c r="C9" s="42">
        <v>-0.56638699999999997</v>
      </c>
      <c r="D9" s="42">
        <v>-0.87656599999999996</v>
      </c>
      <c r="E9" s="42">
        <v>-1.076033</v>
      </c>
      <c r="F9" s="42">
        <v>0.163132</v>
      </c>
      <c r="G9" s="42">
        <v>1.567453</v>
      </c>
      <c r="H9" s="42">
        <v>0.77708200000000005</v>
      </c>
      <c r="I9" s="42">
        <v>-0.52720500000000003</v>
      </c>
      <c r="J9" s="42">
        <v>0.77689600000000003</v>
      </c>
      <c r="K9" s="42">
        <v>1.3356920000000001</v>
      </c>
      <c r="L9" s="42">
        <v>0.32530399999999998</v>
      </c>
      <c r="M9" s="42">
        <v>0</v>
      </c>
      <c r="N9" s="42">
        <v>0</v>
      </c>
      <c r="O9" s="42">
        <v>0.56267500000000004</v>
      </c>
      <c r="P9" s="42">
        <v>0</v>
      </c>
      <c r="Q9" s="42">
        <v>-0.12286</v>
      </c>
      <c r="R9" s="42">
        <v>0</v>
      </c>
      <c r="S9" s="42">
        <v>0</v>
      </c>
      <c r="T9" s="42">
        <v>0</v>
      </c>
      <c r="U9" s="42">
        <v>0</v>
      </c>
      <c r="V9" s="42">
        <v>0</v>
      </c>
      <c r="W9" s="42">
        <v>0</v>
      </c>
      <c r="X9" s="42">
        <v>0</v>
      </c>
      <c r="Y9" s="42">
        <v>-0.183341</v>
      </c>
      <c r="Z9" s="42">
        <v>-8.5808999999999996E-2</v>
      </c>
      <c r="AA9" s="42">
        <v>-1.4995E-2</v>
      </c>
      <c r="AB9" s="42">
        <v>-2.568E-3</v>
      </c>
      <c r="AC9" s="42">
        <v>-1.075E-3</v>
      </c>
      <c r="AD9" s="42">
        <v>-1.5150000000000001E-3</v>
      </c>
      <c r="AE9" s="42">
        <v>0.12662499999999999</v>
      </c>
      <c r="AF9" s="42">
        <v>1.95973</v>
      </c>
      <c r="AH9" s="30">
        <f t="shared" si="8"/>
        <v>1.3356920000000001</v>
      </c>
      <c r="AI9" s="30">
        <f t="shared" si="4"/>
        <v>-0.183341</v>
      </c>
      <c r="AJ9" s="30">
        <f t="shared" si="0"/>
        <v>-8.5808999999999996E-2</v>
      </c>
      <c r="AK9" s="30">
        <f t="shared" si="0"/>
        <v>-1.4995E-2</v>
      </c>
      <c r="AL9" s="30">
        <f t="shared" si="0"/>
        <v>-2.568E-3</v>
      </c>
      <c r="AM9" s="30">
        <f t="shared" si="0"/>
        <v>-1.075E-3</v>
      </c>
      <c r="AN9" s="30">
        <f t="shared" si="0"/>
        <v>-1.5150000000000001E-3</v>
      </c>
      <c r="AR9" s="31">
        <f t="shared" si="1"/>
        <v>39813</v>
      </c>
      <c r="AS9" s="30">
        <f t="shared" si="5"/>
        <v>-0.4393689999999999</v>
      </c>
      <c r="AT9" s="30">
        <f t="shared" si="6"/>
        <v>-0.183341</v>
      </c>
      <c r="AU9" s="30">
        <f t="shared" si="2"/>
        <v>-8.5808999999999996E-2</v>
      </c>
      <c r="AV9" s="30">
        <f t="shared" si="2"/>
        <v>-1.4995E-2</v>
      </c>
      <c r="AW9" s="30">
        <f t="shared" si="2"/>
        <v>-2.568E-3</v>
      </c>
      <c r="AX9" s="30">
        <f t="shared" si="2"/>
        <v>-1.075E-3</v>
      </c>
      <c r="AY9" s="30">
        <f t="shared" si="2"/>
        <v>-1.5150000000000001E-3</v>
      </c>
      <c r="AZ9" s="30">
        <f t="shared" si="7"/>
        <v>-0.72867199999999999</v>
      </c>
      <c r="BA9" s="31">
        <f t="shared" si="3"/>
        <v>39813</v>
      </c>
      <c r="BB9" s="30">
        <f t="shared" si="3"/>
        <v>-0.4393689999999999</v>
      </c>
      <c r="BC9" s="30" t="e">
        <f>#REF!</f>
        <v>#REF!</v>
      </c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</row>
    <row r="10" spans="1:69" ht="15">
      <c r="A10" s="41">
        <v>39903</v>
      </c>
      <c r="B10" s="42">
        <v>-0.13539000000000001</v>
      </c>
      <c r="C10" s="42">
        <v>-0.65246499999999996</v>
      </c>
      <c r="D10" s="42">
        <v>-0.91826300000000005</v>
      </c>
      <c r="E10" s="42">
        <v>-1.444178</v>
      </c>
      <c r="F10" s="42">
        <v>0.115455</v>
      </c>
      <c r="G10" s="42">
        <v>1.523047</v>
      </c>
      <c r="H10" s="42">
        <v>0.27896399999999999</v>
      </c>
      <c r="I10" s="42">
        <v>-0.403252</v>
      </c>
      <c r="J10" s="42">
        <v>0.66681599999999996</v>
      </c>
      <c r="K10" s="42">
        <v>0.39863999999999999</v>
      </c>
      <c r="L10" s="42">
        <v>1.291E-3</v>
      </c>
      <c r="M10" s="42">
        <v>0</v>
      </c>
      <c r="N10" s="42">
        <v>0</v>
      </c>
      <c r="O10" s="42">
        <v>0.65980700000000003</v>
      </c>
      <c r="P10" s="42">
        <v>0</v>
      </c>
      <c r="Q10" s="42">
        <v>-0.152443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-0.40182299999999999</v>
      </c>
      <c r="Z10" s="42">
        <v>-0.21133399999999999</v>
      </c>
      <c r="AA10" s="42">
        <v>-6.4564999999999997E-2</v>
      </c>
      <c r="AB10" s="42">
        <v>-7.6750000000000004E-3</v>
      </c>
      <c r="AC10" s="42">
        <v>-9.7109999999999991E-3</v>
      </c>
      <c r="AD10" s="42">
        <v>-1.3462999999999999E-2</v>
      </c>
      <c r="AE10" s="42">
        <v>0.125976</v>
      </c>
      <c r="AF10" s="42">
        <v>-0.64456599999999997</v>
      </c>
      <c r="AH10" s="30">
        <f t="shared" si="8"/>
        <v>0.39863999999999999</v>
      </c>
      <c r="AI10" s="30">
        <f t="shared" si="4"/>
        <v>-0.40182299999999999</v>
      </c>
      <c r="AJ10" s="30">
        <f t="shared" si="0"/>
        <v>-0.21133399999999999</v>
      </c>
      <c r="AK10" s="30">
        <f t="shared" si="0"/>
        <v>-6.4564999999999997E-2</v>
      </c>
      <c r="AL10" s="30">
        <f t="shared" si="0"/>
        <v>-7.6750000000000004E-3</v>
      </c>
      <c r="AM10" s="30">
        <f t="shared" si="0"/>
        <v>-9.7109999999999991E-3</v>
      </c>
      <c r="AN10" s="30">
        <f t="shared" si="0"/>
        <v>-1.3462999999999999E-2</v>
      </c>
      <c r="AR10" s="31">
        <f t="shared" si="1"/>
        <v>39903</v>
      </c>
      <c r="AS10" s="30">
        <f t="shared" si="5"/>
        <v>-1.3764210000000001</v>
      </c>
      <c r="AT10" s="30">
        <f t="shared" si="6"/>
        <v>-0.40182299999999999</v>
      </c>
      <c r="AU10" s="30">
        <f t="shared" si="2"/>
        <v>-0.21133399999999999</v>
      </c>
      <c r="AV10" s="30">
        <f t="shared" si="2"/>
        <v>-6.4564999999999997E-2</v>
      </c>
      <c r="AW10" s="30">
        <f t="shared" si="2"/>
        <v>-7.6750000000000004E-3</v>
      </c>
      <c r="AX10" s="30">
        <f t="shared" si="2"/>
        <v>-9.7109999999999991E-3</v>
      </c>
      <c r="AY10" s="30">
        <f t="shared" si="2"/>
        <v>-1.3462999999999999E-2</v>
      </c>
      <c r="AZ10" s="30">
        <f t="shared" si="7"/>
        <v>-2.0849919999999997</v>
      </c>
      <c r="BA10" s="31">
        <f t="shared" si="3"/>
        <v>39903</v>
      </c>
      <c r="BB10" s="30">
        <f t="shared" si="3"/>
        <v>-1.3764210000000001</v>
      </c>
      <c r="BC10" s="30" t="e">
        <f>#REF!</f>
        <v>#REF!</v>
      </c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</row>
    <row r="11" spans="1:69" ht="15">
      <c r="A11" s="41">
        <v>39994</v>
      </c>
      <c r="B11" s="42">
        <v>-7.3127999999999999E-2</v>
      </c>
      <c r="C11" s="42">
        <v>-0.591275</v>
      </c>
      <c r="D11" s="42">
        <v>-0.82556099999999999</v>
      </c>
      <c r="E11" s="42">
        <v>-1.573164</v>
      </c>
      <c r="F11" s="42">
        <v>9.9746000000000001E-2</v>
      </c>
      <c r="G11" s="42">
        <v>1.4374340000000001</v>
      </c>
      <c r="H11" s="42">
        <v>-0.35522700000000001</v>
      </c>
      <c r="I11" s="42">
        <v>-0.282939</v>
      </c>
      <c r="J11" s="42">
        <v>0.84351200000000004</v>
      </c>
      <c r="K11" s="42">
        <v>-0.30041200000000001</v>
      </c>
      <c r="L11" s="42">
        <v>-0.18273</v>
      </c>
      <c r="M11" s="42">
        <v>0</v>
      </c>
      <c r="N11" s="42">
        <v>0</v>
      </c>
      <c r="O11" s="42">
        <v>0.64584299999999994</v>
      </c>
      <c r="P11" s="42">
        <v>0</v>
      </c>
      <c r="Q11" s="42">
        <v>-0.16787299999999999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-0.51335600000000003</v>
      </c>
      <c r="Z11" s="42">
        <v>-0.31584000000000001</v>
      </c>
      <c r="AA11" s="42">
        <v>-0.139621</v>
      </c>
      <c r="AB11" s="42">
        <v>-3.4100999999999999E-2</v>
      </c>
      <c r="AC11" s="42">
        <v>-1.6607E-2</v>
      </c>
      <c r="AD11" s="42">
        <v>-4.1339000000000001E-2</v>
      </c>
      <c r="AE11" s="42">
        <v>0.12532299999999999</v>
      </c>
      <c r="AF11" s="42">
        <v>-2.2613159999999999</v>
      </c>
      <c r="AH11" s="30">
        <f t="shared" si="8"/>
        <v>-0.30041200000000001</v>
      </c>
      <c r="AI11" s="30">
        <f t="shared" si="4"/>
        <v>-0.51335600000000003</v>
      </c>
      <c r="AJ11" s="30">
        <f t="shared" si="0"/>
        <v>-0.31584000000000001</v>
      </c>
      <c r="AK11" s="30">
        <f t="shared" si="0"/>
        <v>-0.139621</v>
      </c>
      <c r="AL11" s="30">
        <f t="shared" si="0"/>
        <v>-3.4100999999999999E-2</v>
      </c>
      <c r="AM11" s="30">
        <f t="shared" si="0"/>
        <v>-1.6607E-2</v>
      </c>
      <c r="AN11" s="30">
        <f t="shared" si="0"/>
        <v>-4.1339000000000001E-2</v>
      </c>
      <c r="AR11" s="31">
        <f t="shared" si="1"/>
        <v>39994</v>
      </c>
      <c r="AS11" s="30">
        <f t="shared" si="5"/>
        <v>-2.0754730000000001</v>
      </c>
      <c r="AT11" s="30">
        <f t="shared" si="6"/>
        <v>-0.51335600000000003</v>
      </c>
      <c r="AU11" s="30">
        <f t="shared" si="2"/>
        <v>-0.31584000000000001</v>
      </c>
      <c r="AV11" s="30">
        <f t="shared" si="2"/>
        <v>-0.139621</v>
      </c>
      <c r="AW11" s="30">
        <f t="shared" si="2"/>
        <v>-3.4100999999999999E-2</v>
      </c>
      <c r="AX11" s="30">
        <f t="shared" si="2"/>
        <v>-1.6607E-2</v>
      </c>
      <c r="AY11" s="30">
        <f t="shared" si="2"/>
        <v>-4.1339000000000001E-2</v>
      </c>
      <c r="AZ11" s="30">
        <f t="shared" si="7"/>
        <v>-3.1363370000000002</v>
      </c>
      <c r="BA11" s="31">
        <f t="shared" si="3"/>
        <v>39994</v>
      </c>
      <c r="BB11" s="30">
        <f t="shared" si="3"/>
        <v>-2.0754730000000001</v>
      </c>
      <c r="BC11" s="30" t="e">
        <f>#REF!</f>
        <v>#REF!</v>
      </c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</row>
    <row r="12" spans="1:69" ht="15">
      <c r="A12" s="41">
        <v>40086</v>
      </c>
      <c r="B12" s="42">
        <v>-0.53090899999999996</v>
      </c>
      <c r="C12" s="42">
        <v>-0.26450699999999999</v>
      </c>
      <c r="D12" s="42">
        <v>-0.67212300000000003</v>
      </c>
      <c r="E12" s="42">
        <v>-1.5028280000000001</v>
      </c>
      <c r="F12" s="42">
        <v>6.9033999999999998E-2</v>
      </c>
      <c r="G12" s="42">
        <v>1.1961040000000001</v>
      </c>
      <c r="H12" s="42">
        <v>-0.54411900000000002</v>
      </c>
      <c r="I12" s="42">
        <v>-0.181868</v>
      </c>
      <c r="J12" s="42">
        <v>0.89049299999999998</v>
      </c>
      <c r="K12" s="42">
        <v>-0.56877699999999998</v>
      </c>
      <c r="L12" s="42">
        <v>-0.18360000000000001</v>
      </c>
      <c r="M12" s="42">
        <v>0</v>
      </c>
      <c r="N12" s="42">
        <v>0</v>
      </c>
      <c r="O12" s="42">
        <v>0.48885400000000001</v>
      </c>
      <c r="P12" s="42">
        <v>0</v>
      </c>
      <c r="Q12" s="42">
        <v>-0.20191999999999999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-0.432253</v>
      </c>
      <c r="Z12" s="42">
        <v>-0.32122099999999998</v>
      </c>
      <c r="AA12" s="42">
        <v>-0.172459</v>
      </c>
      <c r="AB12" s="42">
        <v>-5.0099999999999999E-2</v>
      </c>
      <c r="AC12" s="42">
        <v>-2.0433E-2</v>
      </c>
      <c r="AD12" s="42">
        <v>-8.4043000000000007E-2</v>
      </c>
      <c r="AE12" s="42">
        <v>0.124665</v>
      </c>
      <c r="AF12" s="42">
        <v>-2.962008</v>
      </c>
      <c r="AH12" s="30">
        <f t="shared" si="8"/>
        <v>-0.56877699999999998</v>
      </c>
      <c r="AI12" s="30">
        <f t="shared" si="4"/>
        <v>-0.432253</v>
      </c>
      <c r="AJ12" s="30">
        <f t="shared" si="0"/>
        <v>-0.32122099999999998</v>
      </c>
      <c r="AK12" s="30">
        <f t="shared" si="0"/>
        <v>-0.172459</v>
      </c>
      <c r="AL12" s="30">
        <f t="shared" si="0"/>
        <v>-5.0099999999999999E-2</v>
      </c>
      <c r="AM12" s="30">
        <f t="shared" si="0"/>
        <v>-2.0433E-2</v>
      </c>
      <c r="AN12" s="30">
        <f t="shared" si="0"/>
        <v>-8.4043000000000007E-2</v>
      </c>
      <c r="AR12" s="31">
        <f t="shared" si="1"/>
        <v>40086</v>
      </c>
      <c r="AS12" s="30">
        <f t="shared" si="5"/>
        <v>-2.3438379999999999</v>
      </c>
      <c r="AT12" s="30">
        <f t="shared" si="6"/>
        <v>-0.432253</v>
      </c>
      <c r="AU12" s="30">
        <f t="shared" si="2"/>
        <v>-0.32122099999999998</v>
      </c>
      <c r="AV12" s="30">
        <f t="shared" si="2"/>
        <v>-0.172459</v>
      </c>
      <c r="AW12" s="30">
        <f t="shared" si="2"/>
        <v>-5.0099999999999999E-2</v>
      </c>
      <c r="AX12" s="30">
        <f t="shared" si="2"/>
        <v>-2.0433E-2</v>
      </c>
      <c r="AY12" s="30">
        <f t="shared" si="2"/>
        <v>-8.4043000000000007E-2</v>
      </c>
      <c r="AZ12" s="30">
        <f t="shared" si="7"/>
        <v>-3.424347</v>
      </c>
      <c r="BA12" s="31">
        <f t="shared" si="3"/>
        <v>40086</v>
      </c>
      <c r="BB12" s="30">
        <f t="shared" si="3"/>
        <v>-2.3438379999999999</v>
      </c>
      <c r="BC12" s="30" t="e">
        <f>#REF!</f>
        <v>#REF!</v>
      </c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</row>
    <row r="13" spans="1:69" ht="15">
      <c r="A13" s="41">
        <v>40178</v>
      </c>
      <c r="B13" s="42">
        <v>-0.25242300000000001</v>
      </c>
      <c r="C13" s="42">
        <v>-0.211615</v>
      </c>
      <c r="D13" s="42">
        <v>-0.55513299999999999</v>
      </c>
      <c r="E13" s="42">
        <v>-1.531989</v>
      </c>
      <c r="F13" s="42">
        <v>3.4934E-2</v>
      </c>
      <c r="G13" s="42">
        <v>0.99553599999999998</v>
      </c>
      <c r="H13" s="42">
        <v>-1.034953</v>
      </c>
      <c r="I13" s="42">
        <v>-0.14014499999999999</v>
      </c>
      <c r="J13" s="42">
        <v>0.90746800000000005</v>
      </c>
      <c r="K13" s="42">
        <v>-1.153079</v>
      </c>
      <c r="L13" s="42">
        <v>-7.127E-2</v>
      </c>
      <c r="M13" s="42">
        <v>0</v>
      </c>
      <c r="N13" s="42">
        <v>0</v>
      </c>
      <c r="O13" s="42">
        <v>0.29361500000000001</v>
      </c>
      <c r="P13" s="42">
        <v>0</v>
      </c>
      <c r="Q13" s="42">
        <v>-0.223806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-0.35928199999999999</v>
      </c>
      <c r="Z13" s="42">
        <v>-0.28959200000000002</v>
      </c>
      <c r="AA13" s="42">
        <v>-0.22762499999999999</v>
      </c>
      <c r="AB13" s="42">
        <v>-6.9278999999999993E-2</v>
      </c>
      <c r="AC13" s="42">
        <v>-2.845E-2</v>
      </c>
      <c r="AD13" s="42">
        <v>-0.147781</v>
      </c>
      <c r="AE13" s="42">
        <v>0.124003</v>
      </c>
      <c r="AF13" s="42">
        <v>-3.9408669999999999</v>
      </c>
      <c r="AH13" s="30">
        <f t="shared" si="8"/>
        <v>-1.153079</v>
      </c>
      <c r="AI13" s="30">
        <f t="shared" si="4"/>
        <v>-0.35928199999999999</v>
      </c>
      <c r="AJ13" s="30">
        <f t="shared" si="0"/>
        <v>-0.28959200000000002</v>
      </c>
      <c r="AK13" s="30">
        <f t="shared" si="0"/>
        <v>-0.22762499999999999</v>
      </c>
      <c r="AL13" s="30">
        <f t="shared" si="0"/>
        <v>-6.9278999999999993E-2</v>
      </c>
      <c r="AM13" s="30">
        <f t="shared" si="0"/>
        <v>-2.845E-2</v>
      </c>
      <c r="AN13" s="30">
        <f t="shared" si="0"/>
        <v>-0.147781</v>
      </c>
      <c r="AR13" s="31">
        <f t="shared" si="1"/>
        <v>40178</v>
      </c>
      <c r="AS13" s="30">
        <f t="shared" si="5"/>
        <v>-2.92814</v>
      </c>
      <c r="AT13" s="30">
        <f t="shared" si="6"/>
        <v>-0.35928199999999999</v>
      </c>
      <c r="AU13" s="30">
        <f t="shared" si="2"/>
        <v>-0.28959200000000002</v>
      </c>
      <c r="AV13" s="30">
        <f t="shared" si="2"/>
        <v>-0.22762499999999999</v>
      </c>
      <c r="AW13" s="30">
        <f t="shared" si="2"/>
        <v>-6.9278999999999993E-2</v>
      </c>
      <c r="AX13" s="30">
        <f t="shared" si="2"/>
        <v>-2.845E-2</v>
      </c>
      <c r="AY13" s="30">
        <f t="shared" si="2"/>
        <v>-0.147781</v>
      </c>
      <c r="AZ13" s="30">
        <f t="shared" si="7"/>
        <v>-4.0501489999999993</v>
      </c>
      <c r="BA13" s="31">
        <f t="shared" si="3"/>
        <v>40178</v>
      </c>
      <c r="BB13" s="30">
        <f t="shared" si="3"/>
        <v>-2.92814</v>
      </c>
      <c r="BC13" s="30" t="e">
        <f>#REF!</f>
        <v>#REF!</v>
      </c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</row>
    <row r="14" spans="1:69" ht="15">
      <c r="A14" s="41">
        <v>40268</v>
      </c>
      <c r="B14" s="42">
        <v>-0.33874700000000002</v>
      </c>
      <c r="C14" s="42">
        <v>-0.106322</v>
      </c>
      <c r="D14" s="42">
        <v>-0.44967800000000002</v>
      </c>
      <c r="E14" s="42">
        <v>-1.491358</v>
      </c>
      <c r="F14" s="42">
        <v>-1.0181000000000001E-2</v>
      </c>
      <c r="G14" s="42">
        <v>0.692415</v>
      </c>
      <c r="H14" s="42">
        <v>-0.74172800000000005</v>
      </c>
      <c r="I14" s="42">
        <v>-0.119589</v>
      </c>
      <c r="J14" s="42">
        <v>0.84768900000000003</v>
      </c>
      <c r="K14" s="42">
        <v>-1.5087440000000001</v>
      </c>
      <c r="L14" s="42">
        <v>-3.8600000000000001E-3</v>
      </c>
      <c r="M14" s="42">
        <v>0</v>
      </c>
      <c r="N14" s="42">
        <v>0</v>
      </c>
      <c r="O14" s="42">
        <v>0.19290499999999999</v>
      </c>
      <c r="P14" s="42">
        <v>0</v>
      </c>
      <c r="Q14" s="42">
        <v>-0.27953800000000001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-0.27734500000000001</v>
      </c>
      <c r="Z14" s="42">
        <v>-0.19522999999999999</v>
      </c>
      <c r="AA14" s="42">
        <v>-0.221278</v>
      </c>
      <c r="AB14" s="42">
        <v>-7.4981000000000006E-2</v>
      </c>
      <c r="AC14" s="42">
        <v>-2.6938E-2</v>
      </c>
      <c r="AD14" s="42">
        <v>-0.23611099999999999</v>
      </c>
      <c r="AE14" s="42">
        <v>0.123336</v>
      </c>
      <c r="AF14" s="42">
        <v>-4.2252840000000003</v>
      </c>
      <c r="AH14" s="30">
        <f t="shared" si="8"/>
        <v>-1.5087440000000001</v>
      </c>
      <c r="AI14" s="30">
        <f t="shared" si="4"/>
        <v>-0.27734500000000001</v>
      </c>
      <c r="AJ14" s="30">
        <f t="shared" si="0"/>
        <v>-0.19522999999999999</v>
      </c>
      <c r="AK14" s="30">
        <f t="shared" si="0"/>
        <v>-0.221278</v>
      </c>
      <c r="AL14" s="30">
        <f t="shared" si="0"/>
        <v>-7.4981000000000006E-2</v>
      </c>
      <c r="AM14" s="30">
        <f t="shared" si="0"/>
        <v>-2.6938E-2</v>
      </c>
      <c r="AN14" s="30">
        <f t="shared" si="0"/>
        <v>-0.23611099999999999</v>
      </c>
      <c r="AR14" s="31">
        <f t="shared" si="1"/>
        <v>40268</v>
      </c>
      <c r="AS14" s="30">
        <f t="shared" si="5"/>
        <v>-3.2838050000000001</v>
      </c>
      <c r="AT14" s="30">
        <f t="shared" si="6"/>
        <v>-0.27734500000000001</v>
      </c>
      <c r="AU14" s="30">
        <f t="shared" si="2"/>
        <v>-0.19522999999999999</v>
      </c>
      <c r="AV14" s="30">
        <f t="shared" si="2"/>
        <v>-0.221278</v>
      </c>
      <c r="AW14" s="30">
        <f t="shared" si="2"/>
        <v>-7.4981000000000006E-2</v>
      </c>
      <c r="AX14" s="30">
        <f t="shared" si="2"/>
        <v>-2.6938E-2</v>
      </c>
      <c r="AY14" s="30">
        <f t="shared" si="2"/>
        <v>-0.23611099999999999</v>
      </c>
      <c r="AZ14" s="30">
        <f t="shared" si="7"/>
        <v>-4.3156880000000006</v>
      </c>
      <c r="BA14" s="31">
        <f t="shared" si="3"/>
        <v>40268</v>
      </c>
      <c r="BB14" s="30">
        <f t="shared" si="3"/>
        <v>-3.2838050000000001</v>
      </c>
      <c r="BC14" s="30" t="e">
        <f>#REF!</f>
        <v>#REF!</v>
      </c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</row>
    <row r="15" spans="1:69" ht="15">
      <c r="A15" s="41">
        <v>40359</v>
      </c>
      <c r="B15" s="42">
        <v>-0.35320499999999999</v>
      </c>
      <c r="C15" s="42">
        <v>0.12849099999999999</v>
      </c>
      <c r="D15" s="42">
        <v>-0.48133700000000001</v>
      </c>
      <c r="E15" s="42">
        <v>-1.266988</v>
      </c>
      <c r="F15" s="42">
        <v>-0.16105</v>
      </c>
      <c r="G15" s="42">
        <v>0.44814300000000001</v>
      </c>
      <c r="H15" s="42">
        <v>-0.50176500000000002</v>
      </c>
      <c r="I15" s="42">
        <v>-0.103925</v>
      </c>
      <c r="J15" s="42">
        <v>0.89953899999999998</v>
      </c>
      <c r="K15" s="42">
        <v>-1.4722489999999999</v>
      </c>
      <c r="L15" s="42">
        <v>0.12890499999999999</v>
      </c>
      <c r="M15" s="42">
        <v>0</v>
      </c>
      <c r="N15" s="42">
        <v>0</v>
      </c>
      <c r="O15" s="42">
        <v>3.1534E-2</v>
      </c>
      <c r="P15" s="42">
        <v>0</v>
      </c>
      <c r="Q15" s="42">
        <v>-0.344194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-0.1011</v>
      </c>
      <c r="Z15" s="42">
        <v>-5.9471999999999997E-2</v>
      </c>
      <c r="AA15" s="42">
        <v>-0.12320299999999999</v>
      </c>
      <c r="AB15" s="42">
        <v>-3.6630000000000003E-2</v>
      </c>
      <c r="AC15" s="42">
        <v>1.0559000000000001E-2</v>
      </c>
      <c r="AD15" s="42">
        <v>-0.33688899999999999</v>
      </c>
      <c r="AE15" s="42">
        <v>0.122666</v>
      </c>
      <c r="AF15" s="42">
        <v>-3.572171</v>
      </c>
      <c r="AH15" s="30">
        <f t="shared" si="8"/>
        <v>-1.4722489999999999</v>
      </c>
      <c r="AI15" s="30">
        <f t="shared" si="4"/>
        <v>-0.1011</v>
      </c>
      <c r="AJ15" s="30">
        <f t="shared" si="0"/>
        <v>-5.9471999999999997E-2</v>
      </c>
      <c r="AK15" s="30">
        <f t="shared" si="0"/>
        <v>-0.12320299999999999</v>
      </c>
      <c r="AL15" s="30">
        <f t="shared" si="0"/>
        <v>-3.6630000000000003E-2</v>
      </c>
      <c r="AM15" s="30">
        <f t="shared" si="0"/>
        <v>1.0559000000000001E-2</v>
      </c>
      <c r="AN15" s="30">
        <f t="shared" si="0"/>
        <v>-0.33688899999999999</v>
      </c>
      <c r="AR15" s="31">
        <f t="shared" si="1"/>
        <v>40359</v>
      </c>
      <c r="AS15" s="30">
        <f t="shared" si="5"/>
        <v>-3.2473099999999997</v>
      </c>
      <c r="AT15" s="30">
        <f t="shared" si="6"/>
        <v>-0.1011</v>
      </c>
      <c r="AU15" s="30">
        <f t="shared" si="2"/>
        <v>-5.9471999999999997E-2</v>
      </c>
      <c r="AV15" s="30">
        <f t="shared" si="2"/>
        <v>-0.12320299999999999</v>
      </c>
      <c r="AW15" s="30">
        <f t="shared" si="2"/>
        <v>-3.6630000000000003E-2</v>
      </c>
      <c r="AX15" s="30">
        <f t="shared" si="2"/>
        <v>1.0559000000000001E-2</v>
      </c>
      <c r="AY15" s="30">
        <f t="shared" si="2"/>
        <v>-0.33688899999999999</v>
      </c>
      <c r="AZ15" s="30">
        <f t="shared" si="7"/>
        <v>-3.8940450000000002</v>
      </c>
      <c r="BA15" s="31">
        <f t="shared" si="3"/>
        <v>40359</v>
      </c>
      <c r="BB15" s="30">
        <f t="shared" si="3"/>
        <v>-3.2473099999999997</v>
      </c>
      <c r="BC15" s="30" t="e">
        <f>#REF!</f>
        <v>#REF!</v>
      </c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</row>
    <row r="16" spans="1:69" ht="15">
      <c r="A16" s="41">
        <v>40451</v>
      </c>
      <c r="B16" s="42">
        <v>-0.18159400000000001</v>
      </c>
      <c r="C16" s="42">
        <v>0.13350899999999999</v>
      </c>
      <c r="D16" s="42">
        <v>-0.52650200000000003</v>
      </c>
      <c r="E16" s="42">
        <v>-1.0309360000000001</v>
      </c>
      <c r="F16" s="42">
        <v>-0.24665599999999999</v>
      </c>
      <c r="G16" s="42">
        <v>0.167853</v>
      </c>
      <c r="H16" s="42">
        <v>-0.670122</v>
      </c>
      <c r="I16" s="42">
        <v>-7.6108999999999996E-2</v>
      </c>
      <c r="J16" s="42">
        <v>0.92179299999999997</v>
      </c>
      <c r="K16" s="42">
        <v>-1.5929800000000001</v>
      </c>
      <c r="L16" s="42">
        <v>0.15284800000000001</v>
      </c>
      <c r="M16" s="42">
        <v>0</v>
      </c>
      <c r="N16" s="42">
        <v>0</v>
      </c>
      <c r="O16" s="42">
        <v>-5.253E-2</v>
      </c>
      <c r="P16" s="42">
        <v>0</v>
      </c>
      <c r="Q16" s="42">
        <v>-0.37563299999999999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-1.3065999999999999E-2</v>
      </c>
      <c r="Z16" s="42">
        <v>3.3369999999999997E-2</v>
      </c>
      <c r="AA16" s="42">
        <v>-3.8559999999999997E-2</v>
      </c>
      <c r="AB16" s="42">
        <v>6.0219999999999996E-3</v>
      </c>
      <c r="AC16" s="42">
        <v>6.1732000000000002E-2</v>
      </c>
      <c r="AD16" s="42">
        <v>-0.446967</v>
      </c>
      <c r="AE16" s="42">
        <v>0.121992</v>
      </c>
      <c r="AF16" s="42">
        <v>-3.652542</v>
      </c>
      <c r="AH16" s="30">
        <f t="shared" si="8"/>
        <v>-1.5929800000000001</v>
      </c>
      <c r="AI16" s="30">
        <f t="shared" si="4"/>
        <v>-1.3065999999999999E-2</v>
      </c>
      <c r="AJ16" s="30">
        <f t="shared" si="0"/>
        <v>3.3369999999999997E-2</v>
      </c>
      <c r="AK16" s="30">
        <f t="shared" si="0"/>
        <v>-3.8559999999999997E-2</v>
      </c>
      <c r="AL16" s="30">
        <f t="shared" si="0"/>
        <v>6.0219999999999996E-3</v>
      </c>
      <c r="AM16" s="30">
        <f t="shared" si="0"/>
        <v>6.1732000000000002E-2</v>
      </c>
      <c r="AN16" s="30">
        <f t="shared" si="0"/>
        <v>-0.446967</v>
      </c>
      <c r="AR16" s="31">
        <f t="shared" si="1"/>
        <v>40451</v>
      </c>
      <c r="AS16" s="30">
        <f t="shared" si="5"/>
        <v>-3.3680409999999998</v>
      </c>
      <c r="AT16" s="30">
        <f t="shared" si="6"/>
        <v>-1.3065999999999999E-2</v>
      </c>
      <c r="AU16" s="30">
        <f t="shared" si="2"/>
        <v>3.3369999999999997E-2</v>
      </c>
      <c r="AV16" s="30">
        <f t="shared" si="2"/>
        <v>-3.8559999999999997E-2</v>
      </c>
      <c r="AW16" s="30">
        <f t="shared" si="2"/>
        <v>6.0219999999999996E-3</v>
      </c>
      <c r="AX16" s="30">
        <f t="shared" si="2"/>
        <v>6.1732000000000002E-2</v>
      </c>
      <c r="AY16" s="30">
        <f t="shared" si="2"/>
        <v>-0.446967</v>
      </c>
      <c r="AZ16" s="30">
        <f t="shared" si="7"/>
        <v>-3.765509999999999</v>
      </c>
      <c r="BA16" s="31">
        <f t="shared" si="3"/>
        <v>40451</v>
      </c>
      <c r="BB16" s="30">
        <f t="shared" si="3"/>
        <v>-3.3680409999999998</v>
      </c>
      <c r="BC16" s="30" t="e">
        <f>#REF!</f>
        <v>#REF!</v>
      </c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</row>
    <row r="17" spans="1:69" ht="15">
      <c r="A17" s="41">
        <v>40543</v>
      </c>
      <c r="B17" s="42">
        <v>-0.67462200000000005</v>
      </c>
      <c r="C17" s="42">
        <v>7.1740999999999999E-2</v>
      </c>
      <c r="D17" s="42">
        <v>-0.53275600000000001</v>
      </c>
      <c r="E17" s="42">
        <v>-0.81967100000000004</v>
      </c>
      <c r="F17" s="42">
        <v>-0.27434799999999998</v>
      </c>
      <c r="G17" s="42">
        <v>-3.2583000000000001E-2</v>
      </c>
      <c r="H17" s="42">
        <v>-0.60380199999999995</v>
      </c>
      <c r="I17" s="42">
        <v>-7.3917999999999998E-2</v>
      </c>
      <c r="J17" s="42">
        <v>0.926593</v>
      </c>
      <c r="K17" s="42">
        <v>-1.73874</v>
      </c>
      <c r="L17" s="42">
        <v>0.238679</v>
      </c>
      <c r="M17" s="42">
        <v>0</v>
      </c>
      <c r="N17" s="42">
        <v>0</v>
      </c>
      <c r="O17" s="42">
        <v>-0.13993</v>
      </c>
      <c r="P17" s="42">
        <v>0</v>
      </c>
      <c r="Q17" s="42">
        <v>-0.40801399999999999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2.9831E-2</v>
      </c>
      <c r="Z17" s="42">
        <v>9.8257999999999998E-2</v>
      </c>
      <c r="AA17" s="42">
        <v>4.8897000000000003E-2</v>
      </c>
      <c r="AB17" s="42">
        <v>5.2192000000000002E-2</v>
      </c>
      <c r="AC17" s="42">
        <v>0.108988</v>
      </c>
      <c r="AD17" s="42">
        <v>-0.55805800000000005</v>
      </c>
      <c r="AE17" s="42">
        <v>0.12131500000000001</v>
      </c>
      <c r="AF17" s="42">
        <v>-4.1599449999999996</v>
      </c>
      <c r="AH17" s="30">
        <f t="shared" si="8"/>
        <v>-1.73874</v>
      </c>
      <c r="AI17" s="30">
        <f t="shared" si="4"/>
        <v>2.9831E-2</v>
      </c>
      <c r="AJ17" s="30">
        <f t="shared" si="4"/>
        <v>9.8257999999999998E-2</v>
      </c>
      <c r="AK17" s="30">
        <f t="shared" si="4"/>
        <v>4.8897000000000003E-2</v>
      </c>
      <c r="AL17" s="30">
        <f t="shared" si="4"/>
        <v>5.2192000000000002E-2</v>
      </c>
      <c r="AM17" s="30">
        <f t="shared" si="4"/>
        <v>0.108988</v>
      </c>
      <c r="AN17" s="30">
        <f t="shared" si="4"/>
        <v>-0.55805800000000005</v>
      </c>
      <c r="AR17" s="31">
        <f t="shared" si="1"/>
        <v>40543</v>
      </c>
      <c r="AS17" s="30">
        <f t="shared" si="5"/>
        <v>-3.513801</v>
      </c>
      <c r="AT17" s="30">
        <f t="shared" si="6"/>
        <v>2.9831E-2</v>
      </c>
      <c r="AU17" s="30">
        <f t="shared" si="2"/>
        <v>9.8257999999999998E-2</v>
      </c>
      <c r="AV17" s="30">
        <f t="shared" si="2"/>
        <v>4.8897000000000003E-2</v>
      </c>
      <c r="AW17" s="30">
        <f t="shared" si="2"/>
        <v>5.2192000000000002E-2</v>
      </c>
      <c r="AX17" s="30">
        <f t="shared" si="2"/>
        <v>0.108988</v>
      </c>
      <c r="AY17" s="30">
        <f t="shared" si="2"/>
        <v>-0.55805800000000005</v>
      </c>
      <c r="AZ17" s="30">
        <f t="shared" si="7"/>
        <v>-3.7336929999999997</v>
      </c>
      <c r="BA17" s="31">
        <f t="shared" si="3"/>
        <v>40543</v>
      </c>
      <c r="BB17" s="30">
        <f t="shared" si="3"/>
        <v>-3.513801</v>
      </c>
      <c r="BC17" s="30" t="e">
        <f>#REF!</f>
        <v>#REF!</v>
      </c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</row>
    <row r="18" spans="1:69" ht="15">
      <c r="A18" s="41">
        <v>40633</v>
      </c>
      <c r="B18" s="42">
        <v>-0.93230199999999996</v>
      </c>
      <c r="C18" s="42">
        <v>3.9773999999999997E-2</v>
      </c>
      <c r="D18" s="42">
        <v>-0.44687399999999999</v>
      </c>
      <c r="E18" s="42">
        <v>-0.83190900000000001</v>
      </c>
      <c r="F18" s="42">
        <v>-0.28233900000000001</v>
      </c>
      <c r="G18" s="42">
        <v>-0.29215799999999997</v>
      </c>
      <c r="H18" s="42">
        <v>-0.18609300000000001</v>
      </c>
      <c r="I18" s="42">
        <v>-8.8270000000000001E-2</v>
      </c>
      <c r="J18" s="42">
        <v>1.0024029999999999</v>
      </c>
      <c r="K18" s="42">
        <v>-1.6968650000000001</v>
      </c>
      <c r="L18" s="42">
        <v>0.26709500000000003</v>
      </c>
      <c r="M18" s="42">
        <v>0</v>
      </c>
      <c r="N18" s="42">
        <v>0</v>
      </c>
      <c r="O18" s="42">
        <v>-0.21240000000000001</v>
      </c>
      <c r="P18" s="42">
        <v>0</v>
      </c>
      <c r="Q18" s="42">
        <v>-0.43294500000000002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  <c r="X18" s="42">
        <v>0</v>
      </c>
      <c r="Y18" s="42">
        <v>3.2516999999999997E-2</v>
      </c>
      <c r="Z18" s="42">
        <v>0.105905</v>
      </c>
      <c r="AA18" s="42">
        <v>9.7443000000000002E-2</v>
      </c>
      <c r="AB18" s="42">
        <v>8.7568999999999994E-2</v>
      </c>
      <c r="AC18" s="42">
        <v>0.16036300000000001</v>
      </c>
      <c r="AD18" s="42">
        <v>-0.65569100000000002</v>
      </c>
      <c r="AE18" s="42">
        <v>0.12063500000000001</v>
      </c>
      <c r="AF18" s="42">
        <v>-4.1441420000000004</v>
      </c>
      <c r="AH18" s="30">
        <f t="shared" si="8"/>
        <v>-1.6968650000000001</v>
      </c>
      <c r="AI18" s="30">
        <f t="shared" si="4"/>
        <v>3.2516999999999997E-2</v>
      </c>
      <c r="AJ18" s="30">
        <f t="shared" si="4"/>
        <v>0.105905</v>
      </c>
      <c r="AK18" s="30">
        <f t="shared" si="4"/>
        <v>9.7443000000000002E-2</v>
      </c>
      <c r="AL18" s="30">
        <f t="shared" si="4"/>
        <v>8.7568999999999994E-2</v>
      </c>
      <c r="AM18" s="30">
        <f t="shared" si="4"/>
        <v>0.16036300000000001</v>
      </c>
      <c r="AN18" s="30">
        <f t="shared" si="4"/>
        <v>-0.65569100000000002</v>
      </c>
      <c r="AR18" s="31">
        <f t="shared" si="1"/>
        <v>40633</v>
      </c>
      <c r="AS18" s="30">
        <f t="shared" si="5"/>
        <v>-3.4719259999999998</v>
      </c>
      <c r="AT18" s="30">
        <f t="shared" si="6"/>
        <v>3.2516999999999997E-2</v>
      </c>
      <c r="AU18" s="30">
        <f t="shared" si="6"/>
        <v>0.105905</v>
      </c>
      <c r="AV18" s="30">
        <f t="shared" si="6"/>
        <v>9.7443000000000002E-2</v>
      </c>
      <c r="AW18" s="30">
        <f t="shared" si="6"/>
        <v>8.7568999999999994E-2</v>
      </c>
      <c r="AX18" s="30">
        <f t="shared" si="6"/>
        <v>0.16036300000000001</v>
      </c>
      <c r="AY18" s="30">
        <f t="shared" si="6"/>
        <v>-0.65569100000000002</v>
      </c>
      <c r="AZ18" s="30">
        <f t="shared" si="7"/>
        <v>-3.6438200000000003</v>
      </c>
      <c r="BA18" s="31">
        <f t="shared" si="3"/>
        <v>40633</v>
      </c>
      <c r="BB18" s="30">
        <f t="shared" si="3"/>
        <v>-3.4719259999999998</v>
      </c>
      <c r="BC18" s="30" t="e">
        <f>#REF!</f>
        <v>#REF!</v>
      </c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</row>
    <row r="19" spans="1:69" ht="15">
      <c r="A19" s="41">
        <v>40724</v>
      </c>
      <c r="B19" s="42">
        <v>-0.90587499999999999</v>
      </c>
      <c r="C19" s="42">
        <v>9.8363999999999993E-2</v>
      </c>
      <c r="D19" s="42">
        <v>-0.48611700000000002</v>
      </c>
      <c r="E19" s="42">
        <v>-0.713171</v>
      </c>
      <c r="F19" s="42">
        <v>-0.33380599999999999</v>
      </c>
      <c r="G19" s="42">
        <v>-0.50539599999999996</v>
      </c>
      <c r="H19" s="42">
        <v>-0.32718900000000001</v>
      </c>
      <c r="I19" s="42">
        <v>-0.140682</v>
      </c>
      <c r="J19" s="42">
        <v>0.93559800000000004</v>
      </c>
      <c r="K19" s="42">
        <v>-1.666523</v>
      </c>
      <c r="L19" s="42">
        <v>0.37356800000000001</v>
      </c>
      <c r="M19" s="42">
        <v>0</v>
      </c>
      <c r="N19" s="42">
        <v>0</v>
      </c>
      <c r="O19" s="42">
        <v>-0.28613</v>
      </c>
      <c r="P19" s="42">
        <v>0</v>
      </c>
      <c r="Q19" s="42">
        <v>-0.50593100000000002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0.10104</v>
      </c>
      <c r="Z19" s="42">
        <v>0.14363400000000001</v>
      </c>
      <c r="AA19" s="42">
        <v>0.15678900000000001</v>
      </c>
      <c r="AB19" s="42">
        <v>0.13734199999999999</v>
      </c>
      <c r="AC19" s="42">
        <v>0.24024000000000001</v>
      </c>
      <c r="AD19" s="42">
        <v>-0.72192500000000004</v>
      </c>
      <c r="AE19" s="42">
        <v>0.119952</v>
      </c>
      <c r="AF19" s="42">
        <v>-4.2862150000000003</v>
      </c>
      <c r="AH19" s="30">
        <f t="shared" si="8"/>
        <v>-1.666523</v>
      </c>
      <c r="AI19" s="30">
        <f t="shared" si="4"/>
        <v>0.10104</v>
      </c>
      <c r="AJ19" s="30">
        <f t="shared" si="4"/>
        <v>0.14363400000000001</v>
      </c>
      <c r="AK19" s="30">
        <f t="shared" si="4"/>
        <v>0.15678900000000001</v>
      </c>
      <c r="AL19" s="30">
        <f t="shared" si="4"/>
        <v>0.13734199999999999</v>
      </c>
      <c r="AM19" s="30">
        <f t="shared" si="4"/>
        <v>0.24024000000000001</v>
      </c>
      <c r="AN19" s="30">
        <f t="shared" si="4"/>
        <v>-0.72192500000000004</v>
      </c>
      <c r="AR19" s="31">
        <f t="shared" si="1"/>
        <v>40724</v>
      </c>
      <c r="AS19" s="30">
        <f t="shared" si="5"/>
        <v>-3.4415839999999998</v>
      </c>
      <c r="AT19" s="30">
        <f t="shared" si="6"/>
        <v>0.10104</v>
      </c>
      <c r="AU19" s="30">
        <f t="shared" si="6"/>
        <v>0.14363400000000001</v>
      </c>
      <c r="AV19" s="30">
        <f t="shared" si="6"/>
        <v>0.15678900000000001</v>
      </c>
      <c r="AW19" s="30">
        <f t="shared" si="6"/>
        <v>0.13734199999999999</v>
      </c>
      <c r="AX19" s="30">
        <f t="shared" si="6"/>
        <v>0.24024000000000001</v>
      </c>
      <c r="AY19" s="30">
        <f t="shared" si="6"/>
        <v>-0.72192500000000004</v>
      </c>
      <c r="AZ19" s="30">
        <f t="shared" si="7"/>
        <v>-3.3844640000000004</v>
      </c>
      <c r="BA19" s="31">
        <f t="shared" si="3"/>
        <v>40724</v>
      </c>
      <c r="BB19" s="30">
        <f t="shared" si="3"/>
        <v>-3.4415839999999998</v>
      </c>
      <c r="BC19" s="30" t="e">
        <f>#REF!</f>
        <v>#REF!</v>
      </c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</row>
    <row r="20" spans="1:69" ht="15">
      <c r="A20" s="41">
        <v>40816</v>
      </c>
      <c r="B20" s="42">
        <v>-1.2701929999999999</v>
      </c>
      <c r="C20" s="42">
        <v>0.15543499999999999</v>
      </c>
      <c r="D20" s="42">
        <v>-0.60158400000000001</v>
      </c>
      <c r="E20" s="42">
        <v>-0.52834499999999995</v>
      </c>
      <c r="F20" s="42">
        <v>-0.44078000000000001</v>
      </c>
      <c r="G20" s="42">
        <v>-0.64095000000000002</v>
      </c>
      <c r="H20" s="42">
        <v>-0.15979599999999999</v>
      </c>
      <c r="I20" s="42">
        <v>-0.20200399999999999</v>
      </c>
      <c r="J20" s="42">
        <v>0.95956300000000005</v>
      </c>
      <c r="K20" s="42">
        <v>-1.651513</v>
      </c>
      <c r="L20" s="42">
        <v>0.524671</v>
      </c>
      <c r="M20" s="42">
        <v>0</v>
      </c>
      <c r="N20" s="42">
        <v>0</v>
      </c>
      <c r="O20" s="42">
        <v>-0.37608000000000003</v>
      </c>
      <c r="P20" s="42">
        <v>0</v>
      </c>
      <c r="Q20" s="42">
        <v>-0.57576899999999998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0.195024</v>
      </c>
      <c r="Z20" s="42">
        <v>0.20324400000000001</v>
      </c>
      <c r="AA20" s="42">
        <v>0.21110799999999999</v>
      </c>
      <c r="AB20" s="42">
        <v>0.169238</v>
      </c>
      <c r="AC20" s="42">
        <v>0.32419199999999998</v>
      </c>
      <c r="AD20" s="42">
        <v>-0.73712</v>
      </c>
      <c r="AE20" s="42">
        <v>0.119267</v>
      </c>
      <c r="AF20" s="42">
        <v>-4.3223960000000003</v>
      </c>
      <c r="AH20" s="30">
        <f t="shared" si="8"/>
        <v>-1.651513</v>
      </c>
      <c r="AI20" s="30">
        <f t="shared" si="4"/>
        <v>0.195024</v>
      </c>
      <c r="AJ20" s="30">
        <f t="shared" si="4"/>
        <v>0.20324400000000001</v>
      </c>
      <c r="AK20" s="30">
        <f t="shared" si="4"/>
        <v>0.21110799999999999</v>
      </c>
      <c r="AL20" s="30">
        <f t="shared" si="4"/>
        <v>0.169238</v>
      </c>
      <c r="AM20" s="30">
        <f t="shared" si="4"/>
        <v>0.32419199999999998</v>
      </c>
      <c r="AN20" s="30">
        <f t="shared" si="4"/>
        <v>-0.73712</v>
      </c>
      <c r="AR20" s="31">
        <f t="shared" si="1"/>
        <v>40816</v>
      </c>
      <c r="AS20" s="30">
        <f t="shared" si="5"/>
        <v>-3.426574</v>
      </c>
      <c r="AT20" s="30">
        <f t="shared" si="6"/>
        <v>0.195024</v>
      </c>
      <c r="AU20" s="30">
        <f t="shared" si="6"/>
        <v>0.20324400000000001</v>
      </c>
      <c r="AV20" s="30">
        <f t="shared" si="6"/>
        <v>0.21110799999999999</v>
      </c>
      <c r="AW20" s="30">
        <f t="shared" si="6"/>
        <v>0.169238</v>
      </c>
      <c r="AX20" s="30">
        <f t="shared" si="6"/>
        <v>0.32419199999999998</v>
      </c>
      <c r="AY20" s="30">
        <f t="shared" si="6"/>
        <v>-0.73712</v>
      </c>
      <c r="AZ20" s="30">
        <f t="shared" si="7"/>
        <v>-3.0608879999999998</v>
      </c>
      <c r="BA20" s="31">
        <f t="shared" si="3"/>
        <v>40816</v>
      </c>
      <c r="BB20" s="30">
        <f t="shared" si="3"/>
        <v>-3.426574</v>
      </c>
      <c r="BC20" s="30" t="e">
        <f>#REF!</f>
        <v>#REF!</v>
      </c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</row>
    <row r="21" spans="1:69" ht="15">
      <c r="A21" s="41">
        <v>40908</v>
      </c>
      <c r="B21" s="42">
        <v>-1.035712</v>
      </c>
      <c r="C21" s="42">
        <v>0.109071</v>
      </c>
      <c r="D21" s="42">
        <v>-0.654196</v>
      </c>
      <c r="E21" s="42">
        <v>-0.25291599999999997</v>
      </c>
      <c r="F21" s="42">
        <v>-0.47411500000000001</v>
      </c>
      <c r="G21" s="42">
        <v>-0.74227900000000002</v>
      </c>
      <c r="H21" s="42">
        <v>-0.24180199999999999</v>
      </c>
      <c r="I21" s="42">
        <v>-0.25050299999999998</v>
      </c>
      <c r="J21" s="42">
        <v>0.899698</v>
      </c>
      <c r="K21" s="42">
        <v>-1.616903</v>
      </c>
      <c r="L21" s="42">
        <v>0.60036400000000001</v>
      </c>
      <c r="M21" s="42">
        <v>0</v>
      </c>
      <c r="N21" s="42">
        <v>0</v>
      </c>
      <c r="O21" s="42">
        <v>-0.32034000000000001</v>
      </c>
      <c r="P21" s="42">
        <v>0</v>
      </c>
      <c r="Q21" s="42">
        <v>-0.64068499999999995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0.233628</v>
      </c>
      <c r="Z21" s="42">
        <v>0.23668600000000001</v>
      </c>
      <c r="AA21" s="42">
        <v>0.23508599999999999</v>
      </c>
      <c r="AB21" s="42">
        <v>0.185919</v>
      </c>
      <c r="AC21" s="42">
        <v>0.35309000000000001</v>
      </c>
      <c r="AD21" s="42">
        <v>-0.704175</v>
      </c>
      <c r="AE21" s="42">
        <v>0.118579</v>
      </c>
      <c r="AF21" s="42">
        <v>-3.9615019999999999</v>
      </c>
      <c r="AH21" s="30">
        <f t="shared" si="8"/>
        <v>-1.616903</v>
      </c>
      <c r="AI21" s="30">
        <f t="shared" si="4"/>
        <v>0.233628</v>
      </c>
      <c r="AJ21" s="30">
        <f t="shared" si="4"/>
        <v>0.23668600000000001</v>
      </c>
      <c r="AK21" s="30">
        <f t="shared" si="4"/>
        <v>0.23508599999999999</v>
      </c>
      <c r="AL21" s="30">
        <f t="shared" si="4"/>
        <v>0.185919</v>
      </c>
      <c r="AM21" s="30">
        <f t="shared" si="4"/>
        <v>0.35309000000000001</v>
      </c>
      <c r="AN21" s="30">
        <f t="shared" si="4"/>
        <v>-0.704175</v>
      </c>
      <c r="AR21" s="31">
        <f t="shared" si="1"/>
        <v>40908</v>
      </c>
      <c r="AS21" s="30">
        <f t="shared" si="5"/>
        <v>-3.3919639999999998</v>
      </c>
      <c r="AT21" s="30">
        <f t="shared" si="6"/>
        <v>0.233628</v>
      </c>
      <c r="AU21" s="30">
        <f t="shared" si="6"/>
        <v>0.23668600000000001</v>
      </c>
      <c r="AV21" s="30">
        <f t="shared" si="6"/>
        <v>0.23508599999999999</v>
      </c>
      <c r="AW21" s="30">
        <f t="shared" si="6"/>
        <v>0.185919</v>
      </c>
      <c r="AX21" s="30">
        <f t="shared" si="6"/>
        <v>0.35309000000000001</v>
      </c>
      <c r="AY21" s="30">
        <f t="shared" si="6"/>
        <v>-0.704175</v>
      </c>
      <c r="AZ21" s="30">
        <f t="shared" si="7"/>
        <v>-2.8517299999999999</v>
      </c>
      <c r="BA21" s="31">
        <f t="shared" si="3"/>
        <v>40908</v>
      </c>
      <c r="BB21" s="30">
        <f t="shared" si="3"/>
        <v>-3.3919639999999998</v>
      </c>
      <c r="BC21" s="30" t="e">
        <f>#REF!</f>
        <v>#REF!</v>
      </c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</row>
    <row r="22" spans="1:69" ht="15">
      <c r="A22" s="41">
        <v>40999</v>
      </c>
      <c r="B22" s="42">
        <v>-0.94096299999999999</v>
      </c>
      <c r="C22" s="42">
        <v>0.16123399999999999</v>
      </c>
      <c r="D22" s="42">
        <v>-0.66523399999999999</v>
      </c>
      <c r="E22" s="42">
        <v>-9.2473E-2</v>
      </c>
      <c r="F22" s="42">
        <v>-0.51334999999999997</v>
      </c>
      <c r="G22" s="42">
        <v>-0.82549499999999998</v>
      </c>
      <c r="H22" s="42">
        <v>-0.50788599999999995</v>
      </c>
      <c r="I22" s="42">
        <v>-0.31882700000000003</v>
      </c>
      <c r="J22" s="42">
        <v>1.0251429999999999</v>
      </c>
      <c r="K22" s="42">
        <v>-1.3523750000000001</v>
      </c>
      <c r="L22" s="42">
        <v>0.67910700000000002</v>
      </c>
      <c r="M22" s="42">
        <v>0</v>
      </c>
      <c r="N22" s="42">
        <v>0</v>
      </c>
      <c r="O22" s="42">
        <v>-0.36919000000000002</v>
      </c>
      <c r="P22" s="42">
        <v>0</v>
      </c>
      <c r="Q22" s="42">
        <v>-0.66191599999999995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0.27353300000000003</v>
      </c>
      <c r="Z22" s="42">
        <v>0.26503599999999999</v>
      </c>
      <c r="AA22" s="42">
        <v>0.25381100000000001</v>
      </c>
      <c r="AB22" s="42">
        <v>0.212121</v>
      </c>
      <c r="AC22" s="42">
        <v>0.34260000000000002</v>
      </c>
      <c r="AD22" s="42">
        <v>-0.64694200000000002</v>
      </c>
      <c r="AE22" s="42">
        <v>0.11788999999999999</v>
      </c>
      <c r="AF22" s="42">
        <v>-3.564174</v>
      </c>
      <c r="AH22" s="30">
        <f t="shared" si="8"/>
        <v>-1.3523750000000001</v>
      </c>
      <c r="AI22" s="30">
        <f t="shared" si="4"/>
        <v>0.27353300000000003</v>
      </c>
      <c r="AJ22" s="30">
        <f t="shared" si="4"/>
        <v>0.26503599999999999</v>
      </c>
      <c r="AK22" s="30">
        <f t="shared" si="4"/>
        <v>0.25381100000000001</v>
      </c>
      <c r="AL22" s="30">
        <f t="shared" si="4"/>
        <v>0.212121</v>
      </c>
      <c r="AM22" s="30">
        <f t="shared" si="4"/>
        <v>0.34260000000000002</v>
      </c>
      <c r="AN22" s="30">
        <f t="shared" si="4"/>
        <v>-0.64694200000000002</v>
      </c>
      <c r="AR22" s="31">
        <f t="shared" si="1"/>
        <v>40999</v>
      </c>
      <c r="AS22" s="30">
        <f t="shared" si="5"/>
        <v>-3.1274360000000003</v>
      </c>
      <c r="AT22" s="30">
        <f t="shared" si="6"/>
        <v>0.27353300000000003</v>
      </c>
      <c r="AU22" s="30">
        <f t="shared" si="6"/>
        <v>0.26503599999999999</v>
      </c>
      <c r="AV22" s="30">
        <f t="shared" si="6"/>
        <v>0.25381100000000001</v>
      </c>
      <c r="AW22" s="30">
        <f t="shared" si="6"/>
        <v>0.212121</v>
      </c>
      <c r="AX22" s="30">
        <f t="shared" si="6"/>
        <v>0.34260000000000002</v>
      </c>
      <c r="AY22" s="30">
        <f t="shared" si="6"/>
        <v>-0.64694200000000002</v>
      </c>
      <c r="AZ22" s="30">
        <f t="shared" si="7"/>
        <v>-2.427277000000001</v>
      </c>
      <c r="BA22" s="31">
        <f t="shared" si="3"/>
        <v>40999</v>
      </c>
      <c r="BB22" s="30">
        <f t="shared" si="3"/>
        <v>-3.1274360000000003</v>
      </c>
      <c r="BC22" s="30" t="e">
        <f>#REF!</f>
        <v>#REF!</v>
      </c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</row>
    <row r="23" spans="1:69" ht="15">
      <c r="A23" s="41">
        <v>41090</v>
      </c>
      <c r="B23" s="42">
        <v>-1.0377190000000001</v>
      </c>
      <c r="C23" s="42">
        <v>8.5418999999999995E-2</v>
      </c>
      <c r="D23" s="42">
        <v>-0.71157000000000004</v>
      </c>
      <c r="E23" s="42">
        <v>-1.5337E-2</v>
      </c>
      <c r="F23" s="42">
        <v>-0.53282799999999997</v>
      </c>
      <c r="G23" s="42">
        <v>-0.90495999999999999</v>
      </c>
      <c r="H23" s="42">
        <v>-0.318519</v>
      </c>
      <c r="I23" s="42">
        <v>-0.37148199999999998</v>
      </c>
      <c r="J23" s="42">
        <v>1.043302</v>
      </c>
      <c r="K23" s="42">
        <v>-1.384002</v>
      </c>
      <c r="L23" s="42">
        <v>0.74664600000000003</v>
      </c>
      <c r="M23" s="42">
        <v>0</v>
      </c>
      <c r="N23" s="42">
        <v>0</v>
      </c>
      <c r="O23" s="42">
        <v>-0.36427999999999999</v>
      </c>
      <c r="P23" s="42">
        <v>0</v>
      </c>
      <c r="Q23" s="42">
        <v>-0.723468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  <c r="Y23" s="42">
        <v>0.24151</v>
      </c>
      <c r="Z23" s="42">
        <v>0.27471200000000001</v>
      </c>
      <c r="AA23" s="42">
        <v>0.24942300000000001</v>
      </c>
      <c r="AB23" s="42">
        <v>0.26039200000000001</v>
      </c>
      <c r="AC23" s="42">
        <v>0.330322</v>
      </c>
      <c r="AD23" s="42">
        <v>-0.59184700000000001</v>
      </c>
      <c r="AE23" s="42">
        <v>0.117198</v>
      </c>
      <c r="AF23" s="42">
        <v>-3.6070899999999999</v>
      </c>
      <c r="AH23" s="30">
        <f t="shared" si="8"/>
        <v>-1.384002</v>
      </c>
      <c r="AI23" s="30">
        <f t="shared" si="4"/>
        <v>0.24151</v>
      </c>
      <c r="AJ23" s="30">
        <f t="shared" si="4"/>
        <v>0.27471200000000001</v>
      </c>
      <c r="AK23" s="30">
        <f t="shared" si="4"/>
        <v>0.24942300000000001</v>
      </c>
      <c r="AL23" s="30">
        <f t="shared" si="4"/>
        <v>0.26039200000000001</v>
      </c>
      <c r="AM23" s="30">
        <f t="shared" si="4"/>
        <v>0.330322</v>
      </c>
      <c r="AN23" s="30">
        <f t="shared" si="4"/>
        <v>-0.59184700000000001</v>
      </c>
      <c r="AR23" s="31">
        <f t="shared" si="1"/>
        <v>41090</v>
      </c>
      <c r="AS23" s="30">
        <f t="shared" si="5"/>
        <v>-3.1590629999999997</v>
      </c>
      <c r="AT23" s="30">
        <f t="shared" si="6"/>
        <v>0.24151</v>
      </c>
      <c r="AU23" s="30">
        <f t="shared" si="6"/>
        <v>0.27471200000000001</v>
      </c>
      <c r="AV23" s="30">
        <f t="shared" si="6"/>
        <v>0.24942300000000001</v>
      </c>
      <c r="AW23" s="30">
        <f t="shared" si="6"/>
        <v>0.26039200000000001</v>
      </c>
      <c r="AX23" s="30">
        <f t="shared" si="6"/>
        <v>0.330322</v>
      </c>
      <c r="AY23" s="30">
        <f t="shared" si="6"/>
        <v>-0.59184700000000001</v>
      </c>
      <c r="AZ23" s="30">
        <f t="shared" si="7"/>
        <v>-2.3945509999999999</v>
      </c>
      <c r="BA23" s="31">
        <f t="shared" si="3"/>
        <v>41090</v>
      </c>
      <c r="BB23" s="30">
        <f t="shared" si="3"/>
        <v>-3.1590629999999997</v>
      </c>
      <c r="BC23" s="30" t="e">
        <f>#REF!</f>
        <v>#REF!</v>
      </c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</row>
    <row r="24" spans="1:69" ht="15">
      <c r="A24" s="41">
        <v>41182</v>
      </c>
      <c r="B24" s="42">
        <v>-1.1434949999999999</v>
      </c>
      <c r="C24" s="42">
        <v>6.1263999999999999E-2</v>
      </c>
      <c r="D24" s="42">
        <v>-0.68664099999999995</v>
      </c>
      <c r="E24" s="42">
        <v>-0.16039100000000001</v>
      </c>
      <c r="F24" s="42">
        <v>-0.56001500000000004</v>
      </c>
      <c r="G24" s="42">
        <v>-1.004589</v>
      </c>
      <c r="H24" s="42">
        <v>0.13506199999999999</v>
      </c>
      <c r="I24" s="42">
        <v>-0.407723</v>
      </c>
      <c r="J24" s="42">
        <v>1.031004</v>
      </c>
      <c r="K24" s="42">
        <v>-1.339445</v>
      </c>
      <c r="L24" s="42">
        <v>0.78754100000000005</v>
      </c>
      <c r="M24" s="42">
        <v>0</v>
      </c>
      <c r="N24" s="42">
        <v>0</v>
      </c>
      <c r="O24" s="42">
        <v>-0.38768000000000002</v>
      </c>
      <c r="P24" s="42">
        <v>0</v>
      </c>
      <c r="Q24" s="42">
        <v>-0.77159500000000003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  <c r="Y24" s="42">
        <v>0.18773999999999999</v>
      </c>
      <c r="Z24" s="42">
        <v>0.26595800000000003</v>
      </c>
      <c r="AA24" s="42">
        <v>0.222002</v>
      </c>
      <c r="AB24" s="42">
        <v>0.30755300000000002</v>
      </c>
      <c r="AC24" s="42">
        <v>0.33450000000000002</v>
      </c>
      <c r="AD24" s="42">
        <v>-0.52679699999999996</v>
      </c>
      <c r="AE24" s="42">
        <v>0.116505</v>
      </c>
      <c r="AF24" s="42">
        <v>-3.5392459999999999</v>
      </c>
      <c r="AH24" s="30">
        <f t="shared" si="8"/>
        <v>-1.339445</v>
      </c>
      <c r="AI24" s="30">
        <f t="shared" si="4"/>
        <v>0.18773999999999999</v>
      </c>
      <c r="AJ24" s="30">
        <f t="shared" si="4"/>
        <v>0.26595800000000003</v>
      </c>
      <c r="AK24" s="30">
        <f t="shared" si="4"/>
        <v>0.222002</v>
      </c>
      <c r="AL24" s="30">
        <f t="shared" si="4"/>
        <v>0.30755300000000002</v>
      </c>
      <c r="AM24" s="30">
        <f t="shared" si="4"/>
        <v>0.33450000000000002</v>
      </c>
      <c r="AN24" s="30">
        <f t="shared" si="4"/>
        <v>-0.52679699999999996</v>
      </c>
      <c r="AR24" s="31">
        <f t="shared" si="1"/>
        <v>41182</v>
      </c>
      <c r="AS24" s="30">
        <f t="shared" si="5"/>
        <v>-3.114506</v>
      </c>
      <c r="AT24" s="30">
        <f t="shared" si="6"/>
        <v>0.18773999999999999</v>
      </c>
      <c r="AU24" s="30">
        <f t="shared" si="6"/>
        <v>0.26595800000000003</v>
      </c>
      <c r="AV24" s="30">
        <f t="shared" si="6"/>
        <v>0.222002</v>
      </c>
      <c r="AW24" s="30">
        <f t="shared" si="6"/>
        <v>0.30755300000000002</v>
      </c>
      <c r="AX24" s="30">
        <f t="shared" si="6"/>
        <v>0.33450000000000002</v>
      </c>
      <c r="AY24" s="30">
        <f t="shared" si="6"/>
        <v>-0.52679699999999996</v>
      </c>
      <c r="AZ24" s="30">
        <f t="shared" si="7"/>
        <v>-2.3235500000000004</v>
      </c>
      <c r="BA24" s="31">
        <f t="shared" si="3"/>
        <v>41182</v>
      </c>
      <c r="BB24" s="30">
        <f t="shared" si="3"/>
        <v>-3.114506</v>
      </c>
      <c r="BC24" s="30" t="e">
        <f>#REF!</f>
        <v>#REF!</v>
      </c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</row>
    <row r="25" spans="1:69" ht="15">
      <c r="A25" s="41">
        <v>41274</v>
      </c>
      <c r="B25" s="42">
        <v>-0.98290699999999998</v>
      </c>
      <c r="C25" s="42">
        <v>0.145038</v>
      </c>
      <c r="D25" s="42">
        <v>-0.67803500000000005</v>
      </c>
      <c r="E25" s="42">
        <v>-0.16177900000000001</v>
      </c>
      <c r="F25" s="42">
        <v>-0.57454799999999995</v>
      </c>
      <c r="G25" s="42">
        <v>-1.1280049999999999</v>
      </c>
      <c r="H25" s="42">
        <v>-9.5591999999999996E-2</v>
      </c>
      <c r="I25" s="42">
        <v>-0.42565199999999997</v>
      </c>
      <c r="J25" s="42">
        <v>1.1426909999999999</v>
      </c>
      <c r="K25" s="42">
        <v>-1.0776479999999999</v>
      </c>
      <c r="L25" s="42">
        <v>0.86368599999999995</v>
      </c>
      <c r="M25" s="42">
        <v>0</v>
      </c>
      <c r="N25" s="42">
        <v>0</v>
      </c>
      <c r="O25" s="42">
        <v>-0.46611000000000002</v>
      </c>
      <c r="P25" s="42">
        <v>0</v>
      </c>
      <c r="Q25" s="42">
        <v>-0.80661300000000002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>
        <v>0</v>
      </c>
      <c r="Y25" s="42">
        <v>0.19846800000000001</v>
      </c>
      <c r="Z25" s="42">
        <v>0.26705000000000001</v>
      </c>
      <c r="AA25" s="42">
        <v>0.194498</v>
      </c>
      <c r="AB25" s="42">
        <v>0.34111900000000001</v>
      </c>
      <c r="AC25" s="42">
        <v>0.31926900000000002</v>
      </c>
      <c r="AD25" s="42">
        <v>-0.44179200000000002</v>
      </c>
      <c r="AE25" s="42">
        <v>0.11581</v>
      </c>
      <c r="AF25" s="42">
        <v>-3.2510469999999998</v>
      </c>
      <c r="AH25" s="30">
        <f t="shared" si="8"/>
        <v>-1.0776479999999999</v>
      </c>
      <c r="AI25" s="30">
        <f t="shared" si="4"/>
        <v>0.19846800000000001</v>
      </c>
      <c r="AJ25" s="30">
        <f t="shared" si="4"/>
        <v>0.26705000000000001</v>
      </c>
      <c r="AK25" s="30">
        <f t="shared" si="4"/>
        <v>0.194498</v>
      </c>
      <c r="AL25" s="30">
        <f t="shared" si="4"/>
        <v>0.34111900000000001</v>
      </c>
      <c r="AM25" s="30">
        <f t="shared" si="4"/>
        <v>0.31926900000000002</v>
      </c>
      <c r="AN25" s="30">
        <f t="shared" si="4"/>
        <v>-0.44179200000000002</v>
      </c>
      <c r="AR25" s="31">
        <f t="shared" si="1"/>
        <v>41274</v>
      </c>
      <c r="AS25" s="30">
        <f t="shared" si="5"/>
        <v>-2.8527089999999999</v>
      </c>
      <c r="AT25" s="30">
        <f t="shared" si="6"/>
        <v>0.19846800000000001</v>
      </c>
      <c r="AU25" s="30">
        <f t="shared" si="6"/>
        <v>0.26705000000000001</v>
      </c>
      <c r="AV25" s="30">
        <f t="shared" si="6"/>
        <v>0.194498</v>
      </c>
      <c r="AW25" s="30">
        <f t="shared" si="6"/>
        <v>0.34111900000000001</v>
      </c>
      <c r="AX25" s="30">
        <f t="shared" si="6"/>
        <v>0.31926900000000002</v>
      </c>
      <c r="AY25" s="30">
        <f t="shared" si="6"/>
        <v>-0.44179200000000002</v>
      </c>
      <c r="AZ25" s="30">
        <f t="shared" si="7"/>
        <v>-1.9740969999999998</v>
      </c>
      <c r="BA25" s="31">
        <f t="shared" si="3"/>
        <v>41274</v>
      </c>
      <c r="BB25" s="30">
        <f t="shared" si="3"/>
        <v>-2.8527089999999999</v>
      </c>
      <c r="BC25" s="30" t="e">
        <f>#REF!</f>
        <v>#REF!</v>
      </c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</row>
    <row r="26" spans="1:69" ht="15">
      <c r="A26" s="41">
        <v>41364</v>
      </c>
      <c r="B26" s="42">
        <v>-1.2415830000000001</v>
      </c>
      <c r="C26" s="42">
        <v>0.16078799999999999</v>
      </c>
      <c r="D26" s="42">
        <v>-0.67207899999999998</v>
      </c>
      <c r="E26" s="42">
        <v>-8.0307000000000003E-2</v>
      </c>
      <c r="F26" s="42">
        <v>-0.54940199999999995</v>
      </c>
      <c r="G26" s="42">
        <v>-1.2243919999999999</v>
      </c>
      <c r="H26" s="42">
        <v>-0.32930399999999999</v>
      </c>
      <c r="I26" s="42">
        <v>-0.44137599999999999</v>
      </c>
      <c r="J26" s="42">
        <v>1.0483210000000001</v>
      </c>
      <c r="K26" s="42">
        <v>-1.1150580000000001</v>
      </c>
      <c r="L26" s="42">
        <v>0.96134699999999995</v>
      </c>
      <c r="M26" s="42">
        <v>0</v>
      </c>
      <c r="N26" s="42">
        <v>0</v>
      </c>
      <c r="O26" s="42">
        <v>-0.46642</v>
      </c>
      <c r="P26" s="42">
        <v>0</v>
      </c>
      <c r="Q26" s="42">
        <v>-0.86896099999999998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  <c r="X26" s="42">
        <v>0</v>
      </c>
      <c r="Y26" s="42">
        <v>0.230821</v>
      </c>
      <c r="Z26" s="42">
        <v>0.24846799999999999</v>
      </c>
      <c r="AA26" s="42">
        <v>0.16522700000000001</v>
      </c>
      <c r="AB26" s="42">
        <v>0.35737000000000002</v>
      </c>
      <c r="AC26" s="42">
        <v>0.27678399999999997</v>
      </c>
      <c r="AD26" s="42">
        <v>-0.33308100000000002</v>
      </c>
      <c r="AE26" s="42">
        <v>0.11511399999999999</v>
      </c>
      <c r="AF26" s="42">
        <v>-3.7577289999999999</v>
      </c>
      <c r="AH26" s="30">
        <f t="shared" si="8"/>
        <v>-1.1150580000000001</v>
      </c>
      <c r="AI26" s="30">
        <f t="shared" si="4"/>
        <v>0.230821</v>
      </c>
      <c r="AJ26" s="30">
        <f t="shared" si="4"/>
        <v>0.24846799999999999</v>
      </c>
      <c r="AK26" s="30">
        <f t="shared" si="4"/>
        <v>0.16522700000000001</v>
      </c>
      <c r="AL26" s="30">
        <f t="shared" si="4"/>
        <v>0.35737000000000002</v>
      </c>
      <c r="AM26" s="30">
        <f t="shared" si="4"/>
        <v>0.27678399999999997</v>
      </c>
      <c r="AN26" s="30">
        <f t="shared" si="4"/>
        <v>-0.33308100000000002</v>
      </c>
      <c r="AR26" s="31">
        <f t="shared" si="1"/>
        <v>41364</v>
      </c>
      <c r="AS26" s="30">
        <f t="shared" si="5"/>
        <v>-2.8901190000000003</v>
      </c>
      <c r="AT26" s="30">
        <f t="shared" si="6"/>
        <v>0.230821</v>
      </c>
      <c r="AU26" s="30">
        <f t="shared" si="6"/>
        <v>0.24846799999999999</v>
      </c>
      <c r="AV26" s="30">
        <f t="shared" si="6"/>
        <v>0.16522700000000001</v>
      </c>
      <c r="AW26" s="30">
        <f t="shared" si="6"/>
        <v>0.35737000000000002</v>
      </c>
      <c r="AX26" s="30">
        <f t="shared" si="6"/>
        <v>0.27678399999999997</v>
      </c>
      <c r="AY26" s="30">
        <f t="shared" si="6"/>
        <v>-0.33308100000000002</v>
      </c>
      <c r="AZ26" s="30">
        <f t="shared" si="7"/>
        <v>-1.9445300000000001</v>
      </c>
      <c r="BA26" s="31">
        <f t="shared" si="3"/>
        <v>41364</v>
      </c>
      <c r="BB26" s="30">
        <f t="shared" si="3"/>
        <v>-2.8901190000000003</v>
      </c>
      <c r="BC26" s="30" t="e">
        <f>#REF!</f>
        <v>#REF!</v>
      </c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</row>
    <row r="27" spans="1:69" ht="15">
      <c r="A27" s="41">
        <v>41455</v>
      </c>
      <c r="B27" s="42">
        <v>-1.0696190000000001</v>
      </c>
      <c r="C27" s="42">
        <v>7.0521E-2</v>
      </c>
      <c r="D27" s="42">
        <v>-0.65810900000000006</v>
      </c>
      <c r="E27" s="42">
        <v>-9.0450000000000003E-2</v>
      </c>
      <c r="F27" s="42">
        <v>-0.497305</v>
      </c>
      <c r="G27" s="42">
        <v>-1.2816259999999999</v>
      </c>
      <c r="H27" s="42">
        <v>-0.304782</v>
      </c>
      <c r="I27" s="42">
        <v>-0.439467</v>
      </c>
      <c r="J27" s="42">
        <v>1.0786210000000001</v>
      </c>
      <c r="K27" s="42">
        <v>-1.2609539999999999</v>
      </c>
      <c r="L27" s="42">
        <v>1.066613</v>
      </c>
      <c r="M27" s="42">
        <v>0</v>
      </c>
      <c r="N27" s="42">
        <v>0</v>
      </c>
      <c r="O27" s="42">
        <v>-0.43653999999999998</v>
      </c>
      <c r="P27" s="42">
        <v>0</v>
      </c>
      <c r="Q27" s="42">
        <v>-0.91620500000000005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0.22157099999999999</v>
      </c>
      <c r="Z27" s="42">
        <v>0.19470399999999999</v>
      </c>
      <c r="AA27" s="42">
        <v>0.142678</v>
      </c>
      <c r="AB27" s="42">
        <v>0.35537200000000002</v>
      </c>
      <c r="AC27" s="42">
        <v>0.22567699999999999</v>
      </c>
      <c r="AD27" s="42">
        <v>-0.23256399999999999</v>
      </c>
      <c r="AE27" s="42">
        <v>0.11441800000000001</v>
      </c>
      <c r="AF27" s="42">
        <v>-3.7174489999999998</v>
      </c>
      <c r="AH27" s="30">
        <f t="shared" si="8"/>
        <v>-1.2609539999999999</v>
      </c>
      <c r="AI27" s="30">
        <f t="shared" si="4"/>
        <v>0.22157099999999999</v>
      </c>
      <c r="AJ27" s="30">
        <f t="shared" si="4"/>
        <v>0.19470399999999999</v>
      </c>
      <c r="AK27" s="30">
        <f t="shared" si="4"/>
        <v>0.142678</v>
      </c>
      <c r="AL27" s="30">
        <f t="shared" si="4"/>
        <v>0.35537200000000002</v>
      </c>
      <c r="AM27" s="30">
        <f t="shared" si="4"/>
        <v>0.22567699999999999</v>
      </c>
      <c r="AN27" s="30">
        <f t="shared" si="4"/>
        <v>-0.23256399999999999</v>
      </c>
      <c r="AR27" s="31">
        <f t="shared" si="1"/>
        <v>41455</v>
      </c>
      <c r="AS27" s="30">
        <f t="shared" si="5"/>
        <v>-3.0360149999999999</v>
      </c>
      <c r="AT27" s="30">
        <f t="shared" si="6"/>
        <v>0.22157099999999999</v>
      </c>
      <c r="AU27" s="30">
        <f t="shared" si="6"/>
        <v>0.19470399999999999</v>
      </c>
      <c r="AV27" s="30">
        <f t="shared" si="6"/>
        <v>0.142678</v>
      </c>
      <c r="AW27" s="30">
        <f t="shared" si="6"/>
        <v>0.35537200000000002</v>
      </c>
      <c r="AX27" s="30">
        <f t="shared" si="6"/>
        <v>0.22567699999999999</v>
      </c>
      <c r="AY27" s="30">
        <f t="shared" si="6"/>
        <v>-0.23256399999999999</v>
      </c>
      <c r="AZ27" s="30">
        <f t="shared" si="7"/>
        <v>-2.1285769999999999</v>
      </c>
      <c r="BA27" s="31">
        <f t="shared" si="3"/>
        <v>41455</v>
      </c>
      <c r="BB27" s="30">
        <f t="shared" si="3"/>
        <v>-3.0360149999999999</v>
      </c>
      <c r="BC27" s="30" t="e">
        <f>#REF!</f>
        <v>#REF!</v>
      </c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</row>
    <row r="28" spans="1:69" ht="15">
      <c r="A28" s="41">
        <v>41547</v>
      </c>
      <c r="B28" s="42">
        <v>-1.1600280000000001</v>
      </c>
      <c r="C28" s="42">
        <v>9.8508999999999999E-2</v>
      </c>
      <c r="D28" s="42">
        <v>-0.63007999999999997</v>
      </c>
      <c r="E28" s="42">
        <v>-0.20551900000000001</v>
      </c>
      <c r="F28" s="42">
        <v>-0.48745699999999997</v>
      </c>
      <c r="G28" s="42">
        <v>-1.325566</v>
      </c>
      <c r="H28" s="42">
        <v>-0.44505699999999998</v>
      </c>
      <c r="I28" s="42">
        <v>-0.45273000000000002</v>
      </c>
      <c r="J28" s="42">
        <v>1.060195</v>
      </c>
      <c r="K28" s="42">
        <v>-1.3925320000000001</v>
      </c>
      <c r="L28" s="42">
        <v>1.201244</v>
      </c>
      <c r="M28" s="42">
        <v>0</v>
      </c>
      <c r="N28" s="42">
        <v>0</v>
      </c>
      <c r="O28" s="42">
        <v>-0.44618999999999998</v>
      </c>
      <c r="P28" s="42">
        <v>0</v>
      </c>
      <c r="Q28" s="42">
        <v>-0.96425799999999995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0.25367699999999999</v>
      </c>
      <c r="Z28" s="42">
        <v>0.157832</v>
      </c>
      <c r="AA28" s="42">
        <v>0.155028</v>
      </c>
      <c r="AB28" s="42">
        <v>0.34416799999999997</v>
      </c>
      <c r="AC28" s="42">
        <v>0.20530599999999999</v>
      </c>
      <c r="AD28" s="42">
        <v>-0.149482</v>
      </c>
      <c r="AE28" s="42">
        <v>0.11372</v>
      </c>
      <c r="AF28" s="42">
        <v>-4.0692209999999998</v>
      </c>
      <c r="AH28" s="30">
        <f t="shared" si="8"/>
        <v>-1.3925320000000001</v>
      </c>
      <c r="AI28" s="30">
        <f t="shared" si="4"/>
        <v>0.25367699999999999</v>
      </c>
      <c r="AJ28" s="30">
        <f t="shared" si="4"/>
        <v>0.157832</v>
      </c>
      <c r="AK28" s="30">
        <f t="shared" si="4"/>
        <v>0.155028</v>
      </c>
      <c r="AL28" s="30">
        <f t="shared" si="4"/>
        <v>0.34416799999999997</v>
      </c>
      <c r="AM28" s="30">
        <f t="shared" si="4"/>
        <v>0.20530599999999999</v>
      </c>
      <c r="AN28" s="30">
        <f t="shared" si="4"/>
        <v>-0.149482</v>
      </c>
      <c r="AR28" s="31">
        <f t="shared" si="1"/>
        <v>41547</v>
      </c>
      <c r="AS28" s="30">
        <f t="shared" si="5"/>
        <v>-3.1675930000000001</v>
      </c>
      <c r="AT28" s="30">
        <f t="shared" si="6"/>
        <v>0.25367699999999999</v>
      </c>
      <c r="AU28" s="30">
        <f t="shared" si="6"/>
        <v>0.157832</v>
      </c>
      <c r="AV28" s="30">
        <f t="shared" si="6"/>
        <v>0.155028</v>
      </c>
      <c r="AW28" s="30">
        <f t="shared" si="6"/>
        <v>0.34416799999999997</v>
      </c>
      <c r="AX28" s="30">
        <f t="shared" si="6"/>
        <v>0.20530599999999999</v>
      </c>
      <c r="AY28" s="30">
        <f t="shared" si="6"/>
        <v>-0.149482</v>
      </c>
      <c r="AZ28" s="30">
        <f t="shared" si="7"/>
        <v>-2.2010639999999997</v>
      </c>
      <c r="BA28" s="31">
        <f t="shared" si="3"/>
        <v>41547</v>
      </c>
      <c r="BB28" s="30">
        <f t="shared" si="3"/>
        <v>-3.1675930000000001</v>
      </c>
      <c r="BC28" s="30" t="e">
        <f>#REF!</f>
        <v>#REF!</v>
      </c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</row>
    <row r="29" spans="1:69" ht="15">
      <c r="A29" s="41">
        <v>41639</v>
      </c>
      <c r="B29" s="42">
        <v>-1.358676</v>
      </c>
      <c r="C29" s="42">
        <v>9.5831E-2</v>
      </c>
      <c r="D29" s="42">
        <v>-0.60874200000000001</v>
      </c>
      <c r="E29" s="42">
        <v>-0.26320900000000003</v>
      </c>
      <c r="F29" s="42">
        <v>-0.45493099999999997</v>
      </c>
      <c r="G29" s="42">
        <v>-1.380198</v>
      </c>
      <c r="H29" s="42">
        <v>-0.66289500000000001</v>
      </c>
      <c r="I29" s="42">
        <v>-0.48144900000000002</v>
      </c>
      <c r="J29" s="42">
        <v>1.0939209999999999</v>
      </c>
      <c r="K29" s="42">
        <v>-1.5250790000000001</v>
      </c>
      <c r="L29" s="42">
        <v>1.3232390000000001</v>
      </c>
      <c r="M29" s="42">
        <v>0</v>
      </c>
      <c r="N29" s="42">
        <v>0</v>
      </c>
      <c r="O29" s="42">
        <v>-0.41632999999999998</v>
      </c>
      <c r="P29" s="42">
        <v>0</v>
      </c>
      <c r="Q29" s="42">
        <v>-1.008872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0.29898599999999997</v>
      </c>
      <c r="Z29" s="42">
        <v>0.13793</v>
      </c>
      <c r="AA29" s="42">
        <v>0.18503600000000001</v>
      </c>
      <c r="AB29" s="42">
        <v>0.31052800000000003</v>
      </c>
      <c r="AC29" s="42">
        <v>0.199407</v>
      </c>
      <c r="AD29" s="42">
        <v>-8.5685999999999998E-2</v>
      </c>
      <c r="AE29" s="42">
        <v>0.113021</v>
      </c>
      <c r="AF29" s="42">
        <v>-4.4881719999999996</v>
      </c>
      <c r="AH29" s="30">
        <f t="shared" si="8"/>
        <v>-1.5250790000000001</v>
      </c>
      <c r="AI29" s="30">
        <f t="shared" si="4"/>
        <v>0.29898599999999997</v>
      </c>
      <c r="AJ29" s="30">
        <f t="shared" si="4"/>
        <v>0.13793</v>
      </c>
      <c r="AK29" s="30">
        <f t="shared" si="4"/>
        <v>0.18503600000000001</v>
      </c>
      <c r="AL29" s="30">
        <f t="shared" si="4"/>
        <v>0.31052800000000003</v>
      </c>
      <c r="AM29" s="30">
        <f t="shared" si="4"/>
        <v>0.199407</v>
      </c>
      <c r="AN29" s="30">
        <f t="shared" si="4"/>
        <v>-8.5685999999999998E-2</v>
      </c>
      <c r="AR29" s="31">
        <f t="shared" si="1"/>
        <v>41639</v>
      </c>
      <c r="AS29" s="30">
        <f t="shared" si="5"/>
        <v>-3.3001399999999999</v>
      </c>
      <c r="AT29" s="30">
        <f t="shared" si="6"/>
        <v>0.29898599999999997</v>
      </c>
      <c r="AU29" s="30">
        <f t="shared" si="6"/>
        <v>0.13793</v>
      </c>
      <c r="AV29" s="30">
        <f t="shared" si="6"/>
        <v>0.18503600000000001</v>
      </c>
      <c r="AW29" s="30">
        <f t="shared" si="6"/>
        <v>0.31052800000000003</v>
      </c>
      <c r="AX29" s="30">
        <f t="shared" si="6"/>
        <v>0.199407</v>
      </c>
      <c r="AY29" s="30">
        <f t="shared" si="6"/>
        <v>-8.5685999999999998E-2</v>
      </c>
      <c r="AZ29" s="30">
        <f t="shared" si="7"/>
        <v>-2.2539389999999995</v>
      </c>
      <c r="BA29" s="31">
        <f t="shared" si="3"/>
        <v>41639</v>
      </c>
      <c r="BB29" s="30">
        <f t="shared" si="3"/>
        <v>-3.3001399999999999</v>
      </c>
      <c r="BC29" s="30" t="e">
        <f>#REF!</f>
        <v>#REF!</v>
      </c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</row>
    <row r="30" spans="1:69" ht="15">
      <c r="A30" s="41">
        <v>41729</v>
      </c>
      <c r="B30" s="42">
        <v>-1.564341</v>
      </c>
      <c r="C30" s="42">
        <v>8.1884999999999999E-2</v>
      </c>
      <c r="D30" s="42">
        <v>-0.57990399999999998</v>
      </c>
      <c r="E30" s="42">
        <v>-0.37024499999999999</v>
      </c>
      <c r="F30" s="42">
        <v>-0.441496</v>
      </c>
      <c r="G30" s="42">
        <v>-1.4310350000000001</v>
      </c>
      <c r="H30" s="42">
        <v>-0.23172200000000001</v>
      </c>
      <c r="I30" s="42">
        <v>-0.49385200000000001</v>
      </c>
      <c r="J30" s="42">
        <v>1.174755</v>
      </c>
      <c r="K30" s="42">
        <v>-1.541434</v>
      </c>
      <c r="L30" s="42">
        <v>1.448812</v>
      </c>
      <c r="M30" s="42">
        <v>0</v>
      </c>
      <c r="N30" s="42">
        <v>0</v>
      </c>
      <c r="O30" s="42">
        <v>-0.42346</v>
      </c>
      <c r="P30" s="42">
        <v>0</v>
      </c>
      <c r="Q30" s="42">
        <v>-1.0383530000000001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0.30040899999999998</v>
      </c>
      <c r="Z30" s="42">
        <v>0.14082800000000001</v>
      </c>
      <c r="AA30" s="42">
        <v>0.235342</v>
      </c>
      <c r="AB30" s="42">
        <v>0.27293699999999999</v>
      </c>
      <c r="AC30" s="42">
        <v>0.18149000000000001</v>
      </c>
      <c r="AD30" s="42">
        <v>-3.7164000000000003E-2</v>
      </c>
      <c r="AE30" s="42">
        <v>0.11232200000000001</v>
      </c>
      <c r="AF30" s="42">
        <v>-4.2042270000000004</v>
      </c>
      <c r="AH30" s="30">
        <f t="shared" si="8"/>
        <v>-1.541434</v>
      </c>
      <c r="AI30" s="30">
        <f t="shared" si="4"/>
        <v>0.30040899999999998</v>
      </c>
      <c r="AJ30" s="30">
        <f t="shared" si="4"/>
        <v>0.14082800000000001</v>
      </c>
      <c r="AK30" s="30">
        <f t="shared" si="4"/>
        <v>0.235342</v>
      </c>
      <c r="AL30" s="30">
        <f t="shared" si="4"/>
        <v>0.27293699999999999</v>
      </c>
      <c r="AM30" s="30">
        <f t="shared" si="4"/>
        <v>0.18149000000000001</v>
      </c>
      <c r="AN30" s="30">
        <f t="shared" si="4"/>
        <v>-3.7164000000000003E-2</v>
      </c>
      <c r="AR30" s="31">
        <f t="shared" si="1"/>
        <v>41729</v>
      </c>
      <c r="AS30" s="30">
        <f t="shared" si="5"/>
        <v>-3.3164949999999997</v>
      </c>
      <c r="AT30" s="30">
        <f t="shared" si="6"/>
        <v>0.30040899999999998</v>
      </c>
      <c r="AU30" s="30">
        <f t="shared" si="6"/>
        <v>0.14082800000000001</v>
      </c>
      <c r="AV30" s="30">
        <f t="shared" si="6"/>
        <v>0.235342</v>
      </c>
      <c r="AW30" s="30">
        <f t="shared" si="6"/>
        <v>0.27293699999999999</v>
      </c>
      <c r="AX30" s="30">
        <f t="shared" si="6"/>
        <v>0.18149000000000001</v>
      </c>
      <c r="AY30" s="30">
        <f t="shared" si="6"/>
        <v>-3.7164000000000003E-2</v>
      </c>
      <c r="AZ30" s="30">
        <f t="shared" si="7"/>
        <v>-2.2226529999999998</v>
      </c>
      <c r="BA30" s="31">
        <f t="shared" si="3"/>
        <v>41729</v>
      </c>
      <c r="BB30" s="30">
        <f t="shared" si="3"/>
        <v>-3.3164949999999997</v>
      </c>
      <c r="BC30" s="30" t="e">
        <f>#REF!</f>
        <v>#REF!</v>
      </c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</row>
    <row r="31" spans="1:69" ht="15">
      <c r="A31" s="41">
        <v>41820</v>
      </c>
      <c r="B31" s="42">
        <v>-1.333218</v>
      </c>
      <c r="C31" s="42">
        <v>0.114511</v>
      </c>
      <c r="D31" s="42">
        <v>-0.57369999999999999</v>
      </c>
      <c r="E31" s="42">
        <v>-0.24907499999999999</v>
      </c>
      <c r="F31" s="42">
        <v>-0.42090899999999998</v>
      </c>
      <c r="G31" s="42">
        <v>-1.454998</v>
      </c>
      <c r="H31" s="42">
        <v>-0.395395</v>
      </c>
      <c r="I31" s="42">
        <v>-0.51998299999999997</v>
      </c>
      <c r="J31" s="42">
        <v>1.1263289999999999</v>
      </c>
      <c r="K31" s="42">
        <v>-1.3752759999999999</v>
      </c>
      <c r="L31" s="42">
        <v>1.5768500000000001</v>
      </c>
      <c r="M31" s="42">
        <v>0</v>
      </c>
      <c r="N31" s="42">
        <v>0</v>
      </c>
      <c r="O31" s="42">
        <v>-0.39831</v>
      </c>
      <c r="P31" s="42">
        <v>0</v>
      </c>
      <c r="Q31" s="42">
        <v>-1.0720959999999999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>
        <v>0</v>
      </c>
      <c r="Y31" s="42">
        <v>0.32092399999999999</v>
      </c>
      <c r="Z31" s="42">
        <v>0.15312100000000001</v>
      </c>
      <c r="AA31" s="42">
        <v>0.28287800000000002</v>
      </c>
      <c r="AB31" s="42">
        <v>0.24498800000000001</v>
      </c>
      <c r="AC31" s="42">
        <v>0.15412100000000001</v>
      </c>
      <c r="AD31" s="42">
        <v>-6.097E-3</v>
      </c>
      <c r="AE31" s="42">
        <v>0.111623</v>
      </c>
      <c r="AF31" s="42">
        <v>-3.7137129999999998</v>
      </c>
      <c r="AH31" s="30">
        <f t="shared" si="8"/>
        <v>-1.3752759999999999</v>
      </c>
      <c r="AI31" s="30">
        <f t="shared" si="4"/>
        <v>0.32092399999999999</v>
      </c>
      <c r="AJ31" s="30">
        <f t="shared" si="4"/>
        <v>0.15312100000000001</v>
      </c>
      <c r="AK31" s="30">
        <f t="shared" si="4"/>
        <v>0.28287800000000002</v>
      </c>
      <c r="AL31" s="30">
        <f t="shared" si="4"/>
        <v>0.24498800000000001</v>
      </c>
      <c r="AM31" s="30">
        <f t="shared" si="4"/>
        <v>0.15412100000000001</v>
      </c>
      <c r="AN31" s="30">
        <f t="shared" si="4"/>
        <v>-6.097E-3</v>
      </c>
      <c r="AR31" s="31">
        <f t="shared" si="1"/>
        <v>41820</v>
      </c>
      <c r="AS31" s="30">
        <f t="shared" si="5"/>
        <v>-3.1503369999999999</v>
      </c>
      <c r="AT31" s="30">
        <f t="shared" si="6"/>
        <v>0.32092399999999999</v>
      </c>
      <c r="AU31" s="30">
        <f t="shared" si="6"/>
        <v>0.15312100000000001</v>
      </c>
      <c r="AV31" s="30">
        <f t="shared" si="6"/>
        <v>0.28287800000000002</v>
      </c>
      <c r="AW31" s="30">
        <f t="shared" si="6"/>
        <v>0.24498800000000001</v>
      </c>
      <c r="AX31" s="30">
        <f t="shared" si="6"/>
        <v>0.15412100000000001</v>
      </c>
      <c r="AY31" s="30">
        <f t="shared" si="6"/>
        <v>-6.097E-3</v>
      </c>
      <c r="AZ31" s="30">
        <f t="shared" si="7"/>
        <v>-2.0004019999999993</v>
      </c>
      <c r="BA31" s="31">
        <f t="shared" si="3"/>
        <v>41820</v>
      </c>
      <c r="BB31" s="30">
        <f t="shared" si="3"/>
        <v>-3.1503369999999999</v>
      </c>
      <c r="BC31" s="30" t="e">
        <f>#REF!</f>
        <v>#REF!</v>
      </c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</row>
    <row r="32" spans="1:69" ht="15">
      <c r="A32" s="41">
        <v>41912</v>
      </c>
      <c r="B32" s="42">
        <v>-1.412296</v>
      </c>
      <c r="C32" s="42">
        <v>0.109454</v>
      </c>
      <c r="D32" s="42">
        <v>-0.595001</v>
      </c>
      <c r="E32" s="42">
        <v>-0.122083</v>
      </c>
      <c r="F32" s="42">
        <v>-0.40002500000000002</v>
      </c>
      <c r="G32" s="42">
        <v>-1.4598850000000001</v>
      </c>
      <c r="H32" s="42">
        <v>-0.55223</v>
      </c>
      <c r="I32" s="42">
        <v>-0.54689699999999997</v>
      </c>
      <c r="J32" s="42">
        <v>1.13937</v>
      </c>
      <c r="K32" s="42">
        <v>-1.3341259999999999</v>
      </c>
      <c r="L32" s="42">
        <v>1.679408</v>
      </c>
      <c r="M32" s="42">
        <v>0</v>
      </c>
      <c r="N32" s="42">
        <v>0</v>
      </c>
      <c r="O32" s="42">
        <v>-0.35221999999999998</v>
      </c>
      <c r="P32" s="42">
        <v>0</v>
      </c>
      <c r="Q32" s="42">
        <v>-1.0996699999999999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>
        <v>0</v>
      </c>
      <c r="Y32" s="42">
        <v>0.332903</v>
      </c>
      <c r="Z32" s="42">
        <v>0.18094299999999999</v>
      </c>
      <c r="AA32" s="42">
        <v>0.31167400000000001</v>
      </c>
      <c r="AB32" s="42">
        <v>0.21665799999999999</v>
      </c>
      <c r="AC32" s="42">
        <v>0.12652099999999999</v>
      </c>
      <c r="AD32" s="42">
        <v>1.1473000000000001E-2</v>
      </c>
      <c r="AE32" s="42">
        <v>0.11092399999999999</v>
      </c>
      <c r="AF32" s="42">
        <v>-3.6551</v>
      </c>
      <c r="AH32" s="30">
        <f t="shared" si="8"/>
        <v>-1.3341259999999999</v>
      </c>
      <c r="AI32" s="30">
        <f t="shared" si="4"/>
        <v>0.332903</v>
      </c>
      <c r="AJ32" s="30">
        <f t="shared" si="4"/>
        <v>0.18094299999999999</v>
      </c>
      <c r="AK32" s="30">
        <f t="shared" si="4"/>
        <v>0.31167400000000001</v>
      </c>
      <c r="AL32" s="30">
        <f t="shared" si="4"/>
        <v>0.21665799999999999</v>
      </c>
      <c r="AM32" s="30">
        <f t="shared" si="4"/>
        <v>0.12652099999999999</v>
      </c>
      <c r="AN32" s="30">
        <f t="shared" si="4"/>
        <v>1.1473000000000001E-2</v>
      </c>
      <c r="AR32" s="31">
        <f t="shared" si="1"/>
        <v>41912</v>
      </c>
      <c r="AS32" s="30">
        <f t="shared" si="5"/>
        <v>-3.1091869999999999</v>
      </c>
      <c r="AT32" s="30">
        <f t="shared" si="6"/>
        <v>0.332903</v>
      </c>
      <c r="AU32" s="30">
        <f t="shared" si="6"/>
        <v>0.18094299999999999</v>
      </c>
      <c r="AV32" s="30">
        <f t="shared" si="6"/>
        <v>0.31167400000000001</v>
      </c>
      <c r="AW32" s="30">
        <f t="shared" si="6"/>
        <v>0.21665799999999999</v>
      </c>
      <c r="AX32" s="30">
        <f t="shared" si="6"/>
        <v>0.12652099999999999</v>
      </c>
      <c r="AY32" s="30">
        <f t="shared" si="6"/>
        <v>1.1473000000000001E-2</v>
      </c>
      <c r="AZ32" s="30">
        <f t="shared" si="7"/>
        <v>-1.9290150000000001</v>
      </c>
      <c r="BA32" s="31">
        <f t="shared" si="3"/>
        <v>41912</v>
      </c>
      <c r="BB32" s="30">
        <f t="shared" si="3"/>
        <v>-3.1091869999999999</v>
      </c>
      <c r="BC32" s="30" t="e">
        <f>#REF!</f>
        <v>#REF!</v>
      </c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</row>
    <row r="33" spans="1:69" ht="15">
      <c r="A33" s="41">
        <v>42004</v>
      </c>
      <c r="B33" s="42">
        <v>-1.4774160000000001</v>
      </c>
      <c r="C33" s="42">
        <v>0.13230700000000001</v>
      </c>
      <c r="D33" s="42">
        <v>-0.65333300000000005</v>
      </c>
      <c r="E33" s="42">
        <v>5.1441000000000001E-2</v>
      </c>
      <c r="F33" s="42">
        <v>-0.40714299999999998</v>
      </c>
      <c r="G33" s="42">
        <v>-1.4546330000000001</v>
      </c>
      <c r="H33" s="42">
        <v>-0.26549</v>
      </c>
      <c r="I33" s="42">
        <v>-0.54952199999999995</v>
      </c>
      <c r="J33" s="42">
        <v>1.1871670000000001</v>
      </c>
      <c r="K33" s="42">
        <v>-1.1352260000000001</v>
      </c>
      <c r="L33" s="42">
        <v>1.7083539999999999</v>
      </c>
      <c r="M33" s="42">
        <v>0</v>
      </c>
      <c r="N33" s="42">
        <v>0</v>
      </c>
      <c r="O33" s="42">
        <v>-0.28626000000000001</v>
      </c>
      <c r="P33" s="42">
        <v>0</v>
      </c>
      <c r="Q33" s="42">
        <v>-1.1189990000000001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0.33084200000000002</v>
      </c>
      <c r="Z33" s="42">
        <v>0.195914</v>
      </c>
      <c r="AA33" s="42">
        <v>0.32750699999999999</v>
      </c>
      <c r="AB33" s="42">
        <v>0.193355</v>
      </c>
      <c r="AC33" s="42">
        <v>0.111385</v>
      </c>
      <c r="AD33" s="42">
        <v>1.5886999999999998E-2</v>
      </c>
      <c r="AE33" s="42">
        <v>0.110224</v>
      </c>
      <c r="AF33" s="42">
        <v>-2.9836339999999999</v>
      </c>
      <c r="AH33" s="30">
        <f t="shared" si="8"/>
        <v>-1.1352260000000001</v>
      </c>
      <c r="AI33" s="30">
        <f t="shared" si="4"/>
        <v>0.33084200000000002</v>
      </c>
      <c r="AJ33" s="30">
        <f t="shared" si="4"/>
        <v>0.195914</v>
      </c>
      <c r="AK33" s="30">
        <f t="shared" si="4"/>
        <v>0.32750699999999999</v>
      </c>
      <c r="AL33" s="30">
        <f t="shared" si="4"/>
        <v>0.193355</v>
      </c>
      <c r="AM33" s="30">
        <f t="shared" si="4"/>
        <v>0.111385</v>
      </c>
      <c r="AN33" s="30">
        <f t="shared" si="4"/>
        <v>1.5886999999999998E-2</v>
      </c>
      <c r="AR33" s="31">
        <f t="shared" si="1"/>
        <v>42004</v>
      </c>
      <c r="AS33" s="30">
        <f t="shared" si="5"/>
        <v>-2.9102870000000003</v>
      </c>
      <c r="AT33" s="30">
        <f t="shared" si="6"/>
        <v>0.33084200000000002</v>
      </c>
      <c r="AU33" s="30">
        <f t="shared" si="6"/>
        <v>0.195914</v>
      </c>
      <c r="AV33" s="30">
        <f t="shared" si="6"/>
        <v>0.32750699999999999</v>
      </c>
      <c r="AW33" s="30">
        <f t="shared" si="6"/>
        <v>0.193355</v>
      </c>
      <c r="AX33" s="30">
        <f t="shared" si="6"/>
        <v>0.111385</v>
      </c>
      <c r="AY33" s="30">
        <f t="shared" si="6"/>
        <v>1.5886999999999998E-2</v>
      </c>
      <c r="AZ33" s="30">
        <f t="shared" si="7"/>
        <v>-1.7353969999999999</v>
      </c>
      <c r="BA33" s="31">
        <f t="shared" si="3"/>
        <v>42004</v>
      </c>
      <c r="BB33" s="30">
        <f t="shared" si="3"/>
        <v>-2.9102870000000003</v>
      </c>
      <c r="BC33" s="30" t="e">
        <f>#REF!</f>
        <v>#REF!</v>
      </c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</row>
    <row r="34" spans="1:69" ht="15">
      <c r="A34" s="41">
        <v>42094</v>
      </c>
      <c r="B34" s="42">
        <v>-1.3679129999999999</v>
      </c>
      <c r="C34" s="42">
        <v>9.6952999999999998E-2</v>
      </c>
      <c r="D34" s="42">
        <v>-0.71349799999999997</v>
      </c>
      <c r="E34" s="42">
        <v>5.6330999999999999E-2</v>
      </c>
      <c r="F34" s="42">
        <v>-0.42072700000000002</v>
      </c>
      <c r="G34" s="42">
        <v>-1.431055</v>
      </c>
      <c r="H34" s="42">
        <v>-0.40115200000000001</v>
      </c>
      <c r="I34" s="42">
        <v>-0.51576299999999997</v>
      </c>
      <c r="J34" s="42">
        <v>1.2337640000000001</v>
      </c>
      <c r="K34" s="42">
        <v>-1.20174</v>
      </c>
      <c r="L34" s="42">
        <v>1.725287</v>
      </c>
      <c r="M34" s="42">
        <v>0</v>
      </c>
      <c r="N34" s="42">
        <v>0</v>
      </c>
      <c r="O34" s="42">
        <v>-0.26139000000000001</v>
      </c>
      <c r="P34" s="42">
        <v>0</v>
      </c>
      <c r="Q34" s="42">
        <v>-1.127597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0.30470700000000001</v>
      </c>
      <c r="Z34" s="42">
        <v>0.20343</v>
      </c>
      <c r="AA34" s="42">
        <v>0.32023600000000002</v>
      </c>
      <c r="AB34" s="42">
        <v>0.176953</v>
      </c>
      <c r="AC34" s="42">
        <v>9.3312000000000006E-2</v>
      </c>
      <c r="AD34" s="42">
        <v>1.0305E-2</v>
      </c>
      <c r="AE34" s="42">
        <v>0.109525</v>
      </c>
      <c r="AF34" s="42">
        <v>-3.110033</v>
      </c>
      <c r="AH34" s="30">
        <f t="shared" si="8"/>
        <v>-1.20174</v>
      </c>
      <c r="AI34" s="30">
        <f t="shared" si="4"/>
        <v>0.30470700000000001</v>
      </c>
      <c r="AJ34" s="30">
        <f t="shared" si="4"/>
        <v>0.20343</v>
      </c>
      <c r="AK34" s="30">
        <f t="shared" si="4"/>
        <v>0.32023600000000002</v>
      </c>
      <c r="AL34" s="30">
        <f t="shared" si="4"/>
        <v>0.176953</v>
      </c>
      <c r="AM34" s="30">
        <f t="shared" si="4"/>
        <v>9.3312000000000006E-2</v>
      </c>
      <c r="AN34" s="30">
        <f t="shared" si="4"/>
        <v>1.0305E-2</v>
      </c>
      <c r="AR34" s="31">
        <f t="shared" si="1"/>
        <v>42094</v>
      </c>
      <c r="AS34" s="30">
        <f t="shared" si="5"/>
        <v>-2.976801</v>
      </c>
      <c r="AT34" s="30">
        <f t="shared" si="6"/>
        <v>0.30470700000000001</v>
      </c>
      <c r="AU34" s="30">
        <f t="shared" si="6"/>
        <v>0.20343</v>
      </c>
      <c r="AV34" s="30">
        <f t="shared" si="6"/>
        <v>0.32023600000000002</v>
      </c>
      <c r="AW34" s="30">
        <f t="shared" si="6"/>
        <v>0.176953</v>
      </c>
      <c r="AX34" s="30">
        <f t="shared" si="6"/>
        <v>9.3312000000000006E-2</v>
      </c>
      <c r="AY34" s="30">
        <f t="shared" si="6"/>
        <v>1.0305E-2</v>
      </c>
      <c r="AZ34" s="30">
        <f t="shared" si="7"/>
        <v>-1.867858</v>
      </c>
      <c r="BA34" s="31">
        <f t="shared" ref="BA34:BB65" si="9">AR34</f>
        <v>42094</v>
      </c>
      <c r="BB34" s="30">
        <f t="shared" si="9"/>
        <v>-2.976801</v>
      </c>
      <c r="BC34" s="30" t="e">
        <f>#REF!</f>
        <v>#REF!</v>
      </c>
    </row>
    <row r="35" spans="1:69" ht="15">
      <c r="A35" s="41">
        <v>42185</v>
      </c>
      <c r="B35" s="42">
        <v>-1.441381</v>
      </c>
      <c r="C35" s="42">
        <v>5.4100000000000002E-2</v>
      </c>
      <c r="D35" s="42">
        <v>-0.750031</v>
      </c>
      <c r="E35" s="42">
        <v>3.4452000000000003E-2</v>
      </c>
      <c r="F35" s="42">
        <v>-0.41258699999999998</v>
      </c>
      <c r="G35" s="42">
        <v>-1.4065639999999999</v>
      </c>
      <c r="H35" s="42">
        <v>-0.40310200000000002</v>
      </c>
      <c r="I35" s="42">
        <v>-0.50814199999999998</v>
      </c>
      <c r="J35" s="42">
        <v>1.238375</v>
      </c>
      <c r="K35" s="42">
        <v>-1.1453059999999999</v>
      </c>
      <c r="L35" s="42">
        <v>1.7248829999999999</v>
      </c>
      <c r="M35" s="42">
        <v>0</v>
      </c>
      <c r="N35" s="42">
        <v>0</v>
      </c>
      <c r="O35" s="42">
        <v>-0.22917999999999999</v>
      </c>
      <c r="P35" s="42">
        <v>0</v>
      </c>
      <c r="Q35" s="42">
        <v>-1.130762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0.26556600000000002</v>
      </c>
      <c r="Z35" s="42">
        <v>0.19464500000000001</v>
      </c>
      <c r="AA35" s="42">
        <v>0.29541899999999999</v>
      </c>
      <c r="AB35" s="42">
        <v>0.16991200000000001</v>
      </c>
      <c r="AC35" s="42">
        <v>6.8234000000000003E-2</v>
      </c>
      <c r="AD35" s="42">
        <v>4.4799999999999999E-4</v>
      </c>
      <c r="AE35" s="42">
        <v>0.10882600000000001</v>
      </c>
      <c r="AF35" s="42">
        <v>-3.2721969999999998</v>
      </c>
      <c r="AH35" s="30">
        <f t="shared" si="8"/>
        <v>-1.1453059999999999</v>
      </c>
      <c r="AI35" s="30">
        <f t="shared" si="4"/>
        <v>0.26556600000000002</v>
      </c>
      <c r="AJ35" s="30">
        <f t="shared" si="4"/>
        <v>0.19464500000000001</v>
      </c>
      <c r="AK35" s="30">
        <f t="shared" si="4"/>
        <v>0.29541899999999999</v>
      </c>
      <c r="AL35" s="30">
        <f t="shared" si="4"/>
        <v>0.16991200000000001</v>
      </c>
      <c r="AM35" s="30">
        <f t="shared" si="4"/>
        <v>6.8234000000000003E-2</v>
      </c>
      <c r="AN35" s="30">
        <f t="shared" si="4"/>
        <v>4.4799999999999999E-4</v>
      </c>
      <c r="AR35" s="31">
        <f t="shared" si="1"/>
        <v>42185</v>
      </c>
      <c r="AS35" s="30">
        <f t="shared" si="5"/>
        <v>-2.9203669999999997</v>
      </c>
      <c r="AT35" s="30">
        <f t="shared" si="6"/>
        <v>0.26556600000000002</v>
      </c>
      <c r="AU35" s="30">
        <f t="shared" si="6"/>
        <v>0.19464500000000001</v>
      </c>
      <c r="AV35" s="30">
        <f t="shared" si="6"/>
        <v>0.29541899999999999</v>
      </c>
      <c r="AW35" s="30">
        <f t="shared" si="6"/>
        <v>0.16991200000000001</v>
      </c>
      <c r="AX35" s="30">
        <f t="shared" si="6"/>
        <v>6.8234000000000003E-2</v>
      </c>
      <c r="AY35" s="30">
        <f t="shared" si="6"/>
        <v>4.4799999999999999E-4</v>
      </c>
      <c r="AZ35" s="30">
        <f t="shared" si="7"/>
        <v>-1.9261429999999997</v>
      </c>
      <c r="BA35" s="31">
        <f t="shared" si="9"/>
        <v>42185</v>
      </c>
      <c r="BB35" s="30">
        <f t="shared" si="9"/>
        <v>-2.9203669999999997</v>
      </c>
      <c r="BC35" s="30" t="e">
        <f>#REF!</f>
        <v>#REF!</v>
      </c>
    </row>
    <row r="36" spans="1:69" ht="15">
      <c r="A36" s="41">
        <v>42277</v>
      </c>
      <c r="B36" s="42">
        <v>-1.5880129999999999</v>
      </c>
      <c r="C36" s="42">
        <v>3.5933E-2</v>
      </c>
      <c r="D36" s="42">
        <v>-0.84163500000000002</v>
      </c>
      <c r="E36" s="42">
        <v>0.10713</v>
      </c>
      <c r="F36" s="42">
        <v>-0.42782199999999998</v>
      </c>
      <c r="G36" s="42">
        <v>-1.356776</v>
      </c>
      <c r="H36" s="42">
        <v>-0.17338600000000001</v>
      </c>
      <c r="I36" s="42">
        <v>-0.49647200000000002</v>
      </c>
      <c r="J36" s="42">
        <v>1.2213799999999999</v>
      </c>
      <c r="K36" s="42">
        <v>-0.92594100000000001</v>
      </c>
      <c r="L36" s="42">
        <v>1.6972659999999999</v>
      </c>
      <c r="M36" s="42">
        <v>0</v>
      </c>
      <c r="N36" s="42">
        <v>0</v>
      </c>
      <c r="O36" s="42">
        <v>-0.17243</v>
      </c>
      <c r="P36" s="42">
        <v>0</v>
      </c>
      <c r="Q36" s="42">
        <v>-1.1417440000000001</v>
      </c>
      <c r="R36" s="42">
        <v>0</v>
      </c>
      <c r="S36" s="42">
        <v>0</v>
      </c>
      <c r="T36" s="42">
        <v>0</v>
      </c>
      <c r="U36" s="42">
        <v>0</v>
      </c>
      <c r="V36" s="42">
        <v>0</v>
      </c>
      <c r="W36" s="42">
        <v>0</v>
      </c>
      <c r="X36" s="42">
        <v>0</v>
      </c>
      <c r="Y36" s="42">
        <v>0.24575</v>
      </c>
      <c r="Z36" s="42">
        <v>0.183894</v>
      </c>
      <c r="AA36" s="42">
        <v>0.28139399999999998</v>
      </c>
      <c r="AB36" s="42">
        <v>0.16348599999999999</v>
      </c>
      <c r="AC36" s="42">
        <v>5.0717999999999999E-2</v>
      </c>
      <c r="AD36" s="42">
        <v>-1.1050000000000001E-2</v>
      </c>
      <c r="AE36" s="42">
        <v>0.108127</v>
      </c>
      <c r="AF36" s="42">
        <v>-3.0401940000000001</v>
      </c>
      <c r="AH36" s="30">
        <f t="shared" si="8"/>
        <v>-0.92594100000000001</v>
      </c>
      <c r="AI36" s="30">
        <f t="shared" si="4"/>
        <v>0.24575</v>
      </c>
      <c r="AJ36" s="30">
        <f t="shared" si="4"/>
        <v>0.183894</v>
      </c>
      <c r="AK36" s="30">
        <f t="shared" si="4"/>
        <v>0.28139399999999998</v>
      </c>
      <c r="AL36" s="30">
        <f t="shared" si="4"/>
        <v>0.16348599999999999</v>
      </c>
      <c r="AM36" s="30">
        <f t="shared" si="4"/>
        <v>5.0717999999999999E-2</v>
      </c>
      <c r="AN36" s="30">
        <f t="shared" si="4"/>
        <v>-1.1050000000000001E-2</v>
      </c>
      <c r="AR36" s="31">
        <f t="shared" si="1"/>
        <v>42277</v>
      </c>
      <c r="AS36" s="30">
        <f t="shared" si="5"/>
        <v>-2.7010019999999999</v>
      </c>
      <c r="AT36" s="30">
        <f t="shared" si="6"/>
        <v>0.24575</v>
      </c>
      <c r="AU36" s="30">
        <f t="shared" si="6"/>
        <v>0.183894</v>
      </c>
      <c r="AV36" s="30">
        <f t="shared" si="6"/>
        <v>0.28139399999999998</v>
      </c>
      <c r="AW36" s="30">
        <f t="shared" si="6"/>
        <v>0.16348599999999999</v>
      </c>
      <c r="AX36" s="30">
        <f t="shared" si="6"/>
        <v>5.0717999999999999E-2</v>
      </c>
      <c r="AY36" s="30">
        <f t="shared" si="6"/>
        <v>-1.1050000000000001E-2</v>
      </c>
      <c r="AZ36" s="30">
        <f t="shared" si="7"/>
        <v>-1.7868099999999998</v>
      </c>
      <c r="BA36" s="31">
        <f t="shared" si="9"/>
        <v>42277</v>
      </c>
      <c r="BB36" s="30">
        <f t="shared" si="9"/>
        <v>-2.7010019999999999</v>
      </c>
      <c r="BC36" s="30" t="e">
        <f>#REF!</f>
        <v>#REF!</v>
      </c>
    </row>
    <row r="37" spans="1:69" ht="15">
      <c r="A37" s="41">
        <v>42369</v>
      </c>
      <c r="B37" s="42">
        <v>-1.503665</v>
      </c>
      <c r="C37" s="42">
        <v>8.6899999999999998E-3</v>
      </c>
      <c r="D37" s="42">
        <v>-0.87510200000000005</v>
      </c>
      <c r="E37" s="42">
        <v>9.4640000000000002E-3</v>
      </c>
      <c r="F37" s="42">
        <v>-0.44006299999999998</v>
      </c>
      <c r="G37" s="42">
        <v>-1.308462</v>
      </c>
      <c r="H37" s="42">
        <v>7.9302999999999998E-2</v>
      </c>
      <c r="I37" s="42">
        <v>-0.47096399999999999</v>
      </c>
      <c r="J37" s="42">
        <v>1.1760440000000001</v>
      </c>
      <c r="K37" s="42">
        <v>-0.80851499999999998</v>
      </c>
      <c r="L37" s="42">
        <v>1.636568</v>
      </c>
      <c r="M37" s="42">
        <v>0</v>
      </c>
      <c r="N37" s="42">
        <v>0</v>
      </c>
      <c r="O37" s="42">
        <v>-0.10367999999999999</v>
      </c>
      <c r="P37" s="42">
        <v>0</v>
      </c>
      <c r="Q37" s="42">
        <v>-1.146936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  <c r="X37" s="42">
        <v>0</v>
      </c>
      <c r="Y37" s="42">
        <v>0.21546799999999999</v>
      </c>
      <c r="Z37" s="42">
        <v>0.17483799999999999</v>
      </c>
      <c r="AA37" s="42">
        <v>0.26369300000000001</v>
      </c>
      <c r="AB37" s="42">
        <v>0.159306</v>
      </c>
      <c r="AC37" s="42">
        <v>4.437E-2</v>
      </c>
      <c r="AD37" s="42">
        <v>-1.4473E-2</v>
      </c>
      <c r="AE37" s="42">
        <v>0.107429</v>
      </c>
      <c r="AF37" s="42">
        <v>-2.796691</v>
      </c>
      <c r="AH37" s="30">
        <f t="shared" si="8"/>
        <v>-0.80851499999999998</v>
      </c>
      <c r="AI37" s="30">
        <f t="shared" si="4"/>
        <v>0.21546799999999999</v>
      </c>
      <c r="AJ37" s="30">
        <f t="shared" si="4"/>
        <v>0.17483799999999999</v>
      </c>
      <c r="AK37" s="30">
        <f t="shared" si="4"/>
        <v>0.26369300000000001</v>
      </c>
      <c r="AL37" s="30">
        <f t="shared" si="4"/>
        <v>0.159306</v>
      </c>
      <c r="AM37" s="30">
        <f t="shared" si="4"/>
        <v>4.437E-2</v>
      </c>
      <c r="AN37" s="30">
        <f t="shared" si="4"/>
        <v>-1.4473E-2</v>
      </c>
      <c r="AR37" s="31">
        <f t="shared" si="1"/>
        <v>42369</v>
      </c>
      <c r="AS37" s="30">
        <f t="shared" si="5"/>
        <v>-2.5835759999999999</v>
      </c>
      <c r="AT37" s="30">
        <f t="shared" si="6"/>
        <v>0.21546799999999999</v>
      </c>
      <c r="AU37" s="30">
        <f t="shared" si="6"/>
        <v>0.17483799999999999</v>
      </c>
      <c r="AV37" s="30">
        <f t="shared" si="6"/>
        <v>0.26369300000000001</v>
      </c>
      <c r="AW37" s="30">
        <f t="shared" si="6"/>
        <v>0.159306</v>
      </c>
      <c r="AX37" s="30">
        <f t="shared" si="6"/>
        <v>4.437E-2</v>
      </c>
      <c r="AY37" s="30">
        <f t="shared" si="6"/>
        <v>-1.4473E-2</v>
      </c>
      <c r="AZ37" s="30">
        <f t="shared" si="7"/>
        <v>-1.7403740000000001</v>
      </c>
      <c r="BA37" s="31">
        <f t="shared" si="9"/>
        <v>42369</v>
      </c>
      <c r="BB37" s="30">
        <f t="shared" si="9"/>
        <v>-2.5835759999999999</v>
      </c>
      <c r="BC37" s="30" t="e">
        <f>#REF!</f>
        <v>#REF!</v>
      </c>
    </row>
    <row r="38" spans="1:69" ht="15">
      <c r="A38" s="41">
        <v>42460</v>
      </c>
      <c r="B38" s="42">
        <v>-1.470056</v>
      </c>
      <c r="C38" s="42">
        <v>1.9935000000000001E-2</v>
      </c>
      <c r="D38" s="42">
        <v>-0.97157199999999999</v>
      </c>
      <c r="E38" s="42">
        <v>0.21210699999999999</v>
      </c>
      <c r="F38" s="42">
        <v>-0.44743300000000003</v>
      </c>
      <c r="G38" s="42">
        <v>-1.272143</v>
      </c>
      <c r="H38" s="42">
        <v>-3.6537E-2</v>
      </c>
      <c r="I38" s="42">
        <v>-0.445855</v>
      </c>
      <c r="J38" s="42">
        <v>1.1541360000000001</v>
      </c>
      <c r="K38" s="42">
        <v>-0.59906999999999999</v>
      </c>
      <c r="L38" s="42">
        <v>1.5611870000000001</v>
      </c>
      <c r="M38" s="42">
        <v>0</v>
      </c>
      <c r="N38" s="42">
        <v>0</v>
      </c>
      <c r="O38" s="42">
        <v>-2.818E-2</v>
      </c>
      <c r="P38" s="42">
        <v>0</v>
      </c>
      <c r="Q38" s="42">
        <v>-1.143327</v>
      </c>
      <c r="R38" s="42">
        <v>0</v>
      </c>
      <c r="S38" s="42">
        <v>0</v>
      </c>
      <c r="T38" s="42">
        <v>0</v>
      </c>
      <c r="U38" s="42">
        <v>0</v>
      </c>
      <c r="V38" s="42">
        <v>0</v>
      </c>
      <c r="W38" s="42">
        <v>0</v>
      </c>
      <c r="X38" s="42">
        <v>0</v>
      </c>
      <c r="Y38" s="42">
        <v>0.21487999999999999</v>
      </c>
      <c r="Z38" s="42">
        <v>0.17621700000000001</v>
      </c>
      <c r="AA38" s="42">
        <v>0.25366300000000003</v>
      </c>
      <c r="AB38" s="42">
        <v>0.15740100000000001</v>
      </c>
      <c r="AC38" s="42">
        <v>4.8787999999999998E-2</v>
      </c>
      <c r="AD38" s="42">
        <v>-6.1980000000000004E-3</v>
      </c>
      <c r="AE38" s="42">
        <v>0.10673199999999999</v>
      </c>
      <c r="AF38" s="42">
        <v>-2.5153289999999999</v>
      </c>
      <c r="AH38" s="30">
        <f t="shared" si="8"/>
        <v>-0.59906999999999999</v>
      </c>
      <c r="AI38" s="30">
        <f t="shared" si="4"/>
        <v>0.21487999999999999</v>
      </c>
      <c r="AJ38" s="30">
        <f t="shared" si="4"/>
        <v>0.17621700000000001</v>
      </c>
      <c r="AK38" s="30">
        <f t="shared" si="4"/>
        <v>0.25366300000000003</v>
      </c>
      <c r="AL38" s="30">
        <f t="shared" si="4"/>
        <v>0.15740100000000001</v>
      </c>
      <c r="AM38" s="30">
        <f t="shared" si="4"/>
        <v>4.8787999999999998E-2</v>
      </c>
      <c r="AN38" s="30">
        <f t="shared" si="4"/>
        <v>-6.1980000000000004E-3</v>
      </c>
      <c r="AR38" s="31">
        <f t="shared" si="1"/>
        <v>42460</v>
      </c>
      <c r="AS38" s="30">
        <f t="shared" si="5"/>
        <v>-2.3741310000000002</v>
      </c>
      <c r="AT38" s="30">
        <f t="shared" si="6"/>
        <v>0.21487999999999999</v>
      </c>
      <c r="AU38" s="30">
        <f t="shared" si="6"/>
        <v>0.17621700000000001</v>
      </c>
      <c r="AV38" s="30">
        <f t="shared" si="6"/>
        <v>0.25366300000000003</v>
      </c>
      <c r="AW38" s="30">
        <f t="shared" si="6"/>
        <v>0.15740100000000001</v>
      </c>
      <c r="AX38" s="30">
        <f t="shared" si="6"/>
        <v>4.8787999999999998E-2</v>
      </c>
      <c r="AY38" s="30">
        <f t="shared" si="6"/>
        <v>-6.1980000000000004E-3</v>
      </c>
      <c r="AZ38" s="30">
        <f t="shared" si="7"/>
        <v>-1.5293800000000002</v>
      </c>
      <c r="BA38" s="31">
        <f t="shared" si="9"/>
        <v>42460</v>
      </c>
      <c r="BB38" s="30">
        <f t="shared" si="9"/>
        <v>-2.3741310000000002</v>
      </c>
      <c r="BC38" s="30" t="e">
        <f>#REF!</f>
        <v>#REF!</v>
      </c>
    </row>
    <row r="39" spans="1:69" ht="15">
      <c r="A39" s="41">
        <v>42551</v>
      </c>
      <c r="B39" s="42">
        <v>-1.732521</v>
      </c>
      <c r="C39" s="42">
        <v>7.1069999999999996E-3</v>
      </c>
      <c r="D39" s="42">
        <v>-0.94216599999999995</v>
      </c>
      <c r="E39" s="42">
        <v>0.16012499999999999</v>
      </c>
      <c r="F39" s="42">
        <v>-0.42892400000000003</v>
      </c>
      <c r="G39" s="42">
        <v>-1.264921</v>
      </c>
      <c r="H39" s="42">
        <v>0.17983099999999999</v>
      </c>
      <c r="I39" s="42">
        <v>-0.46730100000000002</v>
      </c>
      <c r="J39" s="42">
        <v>1.1220730000000001</v>
      </c>
      <c r="K39" s="42">
        <v>-0.52258099999999996</v>
      </c>
      <c r="L39" s="42">
        <v>1.56013</v>
      </c>
      <c r="M39" s="42">
        <v>0</v>
      </c>
      <c r="N39" s="42">
        <v>0</v>
      </c>
      <c r="O39" s="42">
        <v>-2.7599999999999999E-3</v>
      </c>
      <c r="P39" s="42">
        <v>0</v>
      </c>
      <c r="Q39" s="42">
        <v>-1.1386639999999999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42">
        <v>0.19600200000000001</v>
      </c>
      <c r="Z39" s="42">
        <v>0.16794999999999999</v>
      </c>
      <c r="AA39" s="42">
        <v>0.23946799999999999</v>
      </c>
      <c r="AB39" s="42">
        <v>0.15193400000000001</v>
      </c>
      <c r="AC39" s="42">
        <v>5.4212999999999997E-2</v>
      </c>
      <c r="AD39" s="42">
        <v>1.0704999999999999E-2</v>
      </c>
      <c r="AE39" s="42">
        <v>0.10603600000000001</v>
      </c>
      <c r="AF39" s="42">
        <v>-2.5442670000000001</v>
      </c>
      <c r="AH39" s="30">
        <f t="shared" si="8"/>
        <v>-0.52258099999999996</v>
      </c>
      <c r="AI39" s="30">
        <f t="shared" si="4"/>
        <v>0.19600200000000001</v>
      </c>
      <c r="AJ39" s="30">
        <f t="shared" si="4"/>
        <v>0.16794999999999999</v>
      </c>
      <c r="AK39" s="30">
        <f t="shared" si="4"/>
        <v>0.23946799999999999</v>
      </c>
      <c r="AL39" s="30">
        <f t="shared" si="4"/>
        <v>0.15193400000000001</v>
      </c>
      <c r="AM39" s="30">
        <f t="shared" si="4"/>
        <v>5.4212999999999997E-2</v>
      </c>
      <c r="AN39" s="30">
        <f t="shared" si="4"/>
        <v>1.0704999999999999E-2</v>
      </c>
      <c r="AR39" s="31">
        <f t="shared" si="1"/>
        <v>42551</v>
      </c>
      <c r="AS39" s="30">
        <f t="shared" si="5"/>
        <v>-2.2976419999999997</v>
      </c>
      <c r="AT39" s="30">
        <f t="shared" si="6"/>
        <v>0.19600200000000001</v>
      </c>
      <c r="AU39" s="30">
        <f t="shared" si="6"/>
        <v>0.16794999999999999</v>
      </c>
      <c r="AV39" s="30">
        <f t="shared" si="6"/>
        <v>0.23946799999999999</v>
      </c>
      <c r="AW39" s="30">
        <f t="shared" si="6"/>
        <v>0.15193400000000001</v>
      </c>
      <c r="AX39" s="30">
        <f t="shared" si="6"/>
        <v>5.4212999999999997E-2</v>
      </c>
      <c r="AY39" s="30">
        <f t="shared" si="6"/>
        <v>1.0704999999999999E-2</v>
      </c>
      <c r="AZ39" s="30">
        <f t="shared" si="7"/>
        <v>-1.4773699999999996</v>
      </c>
      <c r="BA39" s="31">
        <f t="shared" si="9"/>
        <v>42551</v>
      </c>
      <c r="BB39" s="30">
        <f t="shared" si="9"/>
        <v>-2.2976419999999997</v>
      </c>
      <c r="BC39" s="30" t="e">
        <f>#REF!</f>
        <v>#REF!</v>
      </c>
    </row>
    <row r="40" spans="1:69" ht="15">
      <c r="A40" s="41">
        <v>42643</v>
      </c>
      <c r="B40" s="42">
        <v>-1.693792</v>
      </c>
      <c r="C40" s="42">
        <v>1.5868E-2</v>
      </c>
      <c r="D40" s="42">
        <v>-0.90534999999999999</v>
      </c>
      <c r="E40" s="42">
        <v>0.25257200000000002</v>
      </c>
      <c r="F40" s="42">
        <v>-0.39501799999999998</v>
      </c>
      <c r="G40" s="42">
        <v>-1.2652300000000001</v>
      </c>
      <c r="H40" s="42">
        <v>-5.6756000000000001E-2</v>
      </c>
      <c r="I40" s="42">
        <v>-0.49164000000000002</v>
      </c>
      <c r="J40" s="42">
        <v>1.099496</v>
      </c>
      <c r="K40" s="42">
        <v>-0.43400499999999997</v>
      </c>
      <c r="L40" s="42">
        <v>1.5837939999999999</v>
      </c>
      <c r="M40" s="42">
        <v>0</v>
      </c>
      <c r="N40" s="42">
        <v>0</v>
      </c>
      <c r="O40" s="42">
        <v>3.7685999999999997E-2</v>
      </c>
      <c r="P40" s="42">
        <v>0</v>
      </c>
      <c r="Q40" s="42">
        <v>-1.1267309999999999</v>
      </c>
      <c r="R40" s="42">
        <v>0</v>
      </c>
      <c r="S40" s="42">
        <v>0</v>
      </c>
      <c r="T40" s="42">
        <v>0</v>
      </c>
      <c r="U40" s="42">
        <v>0</v>
      </c>
      <c r="V40" s="42">
        <v>0</v>
      </c>
      <c r="W40" s="42">
        <v>0</v>
      </c>
      <c r="X40" s="42">
        <v>0</v>
      </c>
      <c r="Y40" s="42">
        <v>0.17807600000000001</v>
      </c>
      <c r="Z40" s="42">
        <v>0.15878200000000001</v>
      </c>
      <c r="AA40" s="42">
        <v>0.22231000000000001</v>
      </c>
      <c r="AB40" s="42">
        <v>0.145149</v>
      </c>
      <c r="AC40" s="42">
        <v>6.0179000000000003E-2</v>
      </c>
      <c r="AD40" s="42">
        <v>2.8624E-2</v>
      </c>
      <c r="AE40" s="42">
        <v>0.10534</v>
      </c>
      <c r="AF40" s="42">
        <v>-2.4806460000000001</v>
      </c>
      <c r="AH40" s="30">
        <f t="shared" si="8"/>
        <v>-0.43400499999999997</v>
      </c>
      <c r="AI40" s="30">
        <f t="shared" si="4"/>
        <v>0.17807600000000001</v>
      </c>
      <c r="AJ40" s="30">
        <f t="shared" si="4"/>
        <v>0.15878200000000001</v>
      </c>
      <c r="AK40" s="30">
        <f t="shared" si="4"/>
        <v>0.22231000000000001</v>
      </c>
      <c r="AL40" s="30">
        <f t="shared" si="4"/>
        <v>0.145149</v>
      </c>
      <c r="AM40" s="30">
        <f t="shared" si="4"/>
        <v>6.0179000000000003E-2</v>
      </c>
      <c r="AN40" s="30">
        <f t="shared" si="4"/>
        <v>2.8624E-2</v>
      </c>
      <c r="AR40" s="31">
        <f t="shared" si="1"/>
        <v>42643</v>
      </c>
      <c r="AS40" s="30">
        <f t="shared" si="5"/>
        <v>-2.209066</v>
      </c>
      <c r="AT40" s="30">
        <f t="shared" si="6"/>
        <v>0.17807600000000001</v>
      </c>
      <c r="AU40" s="30">
        <f t="shared" si="6"/>
        <v>0.15878200000000001</v>
      </c>
      <c r="AV40" s="30">
        <f t="shared" si="6"/>
        <v>0.22231000000000001</v>
      </c>
      <c r="AW40" s="30">
        <f t="shared" si="6"/>
        <v>0.145149</v>
      </c>
      <c r="AX40" s="30">
        <f t="shared" si="6"/>
        <v>6.0179000000000003E-2</v>
      </c>
      <c r="AY40" s="30">
        <f t="shared" si="6"/>
        <v>2.8624E-2</v>
      </c>
      <c r="AZ40" s="30">
        <f t="shared" si="7"/>
        <v>-1.4159460000000001</v>
      </c>
      <c r="BA40" s="31">
        <f t="shared" si="9"/>
        <v>42643</v>
      </c>
      <c r="BB40" s="30">
        <f t="shared" si="9"/>
        <v>-2.209066</v>
      </c>
      <c r="BC40" s="30" t="e">
        <f>#REF!</f>
        <v>#REF!</v>
      </c>
    </row>
    <row r="41" spans="1:69" ht="15">
      <c r="A41" s="41">
        <v>42735</v>
      </c>
      <c r="B41" s="42">
        <v>-1.704294</v>
      </c>
      <c r="C41" s="42">
        <v>-2.2022E-2</v>
      </c>
      <c r="D41" s="42">
        <v>-0.80807300000000004</v>
      </c>
      <c r="E41" s="42">
        <v>0.18812899999999999</v>
      </c>
      <c r="F41" s="42">
        <v>-0.34522799999999998</v>
      </c>
      <c r="G41" s="42">
        <v>-1.261814</v>
      </c>
      <c r="H41" s="42">
        <v>-0.125413</v>
      </c>
      <c r="I41" s="42">
        <v>-0.51494899999999999</v>
      </c>
      <c r="J41" s="42">
        <v>1.105988</v>
      </c>
      <c r="K41" s="42">
        <v>-0.46785700000000002</v>
      </c>
      <c r="L41" s="42">
        <v>1.6378630000000001</v>
      </c>
      <c r="M41" s="42">
        <v>0</v>
      </c>
      <c r="N41" s="42">
        <v>0</v>
      </c>
      <c r="O41" s="42">
        <v>7.6691999999999996E-2</v>
      </c>
      <c r="P41" s="42">
        <v>0</v>
      </c>
      <c r="Q41" s="42">
        <v>-1.11009</v>
      </c>
      <c r="R41" s="42">
        <v>0</v>
      </c>
      <c r="S41" s="42">
        <v>0</v>
      </c>
      <c r="T41" s="42">
        <v>0</v>
      </c>
      <c r="U41" s="42">
        <v>0</v>
      </c>
      <c r="V41" s="42">
        <v>0</v>
      </c>
      <c r="W41" s="42">
        <v>0</v>
      </c>
      <c r="X41" s="42">
        <v>0</v>
      </c>
      <c r="Y41" s="42">
        <v>0.145314</v>
      </c>
      <c r="Z41" s="42">
        <v>0.13447799999999999</v>
      </c>
      <c r="AA41" s="42">
        <v>0.196937</v>
      </c>
      <c r="AB41" s="42">
        <v>0.134409</v>
      </c>
      <c r="AC41" s="42">
        <v>6.5597000000000003E-2</v>
      </c>
      <c r="AD41" s="42">
        <v>4.2465000000000003E-2</v>
      </c>
      <c r="AE41" s="42">
        <v>0.104646</v>
      </c>
      <c r="AF41" s="42">
        <v>-2.5272209999999999</v>
      </c>
      <c r="AH41" s="30">
        <f t="shared" si="8"/>
        <v>-0.46785700000000002</v>
      </c>
      <c r="AI41" s="30">
        <f t="shared" si="4"/>
        <v>0.145314</v>
      </c>
      <c r="AJ41" s="30">
        <f t="shared" si="4"/>
        <v>0.13447799999999999</v>
      </c>
      <c r="AK41" s="30">
        <f t="shared" si="4"/>
        <v>0.196937</v>
      </c>
      <c r="AL41" s="30">
        <f t="shared" si="4"/>
        <v>0.134409</v>
      </c>
      <c r="AM41" s="30">
        <f t="shared" si="4"/>
        <v>6.5597000000000003E-2</v>
      </c>
      <c r="AN41" s="30">
        <f t="shared" si="4"/>
        <v>4.2465000000000003E-2</v>
      </c>
      <c r="AR41" s="31">
        <f t="shared" si="1"/>
        <v>42735</v>
      </c>
      <c r="AS41" s="30">
        <f t="shared" si="5"/>
        <v>-2.242918</v>
      </c>
      <c r="AT41" s="30">
        <f t="shared" si="6"/>
        <v>0.145314</v>
      </c>
      <c r="AU41" s="30">
        <f t="shared" si="6"/>
        <v>0.13447799999999999</v>
      </c>
      <c r="AV41" s="30">
        <f t="shared" si="6"/>
        <v>0.196937</v>
      </c>
      <c r="AW41" s="30">
        <f t="shared" si="6"/>
        <v>0.134409</v>
      </c>
      <c r="AX41" s="30">
        <f t="shared" si="6"/>
        <v>6.5597000000000003E-2</v>
      </c>
      <c r="AY41" s="30">
        <f t="shared" si="6"/>
        <v>4.2465000000000003E-2</v>
      </c>
      <c r="AZ41" s="30">
        <f t="shared" si="7"/>
        <v>-1.5237180000000001</v>
      </c>
      <c r="BA41" s="31">
        <f t="shared" si="9"/>
        <v>42735</v>
      </c>
      <c r="BB41" s="30">
        <f t="shared" si="9"/>
        <v>-2.242918</v>
      </c>
      <c r="BC41" s="30" t="e">
        <f>#REF!</f>
        <v>#REF!</v>
      </c>
    </row>
    <row r="42" spans="1:69" ht="15">
      <c r="A42" s="41">
        <v>42825</v>
      </c>
      <c r="B42" s="42">
        <v>-1.8123560000000001</v>
      </c>
      <c r="C42" s="42">
        <v>1.121E-3</v>
      </c>
      <c r="D42" s="42">
        <v>-0.70829299999999995</v>
      </c>
      <c r="E42" s="42">
        <v>0.24102899999999999</v>
      </c>
      <c r="F42" s="42">
        <v>-0.30871500000000002</v>
      </c>
      <c r="G42" s="42">
        <v>-1.285974</v>
      </c>
      <c r="H42" s="42">
        <v>-0.12706300000000001</v>
      </c>
      <c r="I42" s="42">
        <v>-0.53823500000000002</v>
      </c>
      <c r="J42" s="42">
        <v>1.105898</v>
      </c>
      <c r="K42" s="42">
        <v>-0.400169</v>
      </c>
      <c r="L42" s="42">
        <v>1.6889259999999999</v>
      </c>
      <c r="M42" s="42">
        <v>0</v>
      </c>
      <c r="N42" s="42">
        <v>0</v>
      </c>
      <c r="O42" s="42">
        <v>0.11439000000000001</v>
      </c>
      <c r="P42" s="42">
        <v>0</v>
      </c>
      <c r="Q42" s="42">
        <v>-1.0914090000000001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>
        <v>0</v>
      </c>
      <c r="Y42" s="42">
        <v>0.11980399999999999</v>
      </c>
      <c r="Z42" s="42">
        <v>0.112193</v>
      </c>
      <c r="AA42" s="42">
        <v>0.17147999999999999</v>
      </c>
      <c r="AB42" s="42">
        <v>0.12496400000000001</v>
      </c>
      <c r="AC42" s="42">
        <v>6.6297999999999996E-2</v>
      </c>
      <c r="AD42" s="42">
        <v>5.2523E-2</v>
      </c>
      <c r="AE42" s="42">
        <v>0.103953</v>
      </c>
      <c r="AF42" s="42">
        <v>-2.3696350000000002</v>
      </c>
      <c r="AH42" s="30">
        <f t="shared" si="8"/>
        <v>-0.400169</v>
      </c>
      <c r="AI42" s="30">
        <f t="shared" si="4"/>
        <v>0.11980399999999999</v>
      </c>
      <c r="AJ42" s="30">
        <f t="shared" si="4"/>
        <v>0.112193</v>
      </c>
      <c r="AK42" s="30">
        <f t="shared" si="4"/>
        <v>0.17147999999999999</v>
      </c>
      <c r="AL42" s="30">
        <f t="shared" si="4"/>
        <v>0.12496400000000001</v>
      </c>
      <c r="AM42" s="30">
        <f t="shared" si="4"/>
        <v>6.6297999999999996E-2</v>
      </c>
      <c r="AN42" s="30">
        <f t="shared" si="4"/>
        <v>5.2523E-2</v>
      </c>
      <c r="AR42" s="31">
        <f t="shared" si="1"/>
        <v>42825</v>
      </c>
      <c r="AS42" s="30">
        <f t="shared" si="5"/>
        <v>-2.17523</v>
      </c>
      <c r="AT42" s="30">
        <f t="shared" si="6"/>
        <v>0.11980399999999999</v>
      </c>
      <c r="AU42" s="30">
        <f t="shared" si="6"/>
        <v>0.112193</v>
      </c>
      <c r="AV42" s="30">
        <f t="shared" si="6"/>
        <v>0.17147999999999999</v>
      </c>
      <c r="AW42" s="30">
        <f t="shared" si="6"/>
        <v>0.12496400000000001</v>
      </c>
      <c r="AX42" s="30">
        <f t="shared" si="6"/>
        <v>6.6297999999999996E-2</v>
      </c>
      <c r="AY42" s="30">
        <f t="shared" si="6"/>
        <v>5.2523E-2</v>
      </c>
      <c r="AZ42" s="30">
        <f t="shared" si="7"/>
        <v>-1.527968</v>
      </c>
      <c r="BA42" s="31">
        <f t="shared" si="9"/>
        <v>42825</v>
      </c>
      <c r="BB42" s="30">
        <f t="shared" si="9"/>
        <v>-2.17523</v>
      </c>
      <c r="BC42" s="30" t="e">
        <f>#REF!</f>
        <v>#REF!</v>
      </c>
    </row>
    <row r="43" spans="1:69" ht="15">
      <c r="A43" s="41">
        <v>42916</v>
      </c>
      <c r="B43" s="42">
        <v>-1.686904</v>
      </c>
      <c r="C43" s="42">
        <v>1.6789999999999999E-3</v>
      </c>
      <c r="D43" s="42">
        <v>-0.64352299999999996</v>
      </c>
      <c r="E43" s="42">
        <v>0.27418300000000001</v>
      </c>
      <c r="F43" s="42">
        <v>-0.29559200000000002</v>
      </c>
      <c r="G43" s="42">
        <v>-1.296983</v>
      </c>
      <c r="H43" s="42">
        <v>4.3624000000000003E-2</v>
      </c>
      <c r="I43" s="42">
        <v>-0.53683700000000001</v>
      </c>
      <c r="J43" s="42">
        <v>1.0891</v>
      </c>
      <c r="K43" s="42">
        <v>-0.30989699999999998</v>
      </c>
      <c r="L43" s="42">
        <v>1.746993</v>
      </c>
      <c r="M43" s="42">
        <v>0</v>
      </c>
      <c r="N43" s="42">
        <v>0</v>
      </c>
      <c r="O43" s="42">
        <v>0.14354600000000001</v>
      </c>
      <c r="P43" s="42">
        <v>0</v>
      </c>
      <c r="Q43" s="42">
        <v>-1.0750820000000001</v>
      </c>
      <c r="R43" s="42">
        <v>0</v>
      </c>
      <c r="S43" s="42">
        <v>0</v>
      </c>
      <c r="T43" s="42">
        <v>0</v>
      </c>
      <c r="U43" s="42">
        <v>0</v>
      </c>
      <c r="V43" s="42">
        <v>0</v>
      </c>
      <c r="W43" s="42">
        <v>0</v>
      </c>
      <c r="X43" s="42">
        <v>0</v>
      </c>
      <c r="Y43" s="42">
        <v>0.102565</v>
      </c>
      <c r="Z43" s="42">
        <v>9.6488000000000004E-2</v>
      </c>
      <c r="AA43" s="42">
        <v>0.15309200000000001</v>
      </c>
      <c r="AB43" s="42">
        <v>0.110265</v>
      </c>
      <c r="AC43" s="42">
        <v>6.2612000000000001E-2</v>
      </c>
      <c r="AD43" s="42">
        <v>5.7619999999999998E-2</v>
      </c>
      <c r="AE43" s="42">
        <v>0.10326100000000001</v>
      </c>
      <c r="AF43" s="42">
        <v>-1.8597900000000001</v>
      </c>
      <c r="AH43" s="30">
        <f t="shared" si="8"/>
        <v>-0.30989699999999998</v>
      </c>
      <c r="AI43" s="30">
        <f t="shared" si="4"/>
        <v>0.102565</v>
      </c>
      <c r="AJ43" s="30">
        <f t="shared" si="4"/>
        <v>9.6488000000000004E-2</v>
      </c>
      <c r="AK43" s="30">
        <f t="shared" si="4"/>
        <v>0.15309200000000001</v>
      </c>
      <c r="AL43" s="30">
        <f t="shared" si="4"/>
        <v>0.110265</v>
      </c>
      <c r="AM43" s="30">
        <f t="shared" si="4"/>
        <v>6.2612000000000001E-2</v>
      </c>
      <c r="AN43" s="30">
        <f t="shared" si="4"/>
        <v>5.7619999999999998E-2</v>
      </c>
      <c r="AR43" s="31">
        <f t="shared" si="1"/>
        <v>42916</v>
      </c>
      <c r="AS43" s="30">
        <f t="shared" si="5"/>
        <v>-2.0849579999999999</v>
      </c>
      <c r="AT43" s="30">
        <f t="shared" si="6"/>
        <v>0.102565</v>
      </c>
      <c r="AU43" s="30">
        <f t="shared" si="6"/>
        <v>9.6488000000000004E-2</v>
      </c>
      <c r="AV43" s="30">
        <f t="shared" si="6"/>
        <v>0.15309200000000001</v>
      </c>
      <c r="AW43" s="30">
        <f t="shared" si="6"/>
        <v>0.110265</v>
      </c>
      <c r="AX43" s="30">
        <f t="shared" si="6"/>
        <v>6.2612000000000001E-2</v>
      </c>
      <c r="AY43" s="30">
        <f t="shared" si="6"/>
        <v>5.7619999999999998E-2</v>
      </c>
      <c r="AZ43" s="30">
        <f t="shared" si="7"/>
        <v>-1.502316</v>
      </c>
      <c r="BA43" s="31">
        <f t="shared" si="9"/>
        <v>42916</v>
      </c>
      <c r="BB43" s="30">
        <f t="shared" si="9"/>
        <v>-2.0849579999999999</v>
      </c>
      <c r="BC43" s="30" t="e">
        <f>#REF!</f>
        <v>#REF!</v>
      </c>
    </row>
    <row r="44" spans="1:69" ht="15">
      <c r="A44" s="41">
        <v>43008</v>
      </c>
      <c r="B44" s="42">
        <v>-1.6989590000000001</v>
      </c>
      <c r="C44" s="42">
        <v>-7.1659999999999996E-3</v>
      </c>
      <c r="D44" s="42">
        <v>-0.56938100000000003</v>
      </c>
      <c r="E44" s="42">
        <v>0.23835500000000001</v>
      </c>
      <c r="F44" s="42">
        <v>-0.293296</v>
      </c>
      <c r="G44" s="42">
        <v>-1.3225750000000001</v>
      </c>
      <c r="H44" s="42">
        <v>-0.12102400000000001</v>
      </c>
      <c r="I44" s="42">
        <v>-0.525841</v>
      </c>
      <c r="J44" s="42">
        <v>1.09595</v>
      </c>
      <c r="K44" s="42">
        <v>-0.29679299999999997</v>
      </c>
      <c r="L44" s="42">
        <v>1.790114</v>
      </c>
      <c r="M44" s="42">
        <v>0</v>
      </c>
      <c r="N44" s="42">
        <v>0</v>
      </c>
      <c r="O44" s="42">
        <v>0.14538300000000001</v>
      </c>
      <c r="P44" s="42">
        <v>0</v>
      </c>
      <c r="Q44" s="42">
        <v>-1.0454220000000001</v>
      </c>
      <c r="R44" s="42">
        <v>0</v>
      </c>
      <c r="S44" s="42">
        <v>0</v>
      </c>
      <c r="T44" s="42">
        <v>0</v>
      </c>
      <c r="U44" s="42">
        <v>0</v>
      </c>
      <c r="V44" s="42">
        <v>0</v>
      </c>
      <c r="W44" s="42">
        <v>0</v>
      </c>
      <c r="X44" s="42">
        <v>0</v>
      </c>
      <c r="Y44" s="42">
        <v>8.8118000000000002E-2</v>
      </c>
      <c r="Z44" s="42">
        <v>8.8896000000000003E-2</v>
      </c>
      <c r="AA44" s="42">
        <v>0.13256399999999999</v>
      </c>
      <c r="AB44" s="42">
        <v>9.4686000000000006E-2</v>
      </c>
      <c r="AC44" s="42">
        <v>5.4597E-2</v>
      </c>
      <c r="AD44" s="42">
        <v>5.7450000000000001E-2</v>
      </c>
      <c r="AE44" s="42">
        <v>0.102571</v>
      </c>
      <c r="AF44" s="42">
        <v>-1.9917720000000001</v>
      </c>
      <c r="AH44" s="30">
        <f t="shared" si="8"/>
        <v>-0.29679299999999997</v>
      </c>
      <c r="AI44" s="30">
        <f t="shared" si="4"/>
        <v>8.8118000000000002E-2</v>
      </c>
      <c r="AJ44" s="30">
        <f t="shared" si="4"/>
        <v>8.8896000000000003E-2</v>
      </c>
      <c r="AK44" s="30">
        <f t="shared" si="4"/>
        <v>0.13256399999999999</v>
      </c>
      <c r="AL44" s="30">
        <f t="shared" si="4"/>
        <v>9.4686000000000006E-2</v>
      </c>
      <c r="AM44" s="30">
        <f t="shared" si="4"/>
        <v>5.4597E-2</v>
      </c>
      <c r="AN44" s="30">
        <f t="shared" si="4"/>
        <v>5.7450000000000001E-2</v>
      </c>
      <c r="AR44" s="31">
        <f t="shared" si="1"/>
        <v>43008</v>
      </c>
      <c r="AS44" s="30">
        <f t="shared" si="5"/>
        <v>-2.0718540000000001</v>
      </c>
      <c r="AT44" s="30">
        <f t="shared" si="6"/>
        <v>8.8118000000000002E-2</v>
      </c>
      <c r="AU44" s="30">
        <f t="shared" si="6"/>
        <v>8.8896000000000003E-2</v>
      </c>
      <c r="AV44" s="30">
        <f t="shared" si="6"/>
        <v>0.13256399999999999</v>
      </c>
      <c r="AW44" s="30">
        <f t="shared" si="6"/>
        <v>9.4686000000000006E-2</v>
      </c>
      <c r="AX44" s="30">
        <f t="shared" si="6"/>
        <v>5.4597E-2</v>
      </c>
      <c r="AY44" s="30">
        <f t="shared" si="6"/>
        <v>5.7450000000000001E-2</v>
      </c>
      <c r="AZ44" s="30">
        <f t="shared" si="7"/>
        <v>-1.5555430000000001</v>
      </c>
      <c r="BA44" s="31">
        <f t="shared" si="9"/>
        <v>43008</v>
      </c>
      <c r="BB44" s="30">
        <f t="shared" si="9"/>
        <v>-2.0718540000000001</v>
      </c>
      <c r="BC44" s="30" t="e">
        <f>#REF!</f>
        <v>#REF!</v>
      </c>
    </row>
    <row r="45" spans="1:69" ht="15">
      <c r="A45" s="41">
        <v>43100</v>
      </c>
      <c r="B45" s="42">
        <v>-1.8124279999999999</v>
      </c>
      <c r="C45" s="42">
        <v>4.9630000000000001E-2</v>
      </c>
      <c r="D45" s="42">
        <v>-0.48546299999999998</v>
      </c>
      <c r="E45" s="42">
        <v>0.341165</v>
      </c>
      <c r="F45" s="42">
        <v>-0.30219499999999999</v>
      </c>
      <c r="G45" s="42">
        <v>-1.3256349999999999</v>
      </c>
      <c r="H45" s="42">
        <v>-0.401584</v>
      </c>
      <c r="I45" s="42">
        <v>-0.52493800000000002</v>
      </c>
      <c r="J45" s="42">
        <v>1.094184</v>
      </c>
      <c r="K45" s="42">
        <v>-0.17707000000000001</v>
      </c>
      <c r="L45" s="42">
        <v>1.8438669999999999</v>
      </c>
      <c r="M45" s="42">
        <v>0</v>
      </c>
      <c r="N45" s="42">
        <v>0</v>
      </c>
      <c r="O45" s="42">
        <v>0.12611900000000001</v>
      </c>
      <c r="P45" s="42">
        <v>0</v>
      </c>
      <c r="Q45" s="42">
        <v>-1.0131730000000001</v>
      </c>
      <c r="R45" s="42">
        <v>0</v>
      </c>
      <c r="S45" s="42">
        <v>0</v>
      </c>
      <c r="T45" s="42">
        <v>0</v>
      </c>
      <c r="U45" s="42">
        <v>0</v>
      </c>
      <c r="V45" s="42">
        <v>0</v>
      </c>
      <c r="W45" s="42">
        <v>0</v>
      </c>
      <c r="X45" s="42">
        <v>0</v>
      </c>
      <c r="Y45" s="42">
        <v>9.2997999999999997E-2</v>
      </c>
      <c r="Z45" s="42">
        <v>8.5386000000000004E-2</v>
      </c>
      <c r="AA45" s="42">
        <v>0.11804000000000001</v>
      </c>
      <c r="AB45" s="42">
        <v>8.2017999999999994E-2</v>
      </c>
      <c r="AC45" s="42">
        <v>4.5950999999999999E-2</v>
      </c>
      <c r="AD45" s="42">
        <v>5.3129999999999997E-2</v>
      </c>
      <c r="AE45" s="42">
        <v>0.101882</v>
      </c>
      <c r="AF45" s="42">
        <v>-2.0081180000000001</v>
      </c>
      <c r="AH45" s="30">
        <f t="shared" si="8"/>
        <v>-0.17707000000000001</v>
      </c>
      <c r="AI45" s="30">
        <f t="shared" si="4"/>
        <v>9.2997999999999997E-2</v>
      </c>
      <c r="AJ45" s="30">
        <f t="shared" si="4"/>
        <v>8.5386000000000004E-2</v>
      </c>
      <c r="AK45" s="30">
        <f t="shared" si="4"/>
        <v>0.11804000000000001</v>
      </c>
      <c r="AL45" s="30">
        <f t="shared" si="4"/>
        <v>8.2017999999999994E-2</v>
      </c>
      <c r="AM45" s="30">
        <f t="shared" si="4"/>
        <v>4.5950999999999999E-2</v>
      </c>
      <c r="AN45" s="30">
        <f t="shared" si="4"/>
        <v>5.3129999999999997E-2</v>
      </c>
      <c r="AR45" s="31">
        <f t="shared" si="1"/>
        <v>43100</v>
      </c>
      <c r="AS45" s="30">
        <f t="shared" si="5"/>
        <v>-1.9521310000000001</v>
      </c>
      <c r="AT45" s="30">
        <f t="shared" si="6"/>
        <v>9.2997999999999997E-2</v>
      </c>
      <c r="AU45" s="30">
        <f t="shared" si="6"/>
        <v>8.5386000000000004E-2</v>
      </c>
      <c r="AV45" s="30">
        <f t="shared" si="6"/>
        <v>0.11804000000000001</v>
      </c>
      <c r="AW45" s="30">
        <f t="shared" si="6"/>
        <v>8.2017999999999994E-2</v>
      </c>
      <c r="AX45" s="30">
        <f t="shared" si="6"/>
        <v>4.5950999999999999E-2</v>
      </c>
      <c r="AY45" s="30">
        <f t="shared" si="6"/>
        <v>5.3129999999999997E-2</v>
      </c>
      <c r="AZ45" s="30">
        <f t="shared" si="7"/>
        <v>-1.4746080000000004</v>
      </c>
      <c r="BA45" s="31">
        <f t="shared" si="9"/>
        <v>43100</v>
      </c>
      <c r="BB45" s="30">
        <f t="shared" si="9"/>
        <v>-1.9521310000000001</v>
      </c>
      <c r="BC45" s="30" t="e">
        <f>#REF!</f>
        <v>#REF!</v>
      </c>
    </row>
    <row r="46" spans="1:69" ht="15">
      <c r="A46" s="41">
        <v>43190</v>
      </c>
      <c r="B46" s="42">
        <v>-1.7989980000000001</v>
      </c>
      <c r="C46" s="42">
        <v>9.3085000000000001E-2</v>
      </c>
      <c r="D46" s="42">
        <v>-0.39996500000000001</v>
      </c>
      <c r="E46" s="42">
        <v>0.42246099999999998</v>
      </c>
      <c r="F46" s="42">
        <v>-0.30516799999999999</v>
      </c>
      <c r="G46" s="42">
        <v>-1.3255030000000001</v>
      </c>
      <c r="H46" s="42">
        <v>-0.18671199999999999</v>
      </c>
      <c r="I46" s="42">
        <v>-0.55162199999999995</v>
      </c>
      <c r="J46" s="42">
        <v>1.0520119999999999</v>
      </c>
      <c r="K46" s="42">
        <v>-4.9574E-2</v>
      </c>
      <c r="L46" s="42">
        <v>1.895432</v>
      </c>
      <c r="M46" s="42">
        <v>0</v>
      </c>
      <c r="N46" s="42">
        <v>0</v>
      </c>
      <c r="O46" s="42">
        <v>0.117184</v>
      </c>
      <c r="P46" s="42">
        <v>0</v>
      </c>
      <c r="Q46" s="42">
        <v>-0.98899099999999995</v>
      </c>
      <c r="R46" s="42">
        <v>0</v>
      </c>
      <c r="S46" s="42">
        <v>0</v>
      </c>
      <c r="T46" s="42">
        <v>0</v>
      </c>
      <c r="U46" s="42">
        <v>0</v>
      </c>
      <c r="V46" s="42">
        <v>0</v>
      </c>
      <c r="W46" s="42">
        <v>0</v>
      </c>
      <c r="X46" s="42">
        <v>0</v>
      </c>
      <c r="Y46" s="42">
        <v>8.9761999999999995E-2</v>
      </c>
      <c r="Z46" s="42">
        <v>7.7342999999999995E-2</v>
      </c>
      <c r="AA46" s="42">
        <v>0.104129</v>
      </c>
      <c r="AB46" s="42">
        <v>6.8844000000000002E-2</v>
      </c>
      <c r="AC46" s="42">
        <v>3.6700000000000003E-2</v>
      </c>
      <c r="AD46" s="42">
        <v>5.0917999999999998E-2</v>
      </c>
      <c r="AE46" s="42">
        <v>0.10119499999999999</v>
      </c>
      <c r="AF46" s="42">
        <v>-1.4974689999999999</v>
      </c>
      <c r="AH46" s="30">
        <f t="shared" si="8"/>
        <v>-4.9574E-2</v>
      </c>
      <c r="AI46" s="30">
        <f t="shared" si="4"/>
        <v>8.9761999999999995E-2</v>
      </c>
      <c r="AJ46" s="30">
        <f t="shared" si="4"/>
        <v>7.7342999999999995E-2</v>
      </c>
      <c r="AK46" s="30">
        <f t="shared" si="4"/>
        <v>0.104129</v>
      </c>
      <c r="AL46" s="30">
        <f t="shared" si="4"/>
        <v>6.8844000000000002E-2</v>
      </c>
      <c r="AM46" s="30">
        <f t="shared" si="4"/>
        <v>3.6700000000000003E-2</v>
      </c>
      <c r="AN46" s="30">
        <f t="shared" si="4"/>
        <v>5.0917999999999998E-2</v>
      </c>
      <c r="AR46" s="31">
        <f t="shared" si="1"/>
        <v>43190</v>
      </c>
      <c r="AS46" s="30">
        <f t="shared" si="5"/>
        <v>-1.824635</v>
      </c>
      <c r="AT46" s="30">
        <f t="shared" si="6"/>
        <v>8.9761999999999995E-2</v>
      </c>
      <c r="AU46" s="30">
        <f t="shared" si="6"/>
        <v>7.7342999999999995E-2</v>
      </c>
      <c r="AV46" s="30">
        <f t="shared" si="6"/>
        <v>0.104129</v>
      </c>
      <c r="AW46" s="30">
        <f t="shared" si="6"/>
        <v>6.8844000000000002E-2</v>
      </c>
      <c r="AX46" s="30">
        <f t="shared" si="6"/>
        <v>3.6700000000000003E-2</v>
      </c>
      <c r="AY46" s="30">
        <f t="shared" si="6"/>
        <v>5.0917999999999998E-2</v>
      </c>
      <c r="AZ46" s="30">
        <f t="shared" si="7"/>
        <v>-1.3969390000000004</v>
      </c>
      <c r="BA46" s="31">
        <f t="shared" si="9"/>
        <v>43190</v>
      </c>
      <c r="BB46" s="30">
        <f t="shared" si="9"/>
        <v>-1.824635</v>
      </c>
      <c r="BC46" s="30" t="e">
        <f>#REF!</f>
        <v>#REF!</v>
      </c>
    </row>
    <row r="47" spans="1:69" ht="15">
      <c r="A47" s="41">
        <v>43281</v>
      </c>
      <c r="B47" s="42">
        <v>-1.6929479999999999</v>
      </c>
      <c r="C47" s="42">
        <v>7.1609999999999993E-2</v>
      </c>
      <c r="D47" s="42">
        <v>-0.38769999999999999</v>
      </c>
      <c r="E47" s="42">
        <v>0.46335599999999999</v>
      </c>
      <c r="F47" s="42">
        <v>-0.315691</v>
      </c>
      <c r="G47" s="42">
        <v>-1.3182929999999999</v>
      </c>
      <c r="H47" s="42">
        <v>-9.7160999999999997E-2</v>
      </c>
      <c r="I47" s="42">
        <v>-0.59391000000000005</v>
      </c>
      <c r="J47" s="42">
        <v>1.001628</v>
      </c>
      <c r="K47" s="42">
        <v>4.9779999999999998E-3</v>
      </c>
      <c r="L47" s="42">
        <v>1.9183140000000001</v>
      </c>
      <c r="M47" s="42">
        <v>0</v>
      </c>
      <c r="N47" s="42">
        <v>0</v>
      </c>
      <c r="O47" s="42">
        <v>0.14003499999999999</v>
      </c>
      <c r="P47" s="42">
        <v>0</v>
      </c>
      <c r="Q47" s="42">
        <v>-0.97276300000000004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  <c r="Y47" s="42">
        <v>7.8989000000000004E-2</v>
      </c>
      <c r="Z47" s="42">
        <v>6.7910999999999999E-2</v>
      </c>
      <c r="AA47" s="42">
        <v>8.5343000000000002E-2</v>
      </c>
      <c r="AB47" s="42">
        <v>5.4969999999999998E-2</v>
      </c>
      <c r="AC47" s="42">
        <v>3.2413999999999998E-2</v>
      </c>
      <c r="AD47" s="42">
        <v>5.2595000000000003E-2</v>
      </c>
      <c r="AE47" s="42">
        <v>0.100509</v>
      </c>
      <c r="AF47" s="42">
        <v>-1.3058149999999999</v>
      </c>
      <c r="AH47" s="30">
        <f t="shared" si="8"/>
        <v>4.9779999999999998E-3</v>
      </c>
      <c r="AI47" s="30">
        <f t="shared" si="4"/>
        <v>7.8989000000000004E-2</v>
      </c>
      <c r="AJ47" s="30">
        <f t="shared" si="4"/>
        <v>6.7910999999999999E-2</v>
      </c>
      <c r="AK47" s="30">
        <f t="shared" si="4"/>
        <v>8.5343000000000002E-2</v>
      </c>
      <c r="AL47" s="30">
        <f t="shared" si="4"/>
        <v>5.4969999999999998E-2</v>
      </c>
      <c r="AM47" s="30">
        <f t="shared" si="4"/>
        <v>3.2413999999999998E-2</v>
      </c>
      <c r="AN47" s="30">
        <f t="shared" si="4"/>
        <v>5.2595000000000003E-2</v>
      </c>
      <c r="AR47" s="31">
        <f t="shared" si="1"/>
        <v>43281</v>
      </c>
      <c r="AS47" s="30">
        <f t="shared" si="5"/>
        <v>-1.7700830000000001</v>
      </c>
      <c r="AT47" s="30">
        <f t="shared" si="6"/>
        <v>7.8989000000000004E-2</v>
      </c>
      <c r="AU47" s="30">
        <f t="shared" si="6"/>
        <v>6.7910999999999999E-2</v>
      </c>
      <c r="AV47" s="30">
        <f t="shared" si="6"/>
        <v>8.5343000000000002E-2</v>
      </c>
      <c r="AW47" s="30">
        <f t="shared" si="6"/>
        <v>5.4969999999999998E-2</v>
      </c>
      <c r="AX47" s="30">
        <f t="shared" si="6"/>
        <v>3.2413999999999998E-2</v>
      </c>
      <c r="AY47" s="30">
        <f t="shared" si="6"/>
        <v>5.2595000000000003E-2</v>
      </c>
      <c r="AZ47" s="30">
        <f t="shared" si="7"/>
        <v>-1.3978610000000002</v>
      </c>
      <c r="BA47" s="31">
        <f t="shared" si="9"/>
        <v>43281</v>
      </c>
      <c r="BB47" s="30">
        <f t="shared" si="9"/>
        <v>-1.7700830000000001</v>
      </c>
      <c r="BC47" s="30" t="e">
        <f>#REF!</f>
        <v>#REF!</v>
      </c>
    </row>
    <row r="48" spans="1:69" ht="15">
      <c r="A48" s="41">
        <v>43373</v>
      </c>
      <c r="B48" s="42">
        <v>-1.544314</v>
      </c>
      <c r="C48" s="42">
        <v>6.9180000000000005E-2</v>
      </c>
      <c r="D48" s="42">
        <v>-0.36837500000000001</v>
      </c>
      <c r="E48" s="42">
        <v>0.50185900000000006</v>
      </c>
      <c r="F48" s="42">
        <v>-0.328071</v>
      </c>
      <c r="G48" s="42">
        <v>-1.3200069999999999</v>
      </c>
      <c r="H48" s="42">
        <v>-0.18899199999999999</v>
      </c>
      <c r="I48" s="42">
        <v>-0.61355199999999999</v>
      </c>
      <c r="J48" s="42">
        <v>0.98260800000000004</v>
      </c>
      <c r="K48" s="42">
        <v>-2.8261000000000001E-2</v>
      </c>
      <c r="L48" s="42">
        <v>1.9164950000000001</v>
      </c>
      <c r="M48" s="42">
        <v>0</v>
      </c>
      <c r="N48" s="42">
        <v>0</v>
      </c>
      <c r="O48" s="42">
        <v>0.147645</v>
      </c>
      <c r="P48" s="42">
        <v>0</v>
      </c>
      <c r="Q48" s="42">
        <v>-0.943245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6.1301000000000001E-2</v>
      </c>
      <c r="Z48" s="42">
        <v>4.9506000000000001E-2</v>
      </c>
      <c r="AA48" s="42">
        <v>6.5749000000000002E-2</v>
      </c>
      <c r="AB48" s="42">
        <v>4.8016999999999997E-2</v>
      </c>
      <c r="AC48" s="42">
        <v>3.7601999999999997E-2</v>
      </c>
      <c r="AD48" s="42">
        <v>5.1877E-2</v>
      </c>
      <c r="AE48" s="42">
        <v>9.9825999999999998E-2</v>
      </c>
      <c r="AF48" s="42">
        <v>-1.3031509999999999</v>
      </c>
      <c r="AH48" s="30">
        <f t="shared" si="8"/>
        <v>-2.8261000000000001E-2</v>
      </c>
      <c r="AI48" s="30">
        <f t="shared" si="4"/>
        <v>6.1301000000000001E-2</v>
      </c>
      <c r="AJ48" s="30">
        <f t="shared" si="4"/>
        <v>4.9506000000000001E-2</v>
      </c>
      <c r="AK48" s="30">
        <f t="shared" si="4"/>
        <v>6.5749000000000002E-2</v>
      </c>
      <c r="AL48" s="30">
        <f t="shared" si="4"/>
        <v>4.8016999999999997E-2</v>
      </c>
      <c r="AM48" s="30">
        <f t="shared" si="4"/>
        <v>3.7601999999999997E-2</v>
      </c>
      <c r="AN48" s="30">
        <f t="shared" si="4"/>
        <v>5.1877E-2</v>
      </c>
      <c r="AR48" s="31">
        <f t="shared" si="1"/>
        <v>43373</v>
      </c>
      <c r="AS48" s="30">
        <f t="shared" si="5"/>
        <v>-1.8033220000000001</v>
      </c>
      <c r="AT48" s="30">
        <f t="shared" si="6"/>
        <v>6.1301000000000001E-2</v>
      </c>
      <c r="AU48" s="30">
        <f t="shared" si="6"/>
        <v>4.9506000000000001E-2</v>
      </c>
      <c r="AV48" s="30">
        <f t="shared" si="6"/>
        <v>6.5749000000000002E-2</v>
      </c>
      <c r="AW48" s="30">
        <f t="shared" si="6"/>
        <v>4.8016999999999997E-2</v>
      </c>
      <c r="AX48" s="30">
        <f t="shared" si="6"/>
        <v>3.7601999999999997E-2</v>
      </c>
      <c r="AY48" s="30">
        <f t="shared" si="6"/>
        <v>5.1877E-2</v>
      </c>
      <c r="AZ48" s="30">
        <f t="shared" si="7"/>
        <v>-1.4892700000000001</v>
      </c>
      <c r="BA48" s="31">
        <f t="shared" si="9"/>
        <v>43373</v>
      </c>
      <c r="BB48" s="30">
        <f t="shared" si="9"/>
        <v>-1.8033220000000001</v>
      </c>
      <c r="BC48" s="30" t="e">
        <f>#REF!</f>
        <v>#REF!</v>
      </c>
    </row>
    <row r="49" spans="1:55" ht="15">
      <c r="A49" s="41">
        <v>43465</v>
      </c>
      <c r="B49" s="42">
        <v>-1.5066999999999999</v>
      </c>
      <c r="C49" s="42">
        <v>8.4217E-2</v>
      </c>
      <c r="D49" s="42">
        <v>-0.38611600000000001</v>
      </c>
      <c r="E49" s="42">
        <v>0.58175900000000003</v>
      </c>
      <c r="F49" s="42">
        <v>-0.359657</v>
      </c>
      <c r="G49" s="42">
        <v>-1.321059</v>
      </c>
      <c r="H49" s="42">
        <v>0.108163</v>
      </c>
      <c r="I49" s="42">
        <v>-0.62896200000000002</v>
      </c>
      <c r="J49" s="42">
        <v>0.94538900000000003</v>
      </c>
      <c r="K49" s="42">
        <v>-4.2560000000000002E-3</v>
      </c>
      <c r="L49" s="42">
        <v>1.8948119999999999</v>
      </c>
      <c r="M49" s="42">
        <v>0</v>
      </c>
      <c r="N49" s="42">
        <v>0</v>
      </c>
      <c r="O49" s="42">
        <v>0.15577199999999999</v>
      </c>
      <c r="P49" s="42">
        <v>0</v>
      </c>
      <c r="Q49" s="42">
        <v>-0.91954899999999995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4.4491000000000003E-2</v>
      </c>
      <c r="Z49" s="42">
        <v>3.6148E-2</v>
      </c>
      <c r="AA49" s="42">
        <v>6.1577E-2</v>
      </c>
      <c r="AB49" s="42">
        <v>5.7475999999999999E-2</v>
      </c>
      <c r="AC49" s="42">
        <v>4.0548000000000001E-2</v>
      </c>
      <c r="AD49" s="42">
        <v>6.3213000000000005E-2</v>
      </c>
      <c r="AE49" s="42">
        <v>9.9143999999999996E-2</v>
      </c>
      <c r="AF49" s="42">
        <v>-0.95358799999999999</v>
      </c>
      <c r="AH49" s="30">
        <f t="shared" si="8"/>
        <v>-4.2560000000000002E-3</v>
      </c>
      <c r="AI49" s="30">
        <f t="shared" si="4"/>
        <v>4.4491000000000003E-2</v>
      </c>
      <c r="AJ49" s="30">
        <f t="shared" si="4"/>
        <v>3.6148E-2</v>
      </c>
      <c r="AK49" s="30">
        <f t="shared" si="4"/>
        <v>6.1577E-2</v>
      </c>
      <c r="AL49" s="30">
        <f t="shared" si="4"/>
        <v>5.7475999999999999E-2</v>
      </c>
      <c r="AM49" s="30">
        <f t="shared" si="4"/>
        <v>4.0548000000000001E-2</v>
      </c>
      <c r="AN49" s="30">
        <f t="shared" si="4"/>
        <v>6.3213000000000005E-2</v>
      </c>
      <c r="AR49" s="31">
        <f t="shared" si="1"/>
        <v>43465</v>
      </c>
      <c r="AS49" s="30">
        <f t="shared" si="5"/>
        <v>-1.779317</v>
      </c>
      <c r="AT49" s="30">
        <f t="shared" si="6"/>
        <v>4.4491000000000003E-2</v>
      </c>
      <c r="AU49" s="30">
        <f t="shared" si="6"/>
        <v>3.6148E-2</v>
      </c>
      <c r="AV49" s="30">
        <f t="shared" si="6"/>
        <v>6.1577E-2</v>
      </c>
      <c r="AW49" s="30">
        <f t="shared" si="6"/>
        <v>5.7475999999999999E-2</v>
      </c>
      <c r="AX49" s="30">
        <f t="shared" si="6"/>
        <v>4.0548000000000001E-2</v>
      </c>
      <c r="AY49" s="30">
        <f t="shared" si="6"/>
        <v>6.3213000000000005E-2</v>
      </c>
      <c r="AZ49" s="30">
        <f t="shared" si="7"/>
        <v>-1.4758639999999998</v>
      </c>
      <c r="BA49" s="31">
        <f t="shared" si="9"/>
        <v>43465</v>
      </c>
      <c r="BB49" s="30">
        <f t="shared" si="9"/>
        <v>-1.779317</v>
      </c>
      <c r="BC49" s="30" t="e">
        <f>#REF!</f>
        <v>#REF!</v>
      </c>
    </row>
    <row r="50" spans="1:55" ht="15">
      <c r="A50" s="41">
        <v>43555</v>
      </c>
      <c r="B50" s="42">
        <v>-1.2635190000000001</v>
      </c>
      <c r="C50" s="42">
        <v>9.1442999999999997E-2</v>
      </c>
      <c r="D50" s="42">
        <v>-0.41801199999999999</v>
      </c>
      <c r="E50" s="42">
        <v>0.57984000000000002</v>
      </c>
      <c r="F50" s="42">
        <v>-0.41182999999999997</v>
      </c>
      <c r="G50" s="42">
        <v>-1.3102720000000001</v>
      </c>
      <c r="H50" s="42">
        <v>-0.19334999999999999</v>
      </c>
      <c r="I50" s="42">
        <v>-0.61948800000000004</v>
      </c>
      <c r="J50" s="42">
        <v>1.0037799999999999</v>
      </c>
      <c r="K50" s="42">
        <v>-6.7249000000000003E-2</v>
      </c>
      <c r="L50" s="42">
        <v>1.8729279999999999</v>
      </c>
      <c r="M50" s="42">
        <v>0</v>
      </c>
      <c r="N50" s="42">
        <v>0</v>
      </c>
      <c r="O50" s="42">
        <v>0.121631</v>
      </c>
      <c r="P50" s="42">
        <v>0</v>
      </c>
      <c r="Q50" s="42">
        <v>-0.88672899999999999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2.7607E-2</v>
      </c>
      <c r="Z50" s="42">
        <v>3.7723E-2</v>
      </c>
      <c r="AA50" s="42">
        <v>7.8114000000000003E-2</v>
      </c>
      <c r="AB50" s="42">
        <v>6.1282999999999997E-2</v>
      </c>
      <c r="AC50" s="42">
        <v>5.8628E-2</v>
      </c>
      <c r="AD50" s="42">
        <v>7.5541999999999998E-2</v>
      </c>
      <c r="AE50" s="42">
        <v>9.8464999999999997E-2</v>
      </c>
      <c r="AF50" s="42">
        <v>-1.063466</v>
      </c>
      <c r="AH50" s="30">
        <f t="shared" si="8"/>
        <v>-6.7249000000000003E-2</v>
      </c>
      <c r="AI50" s="30">
        <f t="shared" si="4"/>
        <v>2.7607E-2</v>
      </c>
      <c r="AJ50" s="30">
        <f t="shared" si="4"/>
        <v>3.7723E-2</v>
      </c>
      <c r="AK50" s="30">
        <f t="shared" si="4"/>
        <v>7.8114000000000003E-2</v>
      </c>
      <c r="AL50" s="30">
        <f t="shared" si="4"/>
        <v>6.1282999999999997E-2</v>
      </c>
      <c r="AM50" s="30">
        <f t="shared" si="4"/>
        <v>5.8628E-2</v>
      </c>
      <c r="AN50" s="30">
        <f t="shared" si="4"/>
        <v>7.5541999999999998E-2</v>
      </c>
      <c r="AR50" s="31">
        <f t="shared" si="1"/>
        <v>43555</v>
      </c>
      <c r="AS50" s="30">
        <f t="shared" si="5"/>
        <v>-1.8423099999999999</v>
      </c>
      <c r="AT50" s="30">
        <f t="shared" si="6"/>
        <v>2.7607E-2</v>
      </c>
      <c r="AU50" s="30">
        <f t="shared" si="6"/>
        <v>3.7723E-2</v>
      </c>
      <c r="AV50" s="30">
        <f t="shared" si="6"/>
        <v>7.8114000000000003E-2</v>
      </c>
      <c r="AW50" s="30">
        <f t="shared" si="6"/>
        <v>6.1282999999999997E-2</v>
      </c>
      <c r="AX50" s="30">
        <f t="shared" si="6"/>
        <v>5.8628E-2</v>
      </c>
      <c r="AY50" s="30">
        <f t="shared" si="6"/>
        <v>7.5541999999999998E-2</v>
      </c>
      <c r="AZ50" s="30">
        <f t="shared" si="7"/>
        <v>-1.5034130000000001</v>
      </c>
      <c r="BA50" s="31">
        <f t="shared" si="9"/>
        <v>43555</v>
      </c>
      <c r="BB50" s="30">
        <f t="shared" si="9"/>
        <v>-1.8423099999999999</v>
      </c>
      <c r="BC50" s="30" t="e">
        <f>#REF!</f>
        <v>#REF!</v>
      </c>
    </row>
    <row r="51" spans="1:55" ht="15">
      <c r="A51" s="41">
        <v>43646</v>
      </c>
      <c r="B51" s="42">
        <v>-1.6927099999999999</v>
      </c>
      <c r="C51" s="42">
        <v>0.14410400000000001</v>
      </c>
      <c r="D51" s="42">
        <v>-0.44261899999999998</v>
      </c>
      <c r="E51" s="42">
        <v>0.75993699999999997</v>
      </c>
      <c r="F51" s="42">
        <v>-0.43975500000000001</v>
      </c>
      <c r="G51" s="42">
        <v>-1.3092900000000001</v>
      </c>
      <c r="H51" s="42">
        <v>-0.39998899999999998</v>
      </c>
      <c r="I51" s="42">
        <v>-0.61305100000000001</v>
      </c>
      <c r="J51" s="42">
        <v>0.93353600000000003</v>
      </c>
      <c r="K51" s="42">
        <v>-8.8845999999999994E-2</v>
      </c>
      <c r="L51" s="42">
        <v>1.877224</v>
      </c>
      <c r="M51" s="42">
        <v>0</v>
      </c>
      <c r="N51" s="42">
        <v>0</v>
      </c>
      <c r="O51" s="42">
        <v>9.5700999999999994E-2</v>
      </c>
      <c r="P51" s="42">
        <v>0</v>
      </c>
      <c r="Q51" s="42">
        <v>-0.86663900000000005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  <c r="W51" s="42">
        <v>0</v>
      </c>
      <c r="X51" s="42">
        <v>0</v>
      </c>
      <c r="Y51" s="42">
        <v>3.8373999999999998E-2</v>
      </c>
      <c r="Z51" s="42">
        <v>6.9081000000000004E-2</v>
      </c>
      <c r="AA51" s="42">
        <v>8.6872000000000005E-2</v>
      </c>
      <c r="AB51" s="42">
        <v>8.5845000000000005E-2</v>
      </c>
      <c r="AC51" s="42">
        <v>7.7398999999999996E-2</v>
      </c>
      <c r="AD51" s="42">
        <v>9.5907000000000006E-2</v>
      </c>
      <c r="AE51" s="42">
        <v>9.7786999999999999E-2</v>
      </c>
      <c r="AF51" s="42">
        <v>-1.491133</v>
      </c>
      <c r="AH51" s="30">
        <f t="shared" si="8"/>
        <v>-8.8845999999999994E-2</v>
      </c>
      <c r="AI51" s="30">
        <f t="shared" si="4"/>
        <v>3.8373999999999998E-2</v>
      </c>
      <c r="AJ51" s="30">
        <f t="shared" si="4"/>
        <v>6.9081000000000004E-2</v>
      </c>
      <c r="AK51" s="30">
        <f t="shared" si="4"/>
        <v>8.6872000000000005E-2</v>
      </c>
      <c r="AL51" s="30">
        <f t="shared" si="4"/>
        <v>8.5845000000000005E-2</v>
      </c>
      <c r="AM51" s="30">
        <f t="shared" si="4"/>
        <v>7.7398999999999996E-2</v>
      </c>
      <c r="AN51" s="30">
        <f t="shared" si="4"/>
        <v>9.5907000000000006E-2</v>
      </c>
      <c r="AR51" s="31">
        <f t="shared" si="1"/>
        <v>43646</v>
      </c>
      <c r="AS51" s="30">
        <f t="shared" si="5"/>
        <v>-1.863907</v>
      </c>
      <c r="AT51" s="30">
        <f t="shared" si="6"/>
        <v>3.8373999999999998E-2</v>
      </c>
      <c r="AU51" s="30">
        <f t="shared" si="6"/>
        <v>6.9081000000000004E-2</v>
      </c>
      <c r="AV51" s="30">
        <f t="shared" si="6"/>
        <v>8.6872000000000005E-2</v>
      </c>
      <c r="AW51" s="30">
        <f t="shared" si="6"/>
        <v>8.5845000000000005E-2</v>
      </c>
      <c r="AX51" s="30">
        <f t="shared" si="6"/>
        <v>7.7398999999999996E-2</v>
      </c>
      <c r="AY51" s="30">
        <f t="shared" si="6"/>
        <v>9.5907000000000006E-2</v>
      </c>
      <c r="AZ51" s="30">
        <f t="shared" si="7"/>
        <v>-1.4104290000000002</v>
      </c>
      <c r="BA51" s="31">
        <f t="shared" si="9"/>
        <v>43646</v>
      </c>
      <c r="BB51" s="30">
        <f t="shared" si="9"/>
        <v>-1.863907</v>
      </c>
      <c r="BC51" s="30" t="e">
        <f>#REF!</f>
        <v>#REF!</v>
      </c>
    </row>
    <row r="52" spans="1:55" ht="15">
      <c r="A52" s="41">
        <v>43738</v>
      </c>
      <c r="B52" s="42">
        <v>-1.653969</v>
      </c>
      <c r="C52" s="42">
        <v>0.209534</v>
      </c>
      <c r="D52" s="42">
        <v>-0.45485199999999998</v>
      </c>
      <c r="E52" s="42">
        <v>0.91262500000000002</v>
      </c>
      <c r="F52" s="42">
        <v>-0.45377200000000001</v>
      </c>
      <c r="G52" s="42">
        <v>-1.361885</v>
      </c>
      <c r="H52" s="42">
        <v>-0.37028100000000003</v>
      </c>
      <c r="I52" s="42">
        <v>-0.59964499999999998</v>
      </c>
      <c r="J52" s="42">
        <v>0.87788900000000003</v>
      </c>
      <c r="K52" s="42">
        <v>-3.4765999999999998E-2</v>
      </c>
      <c r="L52" s="42">
        <v>1.8517870000000001</v>
      </c>
      <c r="M52" s="42">
        <v>0</v>
      </c>
      <c r="N52" s="42">
        <v>0</v>
      </c>
      <c r="O52" s="42">
        <v>8.7494000000000002E-2</v>
      </c>
      <c r="P52" s="42">
        <v>0</v>
      </c>
      <c r="Q52" s="42">
        <v>-0.84775599999999995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7.6131000000000004E-2</v>
      </c>
      <c r="Z52" s="42">
        <v>7.9584000000000002E-2</v>
      </c>
      <c r="AA52" s="42">
        <v>0.12091499999999999</v>
      </c>
      <c r="AB52" s="42">
        <v>0.10674699999999999</v>
      </c>
      <c r="AC52" s="42">
        <v>0.103542</v>
      </c>
      <c r="AD52" s="42">
        <v>0.125197</v>
      </c>
      <c r="AE52" s="42">
        <v>9.7112000000000004E-2</v>
      </c>
      <c r="AF52" s="42">
        <v>-1.128369</v>
      </c>
      <c r="AH52" s="30">
        <f t="shared" si="8"/>
        <v>-3.4765999999999998E-2</v>
      </c>
      <c r="AI52" s="30">
        <f t="shared" si="4"/>
        <v>7.6131000000000004E-2</v>
      </c>
      <c r="AJ52" s="30">
        <f t="shared" si="4"/>
        <v>7.9584000000000002E-2</v>
      </c>
      <c r="AK52" s="30">
        <f t="shared" si="4"/>
        <v>0.12091499999999999</v>
      </c>
      <c r="AL52" s="30">
        <f t="shared" si="4"/>
        <v>0.10674699999999999</v>
      </c>
      <c r="AM52" s="30">
        <f t="shared" si="4"/>
        <v>0.103542</v>
      </c>
      <c r="AN52" s="30">
        <f t="shared" si="4"/>
        <v>0.125197</v>
      </c>
      <c r="AR52" s="31">
        <f t="shared" si="1"/>
        <v>43738</v>
      </c>
      <c r="AS52" s="30">
        <f t="shared" si="5"/>
        <v>-1.8098270000000001</v>
      </c>
      <c r="AT52" s="30">
        <f t="shared" si="6"/>
        <v>7.6131000000000004E-2</v>
      </c>
      <c r="AU52" s="30">
        <f t="shared" si="6"/>
        <v>7.9584000000000002E-2</v>
      </c>
      <c r="AV52" s="30">
        <f t="shared" si="6"/>
        <v>0.12091499999999999</v>
      </c>
      <c r="AW52" s="30">
        <f t="shared" si="6"/>
        <v>0.10674699999999999</v>
      </c>
      <c r="AX52" s="30">
        <f t="shared" si="6"/>
        <v>0.103542</v>
      </c>
      <c r="AY52" s="30">
        <f t="shared" si="6"/>
        <v>0.125197</v>
      </c>
      <c r="AZ52" s="30">
        <f t="shared" si="7"/>
        <v>-1.197711</v>
      </c>
      <c r="BA52" s="31">
        <f t="shared" si="9"/>
        <v>43738</v>
      </c>
      <c r="BB52" s="30">
        <f t="shared" si="9"/>
        <v>-1.8098270000000001</v>
      </c>
      <c r="BC52" s="30" t="e">
        <f>#REF!</f>
        <v>#REF!</v>
      </c>
    </row>
    <row r="53" spans="1:55" ht="15">
      <c r="A53" s="41">
        <v>43830</v>
      </c>
      <c r="B53" s="42">
        <v>-1.482178</v>
      </c>
      <c r="C53" s="42">
        <v>0.281663</v>
      </c>
      <c r="D53" s="42">
        <v>-0.430118</v>
      </c>
      <c r="E53" s="42">
        <v>0.86046900000000004</v>
      </c>
      <c r="F53" s="42">
        <v>-0.466192</v>
      </c>
      <c r="G53" s="42">
        <v>-1.464083</v>
      </c>
      <c r="H53" s="42">
        <v>-0.25558999999999998</v>
      </c>
      <c r="I53" s="42">
        <v>-0.57447800000000004</v>
      </c>
      <c r="J53" s="42">
        <v>0.90727899999999995</v>
      </c>
      <c r="K53" s="42">
        <v>3.2441999999999999E-2</v>
      </c>
      <c r="L53" s="42">
        <v>1.7865839999999999</v>
      </c>
      <c r="M53" s="42">
        <v>0</v>
      </c>
      <c r="N53" s="42">
        <v>0</v>
      </c>
      <c r="O53" s="42">
        <v>4.8356000000000003E-2</v>
      </c>
      <c r="P53" s="42">
        <v>0</v>
      </c>
      <c r="Q53" s="42">
        <v>-0.81400899999999998</v>
      </c>
      <c r="R53" s="42">
        <v>0</v>
      </c>
      <c r="S53" s="42">
        <v>0</v>
      </c>
      <c r="T53" s="42">
        <v>0</v>
      </c>
      <c r="U53" s="42">
        <v>0</v>
      </c>
      <c r="V53" s="42">
        <v>0</v>
      </c>
      <c r="W53" s="42">
        <v>0</v>
      </c>
      <c r="X53" s="42">
        <v>0</v>
      </c>
      <c r="Y53" s="42">
        <v>5.7227E-2</v>
      </c>
      <c r="Z53" s="42">
        <v>0.10363700000000001</v>
      </c>
      <c r="AA53" s="42">
        <v>0.13302</v>
      </c>
      <c r="AB53" s="42">
        <v>0.125192</v>
      </c>
      <c r="AC53" s="42">
        <v>0.129917</v>
      </c>
      <c r="AD53" s="42">
        <v>0.15665000000000001</v>
      </c>
      <c r="AE53" s="42">
        <v>9.6438999999999997E-2</v>
      </c>
      <c r="AF53" s="42">
        <v>-0.76777600000000001</v>
      </c>
      <c r="AH53" s="30">
        <f t="shared" si="8"/>
        <v>3.2441999999999999E-2</v>
      </c>
      <c r="AI53" s="30">
        <f t="shared" si="4"/>
        <v>5.7227E-2</v>
      </c>
      <c r="AJ53" s="30">
        <f t="shared" si="4"/>
        <v>0.10363700000000001</v>
      </c>
      <c r="AK53" s="30">
        <f t="shared" si="4"/>
        <v>0.13302</v>
      </c>
      <c r="AL53" s="30">
        <f t="shared" si="4"/>
        <v>0.125192</v>
      </c>
      <c r="AM53" s="30">
        <f t="shared" si="4"/>
        <v>0.129917</v>
      </c>
      <c r="AN53" s="30">
        <f t="shared" si="4"/>
        <v>0.15665000000000001</v>
      </c>
      <c r="AR53" s="31">
        <f t="shared" si="1"/>
        <v>43830</v>
      </c>
      <c r="AS53" s="30">
        <f t="shared" si="5"/>
        <v>-1.7426189999999999</v>
      </c>
      <c r="AT53" s="30">
        <f t="shared" si="6"/>
        <v>5.7227E-2</v>
      </c>
      <c r="AU53" s="30">
        <f t="shared" si="6"/>
        <v>0.10363700000000001</v>
      </c>
      <c r="AV53" s="30">
        <f t="shared" si="6"/>
        <v>0.13302</v>
      </c>
      <c r="AW53" s="30">
        <f t="shared" si="6"/>
        <v>0.125192</v>
      </c>
      <c r="AX53" s="30">
        <f t="shared" si="6"/>
        <v>0.129917</v>
      </c>
      <c r="AY53" s="30">
        <f t="shared" si="6"/>
        <v>0.15665000000000001</v>
      </c>
      <c r="AZ53" s="30">
        <f t="shared" si="7"/>
        <v>-1.0369760000000001</v>
      </c>
      <c r="BA53" s="31">
        <f t="shared" si="9"/>
        <v>43830</v>
      </c>
      <c r="BB53" s="30">
        <f t="shared" si="9"/>
        <v>-1.7426189999999999</v>
      </c>
      <c r="BC53" s="30" t="e">
        <f>#REF!</f>
        <v>#REF!</v>
      </c>
    </row>
    <row r="54" spans="1:55" ht="15">
      <c r="A54" s="41">
        <v>43921</v>
      </c>
      <c r="B54" s="42">
        <v>-1.609497</v>
      </c>
      <c r="C54" s="42">
        <v>0.111355</v>
      </c>
      <c r="D54" s="42">
        <v>-0.53180799999999995</v>
      </c>
      <c r="E54" s="42">
        <v>0.10782799999999999</v>
      </c>
      <c r="F54" s="42">
        <v>-0.53512999999999999</v>
      </c>
      <c r="G54" s="42">
        <v>-1.581644</v>
      </c>
      <c r="H54" s="42">
        <v>0.102229</v>
      </c>
      <c r="I54" s="42">
        <v>-0.55267299999999997</v>
      </c>
      <c r="J54" s="42">
        <v>0.89419400000000004</v>
      </c>
      <c r="K54" s="42">
        <v>-0.33783400000000002</v>
      </c>
      <c r="L54" s="42">
        <v>1.715767</v>
      </c>
      <c r="M54" s="42">
        <v>0</v>
      </c>
      <c r="N54" s="42">
        <v>0</v>
      </c>
      <c r="O54" s="42">
        <v>-4.7550000000000002E-2</v>
      </c>
      <c r="P54" s="42">
        <v>0</v>
      </c>
      <c r="Q54" s="42">
        <v>-0.79971000000000003</v>
      </c>
      <c r="R54" s="42">
        <v>0</v>
      </c>
      <c r="S54" s="42">
        <v>0</v>
      </c>
      <c r="T54" s="42">
        <v>0</v>
      </c>
      <c r="U54" s="42">
        <v>0</v>
      </c>
      <c r="V54" s="42">
        <v>0</v>
      </c>
      <c r="W54" s="42">
        <v>0</v>
      </c>
      <c r="X54" s="42">
        <v>0</v>
      </c>
      <c r="Y54" s="42">
        <v>4.4937999999999999E-2</v>
      </c>
      <c r="Z54" s="42">
        <v>8.5156999999999997E-2</v>
      </c>
      <c r="AA54" s="42">
        <v>0.127419</v>
      </c>
      <c r="AB54" s="42">
        <v>0.13194600000000001</v>
      </c>
      <c r="AC54" s="42">
        <v>0.14710300000000001</v>
      </c>
      <c r="AD54" s="42">
        <v>0.181612</v>
      </c>
      <c r="AE54" s="42">
        <v>9.5768000000000006E-2</v>
      </c>
      <c r="AF54" s="42">
        <v>-2.2505329999999999</v>
      </c>
      <c r="AH54" s="30">
        <f t="shared" si="8"/>
        <v>-0.33783400000000002</v>
      </c>
      <c r="AI54" s="30">
        <f t="shared" si="4"/>
        <v>4.4937999999999999E-2</v>
      </c>
      <c r="AJ54" s="30">
        <f t="shared" si="4"/>
        <v>8.5156999999999997E-2</v>
      </c>
      <c r="AK54" s="30">
        <f t="shared" si="4"/>
        <v>0.127419</v>
      </c>
      <c r="AL54" s="30">
        <f t="shared" si="4"/>
        <v>0.13194600000000001</v>
      </c>
      <c r="AM54" s="30">
        <f t="shared" si="4"/>
        <v>0.14710300000000001</v>
      </c>
      <c r="AN54" s="30">
        <f t="shared" si="4"/>
        <v>0.181612</v>
      </c>
      <c r="AR54" s="31">
        <f t="shared" si="1"/>
        <v>43921</v>
      </c>
      <c r="AS54" s="30">
        <f t="shared" si="5"/>
        <v>-2.112895</v>
      </c>
      <c r="AT54" s="30">
        <f t="shared" si="6"/>
        <v>4.4937999999999999E-2</v>
      </c>
      <c r="AU54" s="30">
        <f t="shared" si="6"/>
        <v>8.5156999999999997E-2</v>
      </c>
      <c r="AV54" s="30">
        <f t="shared" si="6"/>
        <v>0.127419</v>
      </c>
      <c r="AW54" s="30">
        <f t="shared" si="6"/>
        <v>0.13194600000000001</v>
      </c>
      <c r="AX54" s="30">
        <f t="shared" si="6"/>
        <v>0.14710300000000001</v>
      </c>
      <c r="AY54" s="30">
        <f t="shared" si="6"/>
        <v>0.181612</v>
      </c>
      <c r="AZ54" s="30">
        <f t="shared" si="7"/>
        <v>-1.39472</v>
      </c>
      <c r="BA54" s="31">
        <f t="shared" si="9"/>
        <v>43921</v>
      </c>
      <c r="BB54" s="30">
        <f t="shared" si="9"/>
        <v>-2.112895</v>
      </c>
      <c r="BC54" s="30" t="e">
        <f>#REF!</f>
        <v>#REF!</v>
      </c>
    </row>
    <row r="55" spans="1:55" ht="15">
      <c r="A55" s="41">
        <v>44012</v>
      </c>
      <c r="B55" s="42">
        <v>-1.7062330000000001</v>
      </c>
      <c r="C55" s="42">
        <v>-0.104493</v>
      </c>
      <c r="D55" s="42">
        <v>-0.61632500000000001</v>
      </c>
      <c r="E55" s="42">
        <v>-0.35252699999999998</v>
      </c>
      <c r="F55" s="42">
        <v>-0.59405200000000002</v>
      </c>
      <c r="G55" s="42">
        <v>-1.5812269999999999</v>
      </c>
      <c r="H55" s="42">
        <v>0.380884</v>
      </c>
      <c r="I55" s="42">
        <v>-0.44642199999999999</v>
      </c>
      <c r="J55" s="42">
        <v>0.88919499999999996</v>
      </c>
      <c r="K55" s="42">
        <v>-1.003398</v>
      </c>
      <c r="L55" s="42">
        <v>1.6566529999999999</v>
      </c>
      <c r="M55" s="42">
        <v>0</v>
      </c>
      <c r="N55" s="42">
        <v>0</v>
      </c>
      <c r="O55" s="42">
        <v>-0.10443</v>
      </c>
      <c r="P55" s="42">
        <v>0</v>
      </c>
      <c r="Q55" s="42">
        <v>-0.78342599999999996</v>
      </c>
      <c r="R55" s="42">
        <v>0</v>
      </c>
      <c r="S55" s="42">
        <v>0</v>
      </c>
      <c r="T55" s="42">
        <v>0</v>
      </c>
      <c r="U55" s="42">
        <v>0</v>
      </c>
      <c r="V55" s="42">
        <v>0</v>
      </c>
      <c r="W55" s="42">
        <v>0</v>
      </c>
      <c r="X55" s="42">
        <v>0</v>
      </c>
      <c r="Y55" s="42">
        <v>-5.3131999999999999E-2</v>
      </c>
      <c r="Z55" s="42">
        <v>6.6585000000000005E-2</v>
      </c>
      <c r="AA55" s="42">
        <v>0.128049</v>
      </c>
      <c r="AB55" s="42">
        <v>0.145786</v>
      </c>
      <c r="AC55" s="42">
        <v>0.16802600000000001</v>
      </c>
      <c r="AD55" s="42">
        <v>0.21362900000000001</v>
      </c>
      <c r="AE55" s="42">
        <v>9.5100000000000004E-2</v>
      </c>
      <c r="AF55" s="42">
        <v>-3.6017610000000002</v>
      </c>
      <c r="AH55" s="30">
        <f t="shared" si="8"/>
        <v>-1.003398</v>
      </c>
      <c r="AI55" s="30">
        <f t="shared" si="4"/>
        <v>-5.3131999999999999E-2</v>
      </c>
      <c r="AJ55" s="30">
        <f t="shared" si="4"/>
        <v>6.6585000000000005E-2</v>
      </c>
      <c r="AK55" s="30">
        <f t="shared" si="4"/>
        <v>0.128049</v>
      </c>
      <c r="AL55" s="30">
        <f t="shared" si="4"/>
        <v>0.145786</v>
      </c>
      <c r="AM55" s="30">
        <f t="shared" si="4"/>
        <v>0.16802600000000001</v>
      </c>
      <c r="AN55" s="30">
        <f t="shared" si="4"/>
        <v>0.21362900000000001</v>
      </c>
      <c r="AR55" s="31">
        <f t="shared" si="1"/>
        <v>44012</v>
      </c>
      <c r="AS55" s="30">
        <f t="shared" si="5"/>
        <v>-2.7784589999999998</v>
      </c>
      <c r="AT55" s="30">
        <f t="shared" si="6"/>
        <v>-5.3131999999999999E-2</v>
      </c>
      <c r="AU55" s="30">
        <f t="shared" si="6"/>
        <v>6.6585000000000005E-2</v>
      </c>
      <c r="AV55" s="30">
        <f t="shared" si="6"/>
        <v>0.128049</v>
      </c>
      <c r="AW55" s="30">
        <f t="shared" si="6"/>
        <v>0.145786</v>
      </c>
      <c r="AX55" s="30">
        <f t="shared" si="6"/>
        <v>0.16802600000000001</v>
      </c>
      <c r="AY55" s="30">
        <f t="shared" si="6"/>
        <v>0.21362900000000001</v>
      </c>
      <c r="AZ55" s="30">
        <f t="shared" si="7"/>
        <v>-2.1095160000000002</v>
      </c>
      <c r="BA55" s="31">
        <f t="shared" si="9"/>
        <v>44012</v>
      </c>
      <c r="BB55" s="30">
        <f t="shared" si="9"/>
        <v>-2.7784589999999998</v>
      </c>
      <c r="BC55" s="30" t="e">
        <f>#REF!</f>
        <v>#REF!</v>
      </c>
    </row>
    <row r="56" spans="1:55" ht="15">
      <c r="A56" s="41">
        <v>44104</v>
      </c>
      <c r="B56" s="42">
        <v>-1.9006460000000001</v>
      </c>
      <c r="C56" s="42">
        <v>-0.16006799999999999</v>
      </c>
      <c r="D56" s="42">
        <v>-0.58265800000000001</v>
      </c>
      <c r="E56" s="42">
        <v>-0.90906100000000001</v>
      </c>
      <c r="F56" s="42">
        <v>-0.642424</v>
      </c>
      <c r="G56" s="42">
        <v>-1.6196280000000001</v>
      </c>
      <c r="H56" s="42">
        <v>0.28219300000000003</v>
      </c>
      <c r="I56" s="42">
        <v>-0.42195700000000003</v>
      </c>
      <c r="J56" s="42">
        <v>0.84992999999999996</v>
      </c>
      <c r="K56" s="42">
        <v>-1.3075810000000001</v>
      </c>
      <c r="L56" s="42">
        <v>1.6861219999999999</v>
      </c>
      <c r="M56" s="42">
        <v>0</v>
      </c>
      <c r="N56" s="42">
        <v>0</v>
      </c>
      <c r="O56" s="42">
        <v>-0.28009000000000001</v>
      </c>
      <c r="P56" s="42">
        <v>0</v>
      </c>
      <c r="Q56" s="42">
        <v>-0.74795</v>
      </c>
      <c r="R56" s="42">
        <v>0</v>
      </c>
      <c r="S56" s="42">
        <v>0</v>
      </c>
      <c r="T56" s="42">
        <v>0</v>
      </c>
      <c r="U56" s="42">
        <v>0</v>
      </c>
      <c r="V56" s="42">
        <v>0</v>
      </c>
      <c r="W56" s="42">
        <v>0</v>
      </c>
      <c r="X56" s="42">
        <v>0</v>
      </c>
      <c r="Y56" s="42">
        <v>-7.7591999999999994E-2</v>
      </c>
      <c r="Z56" s="42">
        <v>8.8003999999999999E-2</v>
      </c>
      <c r="AA56" s="42">
        <v>0.14900099999999999</v>
      </c>
      <c r="AB56" s="42">
        <v>0.16719800000000001</v>
      </c>
      <c r="AC56" s="42">
        <v>0.18734000000000001</v>
      </c>
      <c r="AD56" s="42">
        <v>0.24743100000000001</v>
      </c>
      <c r="AE56" s="42">
        <v>9.4434000000000004E-2</v>
      </c>
      <c r="AF56" s="42">
        <v>-4.8980050000000004</v>
      </c>
      <c r="AH56" s="30">
        <f t="shared" si="8"/>
        <v>-1.3075810000000001</v>
      </c>
      <c r="AI56" s="30">
        <f t="shared" si="4"/>
        <v>-7.7591999999999994E-2</v>
      </c>
      <c r="AJ56" s="30">
        <f t="shared" si="4"/>
        <v>8.8003999999999999E-2</v>
      </c>
      <c r="AK56" s="30">
        <f t="shared" si="4"/>
        <v>0.14900099999999999</v>
      </c>
      <c r="AL56" s="30">
        <f t="shared" si="4"/>
        <v>0.16719800000000001</v>
      </c>
      <c r="AM56" s="30">
        <f t="shared" si="4"/>
        <v>0.18734000000000001</v>
      </c>
      <c r="AN56" s="30">
        <f t="shared" si="4"/>
        <v>0.24743100000000001</v>
      </c>
      <c r="AR56" s="31">
        <f t="shared" si="1"/>
        <v>44104</v>
      </c>
      <c r="AS56" s="30">
        <f t="shared" si="5"/>
        <v>-3.0826419999999999</v>
      </c>
      <c r="AT56" s="30">
        <f t="shared" si="6"/>
        <v>-7.7591999999999994E-2</v>
      </c>
      <c r="AU56" s="30">
        <f t="shared" si="6"/>
        <v>8.8003999999999999E-2</v>
      </c>
      <c r="AV56" s="30">
        <f t="shared" si="6"/>
        <v>0.14900099999999999</v>
      </c>
      <c r="AW56" s="30">
        <f t="shared" si="6"/>
        <v>0.16719800000000001</v>
      </c>
      <c r="AX56" s="30">
        <f t="shared" si="6"/>
        <v>0.18734000000000001</v>
      </c>
      <c r="AY56" s="30">
        <f t="shared" si="6"/>
        <v>0.24743100000000001</v>
      </c>
      <c r="AZ56" s="30">
        <f t="shared" si="7"/>
        <v>-2.3212599999999997</v>
      </c>
      <c r="BA56" s="31">
        <f t="shared" si="9"/>
        <v>44104</v>
      </c>
      <c r="BB56" s="30">
        <f t="shared" si="9"/>
        <v>-3.0826419999999999</v>
      </c>
      <c r="BC56" s="30" t="e">
        <f>#REF!</f>
        <v>#REF!</v>
      </c>
    </row>
    <row r="57" spans="1:55" ht="15">
      <c r="A57" s="41">
        <v>44196</v>
      </c>
      <c r="B57" s="42">
        <v>-1.6626860000000001</v>
      </c>
      <c r="C57" s="42">
        <v>2.8115999999999999E-2</v>
      </c>
      <c r="D57" s="42">
        <v>-0.522594</v>
      </c>
      <c r="E57" s="42">
        <v>-0.88885999999999998</v>
      </c>
      <c r="F57" s="42">
        <v>-0.68233900000000003</v>
      </c>
      <c r="G57" s="42">
        <v>-1.619434</v>
      </c>
      <c r="H57" s="42">
        <v>-0.57973300000000005</v>
      </c>
      <c r="I57" s="42">
        <v>-0.41563600000000001</v>
      </c>
      <c r="J57" s="42">
        <v>0.86270000000000002</v>
      </c>
      <c r="K57" s="42">
        <v>-1.16059</v>
      </c>
      <c r="L57" s="42">
        <v>1.7843580000000001</v>
      </c>
      <c r="M57" s="42">
        <v>0</v>
      </c>
      <c r="N57" s="42">
        <v>0</v>
      </c>
      <c r="O57" s="42">
        <v>-0.42614999999999997</v>
      </c>
      <c r="P57" s="42">
        <v>0</v>
      </c>
      <c r="Q57" s="42">
        <v>-0.73224999999999996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  <c r="X57" s="42">
        <v>0</v>
      </c>
      <c r="Y57" s="42">
        <v>8.5357000000000002E-2</v>
      </c>
      <c r="Z57" s="42">
        <v>0.19556799999999999</v>
      </c>
      <c r="AA57" s="42">
        <v>0.21140600000000001</v>
      </c>
      <c r="AB57" s="42">
        <v>0.20663699999999999</v>
      </c>
      <c r="AC57" s="42">
        <v>0.21705199999999999</v>
      </c>
      <c r="AD57" s="42">
        <v>0.297904</v>
      </c>
      <c r="AE57" s="42">
        <v>9.3770999999999993E-2</v>
      </c>
      <c r="AF57" s="42">
        <v>-4.7073989999999997</v>
      </c>
      <c r="AH57" s="30">
        <f t="shared" si="8"/>
        <v>-1.16059</v>
      </c>
      <c r="AI57" s="30">
        <f t="shared" si="4"/>
        <v>8.5357000000000002E-2</v>
      </c>
      <c r="AJ57" s="30">
        <f t="shared" ref="AJ57:AN107" si="10">Z57</f>
        <v>0.19556799999999999</v>
      </c>
      <c r="AK57" s="30">
        <f t="shared" si="10"/>
        <v>0.21140600000000001</v>
      </c>
      <c r="AL57" s="30">
        <f t="shared" si="10"/>
        <v>0.20663699999999999</v>
      </c>
      <c r="AM57" s="30">
        <f t="shared" si="10"/>
        <v>0.21705199999999999</v>
      </c>
      <c r="AN57" s="30">
        <f t="shared" si="10"/>
        <v>0.297904</v>
      </c>
      <c r="AR57" s="31">
        <f t="shared" si="1"/>
        <v>44196</v>
      </c>
      <c r="AS57" s="30">
        <f t="shared" si="5"/>
        <v>-2.935651</v>
      </c>
      <c r="AT57" s="30">
        <f t="shared" si="6"/>
        <v>8.5357000000000002E-2</v>
      </c>
      <c r="AU57" s="30">
        <f t="shared" si="6"/>
        <v>0.19556799999999999</v>
      </c>
      <c r="AV57" s="30">
        <f t="shared" si="6"/>
        <v>0.21140600000000001</v>
      </c>
      <c r="AW57" s="30">
        <f t="shared" si="6"/>
        <v>0.20663699999999999</v>
      </c>
      <c r="AX57" s="30">
        <f t="shared" si="6"/>
        <v>0.21705199999999999</v>
      </c>
      <c r="AY57" s="30">
        <f t="shared" si="6"/>
        <v>0.297904</v>
      </c>
      <c r="AZ57" s="30">
        <f t="shared" si="7"/>
        <v>-1.7217269999999996</v>
      </c>
      <c r="BA57" s="31">
        <f t="shared" si="9"/>
        <v>44196</v>
      </c>
      <c r="BB57" s="30">
        <f t="shared" si="9"/>
        <v>-2.935651</v>
      </c>
      <c r="BC57" s="30" t="e">
        <f>#REF!</f>
        <v>#REF!</v>
      </c>
    </row>
    <row r="58" spans="1:55" ht="15">
      <c r="A58" s="41">
        <v>44286</v>
      </c>
      <c r="B58" s="42">
        <v>-2.2393459999999998</v>
      </c>
      <c r="C58" s="42">
        <v>0.108442</v>
      </c>
      <c r="D58" s="42">
        <v>-0.42861300000000002</v>
      </c>
      <c r="E58" s="42">
        <v>-0.93402099999999999</v>
      </c>
      <c r="F58" s="42">
        <v>-0.64626099999999997</v>
      </c>
      <c r="G58" s="42">
        <v>-1.717047</v>
      </c>
      <c r="H58" s="42">
        <v>-0.59418199999999999</v>
      </c>
      <c r="I58" s="42">
        <v>-0.50097400000000003</v>
      </c>
      <c r="J58" s="42">
        <v>0.74227600000000005</v>
      </c>
      <c r="K58" s="42">
        <v>-0.91713299999999998</v>
      </c>
      <c r="L58" s="42">
        <v>1.803499</v>
      </c>
      <c r="M58" s="42">
        <v>0</v>
      </c>
      <c r="N58" s="42">
        <v>0</v>
      </c>
      <c r="O58" s="42">
        <v>-0.49414000000000002</v>
      </c>
      <c r="P58" s="42">
        <v>0</v>
      </c>
      <c r="Q58" s="42">
        <v>-0.70998300000000003</v>
      </c>
      <c r="R58" s="42">
        <v>0</v>
      </c>
      <c r="S58" s="42">
        <v>0</v>
      </c>
      <c r="T58" s="42">
        <v>0</v>
      </c>
      <c r="U58" s="42">
        <v>0</v>
      </c>
      <c r="V58" s="42">
        <v>0</v>
      </c>
      <c r="W58" s="42">
        <v>0</v>
      </c>
      <c r="X58" s="42">
        <v>0</v>
      </c>
      <c r="Y58" s="42">
        <v>0.311278</v>
      </c>
      <c r="Z58" s="42">
        <v>0.32894400000000001</v>
      </c>
      <c r="AA58" s="42">
        <v>0.29371199999999997</v>
      </c>
      <c r="AB58" s="42">
        <v>0.25120199999999998</v>
      </c>
      <c r="AC58" s="42">
        <v>0.24934999999999999</v>
      </c>
      <c r="AD58" s="42">
        <v>0.36560300000000001</v>
      </c>
      <c r="AE58" s="42">
        <v>9.3109999999999998E-2</v>
      </c>
      <c r="AF58" s="42">
        <v>-4.6342809999999997</v>
      </c>
      <c r="AH58" s="30">
        <f t="shared" si="8"/>
        <v>-0.91713299999999998</v>
      </c>
      <c r="AI58" s="30">
        <f t="shared" ref="AI58:AN121" si="11">Y58</f>
        <v>0.311278</v>
      </c>
      <c r="AJ58" s="30">
        <f t="shared" si="10"/>
        <v>0.32894400000000001</v>
      </c>
      <c r="AK58" s="30">
        <f t="shared" si="10"/>
        <v>0.29371199999999997</v>
      </c>
      <c r="AL58" s="30">
        <f t="shared" si="10"/>
        <v>0.25120199999999998</v>
      </c>
      <c r="AM58" s="30">
        <f t="shared" si="10"/>
        <v>0.24934999999999999</v>
      </c>
      <c r="AN58" s="30">
        <f t="shared" si="10"/>
        <v>0.36560300000000001</v>
      </c>
      <c r="AR58" s="31">
        <f t="shared" si="1"/>
        <v>44286</v>
      </c>
      <c r="AS58" s="30">
        <f t="shared" si="5"/>
        <v>-2.6921939999999998</v>
      </c>
      <c r="AT58" s="30">
        <f t="shared" ref="AT58:AY100" si="12">AI58</f>
        <v>0.311278</v>
      </c>
      <c r="AU58" s="30">
        <f t="shared" si="12"/>
        <v>0.32894400000000001</v>
      </c>
      <c r="AV58" s="30">
        <f t="shared" si="12"/>
        <v>0.29371199999999997</v>
      </c>
      <c r="AW58" s="30">
        <f t="shared" si="12"/>
        <v>0.25120199999999998</v>
      </c>
      <c r="AX58" s="30">
        <f t="shared" si="12"/>
        <v>0.24934999999999999</v>
      </c>
      <c r="AY58" s="30">
        <f t="shared" si="12"/>
        <v>0.36560300000000001</v>
      </c>
      <c r="AZ58" s="30">
        <f t="shared" si="7"/>
        <v>-0.89210499999999981</v>
      </c>
      <c r="BA58" s="31">
        <f t="shared" si="9"/>
        <v>44286</v>
      </c>
      <c r="BB58" s="30">
        <f t="shared" si="9"/>
        <v>-2.6921939999999998</v>
      </c>
      <c r="BC58" s="30" t="e">
        <f>#REF!</f>
        <v>#REF!</v>
      </c>
    </row>
    <row r="59" spans="1:55" ht="15">
      <c r="A59" s="41">
        <v>44377</v>
      </c>
      <c r="B59" s="42">
        <v>-2.9029929999999999</v>
      </c>
      <c r="C59" s="42">
        <v>0.29182900000000001</v>
      </c>
      <c r="D59" s="42">
        <v>-0.35736800000000002</v>
      </c>
      <c r="E59" s="42">
        <v>-0.81984999999999997</v>
      </c>
      <c r="F59" s="42">
        <v>-0.61471399999999998</v>
      </c>
      <c r="G59" s="42">
        <v>-1.8940319999999999</v>
      </c>
      <c r="H59" s="42">
        <v>-0.64246300000000001</v>
      </c>
      <c r="I59" s="42">
        <v>-0.70284999999999997</v>
      </c>
      <c r="J59" s="42">
        <v>0.68781800000000004</v>
      </c>
      <c r="K59" s="42">
        <v>-0.336447</v>
      </c>
      <c r="L59" s="42">
        <v>1.7080299999999999</v>
      </c>
      <c r="M59" s="42">
        <v>0</v>
      </c>
      <c r="N59" s="42">
        <v>0</v>
      </c>
      <c r="O59" s="42">
        <v>-0.52310999999999996</v>
      </c>
      <c r="P59" s="42">
        <v>0</v>
      </c>
      <c r="Q59" s="42">
        <v>-0.68288199999999999</v>
      </c>
      <c r="R59" s="42">
        <v>0</v>
      </c>
      <c r="S59" s="42">
        <v>0</v>
      </c>
      <c r="T59" s="42">
        <v>0</v>
      </c>
      <c r="U59" s="42">
        <v>0</v>
      </c>
      <c r="V59" s="42">
        <v>0</v>
      </c>
      <c r="W59" s="42">
        <v>0</v>
      </c>
      <c r="X59" s="42">
        <v>0</v>
      </c>
      <c r="Y59" s="42">
        <v>0.57769400000000004</v>
      </c>
      <c r="Z59" s="42">
        <v>0.47665000000000002</v>
      </c>
      <c r="AA59" s="42">
        <v>0.387021</v>
      </c>
      <c r="AB59" s="42">
        <v>0.301701</v>
      </c>
      <c r="AC59" s="42">
        <v>0.28405599999999998</v>
      </c>
      <c r="AD59" s="42">
        <v>0.44766099999999998</v>
      </c>
      <c r="AE59" s="42">
        <v>9.2452000000000006E-2</v>
      </c>
      <c r="AF59" s="42">
        <v>-4.2218</v>
      </c>
      <c r="AH59" s="30">
        <f t="shared" si="8"/>
        <v>-0.336447</v>
      </c>
      <c r="AI59" s="30">
        <f t="shared" si="11"/>
        <v>0.57769400000000004</v>
      </c>
      <c r="AJ59" s="30">
        <f t="shared" si="10"/>
        <v>0.47665000000000002</v>
      </c>
      <c r="AK59" s="30">
        <f t="shared" si="10"/>
        <v>0.387021</v>
      </c>
      <c r="AL59" s="30">
        <f t="shared" si="10"/>
        <v>0.301701</v>
      </c>
      <c r="AM59" s="30">
        <f t="shared" si="10"/>
        <v>0.28405599999999998</v>
      </c>
      <c r="AN59" s="30">
        <f t="shared" si="10"/>
        <v>0.44766099999999998</v>
      </c>
      <c r="AR59" s="31">
        <f t="shared" si="1"/>
        <v>44377</v>
      </c>
      <c r="AS59" s="30">
        <f t="shared" si="5"/>
        <v>-2.1115080000000002</v>
      </c>
      <c r="AT59" s="30">
        <f t="shared" si="12"/>
        <v>0.57769400000000004</v>
      </c>
      <c r="AU59" s="30">
        <f t="shared" si="12"/>
        <v>0.47665000000000002</v>
      </c>
      <c r="AV59" s="30">
        <f t="shared" si="12"/>
        <v>0.387021</v>
      </c>
      <c r="AW59" s="30">
        <f t="shared" si="12"/>
        <v>0.301701</v>
      </c>
      <c r="AX59" s="30">
        <f t="shared" si="12"/>
        <v>0.28405599999999998</v>
      </c>
      <c r="AY59" s="30">
        <f t="shared" si="12"/>
        <v>0.44766099999999998</v>
      </c>
      <c r="AZ59" s="30">
        <f t="shared" si="7"/>
        <v>0.36327500000000001</v>
      </c>
      <c r="BA59" s="31">
        <f t="shared" si="9"/>
        <v>44377</v>
      </c>
      <c r="BB59" s="30">
        <f t="shared" si="9"/>
        <v>-2.1115080000000002</v>
      </c>
      <c r="BC59" s="30" t="e">
        <f>#REF!</f>
        <v>#REF!</v>
      </c>
    </row>
    <row r="60" spans="1:55" ht="15">
      <c r="A60" s="41">
        <v>44469</v>
      </c>
      <c r="B60" s="42">
        <v>-2.3476409999999999</v>
      </c>
      <c r="C60" s="42">
        <v>6.1192000000000003E-2</v>
      </c>
      <c r="D60" s="42">
        <v>-0.25290400000000002</v>
      </c>
      <c r="E60" s="42">
        <v>-0.91946799999999995</v>
      </c>
      <c r="F60" s="42">
        <v>-0.50476699999999997</v>
      </c>
      <c r="G60" s="42">
        <v>-1.939041</v>
      </c>
      <c r="H60" s="42">
        <v>-0.31058400000000003</v>
      </c>
      <c r="I60" s="42">
        <v>-0.96273900000000001</v>
      </c>
      <c r="J60" s="42">
        <v>0.60998300000000005</v>
      </c>
      <c r="K60" s="42">
        <v>-0.299682</v>
      </c>
      <c r="L60" s="42">
        <v>1.6514899999999999</v>
      </c>
      <c r="M60" s="42">
        <v>0</v>
      </c>
      <c r="N60" s="42">
        <v>0</v>
      </c>
      <c r="O60" s="42">
        <v>-0.48393999999999998</v>
      </c>
      <c r="P60" s="42">
        <v>0</v>
      </c>
      <c r="Q60" s="42">
        <v>-0.66724399999999995</v>
      </c>
      <c r="R60" s="42">
        <v>0</v>
      </c>
      <c r="S60" s="42">
        <v>0</v>
      </c>
      <c r="T60" s="42">
        <v>0</v>
      </c>
      <c r="U60" s="42">
        <v>0</v>
      </c>
      <c r="V60" s="42">
        <v>0</v>
      </c>
      <c r="W60" s="42">
        <v>0</v>
      </c>
      <c r="X60" s="42">
        <v>0</v>
      </c>
      <c r="Y60" s="42">
        <v>0.62663599999999997</v>
      </c>
      <c r="Z60" s="42">
        <v>0.46770400000000001</v>
      </c>
      <c r="AA60" s="42">
        <v>0.42795899999999998</v>
      </c>
      <c r="AB60" s="42">
        <v>0.31857999999999997</v>
      </c>
      <c r="AC60" s="42">
        <v>0.30404199999999998</v>
      </c>
      <c r="AD60" s="42">
        <v>0.53247800000000001</v>
      </c>
      <c r="AE60" s="42">
        <v>9.1797000000000004E-2</v>
      </c>
      <c r="AF60" s="42">
        <v>-3.5961500000000002</v>
      </c>
      <c r="AH60" s="30">
        <f t="shared" si="8"/>
        <v>-0.299682</v>
      </c>
      <c r="AI60" s="30">
        <f t="shared" si="11"/>
        <v>0.62663599999999997</v>
      </c>
      <c r="AJ60" s="30">
        <f t="shared" si="10"/>
        <v>0.46770400000000001</v>
      </c>
      <c r="AK60" s="30">
        <f t="shared" si="10"/>
        <v>0.42795899999999998</v>
      </c>
      <c r="AL60" s="30">
        <f t="shared" si="10"/>
        <v>0.31857999999999997</v>
      </c>
      <c r="AM60" s="30">
        <f t="shared" si="10"/>
        <v>0.30404199999999998</v>
      </c>
      <c r="AN60" s="30">
        <f t="shared" si="10"/>
        <v>0.53247800000000001</v>
      </c>
      <c r="AR60" s="31">
        <f t="shared" si="1"/>
        <v>44469</v>
      </c>
      <c r="AS60" s="30">
        <f t="shared" si="5"/>
        <v>-2.0747429999999998</v>
      </c>
      <c r="AT60" s="30">
        <f t="shared" si="12"/>
        <v>0.62663599999999997</v>
      </c>
      <c r="AU60" s="30">
        <f t="shared" si="12"/>
        <v>0.46770400000000001</v>
      </c>
      <c r="AV60" s="30">
        <f t="shared" si="12"/>
        <v>0.42795899999999998</v>
      </c>
      <c r="AW60" s="30">
        <f t="shared" si="12"/>
        <v>0.31857999999999997</v>
      </c>
      <c r="AX60" s="30">
        <f t="shared" si="12"/>
        <v>0.30404199999999998</v>
      </c>
      <c r="AY60" s="30">
        <f t="shared" si="12"/>
        <v>0.53247800000000001</v>
      </c>
      <c r="AZ60" s="30">
        <f t="shared" si="7"/>
        <v>0.60265600000000008</v>
      </c>
      <c r="BA60" s="31">
        <f t="shared" si="9"/>
        <v>44469</v>
      </c>
      <c r="BB60" s="30">
        <f t="shared" si="9"/>
        <v>-2.0747429999999998</v>
      </c>
      <c r="BC60" s="30" t="e">
        <f>#REF!</f>
        <v>#REF!</v>
      </c>
    </row>
    <row r="61" spans="1:55" ht="15">
      <c r="A61" s="41">
        <v>44561</v>
      </c>
      <c r="B61" s="42">
        <v>-1.9106110000000001</v>
      </c>
      <c r="C61" s="42">
        <v>0.143208</v>
      </c>
      <c r="D61" s="42">
        <v>-0.233711</v>
      </c>
      <c r="E61" s="42">
        <v>-0.907941</v>
      </c>
      <c r="F61" s="42">
        <v>-0.45215300000000003</v>
      </c>
      <c r="G61" s="42">
        <v>-1.995811</v>
      </c>
      <c r="H61" s="42">
        <v>-0.31140600000000002</v>
      </c>
      <c r="I61" s="42">
        <v>-1.2526600000000001</v>
      </c>
      <c r="J61" s="42">
        <v>0.53837800000000002</v>
      </c>
      <c r="K61" s="42">
        <v>0.196909</v>
      </c>
      <c r="L61" s="42">
        <v>1.577828</v>
      </c>
      <c r="M61" s="42">
        <v>0</v>
      </c>
      <c r="N61" s="42">
        <v>0</v>
      </c>
      <c r="O61" s="42">
        <v>-0.44701999999999997</v>
      </c>
      <c r="P61" s="42">
        <v>0</v>
      </c>
      <c r="Q61" s="42">
        <v>-0.66262299999999996</v>
      </c>
      <c r="R61" s="42">
        <v>0</v>
      </c>
      <c r="S61" s="42">
        <v>0</v>
      </c>
      <c r="T61" s="42">
        <v>0</v>
      </c>
      <c r="U61" s="42">
        <v>0</v>
      </c>
      <c r="V61" s="42">
        <v>0</v>
      </c>
      <c r="W61" s="42">
        <v>0</v>
      </c>
      <c r="X61" s="42">
        <v>0</v>
      </c>
      <c r="Y61" s="42">
        <v>0.75759399999999999</v>
      </c>
      <c r="Z61" s="42">
        <v>0.45238099999999998</v>
      </c>
      <c r="AA61" s="42">
        <v>0.47394199999999997</v>
      </c>
      <c r="AB61" s="42">
        <v>0.33571000000000001</v>
      </c>
      <c r="AC61" s="42">
        <v>0.32392700000000002</v>
      </c>
      <c r="AD61" s="42">
        <v>0.61809899999999995</v>
      </c>
      <c r="AE61" s="42">
        <v>9.1144000000000003E-2</v>
      </c>
      <c r="AF61" s="42">
        <v>-2.6648149999999999</v>
      </c>
      <c r="AH61" s="30">
        <f t="shared" si="8"/>
        <v>0.196909</v>
      </c>
      <c r="AI61" s="30">
        <f t="shared" si="11"/>
        <v>0.75759399999999999</v>
      </c>
      <c r="AJ61" s="30">
        <f t="shared" si="10"/>
        <v>0.45238099999999998</v>
      </c>
      <c r="AK61" s="30">
        <f t="shared" si="10"/>
        <v>0.47394199999999997</v>
      </c>
      <c r="AL61" s="30">
        <f t="shared" si="10"/>
        <v>0.33571000000000001</v>
      </c>
      <c r="AM61" s="30">
        <f t="shared" si="10"/>
        <v>0.32392700000000002</v>
      </c>
      <c r="AN61" s="30">
        <f t="shared" si="10"/>
        <v>0.61809899999999995</v>
      </c>
      <c r="AR61" s="31">
        <f t="shared" si="1"/>
        <v>44561</v>
      </c>
      <c r="AS61" s="30">
        <f t="shared" si="5"/>
        <v>-1.578152</v>
      </c>
      <c r="AT61" s="30">
        <f t="shared" si="12"/>
        <v>0.75759399999999999</v>
      </c>
      <c r="AU61" s="30">
        <f t="shared" si="12"/>
        <v>0.45238099999999998</v>
      </c>
      <c r="AV61" s="30">
        <f t="shared" si="12"/>
        <v>0.47394199999999997</v>
      </c>
      <c r="AW61" s="30">
        <f t="shared" si="12"/>
        <v>0.33571000000000001</v>
      </c>
      <c r="AX61" s="30">
        <f t="shared" si="12"/>
        <v>0.32392700000000002</v>
      </c>
      <c r="AY61" s="30">
        <f t="shared" si="12"/>
        <v>0.61809899999999995</v>
      </c>
      <c r="AZ61" s="30">
        <f t="shared" si="7"/>
        <v>1.3835009999999999</v>
      </c>
      <c r="BA61" s="31">
        <f t="shared" si="9"/>
        <v>44561</v>
      </c>
      <c r="BB61" s="30">
        <f t="shared" si="9"/>
        <v>-1.578152</v>
      </c>
      <c r="BC61" s="30" t="e">
        <f>#REF!</f>
        <v>#REF!</v>
      </c>
    </row>
    <row r="62" spans="1:55" ht="15">
      <c r="A62" s="41">
        <v>44651</v>
      </c>
      <c r="B62" s="42">
        <v>-1.945603</v>
      </c>
      <c r="C62" s="42">
        <v>6.7008999999999999E-2</v>
      </c>
      <c r="D62" s="42">
        <v>-0.27819300000000002</v>
      </c>
      <c r="E62" s="42">
        <v>-0.75446800000000003</v>
      </c>
      <c r="F62" s="42">
        <v>-0.37223299999999998</v>
      </c>
      <c r="G62" s="42">
        <v>-1.8826290000000001</v>
      </c>
      <c r="H62" s="42">
        <v>0.27219100000000002</v>
      </c>
      <c r="I62" s="42">
        <v>-1.575348</v>
      </c>
      <c r="J62" s="42">
        <v>0.42261199999999999</v>
      </c>
      <c r="K62" s="42">
        <v>0.69657500000000006</v>
      </c>
      <c r="L62" s="42">
        <v>1.5788439999999999</v>
      </c>
      <c r="M62" s="42">
        <v>0</v>
      </c>
      <c r="N62" s="42">
        <v>0</v>
      </c>
      <c r="O62" s="42">
        <v>-0.37626999999999999</v>
      </c>
      <c r="P62" s="42">
        <v>0</v>
      </c>
      <c r="Q62" s="42">
        <v>-0.65527899999999994</v>
      </c>
      <c r="R62" s="42">
        <v>0</v>
      </c>
      <c r="S62" s="42">
        <v>0</v>
      </c>
      <c r="T62" s="42">
        <v>0</v>
      </c>
      <c r="U62" s="42">
        <v>0</v>
      </c>
      <c r="V62" s="42">
        <v>0</v>
      </c>
      <c r="W62" s="42">
        <v>0</v>
      </c>
      <c r="X62" s="42">
        <v>0</v>
      </c>
      <c r="Y62" s="42">
        <v>0.752641</v>
      </c>
      <c r="Z62" s="42">
        <v>0.40234199999999998</v>
      </c>
      <c r="AA62" s="42">
        <v>0.45914100000000002</v>
      </c>
      <c r="AB62" s="42">
        <v>0.31722499999999998</v>
      </c>
      <c r="AC62" s="42">
        <v>0.32937499999999997</v>
      </c>
      <c r="AD62" s="42">
        <v>0.69305700000000003</v>
      </c>
      <c r="AE62" s="42">
        <v>9.0495000000000006E-2</v>
      </c>
      <c r="AF62" s="42">
        <v>-1.758513</v>
      </c>
      <c r="AH62" s="30">
        <f t="shared" si="8"/>
        <v>0.69657500000000006</v>
      </c>
      <c r="AI62" s="30">
        <f t="shared" si="11"/>
        <v>0.752641</v>
      </c>
      <c r="AJ62" s="30">
        <f t="shared" si="10"/>
        <v>0.40234199999999998</v>
      </c>
      <c r="AK62" s="30">
        <f t="shared" si="10"/>
        <v>0.45914100000000002</v>
      </c>
      <c r="AL62" s="30">
        <f t="shared" si="10"/>
        <v>0.31722499999999998</v>
      </c>
      <c r="AM62" s="30">
        <f t="shared" si="10"/>
        <v>0.32937499999999997</v>
      </c>
      <c r="AN62" s="30">
        <f t="shared" si="10"/>
        <v>0.69305700000000003</v>
      </c>
      <c r="AR62" s="31">
        <f t="shared" si="1"/>
        <v>44651</v>
      </c>
      <c r="AS62" s="30">
        <f t="shared" si="5"/>
        <v>-1.0784859999999998</v>
      </c>
      <c r="AT62" s="30">
        <f t="shared" si="12"/>
        <v>0.752641</v>
      </c>
      <c r="AU62" s="30">
        <f t="shared" si="12"/>
        <v>0.40234199999999998</v>
      </c>
      <c r="AV62" s="30">
        <f t="shared" si="12"/>
        <v>0.45914100000000002</v>
      </c>
      <c r="AW62" s="30">
        <f t="shared" si="12"/>
        <v>0.31722499999999998</v>
      </c>
      <c r="AX62" s="30">
        <f t="shared" si="12"/>
        <v>0.32937499999999997</v>
      </c>
      <c r="AY62" s="30">
        <f t="shared" si="12"/>
        <v>0.69305700000000003</v>
      </c>
      <c r="AZ62" s="30">
        <f t="shared" si="7"/>
        <v>1.8752950000000002</v>
      </c>
      <c r="BA62" s="31">
        <f t="shared" si="9"/>
        <v>44651</v>
      </c>
      <c r="BB62" s="30">
        <f t="shared" si="9"/>
        <v>-1.0784859999999998</v>
      </c>
      <c r="BC62" s="30" t="e">
        <f>#REF!</f>
        <v>#REF!</v>
      </c>
    </row>
    <row r="63" spans="1:55" ht="15">
      <c r="A63" s="41">
        <v>44742</v>
      </c>
      <c r="B63" s="42">
        <v>-2.0854599999999999</v>
      </c>
      <c r="C63" s="42">
        <v>-0.17396700000000001</v>
      </c>
      <c r="D63" s="42">
        <v>-0.179122</v>
      </c>
      <c r="E63" s="42">
        <v>-0.41269699999999998</v>
      </c>
      <c r="F63" s="42">
        <v>-0.16370699999999999</v>
      </c>
      <c r="G63" s="42">
        <v>-1.68089</v>
      </c>
      <c r="H63" s="42">
        <v>0.38692500000000002</v>
      </c>
      <c r="I63" s="42">
        <v>-1.907578</v>
      </c>
      <c r="J63" s="42">
        <v>0.306008</v>
      </c>
      <c r="K63" s="42">
        <v>0.97347499999999998</v>
      </c>
      <c r="L63" s="42">
        <v>1.5212000000000001</v>
      </c>
      <c r="M63" s="42">
        <v>0</v>
      </c>
      <c r="N63" s="42">
        <v>0</v>
      </c>
      <c r="O63" s="42">
        <v>-7.9619999999999996E-2</v>
      </c>
      <c r="P63" s="42">
        <v>0</v>
      </c>
      <c r="Q63" s="42">
        <v>-0.64834599999999998</v>
      </c>
      <c r="R63" s="42">
        <v>0</v>
      </c>
      <c r="S63" s="42">
        <v>0</v>
      </c>
      <c r="T63" s="42">
        <v>0</v>
      </c>
      <c r="U63" s="42">
        <v>0</v>
      </c>
      <c r="V63" s="42">
        <v>0</v>
      </c>
      <c r="W63" s="42">
        <v>0</v>
      </c>
      <c r="X63" s="42">
        <v>0</v>
      </c>
      <c r="Y63" s="42">
        <v>0.590808</v>
      </c>
      <c r="Z63" s="42">
        <v>0.20544299999999999</v>
      </c>
      <c r="AA63" s="42">
        <v>0.32704699999999998</v>
      </c>
      <c r="AB63" s="42">
        <v>0.18789500000000001</v>
      </c>
      <c r="AC63" s="42">
        <v>0.298759</v>
      </c>
      <c r="AD63" s="42">
        <v>0.73402400000000001</v>
      </c>
      <c r="AE63" s="42">
        <v>8.9847999999999997E-2</v>
      </c>
      <c r="AF63" s="42">
        <v>-1.7099549999999999</v>
      </c>
      <c r="AH63" s="30">
        <f t="shared" si="8"/>
        <v>0.97347499999999998</v>
      </c>
      <c r="AI63" s="30">
        <f t="shared" si="11"/>
        <v>0.590808</v>
      </c>
      <c r="AJ63" s="30">
        <f t="shared" si="10"/>
        <v>0.20544299999999999</v>
      </c>
      <c r="AK63" s="30">
        <f t="shared" si="10"/>
        <v>0.32704699999999998</v>
      </c>
      <c r="AL63" s="30">
        <f t="shared" si="10"/>
        <v>0.18789500000000001</v>
      </c>
      <c r="AM63" s="30">
        <f t="shared" si="10"/>
        <v>0.298759</v>
      </c>
      <c r="AN63" s="30">
        <f t="shared" si="10"/>
        <v>0.73402400000000001</v>
      </c>
      <c r="AR63" s="31">
        <f t="shared" si="1"/>
        <v>44742</v>
      </c>
      <c r="AS63" s="30">
        <f t="shared" si="5"/>
        <v>-0.80158600000000002</v>
      </c>
      <c r="AT63" s="30">
        <f t="shared" si="12"/>
        <v>0.590808</v>
      </c>
      <c r="AU63" s="30">
        <f t="shared" si="12"/>
        <v>0.20544299999999999</v>
      </c>
      <c r="AV63" s="30">
        <f t="shared" si="12"/>
        <v>0.32704699999999998</v>
      </c>
      <c r="AW63" s="30">
        <f t="shared" si="12"/>
        <v>0.18789500000000001</v>
      </c>
      <c r="AX63" s="30">
        <f t="shared" si="12"/>
        <v>0.298759</v>
      </c>
      <c r="AY63" s="30">
        <f t="shared" si="12"/>
        <v>0.73402400000000001</v>
      </c>
      <c r="AZ63" s="30">
        <f t="shared" si="7"/>
        <v>1.5423899999999999</v>
      </c>
      <c r="BA63" s="31">
        <f t="shared" si="9"/>
        <v>44742</v>
      </c>
      <c r="BB63" s="30">
        <f t="shared" si="9"/>
        <v>-0.80158600000000002</v>
      </c>
      <c r="BC63" s="30" t="e">
        <f>#REF!</f>
        <v>#REF!</v>
      </c>
    </row>
    <row r="64" spans="1:55" ht="15">
      <c r="A64" s="41">
        <v>44834</v>
      </c>
      <c r="B64" s="42">
        <v>-1.8916930000000001</v>
      </c>
      <c r="C64" s="42">
        <v>-8.1181000000000003E-2</v>
      </c>
      <c r="D64" s="42">
        <v>-0.14013999999999999</v>
      </c>
      <c r="E64" s="42">
        <v>-6.4197000000000004E-2</v>
      </c>
      <c r="F64" s="42">
        <v>-5.5107999999999997E-2</v>
      </c>
      <c r="G64" s="42">
        <v>-1.504067</v>
      </c>
      <c r="H64" s="42">
        <v>-0.10170899999999999</v>
      </c>
      <c r="I64" s="42">
        <v>-2.182998</v>
      </c>
      <c r="J64" s="42">
        <v>0.34490700000000002</v>
      </c>
      <c r="K64" s="42">
        <v>0.78528100000000001</v>
      </c>
      <c r="L64" s="42">
        <v>1.4314309999999999</v>
      </c>
      <c r="M64" s="42">
        <v>0</v>
      </c>
      <c r="N64" s="42">
        <v>0</v>
      </c>
      <c r="O64" s="42">
        <v>0.14246500000000001</v>
      </c>
      <c r="P64" s="42">
        <v>0</v>
      </c>
      <c r="Q64" s="42">
        <v>-0.63999499999999998</v>
      </c>
      <c r="R64" s="42">
        <v>0</v>
      </c>
      <c r="S64" s="42">
        <v>0</v>
      </c>
      <c r="T64" s="42">
        <v>0</v>
      </c>
      <c r="U64" s="42">
        <v>0</v>
      </c>
      <c r="V64" s="42">
        <v>0</v>
      </c>
      <c r="W64" s="42">
        <v>0</v>
      </c>
      <c r="X64" s="42">
        <v>0</v>
      </c>
      <c r="Y64" s="42">
        <v>0.52984799999999999</v>
      </c>
      <c r="Z64" s="42">
        <v>1.1854E-2</v>
      </c>
      <c r="AA64" s="42">
        <v>0.30002099999999998</v>
      </c>
      <c r="AB64" s="42">
        <v>6.5714999999999996E-2</v>
      </c>
      <c r="AC64" s="42">
        <v>0.26070100000000002</v>
      </c>
      <c r="AD64" s="42">
        <v>0.73652700000000004</v>
      </c>
      <c r="AE64" s="42">
        <v>8.9204000000000006E-2</v>
      </c>
      <c r="AF64" s="42">
        <v>-1.963133</v>
      </c>
      <c r="AH64" s="30">
        <f t="shared" si="8"/>
        <v>0.78528100000000001</v>
      </c>
      <c r="AI64" s="30">
        <f t="shared" si="11"/>
        <v>0.52984799999999999</v>
      </c>
      <c r="AJ64" s="30">
        <f t="shared" si="10"/>
        <v>1.1854E-2</v>
      </c>
      <c r="AK64" s="30">
        <f t="shared" si="10"/>
        <v>0.30002099999999998</v>
      </c>
      <c r="AL64" s="30">
        <f t="shared" si="10"/>
        <v>6.5714999999999996E-2</v>
      </c>
      <c r="AM64" s="30">
        <f t="shared" si="10"/>
        <v>0.26070100000000002</v>
      </c>
      <c r="AN64" s="30">
        <f t="shared" si="10"/>
        <v>0.73652700000000004</v>
      </c>
      <c r="AR64" s="31">
        <f t="shared" si="1"/>
        <v>44834</v>
      </c>
      <c r="AS64" s="30">
        <f t="shared" si="5"/>
        <v>-0.98977999999999999</v>
      </c>
      <c r="AT64" s="30">
        <f t="shared" si="12"/>
        <v>0.52984799999999999</v>
      </c>
      <c r="AU64" s="30">
        <f t="shared" si="12"/>
        <v>1.1854E-2</v>
      </c>
      <c r="AV64" s="30">
        <f t="shared" si="12"/>
        <v>0.30002099999999998</v>
      </c>
      <c r="AW64" s="30">
        <f t="shared" si="12"/>
        <v>6.5714999999999996E-2</v>
      </c>
      <c r="AX64" s="30">
        <f t="shared" si="12"/>
        <v>0.26070100000000002</v>
      </c>
      <c r="AY64" s="30">
        <f t="shared" si="12"/>
        <v>0.73652700000000004</v>
      </c>
      <c r="AZ64" s="30">
        <f t="shared" si="7"/>
        <v>0.91488599999999998</v>
      </c>
      <c r="BA64" s="31">
        <f t="shared" si="9"/>
        <v>44834</v>
      </c>
      <c r="BB64" s="30">
        <f t="shared" si="9"/>
        <v>-0.98977999999999999</v>
      </c>
      <c r="BC64" s="30" t="e">
        <f>#REF!</f>
        <v>#REF!</v>
      </c>
    </row>
    <row r="65" spans="1:55" ht="15">
      <c r="A65" s="41">
        <v>44926</v>
      </c>
      <c r="B65" s="42">
        <v>-1.9559139999999999</v>
      </c>
      <c r="C65" s="42">
        <v>-0.15164800000000001</v>
      </c>
      <c r="D65" s="42">
        <v>-6.1284999999999999E-2</v>
      </c>
      <c r="E65" s="42">
        <v>0.43768200000000002</v>
      </c>
      <c r="F65" s="42">
        <v>9.4398999999999997E-2</v>
      </c>
      <c r="G65" s="42">
        <v>-1.289315</v>
      </c>
      <c r="H65" s="42">
        <v>-0.16838800000000001</v>
      </c>
      <c r="I65" s="42">
        <v>-2.401783</v>
      </c>
      <c r="J65" s="42">
        <v>0.333258</v>
      </c>
      <c r="K65" s="42">
        <v>0.35472700000000001</v>
      </c>
      <c r="L65" s="42">
        <v>1.331183</v>
      </c>
      <c r="M65" s="42">
        <v>0</v>
      </c>
      <c r="N65" s="42">
        <v>0</v>
      </c>
      <c r="O65" s="42">
        <v>0.42857000000000001</v>
      </c>
      <c r="P65" s="42">
        <v>0</v>
      </c>
      <c r="Q65" s="42">
        <v>-0.63300999999999996</v>
      </c>
      <c r="R65" s="42">
        <v>0</v>
      </c>
      <c r="S65" s="42">
        <v>0</v>
      </c>
      <c r="T65" s="42">
        <v>0</v>
      </c>
      <c r="U65" s="42">
        <v>0</v>
      </c>
      <c r="V65" s="42">
        <v>0</v>
      </c>
      <c r="W65" s="42">
        <v>0</v>
      </c>
      <c r="X65" s="42">
        <v>0</v>
      </c>
      <c r="Y65" s="42">
        <v>0.42005799999999999</v>
      </c>
      <c r="Z65" s="42">
        <v>-0.25528499999999998</v>
      </c>
      <c r="AA65" s="42">
        <v>0.17662</v>
      </c>
      <c r="AB65" s="42">
        <v>-3.8045000000000002E-2</v>
      </c>
      <c r="AC65" s="42">
        <v>0.21501700000000001</v>
      </c>
      <c r="AD65" s="42">
        <v>0.70398000000000005</v>
      </c>
      <c r="AE65" s="42">
        <v>8.8563000000000003E-2</v>
      </c>
      <c r="AF65" s="42">
        <v>-2.3706149999999999</v>
      </c>
      <c r="AH65" s="30">
        <f t="shared" si="8"/>
        <v>0.35472700000000001</v>
      </c>
      <c r="AI65" s="30">
        <f t="shared" si="11"/>
        <v>0.42005799999999999</v>
      </c>
      <c r="AJ65" s="30">
        <f t="shared" si="10"/>
        <v>-0.25528499999999998</v>
      </c>
      <c r="AK65" s="30">
        <f t="shared" si="10"/>
        <v>0.17662</v>
      </c>
      <c r="AL65" s="30">
        <f t="shared" si="10"/>
        <v>-3.8045000000000002E-2</v>
      </c>
      <c r="AM65" s="30">
        <f t="shared" si="10"/>
        <v>0.21501700000000001</v>
      </c>
      <c r="AN65" s="30">
        <f t="shared" si="10"/>
        <v>0.70398000000000005</v>
      </c>
      <c r="AR65" s="31">
        <f t="shared" si="1"/>
        <v>44926</v>
      </c>
      <c r="AS65" s="30">
        <f t="shared" si="5"/>
        <v>-1.420334</v>
      </c>
      <c r="AT65" s="30">
        <f t="shared" si="12"/>
        <v>0.42005799999999999</v>
      </c>
      <c r="AU65" s="30">
        <f t="shared" si="12"/>
        <v>-0.25528499999999998</v>
      </c>
      <c r="AV65" s="30">
        <f t="shared" si="12"/>
        <v>0.17662</v>
      </c>
      <c r="AW65" s="30">
        <f t="shared" si="12"/>
        <v>-3.8045000000000002E-2</v>
      </c>
      <c r="AX65" s="30">
        <f t="shared" si="12"/>
        <v>0.21501700000000001</v>
      </c>
      <c r="AY65" s="30">
        <f t="shared" si="12"/>
        <v>0.70398000000000005</v>
      </c>
      <c r="AZ65" s="30">
        <f t="shared" si="7"/>
        <v>-0.19798899999999997</v>
      </c>
      <c r="BA65" s="31">
        <f t="shared" si="9"/>
        <v>44926</v>
      </c>
      <c r="BB65" s="30">
        <f t="shared" si="9"/>
        <v>-1.420334</v>
      </c>
      <c r="BC65" s="30" t="e">
        <f>#REF!</f>
        <v>#REF!</v>
      </c>
    </row>
    <row r="66" spans="1:55" ht="15">
      <c r="A66" s="41">
        <v>45016</v>
      </c>
      <c r="B66" s="42">
        <v>-1.9815290000000001</v>
      </c>
      <c r="C66" s="42">
        <v>-4.6287000000000002E-2</v>
      </c>
      <c r="D66" s="42">
        <v>-1.796E-2</v>
      </c>
      <c r="E66" s="42">
        <v>0.93267100000000003</v>
      </c>
      <c r="F66" s="42">
        <v>0.17924399999999999</v>
      </c>
      <c r="G66" s="42">
        <v>-1.0593809999999999</v>
      </c>
      <c r="H66" s="42">
        <v>0.223162</v>
      </c>
      <c r="I66" s="42">
        <v>-2.5737960000000002</v>
      </c>
      <c r="J66" s="42">
        <v>0.37339299999999997</v>
      </c>
      <c r="K66" s="42">
        <v>0.78594900000000001</v>
      </c>
      <c r="L66" s="42">
        <v>1.2621659999999999</v>
      </c>
      <c r="M66" s="42">
        <v>0</v>
      </c>
      <c r="N66" s="42">
        <v>0</v>
      </c>
      <c r="O66" s="42">
        <v>0.57131200000000004</v>
      </c>
      <c r="P66" s="42">
        <v>0</v>
      </c>
      <c r="Q66" s="42">
        <v>-0.58216599999999996</v>
      </c>
      <c r="R66" s="42">
        <v>0</v>
      </c>
      <c r="S66" s="42">
        <v>0</v>
      </c>
      <c r="T66" s="42">
        <v>0</v>
      </c>
      <c r="U66" s="42">
        <v>0</v>
      </c>
      <c r="V66" s="42">
        <v>0</v>
      </c>
      <c r="W66" s="42">
        <v>0</v>
      </c>
      <c r="X66" s="42">
        <v>0</v>
      </c>
      <c r="Y66" s="42">
        <v>0.35011300000000001</v>
      </c>
      <c r="Z66" s="42">
        <v>-0.44053799999999999</v>
      </c>
      <c r="AA66" s="42">
        <v>1.0704999999999999E-2</v>
      </c>
      <c r="AB66" s="42">
        <v>-0.17019000000000001</v>
      </c>
      <c r="AC66" s="42">
        <v>0.17527200000000001</v>
      </c>
      <c r="AD66" s="42">
        <v>0.63850700000000005</v>
      </c>
      <c r="AE66" s="42">
        <v>8.7926000000000004E-2</v>
      </c>
      <c r="AF66" s="42">
        <v>-1.2814270000000001</v>
      </c>
      <c r="AH66" s="30">
        <f t="shared" si="8"/>
        <v>0.78594900000000001</v>
      </c>
      <c r="AI66" s="30">
        <f t="shared" si="11"/>
        <v>0.35011300000000001</v>
      </c>
      <c r="AJ66" s="30">
        <f t="shared" si="10"/>
        <v>-0.44053799999999999</v>
      </c>
      <c r="AK66" s="30">
        <f t="shared" si="10"/>
        <v>1.0704999999999999E-2</v>
      </c>
      <c r="AL66" s="30">
        <f t="shared" si="10"/>
        <v>-0.17019000000000001</v>
      </c>
      <c r="AM66" s="30">
        <f t="shared" si="10"/>
        <v>0.17527200000000001</v>
      </c>
      <c r="AN66" s="30">
        <f t="shared" si="10"/>
        <v>0.63850700000000005</v>
      </c>
      <c r="AR66" s="31">
        <f t="shared" ref="AR66:AR129" si="13">A66</f>
        <v>45016</v>
      </c>
      <c r="AS66" s="30">
        <f t="shared" si="5"/>
        <v>-0.98911199999999999</v>
      </c>
      <c r="AT66" s="30">
        <f t="shared" si="12"/>
        <v>0.35011300000000001</v>
      </c>
      <c r="AU66" s="30">
        <f t="shared" si="12"/>
        <v>-0.44053799999999999</v>
      </c>
      <c r="AV66" s="30">
        <f t="shared" si="12"/>
        <v>1.0704999999999999E-2</v>
      </c>
      <c r="AW66" s="30">
        <f t="shared" si="12"/>
        <v>-0.17019000000000001</v>
      </c>
      <c r="AX66" s="30">
        <f t="shared" si="12"/>
        <v>0.17527200000000001</v>
      </c>
      <c r="AY66" s="30">
        <f t="shared" si="12"/>
        <v>0.63850700000000005</v>
      </c>
      <c r="AZ66" s="30">
        <f t="shared" si="7"/>
        <v>-0.42524299999999993</v>
      </c>
      <c r="BA66" s="31">
        <f t="shared" ref="BA66:BB97" si="14">AR66</f>
        <v>45016</v>
      </c>
      <c r="BB66" s="30">
        <f t="shared" si="14"/>
        <v>-0.98911199999999999</v>
      </c>
      <c r="BC66" s="30" t="e">
        <f>#REF!</f>
        <v>#REF!</v>
      </c>
    </row>
    <row r="67" spans="1:55" ht="15">
      <c r="A67" s="41">
        <v>45107</v>
      </c>
      <c r="B67" s="42">
        <v>-2.1044779999999998</v>
      </c>
      <c r="C67" s="42">
        <v>-5.3192999999999997E-2</v>
      </c>
      <c r="D67" s="42">
        <v>-1.0145E-2</v>
      </c>
      <c r="E67" s="42">
        <v>1.10785</v>
      </c>
      <c r="F67" s="42">
        <v>0.24351400000000001</v>
      </c>
      <c r="G67" s="42">
        <v>-0.80430299999999999</v>
      </c>
      <c r="H67" s="42">
        <v>-0.21685599999999999</v>
      </c>
      <c r="I67" s="42">
        <v>-2.6721840000000001</v>
      </c>
      <c r="J67" s="42">
        <v>0.46923399999999998</v>
      </c>
      <c r="K67" s="42">
        <v>0.74649200000000004</v>
      </c>
      <c r="L67" s="42">
        <v>1.263085</v>
      </c>
      <c r="M67" s="42">
        <v>0</v>
      </c>
      <c r="N67" s="42">
        <v>0</v>
      </c>
      <c r="O67" s="42">
        <v>0.69234700000000005</v>
      </c>
      <c r="P67" s="42">
        <v>0</v>
      </c>
      <c r="Q67" s="42">
        <v>-0.571434</v>
      </c>
      <c r="R67" s="42">
        <v>0</v>
      </c>
      <c r="S67" s="42">
        <v>0</v>
      </c>
      <c r="T67" s="42">
        <v>0</v>
      </c>
      <c r="U67" s="42">
        <v>0</v>
      </c>
      <c r="V67" s="42">
        <v>0</v>
      </c>
      <c r="W67" s="42">
        <v>0</v>
      </c>
      <c r="X67" s="42">
        <v>0</v>
      </c>
      <c r="Y67" s="42">
        <v>0.24793599999999999</v>
      </c>
      <c r="Z67" s="42">
        <v>-0.57025800000000004</v>
      </c>
      <c r="AA67" s="42">
        <v>-9.1883999999999993E-2</v>
      </c>
      <c r="AB67" s="42">
        <v>-0.305481</v>
      </c>
      <c r="AC67" s="42">
        <v>0.14419499999999999</v>
      </c>
      <c r="AD67" s="42">
        <v>0.571635</v>
      </c>
      <c r="AE67" s="42">
        <v>8.7290999999999994E-2</v>
      </c>
      <c r="AF67" s="42">
        <v>-1.8266340000000001</v>
      </c>
      <c r="AH67" s="30">
        <f t="shared" si="8"/>
        <v>0.74649200000000004</v>
      </c>
      <c r="AI67" s="30">
        <f t="shared" si="11"/>
        <v>0.24793599999999999</v>
      </c>
      <c r="AJ67" s="30">
        <f t="shared" si="10"/>
        <v>-0.57025800000000004</v>
      </c>
      <c r="AK67" s="30">
        <f t="shared" si="10"/>
        <v>-9.1883999999999993E-2</v>
      </c>
      <c r="AL67" s="30">
        <f t="shared" si="10"/>
        <v>-0.305481</v>
      </c>
      <c r="AM67" s="30">
        <f t="shared" si="10"/>
        <v>0.14419499999999999</v>
      </c>
      <c r="AN67" s="30">
        <f t="shared" si="10"/>
        <v>0.571635</v>
      </c>
      <c r="AR67" s="31">
        <f t="shared" si="13"/>
        <v>45107</v>
      </c>
      <c r="AS67" s="30">
        <f t="shared" ref="AS67:AS130" si="15">K67-$K$2</f>
        <v>-1.0285690000000001</v>
      </c>
      <c r="AT67" s="30">
        <f t="shared" si="12"/>
        <v>0.24793599999999999</v>
      </c>
      <c r="AU67" s="30">
        <f t="shared" si="12"/>
        <v>-0.57025800000000004</v>
      </c>
      <c r="AV67" s="30">
        <f t="shared" si="12"/>
        <v>-9.1883999999999993E-2</v>
      </c>
      <c r="AW67" s="30">
        <f t="shared" si="12"/>
        <v>-0.305481</v>
      </c>
      <c r="AX67" s="30">
        <f t="shared" si="12"/>
        <v>0.14419499999999999</v>
      </c>
      <c r="AY67" s="30">
        <f t="shared" si="12"/>
        <v>0.571635</v>
      </c>
      <c r="AZ67" s="30">
        <f t="shared" ref="AZ67:AZ130" si="16">SUM(AS67:AY67)</f>
        <v>-1.0324260000000005</v>
      </c>
      <c r="BA67" s="31">
        <f t="shared" si="14"/>
        <v>45107</v>
      </c>
      <c r="BB67" s="30">
        <f t="shared" si="14"/>
        <v>-1.0285690000000001</v>
      </c>
      <c r="BC67" s="30" t="e">
        <f>#REF!</f>
        <v>#REF!</v>
      </c>
    </row>
    <row r="68" spans="1:55" ht="15">
      <c r="A68" s="41">
        <v>45199</v>
      </c>
      <c r="B68" s="42">
        <v>-1.887731</v>
      </c>
      <c r="C68" s="42">
        <v>-0.127605</v>
      </c>
      <c r="D68" s="42">
        <v>9.7389000000000003E-2</v>
      </c>
      <c r="E68" s="42">
        <v>1.070789</v>
      </c>
      <c r="F68" s="42">
        <v>0.35090700000000002</v>
      </c>
      <c r="G68" s="42">
        <v>-0.60077499999999995</v>
      </c>
      <c r="H68" s="42">
        <v>-0.226017</v>
      </c>
      <c r="I68" s="42">
        <v>-2.6997529999999998</v>
      </c>
      <c r="J68" s="42">
        <v>0.54046400000000006</v>
      </c>
      <c r="K68" s="42">
        <v>0.72241999999999995</v>
      </c>
      <c r="L68" s="42">
        <v>1.2363120000000001</v>
      </c>
      <c r="M68" s="42">
        <v>0</v>
      </c>
      <c r="N68" s="42">
        <v>0</v>
      </c>
      <c r="O68" s="42">
        <v>0.8508</v>
      </c>
      <c r="P68" s="42">
        <v>0</v>
      </c>
      <c r="Q68" s="42">
        <v>-0.54961499999999996</v>
      </c>
      <c r="R68" s="42">
        <v>0</v>
      </c>
      <c r="S68" s="42">
        <v>0</v>
      </c>
      <c r="T68" s="42">
        <v>0</v>
      </c>
      <c r="U68" s="42">
        <v>0</v>
      </c>
      <c r="V68" s="42">
        <v>0</v>
      </c>
      <c r="W68" s="42">
        <v>0</v>
      </c>
      <c r="X68" s="42">
        <v>0</v>
      </c>
      <c r="Y68" s="42">
        <v>0.104162</v>
      </c>
      <c r="Z68" s="42">
        <v>-0.70281400000000005</v>
      </c>
      <c r="AA68" s="42">
        <v>-0.24643799999999999</v>
      </c>
      <c r="AB68" s="42">
        <v>-0.40115699999999999</v>
      </c>
      <c r="AC68" s="42">
        <v>9.2200000000000004E-2</v>
      </c>
      <c r="AD68" s="42">
        <v>0.50619199999999998</v>
      </c>
      <c r="AE68" s="42">
        <v>8.6659E-2</v>
      </c>
      <c r="AF68" s="42">
        <v>-1.7836099999999999</v>
      </c>
      <c r="AH68" s="30">
        <f t="shared" ref="AH68:AH131" si="17">K68</f>
        <v>0.72241999999999995</v>
      </c>
      <c r="AI68" s="30">
        <f t="shared" si="11"/>
        <v>0.104162</v>
      </c>
      <c r="AJ68" s="30">
        <f t="shared" si="10"/>
        <v>-0.70281400000000005</v>
      </c>
      <c r="AK68" s="30">
        <f t="shared" si="10"/>
        <v>-0.24643799999999999</v>
      </c>
      <c r="AL68" s="30">
        <f t="shared" si="10"/>
        <v>-0.40115699999999999</v>
      </c>
      <c r="AM68" s="30">
        <f t="shared" si="10"/>
        <v>9.2200000000000004E-2</v>
      </c>
      <c r="AN68" s="30">
        <f t="shared" si="10"/>
        <v>0.50619199999999998</v>
      </c>
      <c r="AR68" s="31">
        <f t="shared" si="13"/>
        <v>45199</v>
      </c>
      <c r="AS68" s="30">
        <f t="shared" si="15"/>
        <v>-1.0526409999999999</v>
      </c>
      <c r="AT68" s="30">
        <f t="shared" si="12"/>
        <v>0.104162</v>
      </c>
      <c r="AU68" s="30">
        <f t="shared" si="12"/>
        <v>-0.70281400000000005</v>
      </c>
      <c r="AV68" s="30">
        <f t="shared" si="12"/>
        <v>-0.24643799999999999</v>
      </c>
      <c r="AW68" s="30">
        <f t="shared" si="12"/>
        <v>-0.40115699999999999</v>
      </c>
      <c r="AX68" s="30">
        <f t="shared" si="12"/>
        <v>9.2200000000000004E-2</v>
      </c>
      <c r="AY68" s="30">
        <f t="shared" si="12"/>
        <v>0.50619199999999998</v>
      </c>
      <c r="AZ68" s="30">
        <f t="shared" si="16"/>
        <v>-1.7004959999999998</v>
      </c>
      <c r="BA68" s="31">
        <f t="shared" si="14"/>
        <v>45199</v>
      </c>
      <c r="BB68" s="30">
        <f t="shared" si="14"/>
        <v>-1.0526409999999999</v>
      </c>
      <c r="BC68" s="30" t="e">
        <f>#REF!</f>
        <v>#REF!</v>
      </c>
    </row>
    <row r="69" spans="1:55" ht="15">
      <c r="A69" s="41">
        <v>45291</v>
      </c>
      <c r="B69" s="42">
        <v>-1.9234979999999999</v>
      </c>
      <c r="C69" s="42">
        <v>-5.0380000000000001E-2</v>
      </c>
      <c r="D69" s="42">
        <v>0.13603599999999999</v>
      </c>
      <c r="E69" s="42">
        <v>1.0959030000000001</v>
      </c>
      <c r="F69" s="42">
        <v>0.38538499999999998</v>
      </c>
      <c r="G69" s="42">
        <v>-0.46264</v>
      </c>
      <c r="H69" s="42">
        <v>-0.51727699999999999</v>
      </c>
      <c r="I69" s="42">
        <v>-2.6494049999999998</v>
      </c>
      <c r="J69" s="42">
        <v>0.61261500000000002</v>
      </c>
      <c r="K69" s="42">
        <v>0.64683599999999997</v>
      </c>
      <c r="L69" s="42">
        <v>1.220885</v>
      </c>
      <c r="M69" s="42">
        <v>0</v>
      </c>
      <c r="N69" s="42">
        <v>0</v>
      </c>
      <c r="O69" s="42">
        <v>0.95168399999999997</v>
      </c>
      <c r="P69" s="42">
        <v>0</v>
      </c>
      <c r="Q69" s="42">
        <v>-0.54417700000000002</v>
      </c>
      <c r="R69" s="42">
        <v>0</v>
      </c>
      <c r="S69" s="42">
        <v>0</v>
      </c>
      <c r="T69" s="42">
        <v>0</v>
      </c>
      <c r="U69" s="42">
        <v>0</v>
      </c>
      <c r="V69" s="42">
        <v>0</v>
      </c>
      <c r="W69" s="42">
        <v>0</v>
      </c>
      <c r="X69" s="42">
        <v>0</v>
      </c>
      <c r="Y69" s="42">
        <v>7.4549999999999998E-3</v>
      </c>
      <c r="Z69" s="42">
        <v>-0.774285</v>
      </c>
      <c r="AA69" s="42">
        <v>-0.36333500000000002</v>
      </c>
      <c r="AB69" s="42">
        <v>-0.44155299999999997</v>
      </c>
      <c r="AC69" s="42">
        <v>6.5245999999999998E-2</v>
      </c>
      <c r="AD69" s="42">
        <v>0.45732499999999998</v>
      </c>
      <c r="AE69" s="42">
        <v>8.6030999999999996E-2</v>
      </c>
      <c r="AF69" s="42">
        <v>-2.0611449999999998</v>
      </c>
      <c r="AH69" s="30">
        <f t="shared" si="17"/>
        <v>0.64683599999999997</v>
      </c>
      <c r="AI69" s="30">
        <f t="shared" si="11"/>
        <v>7.4549999999999998E-3</v>
      </c>
      <c r="AJ69" s="30">
        <f t="shared" si="10"/>
        <v>-0.774285</v>
      </c>
      <c r="AK69" s="30">
        <f t="shared" si="10"/>
        <v>-0.36333500000000002</v>
      </c>
      <c r="AL69" s="30">
        <f t="shared" si="10"/>
        <v>-0.44155299999999997</v>
      </c>
      <c r="AM69" s="30">
        <f t="shared" si="10"/>
        <v>6.5245999999999998E-2</v>
      </c>
      <c r="AN69" s="30">
        <f t="shared" si="10"/>
        <v>0.45732499999999998</v>
      </c>
      <c r="AR69" s="31">
        <f t="shared" si="13"/>
        <v>45291</v>
      </c>
      <c r="AS69" s="30">
        <f t="shared" si="15"/>
        <v>-1.128225</v>
      </c>
      <c r="AT69" s="30">
        <f t="shared" si="12"/>
        <v>7.4549999999999998E-3</v>
      </c>
      <c r="AU69" s="30">
        <f t="shared" si="12"/>
        <v>-0.774285</v>
      </c>
      <c r="AV69" s="30">
        <f t="shared" si="12"/>
        <v>-0.36333500000000002</v>
      </c>
      <c r="AW69" s="30">
        <f t="shared" si="12"/>
        <v>-0.44155299999999997</v>
      </c>
      <c r="AX69" s="30">
        <f t="shared" si="12"/>
        <v>6.5245999999999998E-2</v>
      </c>
      <c r="AY69" s="30">
        <f t="shared" si="12"/>
        <v>0.45732499999999998</v>
      </c>
      <c r="AZ69" s="30">
        <f t="shared" si="16"/>
        <v>-2.1773720000000001</v>
      </c>
      <c r="BA69" s="31">
        <f t="shared" si="14"/>
        <v>45291</v>
      </c>
      <c r="BB69" s="30">
        <f t="shared" si="14"/>
        <v>-1.128225</v>
      </c>
      <c r="BC69" s="30" t="e">
        <f>#REF!</f>
        <v>#REF!</v>
      </c>
    </row>
    <row r="70" spans="1:55" ht="15">
      <c r="A70" s="41">
        <v>45382</v>
      </c>
      <c r="B70" s="42">
        <v>-2.1302560000000001</v>
      </c>
      <c r="C70" s="42">
        <v>-8.5696999999999995E-2</v>
      </c>
      <c r="D70" s="42">
        <v>0.132436</v>
      </c>
      <c r="E70" s="42">
        <v>0.92815199999999998</v>
      </c>
      <c r="F70" s="42">
        <v>0.408306</v>
      </c>
      <c r="G70" s="42">
        <v>-0.33197500000000002</v>
      </c>
      <c r="H70" s="42">
        <v>-0.57666099999999998</v>
      </c>
      <c r="I70" s="42">
        <v>-2.5975809999999999</v>
      </c>
      <c r="J70" s="42">
        <v>0.73311800000000005</v>
      </c>
      <c r="K70" s="42">
        <v>0.46704299999999999</v>
      </c>
      <c r="L70" s="42">
        <v>1.2606360000000001</v>
      </c>
      <c r="M70" s="42">
        <v>0</v>
      </c>
      <c r="N70" s="42">
        <v>0</v>
      </c>
      <c r="O70" s="42">
        <v>0.95193499999999998</v>
      </c>
      <c r="P70" s="42">
        <v>0</v>
      </c>
      <c r="Q70" s="42">
        <v>-0.50918300000000005</v>
      </c>
      <c r="R70" s="42">
        <v>0</v>
      </c>
      <c r="S70" s="42">
        <v>0</v>
      </c>
      <c r="T70" s="42">
        <v>0</v>
      </c>
      <c r="U70" s="42">
        <v>0</v>
      </c>
      <c r="V70" s="42">
        <v>0</v>
      </c>
      <c r="W70" s="42">
        <v>0</v>
      </c>
      <c r="X70" s="42">
        <v>0</v>
      </c>
      <c r="Y70" s="42">
        <v>-6.6081000000000001E-2</v>
      </c>
      <c r="Z70" s="42">
        <v>-0.81939799999999996</v>
      </c>
      <c r="AA70" s="42">
        <v>-0.45553900000000003</v>
      </c>
      <c r="AB70" s="42">
        <v>-0.49186099999999999</v>
      </c>
      <c r="AC70" s="42">
        <v>2.3272000000000001E-2</v>
      </c>
      <c r="AD70" s="42">
        <v>0.428371</v>
      </c>
      <c r="AE70" s="42">
        <v>8.5405999999999996E-2</v>
      </c>
      <c r="AF70" s="42">
        <v>-2.6455570000000002</v>
      </c>
      <c r="AH70" s="30">
        <f t="shared" si="17"/>
        <v>0.46704299999999999</v>
      </c>
      <c r="AI70" s="30">
        <f t="shared" si="11"/>
        <v>-6.6081000000000001E-2</v>
      </c>
      <c r="AJ70" s="30">
        <f t="shared" si="10"/>
        <v>-0.81939799999999996</v>
      </c>
      <c r="AK70" s="30">
        <f t="shared" si="10"/>
        <v>-0.45553900000000003</v>
      </c>
      <c r="AL70" s="30">
        <f t="shared" si="10"/>
        <v>-0.49186099999999999</v>
      </c>
      <c r="AM70" s="30">
        <f t="shared" si="10"/>
        <v>2.3272000000000001E-2</v>
      </c>
      <c r="AN70" s="30">
        <f t="shared" si="10"/>
        <v>0.428371</v>
      </c>
      <c r="AR70" s="31">
        <f t="shared" si="13"/>
        <v>45382</v>
      </c>
      <c r="AS70" s="30">
        <f t="shared" si="15"/>
        <v>-1.3080180000000001</v>
      </c>
      <c r="AT70" s="30">
        <f t="shared" si="12"/>
        <v>-6.6081000000000001E-2</v>
      </c>
      <c r="AU70" s="30">
        <f t="shared" si="12"/>
        <v>-0.81939799999999996</v>
      </c>
      <c r="AV70" s="30">
        <f t="shared" si="12"/>
        <v>-0.45553900000000003</v>
      </c>
      <c r="AW70" s="30">
        <f t="shared" si="12"/>
        <v>-0.49186099999999999</v>
      </c>
      <c r="AX70" s="30">
        <f t="shared" si="12"/>
        <v>2.3272000000000001E-2</v>
      </c>
      <c r="AY70" s="30">
        <f t="shared" si="12"/>
        <v>0.428371</v>
      </c>
      <c r="AZ70" s="30">
        <f t="shared" si="16"/>
        <v>-2.6892540000000005</v>
      </c>
      <c r="BA70" s="31">
        <f t="shared" si="14"/>
        <v>45382</v>
      </c>
      <c r="BB70" s="30">
        <f t="shared" si="14"/>
        <v>-1.3080180000000001</v>
      </c>
      <c r="BC70" s="30" t="e">
        <f>#REF!</f>
        <v>#REF!</v>
      </c>
    </row>
    <row r="71" spans="1:55" ht="15">
      <c r="A71" s="41">
        <v>45473</v>
      </c>
      <c r="B71" s="42">
        <v>-2.122341</v>
      </c>
      <c r="C71" s="42">
        <v>5.0280000000000004E-3</v>
      </c>
      <c r="D71" s="42">
        <v>9.0125999999999998E-2</v>
      </c>
      <c r="E71" s="42">
        <v>0.71695299999999995</v>
      </c>
      <c r="F71" s="42">
        <v>0.38758900000000002</v>
      </c>
      <c r="G71" s="42">
        <v>-0.30699100000000001</v>
      </c>
      <c r="H71" s="42">
        <v>-0.538358</v>
      </c>
      <c r="I71" s="42">
        <v>-2.5255299999999998</v>
      </c>
      <c r="J71" s="42">
        <v>0.72693700000000006</v>
      </c>
      <c r="K71" s="42">
        <v>0.22914200000000001</v>
      </c>
      <c r="L71" s="42">
        <v>1.2745340000000001</v>
      </c>
      <c r="M71" s="42">
        <v>0</v>
      </c>
      <c r="N71" s="42">
        <v>0</v>
      </c>
      <c r="O71" s="42">
        <v>0.96124600000000004</v>
      </c>
      <c r="P71" s="42">
        <v>0</v>
      </c>
      <c r="Q71" s="42">
        <v>-0.51033099999999998</v>
      </c>
      <c r="R71" s="42">
        <v>0</v>
      </c>
      <c r="S71" s="42">
        <v>0</v>
      </c>
      <c r="T71" s="42">
        <v>0</v>
      </c>
      <c r="U71" s="42">
        <v>0</v>
      </c>
      <c r="V71" s="42">
        <v>0</v>
      </c>
      <c r="W71" s="42">
        <v>0</v>
      </c>
      <c r="X71" s="42">
        <v>0</v>
      </c>
      <c r="Y71" s="42">
        <v>-7.5173000000000004E-2</v>
      </c>
      <c r="Z71" s="42">
        <v>-0.74175000000000002</v>
      </c>
      <c r="AA71" s="42">
        <v>-0.46334500000000001</v>
      </c>
      <c r="AB71" s="42">
        <v>-0.49282999999999999</v>
      </c>
      <c r="AC71" s="42">
        <v>-1.2652E-2</v>
      </c>
      <c r="AD71" s="42">
        <v>0.41427999999999998</v>
      </c>
      <c r="AE71" s="42">
        <v>8.4783999999999998E-2</v>
      </c>
      <c r="AF71" s="42">
        <v>-2.8986809999999998</v>
      </c>
      <c r="AH71" s="30">
        <f t="shared" si="17"/>
        <v>0.22914200000000001</v>
      </c>
      <c r="AI71" s="30">
        <f t="shared" si="11"/>
        <v>-7.5173000000000004E-2</v>
      </c>
      <c r="AJ71" s="30">
        <f t="shared" si="10"/>
        <v>-0.74175000000000002</v>
      </c>
      <c r="AK71" s="30">
        <f t="shared" si="10"/>
        <v>-0.46334500000000001</v>
      </c>
      <c r="AL71" s="30">
        <f t="shared" si="10"/>
        <v>-0.49282999999999999</v>
      </c>
      <c r="AM71" s="30">
        <f t="shared" si="10"/>
        <v>-1.2652E-2</v>
      </c>
      <c r="AN71" s="30">
        <f t="shared" si="10"/>
        <v>0.41427999999999998</v>
      </c>
      <c r="AR71" s="31">
        <f t="shared" si="13"/>
        <v>45473</v>
      </c>
      <c r="AS71" s="30">
        <f t="shared" si="15"/>
        <v>-1.545919</v>
      </c>
      <c r="AT71" s="30">
        <f t="shared" si="12"/>
        <v>-7.5173000000000004E-2</v>
      </c>
      <c r="AU71" s="30">
        <f t="shared" si="12"/>
        <v>-0.74175000000000002</v>
      </c>
      <c r="AV71" s="30">
        <f t="shared" si="12"/>
        <v>-0.46334500000000001</v>
      </c>
      <c r="AW71" s="30">
        <f t="shared" si="12"/>
        <v>-0.49282999999999999</v>
      </c>
      <c r="AX71" s="30">
        <f t="shared" si="12"/>
        <v>-1.2652E-2</v>
      </c>
      <c r="AY71" s="30">
        <f t="shared" si="12"/>
        <v>0.41427999999999998</v>
      </c>
      <c r="AZ71" s="30">
        <f t="shared" si="16"/>
        <v>-2.917389</v>
      </c>
      <c r="BA71" s="31">
        <f t="shared" si="14"/>
        <v>45473</v>
      </c>
      <c r="BB71" s="30">
        <f t="shared" si="14"/>
        <v>-1.545919</v>
      </c>
      <c r="BC71" s="30" t="e">
        <f>#REF!</f>
        <v>#REF!</v>
      </c>
    </row>
    <row r="72" spans="1:55" ht="15">
      <c r="A72" s="41">
        <v>45565</v>
      </c>
      <c r="B72" s="42">
        <v>-2.2605439999999999</v>
      </c>
      <c r="C72" s="42">
        <v>7.2822999999999999E-2</v>
      </c>
      <c r="D72" s="42">
        <v>3.6295000000000001E-2</v>
      </c>
      <c r="E72" s="42">
        <v>0.62557300000000005</v>
      </c>
      <c r="F72" s="42">
        <v>0.35108699999999998</v>
      </c>
      <c r="G72" s="42">
        <v>-0.30734499999999998</v>
      </c>
      <c r="H72" s="42">
        <v>-0.437616</v>
      </c>
      <c r="I72" s="42">
        <v>-2.4285389999999998</v>
      </c>
      <c r="J72" s="42">
        <v>0.73594599999999999</v>
      </c>
      <c r="K72" s="42">
        <v>-5.4713999999999999E-2</v>
      </c>
      <c r="L72" s="42">
        <v>1.2824409999999999</v>
      </c>
      <c r="M72" s="42">
        <v>0</v>
      </c>
      <c r="N72" s="42">
        <v>0</v>
      </c>
      <c r="O72" s="42">
        <v>0.96884000000000003</v>
      </c>
      <c r="P72" s="42">
        <v>0</v>
      </c>
      <c r="Q72" s="42">
        <v>-0.50661199999999995</v>
      </c>
      <c r="R72" s="42">
        <v>0</v>
      </c>
      <c r="S72" s="42">
        <v>0</v>
      </c>
      <c r="T72" s="42">
        <v>0</v>
      </c>
      <c r="U72" s="42">
        <v>0</v>
      </c>
      <c r="V72" s="42">
        <v>0</v>
      </c>
      <c r="W72" s="42">
        <v>0</v>
      </c>
      <c r="X72" s="42">
        <v>0</v>
      </c>
      <c r="Y72" s="42">
        <v>-5.3487E-2</v>
      </c>
      <c r="Z72" s="42">
        <v>-0.63223099999999999</v>
      </c>
      <c r="AA72" s="42">
        <v>-0.40176699999999999</v>
      </c>
      <c r="AB72" s="42">
        <v>-0.45961800000000003</v>
      </c>
      <c r="AC72" s="42">
        <v>-3.9148000000000002E-2</v>
      </c>
      <c r="AD72" s="42">
        <v>0.39773900000000001</v>
      </c>
      <c r="AE72" s="42">
        <v>8.4165000000000004E-2</v>
      </c>
      <c r="AF72" s="42">
        <v>-3.0267119999999998</v>
      </c>
      <c r="AH72" s="30">
        <f t="shared" si="17"/>
        <v>-5.4713999999999999E-2</v>
      </c>
      <c r="AI72" s="30">
        <f t="shared" si="11"/>
        <v>-5.3487E-2</v>
      </c>
      <c r="AJ72" s="30">
        <f t="shared" si="10"/>
        <v>-0.63223099999999999</v>
      </c>
      <c r="AK72" s="30">
        <f t="shared" si="10"/>
        <v>-0.40176699999999999</v>
      </c>
      <c r="AL72" s="30">
        <f t="shared" si="10"/>
        <v>-0.45961800000000003</v>
      </c>
      <c r="AM72" s="30">
        <f t="shared" si="10"/>
        <v>-3.9148000000000002E-2</v>
      </c>
      <c r="AN72" s="30">
        <f t="shared" si="10"/>
        <v>0.39773900000000001</v>
      </c>
      <c r="AR72" s="31">
        <f t="shared" si="13"/>
        <v>45565</v>
      </c>
      <c r="AS72" s="30">
        <f t="shared" si="15"/>
        <v>-1.8297749999999999</v>
      </c>
      <c r="AT72" s="30">
        <f t="shared" si="12"/>
        <v>-5.3487E-2</v>
      </c>
      <c r="AU72" s="30">
        <f t="shared" si="12"/>
        <v>-0.63223099999999999</v>
      </c>
      <c r="AV72" s="30">
        <f t="shared" si="12"/>
        <v>-0.40176699999999999</v>
      </c>
      <c r="AW72" s="30">
        <f t="shared" si="12"/>
        <v>-0.45961800000000003</v>
      </c>
      <c r="AX72" s="30">
        <f t="shared" si="12"/>
        <v>-3.9148000000000002E-2</v>
      </c>
      <c r="AY72" s="30">
        <f t="shared" si="12"/>
        <v>0.39773900000000001</v>
      </c>
      <c r="AZ72" s="30">
        <f t="shared" si="16"/>
        <v>-3.0182869999999999</v>
      </c>
      <c r="BA72" s="31">
        <f t="shared" si="14"/>
        <v>45565</v>
      </c>
      <c r="BB72" s="30">
        <f t="shared" si="14"/>
        <v>-1.8297749999999999</v>
      </c>
      <c r="BC72" s="30" t="e">
        <f>#REF!</f>
        <v>#REF!</v>
      </c>
    </row>
    <row r="73" spans="1:55" ht="15">
      <c r="A73" s="41">
        <v>45657</v>
      </c>
      <c r="B73" s="42">
        <v>-2.1628699999999998</v>
      </c>
      <c r="C73" s="42">
        <v>7.1415000000000006E-2</v>
      </c>
      <c r="D73" s="42">
        <v>9.9450000000000007E-3</v>
      </c>
      <c r="E73" s="42">
        <v>0.52054800000000001</v>
      </c>
      <c r="F73" s="42">
        <v>0.33016400000000001</v>
      </c>
      <c r="G73" s="42">
        <v>-0.31007699999999999</v>
      </c>
      <c r="H73" s="42">
        <v>-0.203403</v>
      </c>
      <c r="I73" s="42">
        <v>-2.3018489999999998</v>
      </c>
      <c r="J73" s="42">
        <v>0.78915500000000005</v>
      </c>
      <c r="K73" s="42">
        <v>-0.18437200000000001</v>
      </c>
      <c r="L73" s="42">
        <v>1.2804469999999999</v>
      </c>
      <c r="M73" s="42">
        <v>0</v>
      </c>
      <c r="N73" s="42">
        <v>0</v>
      </c>
      <c r="O73" s="42">
        <v>0.98152600000000001</v>
      </c>
      <c r="P73" s="42">
        <v>0</v>
      </c>
      <c r="Q73" s="42">
        <v>-0.48763800000000002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-3.6719000000000002E-2</v>
      </c>
      <c r="Z73" s="42">
        <v>-0.51331499999999997</v>
      </c>
      <c r="AA73" s="42">
        <v>-0.326872</v>
      </c>
      <c r="AB73" s="42">
        <v>-0.40013300000000002</v>
      </c>
      <c r="AC73" s="42">
        <v>-6.5214999999999995E-2</v>
      </c>
      <c r="AD73" s="42">
        <v>0.37628800000000001</v>
      </c>
      <c r="AE73" s="42">
        <v>8.3549999999999999E-2</v>
      </c>
      <c r="AF73" s="42">
        <v>-2.5494270000000001</v>
      </c>
      <c r="AH73" s="30">
        <f t="shared" si="17"/>
        <v>-0.18437200000000001</v>
      </c>
      <c r="AI73" s="30">
        <f t="shared" si="11"/>
        <v>-3.6719000000000002E-2</v>
      </c>
      <c r="AJ73" s="30">
        <f t="shared" si="10"/>
        <v>-0.51331499999999997</v>
      </c>
      <c r="AK73" s="30">
        <f t="shared" si="10"/>
        <v>-0.326872</v>
      </c>
      <c r="AL73" s="30">
        <f t="shared" si="10"/>
        <v>-0.40013300000000002</v>
      </c>
      <c r="AM73" s="30">
        <f t="shared" si="10"/>
        <v>-6.5214999999999995E-2</v>
      </c>
      <c r="AN73" s="30">
        <f t="shared" si="10"/>
        <v>0.37628800000000001</v>
      </c>
      <c r="AR73" s="31">
        <f t="shared" si="13"/>
        <v>45657</v>
      </c>
      <c r="AS73" s="30">
        <f t="shared" si="15"/>
        <v>-1.959433</v>
      </c>
      <c r="AT73" s="30">
        <f t="shared" si="12"/>
        <v>-3.6719000000000002E-2</v>
      </c>
      <c r="AU73" s="30">
        <f t="shared" si="12"/>
        <v>-0.51331499999999997</v>
      </c>
      <c r="AV73" s="30">
        <f t="shared" si="12"/>
        <v>-0.326872</v>
      </c>
      <c r="AW73" s="30">
        <f t="shared" si="12"/>
        <v>-0.40013300000000002</v>
      </c>
      <c r="AX73" s="30">
        <f t="shared" si="12"/>
        <v>-6.5214999999999995E-2</v>
      </c>
      <c r="AY73" s="30">
        <f t="shared" si="12"/>
        <v>0.37628800000000001</v>
      </c>
      <c r="AZ73" s="30">
        <f t="shared" si="16"/>
        <v>-2.9253989999999992</v>
      </c>
      <c r="BA73" s="31">
        <f t="shared" si="14"/>
        <v>45657</v>
      </c>
      <c r="BB73" s="30">
        <f t="shared" si="14"/>
        <v>-1.959433</v>
      </c>
      <c r="BC73" s="30" t="e">
        <f>#REF!</f>
        <v>#REF!</v>
      </c>
    </row>
    <row r="74" spans="1:55" ht="15">
      <c r="A74" s="41">
        <v>45747</v>
      </c>
      <c r="B74" s="42">
        <v>-2.1068639999999998</v>
      </c>
      <c r="C74" s="42">
        <v>5.4209E-2</v>
      </c>
      <c r="D74" s="42">
        <v>-3.9100000000000003E-3</v>
      </c>
      <c r="E74" s="42">
        <v>0.424261</v>
      </c>
      <c r="F74" s="42">
        <v>0.31621500000000002</v>
      </c>
      <c r="G74" s="42">
        <v>-0.31442799999999999</v>
      </c>
      <c r="H74" s="42">
        <v>-6.5723000000000004E-2</v>
      </c>
      <c r="I74" s="42">
        <v>-2.150401</v>
      </c>
      <c r="J74" s="42">
        <v>0.83100600000000002</v>
      </c>
      <c r="K74" s="42">
        <v>-0.23352600000000001</v>
      </c>
      <c r="L74" s="42">
        <v>1.270429</v>
      </c>
      <c r="M74" s="42">
        <v>0</v>
      </c>
      <c r="N74" s="42">
        <v>0</v>
      </c>
      <c r="O74" s="42">
        <v>0.99415699999999996</v>
      </c>
      <c r="P74" s="42">
        <v>0</v>
      </c>
      <c r="Q74" s="42">
        <v>-0.46606900000000001</v>
      </c>
      <c r="R74" s="42">
        <v>0</v>
      </c>
      <c r="S74" s="42">
        <v>0</v>
      </c>
      <c r="T74" s="42">
        <v>0</v>
      </c>
      <c r="U74" s="42">
        <v>0</v>
      </c>
      <c r="V74" s="42">
        <v>0</v>
      </c>
      <c r="W74" s="42">
        <v>0</v>
      </c>
      <c r="X74" s="42">
        <v>0</v>
      </c>
      <c r="Y74" s="42">
        <v>-2.8319E-2</v>
      </c>
      <c r="Z74" s="42">
        <v>-0.41861999999999999</v>
      </c>
      <c r="AA74" s="42">
        <v>-0.23128499999999999</v>
      </c>
      <c r="AB74" s="42">
        <v>-0.33364300000000002</v>
      </c>
      <c r="AC74" s="42">
        <v>-6.7882999999999999E-2</v>
      </c>
      <c r="AD74" s="42">
        <v>0.34535199999999999</v>
      </c>
      <c r="AE74" s="42">
        <v>8.2936999999999997E-2</v>
      </c>
      <c r="AF74" s="42">
        <v>-2.1021030000000001</v>
      </c>
      <c r="AH74" s="30">
        <f t="shared" si="17"/>
        <v>-0.23352600000000001</v>
      </c>
      <c r="AI74" s="30">
        <f t="shared" si="11"/>
        <v>-2.8319E-2</v>
      </c>
      <c r="AJ74" s="30">
        <f t="shared" si="10"/>
        <v>-0.41861999999999999</v>
      </c>
      <c r="AK74" s="30">
        <f t="shared" si="10"/>
        <v>-0.23128499999999999</v>
      </c>
      <c r="AL74" s="30">
        <f t="shared" si="10"/>
        <v>-0.33364300000000002</v>
      </c>
      <c r="AM74" s="30">
        <f t="shared" si="10"/>
        <v>-6.7882999999999999E-2</v>
      </c>
      <c r="AN74" s="30">
        <f t="shared" si="10"/>
        <v>0.34535199999999999</v>
      </c>
      <c r="AR74" s="31">
        <f t="shared" si="13"/>
        <v>45747</v>
      </c>
      <c r="AS74" s="30">
        <f t="shared" si="15"/>
        <v>-2.0085869999999999</v>
      </c>
      <c r="AT74" s="30">
        <f t="shared" si="12"/>
        <v>-2.8319E-2</v>
      </c>
      <c r="AU74" s="30">
        <f t="shared" si="12"/>
        <v>-0.41861999999999999</v>
      </c>
      <c r="AV74" s="30">
        <f t="shared" si="12"/>
        <v>-0.23128499999999999</v>
      </c>
      <c r="AW74" s="30">
        <f t="shared" si="12"/>
        <v>-0.33364300000000002</v>
      </c>
      <c r="AX74" s="30">
        <f t="shared" si="12"/>
        <v>-6.7882999999999999E-2</v>
      </c>
      <c r="AY74" s="30">
        <f t="shared" si="12"/>
        <v>0.34535199999999999</v>
      </c>
      <c r="AZ74" s="30">
        <f t="shared" si="16"/>
        <v>-2.742985</v>
      </c>
      <c r="BA74" s="31">
        <f t="shared" si="14"/>
        <v>45747</v>
      </c>
      <c r="BB74" s="30">
        <f t="shared" si="14"/>
        <v>-2.0085869999999999</v>
      </c>
      <c r="BC74" s="30" t="e">
        <f>#REF!</f>
        <v>#REF!</v>
      </c>
    </row>
    <row r="75" spans="1:55" ht="15">
      <c r="A75" s="41">
        <v>45838</v>
      </c>
      <c r="B75" s="42">
        <v>-2.0705870000000002</v>
      </c>
      <c r="C75" s="42">
        <v>3.7717000000000001E-2</v>
      </c>
      <c r="D75" s="42">
        <v>-1.2017E-2</v>
      </c>
      <c r="E75" s="42">
        <v>0.342837</v>
      </c>
      <c r="F75" s="42">
        <v>0.30542000000000002</v>
      </c>
      <c r="G75" s="42">
        <v>-0.31969900000000001</v>
      </c>
      <c r="H75" s="42">
        <v>1.917E-2</v>
      </c>
      <c r="I75" s="42">
        <v>-1.9816389999999999</v>
      </c>
      <c r="J75" s="42">
        <v>0.86560400000000004</v>
      </c>
      <c r="K75" s="42">
        <v>-0.244115</v>
      </c>
      <c r="L75" s="42">
        <v>1.25421</v>
      </c>
      <c r="M75" s="42">
        <v>0</v>
      </c>
      <c r="N75" s="42">
        <v>0</v>
      </c>
      <c r="O75" s="42">
        <v>1.0046710000000001</v>
      </c>
      <c r="P75" s="42">
        <v>0</v>
      </c>
      <c r="Q75" s="42">
        <v>-0.44569199999999998</v>
      </c>
      <c r="R75" s="42">
        <v>0</v>
      </c>
      <c r="S75" s="42">
        <v>0</v>
      </c>
      <c r="T75" s="42">
        <v>0</v>
      </c>
      <c r="U75" s="42">
        <v>0</v>
      </c>
      <c r="V75" s="42">
        <v>0</v>
      </c>
      <c r="W75" s="42">
        <v>0</v>
      </c>
      <c r="X75" s="42">
        <v>0</v>
      </c>
      <c r="Y75" s="42">
        <v>-2.4716999999999999E-2</v>
      </c>
      <c r="Z75" s="42">
        <v>-0.348999</v>
      </c>
      <c r="AA75" s="42">
        <v>-0.15004300000000001</v>
      </c>
      <c r="AB75" s="42">
        <v>-0.25207400000000002</v>
      </c>
      <c r="AC75" s="42">
        <v>-6.4657999999999993E-2</v>
      </c>
      <c r="AD75" s="42">
        <v>0.31815500000000002</v>
      </c>
      <c r="AE75" s="42">
        <v>8.2328999999999999E-2</v>
      </c>
      <c r="AF75" s="42">
        <v>-1.6841280000000001</v>
      </c>
      <c r="AH75" s="30">
        <f t="shared" si="17"/>
        <v>-0.244115</v>
      </c>
      <c r="AI75" s="30">
        <f t="shared" si="11"/>
        <v>-2.4716999999999999E-2</v>
      </c>
      <c r="AJ75" s="30">
        <f t="shared" si="10"/>
        <v>-0.348999</v>
      </c>
      <c r="AK75" s="30">
        <f t="shared" si="10"/>
        <v>-0.15004300000000001</v>
      </c>
      <c r="AL75" s="30">
        <f t="shared" si="10"/>
        <v>-0.25207400000000002</v>
      </c>
      <c r="AM75" s="30">
        <f t="shared" si="10"/>
        <v>-6.4657999999999993E-2</v>
      </c>
      <c r="AN75" s="30">
        <f t="shared" si="10"/>
        <v>0.31815500000000002</v>
      </c>
      <c r="AR75" s="31">
        <f t="shared" si="13"/>
        <v>45838</v>
      </c>
      <c r="AS75" s="30">
        <f t="shared" si="15"/>
        <v>-2.0191759999999999</v>
      </c>
      <c r="AT75" s="30">
        <f t="shared" si="12"/>
        <v>-2.4716999999999999E-2</v>
      </c>
      <c r="AU75" s="30">
        <f t="shared" si="12"/>
        <v>-0.348999</v>
      </c>
      <c r="AV75" s="30">
        <f t="shared" si="12"/>
        <v>-0.15004300000000001</v>
      </c>
      <c r="AW75" s="30">
        <f t="shared" si="12"/>
        <v>-0.25207400000000002</v>
      </c>
      <c r="AX75" s="30">
        <f t="shared" si="12"/>
        <v>-6.4657999999999993E-2</v>
      </c>
      <c r="AY75" s="30">
        <f t="shared" si="12"/>
        <v>0.31815500000000002</v>
      </c>
      <c r="AZ75" s="30">
        <f t="shared" si="16"/>
        <v>-2.541512</v>
      </c>
      <c r="BA75" s="31">
        <f t="shared" si="14"/>
        <v>45838</v>
      </c>
      <c r="BB75" s="30">
        <f t="shared" si="14"/>
        <v>-2.0191759999999999</v>
      </c>
      <c r="BC75" s="30" t="e">
        <f>#REF!</f>
        <v>#REF!</v>
      </c>
    </row>
    <row r="76" spans="1:55" ht="15">
      <c r="A76" s="41">
        <v>45930</v>
      </c>
      <c r="B76" s="42">
        <v>-2.043358</v>
      </c>
      <c r="C76" s="42">
        <v>2.5562000000000001E-2</v>
      </c>
      <c r="D76" s="42">
        <v>-1.7392999999999999E-2</v>
      </c>
      <c r="E76" s="42">
        <v>0.27626099999999998</v>
      </c>
      <c r="F76" s="42">
        <v>0.29611799999999999</v>
      </c>
      <c r="G76" s="42">
        <v>-0.32544800000000002</v>
      </c>
      <c r="H76" s="42">
        <v>7.3765999999999998E-2</v>
      </c>
      <c r="I76" s="42">
        <v>-1.80287</v>
      </c>
      <c r="J76" s="42">
        <v>0.89414300000000002</v>
      </c>
      <c r="K76" s="42">
        <v>-0.23701800000000001</v>
      </c>
      <c r="L76" s="42">
        <v>1.233341</v>
      </c>
      <c r="M76" s="42">
        <v>0</v>
      </c>
      <c r="N76" s="42">
        <v>0</v>
      </c>
      <c r="O76" s="42">
        <v>1.0124070000000001</v>
      </c>
      <c r="P76" s="42">
        <v>0</v>
      </c>
      <c r="Q76" s="42">
        <v>-0.42752299999999999</v>
      </c>
      <c r="R76" s="42">
        <v>0</v>
      </c>
      <c r="S76" s="42">
        <v>0</v>
      </c>
      <c r="T76" s="42">
        <v>0</v>
      </c>
      <c r="U76" s="42">
        <v>0</v>
      </c>
      <c r="V76" s="42">
        <v>0</v>
      </c>
      <c r="W76" s="42">
        <v>0</v>
      </c>
      <c r="X76" s="42">
        <v>0</v>
      </c>
      <c r="Y76" s="42">
        <v>-2.3269999999999999E-2</v>
      </c>
      <c r="Z76" s="42">
        <v>-0.29567100000000002</v>
      </c>
      <c r="AA76" s="42">
        <v>-0.100813</v>
      </c>
      <c r="AB76" s="42">
        <v>-0.182034</v>
      </c>
      <c r="AC76" s="42">
        <v>-4.6429999999999999E-2</v>
      </c>
      <c r="AD76" s="42">
        <v>0.28990199999999999</v>
      </c>
      <c r="AE76" s="42">
        <v>8.1723000000000004E-2</v>
      </c>
      <c r="AF76" s="42">
        <v>-1.3186040000000001</v>
      </c>
      <c r="AH76" s="30">
        <f t="shared" si="17"/>
        <v>-0.23701800000000001</v>
      </c>
      <c r="AI76" s="30">
        <f t="shared" si="11"/>
        <v>-2.3269999999999999E-2</v>
      </c>
      <c r="AJ76" s="30">
        <f t="shared" si="10"/>
        <v>-0.29567100000000002</v>
      </c>
      <c r="AK76" s="30">
        <f t="shared" si="10"/>
        <v>-0.100813</v>
      </c>
      <c r="AL76" s="30">
        <f t="shared" si="10"/>
        <v>-0.182034</v>
      </c>
      <c r="AM76" s="30">
        <f t="shared" si="10"/>
        <v>-4.6429999999999999E-2</v>
      </c>
      <c r="AN76" s="30">
        <f t="shared" si="10"/>
        <v>0.28990199999999999</v>
      </c>
      <c r="AR76" s="31">
        <f t="shared" si="13"/>
        <v>45930</v>
      </c>
      <c r="AS76" s="30">
        <f t="shared" si="15"/>
        <v>-2.012079</v>
      </c>
      <c r="AT76" s="30">
        <f t="shared" si="12"/>
        <v>-2.3269999999999999E-2</v>
      </c>
      <c r="AU76" s="30">
        <f t="shared" si="12"/>
        <v>-0.29567100000000002</v>
      </c>
      <c r="AV76" s="30">
        <f t="shared" si="12"/>
        <v>-0.100813</v>
      </c>
      <c r="AW76" s="30">
        <f t="shared" si="12"/>
        <v>-0.182034</v>
      </c>
      <c r="AX76" s="30">
        <f t="shared" si="12"/>
        <v>-4.6429999999999999E-2</v>
      </c>
      <c r="AY76" s="30">
        <f t="shared" si="12"/>
        <v>0.28990199999999999</v>
      </c>
      <c r="AZ76" s="30">
        <f t="shared" si="16"/>
        <v>-2.3703949999999998</v>
      </c>
      <c r="BA76" s="31">
        <f t="shared" si="14"/>
        <v>45930</v>
      </c>
      <c r="BB76" s="30">
        <f t="shared" si="14"/>
        <v>-2.012079</v>
      </c>
      <c r="BC76" s="30" t="e">
        <f>#REF!</f>
        <v>#REF!</v>
      </c>
    </row>
    <row r="77" spans="1:55" ht="15">
      <c r="A77" s="41">
        <v>46022</v>
      </c>
      <c r="B77" s="42">
        <v>-2.0202170000000002</v>
      </c>
      <c r="C77" s="42">
        <v>1.7441000000000002E-2</v>
      </c>
      <c r="D77" s="42">
        <v>-2.1388999999999998E-2</v>
      </c>
      <c r="E77" s="42">
        <v>0.222554</v>
      </c>
      <c r="F77" s="42">
        <v>0.28760599999999997</v>
      </c>
      <c r="G77" s="42">
        <v>-0.33133899999999999</v>
      </c>
      <c r="H77" s="42">
        <v>0.10970000000000001</v>
      </c>
      <c r="I77" s="42">
        <v>-1.620269</v>
      </c>
      <c r="J77" s="42">
        <v>0.91710100000000006</v>
      </c>
      <c r="K77" s="42">
        <v>-0.22217999999999999</v>
      </c>
      <c r="L77" s="42">
        <v>1.2090920000000001</v>
      </c>
      <c r="M77" s="42">
        <v>0</v>
      </c>
      <c r="N77" s="42">
        <v>0</v>
      </c>
      <c r="O77" s="42">
        <v>1.0173129999999999</v>
      </c>
      <c r="P77" s="42">
        <v>0</v>
      </c>
      <c r="Q77" s="42">
        <v>-0.411663</v>
      </c>
      <c r="R77" s="42">
        <v>0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  <c r="X77" s="42">
        <v>0</v>
      </c>
      <c r="Y77" s="42">
        <v>-2.2623999999999998E-2</v>
      </c>
      <c r="Z77" s="42">
        <v>-0.25256299999999998</v>
      </c>
      <c r="AA77" s="42">
        <v>-7.2118000000000002E-2</v>
      </c>
      <c r="AB77" s="42">
        <v>-0.13613600000000001</v>
      </c>
      <c r="AC77" s="42">
        <v>-2.7906E-2</v>
      </c>
      <c r="AD77" s="42">
        <v>0.265426</v>
      </c>
      <c r="AE77" s="42">
        <v>8.1120999999999999E-2</v>
      </c>
      <c r="AF77" s="42">
        <v>-1.01105</v>
      </c>
      <c r="AH77" s="30">
        <f t="shared" si="17"/>
        <v>-0.22217999999999999</v>
      </c>
      <c r="AI77" s="30">
        <f t="shared" si="11"/>
        <v>-2.2623999999999998E-2</v>
      </c>
      <c r="AJ77" s="30">
        <f t="shared" si="10"/>
        <v>-0.25256299999999998</v>
      </c>
      <c r="AK77" s="30">
        <f t="shared" si="10"/>
        <v>-7.2118000000000002E-2</v>
      </c>
      <c r="AL77" s="30">
        <f t="shared" si="10"/>
        <v>-0.13613600000000001</v>
      </c>
      <c r="AM77" s="30">
        <f t="shared" si="10"/>
        <v>-2.7906E-2</v>
      </c>
      <c r="AN77" s="30">
        <f t="shared" si="10"/>
        <v>0.265426</v>
      </c>
      <c r="AR77" s="31">
        <f t="shared" si="13"/>
        <v>46022</v>
      </c>
      <c r="AS77" s="30">
        <f t="shared" si="15"/>
        <v>-1.997241</v>
      </c>
      <c r="AT77" s="30">
        <f t="shared" si="12"/>
        <v>-2.2623999999999998E-2</v>
      </c>
      <c r="AU77" s="30">
        <f t="shared" si="12"/>
        <v>-0.25256299999999998</v>
      </c>
      <c r="AV77" s="30">
        <f t="shared" si="12"/>
        <v>-7.2118000000000002E-2</v>
      </c>
      <c r="AW77" s="30">
        <f t="shared" si="12"/>
        <v>-0.13613600000000001</v>
      </c>
      <c r="AX77" s="30">
        <f t="shared" si="12"/>
        <v>-2.7906E-2</v>
      </c>
      <c r="AY77" s="30">
        <f t="shared" si="12"/>
        <v>0.265426</v>
      </c>
      <c r="AZ77" s="30">
        <f t="shared" si="16"/>
        <v>-2.2431620000000003</v>
      </c>
      <c r="BA77" s="31">
        <f t="shared" si="14"/>
        <v>46022</v>
      </c>
      <c r="BB77" s="30">
        <f t="shared" si="14"/>
        <v>-1.997241</v>
      </c>
      <c r="BC77" s="30" t="e">
        <f>#REF!</f>
        <v>#REF!</v>
      </c>
    </row>
    <row r="78" spans="1:55" ht="15">
      <c r="A78" s="41">
        <v>46112</v>
      </c>
      <c r="B78" s="42">
        <v>-1.9989319999999999</v>
      </c>
      <c r="C78" s="42">
        <v>1.2227E-2</v>
      </c>
      <c r="D78" s="42">
        <v>-2.4617E-2</v>
      </c>
      <c r="E78" s="42">
        <v>0.17938599999999999</v>
      </c>
      <c r="F78" s="42">
        <v>0.27959000000000001</v>
      </c>
      <c r="G78" s="42">
        <v>-0.33710200000000001</v>
      </c>
      <c r="H78" s="42">
        <v>0.133266</v>
      </c>
      <c r="I78" s="42">
        <v>-1.4387350000000001</v>
      </c>
      <c r="J78" s="42">
        <v>0.93482600000000005</v>
      </c>
      <c r="K78" s="42">
        <v>-0.20430300000000001</v>
      </c>
      <c r="L78" s="42">
        <v>1.182483</v>
      </c>
      <c r="M78" s="42">
        <v>0</v>
      </c>
      <c r="N78" s="42">
        <v>0</v>
      </c>
      <c r="O78" s="42">
        <v>1.0195829999999999</v>
      </c>
      <c r="P78" s="42">
        <v>0</v>
      </c>
      <c r="Q78" s="42">
        <v>-0.39791799999999999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-2.2175E-2</v>
      </c>
      <c r="Z78" s="42">
        <v>-0.21634100000000001</v>
      </c>
      <c r="AA78" s="42">
        <v>-5.4526999999999999E-2</v>
      </c>
      <c r="AB78" s="42">
        <v>-0.10613599999999999</v>
      </c>
      <c r="AC78" s="42">
        <v>-1.7429E-2</v>
      </c>
      <c r="AD78" s="42">
        <v>0.24120800000000001</v>
      </c>
      <c r="AE78" s="42">
        <v>8.0522999999999997E-2</v>
      </c>
      <c r="AF78" s="42">
        <v>-0.75512299999999999</v>
      </c>
      <c r="AH78" s="30">
        <f t="shared" si="17"/>
        <v>-0.20430300000000001</v>
      </c>
      <c r="AI78" s="30">
        <f t="shared" si="11"/>
        <v>-2.2175E-2</v>
      </c>
      <c r="AJ78" s="30">
        <f t="shared" si="10"/>
        <v>-0.21634100000000001</v>
      </c>
      <c r="AK78" s="30">
        <f t="shared" si="10"/>
        <v>-5.4526999999999999E-2</v>
      </c>
      <c r="AL78" s="30">
        <f t="shared" si="10"/>
        <v>-0.10613599999999999</v>
      </c>
      <c r="AM78" s="30">
        <f t="shared" si="10"/>
        <v>-1.7429E-2</v>
      </c>
      <c r="AN78" s="30">
        <f t="shared" si="10"/>
        <v>0.24120800000000001</v>
      </c>
      <c r="AR78" s="31">
        <f t="shared" si="13"/>
        <v>46112</v>
      </c>
      <c r="AS78" s="30">
        <f t="shared" si="15"/>
        <v>-1.9793639999999999</v>
      </c>
      <c r="AT78" s="30">
        <f t="shared" si="12"/>
        <v>-2.2175E-2</v>
      </c>
      <c r="AU78" s="30">
        <f t="shared" si="12"/>
        <v>-0.21634100000000001</v>
      </c>
      <c r="AV78" s="30">
        <f t="shared" si="12"/>
        <v>-5.4526999999999999E-2</v>
      </c>
      <c r="AW78" s="30">
        <f t="shared" si="12"/>
        <v>-0.10613599999999999</v>
      </c>
      <c r="AX78" s="30">
        <f t="shared" si="12"/>
        <v>-1.7429E-2</v>
      </c>
      <c r="AY78" s="30">
        <f t="shared" si="12"/>
        <v>0.24120800000000001</v>
      </c>
      <c r="AZ78" s="30">
        <f t="shared" si="16"/>
        <v>-2.1547639999999997</v>
      </c>
      <c r="BA78" s="31">
        <f t="shared" si="14"/>
        <v>46112</v>
      </c>
      <c r="BB78" s="30">
        <f t="shared" si="14"/>
        <v>-1.9793639999999999</v>
      </c>
      <c r="BC78" s="30" t="e">
        <f>#REF!</f>
        <v>#REF!</v>
      </c>
    </row>
    <row r="79" spans="1:55" ht="15">
      <c r="A79" s="41">
        <v>46203</v>
      </c>
      <c r="B79" s="42">
        <v>-1.9785189999999999</v>
      </c>
      <c r="C79" s="42">
        <v>8.9079999999999993E-3</v>
      </c>
      <c r="D79" s="42">
        <v>-2.7359000000000001E-2</v>
      </c>
      <c r="E79" s="42">
        <v>0.144654</v>
      </c>
      <c r="F79" s="42">
        <v>0.27195599999999998</v>
      </c>
      <c r="G79" s="42">
        <v>-0.34253299999999998</v>
      </c>
      <c r="H79" s="42">
        <v>0.14813899999999999</v>
      </c>
      <c r="I79" s="42">
        <v>-1.2619990000000001</v>
      </c>
      <c r="J79" s="42">
        <v>0.94767400000000002</v>
      </c>
      <c r="K79" s="42">
        <v>-0.18562999999999999</v>
      </c>
      <c r="L79" s="42">
        <v>1.1543289999999999</v>
      </c>
      <c r="M79" s="42">
        <v>0</v>
      </c>
      <c r="N79" s="42">
        <v>0</v>
      </c>
      <c r="O79" s="42">
        <v>1.019498</v>
      </c>
      <c r="P79" s="42">
        <v>0</v>
      </c>
      <c r="Q79" s="42">
        <v>-0.38601200000000002</v>
      </c>
      <c r="R79" s="42">
        <v>0</v>
      </c>
      <c r="S79" s="42">
        <v>0</v>
      </c>
      <c r="T79" s="42">
        <v>0</v>
      </c>
      <c r="U79" s="42">
        <v>0</v>
      </c>
      <c r="V79" s="42">
        <v>0</v>
      </c>
      <c r="W79" s="42">
        <v>0</v>
      </c>
      <c r="X79" s="42">
        <v>0</v>
      </c>
      <c r="Y79" s="42">
        <v>-2.1690000000000001E-2</v>
      </c>
      <c r="Z79" s="42">
        <v>-0.18523000000000001</v>
      </c>
      <c r="AA79" s="42">
        <v>-4.2820999999999998E-2</v>
      </c>
      <c r="AB79" s="42">
        <v>-8.5216E-2</v>
      </c>
      <c r="AC79" s="42">
        <v>-1.2297000000000001E-2</v>
      </c>
      <c r="AD79" s="42">
        <v>0.21423500000000001</v>
      </c>
      <c r="AE79" s="42">
        <v>7.9926999999999998E-2</v>
      </c>
      <c r="AF79" s="42">
        <v>-0.53998699999999999</v>
      </c>
      <c r="AH79" s="30">
        <f t="shared" si="17"/>
        <v>-0.18562999999999999</v>
      </c>
      <c r="AI79" s="30">
        <f t="shared" si="11"/>
        <v>-2.1690000000000001E-2</v>
      </c>
      <c r="AJ79" s="30">
        <f t="shared" si="10"/>
        <v>-0.18523000000000001</v>
      </c>
      <c r="AK79" s="30">
        <f t="shared" si="10"/>
        <v>-4.2820999999999998E-2</v>
      </c>
      <c r="AL79" s="30">
        <f t="shared" si="10"/>
        <v>-8.5216E-2</v>
      </c>
      <c r="AM79" s="30">
        <f t="shared" si="10"/>
        <v>-1.2297000000000001E-2</v>
      </c>
      <c r="AN79" s="30">
        <f t="shared" si="10"/>
        <v>0.21423500000000001</v>
      </c>
      <c r="AR79" s="31">
        <f t="shared" si="13"/>
        <v>46203</v>
      </c>
      <c r="AS79" s="30">
        <f t="shared" si="15"/>
        <v>-1.960691</v>
      </c>
      <c r="AT79" s="30">
        <f t="shared" si="12"/>
        <v>-2.1690000000000001E-2</v>
      </c>
      <c r="AU79" s="30">
        <f t="shared" si="12"/>
        <v>-0.18523000000000001</v>
      </c>
      <c r="AV79" s="30">
        <f t="shared" si="12"/>
        <v>-4.2820999999999998E-2</v>
      </c>
      <c r="AW79" s="30">
        <f t="shared" si="12"/>
        <v>-8.5216E-2</v>
      </c>
      <c r="AX79" s="30">
        <f t="shared" si="12"/>
        <v>-1.2297000000000001E-2</v>
      </c>
      <c r="AY79" s="30">
        <f t="shared" si="12"/>
        <v>0.21423500000000001</v>
      </c>
      <c r="AZ79" s="30">
        <f t="shared" si="16"/>
        <v>-2.0937099999999997</v>
      </c>
      <c r="BA79" s="31">
        <f t="shared" si="14"/>
        <v>46203</v>
      </c>
      <c r="BB79" s="30">
        <f t="shared" si="14"/>
        <v>-1.960691</v>
      </c>
      <c r="BC79" s="30" t="e">
        <f>#REF!</f>
        <v>#REF!</v>
      </c>
    </row>
    <row r="80" spans="1:55" ht="15">
      <c r="A80" s="41">
        <v>46295</v>
      </c>
      <c r="B80" s="42">
        <v>-1.9585570000000001</v>
      </c>
      <c r="C80" s="42">
        <v>6.764E-3</v>
      </c>
      <c r="D80" s="42">
        <v>-2.9753999999999999E-2</v>
      </c>
      <c r="E80" s="42">
        <v>0.11662</v>
      </c>
      <c r="F80" s="42">
        <v>0.26466000000000001</v>
      </c>
      <c r="G80" s="42">
        <v>-0.34747800000000001</v>
      </c>
      <c r="H80" s="42">
        <v>0.15665799999999999</v>
      </c>
      <c r="I80" s="42">
        <v>-1.0927899999999999</v>
      </c>
      <c r="J80" s="42">
        <v>0.95603000000000005</v>
      </c>
      <c r="K80" s="42">
        <v>-0.16725499999999999</v>
      </c>
      <c r="L80" s="42">
        <v>1.1252740000000001</v>
      </c>
      <c r="M80" s="42">
        <v>0</v>
      </c>
      <c r="N80" s="42">
        <v>0</v>
      </c>
      <c r="O80" s="42">
        <v>1.0173540000000001</v>
      </c>
      <c r="P80" s="42">
        <v>0</v>
      </c>
      <c r="Q80" s="42">
        <v>-0.37566899999999998</v>
      </c>
      <c r="R80" s="42">
        <v>0</v>
      </c>
      <c r="S80" s="42">
        <v>0</v>
      </c>
      <c r="T80" s="42">
        <v>0</v>
      </c>
      <c r="U80" s="42">
        <v>0</v>
      </c>
      <c r="V80" s="42">
        <v>0</v>
      </c>
      <c r="W80" s="42">
        <v>0</v>
      </c>
      <c r="X80" s="42">
        <v>0</v>
      </c>
      <c r="Y80" s="42">
        <v>-2.1097000000000001E-2</v>
      </c>
      <c r="Z80" s="42">
        <v>-0.158223</v>
      </c>
      <c r="AA80" s="42">
        <v>-3.4386E-2</v>
      </c>
      <c r="AB80" s="42">
        <v>-6.9547999999999999E-2</v>
      </c>
      <c r="AC80" s="42">
        <v>-9.9069999999999991E-3</v>
      </c>
      <c r="AD80" s="42">
        <v>0.186913</v>
      </c>
      <c r="AE80" s="42">
        <v>7.9336000000000004E-2</v>
      </c>
      <c r="AF80" s="42">
        <v>-0.35505500000000001</v>
      </c>
      <c r="AH80" s="30">
        <f t="shared" si="17"/>
        <v>-0.16725499999999999</v>
      </c>
      <c r="AI80" s="30">
        <f t="shared" si="11"/>
        <v>-2.1097000000000001E-2</v>
      </c>
      <c r="AJ80" s="30">
        <f t="shared" si="10"/>
        <v>-0.158223</v>
      </c>
      <c r="AK80" s="30">
        <f t="shared" si="10"/>
        <v>-3.4386E-2</v>
      </c>
      <c r="AL80" s="30">
        <f t="shared" si="10"/>
        <v>-6.9547999999999999E-2</v>
      </c>
      <c r="AM80" s="30">
        <f t="shared" si="10"/>
        <v>-9.9069999999999991E-3</v>
      </c>
      <c r="AN80" s="30">
        <f t="shared" si="10"/>
        <v>0.186913</v>
      </c>
      <c r="AR80" s="31">
        <f t="shared" si="13"/>
        <v>46295</v>
      </c>
      <c r="AS80" s="30">
        <f t="shared" si="15"/>
        <v>-1.9423159999999999</v>
      </c>
      <c r="AT80" s="30">
        <f t="shared" si="12"/>
        <v>-2.1097000000000001E-2</v>
      </c>
      <c r="AU80" s="30">
        <f t="shared" si="12"/>
        <v>-0.158223</v>
      </c>
      <c r="AV80" s="30">
        <f t="shared" si="12"/>
        <v>-3.4386E-2</v>
      </c>
      <c r="AW80" s="30">
        <f t="shared" si="12"/>
        <v>-6.9547999999999999E-2</v>
      </c>
      <c r="AX80" s="30">
        <f t="shared" si="12"/>
        <v>-9.9069999999999991E-3</v>
      </c>
      <c r="AY80" s="30">
        <f t="shared" si="12"/>
        <v>0.186913</v>
      </c>
      <c r="AZ80" s="30">
        <f t="shared" si="16"/>
        <v>-2.0485639999999998</v>
      </c>
      <c r="BA80" s="31">
        <f t="shared" si="14"/>
        <v>46295</v>
      </c>
      <c r="BB80" s="30">
        <f t="shared" si="14"/>
        <v>-1.9423159999999999</v>
      </c>
      <c r="BC80" s="30" t="e">
        <f>#REF!</f>
        <v>#REF!</v>
      </c>
    </row>
    <row r="81" spans="1:55" ht="15">
      <c r="A81" s="41">
        <v>46387</v>
      </c>
      <c r="B81" s="42">
        <v>-1.9388730000000001</v>
      </c>
      <c r="C81" s="42">
        <v>5.3350000000000003E-3</v>
      </c>
      <c r="D81" s="42">
        <v>-3.1874E-2</v>
      </c>
      <c r="E81" s="42">
        <v>9.3905000000000002E-2</v>
      </c>
      <c r="F81" s="42">
        <v>0.25768400000000002</v>
      </c>
      <c r="G81" s="42">
        <v>-0.351831</v>
      </c>
      <c r="H81" s="42">
        <v>0.160442</v>
      </c>
      <c r="I81" s="42">
        <v>-0.93300899999999998</v>
      </c>
      <c r="J81" s="42">
        <v>0.96029799999999998</v>
      </c>
      <c r="K81" s="42">
        <v>-0.14971300000000001</v>
      </c>
      <c r="L81" s="42">
        <v>1.095823</v>
      </c>
      <c r="M81" s="42">
        <v>0</v>
      </c>
      <c r="N81" s="42">
        <v>0</v>
      </c>
      <c r="O81" s="42">
        <v>1.0134339999999999</v>
      </c>
      <c r="P81" s="42">
        <v>0</v>
      </c>
      <c r="Q81" s="42">
        <v>-0.36663800000000002</v>
      </c>
      <c r="R81" s="42">
        <v>0</v>
      </c>
      <c r="S81" s="42">
        <v>0</v>
      </c>
      <c r="T81" s="42">
        <v>0</v>
      </c>
      <c r="U81" s="42">
        <v>0</v>
      </c>
      <c r="V81" s="42">
        <v>0</v>
      </c>
      <c r="W81" s="42">
        <v>0</v>
      </c>
      <c r="X81" s="42">
        <v>0</v>
      </c>
      <c r="Y81" s="42">
        <v>-2.0390999999999999E-2</v>
      </c>
      <c r="Z81" s="42">
        <v>-0.134686</v>
      </c>
      <c r="AA81" s="42">
        <v>-2.793E-2</v>
      </c>
      <c r="AB81" s="42">
        <v>-5.7158E-2</v>
      </c>
      <c r="AC81" s="42">
        <v>-8.7980000000000003E-3</v>
      </c>
      <c r="AD81" s="42">
        <v>0.16100400000000001</v>
      </c>
      <c r="AE81" s="42">
        <v>7.8746999999999998E-2</v>
      </c>
      <c r="AF81" s="42">
        <v>-0.19422900000000001</v>
      </c>
      <c r="AH81" s="30">
        <f t="shared" si="17"/>
        <v>-0.14971300000000001</v>
      </c>
      <c r="AI81" s="30">
        <f t="shared" si="11"/>
        <v>-2.0390999999999999E-2</v>
      </c>
      <c r="AJ81" s="30">
        <f t="shared" si="10"/>
        <v>-0.134686</v>
      </c>
      <c r="AK81" s="30">
        <f t="shared" si="10"/>
        <v>-2.793E-2</v>
      </c>
      <c r="AL81" s="30">
        <f t="shared" si="10"/>
        <v>-5.7158E-2</v>
      </c>
      <c r="AM81" s="30">
        <f t="shared" si="10"/>
        <v>-8.7980000000000003E-3</v>
      </c>
      <c r="AN81" s="30">
        <f t="shared" si="10"/>
        <v>0.16100400000000001</v>
      </c>
      <c r="AR81" s="31">
        <f t="shared" si="13"/>
        <v>46387</v>
      </c>
      <c r="AS81" s="30">
        <f t="shared" si="15"/>
        <v>-1.924774</v>
      </c>
      <c r="AT81" s="30">
        <f t="shared" si="12"/>
        <v>-2.0390999999999999E-2</v>
      </c>
      <c r="AU81" s="30">
        <f t="shared" si="12"/>
        <v>-0.134686</v>
      </c>
      <c r="AV81" s="30">
        <f t="shared" si="12"/>
        <v>-2.793E-2</v>
      </c>
      <c r="AW81" s="30">
        <f t="shared" si="12"/>
        <v>-5.7158E-2</v>
      </c>
      <c r="AX81" s="30">
        <f t="shared" si="12"/>
        <v>-8.7980000000000003E-3</v>
      </c>
      <c r="AY81" s="30">
        <f t="shared" si="12"/>
        <v>0.16100400000000001</v>
      </c>
      <c r="AZ81" s="30">
        <f t="shared" si="16"/>
        <v>-2.0127329999999999</v>
      </c>
      <c r="BA81" s="31">
        <f t="shared" si="14"/>
        <v>46387</v>
      </c>
      <c r="BB81" s="30">
        <f t="shared" si="14"/>
        <v>-1.924774</v>
      </c>
      <c r="BC81" s="30" t="e">
        <f>#REF!</f>
        <v>#REF!</v>
      </c>
    </row>
    <row r="82" spans="1:55" ht="15">
      <c r="A82" s="41">
        <v>46477</v>
      </c>
      <c r="B82" s="42">
        <v>-1.919397</v>
      </c>
      <c r="C82" s="42">
        <v>4.3400000000000001E-3</v>
      </c>
      <c r="D82" s="42">
        <v>-3.3760999999999999E-2</v>
      </c>
      <c r="E82" s="42">
        <v>7.5431999999999999E-2</v>
      </c>
      <c r="F82" s="42">
        <v>0.25102099999999999</v>
      </c>
      <c r="G82" s="42">
        <v>-0.35552400000000001</v>
      </c>
      <c r="H82" s="42">
        <v>0.16068299999999999</v>
      </c>
      <c r="I82" s="42">
        <v>-0.78388800000000003</v>
      </c>
      <c r="J82" s="42">
        <v>0.96088099999999999</v>
      </c>
      <c r="K82" s="42">
        <v>-0.13327</v>
      </c>
      <c r="L82" s="42">
        <v>1.066368</v>
      </c>
      <c r="M82" s="42">
        <v>0</v>
      </c>
      <c r="N82" s="42">
        <v>0</v>
      </c>
      <c r="O82" s="42">
        <v>1.0080009999999999</v>
      </c>
      <c r="P82" s="42">
        <v>0</v>
      </c>
      <c r="Q82" s="42">
        <v>-0.35870099999999999</v>
      </c>
      <c r="R82" s="42">
        <v>0</v>
      </c>
      <c r="S82" s="42">
        <v>0</v>
      </c>
      <c r="T82" s="42">
        <v>0</v>
      </c>
      <c r="U82" s="42">
        <v>0</v>
      </c>
      <c r="V82" s="42">
        <v>0</v>
      </c>
      <c r="W82" s="42">
        <v>0</v>
      </c>
      <c r="X82" s="42">
        <v>0</v>
      </c>
      <c r="Y82" s="42">
        <v>-1.9591999999999998E-2</v>
      </c>
      <c r="Z82" s="42">
        <v>-0.114163</v>
      </c>
      <c r="AA82" s="42">
        <v>-2.2794999999999999E-2</v>
      </c>
      <c r="AB82" s="42">
        <v>-4.7025999999999998E-2</v>
      </c>
      <c r="AC82" s="42">
        <v>-8.2590000000000007E-3</v>
      </c>
      <c r="AD82" s="42">
        <v>0.13732</v>
      </c>
      <c r="AE82" s="42">
        <v>7.8162999999999996E-2</v>
      </c>
      <c r="AF82" s="42">
        <v>-5.4168000000000001E-2</v>
      </c>
      <c r="AH82" s="30">
        <f t="shared" si="17"/>
        <v>-0.13327</v>
      </c>
      <c r="AI82" s="30">
        <f t="shared" si="11"/>
        <v>-1.9591999999999998E-2</v>
      </c>
      <c r="AJ82" s="30">
        <f t="shared" si="10"/>
        <v>-0.114163</v>
      </c>
      <c r="AK82" s="30">
        <f t="shared" si="10"/>
        <v>-2.2794999999999999E-2</v>
      </c>
      <c r="AL82" s="30">
        <f t="shared" si="10"/>
        <v>-4.7025999999999998E-2</v>
      </c>
      <c r="AM82" s="30">
        <f t="shared" si="10"/>
        <v>-8.2590000000000007E-3</v>
      </c>
      <c r="AN82" s="30">
        <f t="shared" si="10"/>
        <v>0.13732</v>
      </c>
      <c r="AR82" s="31">
        <f t="shared" si="13"/>
        <v>46477</v>
      </c>
      <c r="AS82" s="30">
        <f t="shared" si="15"/>
        <v>-1.908331</v>
      </c>
      <c r="AT82" s="30">
        <f t="shared" si="12"/>
        <v>-1.9591999999999998E-2</v>
      </c>
      <c r="AU82" s="30">
        <f t="shared" si="12"/>
        <v>-0.114163</v>
      </c>
      <c r="AV82" s="30">
        <f t="shared" si="12"/>
        <v>-2.2794999999999999E-2</v>
      </c>
      <c r="AW82" s="30">
        <f t="shared" si="12"/>
        <v>-4.7025999999999998E-2</v>
      </c>
      <c r="AX82" s="30">
        <f t="shared" si="12"/>
        <v>-8.2590000000000007E-3</v>
      </c>
      <c r="AY82" s="30">
        <f t="shared" si="12"/>
        <v>0.13732</v>
      </c>
      <c r="AZ82" s="30">
        <f t="shared" si="16"/>
        <v>-1.9828459999999994</v>
      </c>
      <c r="BA82" s="31">
        <f t="shared" si="14"/>
        <v>46477</v>
      </c>
      <c r="BB82" s="30">
        <f t="shared" si="14"/>
        <v>-1.908331</v>
      </c>
      <c r="BC82" s="30" t="e">
        <f>#REF!</f>
        <v>#REF!</v>
      </c>
    </row>
    <row r="83" spans="1:55" ht="15">
      <c r="A83" s="41">
        <v>46568</v>
      </c>
      <c r="B83" s="42">
        <v>-1.900107</v>
      </c>
      <c r="C83" s="42">
        <v>3.614E-3</v>
      </c>
      <c r="D83" s="42">
        <v>-3.5445999999999998E-2</v>
      </c>
      <c r="E83" s="42">
        <v>6.0363E-2</v>
      </c>
      <c r="F83" s="42">
        <v>0.24466499999999999</v>
      </c>
      <c r="G83" s="42">
        <v>-0.35851899999999998</v>
      </c>
      <c r="H83" s="42">
        <v>0.15829399999999999</v>
      </c>
      <c r="I83" s="42">
        <v>-0.64612899999999995</v>
      </c>
      <c r="J83" s="42">
        <v>0.95818000000000003</v>
      </c>
      <c r="K83" s="42">
        <v>-0.11804199999999999</v>
      </c>
      <c r="L83" s="42">
        <v>1.037207</v>
      </c>
      <c r="M83" s="42">
        <v>0</v>
      </c>
      <c r="N83" s="42">
        <v>0</v>
      </c>
      <c r="O83" s="42">
        <v>1.001288</v>
      </c>
      <c r="P83" s="42">
        <v>0</v>
      </c>
      <c r="Q83" s="42">
        <v>-0.35167500000000002</v>
      </c>
      <c r="R83" s="42">
        <v>0</v>
      </c>
      <c r="S83" s="42">
        <v>0</v>
      </c>
      <c r="T83" s="42">
        <v>0</v>
      </c>
      <c r="U83" s="42">
        <v>0</v>
      </c>
      <c r="V83" s="42">
        <v>0</v>
      </c>
      <c r="W83" s="42">
        <v>0</v>
      </c>
      <c r="X83" s="42">
        <v>0</v>
      </c>
      <c r="Y83" s="42">
        <v>-1.8727000000000001E-2</v>
      </c>
      <c r="Z83" s="42">
        <v>-9.6292000000000003E-2</v>
      </c>
      <c r="AA83" s="42">
        <v>-1.8619E-2</v>
      </c>
      <c r="AB83" s="42">
        <v>-3.8586000000000002E-2</v>
      </c>
      <c r="AC83" s="42">
        <v>-7.9609999999999993E-3</v>
      </c>
      <c r="AD83" s="42">
        <v>0.116107</v>
      </c>
      <c r="AE83" s="42">
        <v>7.7580999999999997E-2</v>
      </c>
      <c r="AF83" s="42">
        <v>6.7196000000000006E-2</v>
      </c>
      <c r="AH83" s="30">
        <f t="shared" si="17"/>
        <v>-0.11804199999999999</v>
      </c>
      <c r="AI83" s="30">
        <f t="shared" si="11"/>
        <v>-1.8727000000000001E-2</v>
      </c>
      <c r="AJ83" s="30">
        <f t="shared" si="10"/>
        <v>-9.6292000000000003E-2</v>
      </c>
      <c r="AK83" s="30">
        <f t="shared" si="10"/>
        <v>-1.8619E-2</v>
      </c>
      <c r="AL83" s="30">
        <f t="shared" si="10"/>
        <v>-3.8586000000000002E-2</v>
      </c>
      <c r="AM83" s="30">
        <f t="shared" si="10"/>
        <v>-7.9609999999999993E-3</v>
      </c>
      <c r="AN83" s="30">
        <f t="shared" si="10"/>
        <v>0.116107</v>
      </c>
      <c r="AR83" s="31">
        <f t="shared" si="13"/>
        <v>46568</v>
      </c>
      <c r="AS83" s="30">
        <f t="shared" si="15"/>
        <v>-1.893103</v>
      </c>
      <c r="AT83" s="30">
        <f t="shared" si="12"/>
        <v>-1.8727000000000001E-2</v>
      </c>
      <c r="AU83" s="30">
        <f t="shared" si="12"/>
        <v>-9.6292000000000003E-2</v>
      </c>
      <c r="AV83" s="30">
        <f t="shared" si="12"/>
        <v>-1.8619E-2</v>
      </c>
      <c r="AW83" s="30">
        <f t="shared" si="12"/>
        <v>-3.8586000000000002E-2</v>
      </c>
      <c r="AX83" s="30">
        <f t="shared" si="12"/>
        <v>-7.9609999999999993E-3</v>
      </c>
      <c r="AY83" s="30">
        <f t="shared" si="12"/>
        <v>0.116107</v>
      </c>
      <c r="AZ83" s="30">
        <f t="shared" si="16"/>
        <v>-1.9571809999999998</v>
      </c>
      <c r="BA83" s="31">
        <f t="shared" si="14"/>
        <v>46568</v>
      </c>
      <c r="BB83" s="30">
        <f t="shared" si="14"/>
        <v>-1.893103</v>
      </c>
      <c r="BC83" s="30" t="e">
        <f>#REF!</f>
        <v>#REF!</v>
      </c>
    </row>
    <row r="84" spans="1:55" ht="15">
      <c r="A84" s="41">
        <v>46660</v>
      </c>
      <c r="B84" s="42">
        <v>-1.880997</v>
      </c>
      <c r="C84" s="42">
        <v>3.058E-3</v>
      </c>
      <c r="D84" s="42">
        <v>-3.6949999999999997E-2</v>
      </c>
      <c r="E84" s="42">
        <v>4.8039999999999999E-2</v>
      </c>
      <c r="F84" s="42">
        <v>0.23860500000000001</v>
      </c>
      <c r="G84" s="42">
        <v>-0.36080299999999998</v>
      </c>
      <c r="H84" s="42">
        <v>0.15399399999999999</v>
      </c>
      <c r="I84" s="42">
        <v>-0.52001600000000003</v>
      </c>
      <c r="J84" s="42">
        <v>0.95257599999999998</v>
      </c>
      <c r="K84" s="42">
        <v>-0.10406600000000001</v>
      </c>
      <c r="L84" s="42">
        <v>1.008567</v>
      </c>
      <c r="M84" s="42">
        <v>0</v>
      </c>
      <c r="N84" s="42">
        <v>0</v>
      </c>
      <c r="O84" s="42">
        <v>0.993502</v>
      </c>
      <c r="P84" s="42">
        <v>0</v>
      </c>
      <c r="Q84" s="42">
        <v>-0.34540300000000002</v>
      </c>
      <c r="R84" s="42">
        <v>0</v>
      </c>
      <c r="S84" s="42">
        <v>0</v>
      </c>
      <c r="T84" s="42">
        <v>0</v>
      </c>
      <c r="U84" s="42">
        <v>0</v>
      </c>
      <c r="V84" s="42">
        <v>0</v>
      </c>
      <c r="W84" s="42">
        <v>0</v>
      </c>
      <c r="X84" s="42">
        <v>0</v>
      </c>
      <c r="Y84" s="42">
        <v>-1.7821E-2</v>
      </c>
      <c r="Z84" s="42">
        <v>-8.0764000000000002E-2</v>
      </c>
      <c r="AA84" s="42">
        <v>-1.5188E-2</v>
      </c>
      <c r="AB84" s="42">
        <v>-3.1494000000000001E-2</v>
      </c>
      <c r="AC84" s="42">
        <v>-7.7590000000000003E-3</v>
      </c>
      <c r="AD84" s="42">
        <v>9.7339999999999996E-2</v>
      </c>
      <c r="AE84" s="42">
        <v>7.7004000000000003E-2</v>
      </c>
      <c r="AF84" s="42">
        <v>0.171427</v>
      </c>
      <c r="AH84" s="30">
        <f t="shared" si="17"/>
        <v>-0.10406600000000001</v>
      </c>
      <c r="AI84" s="30">
        <f t="shared" si="11"/>
        <v>-1.7821E-2</v>
      </c>
      <c r="AJ84" s="30">
        <f t="shared" si="10"/>
        <v>-8.0764000000000002E-2</v>
      </c>
      <c r="AK84" s="30">
        <f t="shared" si="10"/>
        <v>-1.5188E-2</v>
      </c>
      <c r="AL84" s="30">
        <f t="shared" si="10"/>
        <v>-3.1494000000000001E-2</v>
      </c>
      <c r="AM84" s="30">
        <f t="shared" si="10"/>
        <v>-7.7590000000000003E-3</v>
      </c>
      <c r="AN84" s="30">
        <f t="shared" si="10"/>
        <v>9.7339999999999996E-2</v>
      </c>
      <c r="AR84" s="31">
        <f t="shared" si="13"/>
        <v>46660</v>
      </c>
      <c r="AS84" s="30">
        <f t="shared" si="15"/>
        <v>-1.879127</v>
      </c>
      <c r="AT84" s="30">
        <f t="shared" si="12"/>
        <v>-1.7821E-2</v>
      </c>
      <c r="AU84" s="30">
        <f t="shared" si="12"/>
        <v>-8.0764000000000002E-2</v>
      </c>
      <c r="AV84" s="30">
        <f t="shared" si="12"/>
        <v>-1.5188E-2</v>
      </c>
      <c r="AW84" s="30">
        <f t="shared" si="12"/>
        <v>-3.1494000000000001E-2</v>
      </c>
      <c r="AX84" s="30">
        <f t="shared" si="12"/>
        <v>-7.7590000000000003E-3</v>
      </c>
      <c r="AY84" s="30">
        <f t="shared" si="12"/>
        <v>9.7339999999999996E-2</v>
      </c>
      <c r="AZ84" s="30">
        <f t="shared" si="16"/>
        <v>-1.9348130000000001</v>
      </c>
      <c r="BA84" s="31">
        <f t="shared" si="14"/>
        <v>46660</v>
      </c>
      <c r="BB84" s="30">
        <f t="shared" si="14"/>
        <v>-1.879127</v>
      </c>
      <c r="BC84" s="30" t="e">
        <f>#REF!</f>
        <v>#REF!</v>
      </c>
    </row>
    <row r="85" spans="1:55" ht="15">
      <c r="A85" s="41">
        <v>46752</v>
      </c>
      <c r="B85" s="42">
        <v>-1.862066</v>
      </c>
      <c r="C85" s="42">
        <v>2.6180000000000001E-3</v>
      </c>
      <c r="D85" s="42">
        <v>-3.8290999999999999E-2</v>
      </c>
      <c r="E85" s="42">
        <v>3.7949999999999998E-2</v>
      </c>
      <c r="F85" s="42">
        <v>0.23283400000000001</v>
      </c>
      <c r="G85" s="42">
        <v>-0.36237799999999998</v>
      </c>
      <c r="H85" s="42">
        <v>0.14835000000000001</v>
      </c>
      <c r="I85" s="42">
        <v>-0.40551799999999999</v>
      </c>
      <c r="J85" s="42">
        <v>0.94443299999999997</v>
      </c>
      <c r="K85" s="42">
        <v>-9.1331999999999997E-2</v>
      </c>
      <c r="L85" s="42">
        <v>0.98061100000000001</v>
      </c>
      <c r="M85" s="42">
        <v>0</v>
      </c>
      <c r="N85" s="42">
        <v>0</v>
      </c>
      <c r="O85" s="42">
        <v>0.98482700000000001</v>
      </c>
      <c r="P85" s="42">
        <v>0</v>
      </c>
      <c r="Q85" s="42">
        <v>-0.33975499999999997</v>
      </c>
      <c r="R85" s="42">
        <v>0</v>
      </c>
      <c r="S85" s="42">
        <v>0</v>
      </c>
      <c r="T85" s="42">
        <v>0</v>
      </c>
      <c r="U85" s="42">
        <v>0</v>
      </c>
      <c r="V85" s="42">
        <v>0</v>
      </c>
      <c r="W85" s="42">
        <v>0</v>
      </c>
      <c r="X85" s="42">
        <v>0</v>
      </c>
      <c r="Y85" s="42">
        <v>-1.6896000000000001E-2</v>
      </c>
      <c r="Z85" s="42">
        <v>-6.7310999999999996E-2</v>
      </c>
      <c r="AA85" s="42">
        <v>-1.2354E-2</v>
      </c>
      <c r="AB85" s="42">
        <v>-2.5517000000000001E-2</v>
      </c>
      <c r="AC85" s="42">
        <v>-7.5880000000000001E-3</v>
      </c>
      <c r="AD85" s="42">
        <v>8.0867999999999995E-2</v>
      </c>
      <c r="AE85" s="42">
        <v>7.6428999999999997E-2</v>
      </c>
      <c r="AF85" s="42">
        <v>0.25991500000000001</v>
      </c>
      <c r="AH85" s="30">
        <f t="shared" si="17"/>
        <v>-9.1331999999999997E-2</v>
      </c>
      <c r="AI85" s="30">
        <f t="shared" si="11"/>
        <v>-1.6896000000000001E-2</v>
      </c>
      <c r="AJ85" s="30">
        <f t="shared" si="10"/>
        <v>-6.7310999999999996E-2</v>
      </c>
      <c r="AK85" s="30">
        <f t="shared" si="10"/>
        <v>-1.2354E-2</v>
      </c>
      <c r="AL85" s="30">
        <f t="shared" si="10"/>
        <v>-2.5517000000000001E-2</v>
      </c>
      <c r="AM85" s="30">
        <f t="shared" si="10"/>
        <v>-7.5880000000000001E-3</v>
      </c>
      <c r="AN85" s="30">
        <f t="shared" si="10"/>
        <v>8.0867999999999995E-2</v>
      </c>
      <c r="AR85" s="31">
        <f t="shared" si="13"/>
        <v>46752</v>
      </c>
      <c r="AS85" s="30">
        <f t="shared" si="15"/>
        <v>-1.866393</v>
      </c>
      <c r="AT85" s="30">
        <f t="shared" si="12"/>
        <v>-1.6896000000000001E-2</v>
      </c>
      <c r="AU85" s="30">
        <f t="shared" si="12"/>
        <v>-6.7310999999999996E-2</v>
      </c>
      <c r="AV85" s="30">
        <f t="shared" si="12"/>
        <v>-1.2354E-2</v>
      </c>
      <c r="AW85" s="30">
        <f t="shared" si="12"/>
        <v>-2.5517000000000001E-2</v>
      </c>
      <c r="AX85" s="30">
        <f t="shared" si="12"/>
        <v>-7.5880000000000001E-3</v>
      </c>
      <c r="AY85" s="30">
        <f t="shared" si="12"/>
        <v>8.0867999999999995E-2</v>
      </c>
      <c r="AZ85" s="30">
        <f t="shared" si="16"/>
        <v>-1.9151909999999999</v>
      </c>
      <c r="BA85" s="31">
        <f t="shared" si="14"/>
        <v>46752</v>
      </c>
      <c r="BB85" s="30">
        <f t="shared" si="14"/>
        <v>-1.866393</v>
      </c>
      <c r="BC85" s="30" t="e">
        <f>#REF!</f>
        <v>#REF!</v>
      </c>
    </row>
    <row r="86" spans="1:55" ht="15">
      <c r="A86" s="41">
        <v>46843</v>
      </c>
      <c r="B86" s="42">
        <v>-1.8433170000000001</v>
      </c>
      <c r="C86" s="42">
        <v>2.2590000000000002E-3</v>
      </c>
      <c r="D86" s="42">
        <v>-3.9486E-2</v>
      </c>
      <c r="E86" s="42">
        <v>2.9685E-2</v>
      </c>
      <c r="F86" s="42">
        <v>0.22733900000000001</v>
      </c>
      <c r="G86" s="42">
        <v>-0.36326399999999998</v>
      </c>
      <c r="H86" s="42">
        <v>0.14181199999999999</v>
      </c>
      <c r="I86" s="42">
        <v>-0.30236499999999999</v>
      </c>
      <c r="J86" s="42">
        <v>0.93408899999999995</v>
      </c>
      <c r="K86" s="42">
        <v>-7.9799999999999996E-2</v>
      </c>
      <c r="L86" s="42">
        <v>0.95345599999999997</v>
      </c>
      <c r="M86" s="42">
        <v>0</v>
      </c>
      <c r="N86" s="42">
        <v>0</v>
      </c>
      <c r="O86" s="42">
        <v>0.97542300000000004</v>
      </c>
      <c r="P86" s="42">
        <v>0</v>
      </c>
      <c r="Q86" s="42">
        <v>-0.33462199999999998</v>
      </c>
      <c r="R86" s="42">
        <v>0</v>
      </c>
      <c r="S86" s="42">
        <v>0</v>
      </c>
      <c r="T86" s="42">
        <v>0</v>
      </c>
      <c r="U86" s="42">
        <v>0</v>
      </c>
      <c r="V86" s="42">
        <v>0</v>
      </c>
      <c r="W86" s="42">
        <v>0</v>
      </c>
      <c r="X86" s="42">
        <v>0</v>
      </c>
      <c r="Y86" s="42">
        <v>-1.5969000000000001E-2</v>
      </c>
      <c r="Z86" s="42">
        <v>-5.5689000000000002E-2</v>
      </c>
      <c r="AA86" s="42">
        <v>-1.0012E-2</v>
      </c>
      <c r="AB86" s="42">
        <v>-2.0480000000000002E-2</v>
      </c>
      <c r="AC86" s="42">
        <v>-7.4219999999999998E-3</v>
      </c>
      <c r="AD86" s="42">
        <v>6.6498000000000002E-2</v>
      </c>
      <c r="AE86" s="42">
        <v>7.5858999999999996E-2</v>
      </c>
      <c r="AF86" s="42">
        <v>0.33399000000000001</v>
      </c>
      <c r="AH86" s="30">
        <f t="shared" si="17"/>
        <v>-7.9799999999999996E-2</v>
      </c>
      <c r="AI86" s="30">
        <f t="shared" si="11"/>
        <v>-1.5969000000000001E-2</v>
      </c>
      <c r="AJ86" s="30">
        <f t="shared" si="10"/>
        <v>-5.5689000000000002E-2</v>
      </c>
      <c r="AK86" s="30">
        <f t="shared" si="10"/>
        <v>-1.0012E-2</v>
      </c>
      <c r="AL86" s="30">
        <f t="shared" si="10"/>
        <v>-2.0480000000000002E-2</v>
      </c>
      <c r="AM86" s="30">
        <f t="shared" si="10"/>
        <v>-7.4219999999999998E-3</v>
      </c>
      <c r="AN86" s="30">
        <f t="shared" si="10"/>
        <v>6.6498000000000002E-2</v>
      </c>
      <c r="AR86" s="31">
        <f t="shared" si="13"/>
        <v>46843</v>
      </c>
      <c r="AS86" s="30">
        <f t="shared" si="15"/>
        <v>-1.8548610000000001</v>
      </c>
      <c r="AT86" s="30">
        <f t="shared" si="12"/>
        <v>-1.5969000000000001E-2</v>
      </c>
      <c r="AU86" s="30">
        <f t="shared" si="12"/>
        <v>-5.5689000000000002E-2</v>
      </c>
      <c r="AV86" s="30">
        <f t="shared" si="12"/>
        <v>-1.0012E-2</v>
      </c>
      <c r="AW86" s="30">
        <f t="shared" si="12"/>
        <v>-2.0480000000000002E-2</v>
      </c>
      <c r="AX86" s="30">
        <f t="shared" si="12"/>
        <v>-7.4219999999999998E-3</v>
      </c>
      <c r="AY86" s="30">
        <f t="shared" si="12"/>
        <v>6.6498000000000002E-2</v>
      </c>
      <c r="AZ86" s="30">
        <f t="shared" si="16"/>
        <v>-1.8979350000000001</v>
      </c>
      <c r="BA86" s="31">
        <f t="shared" si="14"/>
        <v>46843</v>
      </c>
      <c r="BB86" s="30">
        <f t="shared" si="14"/>
        <v>-1.8548610000000001</v>
      </c>
      <c r="BC86" s="30" t="e">
        <f>#REF!</f>
        <v>#REF!</v>
      </c>
    </row>
    <row r="87" spans="1:55" ht="15">
      <c r="A87" s="41">
        <v>46934</v>
      </c>
      <c r="B87" s="42">
        <v>-1.824751</v>
      </c>
      <c r="C87" s="42">
        <v>1.9589999999999998E-3</v>
      </c>
      <c r="D87" s="42">
        <v>-4.0548000000000001E-2</v>
      </c>
      <c r="E87" s="42">
        <v>2.2917E-2</v>
      </c>
      <c r="F87" s="42">
        <v>0.222107</v>
      </c>
      <c r="G87" s="42">
        <v>-0.36348900000000001</v>
      </c>
      <c r="H87" s="42">
        <v>0.13473599999999999</v>
      </c>
      <c r="I87" s="42">
        <v>-0.210114</v>
      </c>
      <c r="J87" s="42">
        <v>0.92185600000000001</v>
      </c>
      <c r="K87" s="42">
        <v>-6.9412000000000001E-2</v>
      </c>
      <c r="L87" s="42">
        <v>0.92718100000000003</v>
      </c>
      <c r="M87" s="42">
        <v>0</v>
      </c>
      <c r="N87" s="42">
        <v>0</v>
      </c>
      <c r="O87" s="42">
        <v>0.96542899999999998</v>
      </c>
      <c r="P87" s="42">
        <v>0</v>
      </c>
      <c r="Q87" s="42">
        <v>-0.32991500000000001</v>
      </c>
      <c r="R87" s="42">
        <v>0</v>
      </c>
      <c r="S87" s="42">
        <v>0</v>
      </c>
      <c r="T87" s="42">
        <v>0</v>
      </c>
      <c r="U87" s="42">
        <v>0</v>
      </c>
      <c r="V87" s="42">
        <v>0</v>
      </c>
      <c r="W87" s="42">
        <v>0</v>
      </c>
      <c r="X87" s="42">
        <v>0</v>
      </c>
      <c r="Y87" s="42">
        <v>-1.5056E-2</v>
      </c>
      <c r="Z87" s="42">
        <v>-4.5684000000000002E-2</v>
      </c>
      <c r="AA87" s="42">
        <v>-8.0800000000000004E-3</v>
      </c>
      <c r="AB87" s="42">
        <v>-1.6244000000000001E-2</v>
      </c>
      <c r="AC87" s="42">
        <v>-7.2509999999999996E-3</v>
      </c>
      <c r="AD87" s="42">
        <v>5.4024999999999997E-2</v>
      </c>
      <c r="AE87" s="42">
        <v>7.5291999999999998E-2</v>
      </c>
      <c r="AF87" s="42">
        <v>0.394959</v>
      </c>
      <c r="AH87" s="30">
        <f t="shared" si="17"/>
        <v>-6.9412000000000001E-2</v>
      </c>
      <c r="AI87" s="30">
        <f t="shared" si="11"/>
        <v>-1.5056E-2</v>
      </c>
      <c r="AJ87" s="30">
        <f t="shared" si="10"/>
        <v>-4.5684000000000002E-2</v>
      </c>
      <c r="AK87" s="30">
        <f t="shared" si="10"/>
        <v>-8.0800000000000004E-3</v>
      </c>
      <c r="AL87" s="30">
        <f t="shared" si="10"/>
        <v>-1.6244000000000001E-2</v>
      </c>
      <c r="AM87" s="30">
        <f t="shared" si="10"/>
        <v>-7.2509999999999996E-3</v>
      </c>
      <c r="AN87" s="30">
        <f t="shared" si="10"/>
        <v>5.4024999999999997E-2</v>
      </c>
      <c r="AR87" s="31">
        <f t="shared" si="13"/>
        <v>46934</v>
      </c>
      <c r="AS87" s="30">
        <f t="shared" si="15"/>
        <v>-1.844473</v>
      </c>
      <c r="AT87" s="30">
        <f t="shared" si="12"/>
        <v>-1.5056E-2</v>
      </c>
      <c r="AU87" s="30">
        <f t="shared" si="12"/>
        <v>-4.5684000000000002E-2</v>
      </c>
      <c r="AV87" s="30">
        <f t="shared" si="12"/>
        <v>-8.0800000000000004E-3</v>
      </c>
      <c r="AW87" s="30">
        <f t="shared" si="12"/>
        <v>-1.6244000000000001E-2</v>
      </c>
      <c r="AX87" s="30">
        <f t="shared" si="12"/>
        <v>-7.2509999999999996E-3</v>
      </c>
      <c r="AY87" s="30">
        <f t="shared" si="12"/>
        <v>5.4024999999999997E-2</v>
      </c>
      <c r="AZ87" s="30">
        <f t="shared" si="16"/>
        <v>-1.882763</v>
      </c>
      <c r="BA87" s="31">
        <f t="shared" si="14"/>
        <v>46934</v>
      </c>
      <c r="BB87" s="30">
        <f t="shared" si="14"/>
        <v>-1.844473</v>
      </c>
      <c r="BC87" s="30" t="e">
        <f>#REF!</f>
        <v>#REF!</v>
      </c>
    </row>
    <row r="88" spans="1:55" ht="15">
      <c r="A88" s="41">
        <v>47026</v>
      </c>
      <c r="B88" s="42">
        <v>-1.8063670000000001</v>
      </c>
      <c r="C88" s="42">
        <v>1.707E-3</v>
      </c>
      <c r="D88" s="42">
        <v>-4.1488999999999998E-2</v>
      </c>
      <c r="E88" s="42">
        <v>1.7385000000000001E-2</v>
      </c>
      <c r="F88" s="42">
        <v>0.21712500000000001</v>
      </c>
      <c r="G88" s="42">
        <v>-0.36308800000000002</v>
      </c>
      <c r="H88" s="42">
        <v>0.12740099999999999</v>
      </c>
      <c r="I88" s="42">
        <v>-0.12820200000000001</v>
      </c>
      <c r="J88" s="42">
        <v>0.90802300000000002</v>
      </c>
      <c r="K88" s="42">
        <v>-6.0100000000000001E-2</v>
      </c>
      <c r="L88" s="42">
        <v>0.901833</v>
      </c>
      <c r="M88" s="42">
        <v>0</v>
      </c>
      <c r="N88" s="42">
        <v>0</v>
      </c>
      <c r="O88" s="42">
        <v>0.95496800000000004</v>
      </c>
      <c r="P88" s="42">
        <v>0</v>
      </c>
      <c r="Q88" s="42">
        <v>-0.32555699999999999</v>
      </c>
      <c r="R88" s="42">
        <v>0</v>
      </c>
      <c r="S88" s="42">
        <v>0</v>
      </c>
      <c r="T88" s="42">
        <v>0</v>
      </c>
      <c r="U88" s="42">
        <v>0</v>
      </c>
      <c r="V88" s="42">
        <v>0</v>
      </c>
      <c r="W88" s="42">
        <v>0</v>
      </c>
      <c r="X88" s="42">
        <v>0</v>
      </c>
      <c r="Y88" s="42">
        <v>-1.4166E-2</v>
      </c>
      <c r="Z88" s="42">
        <v>-3.7099E-2</v>
      </c>
      <c r="AA88" s="42">
        <v>-6.4910000000000002E-3</v>
      </c>
      <c r="AB88" s="42">
        <v>-1.2692E-2</v>
      </c>
      <c r="AC88" s="42">
        <v>-7.0720000000000002E-3</v>
      </c>
      <c r="AD88" s="42">
        <v>4.3249000000000003E-2</v>
      </c>
      <c r="AE88" s="42">
        <v>7.4728000000000003E-2</v>
      </c>
      <c r="AF88" s="42">
        <v>0.44409500000000002</v>
      </c>
      <c r="AH88" s="30">
        <f t="shared" si="17"/>
        <v>-6.0100000000000001E-2</v>
      </c>
      <c r="AI88" s="30">
        <f t="shared" si="11"/>
        <v>-1.4166E-2</v>
      </c>
      <c r="AJ88" s="30">
        <f t="shared" si="10"/>
        <v>-3.7099E-2</v>
      </c>
      <c r="AK88" s="30">
        <f t="shared" si="10"/>
        <v>-6.4910000000000002E-3</v>
      </c>
      <c r="AL88" s="30">
        <f t="shared" si="10"/>
        <v>-1.2692E-2</v>
      </c>
      <c r="AM88" s="30">
        <f t="shared" si="10"/>
        <v>-7.0720000000000002E-3</v>
      </c>
      <c r="AN88" s="30">
        <f t="shared" si="10"/>
        <v>4.3249000000000003E-2</v>
      </c>
      <c r="AR88" s="31">
        <f t="shared" si="13"/>
        <v>47026</v>
      </c>
      <c r="AS88" s="30">
        <f t="shared" si="15"/>
        <v>-1.835161</v>
      </c>
      <c r="AT88" s="30">
        <f t="shared" si="12"/>
        <v>-1.4166E-2</v>
      </c>
      <c r="AU88" s="30">
        <f t="shared" si="12"/>
        <v>-3.7099E-2</v>
      </c>
      <c r="AV88" s="30">
        <f t="shared" si="12"/>
        <v>-6.4910000000000002E-3</v>
      </c>
      <c r="AW88" s="30">
        <f t="shared" si="12"/>
        <v>-1.2692E-2</v>
      </c>
      <c r="AX88" s="30">
        <f t="shared" si="12"/>
        <v>-7.0720000000000002E-3</v>
      </c>
      <c r="AY88" s="30">
        <f t="shared" si="12"/>
        <v>4.3249000000000003E-2</v>
      </c>
      <c r="AZ88" s="30">
        <f t="shared" si="16"/>
        <v>-1.8694319999999998</v>
      </c>
      <c r="BA88" s="31">
        <f t="shared" si="14"/>
        <v>47026</v>
      </c>
      <c r="BB88" s="30">
        <f t="shared" si="14"/>
        <v>-1.835161</v>
      </c>
      <c r="BC88" s="30" t="e">
        <f>#REF!</f>
        <v>#REF!</v>
      </c>
    </row>
    <row r="89" spans="1:55" ht="15">
      <c r="A89" s="41">
        <v>47118</v>
      </c>
      <c r="B89" s="42">
        <v>-1.788165</v>
      </c>
      <c r="C89" s="42">
        <v>1.4920000000000001E-3</v>
      </c>
      <c r="D89" s="42">
        <v>-4.2323E-2</v>
      </c>
      <c r="E89" s="42">
        <v>1.2874E-2</v>
      </c>
      <c r="F89" s="42">
        <v>0.21237900000000001</v>
      </c>
      <c r="G89" s="42">
        <v>-0.36210199999999998</v>
      </c>
      <c r="H89" s="42">
        <v>0.120022</v>
      </c>
      <c r="I89" s="42">
        <v>-5.5986000000000001E-2</v>
      </c>
      <c r="J89" s="42">
        <v>0.89285099999999995</v>
      </c>
      <c r="K89" s="42">
        <v>-5.1789000000000002E-2</v>
      </c>
      <c r="L89" s="42">
        <v>0.87743599999999999</v>
      </c>
      <c r="M89" s="42">
        <v>0</v>
      </c>
      <c r="N89" s="42">
        <v>0</v>
      </c>
      <c r="O89" s="42">
        <v>0.94414299999999995</v>
      </c>
      <c r="P89" s="42">
        <v>0</v>
      </c>
      <c r="Q89" s="42">
        <v>-0.32148900000000002</v>
      </c>
      <c r="R89" s="42">
        <v>0</v>
      </c>
      <c r="S89" s="42">
        <v>0</v>
      </c>
      <c r="T89" s="42">
        <v>0</v>
      </c>
      <c r="U89" s="42">
        <v>0</v>
      </c>
      <c r="V89" s="42">
        <v>0</v>
      </c>
      <c r="W89" s="42">
        <v>0</v>
      </c>
      <c r="X89" s="42">
        <v>0</v>
      </c>
      <c r="Y89" s="42">
        <v>-1.3306999999999999E-2</v>
      </c>
      <c r="Z89" s="42">
        <v>-2.9760999999999999E-2</v>
      </c>
      <c r="AA89" s="42">
        <v>-5.1879999999999999E-3</v>
      </c>
      <c r="AB89" s="42">
        <v>-9.724E-3</v>
      </c>
      <c r="AC89" s="42">
        <v>-6.8859999999999998E-3</v>
      </c>
      <c r="AD89" s="42">
        <v>3.3981999999999998E-2</v>
      </c>
      <c r="AE89" s="42">
        <v>7.4167999999999998E-2</v>
      </c>
      <c r="AF89" s="42">
        <v>0.482626</v>
      </c>
      <c r="AH89" s="30">
        <f t="shared" si="17"/>
        <v>-5.1789000000000002E-2</v>
      </c>
      <c r="AI89" s="30">
        <f t="shared" si="11"/>
        <v>-1.3306999999999999E-2</v>
      </c>
      <c r="AJ89" s="30">
        <f t="shared" si="10"/>
        <v>-2.9760999999999999E-2</v>
      </c>
      <c r="AK89" s="30">
        <f t="shared" si="10"/>
        <v>-5.1879999999999999E-3</v>
      </c>
      <c r="AL89" s="30">
        <f t="shared" si="10"/>
        <v>-9.724E-3</v>
      </c>
      <c r="AM89" s="30">
        <f t="shared" si="10"/>
        <v>-6.8859999999999998E-3</v>
      </c>
      <c r="AN89" s="30">
        <f t="shared" si="10"/>
        <v>3.3981999999999998E-2</v>
      </c>
      <c r="AR89" s="31">
        <f t="shared" si="13"/>
        <v>47118</v>
      </c>
      <c r="AS89" s="30">
        <f t="shared" si="15"/>
        <v>-1.8268500000000001</v>
      </c>
      <c r="AT89" s="30">
        <f t="shared" si="12"/>
        <v>-1.3306999999999999E-2</v>
      </c>
      <c r="AU89" s="30">
        <f t="shared" si="12"/>
        <v>-2.9760999999999999E-2</v>
      </c>
      <c r="AV89" s="30">
        <f t="shared" si="12"/>
        <v>-5.1879999999999999E-3</v>
      </c>
      <c r="AW89" s="30">
        <f t="shared" si="12"/>
        <v>-9.724E-3</v>
      </c>
      <c r="AX89" s="30">
        <f t="shared" si="12"/>
        <v>-6.8859999999999998E-3</v>
      </c>
      <c r="AY89" s="30">
        <f t="shared" si="12"/>
        <v>3.3981999999999998E-2</v>
      </c>
      <c r="AZ89" s="30">
        <f t="shared" si="16"/>
        <v>-1.857734</v>
      </c>
      <c r="BA89" s="31">
        <f t="shared" si="14"/>
        <v>47118</v>
      </c>
      <c r="BB89" s="30">
        <f t="shared" si="14"/>
        <v>-1.8268500000000001</v>
      </c>
      <c r="BC89" s="30" t="e">
        <f>#REF!</f>
        <v>#REF!</v>
      </c>
    </row>
    <row r="90" spans="1:55" ht="15">
      <c r="A90" s="41">
        <v>47208</v>
      </c>
      <c r="B90" s="42">
        <v>-1.7701439999999999</v>
      </c>
      <c r="C90" s="42">
        <v>1.3090000000000001E-3</v>
      </c>
      <c r="D90" s="42">
        <v>-4.3057999999999999E-2</v>
      </c>
      <c r="E90" s="42">
        <v>9.2090000000000002E-3</v>
      </c>
      <c r="F90" s="42">
        <v>0.20785400000000001</v>
      </c>
      <c r="G90" s="42">
        <v>-0.36057299999999998</v>
      </c>
      <c r="H90" s="42">
        <v>0.112765</v>
      </c>
      <c r="I90" s="42">
        <v>7.2230000000000003E-3</v>
      </c>
      <c r="J90" s="42">
        <v>0.87657399999999996</v>
      </c>
      <c r="K90" s="42">
        <v>-4.4401999999999997E-2</v>
      </c>
      <c r="L90" s="42">
        <v>0.85399700000000001</v>
      </c>
      <c r="M90" s="42">
        <v>0</v>
      </c>
      <c r="N90" s="42">
        <v>0</v>
      </c>
      <c r="O90" s="42">
        <v>0.93304399999999998</v>
      </c>
      <c r="P90" s="42">
        <v>0</v>
      </c>
      <c r="Q90" s="42">
        <v>-0.31765700000000002</v>
      </c>
      <c r="R90" s="42">
        <v>0</v>
      </c>
      <c r="S90" s="42">
        <v>0</v>
      </c>
      <c r="T90" s="42">
        <v>0</v>
      </c>
      <c r="U90" s="42">
        <v>0</v>
      </c>
      <c r="V90" s="42">
        <v>0</v>
      </c>
      <c r="W90" s="42">
        <v>0</v>
      </c>
      <c r="X90" s="42">
        <v>0</v>
      </c>
      <c r="Y90" s="42">
        <v>-1.2486000000000001E-2</v>
      </c>
      <c r="Z90" s="42">
        <v>-2.3512000000000002E-2</v>
      </c>
      <c r="AA90" s="42">
        <v>-4.1260000000000003E-3</v>
      </c>
      <c r="AB90" s="42">
        <v>-7.2579999999999997E-3</v>
      </c>
      <c r="AC90" s="42">
        <v>-6.6930000000000002E-3</v>
      </c>
      <c r="AD90" s="42">
        <v>2.6048000000000002E-2</v>
      </c>
      <c r="AE90" s="42">
        <v>7.3611999999999997E-2</v>
      </c>
      <c r="AF90" s="42">
        <v>0.51172600000000001</v>
      </c>
      <c r="AH90" s="30">
        <f t="shared" si="17"/>
        <v>-4.4401999999999997E-2</v>
      </c>
      <c r="AI90" s="30">
        <f t="shared" si="11"/>
        <v>-1.2486000000000001E-2</v>
      </c>
      <c r="AJ90" s="30">
        <f t="shared" si="10"/>
        <v>-2.3512000000000002E-2</v>
      </c>
      <c r="AK90" s="30">
        <f t="shared" si="10"/>
        <v>-4.1260000000000003E-3</v>
      </c>
      <c r="AL90" s="30">
        <f t="shared" si="10"/>
        <v>-7.2579999999999997E-3</v>
      </c>
      <c r="AM90" s="30">
        <f t="shared" si="10"/>
        <v>-6.6930000000000002E-3</v>
      </c>
      <c r="AN90" s="30">
        <f t="shared" si="10"/>
        <v>2.6048000000000002E-2</v>
      </c>
      <c r="AR90" s="31">
        <f t="shared" si="13"/>
        <v>47208</v>
      </c>
      <c r="AS90" s="30">
        <f t="shared" si="15"/>
        <v>-1.8194630000000001</v>
      </c>
      <c r="AT90" s="30">
        <f t="shared" si="12"/>
        <v>-1.2486000000000001E-2</v>
      </c>
      <c r="AU90" s="30">
        <f t="shared" si="12"/>
        <v>-2.3512000000000002E-2</v>
      </c>
      <c r="AV90" s="30">
        <f t="shared" si="12"/>
        <v>-4.1260000000000003E-3</v>
      </c>
      <c r="AW90" s="30">
        <f t="shared" si="12"/>
        <v>-7.2579999999999997E-3</v>
      </c>
      <c r="AX90" s="30">
        <f t="shared" si="12"/>
        <v>-6.6930000000000002E-3</v>
      </c>
      <c r="AY90" s="30">
        <f t="shared" si="12"/>
        <v>2.6048000000000002E-2</v>
      </c>
      <c r="AZ90" s="30">
        <f t="shared" si="16"/>
        <v>-1.8474900000000001</v>
      </c>
      <c r="BA90" s="31">
        <f t="shared" si="14"/>
        <v>47208</v>
      </c>
      <c r="BB90" s="30">
        <f t="shared" si="14"/>
        <v>-1.8194630000000001</v>
      </c>
      <c r="BC90" s="30" t="e">
        <f>#REF!</f>
        <v>#REF!</v>
      </c>
    </row>
    <row r="91" spans="1:55" ht="15">
      <c r="A91" s="41">
        <v>47299</v>
      </c>
      <c r="B91" s="42">
        <v>-1.752302</v>
      </c>
      <c r="C91" s="42">
        <v>1.152E-3</v>
      </c>
      <c r="D91" s="42">
        <v>-4.3704E-2</v>
      </c>
      <c r="E91" s="42">
        <v>6.2449999999999997E-3</v>
      </c>
      <c r="F91" s="42">
        <v>0.203537</v>
      </c>
      <c r="G91" s="42">
        <v>-0.35854599999999998</v>
      </c>
      <c r="H91" s="42">
        <v>0.105753</v>
      </c>
      <c r="I91" s="42">
        <v>6.2132E-2</v>
      </c>
      <c r="J91" s="42">
        <v>0.85940499999999997</v>
      </c>
      <c r="K91" s="42">
        <v>-3.7860999999999999E-2</v>
      </c>
      <c r="L91" s="42">
        <v>0.83150800000000002</v>
      </c>
      <c r="M91" s="42">
        <v>0</v>
      </c>
      <c r="N91" s="42">
        <v>0</v>
      </c>
      <c r="O91" s="42">
        <v>0.92174900000000004</v>
      </c>
      <c r="P91" s="42">
        <v>0</v>
      </c>
      <c r="Q91" s="42">
        <v>-0.31402099999999999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  <c r="Y91" s="42">
        <v>-1.1705E-2</v>
      </c>
      <c r="Z91" s="42">
        <v>-1.8214000000000001E-2</v>
      </c>
      <c r="AA91" s="42">
        <v>-3.264E-3</v>
      </c>
      <c r="AB91" s="42">
        <v>-5.2180000000000004E-3</v>
      </c>
      <c r="AC91" s="42">
        <v>-6.4949999999999999E-3</v>
      </c>
      <c r="AD91" s="42">
        <v>1.9289000000000001E-2</v>
      </c>
      <c r="AE91" s="42">
        <v>7.3058999999999999E-2</v>
      </c>
      <c r="AF91" s="42">
        <v>0.53249800000000003</v>
      </c>
      <c r="AH91" s="30">
        <f t="shared" si="17"/>
        <v>-3.7860999999999999E-2</v>
      </c>
      <c r="AI91" s="30">
        <f t="shared" si="11"/>
        <v>-1.1705E-2</v>
      </c>
      <c r="AJ91" s="30">
        <f t="shared" si="10"/>
        <v>-1.8214000000000001E-2</v>
      </c>
      <c r="AK91" s="30">
        <f t="shared" si="10"/>
        <v>-3.264E-3</v>
      </c>
      <c r="AL91" s="30">
        <f t="shared" si="10"/>
        <v>-5.2180000000000004E-3</v>
      </c>
      <c r="AM91" s="30">
        <f t="shared" si="10"/>
        <v>-6.4949999999999999E-3</v>
      </c>
      <c r="AN91" s="30">
        <f t="shared" si="10"/>
        <v>1.9289000000000001E-2</v>
      </c>
      <c r="AR91" s="31">
        <f t="shared" si="13"/>
        <v>47299</v>
      </c>
      <c r="AS91" s="30">
        <f t="shared" si="15"/>
        <v>-1.8129219999999999</v>
      </c>
      <c r="AT91" s="30">
        <f t="shared" si="12"/>
        <v>-1.1705E-2</v>
      </c>
      <c r="AU91" s="30">
        <f t="shared" si="12"/>
        <v>-1.8214000000000001E-2</v>
      </c>
      <c r="AV91" s="30">
        <f t="shared" si="12"/>
        <v>-3.264E-3</v>
      </c>
      <c r="AW91" s="30">
        <f t="shared" si="12"/>
        <v>-5.2180000000000004E-3</v>
      </c>
      <c r="AX91" s="30">
        <f t="shared" si="12"/>
        <v>-6.4949999999999999E-3</v>
      </c>
      <c r="AY91" s="30">
        <f t="shared" si="12"/>
        <v>1.9289000000000001E-2</v>
      </c>
      <c r="AZ91" s="30">
        <f t="shared" si="16"/>
        <v>-1.8385289999999999</v>
      </c>
      <c r="BA91" s="31">
        <f t="shared" si="14"/>
        <v>47299</v>
      </c>
      <c r="BB91" s="30">
        <f t="shared" si="14"/>
        <v>-1.8129219999999999</v>
      </c>
      <c r="BC91" s="30" t="e">
        <f>#REF!</f>
        <v>#REF!</v>
      </c>
    </row>
    <row r="92" spans="1:55" ht="15">
      <c r="A92" s="41">
        <v>47391</v>
      </c>
      <c r="B92" s="42">
        <v>-1.7346360000000001</v>
      </c>
      <c r="C92" s="42">
        <v>1.0169999999999999E-3</v>
      </c>
      <c r="D92" s="42">
        <v>-4.4269999999999997E-2</v>
      </c>
      <c r="E92" s="42">
        <v>3.8649999999999999E-3</v>
      </c>
      <c r="F92" s="42">
        <v>0.19941400000000001</v>
      </c>
      <c r="G92" s="42">
        <v>-0.35606599999999999</v>
      </c>
      <c r="H92" s="42">
        <v>9.9072999999999994E-2</v>
      </c>
      <c r="I92" s="42">
        <v>0.109449</v>
      </c>
      <c r="J92" s="42">
        <v>0.84153299999999998</v>
      </c>
      <c r="K92" s="42">
        <v>-3.2092000000000002E-2</v>
      </c>
      <c r="L92" s="42">
        <v>0.80994999999999995</v>
      </c>
      <c r="M92" s="42">
        <v>0</v>
      </c>
      <c r="N92" s="42">
        <v>0</v>
      </c>
      <c r="O92" s="42">
        <v>0.91032500000000005</v>
      </c>
      <c r="P92" s="42">
        <v>0</v>
      </c>
      <c r="Q92" s="42">
        <v>-0.31054599999999999</v>
      </c>
      <c r="R92" s="42">
        <v>0</v>
      </c>
      <c r="S92" s="42">
        <v>0</v>
      </c>
      <c r="T92" s="42">
        <v>0</v>
      </c>
      <c r="U92" s="42">
        <v>0</v>
      </c>
      <c r="V92" s="42">
        <v>0</v>
      </c>
      <c r="W92" s="42">
        <v>0</v>
      </c>
      <c r="X92" s="42">
        <v>0</v>
      </c>
      <c r="Y92" s="42">
        <v>-1.0966E-2</v>
      </c>
      <c r="Z92" s="42">
        <v>-1.3743E-2</v>
      </c>
      <c r="AA92" s="42">
        <v>-2.5699999999999998E-3</v>
      </c>
      <c r="AB92" s="42">
        <v>-3.542E-3</v>
      </c>
      <c r="AC92" s="42">
        <v>-6.2940000000000001E-3</v>
      </c>
      <c r="AD92" s="42">
        <v>1.3559999999999999E-2</v>
      </c>
      <c r="AE92" s="42">
        <v>7.2509000000000004E-2</v>
      </c>
      <c r="AF92" s="42">
        <v>0.54597099999999998</v>
      </c>
      <c r="AH92" s="30">
        <f t="shared" si="17"/>
        <v>-3.2092000000000002E-2</v>
      </c>
      <c r="AI92" s="30">
        <f t="shared" si="11"/>
        <v>-1.0966E-2</v>
      </c>
      <c r="AJ92" s="30">
        <f t="shared" si="10"/>
        <v>-1.3743E-2</v>
      </c>
      <c r="AK92" s="30">
        <f t="shared" si="10"/>
        <v>-2.5699999999999998E-3</v>
      </c>
      <c r="AL92" s="30">
        <f t="shared" si="10"/>
        <v>-3.542E-3</v>
      </c>
      <c r="AM92" s="30">
        <f t="shared" si="10"/>
        <v>-6.2940000000000001E-3</v>
      </c>
      <c r="AN92" s="30">
        <f t="shared" si="10"/>
        <v>1.3559999999999999E-2</v>
      </c>
      <c r="AR92" s="31">
        <f t="shared" si="13"/>
        <v>47391</v>
      </c>
      <c r="AS92" s="30">
        <f t="shared" si="15"/>
        <v>-1.807153</v>
      </c>
      <c r="AT92" s="30">
        <f t="shared" si="12"/>
        <v>-1.0966E-2</v>
      </c>
      <c r="AU92" s="30">
        <f t="shared" si="12"/>
        <v>-1.3743E-2</v>
      </c>
      <c r="AV92" s="30">
        <f t="shared" si="12"/>
        <v>-2.5699999999999998E-3</v>
      </c>
      <c r="AW92" s="30">
        <f t="shared" si="12"/>
        <v>-3.542E-3</v>
      </c>
      <c r="AX92" s="30">
        <f t="shared" si="12"/>
        <v>-6.2940000000000001E-3</v>
      </c>
      <c r="AY92" s="30">
        <f t="shared" si="12"/>
        <v>1.3559999999999999E-2</v>
      </c>
      <c r="AZ92" s="30">
        <f t="shared" si="16"/>
        <v>-1.830708</v>
      </c>
      <c r="BA92" s="31">
        <f t="shared" si="14"/>
        <v>47391</v>
      </c>
      <c r="BB92" s="30">
        <f t="shared" si="14"/>
        <v>-1.807153</v>
      </c>
      <c r="BC92" s="30" t="e">
        <f>#REF!</f>
        <v>#REF!</v>
      </c>
    </row>
    <row r="93" spans="1:55" ht="15">
      <c r="A93" s="41">
        <v>47483</v>
      </c>
      <c r="B93" s="42">
        <v>-1.717144</v>
      </c>
      <c r="C93" s="42">
        <v>9.01E-4</v>
      </c>
      <c r="D93" s="42">
        <v>-4.4763999999999998E-2</v>
      </c>
      <c r="E93" s="42">
        <v>1.967E-3</v>
      </c>
      <c r="F93" s="42">
        <v>0.19547200000000001</v>
      </c>
      <c r="G93" s="42">
        <v>-0.35317700000000002</v>
      </c>
      <c r="H93" s="42">
        <v>9.2787999999999995E-2</v>
      </c>
      <c r="I93" s="42">
        <v>0.14987</v>
      </c>
      <c r="J93" s="42">
        <v>0.82312399999999997</v>
      </c>
      <c r="K93" s="42">
        <v>-2.7022000000000001E-2</v>
      </c>
      <c r="L93" s="42">
        <v>0.78929700000000003</v>
      </c>
      <c r="M93" s="42">
        <v>0</v>
      </c>
      <c r="N93" s="42">
        <v>0</v>
      </c>
      <c r="O93" s="42">
        <v>0.89882600000000001</v>
      </c>
      <c r="P93" s="42">
        <v>0</v>
      </c>
      <c r="Q93" s="42">
        <v>-0.307203</v>
      </c>
      <c r="R93" s="42">
        <v>0</v>
      </c>
      <c r="S93" s="42">
        <v>0</v>
      </c>
      <c r="T93" s="42">
        <v>0</v>
      </c>
      <c r="U93" s="42">
        <v>0</v>
      </c>
      <c r="V93" s="42">
        <v>0</v>
      </c>
      <c r="W93" s="42">
        <v>0</v>
      </c>
      <c r="X93" s="42">
        <v>0</v>
      </c>
      <c r="Y93" s="42">
        <v>-1.0271000000000001E-2</v>
      </c>
      <c r="Z93" s="42">
        <v>-9.9869999999999994E-3</v>
      </c>
      <c r="AA93" s="42">
        <v>-2.0149999999999999E-3</v>
      </c>
      <c r="AB93" s="42">
        <v>-2.1749999999999999E-3</v>
      </c>
      <c r="AC93" s="42">
        <v>-6.0920000000000002E-3</v>
      </c>
      <c r="AD93" s="42">
        <v>8.7329999999999994E-3</v>
      </c>
      <c r="AE93" s="42">
        <v>7.1964E-2</v>
      </c>
      <c r="AF93" s="42">
        <v>0.55309399999999997</v>
      </c>
      <c r="AH93" s="30">
        <f t="shared" si="17"/>
        <v>-2.7022000000000001E-2</v>
      </c>
      <c r="AI93" s="30">
        <f t="shared" si="11"/>
        <v>-1.0271000000000001E-2</v>
      </c>
      <c r="AJ93" s="30">
        <f t="shared" si="10"/>
        <v>-9.9869999999999994E-3</v>
      </c>
      <c r="AK93" s="30">
        <f t="shared" si="10"/>
        <v>-2.0149999999999999E-3</v>
      </c>
      <c r="AL93" s="30">
        <f t="shared" si="10"/>
        <v>-2.1749999999999999E-3</v>
      </c>
      <c r="AM93" s="30">
        <f t="shared" si="10"/>
        <v>-6.0920000000000002E-3</v>
      </c>
      <c r="AN93" s="30">
        <f t="shared" si="10"/>
        <v>8.7329999999999994E-3</v>
      </c>
      <c r="AR93" s="31">
        <f t="shared" si="13"/>
        <v>47483</v>
      </c>
      <c r="AS93" s="30">
        <f t="shared" si="15"/>
        <v>-1.8020830000000001</v>
      </c>
      <c r="AT93" s="30">
        <f t="shared" si="12"/>
        <v>-1.0271000000000001E-2</v>
      </c>
      <c r="AU93" s="30">
        <f t="shared" si="12"/>
        <v>-9.9869999999999994E-3</v>
      </c>
      <c r="AV93" s="30">
        <f t="shared" si="12"/>
        <v>-2.0149999999999999E-3</v>
      </c>
      <c r="AW93" s="30">
        <f t="shared" si="12"/>
        <v>-2.1749999999999999E-3</v>
      </c>
      <c r="AX93" s="30">
        <f t="shared" si="12"/>
        <v>-6.0920000000000002E-3</v>
      </c>
      <c r="AY93" s="30">
        <f t="shared" si="12"/>
        <v>8.7329999999999994E-3</v>
      </c>
      <c r="AZ93" s="30">
        <f t="shared" si="16"/>
        <v>-1.82389</v>
      </c>
      <c r="BA93" s="31">
        <f t="shared" si="14"/>
        <v>47483</v>
      </c>
      <c r="BB93" s="30">
        <f t="shared" si="14"/>
        <v>-1.8020830000000001</v>
      </c>
      <c r="BC93" s="30" t="e">
        <f>#REF!</f>
        <v>#REF!</v>
      </c>
    </row>
    <row r="94" spans="1:55" ht="15">
      <c r="A94" s="41">
        <v>11048</v>
      </c>
      <c r="B94" s="42">
        <v>-1.6998230000000001</v>
      </c>
      <c r="C94" s="42">
        <v>8.0199999999999998E-4</v>
      </c>
      <c r="D94" s="42">
        <v>-4.5191000000000002E-2</v>
      </c>
      <c r="E94" s="42">
        <v>4.6999999999999999E-4</v>
      </c>
      <c r="F94" s="42">
        <v>0.19169900000000001</v>
      </c>
      <c r="G94" s="42">
        <v>-0.34992099999999998</v>
      </c>
      <c r="H94" s="42">
        <v>8.6937E-2</v>
      </c>
      <c r="I94" s="42">
        <v>0.184063</v>
      </c>
      <c r="J94" s="42">
        <v>0.80432700000000001</v>
      </c>
      <c r="K94" s="42">
        <v>-2.2582000000000001E-2</v>
      </c>
      <c r="L94" s="42">
        <v>0.76951800000000004</v>
      </c>
      <c r="M94" s="42">
        <v>0</v>
      </c>
      <c r="N94" s="42">
        <v>0</v>
      </c>
      <c r="O94" s="42">
        <v>0.88730100000000001</v>
      </c>
      <c r="P94" s="42">
        <v>0</v>
      </c>
      <c r="Q94" s="42">
        <v>-0.30396899999999999</v>
      </c>
      <c r="R94" s="42">
        <v>0</v>
      </c>
      <c r="S94" s="42">
        <v>0</v>
      </c>
      <c r="T94" s="42">
        <v>0</v>
      </c>
      <c r="U94" s="42">
        <v>0</v>
      </c>
      <c r="V94" s="42">
        <v>0</v>
      </c>
      <c r="W94" s="42">
        <v>0</v>
      </c>
      <c r="X94" s="42">
        <v>0</v>
      </c>
      <c r="Y94" s="42">
        <v>-9.6190000000000008E-3</v>
      </c>
      <c r="Z94" s="42">
        <v>-6.8510000000000003E-3</v>
      </c>
      <c r="AA94" s="42">
        <v>-1.5759999999999999E-3</v>
      </c>
      <c r="AB94" s="42">
        <v>-1.0690000000000001E-3</v>
      </c>
      <c r="AC94" s="42">
        <v>-5.8910000000000004E-3</v>
      </c>
      <c r="AD94" s="42">
        <v>4.6889999999999996E-3</v>
      </c>
      <c r="AE94" s="42">
        <v>7.1421999999999999E-2</v>
      </c>
      <c r="AF94" s="42">
        <v>0.55473600000000001</v>
      </c>
      <c r="AH94" s="30">
        <f t="shared" si="17"/>
        <v>-2.2582000000000001E-2</v>
      </c>
      <c r="AI94" s="30">
        <f t="shared" si="11"/>
        <v>-9.6190000000000008E-3</v>
      </c>
      <c r="AJ94" s="30">
        <f t="shared" si="10"/>
        <v>-6.8510000000000003E-3</v>
      </c>
      <c r="AK94" s="30">
        <f t="shared" si="10"/>
        <v>-1.5759999999999999E-3</v>
      </c>
      <c r="AL94" s="30">
        <f t="shared" si="10"/>
        <v>-1.0690000000000001E-3</v>
      </c>
      <c r="AM94" s="30">
        <f t="shared" si="10"/>
        <v>-5.8910000000000004E-3</v>
      </c>
      <c r="AN94" s="30">
        <f t="shared" si="10"/>
        <v>4.6889999999999996E-3</v>
      </c>
      <c r="AR94" s="31">
        <f t="shared" si="13"/>
        <v>11048</v>
      </c>
      <c r="AS94" s="30">
        <f t="shared" si="15"/>
        <v>-1.7976430000000001</v>
      </c>
      <c r="AT94" s="30">
        <f t="shared" si="12"/>
        <v>-9.6190000000000008E-3</v>
      </c>
      <c r="AU94" s="30">
        <f t="shared" si="12"/>
        <v>-6.8510000000000003E-3</v>
      </c>
      <c r="AV94" s="30">
        <f t="shared" si="12"/>
        <v>-1.5759999999999999E-3</v>
      </c>
      <c r="AW94" s="30">
        <f t="shared" si="12"/>
        <v>-1.0690000000000001E-3</v>
      </c>
      <c r="AX94" s="30">
        <f t="shared" si="12"/>
        <v>-5.8910000000000004E-3</v>
      </c>
      <c r="AY94" s="30">
        <f t="shared" si="12"/>
        <v>4.6889999999999996E-3</v>
      </c>
      <c r="AZ94" s="30">
        <f t="shared" si="16"/>
        <v>-1.8179600000000002</v>
      </c>
      <c r="BA94" s="31">
        <f t="shared" si="14"/>
        <v>11048</v>
      </c>
      <c r="BB94" s="30">
        <f t="shared" si="14"/>
        <v>-1.7976430000000001</v>
      </c>
      <c r="BC94" s="30" t="e">
        <f>#REF!</f>
        <v>#REF!</v>
      </c>
    </row>
    <row r="95" spans="1:55" ht="15">
      <c r="A95" s="41">
        <v>11139</v>
      </c>
      <c r="B95" s="42">
        <v>-1.6826700000000001</v>
      </c>
      <c r="C95" s="42">
        <v>7.1699999999999997E-4</v>
      </c>
      <c r="D95" s="42">
        <v>-4.5560000000000003E-2</v>
      </c>
      <c r="E95" s="42">
        <v>-6.9700000000000003E-4</v>
      </c>
      <c r="F95" s="42">
        <v>0.188083</v>
      </c>
      <c r="G95" s="42">
        <v>-0.34633799999999998</v>
      </c>
      <c r="H95" s="42">
        <v>8.1542000000000003E-2</v>
      </c>
      <c r="I95" s="42">
        <v>0.21266399999999999</v>
      </c>
      <c r="J95" s="42">
        <v>0.78527000000000002</v>
      </c>
      <c r="K95" s="42">
        <v>-1.8707999999999999E-2</v>
      </c>
      <c r="L95" s="42">
        <v>0.75057700000000005</v>
      </c>
      <c r="M95" s="42">
        <v>0</v>
      </c>
      <c r="N95" s="42">
        <v>0</v>
      </c>
      <c r="O95" s="42">
        <v>0.87578900000000004</v>
      </c>
      <c r="P95" s="42">
        <v>0</v>
      </c>
      <c r="Q95" s="42">
        <v>-0.30082500000000001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-9.0100000000000006E-3</v>
      </c>
      <c r="Z95" s="42">
        <v>-4.2490000000000002E-3</v>
      </c>
      <c r="AA95" s="42">
        <v>-1.2310000000000001E-3</v>
      </c>
      <c r="AB95" s="42">
        <v>-1.83E-4</v>
      </c>
      <c r="AC95" s="42">
        <v>-5.6909999999999999E-3</v>
      </c>
      <c r="AD95" s="42">
        <v>1.3270000000000001E-3</v>
      </c>
      <c r="AE95" s="42">
        <v>7.0883000000000002E-2</v>
      </c>
      <c r="AF95" s="42">
        <v>0.55169000000000001</v>
      </c>
      <c r="AH95" s="30">
        <f t="shared" si="17"/>
        <v>-1.8707999999999999E-2</v>
      </c>
      <c r="AI95" s="30">
        <f t="shared" si="11"/>
        <v>-9.0100000000000006E-3</v>
      </c>
      <c r="AJ95" s="30">
        <f t="shared" si="10"/>
        <v>-4.2490000000000002E-3</v>
      </c>
      <c r="AK95" s="30">
        <f t="shared" si="10"/>
        <v>-1.2310000000000001E-3</v>
      </c>
      <c r="AL95" s="30">
        <f t="shared" si="10"/>
        <v>-1.83E-4</v>
      </c>
      <c r="AM95" s="30">
        <f t="shared" si="10"/>
        <v>-5.6909999999999999E-3</v>
      </c>
      <c r="AN95" s="30">
        <f t="shared" si="10"/>
        <v>1.3270000000000001E-3</v>
      </c>
      <c r="AR95" s="31">
        <f t="shared" si="13"/>
        <v>11139</v>
      </c>
      <c r="AS95" s="30">
        <f t="shared" si="15"/>
        <v>-1.7937689999999999</v>
      </c>
      <c r="AT95" s="30">
        <f t="shared" si="12"/>
        <v>-9.0100000000000006E-3</v>
      </c>
      <c r="AU95" s="30">
        <f t="shared" si="12"/>
        <v>-4.2490000000000002E-3</v>
      </c>
      <c r="AV95" s="30">
        <f t="shared" si="12"/>
        <v>-1.2310000000000001E-3</v>
      </c>
      <c r="AW95" s="30">
        <f t="shared" si="12"/>
        <v>-1.83E-4</v>
      </c>
      <c r="AX95" s="30">
        <f t="shared" si="12"/>
        <v>-5.6909999999999999E-3</v>
      </c>
      <c r="AY95" s="30">
        <f t="shared" si="12"/>
        <v>1.3270000000000001E-3</v>
      </c>
      <c r="AZ95" s="30">
        <f t="shared" si="16"/>
        <v>-1.8128059999999997</v>
      </c>
      <c r="BA95" s="31">
        <f t="shared" si="14"/>
        <v>11139</v>
      </c>
      <c r="BB95" s="30">
        <f t="shared" si="14"/>
        <v>-1.7937689999999999</v>
      </c>
      <c r="BC95" s="30" t="e">
        <f>#REF!</f>
        <v>#REF!</v>
      </c>
    </row>
    <row r="96" spans="1:55" ht="15">
      <c r="A96" s="41">
        <v>11231</v>
      </c>
      <c r="B96" s="42">
        <v>-1.6656820000000001</v>
      </c>
      <c r="C96" s="42">
        <v>6.4400000000000004E-4</v>
      </c>
      <c r="D96" s="42">
        <v>-4.5874999999999999E-2</v>
      </c>
      <c r="E96" s="42">
        <v>-1.591E-3</v>
      </c>
      <c r="F96" s="42">
        <v>0.184613</v>
      </c>
      <c r="G96" s="42">
        <v>-0.34246900000000002</v>
      </c>
      <c r="H96" s="42">
        <v>7.6610999999999999E-2</v>
      </c>
      <c r="I96" s="42">
        <v>0.23627200000000001</v>
      </c>
      <c r="J96" s="42">
        <v>0.76606700000000005</v>
      </c>
      <c r="K96" s="42">
        <v>-1.5339999999999999E-2</v>
      </c>
      <c r="L96" s="42">
        <v>0.73243800000000003</v>
      </c>
      <c r="M96" s="42">
        <v>0</v>
      </c>
      <c r="N96" s="42">
        <v>0</v>
      </c>
      <c r="O96" s="42">
        <v>0.86432399999999998</v>
      </c>
      <c r="P96" s="42">
        <v>0</v>
      </c>
      <c r="Q96" s="42">
        <v>-0.29775699999999999</v>
      </c>
      <c r="R96" s="42">
        <v>0</v>
      </c>
      <c r="S96" s="42">
        <v>0</v>
      </c>
      <c r="T96" s="42">
        <v>0</v>
      </c>
      <c r="U96" s="42">
        <v>0</v>
      </c>
      <c r="V96" s="42">
        <v>0</v>
      </c>
      <c r="W96" s="42">
        <v>0</v>
      </c>
      <c r="X96" s="42">
        <v>0</v>
      </c>
      <c r="Y96" s="42">
        <v>-8.4419999999999999E-3</v>
      </c>
      <c r="Z96" s="42">
        <v>-2.1050000000000001E-3</v>
      </c>
      <c r="AA96" s="42">
        <v>-9.6500000000000004E-4</v>
      </c>
      <c r="AB96" s="42">
        <v>5.1699999999999999E-4</v>
      </c>
      <c r="AC96" s="42">
        <v>-5.4939999999999998E-3</v>
      </c>
      <c r="AD96" s="42">
        <v>-1.4469999999999999E-3</v>
      </c>
      <c r="AE96" s="42">
        <v>7.0347999999999994E-2</v>
      </c>
      <c r="AF96" s="42">
        <v>0.54466800000000004</v>
      </c>
      <c r="AH96" s="30">
        <f t="shared" si="17"/>
        <v>-1.5339999999999999E-2</v>
      </c>
      <c r="AI96" s="30">
        <f t="shared" si="11"/>
        <v>-8.4419999999999999E-3</v>
      </c>
      <c r="AJ96" s="30">
        <f t="shared" si="10"/>
        <v>-2.1050000000000001E-3</v>
      </c>
      <c r="AK96" s="30">
        <f t="shared" si="10"/>
        <v>-9.6500000000000004E-4</v>
      </c>
      <c r="AL96" s="30">
        <f t="shared" si="10"/>
        <v>5.1699999999999999E-4</v>
      </c>
      <c r="AM96" s="30">
        <f t="shared" si="10"/>
        <v>-5.4939999999999998E-3</v>
      </c>
      <c r="AN96" s="30">
        <f t="shared" si="10"/>
        <v>-1.4469999999999999E-3</v>
      </c>
      <c r="AR96" s="31">
        <f t="shared" si="13"/>
        <v>11231</v>
      </c>
      <c r="AS96" s="30">
        <f t="shared" si="15"/>
        <v>-1.7904009999999999</v>
      </c>
      <c r="AT96" s="30">
        <f t="shared" si="12"/>
        <v>-8.4419999999999999E-3</v>
      </c>
      <c r="AU96" s="30">
        <f t="shared" si="12"/>
        <v>-2.1050000000000001E-3</v>
      </c>
      <c r="AV96" s="30">
        <f t="shared" si="12"/>
        <v>-9.6500000000000004E-4</v>
      </c>
      <c r="AW96" s="30">
        <f t="shared" si="12"/>
        <v>5.1699999999999999E-4</v>
      </c>
      <c r="AX96" s="30">
        <f t="shared" si="12"/>
        <v>-5.4939999999999998E-3</v>
      </c>
      <c r="AY96" s="30">
        <f t="shared" si="12"/>
        <v>-1.4469999999999999E-3</v>
      </c>
      <c r="AZ96" s="30">
        <f t="shared" si="16"/>
        <v>-1.8083370000000001</v>
      </c>
      <c r="BA96" s="31">
        <f t="shared" si="14"/>
        <v>11231</v>
      </c>
      <c r="BB96" s="30">
        <f t="shared" si="14"/>
        <v>-1.7904009999999999</v>
      </c>
      <c r="BC96" s="30" t="e">
        <f>#REF!</f>
        <v>#REF!</v>
      </c>
    </row>
    <row r="97" spans="1:55" ht="15">
      <c r="A97" s="41">
        <v>11323</v>
      </c>
      <c r="B97" s="42">
        <v>-1.6488560000000001</v>
      </c>
      <c r="C97" s="42">
        <v>5.8100000000000003E-4</v>
      </c>
      <c r="D97" s="42">
        <v>-4.6141000000000001E-2</v>
      </c>
      <c r="E97" s="42">
        <v>-2.2599999999999999E-3</v>
      </c>
      <c r="F97" s="42">
        <v>0.181279</v>
      </c>
      <c r="G97" s="42">
        <v>-0.33834900000000001</v>
      </c>
      <c r="H97" s="42">
        <v>7.2141999999999998E-2</v>
      </c>
      <c r="I97" s="42">
        <v>0.25544499999999998</v>
      </c>
      <c r="J97" s="42">
        <v>0.74681600000000004</v>
      </c>
      <c r="K97" s="42">
        <v>-1.2422000000000001E-2</v>
      </c>
      <c r="L97" s="42">
        <v>0.71506199999999998</v>
      </c>
      <c r="M97" s="42">
        <v>0</v>
      </c>
      <c r="N97" s="42">
        <v>0</v>
      </c>
      <c r="O97" s="42">
        <v>0.85293200000000002</v>
      </c>
      <c r="P97" s="42">
        <v>0</v>
      </c>
      <c r="Q97" s="42">
        <v>-0.29475099999999999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-7.9150000000000002E-3</v>
      </c>
      <c r="Z97" s="42">
        <v>-3.5300000000000002E-4</v>
      </c>
      <c r="AA97" s="42">
        <v>-7.6300000000000001E-4</v>
      </c>
      <c r="AB97" s="42">
        <v>1.062E-3</v>
      </c>
      <c r="AC97" s="42">
        <v>-5.3010000000000002E-3</v>
      </c>
      <c r="AD97" s="42">
        <v>-3.7130000000000002E-3</v>
      </c>
      <c r="AE97" s="42">
        <v>6.9817000000000004E-2</v>
      </c>
      <c r="AF97" s="42">
        <v>0.53431099999999998</v>
      </c>
      <c r="AH97" s="30">
        <f t="shared" si="17"/>
        <v>-1.2422000000000001E-2</v>
      </c>
      <c r="AI97" s="30">
        <f t="shared" si="11"/>
        <v>-7.9150000000000002E-3</v>
      </c>
      <c r="AJ97" s="30">
        <f t="shared" si="10"/>
        <v>-3.5300000000000002E-4</v>
      </c>
      <c r="AK97" s="30">
        <f t="shared" si="10"/>
        <v>-7.6300000000000001E-4</v>
      </c>
      <c r="AL97" s="30">
        <f t="shared" si="10"/>
        <v>1.062E-3</v>
      </c>
      <c r="AM97" s="30">
        <f t="shared" si="10"/>
        <v>-5.3010000000000002E-3</v>
      </c>
      <c r="AN97" s="30">
        <f t="shared" si="10"/>
        <v>-3.7130000000000002E-3</v>
      </c>
      <c r="AR97" s="31">
        <f t="shared" si="13"/>
        <v>11323</v>
      </c>
      <c r="AS97" s="30">
        <f t="shared" si="15"/>
        <v>-1.7874829999999999</v>
      </c>
      <c r="AT97" s="30">
        <f t="shared" si="12"/>
        <v>-7.9150000000000002E-3</v>
      </c>
      <c r="AU97" s="30">
        <f t="shared" si="12"/>
        <v>-3.5300000000000002E-4</v>
      </c>
      <c r="AV97" s="30">
        <f t="shared" si="12"/>
        <v>-7.6300000000000001E-4</v>
      </c>
      <c r="AW97" s="30">
        <f t="shared" si="12"/>
        <v>1.062E-3</v>
      </c>
      <c r="AX97" s="30">
        <f t="shared" si="12"/>
        <v>-5.3010000000000002E-3</v>
      </c>
      <c r="AY97" s="30">
        <f t="shared" si="12"/>
        <v>-3.7130000000000002E-3</v>
      </c>
      <c r="AZ97" s="30">
        <f t="shared" si="16"/>
        <v>-1.8044660000000001</v>
      </c>
      <c r="BA97" s="31">
        <f t="shared" si="14"/>
        <v>11323</v>
      </c>
      <c r="BB97" s="30">
        <f t="shared" si="14"/>
        <v>-1.7874829999999999</v>
      </c>
      <c r="BC97" s="30" t="e">
        <f>#REF!</f>
        <v>#REF!</v>
      </c>
    </row>
    <row r="98" spans="1:55" ht="15">
      <c r="A98" s="41">
        <v>11413</v>
      </c>
      <c r="B98" s="42">
        <v>-1.63219</v>
      </c>
      <c r="C98" s="42">
        <v>5.2700000000000002E-4</v>
      </c>
      <c r="D98" s="42">
        <v>-4.6363000000000001E-2</v>
      </c>
      <c r="E98" s="42">
        <v>-2.7469999999999999E-3</v>
      </c>
      <c r="F98" s="42">
        <v>0.17807100000000001</v>
      </c>
      <c r="G98" s="42">
        <v>-0.33401199999999998</v>
      </c>
      <c r="H98" s="42">
        <v>6.8125000000000005E-2</v>
      </c>
      <c r="I98" s="42">
        <v>0.27069700000000002</v>
      </c>
      <c r="J98" s="42">
        <v>0.72760000000000002</v>
      </c>
      <c r="K98" s="42">
        <v>-9.9039999999999996E-3</v>
      </c>
      <c r="L98" s="42">
        <v>0.69840999999999998</v>
      </c>
      <c r="M98" s="42">
        <v>0</v>
      </c>
      <c r="N98" s="42">
        <v>0</v>
      </c>
      <c r="O98" s="42">
        <v>0.84163699999999997</v>
      </c>
      <c r="P98" s="42">
        <v>0</v>
      </c>
      <c r="Q98" s="42">
        <v>-0.29179899999999998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-7.4250000000000002E-3</v>
      </c>
      <c r="Z98" s="42">
        <v>1.0640000000000001E-3</v>
      </c>
      <c r="AA98" s="42">
        <v>-6.1300000000000005E-4</v>
      </c>
      <c r="AB98" s="42">
        <v>1.4779999999999999E-3</v>
      </c>
      <c r="AC98" s="42">
        <v>-5.1120000000000002E-3</v>
      </c>
      <c r="AD98" s="42">
        <v>-5.5440000000000003E-3</v>
      </c>
      <c r="AE98" s="42">
        <v>6.9289000000000003E-2</v>
      </c>
      <c r="AF98" s="42">
        <v>0.52118900000000001</v>
      </c>
      <c r="AH98" s="30">
        <f t="shared" si="17"/>
        <v>-9.9039999999999996E-3</v>
      </c>
      <c r="AI98" s="30">
        <f t="shared" si="11"/>
        <v>-7.4250000000000002E-3</v>
      </c>
      <c r="AJ98" s="30">
        <f t="shared" si="10"/>
        <v>1.0640000000000001E-3</v>
      </c>
      <c r="AK98" s="30">
        <f t="shared" si="10"/>
        <v>-6.1300000000000005E-4</v>
      </c>
      <c r="AL98" s="30">
        <f t="shared" si="10"/>
        <v>1.4779999999999999E-3</v>
      </c>
      <c r="AM98" s="30">
        <f t="shared" si="10"/>
        <v>-5.1120000000000002E-3</v>
      </c>
      <c r="AN98" s="30">
        <f t="shared" si="10"/>
        <v>-5.5440000000000003E-3</v>
      </c>
      <c r="AR98" s="31">
        <f t="shared" si="13"/>
        <v>11413</v>
      </c>
      <c r="AS98" s="30">
        <f t="shared" si="15"/>
        <v>-1.7849649999999999</v>
      </c>
      <c r="AT98" s="30">
        <f t="shared" si="12"/>
        <v>-7.4250000000000002E-3</v>
      </c>
      <c r="AU98" s="30">
        <f t="shared" si="12"/>
        <v>1.0640000000000001E-3</v>
      </c>
      <c r="AV98" s="30">
        <f t="shared" si="12"/>
        <v>-6.1300000000000005E-4</v>
      </c>
      <c r="AW98" s="30">
        <f t="shared" si="12"/>
        <v>1.4779999999999999E-3</v>
      </c>
      <c r="AX98" s="30">
        <f t="shared" si="12"/>
        <v>-5.1120000000000002E-3</v>
      </c>
      <c r="AY98" s="30">
        <f t="shared" si="12"/>
        <v>-5.5440000000000003E-3</v>
      </c>
      <c r="AZ98" s="30">
        <f t="shared" si="16"/>
        <v>-1.8011169999999999</v>
      </c>
      <c r="BA98" s="31">
        <f t="shared" ref="BA98:BB132" si="18">AR98</f>
        <v>11413</v>
      </c>
      <c r="BB98" s="30">
        <f t="shared" si="18"/>
        <v>-1.7849649999999999</v>
      </c>
      <c r="BC98" s="30" t="e">
        <f>#REF!</f>
        <v>#REF!</v>
      </c>
    </row>
    <row r="99" spans="1:55" ht="15">
      <c r="A99" s="41">
        <v>11504</v>
      </c>
      <c r="B99" s="42">
        <v>-1.6156809999999999</v>
      </c>
      <c r="C99" s="42">
        <v>4.8099999999999998E-4</v>
      </c>
      <c r="D99" s="42">
        <v>-4.6544000000000002E-2</v>
      </c>
      <c r="E99" s="42">
        <v>-3.0850000000000001E-3</v>
      </c>
      <c r="F99" s="42">
        <v>0.17498</v>
      </c>
      <c r="G99" s="42">
        <v>-0.32949000000000001</v>
      </c>
      <c r="H99" s="42">
        <v>6.4544000000000004E-2</v>
      </c>
      <c r="I99" s="42">
        <v>0.282503</v>
      </c>
      <c r="J99" s="42">
        <v>0.70849200000000001</v>
      </c>
      <c r="K99" s="42">
        <v>-7.7400000000000004E-3</v>
      </c>
      <c r="L99" s="42">
        <v>0.682446</v>
      </c>
      <c r="M99" s="42">
        <v>0</v>
      </c>
      <c r="N99" s="42">
        <v>0</v>
      </c>
      <c r="O99" s="42">
        <v>0.830457</v>
      </c>
      <c r="P99" s="42">
        <v>0</v>
      </c>
      <c r="Q99" s="42">
        <v>-0.28889100000000001</v>
      </c>
      <c r="R99" s="42">
        <v>0</v>
      </c>
      <c r="S99" s="42">
        <v>0</v>
      </c>
      <c r="T99" s="42">
        <v>0</v>
      </c>
      <c r="U99" s="42">
        <v>0</v>
      </c>
      <c r="V99" s="42">
        <v>0</v>
      </c>
      <c r="W99" s="42">
        <v>0</v>
      </c>
      <c r="X99" s="42">
        <v>0</v>
      </c>
      <c r="Y99" s="42">
        <v>-6.9719999999999999E-3</v>
      </c>
      <c r="Z99" s="42">
        <v>2.196E-3</v>
      </c>
      <c r="AA99" s="42">
        <v>-5.0500000000000002E-4</v>
      </c>
      <c r="AB99" s="42">
        <v>1.786E-3</v>
      </c>
      <c r="AC99" s="42">
        <v>-4.927E-3</v>
      </c>
      <c r="AD99" s="42">
        <v>-7.0029999999999997E-3</v>
      </c>
      <c r="AE99" s="42">
        <v>6.8765000000000007E-2</v>
      </c>
      <c r="AF99" s="42">
        <v>0.50581200000000004</v>
      </c>
      <c r="AH99" s="30">
        <f t="shared" si="17"/>
        <v>-7.7400000000000004E-3</v>
      </c>
      <c r="AI99" s="30">
        <f t="shared" si="11"/>
        <v>-6.9719999999999999E-3</v>
      </c>
      <c r="AJ99" s="30">
        <f t="shared" si="10"/>
        <v>2.196E-3</v>
      </c>
      <c r="AK99" s="30">
        <f t="shared" si="10"/>
        <v>-5.0500000000000002E-4</v>
      </c>
      <c r="AL99" s="30">
        <f t="shared" si="10"/>
        <v>1.786E-3</v>
      </c>
      <c r="AM99" s="30">
        <f t="shared" si="10"/>
        <v>-4.927E-3</v>
      </c>
      <c r="AN99" s="30">
        <f t="shared" si="10"/>
        <v>-7.0029999999999997E-3</v>
      </c>
      <c r="AR99" s="31">
        <f t="shared" si="13"/>
        <v>11504</v>
      </c>
      <c r="AS99" s="30">
        <f t="shared" si="15"/>
        <v>-1.7828010000000001</v>
      </c>
      <c r="AT99" s="30">
        <f t="shared" si="12"/>
        <v>-6.9719999999999999E-3</v>
      </c>
      <c r="AU99" s="30">
        <f t="shared" si="12"/>
        <v>2.196E-3</v>
      </c>
      <c r="AV99" s="30">
        <f t="shared" si="12"/>
        <v>-5.0500000000000002E-4</v>
      </c>
      <c r="AW99" s="30">
        <f t="shared" si="12"/>
        <v>1.786E-3</v>
      </c>
      <c r="AX99" s="30">
        <f t="shared" si="12"/>
        <v>-4.927E-3</v>
      </c>
      <c r="AY99" s="30">
        <f t="shared" si="12"/>
        <v>-7.0029999999999997E-3</v>
      </c>
      <c r="AZ99" s="30">
        <f t="shared" si="16"/>
        <v>-1.7982259999999999</v>
      </c>
      <c r="BA99" s="31">
        <f t="shared" si="18"/>
        <v>11504</v>
      </c>
      <c r="BB99" s="30">
        <f t="shared" si="18"/>
        <v>-1.7828010000000001</v>
      </c>
      <c r="BC99" s="30" t="e">
        <f>#REF!</f>
        <v>#REF!</v>
      </c>
    </row>
    <row r="100" spans="1:55" ht="15">
      <c r="A100" s="41">
        <v>11596</v>
      </c>
      <c r="B100" s="42">
        <v>-1.5993280000000001</v>
      </c>
      <c r="C100" s="42">
        <v>4.4099999999999999E-4</v>
      </c>
      <c r="D100" s="42">
        <v>-4.6690000000000002E-2</v>
      </c>
      <c r="E100" s="42">
        <v>-3.3019999999999998E-3</v>
      </c>
      <c r="F100" s="42">
        <v>0.17199900000000001</v>
      </c>
      <c r="G100" s="42">
        <v>-0.32481199999999999</v>
      </c>
      <c r="H100" s="42">
        <v>6.1377000000000001E-2</v>
      </c>
      <c r="I100" s="42">
        <v>0.29129500000000003</v>
      </c>
      <c r="J100" s="42">
        <v>0.68955299999999997</v>
      </c>
      <c r="K100" s="42">
        <v>-5.8869999999999999E-3</v>
      </c>
      <c r="L100" s="42">
        <v>0.66713199999999995</v>
      </c>
      <c r="M100" s="42">
        <v>0</v>
      </c>
      <c r="N100" s="42">
        <v>0</v>
      </c>
      <c r="O100" s="42">
        <v>0.81940599999999997</v>
      </c>
      <c r="P100" s="42">
        <v>0</v>
      </c>
      <c r="Q100" s="42">
        <v>-0.28602300000000003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-6.5519999999999997E-3</v>
      </c>
      <c r="Z100" s="42">
        <v>3.0890000000000002E-3</v>
      </c>
      <c r="AA100" s="42">
        <v>-4.2999999999999999E-4</v>
      </c>
      <c r="AB100" s="42">
        <v>2.0070000000000001E-3</v>
      </c>
      <c r="AC100" s="42">
        <v>-4.7479999999999996E-3</v>
      </c>
      <c r="AD100" s="42">
        <v>-8.1449999999999995E-3</v>
      </c>
      <c r="AE100" s="42">
        <v>6.8243999999999999E-2</v>
      </c>
      <c r="AF100" s="42">
        <v>0.488624</v>
      </c>
      <c r="AH100" s="30">
        <f t="shared" si="17"/>
        <v>-5.8869999999999999E-3</v>
      </c>
      <c r="AI100" s="30">
        <f t="shared" si="11"/>
        <v>-6.5519999999999997E-3</v>
      </c>
      <c r="AJ100" s="30">
        <f t="shared" si="10"/>
        <v>3.0890000000000002E-3</v>
      </c>
      <c r="AK100" s="30">
        <f t="shared" si="10"/>
        <v>-4.2999999999999999E-4</v>
      </c>
      <c r="AL100" s="30">
        <f t="shared" si="10"/>
        <v>2.0070000000000001E-3</v>
      </c>
      <c r="AM100" s="30">
        <f t="shared" si="10"/>
        <v>-4.7479999999999996E-3</v>
      </c>
      <c r="AN100" s="30">
        <f t="shared" si="10"/>
        <v>-8.1449999999999995E-3</v>
      </c>
      <c r="AR100" s="31">
        <f t="shared" si="13"/>
        <v>11596</v>
      </c>
      <c r="AS100" s="30">
        <f t="shared" si="15"/>
        <v>-1.780948</v>
      </c>
      <c r="AT100" s="30">
        <f t="shared" si="12"/>
        <v>-6.5519999999999997E-3</v>
      </c>
      <c r="AU100" s="30">
        <f t="shared" si="12"/>
        <v>3.0890000000000002E-3</v>
      </c>
      <c r="AV100" s="30">
        <f t="shared" si="12"/>
        <v>-4.2999999999999999E-4</v>
      </c>
      <c r="AW100" s="30">
        <f t="shared" ref="AW100:AY132" si="19">AL100</f>
        <v>2.0070000000000001E-3</v>
      </c>
      <c r="AX100" s="30">
        <f t="shared" si="19"/>
        <v>-4.7479999999999996E-3</v>
      </c>
      <c r="AY100" s="30">
        <f t="shared" si="19"/>
        <v>-8.1449999999999995E-3</v>
      </c>
      <c r="AZ100" s="30">
        <f t="shared" si="16"/>
        <v>-1.7957269999999999</v>
      </c>
      <c r="BA100" s="31">
        <f t="shared" si="18"/>
        <v>11596</v>
      </c>
      <c r="BB100" s="30">
        <f t="shared" si="18"/>
        <v>-1.780948</v>
      </c>
      <c r="BC100" s="30" t="e">
        <f>#REF!</f>
        <v>#REF!</v>
      </c>
    </row>
    <row r="101" spans="1:55" ht="15">
      <c r="A101" s="41">
        <v>11688</v>
      </c>
      <c r="B101" s="42">
        <v>-1.583126</v>
      </c>
      <c r="C101" s="42">
        <v>4.0700000000000003E-4</v>
      </c>
      <c r="D101" s="42">
        <v>-4.6802999999999997E-2</v>
      </c>
      <c r="E101" s="42">
        <v>-3.4229999999999998E-3</v>
      </c>
      <c r="F101" s="42">
        <v>0.16911899999999999</v>
      </c>
      <c r="G101" s="42">
        <v>-0.32000499999999998</v>
      </c>
      <c r="H101" s="42">
        <v>5.8603000000000002E-2</v>
      </c>
      <c r="I101" s="42">
        <v>0.29746400000000001</v>
      </c>
      <c r="J101" s="42">
        <v>0.67083400000000004</v>
      </c>
      <c r="K101" s="42">
        <v>-4.3090000000000003E-3</v>
      </c>
      <c r="L101" s="42">
        <v>0.65243099999999998</v>
      </c>
      <c r="M101" s="42">
        <v>0</v>
      </c>
      <c r="N101" s="42">
        <v>0</v>
      </c>
      <c r="O101" s="42">
        <v>0.80849599999999999</v>
      </c>
      <c r="P101" s="42">
        <v>0</v>
      </c>
      <c r="Q101" s="42">
        <v>-0.283188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-6.1650000000000003E-3</v>
      </c>
      <c r="Z101" s="42">
        <v>3.7780000000000001E-3</v>
      </c>
      <c r="AA101" s="42">
        <v>-3.8200000000000002E-4</v>
      </c>
      <c r="AB101" s="42">
        <v>2.1549999999999998E-3</v>
      </c>
      <c r="AC101" s="42">
        <v>-4.5750000000000001E-3</v>
      </c>
      <c r="AD101" s="42">
        <v>-9.018E-3</v>
      </c>
      <c r="AE101" s="42">
        <v>6.7726999999999996E-2</v>
      </c>
      <c r="AF101" s="42">
        <v>0.47001999999999999</v>
      </c>
      <c r="AH101" s="30">
        <f t="shared" si="17"/>
        <v>-4.3090000000000003E-3</v>
      </c>
      <c r="AI101" s="30">
        <f t="shared" si="11"/>
        <v>-6.1650000000000003E-3</v>
      </c>
      <c r="AJ101" s="30">
        <f t="shared" si="10"/>
        <v>3.7780000000000001E-3</v>
      </c>
      <c r="AK101" s="30">
        <f t="shared" si="10"/>
        <v>-3.8200000000000002E-4</v>
      </c>
      <c r="AL101" s="30">
        <f t="shared" si="10"/>
        <v>2.1549999999999998E-3</v>
      </c>
      <c r="AM101" s="30">
        <f t="shared" si="10"/>
        <v>-4.5750000000000001E-3</v>
      </c>
      <c r="AN101" s="30">
        <f t="shared" si="10"/>
        <v>-9.018E-3</v>
      </c>
      <c r="AR101" s="31">
        <f t="shared" si="13"/>
        <v>11688</v>
      </c>
      <c r="AS101" s="30">
        <f t="shared" si="15"/>
        <v>-1.7793699999999999</v>
      </c>
      <c r="AT101" s="30">
        <f t="shared" ref="AT101:AV132" si="20">AI101</f>
        <v>-6.1650000000000003E-3</v>
      </c>
      <c r="AU101" s="30">
        <f t="shared" si="20"/>
        <v>3.7780000000000001E-3</v>
      </c>
      <c r="AV101" s="30">
        <f t="shared" si="20"/>
        <v>-3.8200000000000002E-4</v>
      </c>
      <c r="AW101" s="30">
        <f t="shared" si="19"/>
        <v>2.1549999999999998E-3</v>
      </c>
      <c r="AX101" s="30">
        <f t="shared" si="19"/>
        <v>-4.5750000000000001E-3</v>
      </c>
      <c r="AY101" s="30">
        <f t="shared" si="19"/>
        <v>-9.018E-3</v>
      </c>
      <c r="AZ101" s="30">
        <f t="shared" si="16"/>
        <v>-1.793577</v>
      </c>
      <c r="BA101" s="31">
        <f t="shared" si="18"/>
        <v>11688</v>
      </c>
      <c r="BB101" s="30">
        <f t="shared" si="18"/>
        <v>-1.7793699999999999</v>
      </c>
      <c r="BC101" s="30" t="e">
        <f>#REF!</f>
        <v>#REF!</v>
      </c>
    </row>
    <row r="102" spans="1:55" ht="15">
      <c r="A102" s="41">
        <v>11779</v>
      </c>
      <c r="B102" s="42">
        <v>-1.567075</v>
      </c>
      <c r="C102" s="42">
        <v>3.77E-4</v>
      </c>
      <c r="D102" s="42">
        <v>-4.6885000000000003E-2</v>
      </c>
      <c r="E102" s="42">
        <v>-3.4680000000000002E-3</v>
      </c>
      <c r="F102" s="42">
        <v>0.16633400000000001</v>
      </c>
      <c r="G102" s="42">
        <v>-0.31509300000000001</v>
      </c>
      <c r="H102" s="42">
        <v>5.6194000000000001E-2</v>
      </c>
      <c r="I102" s="42">
        <v>0.30136299999999999</v>
      </c>
      <c r="J102" s="42">
        <v>0.65237800000000001</v>
      </c>
      <c r="K102" s="42">
        <v>-2.97E-3</v>
      </c>
      <c r="L102" s="42">
        <v>0.63831000000000004</v>
      </c>
      <c r="M102" s="42">
        <v>0</v>
      </c>
      <c r="N102" s="42">
        <v>0</v>
      </c>
      <c r="O102" s="42">
        <v>0.79773700000000003</v>
      </c>
      <c r="P102" s="42">
        <v>0</v>
      </c>
      <c r="Q102" s="42">
        <v>-0.28038400000000002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  <c r="Y102" s="42">
        <v>-5.8060000000000004E-3</v>
      </c>
      <c r="Z102" s="42">
        <v>4.2969999999999996E-3</v>
      </c>
      <c r="AA102" s="42">
        <v>-3.5399999999999999E-4</v>
      </c>
      <c r="AB102" s="42">
        <v>2.2439999999999999E-3</v>
      </c>
      <c r="AC102" s="42">
        <v>-4.4079999999999996E-3</v>
      </c>
      <c r="AD102" s="42">
        <v>-9.6640000000000007E-3</v>
      </c>
      <c r="AE102" s="42">
        <v>6.7213999999999996E-2</v>
      </c>
      <c r="AF102" s="42">
        <v>0.45034000000000002</v>
      </c>
      <c r="AH102" s="30">
        <f t="shared" si="17"/>
        <v>-2.97E-3</v>
      </c>
      <c r="AI102" s="30">
        <f t="shared" si="11"/>
        <v>-5.8060000000000004E-3</v>
      </c>
      <c r="AJ102" s="30">
        <f t="shared" si="10"/>
        <v>4.2969999999999996E-3</v>
      </c>
      <c r="AK102" s="30">
        <f t="shared" si="10"/>
        <v>-3.5399999999999999E-4</v>
      </c>
      <c r="AL102" s="30">
        <f t="shared" si="10"/>
        <v>2.2439999999999999E-3</v>
      </c>
      <c r="AM102" s="30">
        <f t="shared" si="10"/>
        <v>-4.4079999999999996E-3</v>
      </c>
      <c r="AN102" s="30">
        <f t="shared" si="10"/>
        <v>-9.6640000000000007E-3</v>
      </c>
      <c r="AR102" s="31">
        <f t="shared" si="13"/>
        <v>11779</v>
      </c>
      <c r="AS102" s="30">
        <f t="shared" si="15"/>
        <v>-1.7780309999999999</v>
      </c>
      <c r="AT102" s="30">
        <f t="shared" si="20"/>
        <v>-5.8060000000000004E-3</v>
      </c>
      <c r="AU102" s="30">
        <f t="shared" si="20"/>
        <v>4.2969999999999996E-3</v>
      </c>
      <c r="AV102" s="30">
        <f t="shared" si="20"/>
        <v>-3.5399999999999999E-4</v>
      </c>
      <c r="AW102" s="30">
        <f t="shared" si="19"/>
        <v>2.2439999999999999E-3</v>
      </c>
      <c r="AX102" s="30">
        <f t="shared" si="19"/>
        <v>-4.4079999999999996E-3</v>
      </c>
      <c r="AY102" s="30">
        <f t="shared" si="19"/>
        <v>-9.6640000000000007E-3</v>
      </c>
      <c r="AZ102" s="30">
        <f t="shared" si="16"/>
        <v>-1.7917219999999998</v>
      </c>
      <c r="BA102" s="31">
        <f t="shared" si="18"/>
        <v>11779</v>
      </c>
      <c r="BB102" s="30">
        <f t="shared" si="18"/>
        <v>-1.7780309999999999</v>
      </c>
      <c r="BC102" s="30" t="e">
        <f>#REF!</f>
        <v>#REF!</v>
      </c>
    </row>
    <row r="103" spans="1:55" ht="15">
      <c r="A103" s="41">
        <v>11870</v>
      </c>
      <c r="B103" s="42">
        <v>-1.551172</v>
      </c>
      <c r="C103" s="42">
        <v>3.5199999999999999E-4</v>
      </c>
      <c r="D103" s="42">
        <v>-4.6940000000000003E-2</v>
      </c>
      <c r="E103" s="42">
        <v>-3.4529999999999999E-3</v>
      </c>
      <c r="F103" s="42">
        <v>0.163637</v>
      </c>
      <c r="G103" s="42">
        <v>-0.31009700000000001</v>
      </c>
      <c r="H103" s="42">
        <v>5.4126000000000001E-2</v>
      </c>
      <c r="I103" s="42">
        <v>0.30331000000000002</v>
      </c>
      <c r="J103" s="42">
        <v>0.63422100000000003</v>
      </c>
      <c r="K103" s="42">
        <v>-1.841E-3</v>
      </c>
      <c r="L103" s="42">
        <v>0.62473599999999996</v>
      </c>
      <c r="M103" s="42">
        <v>0</v>
      </c>
      <c r="N103" s="42">
        <v>0</v>
      </c>
      <c r="O103" s="42">
        <v>0.78713299999999997</v>
      </c>
      <c r="P103" s="42">
        <v>0</v>
      </c>
      <c r="Q103" s="42">
        <v>-0.27760800000000002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-5.476E-3</v>
      </c>
      <c r="Z103" s="42">
        <v>4.6750000000000003E-3</v>
      </c>
      <c r="AA103" s="42">
        <v>-3.4299999999999999E-4</v>
      </c>
      <c r="AB103" s="42">
        <v>2.287E-3</v>
      </c>
      <c r="AC103" s="42">
        <v>-4.2459999999999998E-3</v>
      </c>
      <c r="AD103" s="42">
        <v>-1.0121E-2</v>
      </c>
      <c r="AE103" s="42">
        <v>6.6703999999999999E-2</v>
      </c>
      <c r="AF103" s="42">
        <v>0.42988399999999999</v>
      </c>
      <c r="AH103" s="30">
        <f t="shared" si="17"/>
        <v>-1.841E-3</v>
      </c>
      <c r="AI103" s="30">
        <f t="shared" si="11"/>
        <v>-5.476E-3</v>
      </c>
      <c r="AJ103" s="30">
        <f t="shared" si="10"/>
        <v>4.6750000000000003E-3</v>
      </c>
      <c r="AK103" s="30">
        <f t="shared" si="10"/>
        <v>-3.4299999999999999E-4</v>
      </c>
      <c r="AL103" s="30">
        <f t="shared" si="10"/>
        <v>2.287E-3</v>
      </c>
      <c r="AM103" s="30">
        <f t="shared" si="10"/>
        <v>-4.2459999999999998E-3</v>
      </c>
      <c r="AN103" s="30">
        <f t="shared" si="10"/>
        <v>-1.0121E-2</v>
      </c>
      <c r="AR103" s="31">
        <f t="shared" si="13"/>
        <v>11870</v>
      </c>
      <c r="AS103" s="30">
        <f t="shared" si="15"/>
        <v>-1.776902</v>
      </c>
      <c r="AT103" s="30">
        <f t="shared" si="20"/>
        <v>-5.476E-3</v>
      </c>
      <c r="AU103" s="30">
        <f t="shared" si="20"/>
        <v>4.6750000000000003E-3</v>
      </c>
      <c r="AV103" s="30">
        <f t="shared" si="20"/>
        <v>-3.4299999999999999E-4</v>
      </c>
      <c r="AW103" s="30">
        <f t="shared" si="19"/>
        <v>2.287E-3</v>
      </c>
      <c r="AX103" s="30">
        <f t="shared" si="19"/>
        <v>-4.2459999999999998E-3</v>
      </c>
      <c r="AY103" s="30">
        <f t="shared" si="19"/>
        <v>-1.0121E-2</v>
      </c>
      <c r="AZ103" s="30">
        <f t="shared" si="16"/>
        <v>-1.7901260000000001</v>
      </c>
      <c r="BA103" s="31">
        <f t="shared" si="18"/>
        <v>11870</v>
      </c>
      <c r="BB103" s="30">
        <f t="shared" si="18"/>
        <v>-1.776902</v>
      </c>
      <c r="BC103" s="30" t="e">
        <f>#REF!</f>
        <v>#REF!</v>
      </c>
    </row>
    <row r="104" spans="1:55" ht="15">
      <c r="A104" s="41">
        <v>11962</v>
      </c>
      <c r="B104" s="42">
        <v>-1.5354159999999999</v>
      </c>
      <c r="C104" s="42">
        <v>3.3E-4</v>
      </c>
      <c r="D104" s="42">
        <v>-4.6970999999999999E-2</v>
      </c>
      <c r="E104" s="42">
        <v>-3.392E-3</v>
      </c>
      <c r="F104" s="42">
        <v>0.161022</v>
      </c>
      <c r="G104" s="42">
        <v>-0.305039</v>
      </c>
      <c r="H104" s="42">
        <v>5.2372000000000002E-2</v>
      </c>
      <c r="I104" s="42">
        <v>0.303589</v>
      </c>
      <c r="J104" s="42">
        <v>0.61639100000000002</v>
      </c>
      <c r="K104" s="42">
        <v>-8.9499999999999996E-4</v>
      </c>
      <c r="L104" s="42">
        <v>0.61167800000000006</v>
      </c>
      <c r="M104" s="42">
        <v>0</v>
      </c>
      <c r="N104" s="42">
        <v>0</v>
      </c>
      <c r="O104" s="42">
        <v>0.77669100000000002</v>
      </c>
      <c r="P104" s="42">
        <v>0</v>
      </c>
      <c r="Q104" s="42">
        <v>-0.27485700000000002</v>
      </c>
      <c r="R104" s="42">
        <v>0</v>
      </c>
      <c r="S104" s="42">
        <v>0</v>
      </c>
      <c r="T104" s="42">
        <v>0</v>
      </c>
      <c r="U104" s="42">
        <v>0</v>
      </c>
      <c r="V104" s="42">
        <v>0</v>
      </c>
      <c r="W104" s="42">
        <v>0</v>
      </c>
      <c r="X104" s="42">
        <v>0</v>
      </c>
      <c r="Y104" s="42">
        <v>-5.1700000000000001E-3</v>
      </c>
      <c r="Z104" s="42">
        <v>4.9350000000000002E-3</v>
      </c>
      <c r="AA104" s="42">
        <v>-3.4299999999999999E-4</v>
      </c>
      <c r="AB104" s="42">
        <v>2.2920000000000002E-3</v>
      </c>
      <c r="AC104" s="42">
        <v>-4.091E-3</v>
      </c>
      <c r="AD104" s="42">
        <v>-1.0418999999999999E-2</v>
      </c>
      <c r="AE104" s="42">
        <v>6.6198000000000007E-2</v>
      </c>
      <c r="AF104" s="42">
        <v>0.40890599999999999</v>
      </c>
      <c r="AH104" s="30">
        <f t="shared" si="17"/>
        <v>-8.9499999999999996E-4</v>
      </c>
      <c r="AI104" s="30">
        <f t="shared" si="11"/>
        <v>-5.1700000000000001E-3</v>
      </c>
      <c r="AJ104" s="30">
        <f t="shared" si="10"/>
        <v>4.9350000000000002E-3</v>
      </c>
      <c r="AK104" s="30">
        <f t="shared" si="10"/>
        <v>-3.4299999999999999E-4</v>
      </c>
      <c r="AL104" s="30">
        <f t="shared" si="10"/>
        <v>2.2920000000000002E-3</v>
      </c>
      <c r="AM104" s="30">
        <f t="shared" si="10"/>
        <v>-4.091E-3</v>
      </c>
      <c r="AN104" s="30">
        <f t="shared" si="10"/>
        <v>-1.0418999999999999E-2</v>
      </c>
      <c r="AR104" s="31">
        <f t="shared" si="13"/>
        <v>11962</v>
      </c>
      <c r="AS104" s="30">
        <f t="shared" si="15"/>
        <v>-1.7759560000000001</v>
      </c>
      <c r="AT104" s="30">
        <f t="shared" si="20"/>
        <v>-5.1700000000000001E-3</v>
      </c>
      <c r="AU104" s="30">
        <f t="shared" si="20"/>
        <v>4.9350000000000002E-3</v>
      </c>
      <c r="AV104" s="30">
        <f t="shared" si="20"/>
        <v>-3.4299999999999999E-4</v>
      </c>
      <c r="AW104" s="30">
        <f t="shared" si="19"/>
        <v>2.2920000000000002E-3</v>
      </c>
      <c r="AX104" s="30">
        <f t="shared" si="19"/>
        <v>-4.091E-3</v>
      </c>
      <c r="AY104" s="30">
        <f t="shared" si="19"/>
        <v>-1.0418999999999999E-2</v>
      </c>
      <c r="AZ104" s="30">
        <f t="shared" si="16"/>
        <v>-1.7887520000000001</v>
      </c>
      <c r="BA104" s="31">
        <f t="shared" si="18"/>
        <v>11962</v>
      </c>
      <c r="BB104" s="30">
        <f t="shared" si="18"/>
        <v>-1.7759560000000001</v>
      </c>
      <c r="BC104" s="30" t="e">
        <f>#REF!</f>
        <v>#REF!</v>
      </c>
    </row>
    <row r="105" spans="1:55" ht="15">
      <c r="A105" s="41">
        <v>12054</v>
      </c>
      <c r="B105" s="42">
        <v>-1.5198039999999999</v>
      </c>
      <c r="C105" s="42">
        <v>3.1E-4</v>
      </c>
      <c r="D105" s="42">
        <v>-4.6977999999999999E-2</v>
      </c>
      <c r="E105" s="42">
        <v>-3.2959999999999999E-3</v>
      </c>
      <c r="F105" s="42">
        <v>0.15848499999999999</v>
      </c>
      <c r="G105" s="42">
        <v>-0.29993500000000001</v>
      </c>
      <c r="H105" s="42">
        <v>5.0903999999999998E-2</v>
      </c>
      <c r="I105" s="42">
        <v>0.30245100000000003</v>
      </c>
      <c r="J105" s="42">
        <v>0.59891099999999997</v>
      </c>
      <c r="K105" s="42">
        <v>-1.06E-4</v>
      </c>
      <c r="L105" s="42">
        <v>0.59910699999999995</v>
      </c>
      <c r="M105" s="42">
        <v>0</v>
      </c>
      <c r="N105" s="42">
        <v>0</v>
      </c>
      <c r="O105" s="42">
        <v>0.76641300000000001</v>
      </c>
      <c r="P105" s="42">
        <v>0</v>
      </c>
      <c r="Q105" s="42">
        <v>-0.27212900000000001</v>
      </c>
      <c r="R105" s="42">
        <v>0</v>
      </c>
      <c r="S105" s="42">
        <v>0</v>
      </c>
      <c r="T105" s="42">
        <v>0</v>
      </c>
      <c r="U105" s="42">
        <v>0</v>
      </c>
      <c r="V105" s="42">
        <v>0</v>
      </c>
      <c r="W105" s="42">
        <v>0</v>
      </c>
      <c r="X105" s="42">
        <v>0</v>
      </c>
      <c r="Y105" s="42">
        <v>-4.8890000000000001E-3</v>
      </c>
      <c r="Z105" s="42">
        <v>5.0980000000000001E-3</v>
      </c>
      <c r="AA105" s="42">
        <v>-3.5199999999999999E-4</v>
      </c>
      <c r="AB105" s="42">
        <v>2.2669999999999999E-3</v>
      </c>
      <c r="AC105" s="42">
        <v>-3.9410000000000001E-3</v>
      </c>
      <c r="AD105" s="42">
        <v>-1.0586E-2</v>
      </c>
      <c r="AE105" s="42">
        <v>6.5695000000000003E-2</v>
      </c>
      <c r="AF105" s="42">
        <v>0.387627</v>
      </c>
      <c r="AH105" s="30">
        <f t="shared" si="17"/>
        <v>-1.06E-4</v>
      </c>
      <c r="AI105" s="30">
        <f t="shared" si="11"/>
        <v>-4.8890000000000001E-3</v>
      </c>
      <c r="AJ105" s="30">
        <f t="shared" si="10"/>
        <v>5.0980000000000001E-3</v>
      </c>
      <c r="AK105" s="30">
        <f t="shared" si="10"/>
        <v>-3.5199999999999999E-4</v>
      </c>
      <c r="AL105" s="30">
        <f t="shared" si="10"/>
        <v>2.2669999999999999E-3</v>
      </c>
      <c r="AM105" s="30">
        <f t="shared" si="10"/>
        <v>-3.9410000000000001E-3</v>
      </c>
      <c r="AN105" s="30">
        <f t="shared" si="10"/>
        <v>-1.0586E-2</v>
      </c>
      <c r="AR105" s="31">
        <f t="shared" si="13"/>
        <v>12054</v>
      </c>
      <c r="AS105" s="30">
        <f t="shared" si="15"/>
        <v>-1.7751669999999999</v>
      </c>
      <c r="AT105" s="30">
        <f t="shared" si="20"/>
        <v>-4.8890000000000001E-3</v>
      </c>
      <c r="AU105" s="30">
        <f t="shared" si="20"/>
        <v>5.0980000000000001E-3</v>
      </c>
      <c r="AV105" s="30">
        <f t="shared" si="20"/>
        <v>-3.5199999999999999E-4</v>
      </c>
      <c r="AW105" s="30">
        <f t="shared" si="19"/>
        <v>2.2669999999999999E-3</v>
      </c>
      <c r="AX105" s="30">
        <f t="shared" si="19"/>
        <v>-3.9410000000000001E-3</v>
      </c>
      <c r="AY105" s="30">
        <f t="shared" si="19"/>
        <v>-1.0586E-2</v>
      </c>
      <c r="AZ105" s="30">
        <f t="shared" si="16"/>
        <v>-1.7875699999999997</v>
      </c>
      <c r="BA105" s="31">
        <f t="shared" si="18"/>
        <v>12054</v>
      </c>
      <c r="BB105" s="30">
        <f t="shared" si="18"/>
        <v>-1.7751669999999999</v>
      </c>
      <c r="BC105" s="30" t="e">
        <f>#REF!</f>
        <v>#REF!</v>
      </c>
    </row>
    <row r="106" spans="1:55" ht="15">
      <c r="A106" s="41">
        <v>12144</v>
      </c>
      <c r="B106" s="42">
        <v>-1.504335</v>
      </c>
      <c r="C106" s="42">
        <v>2.9399999999999999E-4</v>
      </c>
      <c r="D106" s="42">
        <v>-4.6963999999999999E-2</v>
      </c>
      <c r="E106" s="42">
        <v>-3.1749999999999999E-3</v>
      </c>
      <c r="F106" s="42">
        <v>0.15602099999999999</v>
      </c>
      <c r="G106" s="42">
        <v>-0.29480299999999998</v>
      </c>
      <c r="H106" s="42">
        <v>4.9697999999999999E-2</v>
      </c>
      <c r="I106" s="42">
        <v>0.30012</v>
      </c>
      <c r="J106" s="42">
        <v>0.58179999999999998</v>
      </c>
      <c r="K106" s="42">
        <v>5.4500000000000002E-4</v>
      </c>
      <c r="L106" s="42">
        <v>0.58699500000000004</v>
      </c>
      <c r="M106" s="42">
        <v>0</v>
      </c>
      <c r="N106" s="42">
        <v>0</v>
      </c>
      <c r="O106" s="42">
        <v>0.75630200000000003</v>
      </c>
      <c r="P106" s="42">
        <v>0</v>
      </c>
      <c r="Q106" s="42">
        <v>-0.269424</v>
      </c>
      <c r="R106" s="42">
        <v>0</v>
      </c>
      <c r="S106" s="42">
        <v>0</v>
      </c>
      <c r="T106" s="42">
        <v>0</v>
      </c>
      <c r="U106" s="42">
        <v>0</v>
      </c>
      <c r="V106" s="42">
        <v>0</v>
      </c>
      <c r="W106" s="42">
        <v>0</v>
      </c>
      <c r="X106" s="42">
        <v>0</v>
      </c>
      <c r="Y106" s="42">
        <v>-4.6280000000000002E-3</v>
      </c>
      <c r="Z106" s="42">
        <v>5.1830000000000001E-3</v>
      </c>
      <c r="AA106" s="42">
        <v>-3.68E-4</v>
      </c>
      <c r="AB106" s="42">
        <v>2.2200000000000002E-3</v>
      </c>
      <c r="AC106" s="42">
        <v>-3.7980000000000002E-3</v>
      </c>
      <c r="AD106" s="42">
        <v>-1.0645E-2</v>
      </c>
      <c r="AE106" s="42">
        <v>6.5196000000000004E-2</v>
      </c>
      <c r="AF106" s="42">
        <v>0.366234</v>
      </c>
      <c r="AH106" s="30">
        <f t="shared" si="17"/>
        <v>5.4500000000000002E-4</v>
      </c>
      <c r="AI106" s="30">
        <f t="shared" si="11"/>
        <v>-4.6280000000000002E-3</v>
      </c>
      <c r="AJ106" s="30">
        <f t="shared" si="10"/>
        <v>5.1830000000000001E-3</v>
      </c>
      <c r="AK106" s="30">
        <f t="shared" si="10"/>
        <v>-3.68E-4</v>
      </c>
      <c r="AL106" s="30">
        <f t="shared" si="10"/>
        <v>2.2200000000000002E-3</v>
      </c>
      <c r="AM106" s="30">
        <f t="shared" si="10"/>
        <v>-3.7980000000000002E-3</v>
      </c>
      <c r="AN106" s="30">
        <f t="shared" si="10"/>
        <v>-1.0645E-2</v>
      </c>
      <c r="AR106" s="31">
        <f t="shared" si="13"/>
        <v>12144</v>
      </c>
      <c r="AS106" s="30">
        <f t="shared" si="15"/>
        <v>-1.774516</v>
      </c>
      <c r="AT106" s="30">
        <f t="shared" si="20"/>
        <v>-4.6280000000000002E-3</v>
      </c>
      <c r="AU106" s="30">
        <f t="shared" si="20"/>
        <v>5.1830000000000001E-3</v>
      </c>
      <c r="AV106" s="30">
        <f t="shared" si="20"/>
        <v>-3.68E-4</v>
      </c>
      <c r="AW106" s="30">
        <f t="shared" si="19"/>
        <v>2.2200000000000002E-3</v>
      </c>
      <c r="AX106" s="30">
        <f t="shared" si="19"/>
        <v>-3.7980000000000002E-3</v>
      </c>
      <c r="AY106" s="30">
        <f t="shared" si="19"/>
        <v>-1.0645E-2</v>
      </c>
      <c r="AZ106" s="30">
        <f t="shared" si="16"/>
        <v>-1.7865519999999999</v>
      </c>
      <c r="BA106" s="31">
        <f t="shared" si="18"/>
        <v>12144</v>
      </c>
      <c r="BB106" s="30">
        <f t="shared" si="18"/>
        <v>-1.774516</v>
      </c>
      <c r="BC106" s="30" t="e">
        <f>#REF!</f>
        <v>#REF!</v>
      </c>
    </row>
    <row r="107" spans="1:55" ht="15">
      <c r="A107" s="41">
        <v>12235</v>
      </c>
      <c r="B107" s="42">
        <v>-1.489007</v>
      </c>
      <c r="C107" s="42">
        <v>2.7900000000000001E-4</v>
      </c>
      <c r="D107" s="42">
        <v>-4.6932000000000001E-2</v>
      </c>
      <c r="E107" s="42">
        <v>-3.0349999999999999E-3</v>
      </c>
      <c r="F107" s="42">
        <v>0.15362400000000001</v>
      </c>
      <c r="G107" s="42">
        <v>-0.28965600000000002</v>
      </c>
      <c r="H107" s="42">
        <v>4.8730000000000002E-2</v>
      </c>
      <c r="I107" s="42">
        <v>0.29679299999999997</v>
      </c>
      <c r="J107" s="42">
        <v>0.56506900000000004</v>
      </c>
      <c r="K107" s="42">
        <v>1.0790000000000001E-3</v>
      </c>
      <c r="L107" s="42">
        <v>0.575318</v>
      </c>
      <c r="M107" s="42">
        <v>0</v>
      </c>
      <c r="N107" s="42">
        <v>0</v>
      </c>
      <c r="O107" s="42">
        <v>0.74635700000000005</v>
      </c>
      <c r="P107" s="42">
        <v>0</v>
      </c>
      <c r="Q107" s="42">
        <v>-0.26674100000000001</v>
      </c>
      <c r="R107" s="42">
        <v>0</v>
      </c>
      <c r="S107" s="42">
        <v>0</v>
      </c>
      <c r="T107" s="42">
        <v>0</v>
      </c>
      <c r="U107" s="42">
        <v>0</v>
      </c>
      <c r="V107" s="42">
        <v>0</v>
      </c>
      <c r="W107" s="42">
        <v>0</v>
      </c>
      <c r="X107" s="42">
        <v>0</v>
      </c>
      <c r="Y107" s="42">
        <v>-4.3880000000000004E-3</v>
      </c>
      <c r="Z107" s="42">
        <v>5.2030000000000002E-3</v>
      </c>
      <c r="AA107" s="42">
        <v>-3.8699999999999997E-4</v>
      </c>
      <c r="AB107" s="42">
        <v>2.1549999999999998E-3</v>
      </c>
      <c r="AC107" s="42">
        <v>-3.6600000000000001E-3</v>
      </c>
      <c r="AD107" s="42">
        <v>-1.0616E-2</v>
      </c>
      <c r="AE107" s="42">
        <v>6.4700999999999995E-2</v>
      </c>
      <c r="AF107" s="42">
        <v>0.344885</v>
      </c>
      <c r="AH107" s="30">
        <f t="shared" si="17"/>
        <v>1.0790000000000001E-3</v>
      </c>
      <c r="AI107" s="30">
        <f t="shared" si="11"/>
        <v>-4.3880000000000004E-3</v>
      </c>
      <c r="AJ107" s="30">
        <f t="shared" si="10"/>
        <v>5.2030000000000002E-3</v>
      </c>
      <c r="AK107" s="30">
        <f t="shared" si="10"/>
        <v>-3.8699999999999997E-4</v>
      </c>
      <c r="AL107" s="30">
        <f t="shared" si="10"/>
        <v>2.1549999999999998E-3</v>
      </c>
      <c r="AM107" s="30">
        <f t="shared" si="10"/>
        <v>-3.6600000000000001E-3</v>
      </c>
      <c r="AN107" s="30">
        <f t="shared" si="10"/>
        <v>-1.0616E-2</v>
      </c>
      <c r="AR107" s="31">
        <f t="shared" si="13"/>
        <v>12235</v>
      </c>
      <c r="AS107" s="30">
        <f t="shared" si="15"/>
        <v>-1.7739819999999999</v>
      </c>
      <c r="AT107" s="30">
        <f t="shared" si="20"/>
        <v>-4.3880000000000004E-3</v>
      </c>
      <c r="AU107" s="30">
        <f t="shared" si="20"/>
        <v>5.2030000000000002E-3</v>
      </c>
      <c r="AV107" s="30">
        <f t="shared" si="20"/>
        <v>-3.8699999999999997E-4</v>
      </c>
      <c r="AW107" s="30">
        <f t="shared" si="19"/>
        <v>2.1549999999999998E-3</v>
      </c>
      <c r="AX107" s="30">
        <f t="shared" si="19"/>
        <v>-3.6600000000000001E-3</v>
      </c>
      <c r="AY107" s="30">
        <f t="shared" si="19"/>
        <v>-1.0616E-2</v>
      </c>
      <c r="AZ107" s="30">
        <f t="shared" si="16"/>
        <v>-1.7856749999999999</v>
      </c>
      <c r="BA107" s="31">
        <f t="shared" si="18"/>
        <v>12235</v>
      </c>
      <c r="BB107" s="30">
        <f t="shared" si="18"/>
        <v>-1.7739819999999999</v>
      </c>
      <c r="BC107" s="30" t="e">
        <f>#REF!</f>
        <v>#REF!</v>
      </c>
    </row>
    <row r="108" spans="1:55" ht="15">
      <c r="A108" s="41">
        <v>12327</v>
      </c>
      <c r="B108" s="42">
        <v>-1.4738199999999999</v>
      </c>
      <c r="C108" s="42">
        <v>2.6600000000000001E-4</v>
      </c>
      <c r="D108" s="42">
        <v>-4.6880999999999999E-2</v>
      </c>
      <c r="E108" s="42">
        <v>-2.8839999999999998E-3</v>
      </c>
      <c r="F108" s="42">
        <v>0.15129200000000001</v>
      </c>
      <c r="G108" s="42">
        <v>-0.28450799999999998</v>
      </c>
      <c r="H108" s="42">
        <v>4.7974000000000003E-2</v>
      </c>
      <c r="I108" s="42">
        <v>0.29264400000000002</v>
      </c>
      <c r="J108" s="42">
        <v>0.54873000000000005</v>
      </c>
      <c r="K108" s="42">
        <v>1.511E-3</v>
      </c>
      <c r="L108" s="42">
        <v>0.56405099999999997</v>
      </c>
      <c r="M108" s="42">
        <v>0</v>
      </c>
      <c r="N108" s="42">
        <v>0</v>
      </c>
      <c r="O108" s="42">
        <v>0.73657899999999998</v>
      </c>
      <c r="P108" s="42">
        <v>0</v>
      </c>
      <c r="Q108" s="42">
        <v>-0.26407900000000001</v>
      </c>
      <c r="R108" s="42">
        <v>0</v>
      </c>
      <c r="S108" s="42">
        <v>0</v>
      </c>
      <c r="T108" s="42">
        <v>0</v>
      </c>
      <c r="U108" s="42">
        <v>0</v>
      </c>
      <c r="V108" s="42">
        <v>0</v>
      </c>
      <c r="W108" s="42">
        <v>0</v>
      </c>
      <c r="X108" s="42">
        <v>0</v>
      </c>
      <c r="Y108" s="42">
        <v>-4.1660000000000004E-3</v>
      </c>
      <c r="Z108" s="42">
        <v>5.1720000000000004E-3</v>
      </c>
      <c r="AA108" s="42">
        <v>-4.0900000000000002E-4</v>
      </c>
      <c r="AB108" s="42">
        <v>2.078E-3</v>
      </c>
      <c r="AC108" s="42">
        <v>-3.5279999999999999E-3</v>
      </c>
      <c r="AD108" s="42">
        <v>-1.0515999999999999E-2</v>
      </c>
      <c r="AE108" s="42">
        <v>6.4209000000000002E-2</v>
      </c>
      <c r="AF108" s="42">
        <v>0.32371299999999997</v>
      </c>
      <c r="AH108" s="30">
        <f t="shared" si="17"/>
        <v>1.511E-3</v>
      </c>
      <c r="AI108" s="30">
        <f t="shared" si="11"/>
        <v>-4.1660000000000004E-3</v>
      </c>
      <c r="AJ108" s="30">
        <f t="shared" si="11"/>
        <v>5.1720000000000004E-3</v>
      </c>
      <c r="AK108" s="30">
        <f t="shared" si="11"/>
        <v>-4.0900000000000002E-4</v>
      </c>
      <c r="AL108" s="30">
        <f t="shared" si="11"/>
        <v>2.078E-3</v>
      </c>
      <c r="AM108" s="30">
        <f t="shared" si="11"/>
        <v>-3.5279999999999999E-3</v>
      </c>
      <c r="AN108" s="30">
        <f t="shared" si="11"/>
        <v>-1.0515999999999999E-2</v>
      </c>
      <c r="AR108" s="31">
        <f t="shared" si="13"/>
        <v>12327</v>
      </c>
      <c r="AS108" s="30">
        <f t="shared" si="15"/>
        <v>-1.77355</v>
      </c>
      <c r="AT108" s="30">
        <f t="shared" si="20"/>
        <v>-4.1660000000000004E-3</v>
      </c>
      <c r="AU108" s="30">
        <f t="shared" si="20"/>
        <v>5.1720000000000004E-3</v>
      </c>
      <c r="AV108" s="30">
        <f t="shared" si="20"/>
        <v>-4.0900000000000002E-4</v>
      </c>
      <c r="AW108" s="30">
        <f t="shared" si="19"/>
        <v>2.078E-3</v>
      </c>
      <c r="AX108" s="30">
        <f t="shared" si="19"/>
        <v>-3.5279999999999999E-3</v>
      </c>
      <c r="AY108" s="30">
        <f t="shared" si="19"/>
        <v>-1.0515999999999999E-2</v>
      </c>
      <c r="AZ108" s="30">
        <f t="shared" si="16"/>
        <v>-1.7849189999999999</v>
      </c>
      <c r="BA108" s="31">
        <f t="shared" si="18"/>
        <v>12327</v>
      </c>
      <c r="BB108" s="30">
        <f t="shared" si="18"/>
        <v>-1.77355</v>
      </c>
      <c r="BC108" s="30" t="e">
        <f>#REF!</f>
        <v>#REF!</v>
      </c>
    </row>
    <row r="109" spans="1:55" ht="15">
      <c r="A109" s="41">
        <v>12419</v>
      </c>
      <c r="B109" s="42">
        <v>-1.458771</v>
      </c>
      <c r="C109" s="42">
        <v>2.5500000000000002E-4</v>
      </c>
      <c r="D109" s="42">
        <v>-4.6815000000000002E-2</v>
      </c>
      <c r="E109" s="42">
        <v>-2.7269999999999998E-3</v>
      </c>
      <c r="F109" s="42">
        <v>0.14902000000000001</v>
      </c>
      <c r="G109" s="42">
        <v>-0.27936899999999998</v>
      </c>
      <c r="H109" s="42">
        <v>4.7409E-2</v>
      </c>
      <c r="I109" s="42">
        <v>0.28782400000000002</v>
      </c>
      <c r="J109" s="42">
        <v>0.53278700000000001</v>
      </c>
      <c r="K109" s="42">
        <v>1.856E-3</v>
      </c>
      <c r="L109" s="42">
        <v>0.55317099999999997</v>
      </c>
      <c r="M109" s="42">
        <v>0</v>
      </c>
      <c r="N109" s="42">
        <v>0</v>
      </c>
      <c r="O109" s="42">
        <v>0.726966</v>
      </c>
      <c r="P109" s="42">
        <v>0</v>
      </c>
      <c r="Q109" s="42">
        <v>-0.261438</v>
      </c>
      <c r="R109" s="42">
        <v>0</v>
      </c>
      <c r="S109" s="42">
        <v>0</v>
      </c>
      <c r="T109" s="42">
        <v>0</v>
      </c>
      <c r="U109" s="42">
        <v>0</v>
      </c>
      <c r="V109" s="42">
        <v>0</v>
      </c>
      <c r="W109" s="42">
        <v>0</v>
      </c>
      <c r="X109" s="42">
        <v>0</v>
      </c>
      <c r="Y109" s="42">
        <v>-3.96E-3</v>
      </c>
      <c r="Z109" s="42">
        <v>5.1009999999999996E-3</v>
      </c>
      <c r="AA109" s="42">
        <v>-4.3199999999999998E-4</v>
      </c>
      <c r="AB109" s="42">
        <v>1.993E-3</v>
      </c>
      <c r="AC109" s="42">
        <v>-3.4009999999999999E-3</v>
      </c>
      <c r="AD109" s="42">
        <v>-1.0361E-2</v>
      </c>
      <c r="AE109" s="42">
        <v>6.3719999999999999E-2</v>
      </c>
      <c r="AF109" s="42">
        <v>0.30282799999999999</v>
      </c>
      <c r="AH109" s="30">
        <f t="shared" si="17"/>
        <v>1.856E-3</v>
      </c>
      <c r="AI109" s="30">
        <f t="shared" si="11"/>
        <v>-3.96E-3</v>
      </c>
      <c r="AJ109" s="30">
        <f t="shared" si="11"/>
        <v>5.1009999999999996E-3</v>
      </c>
      <c r="AK109" s="30">
        <f t="shared" si="11"/>
        <v>-4.3199999999999998E-4</v>
      </c>
      <c r="AL109" s="30">
        <f t="shared" si="11"/>
        <v>1.993E-3</v>
      </c>
      <c r="AM109" s="30">
        <f t="shared" si="11"/>
        <v>-3.4009999999999999E-3</v>
      </c>
      <c r="AN109" s="30">
        <f t="shared" si="11"/>
        <v>-1.0361E-2</v>
      </c>
      <c r="AR109" s="31">
        <f t="shared" si="13"/>
        <v>12419</v>
      </c>
      <c r="AS109" s="30">
        <f t="shared" si="15"/>
        <v>-1.7732049999999999</v>
      </c>
      <c r="AT109" s="30">
        <f t="shared" si="20"/>
        <v>-3.96E-3</v>
      </c>
      <c r="AU109" s="30">
        <f t="shared" si="20"/>
        <v>5.1009999999999996E-3</v>
      </c>
      <c r="AV109" s="30">
        <f t="shared" si="20"/>
        <v>-4.3199999999999998E-4</v>
      </c>
      <c r="AW109" s="30">
        <f t="shared" si="19"/>
        <v>1.993E-3</v>
      </c>
      <c r="AX109" s="30">
        <f t="shared" si="19"/>
        <v>-3.4009999999999999E-3</v>
      </c>
      <c r="AY109" s="30">
        <f t="shared" si="19"/>
        <v>-1.0361E-2</v>
      </c>
      <c r="AZ109" s="30">
        <f t="shared" si="16"/>
        <v>-1.784265</v>
      </c>
      <c r="BA109" s="31">
        <f t="shared" si="18"/>
        <v>12419</v>
      </c>
      <c r="BB109" s="30">
        <f t="shared" si="18"/>
        <v>-1.7732049999999999</v>
      </c>
      <c r="BC109" s="30" t="e">
        <f>#REF!</f>
        <v>#REF!</v>
      </c>
    </row>
    <row r="110" spans="1:55" ht="15">
      <c r="A110" s="41">
        <v>12509</v>
      </c>
      <c r="B110" s="42">
        <v>-1.4438599999999999</v>
      </c>
      <c r="C110" s="42">
        <v>2.4399999999999999E-4</v>
      </c>
      <c r="D110" s="42">
        <v>-4.6732999999999997E-2</v>
      </c>
      <c r="E110" s="42">
        <v>-2.5660000000000001E-3</v>
      </c>
      <c r="F110" s="42">
        <v>0.14680399999999999</v>
      </c>
      <c r="G110" s="42">
        <v>-0.27424999999999999</v>
      </c>
      <c r="H110" s="42">
        <v>4.7014E-2</v>
      </c>
      <c r="I110" s="42">
        <v>0.28246500000000002</v>
      </c>
      <c r="J110" s="42">
        <v>0.51724599999999998</v>
      </c>
      <c r="K110" s="42">
        <v>2.127E-3</v>
      </c>
      <c r="L110" s="42">
        <v>0.542659</v>
      </c>
      <c r="M110" s="42">
        <v>0</v>
      </c>
      <c r="N110" s="42">
        <v>0</v>
      </c>
      <c r="O110" s="42">
        <v>0.71751799999999999</v>
      </c>
      <c r="P110" s="42">
        <v>0</v>
      </c>
      <c r="Q110" s="42">
        <v>-0.25881799999999999</v>
      </c>
      <c r="R110" s="42">
        <v>0</v>
      </c>
      <c r="S110" s="42">
        <v>0</v>
      </c>
      <c r="T110" s="42">
        <v>0</v>
      </c>
      <c r="U110" s="42">
        <v>0</v>
      </c>
      <c r="V110" s="42">
        <v>0</v>
      </c>
      <c r="W110" s="42">
        <v>0</v>
      </c>
      <c r="X110" s="42">
        <v>0</v>
      </c>
      <c r="Y110" s="42">
        <v>-3.7699999999999999E-3</v>
      </c>
      <c r="Z110" s="42">
        <v>4.9979999999999998E-3</v>
      </c>
      <c r="AA110" s="42">
        <v>-4.5600000000000003E-4</v>
      </c>
      <c r="AB110" s="42">
        <v>1.9009999999999999E-3</v>
      </c>
      <c r="AC110" s="42">
        <v>-3.2799999999999999E-3</v>
      </c>
      <c r="AD110" s="42">
        <v>-1.0161E-2</v>
      </c>
      <c r="AE110" s="42">
        <v>6.3235E-2</v>
      </c>
      <c r="AF110" s="42">
        <v>0.28231899999999999</v>
      </c>
      <c r="AH110" s="30">
        <f t="shared" si="17"/>
        <v>2.127E-3</v>
      </c>
      <c r="AI110" s="30">
        <f t="shared" si="11"/>
        <v>-3.7699999999999999E-3</v>
      </c>
      <c r="AJ110" s="30">
        <f t="shared" si="11"/>
        <v>4.9979999999999998E-3</v>
      </c>
      <c r="AK110" s="30">
        <f t="shared" si="11"/>
        <v>-4.5600000000000003E-4</v>
      </c>
      <c r="AL110" s="30">
        <f t="shared" si="11"/>
        <v>1.9009999999999999E-3</v>
      </c>
      <c r="AM110" s="30">
        <f t="shared" si="11"/>
        <v>-3.2799999999999999E-3</v>
      </c>
      <c r="AN110" s="30">
        <f t="shared" si="11"/>
        <v>-1.0161E-2</v>
      </c>
      <c r="AR110" s="31">
        <f t="shared" si="13"/>
        <v>12509</v>
      </c>
      <c r="AS110" s="30">
        <f t="shared" si="15"/>
        <v>-1.772934</v>
      </c>
      <c r="AT110" s="30">
        <f t="shared" si="20"/>
        <v>-3.7699999999999999E-3</v>
      </c>
      <c r="AU110" s="30">
        <f t="shared" si="20"/>
        <v>4.9979999999999998E-3</v>
      </c>
      <c r="AV110" s="30">
        <f t="shared" si="20"/>
        <v>-4.5600000000000003E-4</v>
      </c>
      <c r="AW110" s="30">
        <f t="shared" si="19"/>
        <v>1.9009999999999999E-3</v>
      </c>
      <c r="AX110" s="30">
        <f t="shared" si="19"/>
        <v>-3.2799999999999999E-3</v>
      </c>
      <c r="AY110" s="30">
        <f t="shared" si="19"/>
        <v>-1.0161E-2</v>
      </c>
      <c r="AZ110" s="30">
        <f t="shared" si="16"/>
        <v>-1.7837020000000001</v>
      </c>
      <c r="BA110" s="31">
        <f t="shared" si="18"/>
        <v>12509</v>
      </c>
      <c r="BB110" s="30">
        <f t="shared" si="18"/>
        <v>-1.772934</v>
      </c>
      <c r="BC110" s="30" t="e">
        <f>#REF!</f>
        <v>#REF!</v>
      </c>
    </row>
    <row r="111" spans="1:55" ht="15">
      <c r="A111" s="41">
        <v>12600</v>
      </c>
      <c r="B111" s="42">
        <v>-1.429084</v>
      </c>
      <c r="C111" s="42">
        <v>2.3499999999999999E-4</v>
      </c>
      <c r="D111" s="42">
        <v>-4.6637999999999999E-2</v>
      </c>
      <c r="E111" s="42">
        <v>-2.4060000000000002E-3</v>
      </c>
      <c r="F111" s="42">
        <v>0.14464299999999999</v>
      </c>
      <c r="G111" s="42">
        <v>-0.26916000000000001</v>
      </c>
      <c r="H111" s="42">
        <v>4.6768999999999998E-2</v>
      </c>
      <c r="I111" s="42">
        <v>0.27668199999999998</v>
      </c>
      <c r="J111" s="42">
        <v>0.50210600000000005</v>
      </c>
      <c r="K111" s="42">
        <v>2.3349999999999998E-3</v>
      </c>
      <c r="L111" s="42">
        <v>0.53249500000000005</v>
      </c>
      <c r="M111" s="42">
        <v>0</v>
      </c>
      <c r="N111" s="42">
        <v>0</v>
      </c>
      <c r="O111" s="42">
        <v>0.70823199999999997</v>
      </c>
      <c r="P111" s="42">
        <v>0</v>
      </c>
      <c r="Q111" s="42">
        <v>-0.25621899999999997</v>
      </c>
      <c r="R111" s="42">
        <v>0</v>
      </c>
      <c r="S111" s="42">
        <v>0</v>
      </c>
      <c r="T111" s="42">
        <v>0</v>
      </c>
      <c r="U111" s="42">
        <v>0</v>
      </c>
      <c r="V111" s="42">
        <v>0</v>
      </c>
      <c r="W111" s="42">
        <v>0</v>
      </c>
      <c r="X111" s="42">
        <v>0</v>
      </c>
      <c r="Y111" s="42">
        <v>-3.5929999999999998E-3</v>
      </c>
      <c r="Z111" s="42">
        <v>4.8719999999999996E-3</v>
      </c>
      <c r="AA111" s="42">
        <v>-4.7800000000000002E-4</v>
      </c>
      <c r="AB111" s="42">
        <v>1.807E-3</v>
      </c>
      <c r="AC111" s="42">
        <v>-3.163E-3</v>
      </c>
      <c r="AD111" s="42">
        <v>-9.9270000000000001E-3</v>
      </c>
      <c r="AE111" s="42">
        <v>6.2754000000000004E-2</v>
      </c>
      <c r="AF111" s="42">
        <v>0.26226100000000002</v>
      </c>
      <c r="AH111" s="30">
        <f t="shared" si="17"/>
        <v>2.3349999999999998E-3</v>
      </c>
      <c r="AI111" s="30">
        <f t="shared" si="11"/>
        <v>-3.5929999999999998E-3</v>
      </c>
      <c r="AJ111" s="30">
        <f t="shared" si="11"/>
        <v>4.8719999999999996E-3</v>
      </c>
      <c r="AK111" s="30">
        <f t="shared" si="11"/>
        <v>-4.7800000000000002E-4</v>
      </c>
      <c r="AL111" s="30">
        <f t="shared" si="11"/>
        <v>1.807E-3</v>
      </c>
      <c r="AM111" s="30">
        <f t="shared" si="11"/>
        <v>-3.163E-3</v>
      </c>
      <c r="AN111" s="30">
        <f t="shared" si="11"/>
        <v>-9.9270000000000001E-3</v>
      </c>
      <c r="AR111" s="31">
        <f t="shared" si="13"/>
        <v>12600</v>
      </c>
      <c r="AS111" s="30">
        <f t="shared" si="15"/>
        <v>-1.772726</v>
      </c>
      <c r="AT111" s="30">
        <f t="shared" si="20"/>
        <v>-3.5929999999999998E-3</v>
      </c>
      <c r="AU111" s="30">
        <f t="shared" si="20"/>
        <v>4.8719999999999996E-3</v>
      </c>
      <c r="AV111" s="30">
        <f t="shared" si="20"/>
        <v>-4.7800000000000002E-4</v>
      </c>
      <c r="AW111" s="30">
        <f t="shared" si="19"/>
        <v>1.807E-3</v>
      </c>
      <c r="AX111" s="30">
        <f t="shared" si="19"/>
        <v>-3.163E-3</v>
      </c>
      <c r="AY111" s="30">
        <f t="shared" si="19"/>
        <v>-9.9270000000000001E-3</v>
      </c>
      <c r="AZ111" s="30">
        <f t="shared" si="16"/>
        <v>-1.7832080000000001</v>
      </c>
      <c r="BA111" s="31">
        <f t="shared" si="18"/>
        <v>12600</v>
      </c>
      <c r="BB111" s="30">
        <f t="shared" si="18"/>
        <v>-1.772726</v>
      </c>
      <c r="BC111" s="30" t="e">
        <f>#REF!</f>
        <v>#REF!</v>
      </c>
    </row>
    <row r="112" spans="1:55" ht="15">
      <c r="A112" s="41">
        <v>12692</v>
      </c>
      <c r="B112" s="42">
        <v>-1.414444</v>
      </c>
      <c r="C112" s="42">
        <v>2.2699999999999999E-4</v>
      </c>
      <c r="D112" s="42">
        <v>-4.6530000000000002E-2</v>
      </c>
      <c r="E112" s="42">
        <v>-2.248E-3</v>
      </c>
      <c r="F112" s="42">
        <v>0.14253299999999999</v>
      </c>
      <c r="G112" s="42">
        <v>-0.26410499999999998</v>
      </c>
      <c r="H112" s="42">
        <v>4.6656999999999997E-2</v>
      </c>
      <c r="I112" s="42">
        <v>0.27057399999999998</v>
      </c>
      <c r="J112" s="42">
        <v>0.48736699999999999</v>
      </c>
      <c r="K112" s="42">
        <v>2.49E-3</v>
      </c>
      <c r="L112" s="42">
        <v>0.52266000000000001</v>
      </c>
      <c r="M112" s="42">
        <v>0</v>
      </c>
      <c r="N112" s="42">
        <v>0</v>
      </c>
      <c r="O112" s="42">
        <v>0.69910499999999998</v>
      </c>
      <c r="P112" s="42">
        <v>0</v>
      </c>
      <c r="Q112" s="42">
        <v>-0.25364100000000001</v>
      </c>
      <c r="R112" s="42">
        <v>0</v>
      </c>
      <c r="S112" s="42">
        <v>0</v>
      </c>
      <c r="T112" s="42">
        <v>0</v>
      </c>
      <c r="U112" s="42">
        <v>0</v>
      </c>
      <c r="V112" s="42">
        <v>0</v>
      </c>
      <c r="W112" s="42">
        <v>0</v>
      </c>
      <c r="X112" s="42">
        <v>0</v>
      </c>
      <c r="Y112" s="42">
        <v>-3.4290000000000002E-3</v>
      </c>
      <c r="Z112" s="42">
        <v>4.7280000000000004E-3</v>
      </c>
      <c r="AA112" s="42">
        <v>-5.0000000000000001E-4</v>
      </c>
      <c r="AB112" s="42">
        <v>1.712E-3</v>
      </c>
      <c r="AC112" s="42">
        <v>-3.052E-3</v>
      </c>
      <c r="AD112" s="42">
        <v>-9.6690000000000005E-3</v>
      </c>
      <c r="AE112" s="42">
        <v>6.2275999999999998E-2</v>
      </c>
      <c r="AF112" s="42">
        <v>0.24271000000000001</v>
      </c>
      <c r="AH112" s="30">
        <f t="shared" si="17"/>
        <v>2.49E-3</v>
      </c>
      <c r="AI112" s="30">
        <f t="shared" si="11"/>
        <v>-3.4290000000000002E-3</v>
      </c>
      <c r="AJ112" s="30">
        <f t="shared" si="11"/>
        <v>4.7280000000000004E-3</v>
      </c>
      <c r="AK112" s="30">
        <f t="shared" si="11"/>
        <v>-5.0000000000000001E-4</v>
      </c>
      <c r="AL112" s="30">
        <f t="shared" si="11"/>
        <v>1.712E-3</v>
      </c>
      <c r="AM112" s="30">
        <f t="shared" si="11"/>
        <v>-3.052E-3</v>
      </c>
      <c r="AN112" s="30">
        <f t="shared" si="11"/>
        <v>-9.6690000000000005E-3</v>
      </c>
      <c r="AR112" s="31">
        <f t="shared" si="13"/>
        <v>12692</v>
      </c>
      <c r="AS112" s="30">
        <f t="shared" si="15"/>
        <v>-1.7725709999999999</v>
      </c>
      <c r="AT112" s="30">
        <f t="shared" si="20"/>
        <v>-3.4290000000000002E-3</v>
      </c>
      <c r="AU112" s="30">
        <f t="shared" si="20"/>
        <v>4.7280000000000004E-3</v>
      </c>
      <c r="AV112" s="30">
        <f t="shared" si="20"/>
        <v>-5.0000000000000001E-4</v>
      </c>
      <c r="AW112" s="30">
        <f t="shared" si="19"/>
        <v>1.712E-3</v>
      </c>
      <c r="AX112" s="30">
        <f t="shared" si="19"/>
        <v>-3.052E-3</v>
      </c>
      <c r="AY112" s="30">
        <f t="shared" si="19"/>
        <v>-9.6690000000000005E-3</v>
      </c>
      <c r="AZ112" s="30">
        <f t="shared" si="16"/>
        <v>-1.7827809999999997</v>
      </c>
      <c r="BA112" s="31">
        <f t="shared" si="18"/>
        <v>12692</v>
      </c>
      <c r="BB112" s="30">
        <f t="shared" si="18"/>
        <v>-1.7725709999999999</v>
      </c>
      <c r="BC112" s="30" t="e">
        <f>#REF!</f>
        <v>#REF!</v>
      </c>
    </row>
    <row r="113" spans="1:55" ht="15">
      <c r="A113" s="41">
        <v>12784</v>
      </c>
      <c r="B113" s="42">
        <v>-1.399937</v>
      </c>
      <c r="C113" s="42">
        <v>2.1900000000000001E-4</v>
      </c>
      <c r="D113" s="42">
        <v>-4.641E-2</v>
      </c>
      <c r="E113" s="42">
        <v>-2.0950000000000001E-3</v>
      </c>
      <c r="F113" s="42">
        <v>0.14047100000000001</v>
      </c>
      <c r="G113" s="42">
        <v>-0.25909399999999999</v>
      </c>
      <c r="H113" s="42">
        <v>4.6658999999999999E-2</v>
      </c>
      <c r="I113" s="42">
        <v>0.26422600000000002</v>
      </c>
      <c r="J113" s="42">
        <v>0.47302699999999998</v>
      </c>
      <c r="K113" s="42">
        <v>2.601E-3</v>
      </c>
      <c r="L113" s="42">
        <v>0.51313799999999998</v>
      </c>
      <c r="M113" s="42">
        <v>0</v>
      </c>
      <c r="N113" s="42">
        <v>0</v>
      </c>
      <c r="O113" s="42">
        <v>0.69013500000000005</v>
      </c>
      <c r="P113" s="42">
        <v>0</v>
      </c>
      <c r="Q113" s="42">
        <v>-0.25108399999999997</v>
      </c>
      <c r="R113" s="42">
        <v>0</v>
      </c>
      <c r="S113" s="42">
        <v>0</v>
      </c>
      <c r="T113" s="42">
        <v>0</v>
      </c>
      <c r="U113" s="42">
        <v>0</v>
      </c>
      <c r="V113" s="42">
        <v>0</v>
      </c>
      <c r="W113" s="42">
        <v>0</v>
      </c>
      <c r="X113" s="42">
        <v>0</v>
      </c>
      <c r="Y113" s="42">
        <v>-3.277E-3</v>
      </c>
      <c r="Z113" s="42">
        <v>4.5719999999999997E-3</v>
      </c>
      <c r="AA113" s="42">
        <v>-5.1999999999999995E-4</v>
      </c>
      <c r="AB113" s="42">
        <v>1.6169999999999999E-3</v>
      </c>
      <c r="AC113" s="42">
        <v>-2.9459999999999998E-3</v>
      </c>
      <c r="AD113" s="42">
        <v>-9.3930000000000003E-3</v>
      </c>
      <c r="AE113" s="42">
        <v>6.1801000000000002E-2</v>
      </c>
      <c r="AF113" s="42">
        <v>0.223713</v>
      </c>
      <c r="AH113" s="30">
        <f t="shared" si="17"/>
        <v>2.601E-3</v>
      </c>
      <c r="AI113" s="30">
        <f t="shared" si="11"/>
        <v>-3.277E-3</v>
      </c>
      <c r="AJ113" s="30">
        <f t="shared" si="11"/>
        <v>4.5719999999999997E-3</v>
      </c>
      <c r="AK113" s="30">
        <f t="shared" si="11"/>
        <v>-5.1999999999999995E-4</v>
      </c>
      <c r="AL113" s="30">
        <f t="shared" si="11"/>
        <v>1.6169999999999999E-3</v>
      </c>
      <c r="AM113" s="30">
        <f t="shared" si="11"/>
        <v>-2.9459999999999998E-3</v>
      </c>
      <c r="AN113" s="30">
        <f t="shared" si="11"/>
        <v>-9.3930000000000003E-3</v>
      </c>
      <c r="AR113" s="31">
        <f t="shared" si="13"/>
        <v>12784</v>
      </c>
      <c r="AS113" s="30">
        <f t="shared" si="15"/>
        <v>-1.7724599999999999</v>
      </c>
      <c r="AT113" s="30">
        <f t="shared" si="20"/>
        <v>-3.277E-3</v>
      </c>
      <c r="AU113" s="30">
        <f t="shared" si="20"/>
        <v>4.5719999999999997E-3</v>
      </c>
      <c r="AV113" s="30">
        <f t="shared" si="20"/>
        <v>-5.1999999999999995E-4</v>
      </c>
      <c r="AW113" s="30">
        <f t="shared" si="19"/>
        <v>1.6169999999999999E-3</v>
      </c>
      <c r="AX113" s="30">
        <f t="shared" si="19"/>
        <v>-2.9459999999999998E-3</v>
      </c>
      <c r="AY113" s="30">
        <f t="shared" si="19"/>
        <v>-9.3930000000000003E-3</v>
      </c>
      <c r="AZ113" s="30">
        <f t="shared" si="16"/>
        <v>-1.7824069999999999</v>
      </c>
      <c r="BA113" s="31">
        <f t="shared" si="18"/>
        <v>12784</v>
      </c>
      <c r="BB113" s="30">
        <f t="shared" si="18"/>
        <v>-1.7724599999999999</v>
      </c>
      <c r="BC113" s="30" t="e">
        <f>#REF!</f>
        <v>#REF!</v>
      </c>
    </row>
    <row r="114" spans="1:55" ht="15">
      <c r="A114" s="41">
        <v>12874</v>
      </c>
      <c r="B114" s="42">
        <v>-1.385564</v>
      </c>
      <c r="C114" s="42">
        <v>2.12E-4</v>
      </c>
      <c r="D114" s="42">
        <v>-4.6279000000000001E-2</v>
      </c>
      <c r="E114" s="42">
        <v>-1.9469999999999999E-3</v>
      </c>
      <c r="F114" s="42">
        <v>0.138456</v>
      </c>
      <c r="G114" s="42">
        <v>-0.254131</v>
      </c>
      <c r="H114" s="42">
        <v>4.6761999999999998E-2</v>
      </c>
      <c r="I114" s="42">
        <v>0.25771100000000002</v>
      </c>
      <c r="J114" s="42">
        <v>0.45908199999999999</v>
      </c>
      <c r="K114" s="42">
        <v>2.6740000000000002E-3</v>
      </c>
      <c r="L114" s="42">
        <v>0.503915</v>
      </c>
      <c r="M114" s="42">
        <v>0</v>
      </c>
      <c r="N114" s="42">
        <v>0</v>
      </c>
      <c r="O114" s="42">
        <v>0.68132000000000004</v>
      </c>
      <c r="P114" s="42">
        <v>0</v>
      </c>
      <c r="Q114" s="42">
        <v>-0.24854799999999999</v>
      </c>
      <c r="R114" s="42">
        <v>0</v>
      </c>
      <c r="S114" s="42">
        <v>0</v>
      </c>
      <c r="T114" s="42">
        <v>0</v>
      </c>
      <c r="U114" s="42">
        <v>0</v>
      </c>
      <c r="V114" s="42">
        <v>0</v>
      </c>
      <c r="W114" s="42">
        <v>0</v>
      </c>
      <c r="X114" s="42">
        <v>0</v>
      </c>
      <c r="Y114" s="42">
        <v>-3.1350000000000002E-3</v>
      </c>
      <c r="Z114" s="42">
        <v>4.4079999999999996E-3</v>
      </c>
      <c r="AA114" s="42">
        <v>-5.3799999999999996E-4</v>
      </c>
      <c r="AB114" s="42">
        <v>1.523E-3</v>
      </c>
      <c r="AC114" s="42">
        <v>-2.8440000000000002E-3</v>
      </c>
      <c r="AD114" s="42">
        <v>-9.1050000000000002E-3</v>
      </c>
      <c r="AE114" s="42">
        <v>6.1330000000000003E-2</v>
      </c>
      <c r="AF114" s="42">
        <v>0.20530200000000001</v>
      </c>
      <c r="AH114" s="30">
        <f t="shared" si="17"/>
        <v>2.6740000000000002E-3</v>
      </c>
      <c r="AI114" s="30">
        <f t="shared" si="11"/>
        <v>-3.1350000000000002E-3</v>
      </c>
      <c r="AJ114" s="30">
        <f t="shared" si="11"/>
        <v>4.4079999999999996E-3</v>
      </c>
      <c r="AK114" s="30">
        <f t="shared" si="11"/>
        <v>-5.3799999999999996E-4</v>
      </c>
      <c r="AL114" s="30">
        <f t="shared" si="11"/>
        <v>1.523E-3</v>
      </c>
      <c r="AM114" s="30">
        <f t="shared" si="11"/>
        <v>-2.8440000000000002E-3</v>
      </c>
      <c r="AN114" s="30">
        <f t="shared" si="11"/>
        <v>-9.1050000000000002E-3</v>
      </c>
      <c r="AR114" s="31">
        <f t="shared" si="13"/>
        <v>12874</v>
      </c>
      <c r="AS114" s="30">
        <f t="shared" si="15"/>
        <v>-1.7723869999999999</v>
      </c>
      <c r="AT114" s="30">
        <f t="shared" si="20"/>
        <v>-3.1350000000000002E-3</v>
      </c>
      <c r="AU114" s="30">
        <f t="shared" si="20"/>
        <v>4.4079999999999996E-3</v>
      </c>
      <c r="AV114" s="30">
        <f t="shared" si="20"/>
        <v>-5.3799999999999996E-4</v>
      </c>
      <c r="AW114" s="30">
        <f t="shared" si="19"/>
        <v>1.523E-3</v>
      </c>
      <c r="AX114" s="30">
        <f t="shared" si="19"/>
        <v>-2.8440000000000002E-3</v>
      </c>
      <c r="AY114" s="30">
        <f t="shared" si="19"/>
        <v>-9.1050000000000002E-3</v>
      </c>
      <c r="AZ114" s="30">
        <f t="shared" si="16"/>
        <v>-1.7820780000000001</v>
      </c>
      <c r="BA114" s="31">
        <f t="shared" si="18"/>
        <v>12874</v>
      </c>
      <c r="BB114" s="30">
        <f t="shared" si="18"/>
        <v>-1.7723869999999999</v>
      </c>
      <c r="BC114" s="30" t="e">
        <f>#REF!</f>
        <v>#REF!</v>
      </c>
    </row>
    <row r="115" spans="1:55" ht="15">
      <c r="A115" s="41">
        <v>12965</v>
      </c>
      <c r="B115" s="42">
        <v>-1.3713219999999999</v>
      </c>
      <c r="C115" s="42">
        <v>2.05E-4</v>
      </c>
      <c r="D115" s="42">
        <v>-4.6137999999999998E-2</v>
      </c>
      <c r="E115" s="42">
        <v>-1.807E-3</v>
      </c>
      <c r="F115" s="42">
        <v>0.136485</v>
      </c>
      <c r="G115" s="42">
        <v>-0.249222</v>
      </c>
      <c r="H115" s="42">
        <v>4.6949999999999999E-2</v>
      </c>
      <c r="I115" s="42">
        <v>0.25108999999999998</v>
      </c>
      <c r="J115" s="42">
        <v>0.445525</v>
      </c>
      <c r="K115" s="42">
        <v>2.7160000000000001E-3</v>
      </c>
      <c r="L115" s="42">
        <v>0.49497400000000003</v>
      </c>
      <c r="M115" s="42">
        <v>0</v>
      </c>
      <c r="N115" s="42">
        <v>0</v>
      </c>
      <c r="O115" s="42">
        <v>0.672655</v>
      </c>
      <c r="P115" s="42">
        <v>0</v>
      </c>
      <c r="Q115" s="42">
        <v>-0.246033</v>
      </c>
      <c r="R115" s="42">
        <v>0</v>
      </c>
      <c r="S115" s="42">
        <v>0</v>
      </c>
      <c r="T115" s="42">
        <v>0</v>
      </c>
      <c r="U115" s="42">
        <v>0</v>
      </c>
      <c r="V115" s="42">
        <v>0</v>
      </c>
      <c r="W115" s="42">
        <v>0</v>
      </c>
      <c r="X115" s="42">
        <v>0</v>
      </c>
      <c r="Y115" s="42">
        <v>-3.003E-3</v>
      </c>
      <c r="Z115" s="42">
        <v>4.2389999999999997E-3</v>
      </c>
      <c r="AA115" s="42">
        <v>-5.53E-4</v>
      </c>
      <c r="AB115" s="42">
        <v>1.433E-3</v>
      </c>
      <c r="AC115" s="42">
        <v>-2.7460000000000002E-3</v>
      </c>
      <c r="AD115" s="42">
        <v>-8.8100000000000001E-3</v>
      </c>
      <c r="AE115" s="42">
        <v>6.0863E-2</v>
      </c>
      <c r="AF115" s="42">
        <v>0.187502</v>
      </c>
      <c r="AH115" s="30">
        <f t="shared" si="17"/>
        <v>2.7160000000000001E-3</v>
      </c>
      <c r="AI115" s="30">
        <f t="shared" si="11"/>
        <v>-3.003E-3</v>
      </c>
      <c r="AJ115" s="30">
        <f t="shared" si="11"/>
        <v>4.2389999999999997E-3</v>
      </c>
      <c r="AK115" s="30">
        <f t="shared" si="11"/>
        <v>-5.53E-4</v>
      </c>
      <c r="AL115" s="30">
        <f t="shared" si="11"/>
        <v>1.433E-3</v>
      </c>
      <c r="AM115" s="30">
        <f t="shared" si="11"/>
        <v>-2.7460000000000002E-3</v>
      </c>
      <c r="AN115" s="30">
        <f t="shared" si="11"/>
        <v>-8.8100000000000001E-3</v>
      </c>
      <c r="AR115" s="31">
        <f t="shared" si="13"/>
        <v>12965</v>
      </c>
      <c r="AS115" s="30">
        <f t="shared" si="15"/>
        <v>-1.7723450000000001</v>
      </c>
      <c r="AT115" s="30">
        <f t="shared" si="20"/>
        <v>-3.003E-3</v>
      </c>
      <c r="AU115" s="30">
        <f t="shared" si="20"/>
        <v>4.2389999999999997E-3</v>
      </c>
      <c r="AV115" s="30">
        <f t="shared" si="20"/>
        <v>-5.53E-4</v>
      </c>
      <c r="AW115" s="30">
        <f t="shared" si="19"/>
        <v>1.433E-3</v>
      </c>
      <c r="AX115" s="30">
        <f t="shared" si="19"/>
        <v>-2.7460000000000002E-3</v>
      </c>
      <c r="AY115" s="30">
        <f t="shared" si="19"/>
        <v>-8.8100000000000001E-3</v>
      </c>
      <c r="AZ115" s="30">
        <f t="shared" si="16"/>
        <v>-1.781785</v>
      </c>
      <c r="BA115" s="31">
        <f t="shared" si="18"/>
        <v>12965</v>
      </c>
      <c r="BB115" s="30">
        <f t="shared" si="18"/>
        <v>-1.7723450000000001</v>
      </c>
      <c r="BC115" s="30" t="e">
        <f>#REF!</f>
        <v>#REF!</v>
      </c>
    </row>
    <row r="116" spans="1:55" ht="15">
      <c r="A116" s="41">
        <v>13057</v>
      </c>
      <c r="B116" s="42">
        <v>-1.3572109999999999</v>
      </c>
      <c r="C116" s="42">
        <v>1.9900000000000001E-4</v>
      </c>
      <c r="D116" s="42">
        <v>-4.5987E-2</v>
      </c>
      <c r="E116" s="42">
        <v>-1.673E-3</v>
      </c>
      <c r="F116" s="42">
        <v>0.13455600000000001</v>
      </c>
      <c r="G116" s="42">
        <v>-0.244371</v>
      </c>
      <c r="H116" s="42">
        <v>4.7211000000000003E-2</v>
      </c>
      <c r="I116" s="42">
        <v>0.244417</v>
      </c>
      <c r="J116" s="42">
        <v>0.43235200000000001</v>
      </c>
      <c r="K116" s="42">
        <v>2.7320000000000001E-3</v>
      </c>
      <c r="L116" s="42">
        <v>0.48630400000000001</v>
      </c>
      <c r="M116" s="42">
        <v>0</v>
      </c>
      <c r="N116" s="42">
        <v>0</v>
      </c>
      <c r="O116" s="42">
        <v>0.66413800000000001</v>
      </c>
      <c r="P116" s="42">
        <v>0</v>
      </c>
      <c r="Q116" s="42">
        <v>-0.24354000000000001</v>
      </c>
      <c r="R116" s="42">
        <v>0</v>
      </c>
      <c r="S116" s="42">
        <v>0</v>
      </c>
      <c r="T116" s="42">
        <v>0</v>
      </c>
      <c r="U116" s="42">
        <v>0</v>
      </c>
      <c r="V116" s="42">
        <v>0</v>
      </c>
      <c r="W116" s="42">
        <v>0</v>
      </c>
      <c r="X116" s="42">
        <v>0</v>
      </c>
      <c r="Y116" s="42">
        <v>-2.8800000000000002E-3</v>
      </c>
      <c r="Z116" s="42">
        <v>4.0679999999999996E-3</v>
      </c>
      <c r="AA116" s="42">
        <v>-5.6700000000000001E-4</v>
      </c>
      <c r="AB116" s="42">
        <v>1.3450000000000001E-3</v>
      </c>
      <c r="AC116" s="42">
        <v>-2.6519999999999998E-3</v>
      </c>
      <c r="AD116" s="42">
        <v>-8.5120000000000005E-3</v>
      </c>
      <c r="AE116" s="42">
        <v>6.0399000000000001E-2</v>
      </c>
      <c r="AF116" s="42">
        <v>0.17033000000000001</v>
      </c>
      <c r="AH116" s="30">
        <f t="shared" si="17"/>
        <v>2.7320000000000001E-3</v>
      </c>
      <c r="AI116" s="30">
        <f t="shared" si="11"/>
        <v>-2.8800000000000002E-3</v>
      </c>
      <c r="AJ116" s="30">
        <f t="shared" si="11"/>
        <v>4.0679999999999996E-3</v>
      </c>
      <c r="AK116" s="30">
        <f t="shared" si="11"/>
        <v>-5.6700000000000001E-4</v>
      </c>
      <c r="AL116" s="30">
        <f t="shared" si="11"/>
        <v>1.3450000000000001E-3</v>
      </c>
      <c r="AM116" s="30">
        <f t="shared" si="11"/>
        <v>-2.6519999999999998E-3</v>
      </c>
      <c r="AN116" s="30">
        <f t="shared" si="11"/>
        <v>-8.5120000000000005E-3</v>
      </c>
      <c r="AR116" s="31">
        <f t="shared" si="13"/>
        <v>13057</v>
      </c>
      <c r="AS116" s="30">
        <f t="shared" si="15"/>
        <v>-1.772329</v>
      </c>
      <c r="AT116" s="30">
        <f t="shared" si="20"/>
        <v>-2.8800000000000002E-3</v>
      </c>
      <c r="AU116" s="30">
        <f t="shared" si="20"/>
        <v>4.0679999999999996E-3</v>
      </c>
      <c r="AV116" s="30">
        <f t="shared" si="20"/>
        <v>-5.6700000000000001E-4</v>
      </c>
      <c r="AW116" s="30">
        <f t="shared" si="19"/>
        <v>1.3450000000000001E-3</v>
      </c>
      <c r="AX116" s="30">
        <f t="shared" si="19"/>
        <v>-2.6519999999999998E-3</v>
      </c>
      <c r="AY116" s="30">
        <f t="shared" si="19"/>
        <v>-8.5120000000000005E-3</v>
      </c>
      <c r="AZ116" s="30">
        <f t="shared" si="16"/>
        <v>-1.7815270000000003</v>
      </c>
      <c r="BA116" s="31">
        <f t="shared" si="18"/>
        <v>13057</v>
      </c>
      <c r="BB116" s="30">
        <f t="shared" si="18"/>
        <v>-1.772329</v>
      </c>
      <c r="BC116" s="30" t="e">
        <f>#REF!</f>
        <v>#REF!</v>
      </c>
    </row>
    <row r="117" spans="1:55" ht="15">
      <c r="A117" s="41">
        <v>13149</v>
      </c>
      <c r="B117" s="42">
        <v>-1.3432299999999999</v>
      </c>
      <c r="C117" s="42">
        <v>1.93E-4</v>
      </c>
      <c r="D117" s="42">
        <v>-4.5828000000000001E-2</v>
      </c>
      <c r="E117" s="42">
        <v>-1.547E-3</v>
      </c>
      <c r="F117" s="42">
        <v>0.13266700000000001</v>
      </c>
      <c r="G117" s="42">
        <v>-0.23958099999999999</v>
      </c>
      <c r="H117" s="42">
        <v>4.7534E-2</v>
      </c>
      <c r="I117" s="42">
        <v>0.237735</v>
      </c>
      <c r="J117" s="42">
        <v>0.41955599999999998</v>
      </c>
      <c r="K117" s="42">
        <v>2.728E-3</v>
      </c>
      <c r="L117" s="42">
        <v>0.47789199999999998</v>
      </c>
      <c r="M117" s="42">
        <v>0</v>
      </c>
      <c r="N117" s="42">
        <v>0</v>
      </c>
      <c r="O117" s="42">
        <v>0.65576599999999996</v>
      </c>
      <c r="P117" s="42">
        <v>0</v>
      </c>
      <c r="Q117" s="42">
        <v>-0.24106900000000001</v>
      </c>
      <c r="R117" s="42">
        <v>0</v>
      </c>
      <c r="S117" s="42">
        <v>0</v>
      </c>
      <c r="T117" s="42">
        <v>0</v>
      </c>
      <c r="U117" s="42">
        <v>0</v>
      </c>
      <c r="V117" s="42">
        <v>0</v>
      </c>
      <c r="W117" s="42">
        <v>0</v>
      </c>
      <c r="X117" s="42">
        <v>0</v>
      </c>
      <c r="Y117" s="42">
        <v>-2.764E-3</v>
      </c>
      <c r="Z117" s="42">
        <v>3.8990000000000001E-3</v>
      </c>
      <c r="AA117" s="42">
        <v>-5.7899999999999998E-4</v>
      </c>
      <c r="AB117" s="42">
        <v>1.261E-3</v>
      </c>
      <c r="AC117" s="42">
        <v>-2.562E-3</v>
      </c>
      <c r="AD117" s="42">
        <v>-8.2150000000000001E-3</v>
      </c>
      <c r="AE117" s="42">
        <v>5.9937999999999998E-2</v>
      </c>
      <c r="AF117" s="42">
        <v>0.15379499999999999</v>
      </c>
      <c r="AH117" s="30">
        <f t="shared" si="17"/>
        <v>2.728E-3</v>
      </c>
      <c r="AI117" s="30">
        <f t="shared" si="11"/>
        <v>-2.764E-3</v>
      </c>
      <c r="AJ117" s="30">
        <f t="shared" si="11"/>
        <v>3.8990000000000001E-3</v>
      </c>
      <c r="AK117" s="30">
        <f t="shared" si="11"/>
        <v>-5.7899999999999998E-4</v>
      </c>
      <c r="AL117" s="30">
        <f t="shared" si="11"/>
        <v>1.261E-3</v>
      </c>
      <c r="AM117" s="30">
        <f t="shared" si="11"/>
        <v>-2.562E-3</v>
      </c>
      <c r="AN117" s="30">
        <f t="shared" si="11"/>
        <v>-8.2150000000000001E-3</v>
      </c>
      <c r="AR117" s="31">
        <f t="shared" si="13"/>
        <v>13149</v>
      </c>
      <c r="AS117" s="30">
        <f t="shared" si="15"/>
        <v>-1.7723329999999999</v>
      </c>
      <c r="AT117" s="30">
        <f t="shared" si="20"/>
        <v>-2.764E-3</v>
      </c>
      <c r="AU117" s="30">
        <f t="shared" si="20"/>
        <v>3.8990000000000001E-3</v>
      </c>
      <c r="AV117" s="30">
        <f t="shared" si="20"/>
        <v>-5.7899999999999998E-4</v>
      </c>
      <c r="AW117" s="30">
        <f t="shared" si="19"/>
        <v>1.261E-3</v>
      </c>
      <c r="AX117" s="30">
        <f t="shared" si="19"/>
        <v>-2.562E-3</v>
      </c>
      <c r="AY117" s="30">
        <f t="shared" si="19"/>
        <v>-8.2150000000000001E-3</v>
      </c>
      <c r="AZ117" s="30">
        <f t="shared" si="16"/>
        <v>-1.781293</v>
      </c>
      <c r="BA117" s="31">
        <f t="shared" si="18"/>
        <v>13149</v>
      </c>
      <c r="BB117" s="30">
        <f t="shared" si="18"/>
        <v>-1.7723329999999999</v>
      </c>
      <c r="BC117" s="30" t="e">
        <f>#REF!</f>
        <v>#REF!</v>
      </c>
    </row>
    <row r="118" spans="1:55" ht="15">
      <c r="A118" s="41">
        <v>13240</v>
      </c>
      <c r="B118" s="42">
        <v>-1.3293779999999999</v>
      </c>
      <c r="C118" s="42">
        <v>1.8799999999999999E-4</v>
      </c>
      <c r="D118" s="42">
        <v>-4.5659999999999999E-2</v>
      </c>
      <c r="E118" s="42">
        <v>-1.4289999999999999E-3</v>
      </c>
      <c r="F118" s="42">
        <v>0.13081699999999999</v>
      </c>
      <c r="G118" s="42">
        <v>-0.23485500000000001</v>
      </c>
      <c r="H118" s="42">
        <v>4.7906999999999998E-2</v>
      </c>
      <c r="I118" s="42">
        <v>0.23108000000000001</v>
      </c>
      <c r="J118" s="42">
        <v>0.40712799999999999</v>
      </c>
      <c r="K118" s="42">
        <v>2.7060000000000001E-3</v>
      </c>
      <c r="L118" s="42">
        <v>0.469725</v>
      </c>
      <c r="M118" s="42">
        <v>0</v>
      </c>
      <c r="N118" s="42">
        <v>0</v>
      </c>
      <c r="O118" s="42">
        <v>0.64753499999999997</v>
      </c>
      <c r="P118" s="42">
        <v>0</v>
      </c>
      <c r="Q118" s="42">
        <v>-0.238619</v>
      </c>
      <c r="R118" s="42">
        <v>0</v>
      </c>
      <c r="S118" s="42">
        <v>0</v>
      </c>
      <c r="T118" s="42">
        <v>0</v>
      </c>
      <c r="U118" s="42">
        <v>0</v>
      </c>
      <c r="V118" s="42">
        <v>0</v>
      </c>
      <c r="W118" s="42">
        <v>0</v>
      </c>
      <c r="X118" s="42">
        <v>0</v>
      </c>
      <c r="Y118" s="42">
        <v>-2.6559999999999999E-3</v>
      </c>
      <c r="Z118" s="42">
        <v>3.7309999999999999E-3</v>
      </c>
      <c r="AA118" s="42">
        <v>-5.8799999999999998E-4</v>
      </c>
      <c r="AB118" s="42">
        <v>1.1820000000000001E-3</v>
      </c>
      <c r="AC118" s="42">
        <v>-2.4759999999999999E-3</v>
      </c>
      <c r="AD118" s="42">
        <v>-7.92E-3</v>
      </c>
      <c r="AE118" s="42">
        <v>5.9480999999999999E-2</v>
      </c>
      <c r="AF118" s="42">
        <v>0.13789999999999999</v>
      </c>
      <c r="AH118" s="30">
        <f t="shared" si="17"/>
        <v>2.7060000000000001E-3</v>
      </c>
      <c r="AI118" s="30">
        <f t="shared" si="11"/>
        <v>-2.6559999999999999E-3</v>
      </c>
      <c r="AJ118" s="30">
        <f t="shared" si="11"/>
        <v>3.7309999999999999E-3</v>
      </c>
      <c r="AK118" s="30">
        <f t="shared" si="11"/>
        <v>-5.8799999999999998E-4</v>
      </c>
      <c r="AL118" s="30">
        <f t="shared" si="11"/>
        <v>1.1820000000000001E-3</v>
      </c>
      <c r="AM118" s="30">
        <f t="shared" si="11"/>
        <v>-2.4759999999999999E-3</v>
      </c>
      <c r="AN118" s="30">
        <f t="shared" si="11"/>
        <v>-7.92E-3</v>
      </c>
      <c r="AR118" s="31">
        <f t="shared" si="13"/>
        <v>13240</v>
      </c>
      <c r="AS118" s="30">
        <f t="shared" si="15"/>
        <v>-1.7723549999999999</v>
      </c>
      <c r="AT118" s="30">
        <f t="shared" si="20"/>
        <v>-2.6559999999999999E-3</v>
      </c>
      <c r="AU118" s="30">
        <f t="shared" si="20"/>
        <v>3.7309999999999999E-3</v>
      </c>
      <c r="AV118" s="30">
        <f t="shared" si="20"/>
        <v>-5.8799999999999998E-4</v>
      </c>
      <c r="AW118" s="30">
        <f t="shared" si="19"/>
        <v>1.1820000000000001E-3</v>
      </c>
      <c r="AX118" s="30">
        <f t="shared" si="19"/>
        <v>-2.4759999999999999E-3</v>
      </c>
      <c r="AY118" s="30">
        <f t="shared" si="19"/>
        <v>-7.92E-3</v>
      </c>
      <c r="AZ118" s="30">
        <f t="shared" si="16"/>
        <v>-1.7810819999999998</v>
      </c>
      <c r="BA118" s="31">
        <f t="shared" si="18"/>
        <v>13240</v>
      </c>
      <c r="BB118" s="30">
        <f t="shared" si="18"/>
        <v>-1.7723549999999999</v>
      </c>
      <c r="BC118" s="30" t="e">
        <f>#REF!</f>
        <v>#REF!</v>
      </c>
    </row>
    <row r="119" spans="1:55" ht="15">
      <c r="A119" s="41">
        <v>13331</v>
      </c>
      <c r="B119" s="42">
        <v>-1.315655</v>
      </c>
      <c r="C119" s="42">
        <v>1.8200000000000001E-4</v>
      </c>
      <c r="D119" s="42">
        <v>-4.5484999999999998E-2</v>
      </c>
      <c r="E119" s="42">
        <v>-1.3190000000000001E-3</v>
      </c>
      <c r="F119" s="42">
        <v>0.12900500000000001</v>
      </c>
      <c r="G119" s="42">
        <v>-0.23019600000000001</v>
      </c>
      <c r="H119" s="42">
        <v>4.8321999999999997E-2</v>
      </c>
      <c r="I119" s="42">
        <v>0.22448399999999999</v>
      </c>
      <c r="J119" s="42">
        <v>0.39506200000000002</v>
      </c>
      <c r="K119" s="42">
        <v>2.6710000000000002E-3</v>
      </c>
      <c r="L119" s="42">
        <v>0.46179500000000001</v>
      </c>
      <c r="M119" s="42">
        <v>0</v>
      </c>
      <c r="N119" s="42">
        <v>0</v>
      </c>
      <c r="O119" s="42">
        <v>0.63944199999999995</v>
      </c>
      <c r="P119" s="42">
        <v>0</v>
      </c>
      <c r="Q119" s="42">
        <v>-0.23619200000000001</v>
      </c>
      <c r="R119" s="42">
        <v>0</v>
      </c>
      <c r="S119" s="42">
        <v>0</v>
      </c>
      <c r="T119" s="42">
        <v>0</v>
      </c>
      <c r="U119" s="42">
        <v>0</v>
      </c>
      <c r="V119" s="42">
        <v>0</v>
      </c>
      <c r="W119" s="42">
        <v>0</v>
      </c>
      <c r="X119" s="42">
        <v>0</v>
      </c>
      <c r="Y119" s="42">
        <v>-2.5539999999999998E-3</v>
      </c>
      <c r="Z119" s="42">
        <v>3.5669999999999999E-3</v>
      </c>
      <c r="AA119" s="42">
        <v>-5.9500000000000004E-4</v>
      </c>
      <c r="AB119" s="42">
        <v>1.106E-3</v>
      </c>
      <c r="AC119" s="42">
        <v>-2.3939999999999999E-3</v>
      </c>
      <c r="AD119" s="42">
        <v>-7.6309999999999998E-3</v>
      </c>
      <c r="AE119" s="42">
        <v>5.9027000000000003E-2</v>
      </c>
      <c r="AF119" s="42">
        <v>0.122644</v>
      </c>
      <c r="AH119" s="30">
        <f t="shared" si="17"/>
        <v>2.6710000000000002E-3</v>
      </c>
      <c r="AI119" s="30">
        <f t="shared" si="11"/>
        <v>-2.5539999999999998E-3</v>
      </c>
      <c r="AJ119" s="30">
        <f t="shared" si="11"/>
        <v>3.5669999999999999E-3</v>
      </c>
      <c r="AK119" s="30">
        <f t="shared" si="11"/>
        <v>-5.9500000000000004E-4</v>
      </c>
      <c r="AL119" s="30">
        <f t="shared" si="11"/>
        <v>1.106E-3</v>
      </c>
      <c r="AM119" s="30">
        <f t="shared" si="11"/>
        <v>-2.3939999999999999E-3</v>
      </c>
      <c r="AN119" s="30">
        <f t="shared" si="11"/>
        <v>-7.6309999999999998E-3</v>
      </c>
      <c r="AR119" s="31">
        <f t="shared" si="13"/>
        <v>13331</v>
      </c>
      <c r="AS119" s="30">
        <f t="shared" si="15"/>
        <v>-1.7723899999999999</v>
      </c>
      <c r="AT119" s="30">
        <f t="shared" si="20"/>
        <v>-2.5539999999999998E-3</v>
      </c>
      <c r="AU119" s="30">
        <f t="shared" si="20"/>
        <v>3.5669999999999999E-3</v>
      </c>
      <c r="AV119" s="30">
        <f t="shared" si="20"/>
        <v>-5.9500000000000004E-4</v>
      </c>
      <c r="AW119" s="30">
        <f t="shared" si="19"/>
        <v>1.106E-3</v>
      </c>
      <c r="AX119" s="30">
        <f t="shared" si="19"/>
        <v>-2.3939999999999999E-3</v>
      </c>
      <c r="AY119" s="30">
        <f t="shared" si="19"/>
        <v>-7.6309999999999998E-3</v>
      </c>
      <c r="AZ119" s="30">
        <f t="shared" si="16"/>
        <v>-1.7808909999999996</v>
      </c>
      <c r="BA119" s="31">
        <f t="shared" si="18"/>
        <v>13331</v>
      </c>
      <c r="BB119" s="30">
        <f t="shared" si="18"/>
        <v>-1.7723899999999999</v>
      </c>
      <c r="BC119" s="30" t="e">
        <f>#REF!</f>
        <v>#REF!</v>
      </c>
    </row>
    <row r="120" spans="1:55" ht="15">
      <c r="A120" s="41">
        <v>13423</v>
      </c>
      <c r="B120" s="42">
        <v>-1.3020579999999999</v>
      </c>
      <c r="C120" s="42">
        <v>1.7699999999999999E-4</v>
      </c>
      <c r="D120" s="42">
        <v>-4.5302000000000002E-2</v>
      </c>
      <c r="E120" s="42">
        <v>-1.2160000000000001E-3</v>
      </c>
      <c r="F120" s="42">
        <v>0.12722800000000001</v>
      </c>
      <c r="G120" s="42">
        <v>-0.225606</v>
      </c>
      <c r="H120" s="42">
        <v>4.8769E-2</v>
      </c>
      <c r="I120" s="42">
        <v>0.217971</v>
      </c>
      <c r="J120" s="42">
        <v>0.383349</v>
      </c>
      <c r="K120" s="42">
        <v>2.6250000000000002E-3</v>
      </c>
      <c r="L120" s="42">
        <v>0.45408900000000002</v>
      </c>
      <c r="M120" s="42">
        <v>0</v>
      </c>
      <c r="N120" s="42">
        <v>0</v>
      </c>
      <c r="O120" s="42">
        <v>0.63148400000000005</v>
      </c>
      <c r="P120" s="42">
        <v>0</v>
      </c>
      <c r="Q120" s="42">
        <v>-0.23378699999999999</v>
      </c>
      <c r="R120" s="42">
        <v>0</v>
      </c>
      <c r="S120" s="42">
        <v>0</v>
      </c>
      <c r="T120" s="42">
        <v>0</v>
      </c>
      <c r="U120" s="42">
        <v>0</v>
      </c>
      <c r="V120" s="42">
        <v>0</v>
      </c>
      <c r="W120" s="42">
        <v>0</v>
      </c>
      <c r="X120" s="42">
        <v>0</v>
      </c>
      <c r="Y120" s="42">
        <v>-2.4580000000000001E-3</v>
      </c>
      <c r="Z120" s="42">
        <v>3.408E-3</v>
      </c>
      <c r="AA120" s="42">
        <v>-5.9999999999999995E-4</v>
      </c>
      <c r="AB120" s="42">
        <v>1.0349999999999999E-3</v>
      </c>
      <c r="AC120" s="42">
        <v>-2.3149999999999998E-3</v>
      </c>
      <c r="AD120" s="42">
        <v>-7.3470000000000002E-3</v>
      </c>
      <c r="AE120" s="42">
        <v>5.8576999999999997E-2</v>
      </c>
      <c r="AF120" s="42">
        <v>0.10802200000000001</v>
      </c>
      <c r="AH120" s="30">
        <f t="shared" si="17"/>
        <v>2.6250000000000002E-3</v>
      </c>
      <c r="AI120" s="30">
        <f t="shared" si="11"/>
        <v>-2.4580000000000001E-3</v>
      </c>
      <c r="AJ120" s="30">
        <f t="shared" si="11"/>
        <v>3.408E-3</v>
      </c>
      <c r="AK120" s="30">
        <f t="shared" si="11"/>
        <v>-5.9999999999999995E-4</v>
      </c>
      <c r="AL120" s="30">
        <f t="shared" si="11"/>
        <v>1.0349999999999999E-3</v>
      </c>
      <c r="AM120" s="30">
        <f t="shared" si="11"/>
        <v>-2.3149999999999998E-3</v>
      </c>
      <c r="AN120" s="30">
        <f t="shared" si="11"/>
        <v>-7.3470000000000002E-3</v>
      </c>
      <c r="AR120" s="31">
        <f t="shared" si="13"/>
        <v>13423</v>
      </c>
      <c r="AS120" s="30">
        <f t="shared" si="15"/>
        <v>-1.7724359999999999</v>
      </c>
      <c r="AT120" s="30">
        <f t="shared" si="20"/>
        <v>-2.4580000000000001E-3</v>
      </c>
      <c r="AU120" s="30">
        <f t="shared" si="20"/>
        <v>3.408E-3</v>
      </c>
      <c r="AV120" s="30">
        <f t="shared" si="20"/>
        <v>-5.9999999999999995E-4</v>
      </c>
      <c r="AW120" s="30">
        <f t="shared" si="19"/>
        <v>1.0349999999999999E-3</v>
      </c>
      <c r="AX120" s="30">
        <f t="shared" si="19"/>
        <v>-2.3149999999999998E-3</v>
      </c>
      <c r="AY120" s="30">
        <f t="shared" si="19"/>
        <v>-7.3470000000000002E-3</v>
      </c>
      <c r="AZ120" s="30">
        <f t="shared" si="16"/>
        <v>-1.780713</v>
      </c>
      <c r="BA120" s="31">
        <f t="shared" si="18"/>
        <v>13423</v>
      </c>
      <c r="BB120" s="30">
        <f t="shared" si="18"/>
        <v>-1.7724359999999999</v>
      </c>
      <c r="BC120" s="30" t="e">
        <f>#REF!</f>
        <v>#REF!</v>
      </c>
    </row>
    <row r="121" spans="1:55" ht="15">
      <c r="A121" s="41">
        <v>13515</v>
      </c>
      <c r="B121" s="42">
        <v>-1.2885880000000001</v>
      </c>
      <c r="C121" s="42">
        <v>1.7200000000000001E-4</v>
      </c>
      <c r="D121" s="42">
        <v>-4.5111999999999999E-2</v>
      </c>
      <c r="E121" s="42">
        <v>-1.121E-3</v>
      </c>
      <c r="F121" s="42">
        <v>0.12548599999999999</v>
      </c>
      <c r="G121" s="42">
        <v>-0.221086</v>
      </c>
      <c r="H121" s="42">
        <v>4.9242000000000001E-2</v>
      </c>
      <c r="I121" s="42">
        <v>0.211561</v>
      </c>
      <c r="J121" s="42">
        <v>0.37197999999999998</v>
      </c>
      <c r="K121" s="42">
        <v>2.5699999999999998E-3</v>
      </c>
      <c r="L121" s="42">
        <v>0.4466</v>
      </c>
      <c r="M121" s="42">
        <v>0</v>
      </c>
      <c r="N121" s="42">
        <v>0</v>
      </c>
      <c r="O121" s="42">
        <v>0.62365700000000002</v>
      </c>
      <c r="P121" s="42">
        <v>0</v>
      </c>
      <c r="Q121" s="42">
        <v>-0.231404</v>
      </c>
      <c r="R121" s="42">
        <v>0</v>
      </c>
      <c r="S121" s="42">
        <v>0</v>
      </c>
      <c r="T121" s="42">
        <v>0</v>
      </c>
      <c r="U121" s="42">
        <v>0</v>
      </c>
      <c r="V121" s="42">
        <v>0</v>
      </c>
      <c r="W121" s="42">
        <v>0</v>
      </c>
      <c r="X121" s="42">
        <v>0</v>
      </c>
      <c r="Y121" s="42">
        <v>-2.3679999999999999E-3</v>
      </c>
      <c r="Z121" s="42">
        <v>3.2539999999999999E-3</v>
      </c>
      <c r="AA121" s="42">
        <v>-6.0300000000000002E-4</v>
      </c>
      <c r="AB121" s="42">
        <v>9.68E-4</v>
      </c>
      <c r="AC121" s="42">
        <v>-2.2390000000000001E-3</v>
      </c>
      <c r="AD121" s="42">
        <v>-7.0720000000000002E-3</v>
      </c>
      <c r="AE121" s="42">
        <v>5.8130000000000001E-2</v>
      </c>
      <c r="AF121" s="42">
        <v>9.4026999999999999E-2</v>
      </c>
      <c r="AH121" s="30">
        <f t="shared" si="17"/>
        <v>2.5699999999999998E-3</v>
      </c>
      <c r="AI121" s="30">
        <f t="shared" si="11"/>
        <v>-2.3679999999999999E-3</v>
      </c>
      <c r="AJ121" s="30">
        <f t="shared" si="11"/>
        <v>3.2539999999999999E-3</v>
      </c>
      <c r="AK121" s="30">
        <f t="shared" si="11"/>
        <v>-6.0300000000000002E-4</v>
      </c>
      <c r="AL121" s="30">
        <f t="shared" si="11"/>
        <v>9.68E-4</v>
      </c>
      <c r="AM121" s="30">
        <f t="shared" si="11"/>
        <v>-2.2390000000000001E-3</v>
      </c>
      <c r="AN121" s="30">
        <f t="shared" si="11"/>
        <v>-7.0720000000000002E-3</v>
      </c>
      <c r="AR121" s="31">
        <f t="shared" si="13"/>
        <v>13515</v>
      </c>
      <c r="AS121" s="30">
        <f t="shared" si="15"/>
        <v>-1.772491</v>
      </c>
      <c r="AT121" s="30">
        <f t="shared" si="20"/>
        <v>-2.3679999999999999E-3</v>
      </c>
      <c r="AU121" s="30">
        <f t="shared" si="20"/>
        <v>3.2539999999999999E-3</v>
      </c>
      <c r="AV121" s="30">
        <f t="shared" si="20"/>
        <v>-6.0300000000000002E-4</v>
      </c>
      <c r="AW121" s="30">
        <f t="shared" si="19"/>
        <v>9.68E-4</v>
      </c>
      <c r="AX121" s="30">
        <f t="shared" si="19"/>
        <v>-2.2390000000000001E-3</v>
      </c>
      <c r="AY121" s="30">
        <f t="shared" si="19"/>
        <v>-7.0720000000000002E-3</v>
      </c>
      <c r="AZ121" s="30">
        <f t="shared" si="16"/>
        <v>-1.7805509999999998</v>
      </c>
      <c r="BA121" s="31">
        <f t="shared" si="18"/>
        <v>13515</v>
      </c>
      <c r="BB121" s="30">
        <f t="shared" si="18"/>
        <v>-1.772491</v>
      </c>
      <c r="BC121" s="30" t="e">
        <f>#REF!</f>
        <v>#REF!</v>
      </c>
    </row>
    <row r="122" spans="1:55" ht="15">
      <c r="A122" s="41">
        <v>13605</v>
      </c>
      <c r="B122" s="42">
        <v>-1.275244</v>
      </c>
      <c r="C122" s="42">
        <v>1.6799999999999999E-4</v>
      </c>
      <c r="D122" s="42">
        <v>-4.4916999999999999E-2</v>
      </c>
      <c r="E122" s="42">
        <v>-1.034E-3</v>
      </c>
      <c r="F122" s="42">
        <v>0.123777</v>
      </c>
      <c r="G122" s="42">
        <v>-0.216637</v>
      </c>
      <c r="H122" s="42">
        <v>4.9732999999999999E-2</v>
      </c>
      <c r="I122" s="42">
        <v>0.20527000000000001</v>
      </c>
      <c r="J122" s="42">
        <v>0.36094700000000002</v>
      </c>
      <c r="K122" s="42">
        <v>2.5089999999999999E-3</v>
      </c>
      <c r="L122" s="42">
        <v>0.43931799999999999</v>
      </c>
      <c r="M122" s="42">
        <v>0</v>
      </c>
      <c r="N122" s="42">
        <v>0</v>
      </c>
      <c r="O122" s="42">
        <v>0.61595900000000003</v>
      </c>
      <c r="P122" s="42">
        <v>0</v>
      </c>
      <c r="Q122" s="42">
        <v>-0.229044</v>
      </c>
      <c r="R122" s="42">
        <v>0</v>
      </c>
      <c r="S122" s="42">
        <v>0</v>
      </c>
      <c r="T122" s="42">
        <v>0</v>
      </c>
      <c r="U122" s="42">
        <v>0</v>
      </c>
      <c r="V122" s="42">
        <v>0</v>
      </c>
      <c r="W122" s="42">
        <v>0</v>
      </c>
      <c r="X122" s="42">
        <v>0</v>
      </c>
      <c r="Y122" s="42">
        <v>-2.2829999999999999E-3</v>
      </c>
      <c r="Z122" s="42">
        <v>3.1059999999999998E-3</v>
      </c>
      <c r="AA122" s="42">
        <v>-6.0499999999999996E-4</v>
      </c>
      <c r="AB122" s="42">
        <v>9.0600000000000001E-4</v>
      </c>
      <c r="AC122" s="42">
        <v>-2.166E-3</v>
      </c>
      <c r="AD122" s="42">
        <v>-6.8050000000000003E-3</v>
      </c>
      <c r="AE122" s="42">
        <v>5.7687000000000002E-2</v>
      </c>
      <c r="AF122" s="42">
        <v>8.0645999999999995E-2</v>
      </c>
      <c r="AH122" s="30">
        <f t="shared" si="17"/>
        <v>2.5089999999999999E-3</v>
      </c>
      <c r="AI122" s="30">
        <f t="shared" ref="AI122:AN132" si="21">Y122</f>
        <v>-2.2829999999999999E-3</v>
      </c>
      <c r="AJ122" s="30">
        <f t="shared" si="21"/>
        <v>3.1059999999999998E-3</v>
      </c>
      <c r="AK122" s="30">
        <f t="shared" si="21"/>
        <v>-6.0499999999999996E-4</v>
      </c>
      <c r="AL122" s="30">
        <f t="shared" si="21"/>
        <v>9.0600000000000001E-4</v>
      </c>
      <c r="AM122" s="30">
        <f t="shared" si="21"/>
        <v>-2.166E-3</v>
      </c>
      <c r="AN122" s="30">
        <f t="shared" si="21"/>
        <v>-6.8050000000000003E-3</v>
      </c>
      <c r="AR122" s="31">
        <f t="shared" si="13"/>
        <v>13605</v>
      </c>
      <c r="AS122" s="30">
        <f t="shared" si="15"/>
        <v>-1.7725519999999999</v>
      </c>
      <c r="AT122" s="30">
        <f t="shared" si="20"/>
        <v>-2.2829999999999999E-3</v>
      </c>
      <c r="AU122" s="30">
        <f t="shared" si="20"/>
        <v>3.1059999999999998E-3</v>
      </c>
      <c r="AV122" s="30">
        <f t="shared" si="20"/>
        <v>-6.0499999999999996E-4</v>
      </c>
      <c r="AW122" s="30">
        <f t="shared" si="19"/>
        <v>9.0600000000000001E-4</v>
      </c>
      <c r="AX122" s="30">
        <f t="shared" si="19"/>
        <v>-2.166E-3</v>
      </c>
      <c r="AY122" s="30">
        <f t="shared" si="19"/>
        <v>-6.8050000000000003E-3</v>
      </c>
      <c r="AZ122" s="30">
        <f t="shared" si="16"/>
        <v>-1.7803989999999996</v>
      </c>
      <c r="BA122" s="31">
        <f t="shared" si="18"/>
        <v>13605</v>
      </c>
      <c r="BB122" s="30">
        <f t="shared" si="18"/>
        <v>-1.7725519999999999</v>
      </c>
      <c r="BC122" s="30" t="e">
        <f>#REF!</f>
        <v>#REF!</v>
      </c>
    </row>
    <row r="123" spans="1:55" ht="15">
      <c r="A123" s="41">
        <v>13696</v>
      </c>
      <c r="B123" s="42">
        <v>-1.262024</v>
      </c>
      <c r="C123" s="42">
        <v>1.63E-4</v>
      </c>
      <c r="D123" s="42">
        <v>-4.4714999999999998E-2</v>
      </c>
      <c r="E123" s="42">
        <v>-9.5299999999999996E-4</v>
      </c>
      <c r="F123" s="42">
        <v>0.122101</v>
      </c>
      <c r="G123" s="42">
        <v>-0.21226100000000001</v>
      </c>
      <c r="H123" s="42">
        <v>5.0236000000000003E-2</v>
      </c>
      <c r="I123" s="42">
        <v>0.19911000000000001</v>
      </c>
      <c r="J123" s="42">
        <v>0.35024100000000002</v>
      </c>
      <c r="K123" s="42">
        <v>2.444E-3</v>
      </c>
      <c r="L123" s="42">
        <v>0.43223499999999998</v>
      </c>
      <c r="M123" s="42">
        <v>0</v>
      </c>
      <c r="N123" s="42">
        <v>0</v>
      </c>
      <c r="O123" s="42">
        <v>0.60838599999999998</v>
      </c>
      <c r="P123" s="42">
        <v>0</v>
      </c>
      <c r="Q123" s="42">
        <v>-0.22670599999999999</v>
      </c>
      <c r="R123" s="42">
        <v>0</v>
      </c>
      <c r="S123" s="42">
        <v>0</v>
      </c>
      <c r="T123" s="42">
        <v>0</v>
      </c>
      <c r="U123" s="42">
        <v>0</v>
      </c>
      <c r="V123" s="42">
        <v>0</v>
      </c>
      <c r="W123" s="42">
        <v>0</v>
      </c>
      <c r="X123" s="42">
        <v>0</v>
      </c>
      <c r="Y123" s="42">
        <v>-2.202E-3</v>
      </c>
      <c r="Z123" s="42">
        <v>2.9640000000000001E-3</v>
      </c>
      <c r="AA123" s="42">
        <v>-6.0400000000000004E-4</v>
      </c>
      <c r="AB123" s="42">
        <v>8.4699999999999999E-4</v>
      </c>
      <c r="AC123" s="42">
        <v>-2.0960000000000002E-3</v>
      </c>
      <c r="AD123" s="42">
        <v>-6.5469999999999999E-3</v>
      </c>
      <c r="AE123" s="42">
        <v>5.7246999999999999E-2</v>
      </c>
      <c r="AF123" s="42">
        <v>6.7865999999999996E-2</v>
      </c>
      <c r="AH123" s="30">
        <f t="shared" si="17"/>
        <v>2.444E-3</v>
      </c>
      <c r="AI123" s="30">
        <f t="shared" si="21"/>
        <v>-2.202E-3</v>
      </c>
      <c r="AJ123" s="30">
        <f t="shared" si="21"/>
        <v>2.9640000000000001E-3</v>
      </c>
      <c r="AK123" s="30">
        <f t="shared" si="21"/>
        <v>-6.0400000000000004E-4</v>
      </c>
      <c r="AL123" s="30">
        <f t="shared" si="21"/>
        <v>8.4699999999999999E-4</v>
      </c>
      <c r="AM123" s="30">
        <f t="shared" si="21"/>
        <v>-2.0960000000000002E-3</v>
      </c>
      <c r="AN123" s="30">
        <f t="shared" si="21"/>
        <v>-6.5469999999999999E-3</v>
      </c>
      <c r="AR123" s="31">
        <f t="shared" si="13"/>
        <v>13696</v>
      </c>
      <c r="AS123" s="30">
        <f t="shared" si="15"/>
        <v>-1.7726170000000001</v>
      </c>
      <c r="AT123" s="30">
        <f t="shared" si="20"/>
        <v>-2.202E-3</v>
      </c>
      <c r="AU123" s="30">
        <f t="shared" si="20"/>
        <v>2.9640000000000001E-3</v>
      </c>
      <c r="AV123" s="30">
        <f t="shared" si="20"/>
        <v>-6.0400000000000004E-4</v>
      </c>
      <c r="AW123" s="30">
        <f t="shared" si="19"/>
        <v>8.4699999999999999E-4</v>
      </c>
      <c r="AX123" s="30">
        <f t="shared" si="19"/>
        <v>-2.0960000000000002E-3</v>
      </c>
      <c r="AY123" s="30">
        <f t="shared" si="19"/>
        <v>-6.5469999999999999E-3</v>
      </c>
      <c r="AZ123" s="30">
        <f t="shared" si="16"/>
        <v>-1.7802550000000004</v>
      </c>
      <c r="BA123" s="31">
        <f t="shared" si="18"/>
        <v>13696</v>
      </c>
      <c r="BB123" s="30">
        <f t="shared" si="18"/>
        <v>-1.7726170000000001</v>
      </c>
      <c r="BC123" s="30" t="e">
        <f>#REF!</f>
        <v>#REF!</v>
      </c>
    </row>
    <row r="124" spans="1:55" ht="15">
      <c r="A124" s="41">
        <v>13788</v>
      </c>
      <c r="B124" s="42">
        <v>-1.248928</v>
      </c>
      <c r="C124" s="42">
        <v>1.5799999999999999E-4</v>
      </c>
      <c r="D124" s="42">
        <v>-4.4506999999999998E-2</v>
      </c>
      <c r="E124" s="42">
        <v>-8.7900000000000001E-4</v>
      </c>
      <c r="F124" s="42">
        <v>0.12045500000000001</v>
      </c>
      <c r="G124" s="42">
        <v>-0.207958</v>
      </c>
      <c r="H124" s="42">
        <v>5.0745999999999999E-2</v>
      </c>
      <c r="I124" s="42">
        <v>0.19309200000000001</v>
      </c>
      <c r="J124" s="42">
        <v>0.33985300000000002</v>
      </c>
      <c r="K124" s="42">
        <v>2.3760000000000001E-3</v>
      </c>
      <c r="L124" s="42">
        <v>0.425344</v>
      </c>
      <c r="M124" s="42">
        <v>0</v>
      </c>
      <c r="N124" s="42">
        <v>0</v>
      </c>
      <c r="O124" s="42">
        <v>0.600935</v>
      </c>
      <c r="P124" s="42">
        <v>0</v>
      </c>
      <c r="Q124" s="42">
        <v>-0.22439100000000001</v>
      </c>
      <c r="R124" s="42">
        <v>0</v>
      </c>
      <c r="S124" s="42">
        <v>0</v>
      </c>
      <c r="T124" s="42">
        <v>0</v>
      </c>
      <c r="U124" s="42">
        <v>0</v>
      </c>
      <c r="V124" s="42">
        <v>0</v>
      </c>
      <c r="W124" s="42">
        <v>0</v>
      </c>
      <c r="X124" s="42">
        <v>0</v>
      </c>
      <c r="Y124" s="42">
        <v>-2.1250000000000002E-3</v>
      </c>
      <c r="Z124" s="42">
        <v>2.8279999999999998E-3</v>
      </c>
      <c r="AA124" s="42">
        <v>-6.0300000000000002E-4</v>
      </c>
      <c r="AB124" s="42">
        <v>7.9299999999999998E-4</v>
      </c>
      <c r="AC124" s="42">
        <v>-2.0279999999999999E-3</v>
      </c>
      <c r="AD124" s="42">
        <v>-6.2979999999999998E-3</v>
      </c>
      <c r="AE124" s="42">
        <v>5.6809999999999999E-2</v>
      </c>
      <c r="AF124" s="42">
        <v>5.5674000000000001E-2</v>
      </c>
      <c r="AH124" s="30">
        <f t="shared" si="17"/>
        <v>2.3760000000000001E-3</v>
      </c>
      <c r="AI124" s="30">
        <f t="shared" si="21"/>
        <v>-2.1250000000000002E-3</v>
      </c>
      <c r="AJ124" s="30">
        <f t="shared" si="21"/>
        <v>2.8279999999999998E-3</v>
      </c>
      <c r="AK124" s="30">
        <f t="shared" si="21"/>
        <v>-6.0300000000000002E-4</v>
      </c>
      <c r="AL124" s="30">
        <f t="shared" si="21"/>
        <v>7.9299999999999998E-4</v>
      </c>
      <c r="AM124" s="30">
        <f t="shared" si="21"/>
        <v>-2.0279999999999999E-3</v>
      </c>
      <c r="AN124" s="30">
        <f t="shared" si="21"/>
        <v>-6.2979999999999998E-3</v>
      </c>
      <c r="AR124" s="31">
        <f t="shared" si="13"/>
        <v>13788</v>
      </c>
      <c r="AS124" s="30">
        <f t="shared" si="15"/>
        <v>-1.7726850000000001</v>
      </c>
      <c r="AT124" s="30">
        <f t="shared" si="20"/>
        <v>-2.1250000000000002E-3</v>
      </c>
      <c r="AU124" s="30">
        <f t="shared" si="20"/>
        <v>2.8279999999999998E-3</v>
      </c>
      <c r="AV124" s="30">
        <f t="shared" si="20"/>
        <v>-6.0300000000000002E-4</v>
      </c>
      <c r="AW124" s="30">
        <f t="shared" si="19"/>
        <v>7.9299999999999998E-4</v>
      </c>
      <c r="AX124" s="30">
        <f t="shared" si="19"/>
        <v>-2.0279999999999999E-3</v>
      </c>
      <c r="AY124" s="30">
        <f t="shared" si="19"/>
        <v>-6.2979999999999998E-3</v>
      </c>
      <c r="AZ124" s="30">
        <f t="shared" si="16"/>
        <v>-1.7801179999999996</v>
      </c>
      <c r="BA124" s="31">
        <f t="shared" si="18"/>
        <v>13788</v>
      </c>
      <c r="BB124" s="30">
        <f t="shared" si="18"/>
        <v>-1.7726850000000001</v>
      </c>
      <c r="BC124" s="30" t="e">
        <f>#REF!</f>
        <v>#REF!</v>
      </c>
    </row>
    <row r="125" spans="1:55" ht="15">
      <c r="A125" s="41">
        <v>13880</v>
      </c>
      <c r="B125" s="42">
        <v>-1.2359560000000001</v>
      </c>
      <c r="C125" s="42">
        <v>1.54E-4</v>
      </c>
      <c r="D125" s="42">
        <v>-4.4295000000000001E-2</v>
      </c>
      <c r="E125" s="42">
        <v>-8.0999999999999996E-4</v>
      </c>
      <c r="F125" s="42">
        <v>0.11884</v>
      </c>
      <c r="G125" s="42">
        <v>-0.20372799999999999</v>
      </c>
      <c r="H125" s="42">
        <v>5.126E-2</v>
      </c>
      <c r="I125" s="42">
        <v>0.187221</v>
      </c>
      <c r="J125" s="42">
        <v>0.32977499999999998</v>
      </c>
      <c r="K125" s="42">
        <v>2.3050000000000002E-3</v>
      </c>
      <c r="L125" s="42">
        <v>0.41863699999999998</v>
      </c>
      <c r="M125" s="42">
        <v>0</v>
      </c>
      <c r="N125" s="42">
        <v>0</v>
      </c>
      <c r="O125" s="42">
        <v>0.59360400000000002</v>
      </c>
      <c r="P125" s="42">
        <v>0</v>
      </c>
      <c r="Q125" s="42">
        <v>-0.22209799999999999</v>
      </c>
      <c r="R125" s="42">
        <v>0</v>
      </c>
      <c r="S125" s="42">
        <v>0</v>
      </c>
      <c r="T125" s="42">
        <v>0</v>
      </c>
      <c r="U125" s="42">
        <v>0</v>
      </c>
      <c r="V125" s="42">
        <v>0</v>
      </c>
      <c r="W125" s="42">
        <v>0</v>
      </c>
      <c r="X125" s="42">
        <v>0</v>
      </c>
      <c r="Y125" s="42">
        <v>-2.0530000000000001E-3</v>
      </c>
      <c r="Z125" s="42">
        <v>2.699E-3</v>
      </c>
      <c r="AA125" s="42">
        <v>-5.9900000000000003E-4</v>
      </c>
      <c r="AB125" s="42">
        <v>7.4200000000000004E-4</v>
      </c>
      <c r="AC125" s="42">
        <v>-1.9629999999999999E-3</v>
      </c>
      <c r="AD125" s="42">
        <v>-6.0590000000000001E-3</v>
      </c>
      <c r="AE125" s="42">
        <v>5.6376000000000002E-2</v>
      </c>
      <c r="AF125" s="42">
        <v>4.4052000000000001E-2</v>
      </c>
      <c r="AH125" s="30">
        <f t="shared" si="17"/>
        <v>2.3050000000000002E-3</v>
      </c>
      <c r="AI125" s="30">
        <f t="shared" si="21"/>
        <v>-2.0530000000000001E-3</v>
      </c>
      <c r="AJ125" s="30">
        <f t="shared" si="21"/>
        <v>2.699E-3</v>
      </c>
      <c r="AK125" s="30">
        <f t="shared" si="21"/>
        <v>-5.9900000000000003E-4</v>
      </c>
      <c r="AL125" s="30">
        <f t="shared" si="21"/>
        <v>7.4200000000000004E-4</v>
      </c>
      <c r="AM125" s="30">
        <f t="shared" si="21"/>
        <v>-1.9629999999999999E-3</v>
      </c>
      <c r="AN125" s="30">
        <f t="shared" si="21"/>
        <v>-6.0590000000000001E-3</v>
      </c>
      <c r="AR125" s="31">
        <f t="shared" si="13"/>
        <v>13880</v>
      </c>
      <c r="AS125" s="30">
        <f t="shared" si="15"/>
        <v>-1.772756</v>
      </c>
      <c r="AT125" s="30">
        <f t="shared" si="20"/>
        <v>-2.0530000000000001E-3</v>
      </c>
      <c r="AU125" s="30">
        <f t="shared" si="20"/>
        <v>2.699E-3</v>
      </c>
      <c r="AV125" s="30">
        <f t="shared" si="20"/>
        <v>-5.9900000000000003E-4</v>
      </c>
      <c r="AW125" s="30">
        <f t="shared" si="19"/>
        <v>7.4200000000000004E-4</v>
      </c>
      <c r="AX125" s="30">
        <f t="shared" si="19"/>
        <v>-1.9629999999999999E-3</v>
      </c>
      <c r="AY125" s="30">
        <f t="shared" si="19"/>
        <v>-6.0590000000000001E-3</v>
      </c>
      <c r="AZ125" s="30">
        <f t="shared" si="16"/>
        <v>-1.779989</v>
      </c>
      <c r="BA125" s="31">
        <f t="shared" si="18"/>
        <v>13880</v>
      </c>
      <c r="BB125" s="30">
        <f t="shared" si="18"/>
        <v>-1.772756</v>
      </c>
      <c r="BC125" s="30" t="e">
        <f>#REF!</f>
        <v>#REF!</v>
      </c>
    </row>
    <row r="126" spans="1:55" ht="15">
      <c r="A126" s="41">
        <v>13970</v>
      </c>
      <c r="B126" s="42">
        <v>-1.223106</v>
      </c>
      <c r="C126" s="42">
        <v>1.4999999999999999E-4</v>
      </c>
      <c r="D126" s="42">
        <v>-4.4076999999999998E-2</v>
      </c>
      <c r="E126" s="42">
        <v>-7.4799999999999997E-4</v>
      </c>
      <c r="F126" s="42">
        <v>0.117255</v>
      </c>
      <c r="G126" s="42">
        <v>-0.199571</v>
      </c>
      <c r="H126" s="42">
        <v>5.1770999999999998E-2</v>
      </c>
      <c r="I126" s="42">
        <v>0.181502</v>
      </c>
      <c r="J126" s="42">
        <v>0.319998</v>
      </c>
      <c r="K126" s="42">
        <v>2.2330000000000002E-3</v>
      </c>
      <c r="L126" s="42">
        <v>0.412107</v>
      </c>
      <c r="M126" s="42">
        <v>0</v>
      </c>
      <c r="N126" s="42">
        <v>0</v>
      </c>
      <c r="O126" s="42">
        <v>0.58638900000000005</v>
      </c>
      <c r="P126" s="42">
        <v>0</v>
      </c>
      <c r="Q126" s="42">
        <v>-0.219828</v>
      </c>
      <c r="R126" s="42">
        <v>0</v>
      </c>
      <c r="S126" s="42">
        <v>0</v>
      </c>
      <c r="T126" s="42">
        <v>0</v>
      </c>
      <c r="U126" s="42">
        <v>0</v>
      </c>
      <c r="V126" s="42">
        <v>0</v>
      </c>
      <c r="W126" s="42">
        <v>0</v>
      </c>
      <c r="X126" s="42">
        <v>0</v>
      </c>
      <c r="Y126" s="42">
        <v>-1.9840000000000001E-3</v>
      </c>
      <c r="Z126" s="42">
        <v>2.5769999999999999E-3</v>
      </c>
      <c r="AA126" s="42">
        <v>-5.9500000000000004E-4</v>
      </c>
      <c r="AB126" s="42">
        <v>6.9499999999999998E-4</v>
      </c>
      <c r="AC126" s="42">
        <v>-1.9009999999999999E-3</v>
      </c>
      <c r="AD126" s="42">
        <v>-5.829E-3</v>
      </c>
      <c r="AE126" s="42">
        <v>5.5946000000000003E-2</v>
      </c>
      <c r="AF126" s="42">
        <v>3.2985E-2</v>
      </c>
      <c r="AH126" s="30">
        <f t="shared" si="17"/>
        <v>2.2330000000000002E-3</v>
      </c>
      <c r="AI126" s="30">
        <f t="shared" si="21"/>
        <v>-1.9840000000000001E-3</v>
      </c>
      <c r="AJ126" s="30">
        <f t="shared" si="21"/>
        <v>2.5769999999999999E-3</v>
      </c>
      <c r="AK126" s="30">
        <f t="shared" si="21"/>
        <v>-5.9500000000000004E-4</v>
      </c>
      <c r="AL126" s="30">
        <f t="shared" si="21"/>
        <v>6.9499999999999998E-4</v>
      </c>
      <c r="AM126" s="30">
        <f t="shared" si="21"/>
        <v>-1.9009999999999999E-3</v>
      </c>
      <c r="AN126" s="30">
        <f t="shared" si="21"/>
        <v>-5.829E-3</v>
      </c>
      <c r="AR126" s="31">
        <f t="shared" si="13"/>
        <v>13970</v>
      </c>
      <c r="AS126" s="30">
        <f t="shared" si="15"/>
        <v>-1.7728280000000001</v>
      </c>
      <c r="AT126" s="30">
        <f t="shared" si="20"/>
        <v>-1.9840000000000001E-3</v>
      </c>
      <c r="AU126" s="30">
        <f t="shared" si="20"/>
        <v>2.5769999999999999E-3</v>
      </c>
      <c r="AV126" s="30">
        <f t="shared" si="20"/>
        <v>-5.9500000000000004E-4</v>
      </c>
      <c r="AW126" s="30">
        <f t="shared" si="19"/>
        <v>6.9499999999999998E-4</v>
      </c>
      <c r="AX126" s="30">
        <f t="shared" si="19"/>
        <v>-1.9009999999999999E-3</v>
      </c>
      <c r="AY126" s="30">
        <f t="shared" si="19"/>
        <v>-5.829E-3</v>
      </c>
      <c r="AZ126" s="30">
        <f t="shared" si="16"/>
        <v>-1.779865</v>
      </c>
      <c r="BA126" s="31">
        <f t="shared" si="18"/>
        <v>13970</v>
      </c>
      <c r="BB126" s="30">
        <f t="shared" si="18"/>
        <v>-1.7728280000000001</v>
      </c>
      <c r="BC126" s="30" t="e">
        <f>#REF!</f>
        <v>#REF!</v>
      </c>
    </row>
    <row r="127" spans="1:55" ht="15">
      <c r="A127" s="41">
        <v>14061</v>
      </c>
      <c r="B127" s="42">
        <v>-1.210377</v>
      </c>
      <c r="C127" s="42">
        <v>1.46E-4</v>
      </c>
      <c r="D127" s="42">
        <v>-4.3854999999999998E-2</v>
      </c>
      <c r="E127" s="42">
        <v>-6.9099999999999999E-4</v>
      </c>
      <c r="F127" s="42">
        <v>0.11569699999999999</v>
      </c>
      <c r="G127" s="42">
        <v>-0.195488</v>
      </c>
      <c r="H127" s="42">
        <v>5.2276999999999997E-2</v>
      </c>
      <c r="I127" s="42">
        <v>0.17594000000000001</v>
      </c>
      <c r="J127" s="42">
        <v>0.31051299999999998</v>
      </c>
      <c r="K127" s="42">
        <v>2.1619999999999999E-3</v>
      </c>
      <c r="L127" s="42">
        <v>0.40574900000000003</v>
      </c>
      <c r="M127" s="42">
        <v>0</v>
      </c>
      <c r="N127" s="42">
        <v>0</v>
      </c>
      <c r="O127" s="42">
        <v>0.57928800000000003</v>
      </c>
      <c r="P127" s="42">
        <v>0</v>
      </c>
      <c r="Q127" s="42">
        <v>-0.217581</v>
      </c>
      <c r="R127" s="42">
        <v>0</v>
      </c>
      <c r="S127" s="42">
        <v>0</v>
      </c>
      <c r="T127" s="42">
        <v>0</v>
      </c>
      <c r="U127" s="42">
        <v>0</v>
      </c>
      <c r="V127" s="42">
        <v>0</v>
      </c>
      <c r="W127" s="42">
        <v>0</v>
      </c>
      <c r="X127" s="42">
        <v>0</v>
      </c>
      <c r="Y127" s="42">
        <v>-1.918E-3</v>
      </c>
      <c r="Z127" s="42">
        <v>2.4610000000000001E-3</v>
      </c>
      <c r="AA127" s="42">
        <v>-5.8900000000000001E-4</v>
      </c>
      <c r="AB127" s="42">
        <v>6.5200000000000002E-4</v>
      </c>
      <c r="AC127" s="42">
        <v>-1.841E-3</v>
      </c>
      <c r="AD127" s="42">
        <v>-5.6090000000000003E-3</v>
      </c>
      <c r="AE127" s="42">
        <v>5.5518999999999999E-2</v>
      </c>
      <c r="AF127" s="42">
        <v>2.2454999999999999E-2</v>
      </c>
      <c r="AH127" s="30">
        <f t="shared" si="17"/>
        <v>2.1619999999999999E-3</v>
      </c>
      <c r="AI127" s="30">
        <f t="shared" si="21"/>
        <v>-1.918E-3</v>
      </c>
      <c r="AJ127" s="30">
        <f t="shared" si="21"/>
        <v>2.4610000000000001E-3</v>
      </c>
      <c r="AK127" s="30">
        <f t="shared" si="21"/>
        <v>-5.8900000000000001E-4</v>
      </c>
      <c r="AL127" s="30">
        <f t="shared" si="21"/>
        <v>6.5200000000000002E-4</v>
      </c>
      <c r="AM127" s="30">
        <f t="shared" si="21"/>
        <v>-1.841E-3</v>
      </c>
      <c r="AN127" s="30">
        <f t="shared" si="21"/>
        <v>-5.6090000000000003E-3</v>
      </c>
      <c r="AR127" s="31">
        <f t="shared" si="13"/>
        <v>14061</v>
      </c>
      <c r="AS127" s="30">
        <f t="shared" si="15"/>
        <v>-1.772899</v>
      </c>
      <c r="AT127" s="30">
        <f t="shared" si="20"/>
        <v>-1.918E-3</v>
      </c>
      <c r="AU127" s="30">
        <f t="shared" si="20"/>
        <v>2.4610000000000001E-3</v>
      </c>
      <c r="AV127" s="30">
        <f t="shared" si="20"/>
        <v>-5.8900000000000001E-4</v>
      </c>
      <c r="AW127" s="30">
        <f t="shared" si="19"/>
        <v>6.5200000000000002E-4</v>
      </c>
      <c r="AX127" s="30">
        <f t="shared" si="19"/>
        <v>-1.841E-3</v>
      </c>
      <c r="AY127" s="30">
        <f t="shared" si="19"/>
        <v>-5.6090000000000003E-3</v>
      </c>
      <c r="AZ127" s="30">
        <f t="shared" si="16"/>
        <v>-1.7797429999999999</v>
      </c>
      <c r="BA127" s="31">
        <f t="shared" si="18"/>
        <v>14061</v>
      </c>
      <c r="BB127" s="30">
        <f t="shared" si="18"/>
        <v>-1.772899</v>
      </c>
      <c r="BC127" s="30" t="e">
        <f>#REF!</f>
        <v>#REF!</v>
      </c>
    </row>
    <row r="128" spans="1:55" ht="15">
      <c r="A128" s="41">
        <v>14153</v>
      </c>
      <c r="B128" s="42">
        <v>-1.1977679999999999</v>
      </c>
      <c r="C128" s="42">
        <v>1.4100000000000001E-4</v>
      </c>
      <c r="D128" s="42">
        <v>-4.3629000000000001E-2</v>
      </c>
      <c r="E128" s="42">
        <v>-6.3900000000000003E-4</v>
      </c>
      <c r="F128" s="42">
        <v>0.11416800000000001</v>
      </c>
      <c r="G128" s="42">
        <v>-0.19147700000000001</v>
      </c>
      <c r="H128" s="42">
        <v>5.2775000000000002E-2</v>
      </c>
      <c r="I128" s="42">
        <v>0.17053399999999999</v>
      </c>
      <c r="J128" s="42">
        <v>0.30131200000000002</v>
      </c>
      <c r="K128" s="42">
        <v>2.0899999999999998E-3</v>
      </c>
      <c r="L128" s="42">
        <v>0.39955600000000002</v>
      </c>
      <c r="M128" s="42">
        <v>0</v>
      </c>
      <c r="N128" s="42">
        <v>0</v>
      </c>
      <c r="O128" s="42">
        <v>0.572299</v>
      </c>
      <c r="P128" s="42">
        <v>0</v>
      </c>
      <c r="Q128" s="42">
        <v>-0.21535499999999999</v>
      </c>
      <c r="R128" s="42">
        <v>0</v>
      </c>
      <c r="S128" s="42">
        <v>0</v>
      </c>
      <c r="T128" s="42">
        <v>0</v>
      </c>
      <c r="U128" s="42">
        <v>0</v>
      </c>
      <c r="V128" s="42">
        <v>0</v>
      </c>
      <c r="W128" s="42">
        <v>0</v>
      </c>
      <c r="X128" s="42">
        <v>0</v>
      </c>
      <c r="Y128" s="42">
        <v>-1.8550000000000001E-3</v>
      </c>
      <c r="Z128" s="42">
        <v>2.3509999999999998E-3</v>
      </c>
      <c r="AA128" s="42">
        <v>-5.8299999999999997E-4</v>
      </c>
      <c r="AB128" s="42">
        <v>6.1200000000000002E-4</v>
      </c>
      <c r="AC128" s="42">
        <v>-1.7830000000000001E-3</v>
      </c>
      <c r="AD128" s="42">
        <v>-5.3990000000000002E-3</v>
      </c>
      <c r="AE128" s="42">
        <v>5.5095999999999999E-2</v>
      </c>
      <c r="AF128" s="42">
        <v>1.2444E-2</v>
      </c>
      <c r="AH128" s="30">
        <f t="shared" si="17"/>
        <v>2.0899999999999998E-3</v>
      </c>
      <c r="AI128" s="30">
        <f t="shared" si="21"/>
        <v>-1.8550000000000001E-3</v>
      </c>
      <c r="AJ128" s="30">
        <f t="shared" si="21"/>
        <v>2.3509999999999998E-3</v>
      </c>
      <c r="AK128" s="30">
        <f t="shared" si="21"/>
        <v>-5.8299999999999997E-4</v>
      </c>
      <c r="AL128" s="30">
        <f t="shared" si="21"/>
        <v>6.1200000000000002E-4</v>
      </c>
      <c r="AM128" s="30">
        <f t="shared" si="21"/>
        <v>-1.7830000000000001E-3</v>
      </c>
      <c r="AN128" s="30">
        <f t="shared" si="21"/>
        <v>-5.3990000000000002E-3</v>
      </c>
      <c r="AR128" s="31">
        <f t="shared" si="13"/>
        <v>14153</v>
      </c>
      <c r="AS128" s="30">
        <f t="shared" si="15"/>
        <v>-1.7729710000000001</v>
      </c>
      <c r="AT128" s="30">
        <f t="shared" si="20"/>
        <v>-1.8550000000000001E-3</v>
      </c>
      <c r="AU128" s="30">
        <f t="shared" si="20"/>
        <v>2.3509999999999998E-3</v>
      </c>
      <c r="AV128" s="30">
        <f t="shared" si="20"/>
        <v>-5.8299999999999997E-4</v>
      </c>
      <c r="AW128" s="30">
        <f t="shared" si="19"/>
        <v>6.1200000000000002E-4</v>
      </c>
      <c r="AX128" s="30">
        <f t="shared" si="19"/>
        <v>-1.7830000000000001E-3</v>
      </c>
      <c r="AY128" s="30">
        <f t="shared" si="19"/>
        <v>-5.3990000000000002E-3</v>
      </c>
      <c r="AZ128" s="30">
        <f t="shared" si="16"/>
        <v>-1.779628</v>
      </c>
      <c r="BA128" s="31">
        <f t="shared" si="18"/>
        <v>14153</v>
      </c>
      <c r="BB128" s="30">
        <f t="shared" si="18"/>
        <v>-1.7729710000000001</v>
      </c>
      <c r="BC128" s="30" t="e">
        <f>#REF!</f>
        <v>#REF!</v>
      </c>
    </row>
    <row r="129" spans="1:55" ht="15">
      <c r="A129" s="41">
        <v>14245</v>
      </c>
      <c r="B129" s="42">
        <v>-1.1852799999999999</v>
      </c>
      <c r="C129" s="42">
        <v>1.37E-4</v>
      </c>
      <c r="D129" s="42">
        <v>-4.3397999999999999E-2</v>
      </c>
      <c r="E129" s="42">
        <v>-5.9199999999999997E-4</v>
      </c>
      <c r="F129" s="42">
        <v>0.112665</v>
      </c>
      <c r="G129" s="42">
        <v>-0.18754000000000001</v>
      </c>
      <c r="H129" s="42">
        <v>5.3261999999999997E-2</v>
      </c>
      <c r="I129" s="42">
        <v>0.16528499999999999</v>
      </c>
      <c r="J129" s="42">
        <v>0.29238599999999998</v>
      </c>
      <c r="K129" s="42">
        <v>2.019E-3</v>
      </c>
      <c r="L129" s="42">
        <v>0.39352199999999998</v>
      </c>
      <c r="M129" s="42">
        <v>0</v>
      </c>
      <c r="N129" s="42">
        <v>0</v>
      </c>
      <c r="O129" s="42">
        <v>0.56541699999999995</v>
      </c>
      <c r="P129" s="42">
        <v>0</v>
      </c>
      <c r="Q129" s="42">
        <v>-0.21315300000000001</v>
      </c>
      <c r="R129" s="42">
        <v>0</v>
      </c>
      <c r="S129" s="42">
        <v>0</v>
      </c>
      <c r="T129" s="42">
        <v>0</v>
      </c>
      <c r="U129" s="42">
        <v>0</v>
      </c>
      <c r="V129" s="42">
        <v>0</v>
      </c>
      <c r="W129" s="42">
        <v>0</v>
      </c>
      <c r="X129" s="42">
        <v>0</v>
      </c>
      <c r="Y129" s="42">
        <v>-1.7949999999999999E-3</v>
      </c>
      <c r="Z129" s="42">
        <v>2.2460000000000002E-3</v>
      </c>
      <c r="AA129" s="42">
        <v>-5.7499999999999999E-4</v>
      </c>
      <c r="AB129" s="42">
        <v>5.7499999999999999E-4</v>
      </c>
      <c r="AC129" s="42">
        <v>-1.727E-3</v>
      </c>
      <c r="AD129" s="42">
        <v>-5.1970000000000002E-3</v>
      </c>
      <c r="AE129" s="42">
        <v>5.4675000000000001E-2</v>
      </c>
      <c r="AF129" s="42">
        <v>2.934E-3</v>
      </c>
      <c r="AH129" s="30">
        <f t="shared" si="17"/>
        <v>2.019E-3</v>
      </c>
      <c r="AI129" s="30">
        <f t="shared" si="21"/>
        <v>-1.7949999999999999E-3</v>
      </c>
      <c r="AJ129" s="30">
        <f t="shared" si="21"/>
        <v>2.2460000000000002E-3</v>
      </c>
      <c r="AK129" s="30">
        <f t="shared" si="21"/>
        <v>-5.7499999999999999E-4</v>
      </c>
      <c r="AL129" s="30">
        <f t="shared" si="21"/>
        <v>5.7499999999999999E-4</v>
      </c>
      <c r="AM129" s="30">
        <f t="shared" si="21"/>
        <v>-1.727E-3</v>
      </c>
      <c r="AN129" s="30">
        <f t="shared" si="21"/>
        <v>-5.1970000000000002E-3</v>
      </c>
      <c r="AR129" s="31">
        <f t="shared" si="13"/>
        <v>14245</v>
      </c>
      <c r="AS129" s="30">
        <f t="shared" si="15"/>
        <v>-1.773042</v>
      </c>
      <c r="AT129" s="30">
        <f t="shared" si="20"/>
        <v>-1.7949999999999999E-3</v>
      </c>
      <c r="AU129" s="30">
        <f t="shared" si="20"/>
        <v>2.2460000000000002E-3</v>
      </c>
      <c r="AV129" s="30">
        <f t="shared" si="20"/>
        <v>-5.7499999999999999E-4</v>
      </c>
      <c r="AW129" s="30">
        <f t="shared" si="19"/>
        <v>5.7499999999999999E-4</v>
      </c>
      <c r="AX129" s="30">
        <f t="shared" si="19"/>
        <v>-1.727E-3</v>
      </c>
      <c r="AY129" s="30">
        <f t="shared" si="19"/>
        <v>-5.1970000000000002E-3</v>
      </c>
      <c r="AZ129" s="30">
        <f t="shared" si="16"/>
        <v>-1.779515</v>
      </c>
      <c r="BA129" s="31">
        <f t="shared" si="18"/>
        <v>14245</v>
      </c>
      <c r="BB129" s="30">
        <f t="shared" si="18"/>
        <v>-1.773042</v>
      </c>
      <c r="BC129" s="30" t="e">
        <f>#REF!</f>
        <v>#REF!</v>
      </c>
    </row>
    <row r="130" spans="1:55" ht="15">
      <c r="A130" s="41">
        <v>14335</v>
      </c>
      <c r="B130" s="42">
        <v>-1.172911</v>
      </c>
      <c r="C130" s="42">
        <v>1.34E-4</v>
      </c>
      <c r="D130" s="42">
        <v>-4.3164000000000001E-2</v>
      </c>
      <c r="E130" s="42">
        <v>-5.4900000000000001E-4</v>
      </c>
      <c r="F130" s="42">
        <v>0.111188</v>
      </c>
      <c r="G130" s="42">
        <v>-0.183675</v>
      </c>
      <c r="H130" s="42">
        <v>5.3735999999999999E-2</v>
      </c>
      <c r="I130" s="42">
        <v>0.160193</v>
      </c>
      <c r="J130" s="42">
        <v>0.28372799999999998</v>
      </c>
      <c r="K130" s="42">
        <v>1.9499999999999999E-3</v>
      </c>
      <c r="L130" s="42">
        <v>0.38764300000000002</v>
      </c>
      <c r="M130" s="42">
        <v>0</v>
      </c>
      <c r="N130" s="42">
        <v>0</v>
      </c>
      <c r="O130" s="42">
        <v>0.55864199999999997</v>
      </c>
      <c r="P130" s="42">
        <v>0</v>
      </c>
      <c r="Q130" s="42">
        <v>-0.21097199999999999</v>
      </c>
      <c r="R130" s="42">
        <v>0</v>
      </c>
      <c r="S130" s="42">
        <v>0</v>
      </c>
      <c r="T130" s="42">
        <v>0</v>
      </c>
      <c r="U130" s="42">
        <v>0</v>
      </c>
      <c r="V130" s="42">
        <v>0</v>
      </c>
      <c r="W130" s="42">
        <v>0</v>
      </c>
      <c r="X130" s="42">
        <v>0</v>
      </c>
      <c r="Y130" s="42">
        <v>-1.737E-3</v>
      </c>
      <c r="Z130" s="42">
        <v>2.1480000000000002E-3</v>
      </c>
      <c r="AA130" s="42">
        <v>-5.6700000000000001E-4</v>
      </c>
      <c r="AB130" s="42">
        <v>5.4100000000000003E-4</v>
      </c>
      <c r="AC130" s="42">
        <v>-1.6739999999999999E-3</v>
      </c>
      <c r="AD130" s="42">
        <v>-5.0049999999999999E-3</v>
      </c>
      <c r="AE130" s="42">
        <v>5.4258000000000001E-2</v>
      </c>
      <c r="AF130" s="42">
        <v>-6.0920000000000002E-3</v>
      </c>
      <c r="AH130" s="30">
        <f t="shared" si="17"/>
        <v>1.9499999999999999E-3</v>
      </c>
      <c r="AI130" s="30">
        <f t="shared" si="21"/>
        <v>-1.737E-3</v>
      </c>
      <c r="AJ130" s="30">
        <f t="shared" si="21"/>
        <v>2.1480000000000002E-3</v>
      </c>
      <c r="AK130" s="30">
        <f t="shared" si="21"/>
        <v>-5.6700000000000001E-4</v>
      </c>
      <c r="AL130" s="30">
        <f t="shared" si="21"/>
        <v>5.4100000000000003E-4</v>
      </c>
      <c r="AM130" s="30">
        <f t="shared" si="21"/>
        <v>-1.6739999999999999E-3</v>
      </c>
      <c r="AN130" s="30">
        <f t="shared" si="21"/>
        <v>-5.0049999999999999E-3</v>
      </c>
      <c r="AR130" s="31">
        <f t="shared" ref="AR130:AR132" si="22">A130</f>
        <v>14335</v>
      </c>
      <c r="AS130" s="30">
        <f t="shared" si="15"/>
        <v>-1.7731110000000001</v>
      </c>
      <c r="AT130" s="30">
        <f t="shared" si="20"/>
        <v>-1.737E-3</v>
      </c>
      <c r="AU130" s="30">
        <f t="shared" si="20"/>
        <v>2.1480000000000002E-3</v>
      </c>
      <c r="AV130" s="30">
        <f t="shared" si="20"/>
        <v>-5.6700000000000001E-4</v>
      </c>
      <c r="AW130" s="30">
        <f t="shared" si="19"/>
        <v>5.4100000000000003E-4</v>
      </c>
      <c r="AX130" s="30">
        <f t="shared" si="19"/>
        <v>-1.6739999999999999E-3</v>
      </c>
      <c r="AY130" s="30">
        <f t="shared" si="19"/>
        <v>-5.0049999999999999E-3</v>
      </c>
      <c r="AZ130" s="30">
        <f t="shared" si="16"/>
        <v>-1.7794050000000001</v>
      </c>
      <c r="BA130" s="31">
        <f t="shared" si="18"/>
        <v>14335</v>
      </c>
      <c r="BB130" s="30">
        <f t="shared" si="18"/>
        <v>-1.7731110000000001</v>
      </c>
      <c r="BC130" s="30" t="e">
        <f>#REF!</f>
        <v>#REF!</v>
      </c>
    </row>
    <row r="131" spans="1:55" ht="15">
      <c r="A131" s="41">
        <v>14426</v>
      </c>
      <c r="B131" s="42">
        <v>-1.1606590000000001</v>
      </c>
      <c r="C131" s="42">
        <v>1.2999999999999999E-4</v>
      </c>
      <c r="D131" s="42">
        <v>-4.2925999999999999E-2</v>
      </c>
      <c r="E131" s="42">
        <v>-5.1000000000000004E-4</v>
      </c>
      <c r="F131" s="42">
        <v>0.109737</v>
      </c>
      <c r="G131" s="42">
        <v>-0.17988100000000001</v>
      </c>
      <c r="H131" s="42">
        <v>5.4195E-2</v>
      </c>
      <c r="I131" s="42">
        <v>0.155255</v>
      </c>
      <c r="J131" s="42">
        <v>0.27532899999999999</v>
      </c>
      <c r="K131" s="42">
        <v>1.882E-3</v>
      </c>
      <c r="L131" s="42">
        <v>0.38191199999999997</v>
      </c>
      <c r="M131" s="42">
        <v>0</v>
      </c>
      <c r="N131" s="42">
        <v>0</v>
      </c>
      <c r="O131" s="42">
        <v>0.55196999999999996</v>
      </c>
      <c r="P131" s="42">
        <v>0</v>
      </c>
      <c r="Q131" s="42">
        <v>-0.208814</v>
      </c>
      <c r="R131" s="42">
        <v>0</v>
      </c>
      <c r="S131" s="42">
        <v>0</v>
      </c>
      <c r="T131" s="42">
        <v>0</v>
      </c>
      <c r="U131" s="42">
        <v>0</v>
      </c>
      <c r="V131" s="42">
        <v>0</v>
      </c>
      <c r="W131" s="42">
        <v>0</v>
      </c>
      <c r="X131" s="42">
        <v>0</v>
      </c>
      <c r="Y131" s="42">
        <v>-1.6819999999999999E-3</v>
      </c>
      <c r="Z131" s="42">
        <v>2.055E-3</v>
      </c>
      <c r="AA131" s="42">
        <v>-5.5800000000000001E-4</v>
      </c>
      <c r="AB131" s="42">
        <v>5.0900000000000001E-4</v>
      </c>
      <c r="AC131" s="42">
        <v>-1.622E-3</v>
      </c>
      <c r="AD131" s="42">
        <v>-4.8209999999999998E-3</v>
      </c>
      <c r="AE131" s="42">
        <v>5.3844999999999997E-2</v>
      </c>
      <c r="AF131" s="42">
        <v>-1.4652999999999999E-2</v>
      </c>
      <c r="AH131" s="30">
        <f t="shared" si="17"/>
        <v>1.882E-3</v>
      </c>
      <c r="AI131" s="30">
        <f t="shared" si="21"/>
        <v>-1.6819999999999999E-3</v>
      </c>
      <c r="AJ131" s="30">
        <f t="shared" si="21"/>
        <v>2.055E-3</v>
      </c>
      <c r="AK131" s="30">
        <f t="shared" si="21"/>
        <v>-5.5800000000000001E-4</v>
      </c>
      <c r="AL131" s="30">
        <f t="shared" si="21"/>
        <v>5.0900000000000001E-4</v>
      </c>
      <c r="AM131" s="30">
        <f t="shared" si="21"/>
        <v>-1.622E-3</v>
      </c>
      <c r="AN131" s="30">
        <f t="shared" si="21"/>
        <v>-4.8209999999999998E-3</v>
      </c>
      <c r="AR131" s="31">
        <f t="shared" si="22"/>
        <v>14426</v>
      </c>
      <c r="AS131" s="30">
        <f t="shared" ref="AS131:AS132" si="23">K131-$K$2</f>
        <v>-1.7731790000000001</v>
      </c>
      <c r="AT131" s="30">
        <f t="shared" si="20"/>
        <v>-1.6819999999999999E-3</v>
      </c>
      <c r="AU131" s="30">
        <f t="shared" si="20"/>
        <v>2.055E-3</v>
      </c>
      <c r="AV131" s="30">
        <f t="shared" si="20"/>
        <v>-5.5800000000000001E-4</v>
      </c>
      <c r="AW131" s="30">
        <f t="shared" si="19"/>
        <v>5.0900000000000001E-4</v>
      </c>
      <c r="AX131" s="30">
        <f t="shared" si="19"/>
        <v>-1.622E-3</v>
      </c>
      <c r="AY131" s="30">
        <f t="shared" si="19"/>
        <v>-4.8209999999999998E-3</v>
      </c>
      <c r="AZ131" s="30">
        <f t="shared" ref="AZ131:AZ132" si="24">SUM(AS131:AY131)</f>
        <v>-1.779298</v>
      </c>
      <c r="BA131" s="31">
        <f t="shared" si="18"/>
        <v>14426</v>
      </c>
      <c r="BB131" s="30">
        <f t="shared" si="18"/>
        <v>-1.7731790000000001</v>
      </c>
      <c r="BC131" s="30" t="e">
        <f>#REF!</f>
        <v>#REF!</v>
      </c>
    </row>
    <row r="132" spans="1:55" ht="15">
      <c r="A132" s="41">
        <v>14518</v>
      </c>
      <c r="B132" s="42">
        <v>-1.1485259999999999</v>
      </c>
      <c r="C132" s="42">
        <v>1.26E-4</v>
      </c>
      <c r="D132" s="42">
        <v>-4.2684E-2</v>
      </c>
      <c r="E132" s="42">
        <v>-4.7399999999999997E-4</v>
      </c>
      <c r="F132" s="42">
        <v>0.108311</v>
      </c>
      <c r="G132" s="42">
        <v>-0.17615900000000001</v>
      </c>
      <c r="H132" s="42">
        <v>5.4636999999999998E-2</v>
      </c>
      <c r="I132" s="42">
        <v>0.15046999999999999</v>
      </c>
      <c r="J132" s="42">
        <v>0.26718199999999998</v>
      </c>
      <c r="K132" s="42">
        <v>1.8159999999999999E-3</v>
      </c>
      <c r="L132" s="42">
        <v>0.37632500000000002</v>
      </c>
      <c r="M132" s="42">
        <v>0</v>
      </c>
      <c r="N132" s="42">
        <v>0</v>
      </c>
      <c r="O132" s="42">
        <v>0.54539899999999997</v>
      </c>
      <c r="P132" s="42">
        <v>0</v>
      </c>
      <c r="Q132" s="42">
        <v>-0.206678</v>
      </c>
      <c r="R132" s="42">
        <v>0</v>
      </c>
      <c r="S132" s="42">
        <v>0</v>
      </c>
      <c r="T132" s="42">
        <v>0</v>
      </c>
      <c r="U132" s="42">
        <v>0</v>
      </c>
      <c r="V132" s="42">
        <v>0</v>
      </c>
      <c r="W132" s="42">
        <v>0</v>
      </c>
      <c r="X132" s="42">
        <v>0</v>
      </c>
      <c r="Y132" s="42">
        <v>-1.629E-3</v>
      </c>
      <c r="Z132" s="42">
        <v>1.967E-3</v>
      </c>
      <c r="AA132" s="42">
        <v>-5.4900000000000001E-4</v>
      </c>
      <c r="AB132" s="42">
        <v>4.8000000000000001E-4</v>
      </c>
      <c r="AC132" s="42">
        <v>-1.572E-3</v>
      </c>
      <c r="AD132" s="42">
        <v>-4.6449999999999998E-3</v>
      </c>
      <c r="AE132" s="42">
        <v>5.3434000000000002E-2</v>
      </c>
      <c r="AF132" s="42">
        <v>-2.2766999999999999E-2</v>
      </c>
      <c r="AH132" s="30">
        <f t="shared" ref="AH132" si="25">K132</f>
        <v>1.8159999999999999E-3</v>
      </c>
      <c r="AI132" s="30">
        <f t="shared" si="21"/>
        <v>-1.629E-3</v>
      </c>
      <c r="AJ132" s="30">
        <f t="shared" si="21"/>
        <v>1.967E-3</v>
      </c>
      <c r="AK132" s="30">
        <f t="shared" si="21"/>
        <v>-5.4900000000000001E-4</v>
      </c>
      <c r="AL132" s="30">
        <f t="shared" si="21"/>
        <v>4.8000000000000001E-4</v>
      </c>
      <c r="AM132" s="30">
        <f t="shared" si="21"/>
        <v>-1.572E-3</v>
      </c>
      <c r="AN132" s="30">
        <f t="shared" si="21"/>
        <v>-4.6449999999999998E-3</v>
      </c>
      <c r="AR132" s="31">
        <f t="shared" si="22"/>
        <v>14518</v>
      </c>
      <c r="AS132" s="30">
        <f t="shared" si="23"/>
        <v>-1.773245</v>
      </c>
      <c r="AT132" s="30">
        <f t="shared" si="20"/>
        <v>-1.629E-3</v>
      </c>
      <c r="AU132" s="30">
        <f t="shared" si="20"/>
        <v>1.967E-3</v>
      </c>
      <c r="AV132" s="30">
        <f t="shared" si="20"/>
        <v>-5.4900000000000001E-4</v>
      </c>
      <c r="AW132" s="30">
        <f t="shared" si="19"/>
        <v>4.8000000000000001E-4</v>
      </c>
      <c r="AX132" s="30">
        <f t="shared" si="19"/>
        <v>-1.572E-3</v>
      </c>
      <c r="AY132" s="30">
        <f t="shared" si="19"/>
        <v>-4.6449999999999998E-3</v>
      </c>
      <c r="AZ132" s="30">
        <f t="shared" si="24"/>
        <v>-1.7791929999999998</v>
      </c>
      <c r="BA132" s="31">
        <f t="shared" si="18"/>
        <v>14518</v>
      </c>
      <c r="BB132" s="30">
        <f t="shared" si="18"/>
        <v>-1.773245</v>
      </c>
      <c r="BC132" s="30" t="e">
        <f>#REF!</f>
        <v>#REF!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1076-BFA1-4A1B-8ABE-4E8893511339}">
  <sheetPr codeName="Sheet29"/>
  <dimension ref="A1:BQ132"/>
  <sheetViews>
    <sheetView topLeftCell="AZ1" zoomScale="200" zoomScaleNormal="175" workbookViewId="0">
      <selection activeCell="BK4" sqref="BK4"/>
    </sheetView>
  </sheetViews>
  <sheetFormatPr defaultColWidth="9.140625" defaultRowHeight="12.75"/>
  <cols>
    <col min="1" max="1" width="17.140625" style="30" bestFit="1" customWidth="1"/>
    <col min="2" max="14" width="9.28515625" style="30" bestFit="1" customWidth="1"/>
    <col min="15" max="15" width="9.140625" style="30"/>
    <col min="16" max="26" width="9.28515625" style="30" bestFit="1" customWidth="1"/>
    <col min="27" max="28" width="9.7109375" style="30" bestFit="1" customWidth="1"/>
    <col min="29" max="32" width="9.28515625" style="30" bestFit="1" customWidth="1"/>
    <col min="33" max="33" width="9.140625" style="30"/>
    <col min="34" max="34" width="13.140625" style="30" bestFit="1" customWidth="1"/>
    <col min="35" max="35" width="9.28515625" style="30" bestFit="1" customWidth="1"/>
    <col min="36" max="36" width="13.7109375" style="30" bestFit="1" customWidth="1"/>
    <col min="37" max="37" width="12.7109375" style="30" bestFit="1" customWidth="1"/>
    <col min="38" max="38" width="13.85546875" style="30" bestFit="1" customWidth="1"/>
    <col min="39" max="39" width="9.42578125" style="30" bestFit="1" customWidth="1"/>
    <col min="40" max="40" width="11.85546875" style="30" bestFit="1" customWidth="1"/>
    <col min="41" max="43" width="9.140625" style="30"/>
    <col min="44" max="44" width="10.85546875" style="30" bestFit="1" customWidth="1"/>
    <col min="45" max="45" width="13.7109375" style="30" bestFit="1" customWidth="1"/>
    <col min="46" max="46" width="9.42578125" style="30" bestFit="1" customWidth="1"/>
    <col min="47" max="47" width="13.85546875" style="30" bestFit="1" customWidth="1"/>
    <col min="48" max="48" width="12.85546875" style="30" bestFit="1" customWidth="1"/>
    <col min="49" max="49" width="14.140625" style="30" bestFit="1" customWidth="1"/>
    <col min="50" max="50" width="9.7109375" style="30" bestFit="1" customWidth="1"/>
    <col min="51" max="51" width="12.140625" style="30" bestFit="1" customWidth="1"/>
    <col min="52" max="52" width="9.140625" style="30"/>
    <col min="53" max="53" width="10.7109375" style="30" bestFit="1" customWidth="1"/>
    <col min="54" max="54" width="12.85546875" style="30" bestFit="1" customWidth="1"/>
    <col min="55" max="55" width="9.42578125" style="30" bestFit="1" customWidth="1"/>
    <col min="56" max="16384" width="9.140625" style="30"/>
  </cols>
  <sheetData>
    <row r="1" spans="1:69">
      <c r="A1" s="30" t="s">
        <v>0</v>
      </c>
      <c r="B1" s="30" t="s">
        <v>80</v>
      </c>
      <c r="C1" s="30" t="s">
        <v>81</v>
      </c>
      <c r="D1" s="30" t="s">
        <v>82</v>
      </c>
      <c r="E1" s="30" t="s">
        <v>83</v>
      </c>
      <c r="F1" s="30" t="s">
        <v>84</v>
      </c>
      <c r="G1" s="30" t="s">
        <v>85</v>
      </c>
      <c r="H1" s="30" t="s">
        <v>86</v>
      </c>
      <c r="I1" s="30" t="s">
        <v>87</v>
      </c>
      <c r="J1" s="30" t="s">
        <v>88</v>
      </c>
      <c r="K1" s="30" t="s">
        <v>89</v>
      </c>
      <c r="L1" s="30" t="s">
        <v>90</v>
      </c>
      <c r="M1" s="30" t="s">
        <v>91</v>
      </c>
      <c r="N1" s="30" t="s">
        <v>92</v>
      </c>
      <c r="O1" s="30" t="s">
        <v>93</v>
      </c>
      <c r="P1" s="30" t="s">
        <v>94</v>
      </c>
      <c r="Q1" s="30" t="s">
        <v>95</v>
      </c>
      <c r="R1" s="30" t="s">
        <v>96</v>
      </c>
      <c r="S1" s="30" t="s">
        <v>97</v>
      </c>
      <c r="T1" s="30" t="s">
        <v>98</v>
      </c>
      <c r="U1" s="30" t="s">
        <v>99</v>
      </c>
      <c r="V1" s="30" t="s">
        <v>100</v>
      </c>
      <c r="W1" s="30" t="s">
        <v>44</v>
      </c>
      <c r="X1" s="30" t="s">
        <v>45</v>
      </c>
      <c r="Y1" s="30" t="s">
        <v>101</v>
      </c>
      <c r="Z1" s="30" t="s">
        <v>102</v>
      </c>
      <c r="AA1" s="30" t="s">
        <v>103</v>
      </c>
      <c r="AB1" s="30" t="s">
        <v>104</v>
      </c>
      <c r="AC1" s="30" t="s">
        <v>105</v>
      </c>
      <c r="AD1" s="30" t="s">
        <v>106</v>
      </c>
      <c r="AE1" s="30" t="s">
        <v>107</v>
      </c>
      <c r="AF1" s="30" t="s">
        <v>46</v>
      </c>
      <c r="AH1" s="30" t="s">
        <v>89</v>
      </c>
      <c r="AI1" s="30" t="str">
        <f>Y1</f>
        <v>rm_shl1</v>
      </c>
      <c r="AJ1" s="30" t="str">
        <f t="shared" ref="AJ1:AN16" si="0">Z1</f>
        <v>rm_shl2</v>
      </c>
      <c r="AK1" s="30" t="str">
        <f t="shared" si="0"/>
        <v>rm_shl3</v>
      </c>
      <c r="AL1" s="30" t="str">
        <f t="shared" si="0"/>
        <v>rm_shl4</v>
      </c>
      <c r="AM1" s="30" t="str">
        <f t="shared" si="0"/>
        <v>rm_shl5</v>
      </c>
      <c r="AN1" s="30" t="str">
        <f t="shared" si="0"/>
        <v>rm_shl6</v>
      </c>
      <c r="AQ1" s="30" t="s">
        <v>1229</v>
      </c>
      <c r="AR1" s="30" t="str">
        <f>A1</f>
        <v>date</v>
      </c>
      <c r="AS1" s="30" t="s">
        <v>1222</v>
      </c>
      <c r="AT1" s="30" t="s">
        <v>1223</v>
      </c>
      <c r="AU1" s="30" t="s">
        <v>1224</v>
      </c>
      <c r="AV1" s="30" t="s">
        <v>1225</v>
      </c>
      <c r="AW1" s="30" t="s">
        <v>1226</v>
      </c>
      <c r="AX1" s="30" t="s">
        <v>1227</v>
      </c>
      <c r="AY1" s="30" t="s">
        <v>1228</v>
      </c>
      <c r="AZ1" s="34" t="s">
        <v>1232</v>
      </c>
      <c r="BA1" s="30" t="s">
        <v>0</v>
      </c>
      <c r="BB1" s="30" t="s">
        <v>89</v>
      </c>
      <c r="BC1" s="30" t="s">
        <v>1230</v>
      </c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</row>
    <row r="2" spans="1:69">
      <c r="A2" s="31">
        <v>39172</v>
      </c>
      <c r="C2" s="32"/>
      <c r="AH2" s="30">
        <f>K2</f>
        <v>0</v>
      </c>
      <c r="AI2" s="30">
        <f>Y2</f>
        <v>0</v>
      </c>
      <c r="AJ2" s="30">
        <f t="shared" si="0"/>
        <v>0</v>
      </c>
      <c r="AK2" s="30">
        <f t="shared" si="0"/>
        <v>0</v>
      </c>
      <c r="AL2" s="30">
        <f t="shared" si="0"/>
        <v>0</v>
      </c>
      <c r="AM2" s="30">
        <f t="shared" si="0"/>
        <v>0</v>
      </c>
      <c r="AN2" s="30">
        <f t="shared" si="0"/>
        <v>0</v>
      </c>
      <c r="AR2" s="31">
        <f t="shared" ref="AR2:AR65" si="1">A2</f>
        <v>39172</v>
      </c>
      <c r="AS2" s="30">
        <f>Raw_Policy_Shocks!D190</f>
        <v>-0.18811826220060299</v>
      </c>
      <c r="AT2" s="30">
        <f>Raw_Policy_Shocks!E190</f>
        <v>1.2188571622102001E-15</v>
      </c>
      <c r="AU2" s="30">
        <f>Raw_Policy_Shocks!F190</f>
        <v>6.5675433824064502E-16</v>
      </c>
      <c r="AV2" s="30">
        <f>Raw_Policy_Shocks!G190</f>
        <v>1.1229232409616099E-15</v>
      </c>
      <c r="AW2" s="30">
        <f>Raw_Policy_Shocks!H190</f>
        <v>8.4365607950243802E-16</v>
      </c>
      <c r="AX2" s="30">
        <f>Raw_Policy_Shocks!I190</f>
        <v>5.65919394701281E-16</v>
      </c>
      <c r="AY2" s="30">
        <f>Raw_Policy_Shocks!J190</f>
        <v>1.73575861882679E-17</v>
      </c>
      <c r="AZ2" s="30">
        <f>SUM(AS2:AY2)</f>
        <v>-0.18811826220059857</v>
      </c>
      <c r="BA2" s="31">
        <f t="shared" ref="BA2:BA33" si="2">AR2</f>
        <v>39172</v>
      </c>
      <c r="BB2" s="30">
        <f t="shared" ref="BB2:BB33" si="3">AS2</f>
        <v>-0.18811826220060299</v>
      </c>
      <c r="BC2" s="30" t="e">
        <f>#REF!</f>
        <v>#REF!</v>
      </c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</row>
    <row r="3" spans="1:69">
      <c r="A3" s="31">
        <v>39263</v>
      </c>
      <c r="AH3" s="30">
        <f>K3</f>
        <v>0</v>
      </c>
      <c r="AI3" s="30">
        <f t="shared" ref="AI3:AN57" si="4">Y3</f>
        <v>0</v>
      </c>
      <c r="AJ3" s="30">
        <f t="shared" si="0"/>
        <v>0</v>
      </c>
      <c r="AK3" s="30">
        <f t="shared" si="0"/>
        <v>0</v>
      </c>
      <c r="AL3" s="30">
        <f t="shared" si="0"/>
        <v>0</v>
      </c>
      <c r="AM3" s="30">
        <f t="shared" si="0"/>
        <v>0</v>
      </c>
      <c r="AN3" s="30">
        <f t="shared" si="0"/>
        <v>0</v>
      </c>
      <c r="AR3" s="31">
        <f t="shared" si="1"/>
        <v>39263</v>
      </c>
      <c r="AS3" s="30">
        <f>Raw_Policy_Shocks!D191</f>
        <v>8.8413340596353696E-2</v>
      </c>
      <c r="AT3" s="30">
        <f>Raw_Policy_Shocks!E191</f>
        <v>1.06685078427014E-15</v>
      </c>
      <c r="AU3" s="30">
        <f>Raw_Policy_Shocks!F191</f>
        <v>4.1596599087306502E-16</v>
      </c>
      <c r="AV3" s="30">
        <f>Raw_Policy_Shocks!G191</f>
        <v>9.2366683959221793E-16</v>
      </c>
      <c r="AW3" s="30">
        <f>Raw_Policy_Shocks!H191</f>
        <v>6.4979925231121096E-16</v>
      </c>
      <c r="AX3" s="30">
        <f>Raw_Policy_Shocks!I191</f>
        <v>4.0467114134317701E-16</v>
      </c>
      <c r="AY3" s="30">
        <f>Raw_Policy_Shocks!J191</f>
        <v>-3.0146912774798798E-17</v>
      </c>
      <c r="AZ3" s="30">
        <f t="shared" ref="AZ3:AZ66" si="5">SUM(AS3:AY3)</f>
        <v>8.8413340596357137E-2</v>
      </c>
      <c r="BA3" s="31">
        <f t="shared" si="2"/>
        <v>39263</v>
      </c>
      <c r="BB3" s="30">
        <f t="shared" si="3"/>
        <v>8.8413340596353696E-2</v>
      </c>
      <c r="BC3" s="30" t="e">
        <f>#REF!</f>
        <v>#REF!</v>
      </c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</row>
    <row r="4" spans="1:69">
      <c r="A4" s="31">
        <v>39355</v>
      </c>
      <c r="AH4" s="30">
        <f t="shared" ref="AH4:AH67" si="6">K4</f>
        <v>0</v>
      </c>
      <c r="AI4" s="30">
        <f t="shared" si="4"/>
        <v>0</v>
      </c>
      <c r="AJ4" s="30">
        <f t="shared" si="0"/>
        <v>0</v>
      </c>
      <c r="AK4" s="30">
        <f t="shared" si="0"/>
        <v>0</v>
      </c>
      <c r="AL4" s="30">
        <f t="shared" si="0"/>
        <v>0</v>
      </c>
      <c r="AM4" s="30">
        <f t="shared" si="0"/>
        <v>0</v>
      </c>
      <c r="AN4" s="30">
        <f t="shared" si="0"/>
        <v>0</v>
      </c>
      <c r="AR4" s="31">
        <f t="shared" si="1"/>
        <v>39355</v>
      </c>
      <c r="AS4" s="30">
        <f>Raw_Policy_Shocks!D192</f>
        <v>-8.3222004101189295E-2</v>
      </c>
      <c r="AT4" s="30">
        <f>Raw_Policy_Shocks!E192</f>
        <v>9.6364217322790308E-16</v>
      </c>
      <c r="AU4" s="30">
        <f>Raw_Policy_Shocks!F192</f>
        <v>4.4199235847525802E-16</v>
      </c>
      <c r="AV4" s="30">
        <f>Raw_Policy_Shocks!G192</f>
        <v>9.0270423644659704E-16</v>
      </c>
      <c r="AW4" s="30">
        <f>Raw_Policy_Shocks!H192</f>
        <v>6.02023522180048E-16</v>
      </c>
      <c r="AX4" s="30">
        <f>Raw_Policy_Shocks!I192</f>
        <v>4.2637017003021898E-16</v>
      </c>
      <c r="AY4" s="30">
        <f>Raw_Policy_Shocks!J192</f>
        <v>9.3104510328855592E-19</v>
      </c>
      <c r="AZ4" s="30">
        <f t="shared" si="5"/>
        <v>-8.3222004101185965E-2</v>
      </c>
      <c r="BA4" s="31">
        <f t="shared" si="2"/>
        <v>39355</v>
      </c>
      <c r="BB4" s="30">
        <f t="shared" si="3"/>
        <v>-8.3222004101189295E-2</v>
      </c>
      <c r="BC4" s="30" t="e">
        <f>#REF!</f>
        <v>#REF!</v>
      </c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</row>
    <row r="5" spans="1:69">
      <c r="A5" s="31">
        <v>39447</v>
      </c>
      <c r="AH5" s="30">
        <f t="shared" si="6"/>
        <v>0</v>
      </c>
      <c r="AI5" s="30">
        <f t="shared" si="4"/>
        <v>0</v>
      </c>
      <c r="AJ5" s="30">
        <f t="shared" si="0"/>
        <v>0</v>
      </c>
      <c r="AK5" s="30">
        <f t="shared" si="0"/>
        <v>0</v>
      </c>
      <c r="AL5" s="30">
        <f t="shared" si="0"/>
        <v>0</v>
      </c>
      <c r="AM5" s="30">
        <f t="shared" si="0"/>
        <v>0</v>
      </c>
      <c r="AN5" s="30">
        <f t="shared" si="0"/>
        <v>0</v>
      </c>
      <c r="AR5" s="31">
        <f t="shared" si="1"/>
        <v>39447</v>
      </c>
      <c r="AS5" s="30">
        <f>Raw_Policy_Shocks!D193</f>
        <v>-0.27201267378209398</v>
      </c>
      <c r="AT5" s="30">
        <f>Raw_Policy_Shocks!E193</f>
        <v>9.3987566590707604E-16</v>
      </c>
      <c r="AU5" s="30">
        <f>Raw_Policy_Shocks!F193</f>
        <v>5.1277387289026304E-16</v>
      </c>
      <c r="AV5" s="30">
        <f>Raw_Policy_Shocks!G193</f>
        <v>8.4776194125643004E-16</v>
      </c>
      <c r="AW5" s="30">
        <f>Raw_Policy_Shocks!H193</f>
        <v>6.2495579668974299E-16</v>
      </c>
      <c r="AX5" s="30">
        <f>Raw_Policy_Shocks!I193</f>
        <v>4.56533997823092E-16</v>
      </c>
      <c r="AY5" s="30">
        <f>Raw_Policy_Shocks!J193</f>
        <v>3.4740652193555202E-17</v>
      </c>
      <c r="AZ5" s="30">
        <f t="shared" si="5"/>
        <v>-0.2720126737820906</v>
      </c>
      <c r="BA5" s="31">
        <f t="shared" si="2"/>
        <v>39447</v>
      </c>
      <c r="BB5" s="30">
        <f t="shared" si="3"/>
        <v>-0.27201267378209398</v>
      </c>
      <c r="BC5" s="30" t="e">
        <f>#REF!</f>
        <v>#REF!</v>
      </c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</row>
    <row r="6" spans="1:69">
      <c r="A6" s="31">
        <v>39538</v>
      </c>
      <c r="AH6" s="30">
        <f t="shared" si="6"/>
        <v>0</v>
      </c>
      <c r="AI6" s="30">
        <f t="shared" si="4"/>
        <v>0</v>
      </c>
      <c r="AJ6" s="30">
        <f t="shared" si="0"/>
        <v>0</v>
      </c>
      <c r="AK6" s="30">
        <f t="shared" si="0"/>
        <v>0</v>
      </c>
      <c r="AL6" s="30">
        <f t="shared" si="0"/>
        <v>0</v>
      </c>
      <c r="AM6" s="30">
        <f t="shared" si="0"/>
        <v>0</v>
      </c>
      <c r="AN6" s="30">
        <f t="shared" si="0"/>
        <v>0</v>
      </c>
      <c r="AR6" s="31">
        <f t="shared" si="1"/>
        <v>39538</v>
      </c>
      <c r="AS6" s="30">
        <f>Raw_Policy_Shocks!D194</f>
        <v>-0.26939449792609199</v>
      </c>
      <c r="AT6" s="30">
        <f>Raw_Policy_Shocks!E194</f>
        <v>9.3046474178825308E-16</v>
      </c>
      <c r="AU6" s="30">
        <f>Raw_Policy_Shocks!F194</f>
        <v>4.6942962415543101E-16</v>
      </c>
      <c r="AV6" s="30">
        <f>Raw_Policy_Shocks!G194</f>
        <v>7.9036322335163905E-16</v>
      </c>
      <c r="AW6" s="30">
        <f>Raw_Policy_Shocks!H194</f>
        <v>5.6280670685734398E-16</v>
      </c>
      <c r="AX6" s="30">
        <f>Raw_Policy_Shocks!I194</f>
        <v>3.8010689480897102E-16</v>
      </c>
      <c r="AY6" s="30">
        <f>Raw_Policy_Shocks!J194</f>
        <v>-1.4116953288067899E-17</v>
      </c>
      <c r="AZ6" s="30">
        <f t="shared" si="5"/>
        <v>-0.26939449792608888</v>
      </c>
      <c r="BA6" s="31">
        <f t="shared" si="2"/>
        <v>39538</v>
      </c>
      <c r="BB6" s="30">
        <f t="shared" si="3"/>
        <v>-0.26939449792609199</v>
      </c>
      <c r="BC6" s="30" t="e">
        <f>#REF!</f>
        <v>#REF!</v>
      </c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</row>
    <row r="7" spans="1:69">
      <c r="A7" s="31">
        <v>39629</v>
      </c>
      <c r="AH7" s="30">
        <f t="shared" si="6"/>
        <v>0</v>
      </c>
      <c r="AI7" s="30">
        <f t="shared" si="4"/>
        <v>0</v>
      </c>
      <c r="AJ7" s="30">
        <f t="shared" si="0"/>
        <v>0</v>
      </c>
      <c r="AK7" s="30">
        <f t="shared" si="0"/>
        <v>0</v>
      </c>
      <c r="AL7" s="30">
        <f t="shared" si="0"/>
        <v>0</v>
      </c>
      <c r="AM7" s="30">
        <f t="shared" si="0"/>
        <v>0</v>
      </c>
      <c r="AN7" s="30">
        <f t="shared" si="0"/>
        <v>0</v>
      </c>
      <c r="AR7" s="31">
        <f t="shared" si="1"/>
        <v>39629</v>
      </c>
      <c r="AS7" s="30">
        <f>Raw_Policy_Shocks!D195</f>
        <v>-0.27516615872539402</v>
      </c>
      <c r="AT7" s="30">
        <f>Raw_Policy_Shocks!E195</f>
        <v>7.7487379473541104E-16</v>
      </c>
      <c r="AU7" s="30">
        <f>Raw_Policy_Shocks!F195</f>
        <v>4.0211110415934198E-16</v>
      </c>
      <c r="AV7" s="30">
        <f>Raw_Policy_Shocks!G195</f>
        <v>6.2916927892584396E-16</v>
      </c>
      <c r="AW7" s="30">
        <f>Raw_Policy_Shocks!H195</f>
        <v>4.21579406489103E-16</v>
      </c>
      <c r="AX7" s="30">
        <f>Raw_Policy_Shocks!I195</f>
        <v>2.92938065087939E-16</v>
      </c>
      <c r="AY7" s="30">
        <f>Raw_Policy_Shocks!J195</f>
        <v>-1.34722468667546E-17</v>
      </c>
      <c r="AZ7" s="30">
        <f t="shared" si="5"/>
        <v>-0.27516615872539152</v>
      </c>
      <c r="BA7" s="31">
        <f t="shared" si="2"/>
        <v>39629</v>
      </c>
      <c r="BB7" s="30">
        <f t="shared" si="3"/>
        <v>-0.27516615872539402</v>
      </c>
      <c r="BC7" s="30" t="e">
        <f>#REF!</f>
        <v>#REF!</v>
      </c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</row>
    <row r="8" spans="1:69">
      <c r="A8" s="31">
        <v>39721</v>
      </c>
      <c r="AH8" s="30">
        <f t="shared" si="6"/>
        <v>0</v>
      </c>
      <c r="AI8" s="30">
        <f t="shared" si="4"/>
        <v>0</v>
      </c>
      <c r="AJ8" s="30">
        <f t="shared" si="0"/>
        <v>0</v>
      </c>
      <c r="AK8" s="30">
        <f t="shared" si="0"/>
        <v>0</v>
      </c>
      <c r="AL8" s="30">
        <f t="shared" si="0"/>
        <v>0</v>
      </c>
      <c r="AM8" s="30">
        <f t="shared" si="0"/>
        <v>0</v>
      </c>
      <c r="AN8" s="30">
        <f t="shared" si="0"/>
        <v>0</v>
      </c>
      <c r="AR8" s="31">
        <f t="shared" si="1"/>
        <v>39721</v>
      </c>
      <c r="AS8" s="30">
        <f>Raw_Policy_Shocks!D196</f>
        <v>0.190395290814899</v>
      </c>
      <c r="AT8" s="30">
        <f>Raw_Policy_Shocks!E196</f>
        <v>6.57967821884399E-16</v>
      </c>
      <c r="AU8" s="30">
        <f>Raw_Policy_Shocks!F196</f>
        <v>2.3303880796421699E-16</v>
      </c>
      <c r="AV8" s="30">
        <f>Raw_Policy_Shocks!G196</f>
        <v>4.5168418041625805E-16</v>
      </c>
      <c r="AW8" s="30">
        <f>Raw_Policy_Shocks!H196</f>
        <v>2.4540910464739302E-16</v>
      </c>
      <c r="AX8" s="30">
        <f>Raw_Policy_Shocks!I196</f>
        <v>1.8695886916226299E-16</v>
      </c>
      <c r="AY8" s="30">
        <f>Raw_Policy_Shocks!J196</f>
        <v>-9.7844568954739598E-17</v>
      </c>
      <c r="AZ8" s="30">
        <f t="shared" si="5"/>
        <v>0.19039529081490067</v>
      </c>
      <c r="BA8" s="31">
        <f t="shared" si="2"/>
        <v>39721</v>
      </c>
      <c r="BB8" s="30">
        <f t="shared" si="3"/>
        <v>0.190395290814899</v>
      </c>
      <c r="BC8" s="30" t="e">
        <f>#REF!</f>
        <v>#REF!</v>
      </c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</row>
    <row r="9" spans="1:69">
      <c r="A9" s="31">
        <v>39813</v>
      </c>
      <c r="AH9" s="30">
        <f t="shared" si="6"/>
        <v>0</v>
      </c>
      <c r="AI9" s="30">
        <f t="shared" si="4"/>
        <v>0</v>
      </c>
      <c r="AJ9" s="30">
        <f t="shared" si="0"/>
        <v>0</v>
      </c>
      <c r="AK9" s="30">
        <f t="shared" si="0"/>
        <v>0</v>
      </c>
      <c r="AL9" s="30">
        <f t="shared" si="0"/>
        <v>0</v>
      </c>
      <c r="AM9" s="30">
        <f t="shared" si="0"/>
        <v>0</v>
      </c>
      <c r="AN9" s="30">
        <f t="shared" si="0"/>
        <v>0</v>
      </c>
      <c r="AR9" s="31">
        <f t="shared" si="1"/>
        <v>39813</v>
      </c>
      <c r="AS9" s="30">
        <f>Raw_Policy_Shocks!D197</f>
        <v>0.30134678478148302</v>
      </c>
      <c r="AT9" s="30">
        <f>Raw_Policy_Shocks!E197</f>
        <v>0.16551230358442001</v>
      </c>
      <c r="AU9" s="30">
        <f>Raw_Policy_Shocks!F197</f>
        <v>9.7415960858054207E-2</v>
      </c>
      <c r="AV9" s="30">
        <f>Raw_Policy_Shocks!G197</f>
        <v>2.2317106881618101E-2</v>
      </c>
      <c r="AW9" s="30">
        <f>Raw_Policy_Shocks!H197</f>
        <v>5.2221681397981203E-3</v>
      </c>
      <c r="AX9" s="30">
        <f>Raw_Policy_Shocks!I197</f>
        <v>3.1178031753707801E-3</v>
      </c>
      <c r="AY9" s="30">
        <f>Raw_Policy_Shocks!J197</f>
        <v>6.55511451585676E-3</v>
      </c>
      <c r="AZ9" s="30">
        <f t="shared" si="5"/>
        <v>0.60148724193660108</v>
      </c>
      <c r="BA9" s="31">
        <f t="shared" si="2"/>
        <v>39813</v>
      </c>
      <c r="BB9" s="30">
        <f t="shared" si="3"/>
        <v>0.30134678478148302</v>
      </c>
      <c r="BC9" s="30" t="e">
        <f>#REF!</f>
        <v>#REF!</v>
      </c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</row>
    <row r="10" spans="1:69">
      <c r="A10" s="31">
        <v>39903</v>
      </c>
      <c r="AH10" s="30">
        <f t="shared" si="6"/>
        <v>0</v>
      </c>
      <c r="AI10" s="30">
        <f t="shared" si="4"/>
        <v>0</v>
      </c>
      <c r="AJ10" s="30">
        <f t="shared" si="0"/>
        <v>0</v>
      </c>
      <c r="AK10" s="30">
        <f t="shared" si="0"/>
        <v>0</v>
      </c>
      <c r="AL10" s="30">
        <f t="shared" si="0"/>
        <v>0</v>
      </c>
      <c r="AM10" s="30">
        <f t="shared" si="0"/>
        <v>0</v>
      </c>
      <c r="AN10" s="30">
        <f t="shared" si="0"/>
        <v>0</v>
      </c>
      <c r="AR10" s="31">
        <f t="shared" si="1"/>
        <v>39903</v>
      </c>
      <c r="AS10" s="30">
        <f>Raw_Policy_Shocks!D198</f>
        <v>0.65202540451194801</v>
      </c>
      <c r="AT10" s="30">
        <f>Raw_Policy_Shocks!E198</f>
        <v>0.17614486806690299</v>
      </c>
      <c r="AU10" s="30">
        <f>Raw_Policy_Shocks!F198</f>
        <v>8.9707505692325398E-2</v>
      </c>
      <c r="AV10" s="30">
        <f>Raw_Policy_Shocks!G198</f>
        <v>6.0666552958556899E-2</v>
      </c>
      <c r="AW10" s="30">
        <f>Raw_Policy_Shocks!H198</f>
        <v>8.9712352065716306E-3</v>
      </c>
      <c r="AX10" s="30">
        <f>Raw_Policy_Shocks!I198</f>
        <v>2.87688453568807E-2</v>
      </c>
      <c r="AY10" s="30">
        <f>Raw_Policy_Shocks!J198</f>
        <v>4.5538503743406802E-2</v>
      </c>
      <c r="AZ10" s="30">
        <f t="shared" si="5"/>
        <v>1.0618229155365926</v>
      </c>
      <c r="BA10" s="31">
        <f t="shared" si="2"/>
        <v>39903</v>
      </c>
      <c r="BB10" s="30">
        <f t="shared" si="3"/>
        <v>0.65202540451194801</v>
      </c>
      <c r="BC10" s="30" t="e">
        <f>#REF!</f>
        <v>#REF!</v>
      </c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</row>
    <row r="11" spans="1:69">
      <c r="A11" s="31">
        <v>39994</v>
      </c>
      <c r="AH11" s="30">
        <f t="shared" si="6"/>
        <v>0</v>
      </c>
      <c r="AI11" s="30">
        <f t="shared" si="4"/>
        <v>0</v>
      </c>
      <c r="AJ11" s="30">
        <f t="shared" si="0"/>
        <v>0</v>
      </c>
      <c r="AK11" s="30">
        <f t="shared" si="0"/>
        <v>0</v>
      </c>
      <c r="AL11" s="30">
        <f t="shared" si="0"/>
        <v>0</v>
      </c>
      <c r="AM11" s="30">
        <f t="shared" si="0"/>
        <v>0</v>
      </c>
      <c r="AN11" s="30">
        <f t="shared" si="0"/>
        <v>0</v>
      </c>
      <c r="AR11" s="31">
        <f t="shared" si="1"/>
        <v>39994</v>
      </c>
      <c r="AS11" s="30">
        <f>Raw_Policy_Shocks!D199</f>
        <v>0.49367955231951099</v>
      </c>
      <c r="AT11" s="30">
        <f>Raw_Policy_Shocks!E199</f>
        <v>8.8592728181937905E-2</v>
      </c>
      <c r="AU11" s="30">
        <f>Raw_Policy_Shocks!F199</f>
        <v>6.1974169172063699E-2</v>
      </c>
      <c r="AV11" s="30">
        <f>Raw_Policy_Shocks!G199</f>
        <v>5.7712830169004602E-2</v>
      </c>
      <c r="AW11" s="30">
        <f>Raw_Policy_Shocks!H199</f>
        <v>7.2781563492613804E-2</v>
      </c>
      <c r="AX11" s="30">
        <f>Raw_Policy_Shocks!I199</f>
        <v>4.2211170166748802E-2</v>
      </c>
      <c r="AY11" s="30">
        <f>Raw_Policy_Shocks!J199</f>
        <v>7.0445845580727806E-2</v>
      </c>
      <c r="AZ11" s="30">
        <f t="shared" si="5"/>
        <v>0.88739785908260749</v>
      </c>
      <c r="BA11" s="31">
        <f t="shared" si="2"/>
        <v>39994</v>
      </c>
      <c r="BB11" s="30">
        <f t="shared" si="3"/>
        <v>0.49367955231951099</v>
      </c>
      <c r="BC11" s="30" t="e">
        <f>#REF!</f>
        <v>#REF!</v>
      </c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</row>
    <row r="12" spans="1:69">
      <c r="A12" s="31">
        <v>40086</v>
      </c>
      <c r="AH12" s="30">
        <f t="shared" si="6"/>
        <v>0</v>
      </c>
      <c r="AI12" s="30">
        <f t="shared" si="4"/>
        <v>0</v>
      </c>
      <c r="AJ12" s="30">
        <f t="shared" si="0"/>
        <v>0</v>
      </c>
      <c r="AK12" s="30">
        <f t="shared" si="0"/>
        <v>0</v>
      </c>
      <c r="AL12" s="30">
        <f t="shared" si="0"/>
        <v>0</v>
      </c>
      <c r="AM12" s="30">
        <f t="shared" si="0"/>
        <v>0</v>
      </c>
      <c r="AN12" s="30">
        <f t="shared" si="0"/>
        <v>0</v>
      </c>
      <c r="AR12" s="31">
        <f t="shared" si="1"/>
        <v>40086</v>
      </c>
      <c r="AS12" s="30">
        <f>Raw_Policy_Shocks!D200</f>
        <v>0.16428129502462499</v>
      </c>
      <c r="AT12" s="30">
        <f>Raw_Policy_Shocks!E200</f>
        <v>-3.4531184257489002E-2</v>
      </c>
      <c r="AU12" s="30">
        <f>Raw_Policy_Shocks!F200</f>
        <v>-4.9958816593108002E-3</v>
      </c>
      <c r="AV12" s="30">
        <f>Raw_Policy_Shocks!G200</f>
        <v>2.1215258717775302E-2</v>
      </c>
      <c r="AW12" s="30">
        <f>Raw_Policy_Shocks!H200</f>
        <v>2.6351762961198899E-2</v>
      </c>
      <c r="AX12" s="30">
        <f>Raw_Policy_Shocks!I200</f>
        <v>5.8693995022342599E-2</v>
      </c>
      <c r="AY12" s="30">
        <f>Raw_Policy_Shocks!J200</f>
        <v>5.8620330593423503E-2</v>
      </c>
      <c r="AZ12" s="30">
        <f t="shared" si="5"/>
        <v>0.28963557640256554</v>
      </c>
      <c r="BA12" s="31">
        <f t="shared" si="2"/>
        <v>40086</v>
      </c>
      <c r="BB12" s="30">
        <f t="shared" si="3"/>
        <v>0.16428129502462499</v>
      </c>
      <c r="BC12" s="30" t="e">
        <f>#REF!</f>
        <v>#REF!</v>
      </c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</row>
    <row r="13" spans="1:69">
      <c r="A13" s="31">
        <v>40178</v>
      </c>
      <c r="AH13" s="30">
        <f t="shared" si="6"/>
        <v>0</v>
      </c>
      <c r="AI13" s="30">
        <f t="shared" si="4"/>
        <v>0</v>
      </c>
      <c r="AJ13" s="30">
        <f t="shared" si="0"/>
        <v>0</v>
      </c>
      <c r="AK13" s="30">
        <f t="shared" si="0"/>
        <v>0</v>
      </c>
      <c r="AL13" s="30">
        <f t="shared" si="0"/>
        <v>0</v>
      </c>
      <c r="AM13" s="30">
        <f t="shared" si="0"/>
        <v>0</v>
      </c>
      <c r="AN13" s="30">
        <f t="shared" si="0"/>
        <v>0</v>
      </c>
      <c r="AR13" s="31">
        <f t="shared" si="1"/>
        <v>40178</v>
      </c>
      <c r="AS13" s="30">
        <f>Raw_Policy_Shocks!D201</f>
        <v>0.36668054601685202</v>
      </c>
      <c r="AT13" s="30">
        <f>Raw_Policy_Shocks!E201</f>
        <v>1.52068568869714E-2</v>
      </c>
      <c r="AU13" s="30">
        <f>Raw_Policy_Shocks!F201</f>
        <v>2.11788971954542E-2</v>
      </c>
      <c r="AV13" s="30">
        <f>Raw_Policy_Shocks!G201</f>
        <v>6.4780452523881898E-2</v>
      </c>
      <c r="AW13" s="30">
        <f>Raw_Policy_Shocks!H201</f>
        <v>6.1512325568565299E-2</v>
      </c>
      <c r="AX13" s="30">
        <f>Raw_Policy_Shocks!I201</f>
        <v>6.60572167334946E-2</v>
      </c>
      <c r="AY13" s="30">
        <f>Raw_Policy_Shocks!J201</f>
        <v>6.7894049088438796E-2</v>
      </c>
      <c r="AZ13" s="30">
        <f t="shared" si="5"/>
        <v>0.66331034401365818</v>
      </c>
      <c r="BA13" s="31">
        <f t="shared" si="2"/>
        <v>40178</v>
      </c>
      <c r="BB13" s="30">
        <f t="shared" si="3"/>
        <v>0.36668054601685202</v>
      </c>
      <c r="BC13" s="30" t="e">
        <f>#REF!</f>
        <v>#REF!</v>
      </c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</row>
    <row r="14" spans="1:69">
      <c r="A14" s="31">
        <v>40268</v>
      </c>
      <c r="AH14" s="30">
        <f t="shared" si="6"/>
        <v>0</v>
      </c>
      <c r="AI14" s="30">
        <f t="shared" si="4"/>
        <v>0</v>
      </c>
      <c r="AJ14" s="30">
        <f t="shared" si="0"/>
        <v>0</v>
      </c>
      <c r="AK14" s="30">
        <f t="shared" si="0"/>
        <v>0</v>
      </c>
      <c r="AL14" s="30">
        <f t="shared" si="0"/>
        <v>0</v>
      </c>
      <c r="AM14" s="30">
        <f t="shared" si="0"/>
        <v>0</v>
      </c>
      <c r="AN14" s="30">
        <f t="shared" si="0"/>
        <v>0</v>
      </c>
      <c r="AR14" s="31">
        <f t="shared" si="1"/>
        <v>40268</v>
      </c>
      <c r="AS14" s="30">
        <f>Raw_Policy_Shocks!D202</f>
        <v>0.19692972401401701</v>
      </c>
      <c r="AT14" s="30">
        <f>Raw_Policy_Shocks!E202</f>
        <v>-6.2025481215285099E-3</v>
      </c>
      <c r="AU14" s="30">
        <f>Raw_Policy_Shocks!F202</f>
        <v>1.8850956826559798E-2</v>
      </c>
      <c r="AV14" s="30">
        <f>Raw_Policy_Shocks!G202</f>
        <v>1.1805777752237999E-2</v>
      </c>
      <c r="AW14" s="30">
        <f>Raw_Policy_Shocks!H202</f>
        <v>3.9927015094862801E-2</v>
      </c>
      <c r="AX14" s="30">
        <f>Raw_Policy_Shocks!I202</f>
        <v>3.9010130717026102E-2</v>
      </c>
      <c r="AY14" s="30">
        <f>Raw_Policy_Shocks!J202</f>
        <v>6.5925895543506696E-2</v>
      </c>
      <c r="AZ14" s="30">
        <f t="shared" si="5"/>
        <v>0.36624695182668188</v>
      </c>
      <c r="BA14" s="31">
        <f t="shared" si="2"/>
        <v>40268</v>
      </c>
      <c r="BB14" s="30">
        <f t="shared" si="3"/>
        <v>0.19692972401401701</v>
      </c>
      <c r="BC14" s="30" t="e">
        <f>#REF!</f>
        <v>#REF!</v>
      </c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</row>
    <row r="15" spans="1:69">
      <c r="A15" s="31">
        <v>40359</v>
      </c>
      <c r="AH15" s="30">
        <f t="shared" si="6"/>
        <v>0</v>
      </c>
      <c r="AI15" s="30">
        <f t="shared" si="4"/>
        <v>0</v>
      </c>
      <c r="AJ15" s="30">
        <f t="shared" si="0"/>
        <v>0</v>
      </c>
      <c r="AK15" s="30">
        <f t="shared" si="0"/>
        <v>0</v>
      </c>
      <c r="AL15" s="30">
        <f t="shared" si="0"/>
        <v>0</v>
      </c>
      <c r="AM15" s="30">
        <f t="shared" si="0"/>
        <v>0</v>
      </c>
      <c r="AN15" s="30">
        <f t="shared" si="0"/>
        <v>0</v>
      </c>
      <c r="AR15" s="31">
        <f t="shared" si="1"/>
        <v>40359</v>
      </c>
      <c r="AS15" s="30">
        <f>Raw_Policy_Shocks!D203</f>
        <v>-5.6527465253514902E-2</v>
      </c>
      <c r="AT15" s="30">
        <f>Raw_Policy_Shocks!E203</f>
        <v>-8.4072686380341904E-2</v>
      </c>
      <c r="AU15" s="30">
        <f>Raw_Policy_Shocks!F203</f>
        <v>-5.93424279744919E-2</v>
      </c>
      <c r="AV15" s="30">
        <f>Raw_Policy_Shocks!G203</f>
        <v>-5.7235519097420001E-2</v>
      </c>
      <c r="AW15" s="30">
        <f>Raw_Policy_Shocks!H203</f>
        <v>-4.8283985084510497E-2</v>
      </c>
      <c r="AX15" s="30">
        <f>Raw_Policy_Shocks!I203</f>
        <v>-3.80673988822074E-2</v>
      </c>
      <c r="AY15" s="30">
        <f>Raw_Policy_Shocks!J203</f>
        <v>-2.9027201343575699E-3</v>
      </c>
      <c r="AZ15" s="30">
        <f t="shared" si="5"/>
        <v>-0.34643220280684411</v>
      </c>
      <c r="BA15" s="31">
        <f t="shared" si="2"/>
        <v>40359</v>
      </c>
      <c r="BB15" s="30">
        <f t="shared" si="3"/>
        <v>-5.6527465253514902E-2</v>
      </c>
      <c r="BC15" s="30" t="e">
        <f>#REF!</f>
        <v>#REF!</v>
      </c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</row>
    <row r="16" spans="1:69">
      <c r="A16" s="31">
        <v>40451</v>
      </c>
      <c r="AH16" s="30">
        <f t="shared" si="6"/>
        <v>0</v>
      </c>
      <c r="AI16" s="30">
        <f t="shared" si="4"/>
        <v>0</v>
      </c>
      <c r="AJ16" s="30">
        <f t="shared" si="0"/>
        <v>0</v>
      </c>
      <c r="AK16" s="30">
        <f t="shared" si="0"/>
        <v>0</v>
      </c>
      <c r="AL16" s="30">
        <f t="shared" si="0"/>
        <v>0</v>
      </c>
      <c r="AM16" s="30">
        <f t="shared" si="0"/>
        <v>0</v>
      </c>
      <c r="AN16" s="30">
        <f t="shared" si="0"/>
        <v>0</v>
      </c>
      <c r="AR16" s="31">
        <f t="shared" si="1"/>
        <v>40451</v>
      </c>
      <c r="AS16" s="30">
        <f>Raw_Policy_Shocks!D204</f>
        <v>6.4275363782840406E-2</v>
      </c>
      <c r="AT16" s="30">
        <f>Raw_Policy_Shocks!E204</f>
        <v>-2.6918037278246001E-2</v>
      </c>
      <c r="AU16" s="30">
        <f>Raw_Policy_Shocks!F204</f>
        <v>-4.1940821426261397E-2</v>
      </c>
      <c r="AV16" s="30">
        <f>Raw_Policy_Shocks!G204</f>
        <v>-4.7830420272935499E-2</v>
      </c>
      <c r="AW16" s="30">
        <f>Raw_Policy_Shocks!H204</f>
        <v>-2.3417748063799999E-2</v>
      </c>
      <c r="AX16" s="30">
        <f>Raw_Policy_Shocks!I204</f>
        <v>-2.4988326871274599E-2</v>
      </c>
      <c r="AY16" s="30">
        <f>Raw_Policy_Shocks!J204</f>
        <v>-2.0801704403308599E-2</v>
      </c>
      <c r="AZ16" s="30">
        <f t="shared" si="5"/>
        <v>-0.12162169453298569</v>
      </c>
      <c r="BA16" s="31">
        <f t="shared" si="2"/>
        <v>40451</v>
      </c>
      <c r="BB16" s="30">
        <f t="shared" si="3"/>
        <v>6.4275363782840406E-2</v>
      </c>
      <c r="BC16" s="30" t="e">
        <f>#REF!</f>
        <v>#REF!</v>
      </c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</row>
    <row r="17" spans="1:69">
      <c r="A17" s="31">
        <v>40543</v>
      </c>
      <c r="AH17" s="30">
        <f t="shared" si="6"/>
        <v>0</v>
      </c>
      <c r="AI17" s="30">
        <f t="shared" si="4"/>
        <v>0</v>
      </c>
      <c r="AJ17" s="30">
        <f t="shared" si="4"/>
        <v>0</v>
      </c>
      <c r="AK17" s="30">
        <f t="shared" si="4"/>
        <v>0</v>
      </c>
      <c r="AL17" s="30">
        <f t="shared" si="4"/>
        <v>0</v>
      </c>
      <c r="AM17" s="30">
        <f t="shared" si="4"/>
        <v>0</v>
      </c>
      <c r="AN17" s="30">
        <f t="shared" si="4"/>
        <v>0</v>
      </c>
      <c r="AR17" s="31">
        <f t="shared" si="1"/>
        <v>40543</v>
      </c>
      <c r="AS17" s="30">
        <f>Raw_Policy_Shocks!D205</f>
        <v>0.11304107960504001</v>
      </c>
      <c r="AT17" s="30">
        <f>Raw_Policy_Shocks!E205</f>
        <v>-4.8545256802903503E-2</v>
      </c>
      <c r="AU17" s="30">
        <f>Raw_Policy_Shocks!F205</f>
        <v>-4.7831865400913998E-2</v>
      </c>
      <c r="AV17" s="30">
        <f>Raw_Policy_Shocks!G205</f>
        <v>-1.8126268408102102E-2</v>
      </c>
      <c r="AW17" s="30">
        <f>Raw_Policy_Shocks!H205</f>
        <v>-1.64793811282654E-2</v>
      </c>
      <c r="AX17" s="30">
        <f>Raw_Policy_Shocks!I205</f>
        <v>1.40938087157172E-2</v>
      </c>
      <c r="AY17" s="30">
        <f>Raw_Policy_Shocks!J205</f>
        <v>1.40918057082428E-2</v>
      </c>
      <c r="AZ17" s="30">
        <f t="shared" si="5"/>
        <v>1.0243922288815006E-2</v>
      </c>
      <c r="BA17" s="31">
        <f t="shared" si="2"/>
        <v>40543</v>
      </c>
      <c r="BB17" s="30">
        <f t="shared" si="3"/>
        <v>0.11304107960504001</v>
      </c>
      <c r="BC17" s="30" t="e">
        <f>#REF!</f>
        <v>#REF!</v>
      </c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</row>
    <row r="18" spans="1:69">
      <c r="A18" s="31">
        <v>40633</v>
      </c>
      <c r="AH18" s="30">
        <f t="shared" si="6"/>
        <v>0</v>
      </c>
      <c r="AI18" s="30">
        <f t="shared" si="4"/>
        <v>0</v>
      </c>
      <c r="AJ18" s="30">
        <f t="shared" si="4"/>
        <v>0</v>
      </c>
      <c r="AK18" s="30">
        <f t="shared" si="4"/>
        <v>0</v>
      </c>
      <c r="AL18" s="30">
        <f t="shared" si="4"/>
        <v>0</v>
      </c>
      <c r="AM18" s="30">
        <f t="shared" si="4"/>
        <v>0</v>
      </c>
      <c r="AN18" s="30">
        <f t="shared" si="4"/>
        <v>0</v>
      </c>
      <c r="AR18" s="31">
        <f t="shared" si="1"/>
        <v>40633</v>
      </c>
      <c r="AS18" s="30">
        <f>Raw_Policy_Shocks!D206</f>
        <v>-3.8564030148250203E-2</v>
      </c>
      <c r="AT18" s="30">
        <f>Raw_Policy_Shocks!E206</f>
        <v>-3.2272390268361303E-2</v>
      </c>
      <c r="AU18" s="30">
        <f>Raw_Policy_Shocks!F206</f>
        <v>-3.5417654225516898E-4</v>
      </c>
      <c r="AV18" s="30">
        <f>Raw_Policy_Shocks!G206</f>
        <v>2.2955595474482102E-2</v>
      </c>
      <c r="AW18" s="30">
        <f>Raw_Policy_Shocks!H206</f>
        <v>4.7971647330567399E-2</v>
      </c>
      <c r="AX18" s="30">
        <f>Raw_Policy_Shocks!I206</f>
        <v>2.0833939848475699E-2</v>
      </c>
      <c r="AY18" s="30">
        <f>Raw_Policy_Shocks!J206</f>
        <v>5.0247232062130401E-2</v>
      </c>
      <c r="AZ18" s="30">
        <f t="shared" si="5"/>
        <v>7.0817817756788928E-2</v>
      </c>
      <c r="BA18" s="31">
        <f t="shared" si="2"/>
        <v>40633</v>
      </c>
      <c r="BB18" s="30">
        <f t="shared" si="3"/>
        <v>-3.8564030148250203E-2</v>
      </c>
      <c r="BC18" s="30" t="e">
        <f>#REF!</f>
        <v>#REF!</v>
      </c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</row>
    <row r="19" spans="1:69">
      <c r="A19" s="31">
        <v>40724</v>
      </c>
      <c r="AH19" s="30">
        <f t="shared" si="6"/>
        <v>0</v>
      </c>
      <c r="AI19" s="30">
        <f t="shared" si="4"/>
        <v>0</v>
      </c>
      <c r="AJ19" s="30">
        <f t="shared" si="4"/>
        <v>0</v>
      </c>
      <c r="AK19" s="30">
        <f t="shared" si="4"/>
        <v>0</v>
      </c>
      <c r="AL19" s="30">
        <f t="shared" si="4"/>
        <v>0</v>
      </c>
      <c r="AM19" s="30">
        <f t="shared" si="4"/>
        <v>0</v>
      </c>
      <c r="AN19" s="30">
        <f t="shared" si="4"/>
        <v>0</v>
      </c>
      <c r="AR19" s="31">
        <f t="shared" si="1"/>
        <v>40724</v>
      </c>
      <c r="AS19" s="30">
        <f>Raw_Policy_Shocks!D207</f>
        <v>1.96593006211064E-2</v>
      </c>
      <c r="AT19" s="30">
        <f>Raw_Policy_Shocks!E207</f>
        <v>-6.6488907845920403E-2</v>
      </c>
      <c r="AU19" s="30">
        <f>Raw_Policy_Shocks!F207</f>
        <v>-2.9116594255571799E-2</v>
      </c>
      <c r="AV19" s="30">
        <f>Raw_Policy_Shocks!G207</f>
        <v>-2.56752953202131E-2</v>
      </c>
      <c r="AW19" s="30">
        <f>Raw_Policy_Shocks!H207</f>
        <v>-1.87149871661203E-2</v>
      </c>
      <c r="AX19" s="30">
        <f>Raw_Policy_Shocks!I207</f>
        <v>-1.2632583459953399E-2</v>
      </c>
      <c r="AY19" s="30">
        <f>Raw_Policy_Shocks!J207</f>
        <v>1.74242563850645E-2</v>
      </c>
      <c r="AZ19" s="30">
        <f t="shared" si="5"/>
        <v>-0.1155448110416081</v>
      </c>
      <c r="BA19" s="31">
        <f t="shared" si="2"/>
        <v>40724</v>
      </c>
      <c r="BB19" s="30">
        <f t="shared" si="3"/>
        <v>1.96593006211064E-2</v>
      </c>
      <c r="BC19" s="30" t="e">
        <f>#REF!</f>
        <v>#REF!</v>
      </c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</row>
    <row r="20" spans="1:69">
      <c r="A20" s="31">
        <v>40816</v>
      </c>
      <c r="AH20" s="30">
        <f t="shared" si="6"/>
        <v>0</v>
      </c>
      <c r="AI20" s="30">
        <f t="shared" si="4"/>
        <v>0</v>
      </c>
      <c r="AJ20" s="30">
        <f t="shared" si="4"/>
        <v>0</v>
      </c>
      <c r="AK20" s="30">
        <f t="shared" si="4"/>
        <v>0</v>
      </c>
      <c r="AL20" s="30">
        <f t="shared" si="4"/>
        <v>0</v>
      </c>
      <c r="AM20" s="30">
        <f t="shared" si="4"/>
        <v>0</v>
      </c>
      <c r="AN20" s="30">
        <f t="shared" si="4"/>
        <v>0</v>
      </c>
      <c r="AR20" s="31">
        <f t="shared" si="1"/>
        <v>40816</v>
      </c>
      <c r="AS20" s="30">
        <f>Raw_Policy_Shocks!D208</f>
        <v>3.8466718216953401E-3</v>
      </c>
      <c r="AT20" s="30">
        <f>Raw_Policy_Shocks!E208</f>
        <v>-6.9548161080717805E-2</v>
      </c>
      <c r="AU20" s="30">
        <f>Raw_Policy_Shocks!F208</f>
        <v>-7.0459230435700904E-2</v>
      </c>
      <c r="AV20" s="30">
        <f>Raw_Policy_Shocks!G208</f>
        <v>-6.3128713584132301E-2</v>
      </c>
      <c r="AW20" s="30">
        <f>Raw_Policy_Shocks!H208</f>
        <v>-5.5315623463678097E-2</v>
      </c>
      <c r="AX20" s="30">
        <f>Raw_Policy_Shocks!I208</f>
        <v>-2.1915046211172601E-2</v>
      </c>
      <c r="AY20" s="30">
        <f>Raw_Policy_Shocks!J208</f>
        <v>-4.3100975762495497E-2</v>
      </c>
      <c r="AZ20" s="30">
        <f t="shared" si="5"/>
        <v>-0.31962107871620182</v>
      </c>
      <c r="BA20" s="31">
        <f t="shared" si="2"/>
        <v>40816</v>
      </c>
      <c r="BB20" s="30">
        <f t="shared" si="3"/>
        <v>3.8466718216953401E-3</v>
      </c>
      <c r="BC20" s="30" t="e">
        <f>#REF!</f>
        <v>#REF!</v>
      </c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</row>
    <row r="21" spans="1:69">
      <c r="A21" s="31">
        <v>40908</v>
      </c>
      <c r="AH21" s="30">
        <f t="shared" si="6"/>
        <v>0</v>
      </c>
      <c r="AI21" s="30">
        <f t="shared" si="4"/>
        <v>0</v>
      </c>
      <c r="AJ21" s="30">
        <f t="shared" si="4"/>
        <v>0</v>
      </c>
      <c r="AK21" s="30">
        <f t="shared" si="4"/>
        <v>0</v>
      </c>
      <c r="AL21" s="30">
        <f t="shared" si="4"/>
        <v>0</v>
      </c>
      <c r="AM21" s="30">
        <f t="shared" si="4"/>
        <v>0</v>
      </c>
      <c r="AN21" s="30">
        <f t="shared" si="4"/>
        <v>0</v>
      </c>
      <c r="AR21" s="31">
        <f t="shared" si="1"/>
        <v>40908</v>
      </c>
      <c r="AS21" s="30">
        <f>Raw_Policy_Shocks!D209</f>
        <v>-2.2293278683635599E-2</v>
      </c>
      <c r="AT21" s="30">
        <f>Raw_Policy_Shocks!E209</f>
        <v>-5.9799283462133201E-2</v>
      </c>
      <c r="AU21" s="30">
        <f>Raw_Policy_Shocks!F209</f>
        <v>-4.5176555096346202E-2</v>
      </c>
      <c r="AV21" s="30">
        <f>Raw_Policy_Shocks!G209</f>
        <v>-3.7643769087516397E-2</v>
      </c>
      <c r="AW21" s="30">
        <f>Raw_Policy_Shocks!H209</f>
        <v>-3.32433859997276E-2</v>
      </c>
      <c r="AX21" s="30">
        <f>Raw_Policy_Shocks!I209</f>
        <v>-4.42979826000182E-3</v>
      </c>
      <c r="AY21" s="30">
        <f>Raw_Policy_Shocks!J209</f>
        <v>-3.03162265223039E-2</v>
      </c>
      <c r="AZ21" s="30">
        <f t="shared" si="5"/>
        <v>-0.23290229711166469</v>
      </c>
      <c r="BA21" s="31">
        <f t="shared" si="2"/>
        <v>40908</v>
      </c>
      <c r="BB21" s="30">
        <f t="shared" si="3"/>
        <v>-2.2293278683635599E-2</v>
      </c>
      <c r="BC21" s="30" t="e">
        <f>#REF!</f>
        <v>#REF!</v>
      </c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</row>
    <row r="22" spans="1:69">
      <c r="A22" s="31">
        <v>40999</v>
      </c>
      <c r="AH22" s="30">
        <f t="shared" si="6"/>
        <v>0</v>
      </c>
      <c r="AI22" s="30">
        <f t="shared" si="4"/>
        <v>0</v>
      </c>
      <c r="AJ22" s="30">
        <f t="shared" si="4"/>
        <v>0</v>
      </c>
      <c r="AK22" s="30">
        <f t="shared" si="4"/>
        <v>0</v>
      </c>
      <c r="AL22" s="30">
        <f t="shared" si="4"/>
        <v>0</v>
      </c>
      <c r="AM22" s="30">
        <f t="shared" si="4"/>
        <v>0</v>
      </c>
      <c r="AN22" s="30">
        <f t="shared" si="4"/>
        <v>0</v>
      </c>
      <c r="AR22" s="31">
        <f t="shared" si="1"/>
        <v>40999</v>
      </c>
      <c r="AS22" s="30">
        <f>Raw_Policy_Shocks!D210</f>
        <v>-0.183973221369158</v>
      </c>
      <c r="AT22" s="30">
        <f>Raw_Policy_Shocks!E210</f>
        <v>-7.7717776823224796E-2</v>
      </c>
      <c r="AU22" s="30">
        <f>Raw_Policy_Shocks!F210</f>
        <v>-5.1708646002083601E-2</v>
      </c>
      <c r="AV22" s="30">
        <f>Raw_Policy_Shocks!G210</f>
        <v>-1.13140831226674E-2</v>
      </c>
      <c r="AW22" s="30">
        <f>Raw_Policy_Shocks!H210</f>
        <v>-3.2139144020925797E-2</v>
      </c>
      <c r="AX22" s="30">
        <f>Raw_Policy_Shocks!I210</f>
        <v>2.0257668204711299E-3</v>
      </c>
      <c r="AY22" s="30">
        <f>Raw_Policy_Shocks!J210</f>
        <v>-2.4190609875137499E-2</v>
      </c>
      <c r="AZ22" s="30">
        <f t="shared" si="5"/>
        <v>-0.37901771439272591</v>
      </c>
      <c r="BA22" s="31">
        <f t="shared" si="2"/>
        <v>40999</v>
      </c>
      <c r="BB22" s="30">
        <f t="shared" si="3"/>
        <v>-0.183973221369158</v>
      </c>
      <c r="BC22" s="30" t="e">
        <f>#REF!</f>
        <v>#REF!</v>
      </c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</row>
    <row r="23" spans="1:69">
      <c r="A23" s="31">
        <v>41090</v>
      </c>
      <c r="AH23" s="30">
        <f t="shared" si="6"/>
        <v>0</v>
      </c>
      <c r="AI23" s="30">
        <f t="shared" si="4"/>
        <v>0</v>
      </c>
      <c r="AJ23" s="30">
        <f t="shared" si="4"/>
        <v>0</v>
      </c>
      <c r="AK23" s="30">
        <f t="shared" si="4"/>
        <v>0</v>
      </c>
      <c r="AL23" s="30">
        <f t="shared" si="4"/>
        <v>0</v>
      </c>
      <c r="AM23" s="30">
        <f t="shared" si="4"/>
        <v>0</v>
      </c>
      <c r="AN23" s="30">
        <f t="shared" si="4"/>
        <v>0</v>
      </c>
      <c r="AR23" s="31">
        <f t="shared" si="1"/>
        <v>41090</v>
      </c>
      <c r="AS23" s="30">
        <f>Raw_Policy_Shocks!D211</f>
        <v>5.6017472230962803E-2</v>
      </c>
      <c r="AT23" s="30">
        <f>Raw_Policy_Shocks!E211</f>
        <v>-9.7465984748317594E-3</v>
      </c>
      <c r="AU23" s="30">
        <f>Raw_Policy_Shocks!F211</f>
        <v>-2.3364131158865101E-2</v>
      </c>
      <c r="AV23" s="30">
        <f>Raw_Policy_Shocks!G211</f>
        <v>-2.1251614923783101E-2</v>
      </c>
      <c r="AW23" s="30">
        <f>Raw_Policy_Shocks!H211</f>
        <v>-2.0401537442783901E-2</v>
      </c>
      <c r="AX23" s="30">
        <f>Raw_Policy_Shocks!I211</f>
        <v>-1.8897183260982001E-2</v>
      </c>
      <c r="AY23" s="30">
        <f>Raw_Policy_Shocks!J211</f>
        <v>7.8908230292644294E-3</v>
      </c>
      <c r="AZ23" s="30">
        <f t="shared" si="5"/>
        <v>-2.9752770001018627E-2</v>
      </c>
      <c r="BA23" s="31">
        <f t="shared" si="2"/>
        <v>41090</v>
      </c>
      <c r="BB23" s="30">
        <f t="shared" si="3"/>
        <v>5.6017472230962803E-2</v>
      </c>
      <c r="BC23" s="30" t="e">
        <f>#REF!</f>
        <v>#REF!</v>
      </c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</row>
    <row r="24" spans="1:69">
      <c r="A24" s="31">
        <v>41182</v>
      </c>
      <c r="AH24" s="30">
        <f t="shared" si="6"/>
        <v>0</v>
      </c>
      <c r="AI24" s="30">
        <f t="shared" si="4"/>
        <v>0</v>
      </c>
      <c r="AJ24" s="30">
        <f t="shared" si="4"/>
        <v>0</v>
      </c>
      <c r="AK24" s="30">
        <f t="shared" si="4"/>
        <v>0</v>
      </c>
      <c r="AL24" s="30">
        <f t="shared" si="4"/>
        <v>0</v>
      </c>
      <c r="AM24" s="30">
        <f t="shared" si="4"/>
        <v>0</v>
      </c>
      <c r="AN24" s="30">
        <f t="shared" si="4"/>
        <v>0</v>
      </c>
      <c r="AR24" s="31">
        <f t="shared" si="1"/>
        <v>41182</v>
      </c>
      <c r="AS24" s="30">
        <f>Raw_Policy_Shocks!D212</f>
        <v>1.43639422916505E-2</v>
      </c>
      <c r="AT24" s="30">
        <f>Raw_Policy_Shocks!E212</f>
        <v>-1.1668577685752701E-2</v>
      </c>
      <c r="AU24" s="30">
        <f>Raw_Policy_Shocks!F212</f>
        <v>-1.4337599460179699E-2</v>
      </c>
      <c r="AV24" s="30">
        <f>Raw_Policy_Shocks!G212</f>
        <v>-2.46493274628608E-2</v>
      </c>
      <c r="AW24" s="30">
        <f>Raw_Policy_Shocks!H212</f>
        <v>-2.8118981451938599E-2</v>
      </c>
      <c r="AX24" s="30">
        <f>Raw_Policy_Shocks!I212</f>
        <v>-2.8348057759725698E-2</v>
      </c>
      <c r="AY24" s="30">
        <f>Raw_Policy_Shocks!J212</f>
        <v>-2.66271180452964E-2</v>
      </c>
      <c r="AZ24" s="30">
        <f t="shared" si="5"/>
        <v>-0.11938571957410339</v>
      </c>
      <c r="BA24" s="31">
        <f t="shared" si="2"/>
        <v>41182</v>
      </c>
      <c r="BB24" s="30">
        <f t="shared" si="3"/>
        <v>1.43639422916505E-2</v>
      </c>
      <c r="BC24" s="30" t="e">
        <f>#REF!</f>
        <v>#REF!</v>
      </c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</row>
    <row r="25" spans="1:69">
      <c r="A25" s="31">
        <v>41274</v>
      </c>
      <c r="AH25" s="30">
        <f t="shared" si="6"/>
        <v>0</v>
      </c>
      <c r="AI25" s="30">
        <f t="shared" si="4"/>
        <v>0</v>
      </c>
      <c r="AJ25" s="30">
        <f t="shared" si="4"/>
        <v>0</v>
      </c>
      <c r="AK25" s="30">
        <f t="shared" si="4"/>
        <v>0</v>
      </c>
      <c r="AL25" s="30">
        <f t="shared" si="4"/>
        <v>0</v>
      </c>
      <c r="AM25" s="30">
        <f t="shared" si="4"/>
        <v>0</v>
      </c>
      <c r="AN25" s="30">
        <f t="shared" si="4"/>
        <v>0</v>
      </c>
      <c r="AR25" s="31">
        <f t="shared" si="1"/>
        <v>41274</v>
      </c>
      <c r="AS25" s="30">
        <f>Raw_Policy_Shocks!D213</f>
        <v>-0.13086845568102901</v>
      </c>
      <c r="AT25" s="30">
        <f>Raw_Policy_Shocks!E213</f>
        <v>-6.0861469426698803E-2</v>
      </c>
      <c r="AU25" s="30">
        <f>Raw_Policy_Shocks!F213</f>
        <v>-4.42931419048763E-2</v>
      </c>
      <c r="AV25" s="30">
        <f>Raw_Policy_Shocks!G213</f>
        <v>-4.1962555223289101E-2</v>
      </c>
      <c r="AW25" s="30">
        <f>Raw_Policy_Shocks!H213</f>
        <v>-3.7321607591412002E-2</v>
      </c>
      <c r="AX25" s="30">
        <f>Raw_Policy_Shocks!I213</f>
        <v>-3.2554159801650502E-2</v>
      </c>
      <c r="AY25" s="30">
        <f>Raw_Policy_Shocks!J213</f>
        <v>-2.7976563527101401E-3</v>
      </c>
      <c r="AZ25" s="30">
        <f t="shared" si="5"/>
        <v>-0.35065904598166581</v>
      </c>
      <c r="BA25" s="31">
        <f t="shared" si="2"/>
        <v>41274</v>
      </c>
      <c r="BB25" s="30">
        <f t="shared" si="3"/>
        <v>-0.13086845568102901</v>
      </c>
      <c r="BC25" s="30" t="e">
        <f>#REF!</f>
        <v>#REF!</v>
      </c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</row>
    <row r="26" spans="1:69">
      <c r="A26" s="31">
        <v>41364</v>
      </c>
      <c r="C26" s="32"/>
      <c r="AH26" s="30">
        <f t="shared" si="6"/>
        <v>0</v>
      </c>
      <c r="AI26" s="30">
        <f t="shared" si="4"/>
        <v>0</v>
      </c>
      <c r="AJ26" s="30">
        <f t="shared" si="4"/>
        <v>0</v>
      </c>
      <c r="AK26" s="30">
        <f t="shared" si="4"/>
        <v>0</v>
      </c>
      <c r="AL26" s="30">
        <f t="shared" si="4"/>
        <v>0</v>
      </c>
      <c r="AM26" s="30">
        <f t="shared" si="4"/>
        <v>0</v>
      </c>
      <c r="AN26" s="30">
        <f t="shared" si="4"/>
        <v>0</v>
      </c>
      <c r="AR26" s="31">
        <f t="shared" si="1"/>
        <v>41364</v>
      </c>
      <c r="AS26" s="30">
        <f>Raw_Policy_Shocks!D214</f>
        <v>7.8573768153677601E-2</v>
      </c>
      <c r="AT26" s="30">
        <f>Raw_Policy_Shocks!E214</f>
        <v>-6.4946481527881503E-2</v>
      </c>
      <c r="AU26" s="30">
        <f>Raw_Policy_Shocks!F214</f>
        <v>-3.2438828114132803E-2</v>
      </c>
      <c r="AV26" s="30">
        <f>Raw_Policy_Shocks!G214</f>
        <v>-2.94671515178846E-2</v>
      </c>
      <c r="AW26" s="30">
        <f>Raw_Policy_Shocks!H214</f>
        <v>-2.6177423750374001E-2</v>
      </c>
      <c r="AX26" s="30">
        <f>Raw_Policy_Shocks!I214</f>
        <v>1.4918398702948399E-3</v>
      </c>
      <c r="AY26" s="30">
        <f>Raw_Policy_Shocks!J214</f>
        <v>-2.5544074530005401E-2</v>
      </c>
      <c r="AZ26" s="30">
        <f t="shared" si="5"/>
        <v>-9.8508351416305859E-2</v>
      </c>
      <c r="BA26" s="31">
        <f t="shared" si="2"/>
        <v>41364</v>
      </c>
      <c r="BB26" s="30">
        <f t="shared" si="3"/>
        <v>7.8573768153677601E-2</v>
      </c>
      <c r="BC26" s="30" t="e">
        <f>#REF!</f>
        <v>#REF!</v>
      </c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</row>
    <row r="27" spans="1:69">
      <c r="A27" s="31">
        <v>41455</v>
      </c>
      <c r="AH27" s="30">
        <f t="shared" si="6"/>
        <v>0</v>
      </c>
      <c r="AI27" s="30">
        <f t="shared" si="4"/>
        <v>0</v>
      </c>
      <c r="AJ27" s="30">
        <f t="shared" si="4"/>
        <v>0</v>
      </c>
      <c r="AK27" s="30">
        <f t="shared" si="4"/>
        <v>0</v>
      </c>
      <c r="AL27" s="30">
        <f t="shared" si="4"/>
        <v>0</v>
      </c>
      <c r="AM27" s="30">
        <f t="shared" si="4"/>
        <v>0</v>
      </c>
      <c r="AN27" s="30">
        <f t="shared" si="4"/>
        <v>0</v>
      </c>
      <c r="AR27" s="31">
        <f t="shared" si="1"/>
        <v>41455</v>
      </c>
      <c r="AS27" s="30">
        <f>Raw_Policy_Shocks!D215</f>
        <v>9.5405458137928806E-2</v>
      </c>
      <c r="AT27" s="30">
        <f>Raw_Policy_Shocks!E215</f>
        <v>-1.3913776487669199E-2</v>
      </c>
      <c r="AU27" s="30">
        <f>Raw_Policy_Shocks!F215</f>
        <v>9.8754599656980906E-3</v>
      </c>
      <c r="AV27" s="30">
        <f>Raw_Policy_Shocks!G215</f>
        <v>-2.2069123106522402E-2</v>
      </c>
      <c r="AW27" s="30">
        <f>Raw_Policy_Shocks!H215</f>
        <v>7.5684950074687302E-3</v>
      </c>
      <c r="AX27" s="30">
        <f>Raw_Policy_Shocks!I215</f>
        <v>4.2710573235814498E-3</v>
      </c>
      <c r="AY27" s="30">
        <f>Raw_Policy_Shocks!J215</f>
        <v>5.19088606075416E-3</v>
      </c>
      <c r="AZ27" s="30">
        <f t="shared" si="5"/>
        <v>8.6328456901239636E-2</v>
      </c>
      <c r="BA27" s="31">
        <f t="shared" si="2"/>
        <v>41455</v>
      </c>
      <c r="BB27" s="30">
        <f t="shared" si="3"/>
        <v>9.5405458137928806E-2</v>
      </c>
      <c r="BC27" s="30" t="e">
        <f>#REF!</f>
        <v>#REF!</v>
      </c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</row>
    <row r="28" spans="1:69">
      <c r="A28" s="31">
        <v>41547</v>
      </c>
      <c r="AH28" s="30">
        <f t="shared" si="6"/>
        <v>0</v>
      </c>
      <c r="AI28" s="30">
        <f t="shared" si="4"/>
        <v>0</v>
      </c>
      <c r="AJ28" s="30">
        <f t="shared" si="4"/>
        <v>0</v>
      </c>
      <c r="AK28" s="30">
        <f t="shared" si="4"/>
        <v>0</v>
      </c>
      <c r="AL28" s="30">
        <f t="shared" si="4"/>
        <v>0</v>
      </c>
      <c r="AM28" s="30">
        <f t="shared" si="4"/>
        <v>0</v>
      </c>
      <c r="AN28" s="30">
        <f t="shared" si="4"/>
        <v>0</v>
      </c>
      <c r="AR28" s="31">
        <f t="shared" si="1"/>
        <v>41547</v>
      </c>
      <c r="AS28" s="30">
        <f>Raw_Policy_Shocks!D216</f>
        <v>0.110142618012267</v>
      </c>
      <c r="AT28" s="30">
        <f>Raw_Policy_Shocks!E216</f>
        <v>-3.9202620409957603E-2</v>
      </c>
      <c r="AU28" s="30">
        <f>Raw_Policy_Shocks!F216</f>
        <v>-3.8580142448485601E-2</v>
      </c>
      <c r="AV28" s="30">
        <f>Raw_Policy_Shocks!G216</f>
        <v>-3.6661309414472598E-2</v>
      </c>
      <c r="AW28" s="30">
        <f>Raw_Policy_Shocks!H216</f>
        <v>-7.7502639733947696E-3</v>
      </c>
      <c r="AX28" s="30">
        <f>Raw_Policy_Shocks!I216</f>
        <v>-3.2516513587366597E-2</v>
      </c>
      <c r="AY28" s="30">
        <f>Raw_Policy_Shocks!J216</f>
        <v>1.0890861064055701E-3</v>
      </c>
      <c r="AZ28" s="30">
        <f t="shared" si="5"/>
        <v>-4.3479145715004594E-2</v>
      </c>
      <c r="BA28" s="31">
        <f t="shared" si="2"/>
        <v>41547</v>
      </c>
      <c r="BB28" s="30">
        <f t="shared" si="3"/>
        <v>0.110142618012267</v>
      </c>
      <c r="BC28" s="30" t="e">
        <f>#REF!</f>
        <v>#REF!</v>
      </c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</row>
    <row r="29" spans="1:69">
      <c r="A29" s="31">
        <v>41639</v>
      </c>
      <c r="AH29" s="30">
        <f t="shared" si="6"/>
        <v>0</v>
      </c>
      <c r="AI29" s="30">
        <f t="shared" si="4"/>
        <v>0</v>
      </c>
      <c r="AJ29" s="30">
        <f t="shared" si="4"/>
        <v>0</v>
      </c>
      <c r="AK29" s="30">
        <f t="shared" si="4"/>
        <v>0</v>
      </c>
      <c r="AL29" s="30">
        <f t="shared" si="4"/>
        <v>0</v>
      </c>
      <c r="AM29" s="30">
        <f t="shared" si="4"/>
        <v>0</v>
      </c>
      <c r="AN29" s="30">
        <f t="shared" si="4"/>
        <v>0</v>
      </c>
      <c r="AR29" s="31">
        <f t="shared" si="1"/>
        <v>41639</v>
      </c>
      <c r="AS29" s="30">
        <f>Raw_Policy_Shocks!D217</f>
        <v>0.100871749583458</v>
      </c>
      <c r="AT29" s="30">
        <f>Raw_Policy_Shocks!E217</f>
        <v>-6.4834612584370205E-2</v>
      </c>
      <c r="AU29" s="30">
        <f>Raw_Policy_Shocks!F217</f>
        <v>-5.4972923601506803E-2</v>
      </c>
      <c r="AV29" s="30">
        <f>Raw_Policy_Shocks!G217</f>
        <v>-4.4656684539555097E-2</v>
      </c>
      <c r="AW29" s="30">
        <f>Raw_Policy_Shocks!H217</f>
        <v>-1.0478716733785901E-2</v>
      </c>
      <c r="AX29" s="30">
        <f>Raw_Policy_Shocks!I217</f>
        <v>-7.2960060462733999E-3</v>
      </c>
      <c r="AY29" s="30">
        <f>Raw_Policy_Shocks!J217</f>
        <v>-1.8190171372157401E-3</v>
      </c>
      <c r="AZ29" s="30">
        <f t="shared" si="5"/>
        <v>-8.3186211059249157E-2</v>
      </c>
      <c r="BA29" s="31">
        <f t="shared" si="2"/>
        <v>41639</v>
      </c>
      <c r="BB29" s="30">
        <f t="shared" si="3"/>
        <v>0.100871749583458</v>
      </c>
      <c r="BC29" s="30" t="e">
        <f>#REF!</f>
        <v>#REF!</v>
      </c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</row>
    <row r="30" spans="1:69">
      <c r="A30" s="31">
        <v>41729</v>
      </c>
      <c r="AH30" s="30">
        <f t="shared" si="6"/>
        <v>0</v>
      </c>
      <c r="AI30" s="30">
        <f t="shared" si="4"/>
        <v>0</v>
      </c>
      <c r="AJ30" s="30">
        <f t="shared" si="4"/>
        <v>0</v>
      </c>
      <c r="AK30" s="30">
        <f t="shared" si="4"/>
        <v>0</v>
      </c>
      <c r="AL30" s="30">
        <f t="shared" si="4"/>
        <v>0</v>
      </c>
      <c r="AM30" s="30">
        <f t="shared" si="4"/>
        <v>0</v>
      </c>
      <c r="AN30" s="30">
        <f t="shared" si="4"/>
        <v>0</v>
      </c>
      <c r="AR30" s="31">
        <f t="shared" si="1"/>
        <v>41729</v>
      </c>
      <c r="AS30" s="30">
        <f>Raw_Policy_Shocks!D218</f>
        <v>-8.9272076123153802E-3</v>
      </c>
      <c r="AT30" s="30">
        <f>Raw_Policy_Shocks!E218</f>
        <v>-4.2860704825711603E-2</v>
      </c>
      <c r="AU30" s="30">
        <f>Raw_Policy_Shocks!F218</f>
        <v>-5.6896036482447801E-2</v>
      </c>
      <c r="AV30" s="30">
        <f>Raw_Policy_Shocks!G218</f>
        <v>-4.64838330072639E-2</v>
      </c>
      <c r="AW30" s="30">
        <f>Raw_Policy_Shocks!H218</f>
        <v>-1.12801372242687E-2</v>
      </c>
      <c r="AX30" s="30">
        <f>Raw_Policy_Shocks!I218</f>
        <v>1.8451136327106901E-2</v>
      </c>
      <c r="AY30" s="30">
        <f>Raw_Policy_Shocks!J218</f>
        <v>2.44775298418363E-2</v>
      </c>
      <c r="AZ30" s="30">
        <f t="shared" si="5"/>
        <v>-0.12351925298306418</v>
      </c>
      <c r="BA30" s="31">
        <f t="shared" si="2"/>
        <v>41729</v>
      </c>
      <c r="BB30" s="30">
        <f t="shared" si="3"/>
        <v>-8.9272076123153802E-3</v>
      </c>
      <c r="BC30" s="30" t="e">
        <f>#REF!</f>
        <v>#REF!</v>
      </c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</row>
    <row r="31" spans="1:69">
      <c r="A31" s="31">
        <v>41820</v>
      </c>
      <c r="AH31" s="30">
        <f t="shared" si="6"/>
        <v>0</v>
      </c>
      <c r="AI31" s="30">
        <f t="shared" si="4"/>
        <v>0</v>
      </c>
      <c r="AJ31" s="30">
        <f t="shared" si="4"/>
        <v>0</v>
      </c>
      <c r="AK31" s="30">
        <f t="shared" si="4"/>
        <v>0</v>
      </c>
      <c r="AL31" s="30">
        <f t="shared" si="4"/>
        <v>0</v>
      </c>
      <c r="AM31" s="30">
        <f t="shared" si="4"/>
        <v>0</v>
      </c>
      <c r="AN31" s="30">
        <f t="shared" si="4"/>
        <v>0</v>
      </c>
      <c r="AR31" s="31">
        <f t="shared" si="1"/>
        <v>41820</v>
      </c>
      <c r="AS31" s="30">
        <f>Raw_Policy_Shocks!D219</f>
        <v>-0.106196091950041</v>
      </c>
      <c r="AT31" s="30">
        <f>Raw_Policy_Shocks!E219</f>
        <v>-9.3204543053343705E-2</v>
      </c>
      <c r="AU31" s="30">
        <f>Raw_Policy_Shocks!F219</f>
        <v>-5.59064287239074E-2</v>
      </c>
      <c r="AV31" s="30">
        <f>Raw_Policy_Shocks!G219</f>
        <v>-1.06904608458051E-2</v>
      </c>
      <c r="AW31" s="30">
        <f>Raw_Policy_Shocks!H219</f>
        <v>-1.85017386136688E-3</v>
      </c>
      <c r="AX31" s="30">
        <f>Raw_Policy_Shocks!I219</f>
        <v>4.0976843364652599E-2</v>
      </c>
      <c r="AY31" s="30">
        <f>Raw_Policy_Shocks!J219</f>
        <v>1.34628308017362E-2</v>
      </c>
      <c r="AZ31" s="30">
        <f t="shared" si="5"/>
        <v>-0.21340802426807531</v>
      </c>
      <c r="BA31" s="31">
        <f t="shared" si="2"/>
        <v>41820</v>
      </c>
      <c r="BB31" s="30">
        <f t="shared" si="3"/>
        <v>-0.106196091950041</v>
      </c>
      <c r="BC31" s="30" t="e">
        <f>#REF!</f>
        <v>#REF!</v>
      </c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</row>
    <row r="32" spans="1:69">
      <c r="A32" s="31">
        <v>41912</v>
      </c>
      <c r="AH32" s="30">
        <f t="shared" si="6"/>
        <v>0</v>
      </c>
      <c r="AI32" s="30">
        <f t="shared" si="4"/>
        <v>0</v>
      </c>
      <c r="AJ32" s="30">
        <f t="shared" si="4"/>
        <v>0</v>
      </c>
      <c r="AK32" s="30">
        <f t="shared" si="4"/>
        <v>0</v>
      </c>
      <c r="AL32" s="30">
        <f t="shared" si="4"/>
        <v>0</v>
      </c>
      <c r="AM32" s="30">
        <f t="shared" si="4"/>
        <v>0</v>
      </c>
      <c r="AN32" s="30">
        <f t="shared" si="4"/>
        <v>0</v>
      </c>
      <c r="AR32" s="31">
        <f t="shared" si="1"/>
        <v>41912</v>
      </c>
      <c r="AS32" s="30">
        <f>Raw_Policy_Shocks!D220</f>
        <v>-2.74113528992883E-2</v>
      </c>
      <c r="AT32" s="30">
        <f>Raw_Policy_Shocks!E220</f>
        <v>-6.4296832535106194E-2</v>
      </c>
      <c r="AU32" s="30">
        <f>Raw_Policy_Shocks!F220</f>
        <v>-3.6876002408861797E-2</v>
      </c>
      <c r="AV32" s="30">
        <f>Raw_Policy_Shocks!G220</f>
        <v>4.9278057241120199E-3</v>
      </c>
      <c r="AW32" s="30">
        <f>Raw_Policy_Shocks!H220</f>
        <v>4.63615982638712E-2</v>
      </c>
      <c r="AX32" s="30">
        <f>Raw_Policy_Shocks!I220</f>
        <v>1.70425241984643E-2</v>
      </c>
      <c r="AY32" s="30">
        <f>Raw_Policy_Shocks!J220</f>
        <v>8.1336225413838094E-3</v>
      </c>
      <c r="AZ32" s="30">
        <f t="shared" si="5"/>
        <v>-5.2118637115424971E-2</v>
      </c>
      <c r="BA32" s="31">
        <f t="shared" si="2"/>
        <v>41912</v>
      </c>
      <c r="BB32" s="30">
        <f t="shared" si="3"/>
        <v>-2.74113528992883E-2</v>
      </c>
      <c r="BC32" s="30" t="e">
        <f>#REF!</f>
        <v>#REF!</v>
      </c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</row>
    <row r="33" spans="1:69">
      <c r="A33" s="31">
        <v>42004</v>
      </c>
      <c r="AH33" s="30">
        <f t="shared" si="6"/>
        <v>0</v>
      </c>
      <c r="AI33" s="30">
        <f t="shared" si="4"/>
        <v>0</v>
      </c>
      <c r="AJ33" s="30">
        <f t="shared" si="4"/>
        <v>0</v>
      </c>
      <c r="AK33" s="30">
        <f t="shared" si="4"/>
        <v>0</v>
      </c>
      <c r="AL33" s="30">
        <f t="shared" si="4"/>
        <v>0</v>
      </c>
      <c r="AM33" s="30">
        <f t="shared" si="4"/>
        <v>0</v>
      </c>
      <c r="AN33" s="30">
        <f t="shared" si="4"/>
        <v>0</v>
      </c>
      <c r="AR33" s="31">
        <f t="shared" si="1"/>
        <v>42004</v>
      </c>
      <c r="AS33" s="30">
        <f>Raw_Policy_Shocks!D221</f>
        <v>-0.14729520887328101</v>
      </c>
      <c r="AT33" s="30">
        <f>Raw_Policy_Shocks!E221</f>
        <v>-4.3553612457674799E-2</v>
      </c>
      <c r="AU33" s="30">
        <f>Raw_Policy_Shocks!F221</f>
        <v>4.1735481094395304E-3</v>
      </c>
      <c r="AV33" s="30">
        <f>Raw_Policy_Shocks!G221</f>
        <v>3.5166578346566897E-2</v>
      </c>
      <c r="AW33" s="30">
        <f>Raw_Policy_Shocks!H221</f>
        <v>7.1290777105276603E-3</v>
      </c>
      <c r="AX33" s="30">
        <f>Raw_Policy_Shocks!I221</f>
        <v>3.9177412883136097E-3</v>
      </c>
      <c r="AY33" s="30">
        <f>Raw_Policy_Shocks!J221</f>
        <v>-1.7864920044890001E-2</v>
      </c>
      <c r="AZ33" s="30">
        <f t="shared" si="5"/>
        <v>-0.15832679592099813</v>
      </c>
      <c r="BA33" s="31">
        <f t="shared" si="2"/>
        <v>42004</v>
      </c>
      <c r="BB33" s="30">
        <f t="shared" si="3"/>
        <v>-0.14729520887328101</v>
      </c>
      <c r="BC33" s="30" t="e">
        <f>#REF!</f>
        <v>#REF!</v>
      </c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</row>
    <row r="34" spans="1:69">
      <c r="A34" s="31">
        <v>42094</v>
      </c>
      <c r="AH34" s="30">
        <f t="shared" si="6"/>
        <v>0</v>
      </c>
      <c r="AI34" s="30">
        <f t="shared" si="4"/>
        <v>0</v>
      </c>
      <c r="AJ34" s="30">
        <f t="shared" si="4"/>
        <v>0</v>
      </c>
      <c r="AK34" s="30">
        <f t="shared" si="4"/>
        <v>0</v>
      </c>
      <c r="AL34" s="30">
        <f t="shared" si="4"/>
        <v>0</v>
      </c>
      <c r="AM34" s="30">
        <f t="shared" si="4"/>
        <v>0</v>
      </c>
      <c r="AN34" s="30">
        <f t="shared" si="4"/>
        <v>0</v>
      </c>
      <c r="AR34" s="31">
        <f t="shared" si="1"/>
        <v>42094</v>
      </c>
      <c r="AS34" s="30">
        <f>Raw_Policy_Shocks!D222</f>
        <v>9.5363708595986502E-2</v>
      </c>
      <c r="AT34" s="30">
        <f>Raw_Policy_Shocks!E222</f>
        <v>1.18252728529867E-2</v>
      </c>
      <c r="AU34" s="30">
        <f>Raw_Policy_Shocks!F222</f>
        <v>3.2594048482264E-2</v>
      </c>
      <c r="AV34" s="30">
        <f>Raw_Policy_Shocks!G222</f>
        <v>3.87443532485702E-3</v>
      </c>
      <c r="AW34" s="30">
        <f>Raw_Policy_Shocks!H222</f>
        <v>6.4891999589309904E-3</v>
      </c>
      <c r="AX34" s="30">
        <f>Raw_Policy_Shocks!I222</f>
        <v>-2.8092175436523301E-2</v>
      </c>
      <c r="AY34" s="30">
        <f>Raw_Policy_Shocks!J222</f>
        <v>-3.2152849114060701E-3</v>
      </c>
      <c r="AZ34" s="30">
        <f t="shared" si="5"/>
        <v>0.11883920486709583</v>
      </c>
      <c r="BA34" s="31">
        <f t="shared" ref="BA34:BA65" si="7">AR34</f>
        <v>42094</v>
      </c>
      <c r="BB34" s="30">
        <f t="shared" ref="BB34:BB65" si="8">AS34</f>
        <v>9.5363708595986502E-2</v>
      </c>
      <c r="BC34" s="30" t="e">
        <f>#REF!</f>
        <v>#REF!</v>
      </c>
    </row>
    <row r="35" spans="1:69">
      <c r="A35" s="31">
        <v>42185</v>
      </c>
      <c r="AH35" s="30">
        <f t="shared" si="6"/>
        <v>0</v>
      </c>
      <c r="AI35" s="30">
        <f t="shared" si="4"/>
        <v>0</v>
      </c>
      <c r="AJ35" s="30">
        <f t="shared" si="4"/>
        <v>0</v>
      </c>
      <c r="AK35" s="30">
        <f t="shared" si="4"/>
        <v>0</v>
      </c>
      <c r="AL35" s="30">
        <f t="shared" si="4"/>
        <v>0</v>
      </c>
      <c r="AM35" s="30">
        <f t="shared" si="4"/>
        <v>0</v>
      </c>
      <c r="AN35" s="30">
        <f t="shared" si="4"/>
        <v>0</v>
      </c>
      <c r="AR35" s="31">
        <f t="shared" si="1"/>
        <v>42185</v>
      </c>
      <c r="AS35" s="30">
        <f>Raw_Policy_Shocks!D223</f>
        <v>1.9368169212790099E-2</v>
      </c>
      <c r="AT35" s="30">
        <f>Raw_Policy_Shocks!E223</f>
        <v>3.85885640758417E-2</v>
      </c>
      <c r="AU35" s="30">
        <f>Raw_Policy_Shocks!F223</f>
        <v>6.5331410244621599E-3</v>
      </c>
      <c r="AV35" s="30">
        <f>Raw_Policy_Shocks!G223</f>
        <v>1.33009824183266E-2</v>
      </c>
      <c r="AW35" s="30">
        <f>Raw_Policy_Shocks!H223</f>
        <v>-3.5900042964903199E-2</v>
      </c>
      <c r="AX35" s="30">
        <f>Raw_Policy_Shocks!I223</f>
        <v>-5.7261035993007798E-3</v>
      </c>
      <c r="AY35" s="30">
        <f>Raw_Policy_Shocks!J223</f>
        <v>-6.1330945415090602E-3</v>
      </c>
      <c r="AZ35" s="30">
        <f t="shared" si="5"/>
        <v>3.0031615625707518E-2</v>
      </c>
      <c r="BA35" s="31">
        <f t="shared" si="7"/>
        <v>42185</v>
      </c>
      <c r="BB35" s="30">
        <f t="shared" si="8"/>
        <v>1.9368169212790099E-2</v>
      </c>
      <c r="BC35" s="30" t="e">
        <f>#REF!</f>
        <v>#REF!</v>
      </c>
    </row>
    <row r="36" spans="1:69">
      <c r="A36" s="31">
        <v>42277</v>
      </c>
      <c r="AH36" s="30">
        <f t="shared" si="6"/>
        <v>0</v>
      </c>
      <c r="AI36" s="30">
        <f t="shared" si="4"/>
        <v>0</v>
      </c>
      <c r="AJ36" s="30">
        <f t="shared" si="4"/>
        <v>0</v>
      </c>
      <c r="AK36" s="30">
        <f t="shared" si="4"/>
        <v>0</v>
      </c>
      <c r="AL36" s="30">
        <f t="shared" si="4"/>
        <v>0</v>
      </c>
      <c r="AM36" s="30">
        <f t="shared" si="4"/>
        <v>0</v>
      </c>
      <c r="AN36" s="30">
        <f t="shared" si="4"/>
        <v>0</v>
      </c>
      <c r="AR36" s="31">
        <f t="shared" si="1"/>
        <v>42277</v>
      </c>
      <c r="AS36" s="30">
        <f>Raw_Policy_Shocks!D224</f>
        <v>-4.86723079039681E-2</v>
      </c>
      <c r="AT36" s="30">
        <f>Raw_Policy_Shocks!E224</f>
        <v>-8.4868904925984798E-3</v>
      </c>
      <c r="AU36" s="30">
        <f>Raw_Policy_Shocks!F224</f>
        <v>7.58863700751909E-3</v>
      </c>
      <c r="AV36" s="30">
        <f>Raw_Policy_Shocks!G224</f>
        <v>-5.4151982839621901E-2</v>
      </c>
      <c r="AW36" s="30">
        <f>Raw_Policy_Shocks!H224</f>
        <v>-1.45879980669942E-2</v>
      </c>
      <c r="AX36" s="30">
        <f>Raw_Policy_Shocks!I224</f>
        <v>-1.6854765084185701E-2</v>
      </c>
      <c r="AY36" s="30">
        <f>Raw_Policy_Shocks!J224</f>
        <v>-7.2109270773551499E-3</v>
      </c>
      <c r="AZ36" s="30">
        <f t="shared" si="5"/>
        <v>-0.14237623445720446</v>
      </c>
      <c r="BA36" s="31">
        <f t="shared" si="7"/>
        <v>42277</v>
      </c>
      <c r="BB36" s="30">
        <f t="shared" si="8"/>
        <v>-4.86723079039681E-2</v>
      </c>
      <c r="BC36" s="30" t="e">
        <f>#REF!</f>
        <v>#REF!</v>
      </c>
    </row>
    <row r="37" spans="1:69">
      <c r="A37" s="31">
        <v>42369</v>
      </c>
      <c r="AH37" s="30">
        <f t="shared" si="6"/>
        <v>0</v>
      </c>
      <c r="AI37" s="30">
        <f t="shared" si="4"/>
        <v>0</v>
      </c>
      <c r="AJ37" s="30">
        <f t="shared" si="4"/>
        <v>0</v>
      </c>
      <c r="AK37" s="30">
        <f t="shared" si="4"/>
        <v>0</v>
      </c>
      <c r="AL37" s="30">
        <f t="shared" si="4"/>
        <v>0</v>
      </c>
      <c r="AM37" s="30">
        <f t="shared" si="4"/>
        <v>0</v>
      </c>
      <c r="AN37" s="30">
        <f t="shared" si="4"/>
        <v>0</v>
      </c>
      <c r="AR37" s="31">
        <f t="shared" si="1"/>
        <v>42369</v>
      </c>
      <c r="AS37" s="30">
        <f>Raw_Policy_Shocks!D225</f>
        <v>1.35044674810417E-2</v>
      </c>
      <c r="AT37" s="30">
        <f>Raw_Policy_Shocks!E225</f>
        <v>1.7586455865041602E-2</v>
      </c>
      <c r="AU37" s="30">
        <f>Raw_Policy_Shocks!F225</f>
        <v>-6.1242596093235298E-2</v>
      </c>
      <c r="AV37" s="30">
        <f>Raw_Policy_Shocks!G225</f>
        <v>-1.6419860616063299E-2</v>
      </c>
      <c r="AW37" s="30">
        <f>Raw_Policy_Shocks!H225</f>
        <v>-2.2245930384675799E-2</v>
      </c>
      <c r="AX37" s="30">
        <f>Raw_Policy_Shocks!I225</f>
        <v>-1.09792455302542E-2</v>
      </c>
      <c r="AY37" s="30">
        <f>Raw_Policy_Shocks!J225</f>
        <v>-2.71733249373885E-3</v>
      </c>
      <c r="AZ37" s="30">
        <f t="shared" si="5"/>
        <v>-8.2514041771884136E-2</v>
      </c>
      <c r="BA37" s="31">
        <f t="shared" si="7"/>
        <v>42369</v>
      </c>
      <c r="BB37" s="30">
        <f t="shared" si="8"/>
        <v>1.35044674810417E-2</v>
      </c>
      <c r="BC37" s="30" t="e">
        <f>#REF!</f>
        <v>#REF!</v>
      </c>
    </row>
    <row r="38" spans="1:69">
      <c r="A38" s="31">
        <v>42460</v>
      </c>
      <c r="AH38" s="30">
        <f t="shared" si="6"/>
        <v>0</v>
      </c>
      <c r="AI38" s="30">
        <f t="shared" si="4"/>
        <v>0</v>
      </c>
      <c r="AJ38" s="30">
        <f t="shared" si="4"/>
        <v>0</v>
      </c>
      <c r="AK38" s="30">
        <f t="shared" si="4"/>
        <v>0</v>
      </c>
      <c r="AL38" s="30">
        <f t="shared" si="4"/>
        <v>0</v>
      </c>
      <c r="AM38" s="30">
        <f t="shared" si="4"/>
        <v>0</v>
      </c>
      <c r="AN38" s="30">
        <f t="shared" si="4"/>
        <v>0</v>
      </c>
      <c r="AR38" s="31">
        <f t="shared" si="1"/>
        <v>42460</v>
      </c>
      <c r="AS38" s="30">
        <f>Raw_Policy_Shocks!D226</f>
        <v>-5.8556303443121203E-2</v>
      </c>
      <c r="AT38" s="30">
        <f>Raw_Policy_Shocks!E226</f>
        <v>-8.7854118075398405E-2</v>
      </c>
      <c r="AU38" s="30">
        <f>Raw_Policy_Shocks!F226</f>
        <v>-3.0204685252427699E-2</v>
      </c>
      <c r="AV38" s="30">
        <f>Raw_Policy_Shocks!G226</f>
        <v>-3.6947456479353803E-2</v>
      </c>
      <c r="AW38" s="30">
        <f>Raw_Policy_Shocks!H226</f>
        <v>-2.0106024360224399E-2</v>
      </c>
      <c r="AX38" s="30">
        <f>Raw_Policy_Shocks!I226</f>
        <v>-9.2293359670747796E-3</v>
      </c>
      <c r="AY38" s="30">
        <f>Raw_Policy_Shocks!J226</f>
        <v>-4.7118187955601902E-3</v>
      </c>
      <c r="AZ38" s="30">
        <f t="shared" si="5"/>
        <v>-0.24760974237316047</v>
      </c>
      <c r="BA38" s="31">
        <f t="shared" si="7"/>
        <v>42460</v>
      </c>
      <c r="BB38" s="30">
        <f t="shared" si="8"/>
        <v>-5.8556303443121203E-2</v>
      </c>
      <c r="BC38" s="30" t="e">
        <f>#REF!</f>
        <v>#REF!</v>
      </c>
    </row>
    <row r="39" spans="1:69">
      <c r="A39" s="31">
        <v>42551</v>
      </c>
      <c r="AH39" s="30">
        <f t="shared" si="6"/>
        <v>0</v>
      </c>
      <c r="AI39" s="30">
        <f t="shared" si="4"/>
        <v>0</v>
      </c>
      <c r="AJ39" s="30">
        <f t="shared" si="4"/>
        <v>0</v>
      </c>
      <c r="AK39" s="30">
        <f t="shared" si="4"/>
        <v>0</v>
      </c>
      <c r="AL39" s="30">
        <f t="shared" si="4"/>
        <v>0</v>
      </c>
      <c r="AM39" s="30">
        <f t="shared" si="4"/>
        <v>0</v>
      </c>
      <c r="AN39" s="30">
        <f t="shared" si="4"/>
        <v>0</v>
      </c>
      <c r="AR39" s="31">
        <f t="shared" si="1"/>
        <v>42551</v>
      </c>
      <c r="AS39" s="30">
        <f>Raw_Policy_Shocks!D227</f>
        <v>-5.5165113715579001E-2</v>
      </c>
      <c r="AT39" s="30">
        <f>Raw_Policy_Shocks!E227</f>
        <v>-1.7606117464408998E-2</v>
      </c>
      <c r="AU39" s="30">
        <f>Raw_Policy_Shocks!F227</f>
        <v>-3.0911178484391701E-2</v>
      </c>
      <c r="AV39" s="30">
        <f>Raw_Policy_Shocks!G227</f>
        <v>-1.25832939232829E-2</v>
      </c>
      <c r="AW39" s="30">
        <f>Raw_Policy_Shocks!H227</f>
        <v>-1.6538323107807399E-3</v>
      </c>
      <c r="AX39" s="30">
        <f>Raw_Policy_Shocks!I227</f>
        <v>3.6209990471680101E-3</v>
      </c>
      <c r="AY39" s="30">
        <f>Raw_Policy_Shocks!J227</f>
        <v>2.811349393948E-3</v>
      </c>
      <c r="AZ39" s="30">
        <f t="shared" si="5"/>
        <v>-0.11148718745732734</v>
      </c>
      <c r="BA39" s="31">
        <f t="shared" si="7"/>
        <v>42551</v>
      </c>
      <c r="BB39" s="30">
        <f t="shared" si="8"/>
        <v>-5.5165113715579001E-2</v>
      </c>
      <c r="BC39" s="30" t="e">
        <f>#REF!</f>
        <v>#REF!</v>
      </c>
    </row>
    <row r="40" spans="1:69">
      <c r="A40" s="31">
        <v>42643</v>
      </c>
      <c r="AH40" s="30">
        <f t="shared" si="6"/>
        <v>0</v>
      </c>
      <c r="AI40" s="30">
        <f t="shared" si="4"/>
        <v>0</v>
      </c>
      <c r="AJ40" s="30">
        <f t="shared" si="4"/>
        <v>0</v>
      </c>
      <c r="AK40" s="30">
        <f t="shared" si="4"/>
        <v>0</v>
      </c>
      <c r="AL40" s="30">
        <f t="shared" si="4"/>
        <v>0</v>
      </c>
      <c r="AM40" s="30">
        <f t="shared" si="4"/>
        <v>0</v>
      </c>
      <c r="AN40" s="30">
        <f t="shared" si="4"/>
        <v>0</v>
      </c>
      <c r="AR40" s="31">
        <f t="shared" si="1"/>
        <v>42643</v>
      </c>
      <c r="AS40" s="30">
        <f>Raw_Policy_Shocks!D228</f>
        <v>-4.4520153504430698E-2</v>
      </c>
      <c r="AT40" s="30">
        <f>Raw_Policy_Shocks!E228</f>
        <v>-3.6629327553565398E-2</v>
      </c>
      <c r="AU40" s="30">
        <f>Raw_Policy_Shocks!F228</f>
        <v>-1.44380432346579E-2</v>
      </c>
      <c r="AV40" s="30">
        <f>Raw_Policy_Shocks!G228</f>
        <v>-1.3560405490554699E-3</v>
      </c>
      <c r="AW40" s="30">
        <f>Raw_Policy_Shocks!H228</f>
        <v>5.1693439777464496E-3</v>
      </c>
      <c r="AX40" s="30">
        <f>Raw_Policy_Shocks!I228</f>
        <v>-5.2944685419140005E-4</v>
      </c>
      <c r="AY40" s="30">
        <f>Raw_Policy_Shocks!J228</f>
        <v>-7.8951782396945204E-3</v>
      </c>
      <c r="AZ40" s="30">
        <f t="shared" si="5"/>
        <v>-0.10019884595784895</v>
      </c>
      <c r="BA40" s="31">
        <f t="shared" si="7"/>
        <v>42643</v>
      </c>
      <c r="BB40" s="30">
        <f t="shared" si="8"/>
        <v>-4.4520153504430698E-2</v>
      </c>
      <c r="BC40" s="30" t="e">
        <f>#REF!</f>
        <v>#REF!</v>
      </c>
    </row>
    <row r="41" spans="1:69">
      <c r="A41" s="31">
        <v>42735</v>
      </c>
      <c r="AH41" s="30">
        <f t="shared" si="6"/>
        <v>0</v>
      </c>
      <c r="AI41" s="30">
        <f t="shared" si="4"/>
        <v>0</v>
      </c>
      <c r="AJ41" s="30">
        <f t="shared" si="4"/>
        <v>0</v>
      </c>
      <c r="AK41" s="30">
        <f t="shared" si="4"/>
        <v>0</v>
      </c>
      <c r="AL41" s="30">
        <f t="shared" si="4"/>
        <v>0</v>
      </c>
      <c r="AM41" s="30">
        <f t="shared" si="4"/>
        <v>0</v>
      </c>
      <c r="AN41" s="30">
        <f t="shared" si="4"/>
        <v>0</v>
      </c>
      <c r="AR41" s="31">
        <f t="shared" si="1"/>
        <v>42735</v>
      </c>
      <c r="AS41" s="30">
        <f>Raw_Policy_Shocks!D229</f>
        <v>3.2504921323405503E-2</v>
      </c>
      <c r="AT41" s="30">
        <f>Raw_Policy_Shocks!E229</f>
        <v>-1.3339107578354201E-3</v>
      </c>
      <c r="AU41" s="30">
        <f>Raw_Policy_Shocks!F229</f>
        <v>9.1101610294571801E-3</v>
      </c>
      <c r="AV41" s="30">
        <f>Raw_Policy_Shocks!G229</f>
        <v>1.47287451211479E-2</v>
      </c>
      <c r="AW41" s="30">
        <f>Raw_Policy_Shocks!H229</f>
        <v>1.7126975752757799E-3</v>
      </c>
      <c r="AX41" s="30">
        <f>Raw_Policy_Shocks!I229</f>
        <v>-1.1018738318781199E-2</v>
      </c>
      <c r="AY41" s="30">
        <f>Raw_Policy_Shocks!J229</f>
        <v>6.10144079574821E-3</v>
      </c>
      <c r="AZ41" s="30">
        <f t="shared" si="5"/>
        <v>5.1805316768417951E-2</v>
      </c>
      <c r="BA41" s="31">
        <f t="shared" si="7"/>
        <v>42735</v>
      </c>
      <c r="BB41" s="30">
        <f t="shared" si="8"/>
        <v>3.2504921323405503E-2</v>
      </c>
      <c r="BC41" s="30" t="e">
        <f>#REF!</f>
        <v>#REF!</v>
      </c>
    </row>
    <row r="42" spans="1:69">
      <c r="A42" s="31">
        <v>42825</v>
      </c>
      <c r="AH42" s="30">
        <f t="shared" si="6"/>
        <v>0</v>
      </c>
      <c r="AI42" s="30">
        <f t="shared" si="4"/>
        <v>0</v>
      </c>
      <c r="AJ42" s="30">
        <f t="shared" si="4"/>
        <v>0</v>
      </c>
      <c r="AK42" s="30">
        <f t="shared" si="4"/>
        <v>0</v>
      </c>
      <c r="AL42" s="30">
        <f t="shared" si="4"/>
        <v>0</v>
      </c>
      <c r="AM42" s="30">
        <f t="shared" si="4"/>
        <v>0</v>
      </c>
      <c r="AN42" s="30">
        <f t="shared" si="4"/>
        <v>0</v>
      </c>
      <c r="AR42" s="31">
        <f t="shared" si="1"/>
        <v>42825</v>
      </c>
      <c r="AS42" s="30">
        <f>Raw_Policy_Shocks!D230</f>
        <v>-3.3664712056024899E-2</v>
      </c>
      <c r="AT42" s="30">
        <f>Raw_Policy_Shocks!E230</f>
        <v>5.9770300441057403E-3</v>
      </c>
      <c r="AU42" s="30">
        <f>Raw_Policy_Shocks!F230</f>
        <v>1.40966186031251E-2</v>
      </c>
      <c r="AV42" s="30">
        <f>Raw_Policy_Shocks!G230</f>
        <v>-3.7624917345385101E-3</v>
      </c>
      <c r="AW42" s="30">
        <f>Raw_Policy_Shocks!H230</f>
        <v>-1.98111591132995E-2</v>
      </c>
      <c r="AX42" s="30">
        <f>Raw_Policy_Shocks!I230</f>
        <v>6.7792862982222497E-3</v>
      </c>
      <c r="AY42" s="30">
        <f>Raw_Policy_Shocks!J230</f>
        <v>1.4342473571792001E-3</v>
      </c>
      <c r="AZ42" s="30">
        <f t="shared" si="5"/>
        <v>-2.8951180601230617E-2</v>
      </c>
      <c r="BA42" s="31">
        <f t="shared" si="7"/>
        <v>42825</v>
      </c>
      <c r="BB42" s="30">
        <f t="shared" si="8"/>
        <v>-3.3664712056024899E-2</v>
      </c>
      <c r="BC42" s="30" t="e">
        <f>#REF!</f>
        <v>#REF!</v>
      </c>
    </row>
    <row r="43" spans="1:69">
      <c r="A43" s="31">
        <v>42916</v>
      </c>
      <c r="AH43" s="30">
        <f t="shared" si="6"/>
        <v>0</v>
      </c>
      <c r="AI43" s="30">
        <f t="shared" si="4"/>
        <v>0</v>
      </c>
      <c r="AJ43" s="30">
        <f t="shared" si="4"/>
        <v>0</v>
      </c>
      <c r="AK43" s="30">
        <f t="shared" si="4"/>
        <v>0</v>
      </c>
      <c r="AL43" s="30">
        <f t="shared" si="4"/>
        <v>0</v>
      </c>
      <c r="AM43" s="30">
        <f t="shared" si="4"/>
        <v>0</v>
      </c>
      <c r="AN43" s="30">
        <f t="shared" si="4"/>
        <v>0</v>
      </c>
      <c r="AR43" s="31">
        <f t="shared" si="1"/>
        <v>42916</v>
      </c>
      <c r="AS43" s="30">
        <f>Raw_Policy_Shocks!D231</f>
        <v>-2.36700153618364E-2</v>
      </c>
      <c r="AT43" s="30">
        <f>Raw_Policy_Shocks!E231</f>
        <v>1.2167303878929701E-2</v>
      </c>
      <c r="AU43" s="30">
        <f>Raw_Policy_Shocks!F231</f>
        <v>-1.00462986402826E-2</v>
      </c>
      <c r="AV43" s="30">
        <f>Raw_Policy_Shocks!G231</f>
        <v>-2.9913245398855901E-2</v>
      </c>
      <c r="AW43" s="30">
        <f>Raw_Policy_Shocks!H231</f>
        <v>7.6363753958629899E-3</v>
      </c>
      <c r="AX43" s="30">
        <f>Raw_Policy_Shocks!I231</f>
        <v>3.6356565762734102E-3</v>
      </c>
      <c r="AY43" s="30">
        <f>Raw_Policy_Shocks!J231</f>
        <v>1.4789797624022399E-3</v>
      </c>
      <c r="AZ43" s="30">
        <f t="shared" si="5"/>
        <v>-3.8711243787506559E-2</v>
      </c>
      <c r="BA43" s="31">
        <f t="shared" si="7"/>
        <v>42916</v>
      </c>
      <c r="BB43" s="30">
        <f t="shared" si="8"/>
        <v>-2.36700153618364E-2</v>
      </c>
      <c r="BC43" s="30" t="e">
        <f>#REF!</f>
        <v>#REF!</v>
      </c>
    </row>
    <row r="44" spans="1:69">
      <c r="A44" s="31">
        <v>43008</v>
      </c>
      <c r="AH44" s="30">
        <f t="shared" si="6"/>
        <v>0</v>
      </c>
      <c r="AI44" s="30">
        <f t="shared" si="4"/>
        <v>0</v>
      </c>
      <c r="AJ44" s="30">
        <f t="shared" si="4"/>
        <v>0</v>
      </c>
      <c r="AK44" s="30">
        <f t="shared" si="4"/>
        <v>0</v>
      </c>
      <c r="AL44" s="30">
        <f t="shared" si="4"/>
        <v>0</v>
      </c>
      <c r="AM44" s="30">
        <f t="shared" si="4"/>
        <v>0</v>
      </c>
      <c r="AN44" s="30">
        <f t="shared" si="4"/>
        <v>0</v>
      </c>
      <c r="AR44" s="31">
        <f t="shared" si="1"/>
        <v>43008</v>
      </c>
      <c r="AS44" s="30">
        <f>Raw_Policy_Shocks!D232</f>
        <v>4.5604538637295501E-2</v>
      </c>
      <c r="AT44" s="30">
        <f>Raw_Policy_Shocks!E232</f>
        <v>-9.8897954053315806E-3</v>
      </c>
      <c r="AU44" s="30">
        <f>Raw_Policy_Shocks!F232</f>
        <v>-3.4963282344294098E-2</v>
      </c>
      <c r="AV44" s="30">
        <f>Raw_Policy_Shocks!G232</f>
        <v>1.19709481474005E-2</v>
      </c>
      <c r="AW44" s="30">
        <f>Raw_Policy_Shocks!H232</f>
        <v>7.4572776663982196E-3</v>
      </c>
      <c r="AX44" s="30">
        <f>Raw_Policy_Shocks!I232</f>
        <v>3.4878374168699302E-3</v>
      </c>
      <c r="AY44" s="30">
        <f>Raw_Policy_Shocks!J232</f>
        <v>6.5264361216309198E-3</v>
      </c>
      <c r="AZ44" s="30">
        <f t="shared" si="5"/>
        <v>3.0193960239969394E-2</v>
      </c>
      <c r="BA44" s="31">
        <f t="shared" si="7"/>
        <v>43008</v>
      </c>
      <c r="BB44" s="30">
        <f t="shared" si="8"/>
        <v>4.5604538637295501E-2</v>
      </c>
      <c r="BC44" s="30" t="e">
        <f>#REF!</f>
        <v>#REF!</v>
      </c>
    </row>
    <row r="45" spans="1:69">
      <c r="A45" s="31">
        <v>43100</v>
      </c>
      <c r="AH45" s="30">
        <f t="shared" si="6"/>
        <v>0</v>
      </c>
      <c r="AI45" s="30">
        <f t="shared" si="4"/>
        <v>0</v>
      </c>
      <c r="AJ45" s="30">
        <f t="shared" si="4"/>
        <v>0</v>
      </c>
      <c r="AK45" s="30">
        <f t="shared" si="4"/>
        <v>0</v>
      </c>
      <c r="AL45" s="30">
        <f t="shared" si="4"/>
        <v>0</v>
      </c>
      <c r="AM45" s="30">
        <f t="shared" si="4"/>
        <v>0</v>
      </c>
      <c r="AN45" s="30">
        <f t="shared" si="4"/>
        <v>0</v>
      </c>
      <c r="AR45" s="31">
        <f t="shared" si="1"/>
        <v>43100</v>
      </c>
      <c r="AS45" s="30">
        <f>Raw_Policy_Shocks!D233</f>
        <v>-6.9693606515030496E-2</v>
      </c>
      <c r="AT45" s="30">
        <f>Raw_Policy_Shocks!E233</f>
        <v>-5.0995829593072202E-2</v>
      </c>
      <c r="AU45" s="30">
        <f>Raw_Policy_Shocks!F233</f>
        <v>9.55407870521356E-3</v>
      </c>
      <c r="AV45" s="30">
        <f>Raw_Policy_Shocks!G233</f>
        <v>7.0983776897368799E-3</v>
      </c>
      <c r="AW45" s="30">
        <f>Raw_Policy_Shocks!H233</f>
        <v>3.0660433123714699E-3</v>
      </c>
      <c r="AX45" s="30">
        <f>Raw_Policy_Shocks!I233</f>
        <v>1.1889290045548701E-2</v>
      </c>
      <c r="AY45" s="30">
        <f>Raw_Policy_Shocks!J233</f>
        <v>1.9774755852864701E-3</v>
      </c>
      <c r="AZ45" s="30">
        <f t="shared" si="5"/>
        <v>-8.710417076994563E-2</v>
      </c>
      <c r="BA45" s="31">
        <f t="shared" si="7"/>
        <v>43100</v>
      </c>
      <c r="BB45" s="30">
        <f t="shared" si="8"/>
        <v>-6.9693606515030496E-2</v>
      </c>
      <c r="BC45" s="30" t="e">
        <f>#REF!</f>
        <v>#REF!</v>
      </c>
    </row>
    <row r="46" spans="1:69">
      <c r="A46" s="31">
        <v>43190</v>
      </c>
      <c r="AH46" s="30">
        <f t="shared" si="6"/>
        <v>0</v>
      </c>
      <c r="AI46" s="30">
        <f t="shared" si="4"/>
        <v>0</v>
      </c>
      <c r="AJ46" s="30">
        <f t="shared" si="4"/>
        <v>0</v>
      </c>
      <c r="AK46" s="30">
        <f t="shared" si="4"/>
        <v>0</v>
      </c>
      <c r="AL46" s="30">
        <f t="shared" si="4"/>
        <v>0</v>
      </c>
      <c r="AM46" s="30">
        <f t="shared" si="4"/>
        <v>0</v>
      </c>
      <c r="AN46" s="30">
        <f t="shared" si="4"/>
        <v>0</v>
      </c>
      <c r="AR46" s="31">
        <f t="shared" si="1"/>
        <v>43190</v>
      </c>
      <c r="AS46" s="30">
        <f>Raw_Policy_Shocks!D234</f>
        <v>-0.10865139250075</v>
      </c>
      <c r="AT46" s="30">
        <f>Raw_Policy_Shocks!E234</f>
        <v>1.36104149948716E-2</v>
      </c>
      <c r="AU46" s="30">
        <f>Raw_Policy_Shocks!F234</f>
        <v>1.11236769368685E-2</v>
      </c>
      <c r="AV46" s="30">
        <f>Raw_Policy_Shocks!G234</f>
        <v>5.5936021760708303E-3</v>
      </c>
      <c r="AW46" s="30">
        <f>Raw_Policy_Shocks!H234</f>
        <v>1.8598129075654501E-2</v>
      </c>
      <c r="AX46" s="30">
        <f>Raw_Policy_Shocks!I234</f>
        <v>4.5811077193506104E-3</v>
      </c>
      <c r="AY46" s="30">
        <f>Raw_Policy_Shocks!J234</f>
        <v>-1.5675735946118801E-2</v>
      </c>
      <c r="AZ46" s="30">
        <f t="shared" si="5"/>
        <v>-7.0820197544052763E-2</v>
      </c>
      <c r="BA46" s="31">
        <f t="shared" si="7"/>
        <v>43190</v>
      </c>
      <c r="BB46" s="30">
        <f t="shared" si="8"/>
        <v>-0.10865139250075</v>
      </c>
      <c r="BC46" s="30" t="e">
        <f>#REF!</f>
        <v>#REF!</v>
      </c>
    </row>
    <row r="47" spans="1:69">
      <c r="A47" s="31">
        <v>43281</v>
      </c>
      <c r="AH47" s="30">
        <f t="shared" si="6"/>
        <v>0</v>
      </c>
      <c r="AI47" s="30">
        <f t="shared" si="4"/>
        <v>0</v>
      </c>
      <c r="AJ47" s="30">
        <f t="shared" si="4"/>
        <v>0</v>
      </c>
      <c r="AK47" s="30">
        <f t="shared" si="4"/>
        <v>0</v>
      </c>
      <c r="AL47" s="30">
        <f t="shared" si="4"/>
        <v>0</v>
      </c>
      <c r="AM47" s="30">
        <f t="shared" si="4"/>
        <v>0</v>
      </c>
      <c r="AN47" s="30">
        <f t="shared" si="4"/>
        <v>0</v>
      </c>
      <c r="AR47" s="31">
        <f t="shared" si="1"/>
        <v>43281</v>
      </c>
      <c r="AS47" s="30">
        <f>Raw_Policy_Shocks!D235</f>
        <v>-1.75478418266789E-3</v>
      </c>
      <c r="AT47" s="30">
        <f>Raw_Policy_Shocks!E235</f>
        <v>1.32235699817689E-2</v>
      </c>
      <c r="AU47" s="30">
        <f>Raw_Policy_Shocks!F235</f>
        <v>5.8423123038559097E-3</v>
      </c>
      <c r="AV47" s="30">
        <f>Raw_Policy_Shocks!G235</f>
        <v>2.3659956339994299E-2</v>
      </c>
      <c r="AW47" s="30">
        <f>Raw_Policy_Shocks!H235</f>
        <v>4.8853674620201798E-3</v>
      </c>
      <c r="AX47" s="30">
        <f>Raw_Policy_Shocks!I235</f>
        <v>-3.2954599755451702E-2</v>
      </c>
      <c r="AY47" s="30">
        <f>Raw_Policy_Shocks!J235</f>
        <v>-3.3592126190905E-2</v>
      </c>
      <c r="AZ47" s="30">
        <f t="shared" si="5"/>
        <v>-2.0690304041385305E-2</v>
      </c>
      <c r="BA47" s="31">
        <f t="shared" si="7"/>
        <v>43281</v>
      </c>
      <c r="BB47" s="30">
        <f t="shared" si="8"/>
        <v>-1.75478418266789E-3</v>
      </c>
      <c r="BC47" s="30" t="e">
        <f>#REF!</f>
        <v>#REF!</v>
      </c>
    </row>
    <row r="48" spans="1:69">
      <c r="A48" s="31">
        <v>43373</v>
      </c>
      <c r="AH48" s="30">
        <f t="shared" si="6"/>
        <v>0</v>
      </c>
      <c r="AI48" s="30">
        <f t="shared" si="4"/>
        <v>0</v>
      </c>
      <c r="AJ48" s="30">
        <f t="shared" si="4"/>
        <v>0</v>
      </c>
      <c r="AK48" s="30">
        <f t="shared" si="4"/>
        <v>0</v>
      </c>
      <c r="AL48" s="30">
        <f t="shared" si="4"/>
        <v>0</v>
      </c>
      <c r="AM48" s="30">
        <f t="shared" si="4"/>
        <v>0</v>
      </c>
      <c r="AN48" s="30">
        <f t="shared" si="4"/>
        <v>0</v>
      </c>
      <c r="AR48" s="31">
        <f t="shared" si="1"/>
        <v>43373</v>
      </c>
      <c r="AS48" s="30">
        <f>Raw_Policy_Shocks!D236</f>
        <v>5.8784586872267799E-2</v>
      </c>
      <c r="AT48" s="30">
        <f>Raw_Policy_Shocks!E236</f>
        <v>1.1447131816112399E-2</v>
      </c>
      <c r="AU48" s="30">
        <f>Raw_Policy_Shocks!F236</f>
        <v>3.2535878812378197E-2</v>
      </c>
      <c r="AV48" s="30">
        <f>Raw_Policy_Shocks!G236</f>
        <v>8.3433771464855692E-3</v>
      </c>
      <c r="AW48" s="30">
        <f>Raw_Policy_Shocks!H236</f>
        <v>-4.7296129513947398E-2</v>
      </c>
      <c r="AX48" s="30">
        <f>Raw_Policy_Shocks!I236</f>
        <v>-6.3993426898703007E-2</v>
      </c>
      <c r="AY48" s="30">
        <f>Raw_Policy_Shocks!J236</f>
        <v>9.9215557845435901E-3</v>
      </c>
      <c r="AZ48" s="30">
        <f t="shared" si="5"/>
        <v>9.7429740191371603E-3</v>
      </c>
      <c r="BA48" s="31">
        <f t="shared" si="7"/>
        <v>43373</v>
      </c>
      <c r="BB48" s="30">
        <f t="shared" si="8"/>
        <v>5.8784586872267799E-2</v>
      </c>
      <c r="BC48" s="30" t="e">
        <f>#REF!</f>
        <v>#REF!</v>
      </c>
    </row>
    <row r="49" spans="1:55">
      <c r="A49" s="31">
        <v>43465</v>
      </c>
      <c r="K49" s="32"/>
      <c r="AH49" s="30">
        <f t="shared" si="6"/>
        <v>0</v>
      </c>
      <c r="AI49" s="30">
        <f t="shared" si="4"/>
        <v>0</v>
      </c>
      <c r="AJ49" s="30">
        <f t="shared" si="4"/>
        <v>0</v>
      </c>
      <c r="AK49" s="30">
        <f t="shared" si="4"/>
        <v>0</v>
      </c>
      <c r="AL49" s="30">
        <f t="shared" si="4"/>
        <v>0</v>
      </c>
      <c r="AM49" s="30">
        <f t="shared" si="4"/>
        <v>0</v>
      </c>
      <c r="AN49" s="30">
        <f t="shared" si="4"/>
        <v>0</v>
      </c>
      <c r="AR49" s="31">
        <f t="shared" si="1"/>
        <v>43465</v>
      </c>
      <c r="AS49" s="30">
        <f>Raw_Policy_Shocks!D237</f>
        <v>-1.8302622315208E-3</v>
      </c>
      <c r="AT49" s="30">
        <f>Raw_Policy_Shocks!E237</f>
        <v>3.4382567831913798E-2</v>
      </c>
      <c r="AU49" s="30">
        <f>Raw_Policy_Shocks!F237</f>
        <v>6.0240879025939501E-3</v>
      </c>
      <c r="AV49" s="30">
        <f>Raw_Policy_Shocks!G237</f>
        <v>-6.75363124318068E-2</v>
      </c>
      <c r="AW49" s="30">
        <f>Raw_Policy_Shocks!H237</f>
        <v>-9.5933535259893496E-2</v>
      </c>
      <c r="AX49" s="30">
        <f>Raw_Policy_Shocks!I237</f>
        <v>1.7190830327171999E-2</v>
      </c>
      <c r="AY49" s="30">
        <f>Raw_Policy_Shocks!J237</f>
        <v>-3.8796935266456598E-2</v>
      </c>
      <c r="AZ49" s="30">
        <f t="shared" si="5"/>
        <v>-0.14649955912799795</v>
      </c>
      <c r="BA49" s="31">
        <f t="shared" si="7"/>
        <v>43465</v>
      </c>
      <c r="BB49" s="30">
        <f t="shared" si="8"/>
        <v>-1.8302622315208E-3</v>
      </c>
      <c r="BC49" s="30" t="e">
        <f>#REF!</f>
        <v>#REF!</v>
      </c>
    </row>
    <row r="50" spans="1:55">
      <c r="A50" s="31">
        <v>43555</v>
      </c>
      <c r="AH50" s="30">
        <f t="shared" si="6"/>
        <v>0</v>
      </c>
      <c r="AI50" s="30">
        <f t="shared" si="4"/>
        <v>0</v>
      </c>
      <c r="AJ50" s="30">
        <f t="shared" si="4"/>
        <v>0</v>
      </c>
      <c r="AK50" s="30">
        <f t="shared" si="4"/>
        <v>0</v>
      </c>
      <c r="AL50" s="30">
        <f t="shared" si="4"/>
        <v>0</v>
      </c>
      <c r="AM50" s="30">
        <f t="shared" si="4"/>
        <v>0</v>
      </c>
      <c r="AN50" s="30">
        <f t="shared" si="4"/>
        <v>0</v>
      </c>
      <c r="AR50" s="31">
        <f t="shared" si="1"/>
        <v>43555</v>
      </c>
      <c r="AS50" s="30">
        <f>Raw_Policy_Shocks!D238</f>
        <v>9.3001501248314397E-2</v>
      </c>
      <c r="AT50" s="30">
        <f>Raw_Policy_Shocks!E238</f>
        <v>1.0269267391874899E-2</v>
      </c>
      <c r="AU50" s="30">
        <f>Raw_Policy_Shocks!F238</f>
        <v>-8.2531972658558606E-2</v>
      </c>
      <c r="AV50" s="30">
        <f>Raw_Policy_Shocks!G238</f>
        <v>-0.12687480510038501</v>
      </c>
      <c r="AW50" s="30">
        <f>Raw_Policy_Shocks!H238</f>
        <v>2.75694877576407E-2</v>
      </c>
      <c r="AX50" s="30">
        <f>Raw_Policy_Shocks!I238</f>
        <v>-7.2484791332294393E-2</v>
      </c>
      <c r="AY50" s="30">
        <f>Raw_Policy_Shocks!J238</f>
        <v>1.01296298752533E-2</v>
      </c>
      <c r="AZ50" s="30">
        <f t="shared" si="5"/>
        <v>-0.1409216828181547</v>
      </c>
      <c r="BA50" s="31">
        <f t="shared" si="7"/>
        <v>43555</v>
      </c>
      <c r="BB50" s="30">
        <f t="shared" si="8"/>
        <v>9.3001501248314397E-2</v>
      </c>
      <c r="BC50" s="30" t="e">
        <f>#REF!</f>
        <v>#REF!</v>
      </c>
    </row>
    <row r="51" spans="1:55">
      <c r="A51" s="31">
        <v>43646</v>
      </c>
      <c r="AH51" s="30">
        <f t="shared" si="6"/>
        <v>0</v>
      </c>
      <c r="AI51" s="30">
        <f t="shared" si="4"/>
        <v>0</v>
      </c>
      <c r="AJ51" s="30">
        <f t="shared" si="4"/>
        <v>0</v>
      </c>
      <c r="AK51" s="30">
        <f t="shared" si="4"/>
        <v>0</v>
      </c>
      <c r="AL51" s="30">
        <f t="shared" si="4"/>
        <v>0</v>
      </c>
      <c r="AM51" s="30">
        <f t="shared" si="4"/>
        <v>0</v>
      </c>
      <c r="AN51" s="30">
        <f t="shared" si="4"/>
        <v>0</v>
      </c>
      <c r="AR51" s="31">
        <f t="shared" si="1"/>
        <v>43646</v>
      </c>
      <c r="AS51" s="30">
        <f>Raw_Policy_Shocks!D239</f>
        <v>2.9635623465026101E-2</v>
      </c>
      <c r="AT51" s="30">
        <f>Raw_Policy_Shocks!E239</f>
        <v>-0.102957824133837</v>
      </c>
      <c r="AU51" s="30">
        <f>Raw_Policy_Shocks!F239</f>
        <v>-0.1591149654732</v>
      </c>
      <c r="AV51" s="30">
        <f>Raw_Policy_Shocks!G239</f>
        <v>3.8225307822821401E-2</v>
      </c>
      <c r="AW51" s="30">
        <f>Raw_Policy_Shocks!H239</f>
        <v>-0.104688394886695</v>
      </c>
      <c r="AX51" s="30">
        <f>Raw_Policy_Shocks!I239</f>
        <v>2.0214455665945701E-2</v>
      </c>
      <c r="AY51" s="30">
        <f>Raw_Policy_Shocks!J239</f>
        <v>-3.4254979566346899E-3</v>
      </c>
      <c r="AZ51" s="30">
        <f t="shared" si="5"/>
        <v>-0.28211129549657349</v>
      </c>
      <c r="BA51" s="31">
        <f t="shared" si="7"/>
        <v>43646</v>
      </c>
      <c r="BB51" s="30">
        <f t="shared" si="8"/>
        <v>2.9635623465026101E-2</v>
      </c>
      <c r="BC51" s="30" t="e">
        <f>#REF!</f>
        <v>#REF!</v>
      </c>
    </row>
    <row r="52" spans="1:55">
      <c r="A52" s="31">
        <v>43738</v>
      </c>
      <c r="AH52" s="30">
        <f t="shared" si="6"/>
        <v>0</v>
      </c>
      <c r="AI52" s="30">
        <f t="shared" si="4"/>
        <v>0</v>
      </c>
      <c r="AJ52" s="30">
        <f t="shared" si="4"/>
        <v>0</v>
      </c>
      <c r="AK52" s="30">
        <f t="shared" si="4"/>
        <v>0</v>
      </c>
      <c r="AL52" s="30">
        <f t="shared" si="4"/>
        <v>0</v>
      </c>
      <c r="AM52" s="30">
        <f t="shared" si="4"/>
        <v>0</v>
      </c>
      <c r="AN52" s="30">
        <f t="shared" si="4"/>
        <v>0</v>
      </c>
      <c r="AR52" s="31">
        <f t="shared" si="1"/>
        <v>43738</v>
      </c>
      <c r="AS52" s="30">
        <f>Raw_Policy_Shocks!D240</f>
        <v>-0.13822438674843199</v>
      </c>
      <c r="AT52" s="30">
        <f>Raw_Policy_Shocks!E240</f>
        <v>-0.18531046731822501</v>
      </c>
      <c r="AU52" s="30">
        <f>Raw_Policy_Shocks!F240</f>
        <v>5.5522316991527099E-2</v>
      </c>
      <c r="AV52" s="30">
        <f>Raw_Policy_Shocks!G240</f>
        <v>-0.13631623227262701</v>
      </c>
      <c r="AW52" s="30">
        <f>Raw_Policy_Shocks!H240</f>
        <v>3.0846638821340901E-2</v>
      </c>
      <c r="AX52" s="30">
        <f>Raw_Policy_Shocks!I240</f>
        <v>-7.9169603714189692E-3</v>
      </c>
      <c r="AY52" s="30">
        <f>Raw_Policy_Shocks!J240</f>
        <v>-1.13046072883263E-2</v>
      </c>
      <c r="AZ52" s="30">
        <f t="shared" si="5"/>
        <v>-0.39270369818616124</v>
      </c>
      <c r="BA52" s="31">
        <f t="shared" si="7"/>
        <v>43738</v>
      </c>
      <c r="BB52" s="30">
        <f t="shared" si="8"/>
        <v>-0.13822438674843199</v>
      </c>
      <c r="BC52" s="30" t="e">
        <f>#REF!</f>
        <v>#REF!</v>
      </c>
    </row>
    <row r="53" spans="1:55">
      <c r="A53" s="31">
        <v>43830</v>
      </c>
      <c r="AH53" s="30">
        <f t="shared" si="6"/>
        <v>0</v>
      </c>
      <c r="AI53" s="30">
        <f t="shared" si="4"/>
        <v>0</v>
      </c>
      <c r="AJ53" s="30">
        <f t="shared" si="4"/>
        <v>0</v>
      </c>
      <c r="AK53" s="30">
        <f t="shared" si="4"/>
        <v>0</v>
      </c>
      <c r="AL53" s="30">
        <f t="shared" si="4"/>
        <v>0</v>
      </c>
      <c r="AM53" s="30">
        <f t="shared" si="4"/>
        <v>0</v>
      </c>
      <c r="AN53" s="30">
        <f t="shared" si="4"/>
        <v>0</v>
      </c>
      <c r="AR53" s="31">
        <f t="shared" si="1"/>
        <v>43830</v>
      </c>
      <c r="AS53" s="30">
        <f>Raw_Policy_Shocks!D241</f>
        <v>-0.243541609945293</v>
      </c>
      <c r="AT53" s="30">
        <f>Raw_Policy_Shocks!E241</f>
        <v>9.2638096581137294E-2</v>
      </c>
      <c r="AU53" s="30">
        <f>Raw_Policy_Shocks!F241</f>
        <v>-0.15611155317136499</v>
      </c>
      <c r="AV53" s="30">
        <f>Raw_Policy_Shocks!G241</f>
        <v>5.0951842978551903E-2</v>
      </c>
      <c r="AW53" s="30">
        <f>Raw_Policy_Shocks!H241</f>
        <v>-7.04763711846596E-3</v>
      </c>
      <c r="AX53" s="30">
        <f>Raw_Policy_Shocks!I241</f>
        <v>-1.86900620197798E-2</v>
      </c>
      <c r="AY53" s="30">
        <f>Raw_Policy_Shocks!J241</f>
        <v>-1.53419963824143E-2</v>
      </c>
      <c r="AZ53" s="30">
        <f t="shared" si="5"/>
        <v>-0.2971429190776288</v>
      </c>
      <c r="BA53" s="31">
        <f t="shared" si="7"/>
        <v>43830</v>
      </c>
      <c r="BB53" s="30">
        <f t="shared" si="8"/>
        <v>-0.243541609945293</v>
      </c>
      <c r="BC53" s="30" t="e">
        <f>#REF!</f>
        <v>#REF!</v>
      </c>
    </row>
    <row r="54" spans="1:55">
      <c r="A54" s="31">
        <v>43921</v>
      </c>
      <c r="AH54" s="30">
        <f t="shared" si="6"/>
        <v>0</v>
      </c>
      <c r="AI54" s="30">
        <f t="shared" si="4"/>
        <v>0</v>
      </c>
      <c r="AJ54" s="30">
        <f t="shared" si="4"/>
        <v>0</v>
      </c>
      <c r="AK54" s="30">
        <f t="shared" si="4"/>
        <v>0</v>
      </c>
      <c r="AL54" s="30">
        <f t="shared" si="4"/>
        <v>0</v>
      </c>
      <c r="AM54" s="30">
        <f t="shared" si="4"/>
        <v>0</v>
      </c>
      <c r="AN54" s="30">
        <f t="shared" si="4"/>
        <v>0</v>
      </c>
      <c r="AR54" s="31">
        <f t="shared" si="1"/>
        <v>43921</v>
      </c>
      <c r="AS54" s="30">
        <f>Raw_Policy_Shocks!D242</f>
        <v>0.340105274936639</v>
      </c>
      <c r="AT54" s="30">
        <f>Raw_Policy_Shocks!E242</f>
        <v>-0.166997152302509</v>
      </c>
      <c r="AU54" s="30">
        <f>Raw_Policy_Shocks!F242</f>
        <v>7.9113035715149202E-2</v>
      </c>
      <c r="AV54" s="30">
        <f>Raw_Policy_Shocks!G242</f>
        <v>1.15873505176569E-3</v>
      </c>
      <c r="AW54" s="30">
        <f>Raw_Policy_Shocks!H242</f>
        <v>-1.9683212282771201E-2</v>
      </c>
      <c r="AX54" s="30">
        <f>Raw_Policy_Shocks!I242</f>
        <v>-2.3799145909818999E-2</v>
      </c>
      <c r="AY54" s="30">
        <f>Raw_Policy_Shocks!J242</f>
        <v>-2.4488633299773799E-2</v>
      </c>
      <c r="AZ54" s="30">
        <f t="shared" si="5"/>
        <v>0.1854089019086809</v>
      </c>
      <c r="BA54" s="31">
        <f t="shared" si="7"/>
        <v>43921</v>
      </c>
      <c r="BB54" s="30">
        <f t="shared" si="8"/>
        <v>0.340105274936639</v>
      </c>
      <c r="BC54" s="30" t="e">
        <f>#REF!</f>
        <v>#REF!</v>
      </c>
    </row>
    <row r="55" spans="1:55">
      <c r="A55" s="31">
        <v>44012</v>
      </c>
      <c r="AH55" s="30">
        <f t="shared" si="6"/>
        <v>0</v>
      </c>
      <c r="AI55" s="30">
        <f t="shared" si="4"/>
        <v>0</v>
      </c>
      <c r="AJ55" s="30">
        <f t="shared" si="4"/>
        <v>0</v>
      </c>
      <c r="AK55" s="30">
        <f t="shared" si="4"/>
        <v>0</v>
      </c>
      <c r="AL55" s="30">
        <f t="shared" si="4"/>
        <v>0</v>
      </c>
      <c r="AM55" s="30">
        <f t="shared" si="4"/>
        <v>0</v>
      </c>
      <c r="AN55" s="30">
        <f t="shared" si="4"/>
        <v>0</v>
      </c>
      <c r="AR55" s="31">
        <f t="shared" si="1"/>
        <v>44012</v>
      </c>
      <c r="AS55" s="30">
        <f>Raw_Policy_Shocks!D243</f>
        <v>0.29054261810743598</v>
      </c>
      <c r="AT55" s="30">
        <f>Raw_Policy_Shocks!E243</f>
        <v>0.16140274466250701</v>
      </c>
      <c r="AU55" s="30">
        <f>Raw_Policy_Shocks!F243</f>
        <v>3.2615653471832198E-3</v>
      </c>
      <c r="AV55" s="30">
        <f>Raw_Policy_Shocks!G243</f>
        <v>-3.3533329438524197E-2</v>
      </c>
      <c r="AW55" s="30">
        <f>Raw_Policy_Shocks!H243</f>
        <v>-4.6568397078123498E-2</v>
      </c>
      <c r="AX55" s="30">
        <f>Raw_Policy_Shocks!I243</f>
        <v>-4.9309435625332701E-2</v>
      </c>
      <c r="AY55" s="30">
        <f>Raw_Policy_Shocks!J243</f>
        <v>-4.5263054200625E-2</v>
      </c>
      <c r="AZ55" s="30">
        <f t="shared" si="5"/>
        <v>0.28053271177452083</v>
      </c>
      <c r="BA55" s="31">
        <f t="shared" si="7"/>
        <v>44012</v>
      </c>
      <c r="BB55" s="30">
        <f t="shared" si="8"/>
        <v>0.29054261810743598</v>
      </c>
      <c r="BC55" s="30" t="e">
        <f>#REF!</f>
        <v>#REF!</v>
      </c>
    </row>
    <row r="56" spans="1:55">
      <c r="A56" s="31">
        <v>44104</v>
      </c>
      <c r="AH56" s="30">
        <f t="shared" si="6"/>
        <v>0</v>
      </c>
      <c r="AI56" s="30">
        <f t="shared" si="4"/>
        <v>0</v>
      </c>
      <c r="AJ56" s="30">
        <f t="shared" si="4"/>
        <v>0</v>
      </c>
      <c r="AK56" s="30">
        <f t="shared" si="4"/>
        <v>0</v>
      </c>
      <c r="AL56" s="30">
        <f t="shared" si="4"/>
        <v>0</v>
      </c>
      <c r="AM56" s="30">
        <f t="shared" si="4"/>
        <v>0</v>
      </c>
      <c r="AN56" s="30">
        <f t="shared" si="4"/>
        <v>0</v>
      </c>
      <c r="AR56" s="31">
        <f t="shared" si="1"/>
        <v>44104</v>
      </c>
      <c r="AS56" s="30">
        <f>Raw_Policy_Shocks!D244</f>
        <v>0.26386806415124803</v>
      </c>
      <c r="AT56" s="30">
        <f>Raw_Policy_Shocks!E244</f>
        <v>-3.8658170595591602E-2</v>
      </c>
      <c r="AU56" s="30">
        <f>Raw_Policy_Shocks!F244</f>
        <v>-8.3999850934825995E-2</v>
      </c>
      <c r="AV56" s="30">
        <f>Raw_Policy_Shocks!G244</f>
        <v>-9.6634926909009905E-2</v>
      </c>
      <c r="AW56" s="30">
        <f>Raw_Policy_Shocks!H244</f>
        <v>-9.2488163827291706E-2</v>
      </c>
      <c r="AX56" s="30">
        <f>Raw_Policy_Shocks!I244</f>
        <v>-7.9165371173764099E-2</v>
      </c>
      <c r="AY56" s="30">
        <f>Raw_Policy_Shocks!J244</f>
        <v>-6.22871318842819E-2</v>
      </c>
      <c r="AZ56" s="30">
        <f t="shared" si="5"/>
        <v>-0.18936555117351719</v>
      </c>
      <c r="BA56" s="31">
        <f t="shared" si="7"/>
        <v>44104</v>
      </c>
      <c r="BB56" s="30">
        <f t="shared" si="8"/>
        <v>0.26386806415124803</v>
      </c>
      <c r="BC56" s="30" t="e">
        <f>#REF!</f>
        <v>#REF!</v>
      </c>
    </row>
    <row r="57" spans="1:55">
      <c r="A57" s="31">
        <v>44196</v>
      </c>
      <c r="AH57" s="30">
        <f t="shared" si="6"/>
        <v>0</v>
      </c>
      <c r="AI57" s="30">
        <f t="shared" si="4"/>
        <v>0</v>
      </c>
      <c r="AJ57" s="30">
        <f t="shared" ref="AJ57:AN107" si="9">Z57</f>
        <v>0</v>
      </c>
      <c r="AK57" s="30">
        <f t="shared" si="9"/>
        <v>0</v>
      </c>
      <c r="AL57" s="30">
        <f t="shared" si="9"/>
        <v>0</v>
      </c>
      <c r="AM57" s="30">
        <f t="shared" si="9"/>
        <v>0</v>
      </c>
      <c r="AN57" s="30">
        <f t="shared" si="9"/>
        <v>0</v>
      </c>
      <c r="AR57" s="31">
        <f t="shared" si="1"/>
        <v>44196</v>
      </c>
      <c r="AS57" s="30">
        <f>Raw_Policy_Shocks!D245</f>
        <v>-0.13637158685749801</v>
      </c>
      <c r="AT57" s="30">
        <f>Raw_Policy_Shocks!E245</f>
        <v>-0.228211438436077</v>
      </c>
      <c r="AU57" s="30">
        <f>Raw_Policy_Shocks!F245</f>
        <v>-0.19792831464934699</v>
      </c>
      <c r="AV57" s="30">
        <f>Raw_Policy_Shocks!G245</f>
        <v>-0.16316824547745201</v>
      </c>
      <c r="AW57" s="30">
        <f>Raw_Policy_Shocks!H245</f>
        <v>-0.127652917330281</v>
      </c>
      <c r="AX57" s="30">
        <f>Raw_Policy_Shocks!I245</f>
        <v>-0.10272799266244</v>
      </c>
      <c r="AY57" s="30">
        <f>Raw_Policy_Shocks!J245</f>
        <v>-7.6168596341140898E-2</v>
      </c>
      <c r="AZ57" s="30">
        <f t="shared" si="5"/>
        <v>-1.032229091754236</v>
      </c>
      <c r="BA57" s="31">
        <f t="shared" si="7"/>
        <v>44196</v>
      </c>
      <c r="BB57" s="30">
        <f t="shared" si="8"/>
        <v>-0.13637158685749801</v>
      </c>
      <c r="BC57" s="30" t="e">
        <f>#REF!</f>
        <v>#REF!</v>
      </c>
    </row>
    <row r="58" spans="1:55">
      <c r="A58" s="31">
        <v>44286</v>
      </c>
      <c r="AH58" s="30">
        <f t="shared" si="6"/>
        <v>0</v>
      </c>
      <c r="AI58" s="30">
        <f t="shared" ref="AI58:AN121" si="10">Y58</f>
        <v>0</v>
      </c>
      <c r="AJ58" s="30">
        <f t="shared" si="9"/>
        <v>0</v>
      </c>
      <c r="AK58" s="30">
        <f t="shared" si="9"/>
        <v>0</v>
      </c>
      <c r="AL58" s="30">
        <f t="shared" si="9"/>
        <v>0</v>
      </c>
      <c r="AM58" s="30">
        <f t="shared" si="9"/>
        <v>0</v>
      </c>
      <c r="AN58" s="30">
        <f t="shared" si="9"/>
        <v>0</v>
      </c>
      <c r="AR58" s="31">
        <f t="shared" si="1"/>
        <v>44286</v>
      </c>
      <c r="AS58" s="30">
        <f>Raw_Policy_Shocks!D246</f>
        <v>-0.336400734078241</v>
      </c>
      <c r="AT58" s="30">
        <f>Raw_Policy_Shocks!E246</f>
        <v>-0.29241152183041402</v>
      </c>
      <c r="AU58" s="30">
        <f>Raw_Policy_Shocks!F246</f>
        <v>-0.21370407340502701</v>
      </c>
      <c r="AV58" s="30">
        <f>Raw_Policy_Shocks!G246</f>
        <v>-0.16496956131076099</v>
      </c>
      <c r="AW58" s="30">
        <f>Raw_Policy_Shocks!H246</f>
        <v>-0.11726709102022501</v>
      </c>
      <c r="AX58" s="30">
        <f>Raw_Policy_Shocks!I246</f>
        <v>-8.5467877896097902E-2</v>
      </c>
      <c r="AY58" s="30">
        <f>Raw_Policy_Shocks!J246</f>
        <v>-5.4476411039022898E-2</v>
      </c>
      <c r="AZ58" s="30">
        <f t="shared" si="5"/>
        <v>-1.2646972705797888</v>
      </c>
      <c r="BA58" s="31">
        <f t="shared" si="7"/>
        <v>44286</v>
      </c>
      <c r="BB58" s="30">
        <f t="shared" si="8"/>
        <v>-0.336400734078241</v>
      </c>
      <c r="BC58" s="30" t="e">
        <f>#REF!</f>
        <v>#REF!</v>
      </c>
    </row>
    <row r="59" spans="1:55">
      <c r="A59" s="31">
        <v>44377</v>
      </c>
      <c r="AH59" s="30">
        <f t="shared" si="6"/>
        <v>0</v>
      </c>
      <c r="AI59" s="30">
        <f t="shared" si="10"/>
        <v>0</v>
      </c>
      <c r="AJ59" s="30">
        <f t="shared" si="9"/>
        <v>0</v>
      </c>
      <c r="AK59" s="30">
        <f t="shared" si="9"/>
        <v>0</v>
      </c>
      <c r="AL59" s="30">
        <f t="shared" si="9"/>
        <v>0</v>
      </c>
      <c r="AM59" s="30">
        <f t="shared" si="9"/>
        <v>0</v>
      </c>
      <c r="AN59" s="30">
        <f t="shared" si="9"/>
        <v>0</v>
      </c>
      <c r="AR59" s="31">
        <f t="shared" si="1"/>
        <v>44377</v>
      </c>
      <c r="AS59" s="30">
        <f>Raw_Policy_Shocks!D247</f>
        <v>-0.67849137841757601</v>
      </c>
      <c r="AT59" s="30">
        <f>Raw_Policy_Shocks!E247</f>
        <v>-0.34107565475617002</v>
      </c>
      <c r="AU59" s="30">
        <f>Raw_Policy_Shocks!F247</f>
        <v>-0.220967845300128</v>
      </c>
      <c r="AV59" s="30">
        <f>Raw_Policy_Shocks!G247</f>
        <v>-0.14570979552260799</v>
      </c>
      <c r="AW59" s="30">
        <f>Raw_Policy_Shocks!H247</f>
        <v>-9.3780593481412197E-2</v>
      </c>
      <c r="AX59" s="30">
        <f>Raw_Policy_Shocks!I247</f>
        <v>-5.77875566765527E-2</v>
      </c>
      <c r="AY59" s="30">
        <f>Raw_Policy_Shocks!J247</f>
        <v>-3.2603399770929797E-2</v>
      </c>
      <c r="AZ59" s="30">
        <f t="shared" si="5"/>
        <v>-1.5704162239253769</v>
      </c>
      <c r="BA59" s="31">
        <f t="shared" si="7"/>
        <v>44377</v>
      </c>
      <c r="BB59" s="30">
        <f t="shared" si="8"/>
        <v>-0.67849137841757601</v>
      </c>
      <c r="BC59" s="30" t="e">
        <f>#REF!</f>
        <v>#REF!</v>
      </c>
    </row>
    <row r="60" spans="1:55">
      <c r="A60" s="31">
        <v>44469</v>
      </c>
      <c r="AH60" s="30">
        <f t="shared" si="6"/>
        <v>0</v>
      </c>
      <c r="AI60" s="30">
        <f t="shared" si="10"/>
        <v>0</v>
      </c>
      <c r="AJ60" s="30">
        <f t="shared" si="9"/>
        <v>0</v>
      </c>
      <c r="AK60" s="30">
        <f t="shared" si="9"/>
        <v>0</v>
      </c>
      <c r="AL60" s="30">
        <f t="shared" si="9"/>
        <v>0</v>
      </c>
      <c r="AM60" s="30">
        <f t="shared" si="9"/>
        <v>0</v>
      </c>
      <c r="AN60" s="30">
        <f t="shared" si="9"/>
        <v>0</v>
      </c>
      <c r="AR60" s="31">
        <f t="shared" si="1"/>
        <v>44469</v>
      </c>
      <c r="AS60" s="30">
        <f>Raw_Policy_Shocks!D248</f>
        <v>-0.29973966531598201</v>
      </c>
      <c r="AT60" s="30">
        <f>Raw_Policy_Shocks!E248</f>
        <v>-0.140583994195566</v>
      </c>
      <c r="AU60" s="30">
        <f>Raw_Policy_Shocks!F248</f>
        <v>-4.1720063228798503E-2</v>
      </c>
      <c r="AV60" s="30">
        <f>Raw_Policy_Shocks!G248</f>
        <v>-5.0653610546261399E-2</v>
      </c>
      <c r="AW60" s="30">
        <f>Raw_Policy_Shocks!H248</f>
        <v>5.5751456013914498E-4</v>
      </c>
      <c r="AX60" s="30">
        <f>Raw_Policy_Shocks!I248</f>
        <v>1.23212340029345E-2</v>
      </c>
      <c r="AY60" s="30">
        <f>Raw_Policy_Shocks!J248</f>
        <v>1.8378033205645201E-2</v>
      </c>
      <c r="AZ60" s="30">
        <f t="shared" si="5"/>
        <v>-0.50144055151788902</v>
      </c>
      <c r="BA60" s="31">
        <f t="shared" si="7"/>
        <v>44469</v>
      </c>
      <c r="BB60" s="30">
        <f t="shared" si="8"/>
        <v>-0.29973966531598201</v>
      </c>
      <c r="BC60" s="30" t="e">
        <f>#REF!</f>
        <v>#REF!</v>
      </c>
    </row>
    <row r="61" spans="1:55">
      <c r="A61" s="31">
        <v>44561</v>
      </c>
      <c r="AH61" s="30">
        <f t="shared" si="6"/>
        <v>0</v>
      </c>
      <c r="AI61" s="30">
        <f t="shared" si="10"/>
        <v>0</v>
      </c>
      <c r="AJ61" s="30">
        <f t="shared" si="9"/>
        <v>0</v>
      </c>
      <c r="AK61" s="30">
        <f t="shared" si="9"/>
        <v>0</v>
      </c>
      <c r="AL61" s="30">
        <f t="shared" si="9"/>
        <v>0</v>
      </c>
      <c r="AM61" s="30">
        <f t="shared" si="9"/>
        <v>0</v>
      </c>
      <c r="AN61" s="30">
        <f t="shared" si="9"/>
        <v>0</v>
      </c>
      <c r="AR61" s="31">
        <f t="shared" si="1"/>
        <v>44561</v>
      </c>
      <c r="AS61" s="30">
        <f>Raw_Policy_Shocks!D249</f>
        <v>-0.55798661509710601</v>
      </c>
      <c r="AT61" s="30">
        <f>Raw_Policy_Shocks!E249</f>
        <v>-0.19190205742496899</v>
      </c>
      <c r="AU61" s="30">
        <f>Raw_Policy_Shocks!F249</f>
        <v>-8.0267080173855199E-2</v>
      </c>
      <c r="AV61" s="30">
        <f>Raw_Policy_Shocks!G249</f>
        <v>-5.4277980447014602E-2</v>
      </c>
      <c r="AW61" s="30">
        <f>Raw_Policy_Shocks!H249</f>
        <v>-1.53402005341584E-2</v>
      </c>
      <c r="AX61" s="30">
        <f>Raw_Policy_Shocks!I249</f>
        <v>4.0945274114894499E-3</v>
      </c>
      <c r="AY61" s="30">
        <f>Raw_Policy_Shocks!J249</f>
        <v>1.1104514403103701E-2</v>
      </c>
      <c r="AZ61" s="30">
        <f t="shared" si="5"/>
        <v>-0.88457489186251015</v>
      </c>
      <c r="BA61" s="31">
        <f t="shared" si="7"/>
        <v>44561</v>
      </c>
      <c r="BB61" s="30">
        <f t="shared" si="8"/>
        <v>-0.55798661509710601</v>
      </c>
      <c r="BC61" s="30" t="e">
        <f>#REF!</f>
        <v>#REF!</v>
      </c>
    </row>
    <row r="62" spans="1:55">
      <c r="A62" s="31">
        <v>44651</v>
      </c>
      <c r="AH62" s="30">
        <f t="shared" si="6"/>
        <v>0</v>
      </c>
      <c r="AI62" s="30">
        <f t="shared" si="10"/>
        <v>0</v>
      </c>
      <c r="AJ62" s="30">
        <f t="shared" si="9"/>
        <v>0</v>
      </c>
      <c r="AK62" s="30">
        <f t="shared" si="9"/>
        <v>0</v>
      </c>
      <c r="AL62" s="30">
        <f t="shared" si="9"/>
        <v>0</v>
      </c>
      <c r="AM62" s="30">
        <f t="shared" si="9"/>
        <v>0</v>
      </c>
      <c r="AN62" s="30">
        <f t="shared" si="9"/>
        <v>0</v>
      </c>
      <c r="AR62" s="31">
        <f t="shared" si="1"/>
        <v>44651</v>
      </c>
      <c r="AS62" s="30">
        <f>Raw_Policy_Shocks!D250</f>
        <v>-0.51969737007193995</v>
      </c>
      <c r="AT62" s="30">
        <f>Raw_Policy_Shocks!E250</f>
        <v>-1.6936306734537401E-2</v>
      </c>
      <c r="AU62" s="30">
        <f>Raw_Policy_Shocks!F250</f>
        <v>-6.4418948820036903E-2</v>
      </c>
      <c r="AV62" s="30">
        <f>Raw_Policy_Shocks!G250</f>
        <v>1.67588136651848E-2</v>
      </c>
      <c r="AW62" s="30">
        <f>Raw_Policy_Shocks!H250</f>
        <v>1.7545681709433401E-2</v>
      </c>
      <c r="AX62" s="30">
        <f>Raw_Policy_Shocks!I250</f>
        <v>3.88151016415374E-3</v>
      </c>
      <c r="AY62" s="30">
        <f>Raw_Policy_Shocks!J250</f>
        <v>3.4013542043019101E-3</v>
      </c>
      <c r="AZ62" s="30">
        <f t="shared" si="5"/>
        <v>-0.55946526588344048</v>
      </c>
      <c r="BA62" s="31">
        <f t="shared" si="7"/>
        <v>44651</v>
      </c>
      <c r="BB62" s="30">
        <f t="shared" si="8"/>
        <v>-0.51969737007193995</v>
      </c>
      <c r="BC62" s="30" t="e">
        <f>#REF!</f>
        <v>#REF!</v>
      </c>
    </row>
    <row r="63" spans="1:55">
      <c r="A63" s="31">
        <v>44742</v>
      </c>
      <c r="AH63" s="30">
        <f t="shared" si="6"/>
        <v>0</v>
      </c>
      <c r="AI63" s="30">
        <f t="shared" si="10"/>
        <v>0</v>
      </c>
      <c r="AJ63" s="30">
        <f t="shared" si="9"/>
        <v>0</v>
      </c>
      <c r="AK63" s="30">
        <f t="shared" si="9"/>
        <v>0</v>
      </c>
      <c r="AL63" s="30">
        <f t="shared" si="9"/>
        <v>0</v>
      </c>
      <c r="AM63" s="30">
        <f t="shared" si="9"/>
        <v>0</v>
      </c>
      <c r="AN63" s="30">
        <f t="shared" si="9"/>
        <v>0</v>
      </c>
      <c r="AR63" s="31">
        <f t="shared" si="1"/>
        <v>44742</v>
      </c>
      <c r="AS63" s="30">
        <f>Raw_Policy_Shocks!D251</f>
        <v>-0.192763329424052</v>
      </c>
      <c r="AT63" s="30">
        <f>Raw_Policy_Shocks!E251</f>
        <v>2.7029648652037299E-2</v>
      </c>
      <c r="AU63" s="30">
        <f>Raw_Policy_Shocks!F251</f>
        <v>0.197020989599302</v>
      </c>
      <c r="AV63" s="30">
        <f>Raw_Policy_Shocks!G251</f>
        <v>0.156192941556975</v>
      </c>
      <c r="AW63" s="30">
        <f>Raw_Policy_Shocks!H251</f>
        <v>0.188151551354969</v>
      </c>
      <c r="AX63" s="30">
        <f>Raw_Policy_Shocks!I251</f>
        <v>3.7196191788964703E-2</v>
      </c>
      <c r="AY63" s="30">
        <f>Raw_Policy_Shocks!J251</f>
        <v>3.2471402462318701E-2</v>
      </c>
      <c r="AZ63" s="30">
        <f t="shared" si="5"/>
        <v>0.44529939599051471</v>
      </c>
      <c r="BA63" s="31">
        <f t="shared" si="7"/>
        <v>44742</v>
      </c>
      <c r="BB63" s="30">
        <f t="shared" si="8"/>
        <v>-0.192763329424052</v>
      </c>
      <c r="BC63" s="30" t="e">
        <f>#REF!</f>
        <v>#REF!</v>
      </c>
    </row>
    <row r="64" spans="1:55">
      <c r="A64" s="31">
        <v>44834</v>
      </c>
      <c r="AH64" s="30">
        <f t="shared" si="6"/>
        <v>0</v>
      </c>
      <c r="AI64" s="30">
        <f t="shared" si="10"/>
        <v>0</v>
      </c>
      <c r="AJ64" s="30">
        <f t="shared" si="9"/>
        <v>0</v>
      </c>
      <c r="AK64" s="30">
        <f t="shared" si="9"/>
        <v>0</v>
      </c>
      <c r="AL64" s="30">
        <f t="shared" si="9"/>
        <v>0</v>
      </c>
      <c r="AM64" s="30">
        <f t="shared" si="9"/>
        <v>0</v>
      </c>
      <c r="AN64" s="30">
        <f t="shared" si="9"/>
        <v>0</v>
      </c>
      <c r="AR64" s="31">
        <f t="shared" si="1"/>
        <v>44834</v>
      </c>
      <c r="AS64" s="30">
        <f>Raw_Policy_Shocks!D252</f>
        <v>0.18144784317412299</v>
      </c>
      <c r="AT64" s="30">
        <f>Raw_Policy_Shocks!E252</f>
        <v>0.12311282975985199</v>
      </c>
      <c r="AU64" s="30">
        <f>Raw_Policy_Shocks!F252</f>
        <v>0.19796780827730001</v>
      </c>
      <c r="AV64" s="30">
        <f>Raw_Policy_Shocks!G252</f>
        <v>6.0933728509018702E-2</v>
      </c>
      <c r="AW64" s="30">
        <f>Raw_Policy_Shocks!H252</f>
        <v>2.2575918389003601E-2</v>
      </c>
      <c r="AX64" s="30">
        <f>Raw_Policy_Shocks!I252</f>
        <v>9.7958832351197293E-3</v>
      </c>
      <c r="AY64" s="30">
        <f>Raw_Policy_Shocks!J252</f>
        <v>-1.2522384040487699E-2</v>
      </c>
      <c r="AZ64" s="30">
        <f t="shared" si="5"/>
        <v>0.58331162730392938</v>
      </c>
      <c r="BA64" s="31">
        <f t="shared" si="7"/>
        <v>44834</v>
      </c>
      <c r="BB64" s="30">
        <f t="shared" si="8"/>
        <v>0.18144784317412299</v>
      </c>
      <c r="BC64" s="30" t="e">
        <f>#REF!</f>
        <v>#REF!</v>
      </c>
    </row>
    <row r="65" spans="1:55">
      <c r="A65" s="31">
        <v>44926</v>
      </c>
      <c r="AH65" s="30">
        <f t="shared" si="6"/>
        <v>0</v>
      </c>
      <c r="AI65" s="30">
        <f t="shared" si="10"/>
        <v>0</v>
      </c>
      <c r="AJ65" s="30">
        <f t="shared" si="9"/>
        <v>0</v>
      </c>
      <c r="AK65" s="30">
        <f t="shared" si="9"/>
        <v>0</v>
      </c>
      <c r="AL65" s="30">
        <f t="shared" si="9"/>
        <v>0</v>
      </c>
      <c r="AM65" s="30">
        <f t="shared" si="9"/>
        <v>0</v>
      </c>
      <c r="AN65" s="30">
        <f t="shared" si="9"/>
        <v>0</v>
      </c>
      <c r="AR65" s="31">
        <f t="shared" si="1"/>
        <v>44926</v>
      </c>
      <c r="AS65" s="30">
        <f>Raw_Policy_Shocks!D253</f>
        <v>0.38679194652915699</v>
      </c>
      <c r="AT65" s="30">
        <f>Raw_Policy_Shocks!E253</f>
        <v>0.26282998889343301</v>
      </c>
      <c r="AU65" s="30">
        <f>Raw_Policy_Shocks!F253</f>
        <v>0.171290609873198</v>
      </c>
      <c r="AV65" s="30">
        <f>Raw_Policy_Shocks!G253</f>
        <v>0.12951563268913999</v>
      </c>
      <c r="AW65" s="30">
        <f>Raw_Policy_Shocks!H253</f>
        <v>-2.2285546617663598E-3</v>
      </c>
      <c r="AX65" s="30">
        <f>Raw_Policy_Shocks!I253</f>
        <v>-1.7284767669536901E-2</v>
      </c>
      <c r="AY65" s="30">
        <f>Raw_Policy_Shocks!J253</f>
        <v>-3.8021108411398399E-2</v>
      </c>
      <c r="AZ65" s="30">
        <f t="shared" si="5"/>
        <v>0.89289374724222637</v>
      </c>
      <c r="BA65" s="31">
        <f t="shared" si="7"/>
        <v>44926</v>
      </c>
      <c r="BB65" s="30">
        <f t="shared" si="8"/>
        <v>0.38679194652915699</v>
      </c>
      <c r="BC65" s="30" t="e">
        <f>#REF!</f>
        <v>#REF!</v>
      </c>
    </row>
    <row r="66" spans="1:55">
      <c r="A66" s="31">
        <v>45016</v>
      </c>
      <c r="AH66" s="30">
        <f t="shared" si="6"/>
        <v>0</v>
      </c>
      <c r="AI66" s="30">
        <f t="shared" si="10"/>
        <v>0</v>
      </c>
      <c r="AJ66" s="30">
        <f t="shared" si="9"/>
        <v>0</v>
      </c>
      <c r="AK66" s="30">
        <f t="shared" si="9"/>
        <v>0</v>
      </c>
      <c r="AL66" s="30">
        <f t="shared" si="9"/>
        <v>0</v>
      </c>
      <c r="AM66" s="30">
        <f t="shared" si="9"/>
        <v>0</v>
      </c>
      <c r="AN66" s="30">
        <f t="shared" si="9"/>
        <v>0</v>
      </c>
      <c r="AR66" s="31">
        <f t="shared" ref="AR66:AR129" si="11">A66</f>
        <v>45016</v>
      </c>
      <c r="AS66" s="30">
        <f>Raw_Policy_Shocks!D254</f>
        <v>-0.138269202339979</v>
      </c>
      <c r="AT66" s="30">
        <f>Raw_Policy_Shocks!E254</f>
        <v>0.14891687215348501</v>
      </c>
      <c r="AU66" s="30">
        <f>Raw_Policy_Shocks!F254</f>
        <v>0.146039591629124</v>
      </c>
      <c r="AV66" s="30">
        <f>Raw_Policy_Shocks!G254</f>
        <v>8.3188834736850695E-2</v>
      </c>
      <c r="AW66" s="30">
        <f>Raw_Policy_Shocks!H254</f>
        <v>3.3216084170413399E-2</v>
      </c>
      <c r="AX66" s="30">
        <f>Raw_Policy_Shocks!I254</f>
        <v>-1.8909885303921199E-2</v>
      </c>
      <c r="AY66" s="30">
        <f>Raw_Policy_Shocks!J254</f>
        <v>-7.6280172567991201E-3</v>
      </c>
      <c r="AZ66" s="30">
        <f t="shared" si="5"/>
        <v>0.24655427778917377</v>
      </c>
      <c r="BA66" s="31">
        <f t="shared" ref="BA66:BA97" si="12">AR66</f>
        <v>45016</v>
      </c>
      <c r="BB66" s="30">
        <f t="shared" ref="BB66:BB97" si="13">AS66</f>
        <v>-0.138269202339979</v>
      </c>
      <c r="BC66" s="30" t="e">
        <f>#REF!</f>
        <v>#REF!</v>
      </c>
    </row>
    <row r="67" spans="1:55">
      <c r="A67" s="31">
        <v>45107</v>
      </c>
      <c r="AA67" s="32"/>
      <c r="AH67" s="30">
        <f t="shared" si="6"/>
        <v>0</v>
      </c>
      <c r="AI67" s="30">
        <f t="shared" si="10"/>
        <v>0</v>
      </c>
      <c r="AJ67" s="30">
        <f t="shared" si="9"/>
        <v>0</v>
      </c>
      <c r="AK67" s="30">
        <f t="shared" si="9"/>
        <v>0</v>
      </c>
      <c r="AL67" s="30">
        <f t="shared" si="9"/>
        <v>0</v>
      </c>
      <c r="AM67" s="30">
        <f t="shared" si="9"/>
        <v>0</v>
      </c>
      <c r="AN67" s="30">
        <f t="shared" si="9"/>
        <v>0</v>
      </c>
      <c r="AR67" s="31">
        <f t="shared" si="11"/>
        <v>45107</v>
      </c>
      <c r="AS67" s="30">
        <f>Raw_Policy_Shocks!D255</f>
        <v>0.27520523137834901</v>
      </c>
      <c r="AT67" s="30">
        <f>Raw_Policy_Shocks!E255</f>
        <v>0.194239889064799</v>
      </c>
      <c r="AU67" s="30">
        <f>Raw_Policy_Shocks!F255</f>
        <v>0.104859204136639</v>
      </c>
      <c r="AV67" s="30">
        <f>Raw_Policy_Shocks!G255</f>
        <v>3.7644429438924799E-2</v>
      </c>
      <c r="AW67" s="30">
        <f>Raw_Policy_Shocks!H255</f>
        <v>1.55771782448651E-3</v>
      </c>
      <c r="AX67" s="30">
        <f>Raw_Policy_Shocks!I255</f>
        <v>-1.48055601649824E-2</v>
      </c>
      <c r="AY67" s="30">
        <f>Raw_Policy_Shocks!J255</f>
        <v>-2.84965838553486E-2</v>
      </c>
      <c r="AZ67" s="30">
        <f t="shared" ref="AZ67:AZ130" si="14">SUM(AS67:AY67)</f>
        <v>0.57020432782286734</v>
      </c>
      <c r="BA67" s="31">
        <f t="shared" si="12"/>
        <v>45107</v>
      </c>
      <c r="BB67" s="30">
        <f t="shared" si="13"/>
        <v>0.27520523137834901</v>
      </c>
      <c r="BC67" s="30" t="e">
        <f>#REF!</f>
        <v>#REF!</v>
      </c>
    </row>
    <row r="68" spans="1:55">
      <c r="A68" s="31">
        <v>45199</v>
      </c>
      <c r="AH68" s="30">
        <f t="shared" ref="AH68:AH131" si="15">K68</f>
        <v>0</v>
      </c>
      <c r="AI68" s="30">
        <f t="shared" si="10"/>
        <v>0</v>
      </c>
      <c r="AJ68" s="30">
        <f t="shared" si="9"/>
        <v>0</v>
      </c>
      <c r="AK68" s="30">
        <f t="shared" si="9"/>
        <v>0</v>
      </c>
      <c r="AL68" s="30">
        <f t="shared" si="9"/>
        <v>0</v>
      </c>
      <c r="AM68" s="30">
        <f t="shared" si="9"/>
        <v>0</v>
      </c>
      <c r="AN68" s="30">
        <f t="shared" si="9"/>
        <v>0</v>
      </c>
      <c r="AR68" s="31">
        <f t="shared" si="11"/>
        <v>45199</v>
      </c>
      <c r="AS68" s="30">
        <f>Raw_Policy_Shocks!D256</f>
        <v>0.22504959988375001</v>
      </c>
      <c r="AT68" s="30">
        <f>Raw_Policy_Shocks!E256</f>
        <v>0.16336513315047199</v>
      </c>
      <c r="AU68" s="30">
        <f>Raw_Policy_Shocks!F256</f>
        <v>0.13366253666217401</v>
      </c>
      <c r="AV68" s="30">
        <f>Raw_Policy_Shocks!G256</f>
        <v>7.1624207635680906E-2</v>
      </c>
      <c r="AW68" s="30">
        <f>Raw_Policy_Shocks!H256</f>
        <v>4.4086701771120201E-2</v>
      </c>
      <c r="AX68" s="30">
        <f>Raw_Policy_Shocks!I256</f>
        <v>3.4649404369554403E-2</v>
      </c>
      <c r="AY68" s="30">
        <f>Raw_Policy_Shocks!J256</f>
        <v>1.9858444139522299E-2</v>
      </c>
      <c r="AZ68" s="30">
        <f t="shared" si="14"/>
        <v>0.69229602761227382</v>
      </c>
      <c r="BA68" s="31">
        <f t="shared" si="12"/>
        <v>45199</v>
      </c>
      <c r="BB68" s="30">
        <f t="shared" si="13"/>
        <v>0.22504959988375001</v>
      </c>
      <c r="BC68" s="30" t="e">
        <f>#REF!</f>
        <v>#REF!</v>
      </c>
    </row>
    <row r="69" spans="1:55">
      <c r="A69" s="31">
        <v>45291</v>
      </c>
      <c r="AH69" s="30">
        <f t="shared" si="15"/>
        <v>0</v>
      </c>
      <c r="AI69" s="30">
        <f t="shared" si="10"/>
        <v>0</v>
      </c>
      <c r="AJ69" s="30">
        <f t="shared" si="9"/>
        <v>0</v>
      </c>
      <c r="AK69" s="30">
        <f t="shared" si="9"/>
        <v>0</v>
      </c>
      <c r="AL69" s="30">
        <f t="shared" si="9"/>
        <v>0</v>
      </c>
      <c r="AM69" s="30">
        <f t="shared" si="9"/>
        <v>0</v>
      </c>
      <c r="AN69" s="30">
        <f t="shared" si="9"/>
        <v>0</v>
      </c>
      <c r="AR69" s="31">
        <f t="shared" si="11"/>
        <v>45291</v>
      </c>
      <c r="AS69" s="30">
        <f>Raw_Policy_Shocks!D257</f>
        <v>0.23188187259766599</v>
      </c>
      <c r="AT69" s="30">
        <f>Raw_Policy_Shocks!E257</f>
        <v>0.13357949704729899</v>
      </c>
      <c r="AU69" s="30">
        <f>Raw_Policy_Shocks!F257</f>
        <v>8.14015225188848E-2</v>
      </c>
      <c r="AV69" s="30">
        <f>Raw_Policy_Shocks!G257</f>
        <v>4.3301268366056203E-2</v>
      </c>
      <c r="AW69" s="30">
        <f>Raw_Policy_Shocks!H257</f>
        <v>5.1860869038426304E-3</v>
      </c>
      <c r="AX69" s="30">
        <f>Raw_Policy_Shocks!I257</f>
        <v>-1.0671900807484799E-2</v>
      </c>
      <c r="AY69" s="30">
        <f>Raw_Policy_Shocks!J257</f>
        <v>-1.96906633495121E-2</v>
      </c>
      <c r="AZ69" s="30">
        <f t="shared" si="14"/>
        <v>0.46498768327675172</v>
      </c>
      <c r="BA69" s="31">
        <f t="shared" si="12"/>
        <v>45291</v>
      </c>
      <c r="BB69" s="30">
        <f t="shared" si="13"/>
        <v>0.23188187259766599</v>
      </c>
      <c r="BC69" s="30" t="e">
        <f>#REF!</f>
        <v>#REF!</v>
      </c>
    </row>
    <row r="70" spans="1:55">
      <c r="A70" s="31">
        <v>45382</v>
      </c>
      <c r="AH70" s="30">
        <f t="shared" si="15"/>
        <v>0</v>
      </c>
      <c r="AI70" s="30">
        <f t="shared" si="10"/>
        <v>0</v>
      </c>
      <c r="AJ70" s="30">
        <f t="shared" si="9"/>
        <v>0</v>
      </c>
      <c r="AK70" s="30">
        <f t="shared" si="9"/>
        <v>0</v>
      </c>
      <c r="AL70" s="30">
        <f t="shared" si="9"/>
        <v>0</v>
      </c>
      <c r="AM70" s="30">
        <f t="shared" si="9"/>
        <v>0</v>
      </c>
      <c r="AN70" s="30">
        <f t="shared" si="9"/>
        <v>0</v>
      </c>
      <c r="AR70" s="31">
        <f t="shared" si="11"/>
        <v>45382</v>
      </c>
      <c r="AS70" s="30">
        <f>Raw_Policy_Shocks!D258</f>
        <v>0.26644055444478498</v>
      </c>
      <c r="AT70" s="30">
        <f>Raw_Policy_Shocks!E258</f>
        <v>0.102504537108682</v>
      </c>
      <c r="AU70" s="30">
        <f>Raw_Policy_Shocks!F258</f>
        <v>6.0745396505844103E-2</v>
      </c>
      <c r="AV70" s="30">
        <f>Raw_Policy_Shocks!G258</f>
        <v>4.4807236422307703E-2</v>
      </c>
      <c r="AW70" s="30">
        <f>Raw_Policy_Shocks!H258</f>
        <v>3.00324169507802E-2</v>
      </c>
      <c r="AX70" s="30">
        <f>Raw_Policy_Shocks!I258</f>
        <v>1.7877485170937901E-2</v>
      </c>
      <c r="AY70" s="30">
        <f>Raw_Policy_Shocks!J258</f>
        <v>8.2464445932181399E-3</v>
      </c>
      <c r="AZ70" s="30">
        <f t="shared" si="14"/>
        <v>0.53065407119655505</v>
      </c>
      <c r="BA70" s="31">
        <f t="shared" si="12"/>
        <v>45382</v>
      </c>
      <c r="BB70" s="30">
        <f t="shared" si="13"/>
        <v>0.26644055444478498</v>
      </c>
      <c r="BC70" s="30" t="e">
        <f>#REF!</f>
        <v>#REF!</v>
      </c>
    </row>
    <row r="71" spans="1:55">
      <c r="A71" s="31">
        <v>45473</v>
      </c>
      <c r="AH71" s="30">
        <f t="shared" si="15"/>
        <v>0</v>
      </c>
      <c r="AI71" s="30">
        <f t="shared" si="10"/>
        <v>0</v>
      </c>
      <c r="AJ71" s="30">
        <f t="shared" si="9"/>
        <v>0</v>
      </c>
      <c r="AK71" s="30">
        <f t="shared" si="9"/>
        <v>0</v>
      </c>
      <c r="AL71" s="30">
        <f t="shared" si="9"/>
        <v>0</v>
      </c>
      <c r="AM71" s="30">
        <f t="shared" si="9"/>
        <v>0</v>
      </c>
      <c r="AN71" s="30">
        <f t="shared" si="9"/>
        <v>0</v>
      </c>
      <c r="AR71" s="31">
        <f t="shared" si="11"/>
        <v>45473</v>
      </c>
      <c r="AS71" s="30">
        <f>Raw_Policy_Shocks!D259</f>
        <v>0.25707652455753199</v>
      </c>
      <c r="AT71" s="30">
        <f>Raw_Policy_Shocks!E259</f>
        <v>3.2934674067504499E-2</v>
      </c>
      <c r="AU71" s="30">
        <f>Raw_Policy_Shocks!F259</f>
        <v>-3.1607084332699598E-2</v>
      </c>
      <c r="AV71" s="30">
        <f>Raw_Policy_Shocks!G259</f>
        <v>-4.1358291064613202E-2</v>
      </c>
      <c r="AW71" s="30">
        <f>Raw_Policy_Shocks!H259</f>
        <v>-3.6222308580215197E-2</v>
      </c>
      <c r="AX71" s="30">
        <f>Raw_Policy_Shocks!I259</f>
        <v>-1.69243144956614E-2</v>
      </c>
      <c r="AY71" s="30">
        <f>Raw_Policy_Shocks!J259</f>
        <v>-1.12595437827682E-2</v>
      </c>
      <c r="AZ71" s="30">
        <f t="shared" si="14"/>
        <v>0.15263965636907892</v>
      </c>
      <c r="BA71" s="31">
        <f t="shared" si="12"/>
        <v>45473</v>
      </c>
      <c r="BB71" s="30">
        <f t="shared" si="13"/>
        <v>0.25707652455753199</v>
      </c>
      <c r="BC71" s="30" t="e">
        <f>#REF!</f>
        <v>#REF!</v>
      </c>
    </row>
    <row r="72" spans="1:55">
      <c r="A72" s="31">
        <v>45565</v>
      </c>
      <c r="AH72" s="30">
        <f t="shared" si="15"/>
        <v>0</v>
      </c>
      <c r="AI72" s="30">
        <f t="shared" si="10"/>
        <v>0</v>
      </c>
      <c r="AJ72" s="30">
        <f t="shared" si="9"/>
        <v>0</v>
      </c>
      <c r="AK72" s="30">
        <f t="shared" si="9"/>
        <v>0</v>
      </c>
      <c r="AL72" s="30">
        <f t="shared" si="9"/>
        <v>0</v>
      </c>
      <c r="AM72" s="30">
        <f t="shared" si="9"/>
        <v>0</v>
      </c>
      <c r="AN72" s="30">
        <f t="shared" si="9"/>
        <v>0</v>
      </c>
      <c r="AR72" s="31">
        <f t="shared" si="11"/>
        <v>45565</v>
      </c>
      <c r="AS72" s="30">
        <f>Raw_Policy_Shocks!D260</f>
        <v>0.20977583287359</v>
      </c>
      <c r="AT72" s="30">
        <f>Raw_Policy_Shocks!E260</f>
        <v>-4.54227479096233E-2</v>
      </c>
      <c r="AU72" s="30">
        <f>Raw_Policy_Shocks!F260</f>
        <v>-5.8002755026986902E-2</v>
      </c>
      <c r="AV72" s="30">
        <f>Raw_Policy_Shocks!G260</f>
        <v>-9.1669277245387704E-2</v>
      </c>
      <c r="AW72" s="30">
        <f>Raw_Policy_Shocks!H260</f>
        <v>-5.6046769392660699E-2</v>
      </c>
      <c r="AX72" s="30">
        <f>Raw_Policy_Shocks!I260</f>
        <v>-3.0443383964927798E-2</v>
      </c>
      <c r="AY72" s="30">
        <f>Raw_Policy_Shocks!J260</f>
        <v>-1.18057095245839E-2</v>
      </c>
      <c r="AZ72" s="30">
        <f t="shared" si="14"/>
        <v>-8.3614810190580313E-2</v>
      </c>
      <c r="BA72" s="31">
        <f t="shared" si="12"/>
        <v>45565</v>
      </c>
      <c r="BB72" s="30">
        <f t="shared" si="13"/>
        <v>0.20977583287359</v>
      </c>
      <c r="BC72" s="30" t="e">
        <f>#REF!</f>
        <v>#REF!</v>
      </c>
    </row>
    <row r="73" spans="1:55">
      <c r="A73" s="31">
        <v>45657</v>
      </c>
      <c r="AH73" s="30">
        <f t="shared" si="15"/>
        <v>0</v>
      </c>
      <c r="AI73" s="30">
        <f t="shared" si="10"/>
        <v>0</v>
      </c>
      <c r="AJ73" s="30">
        <f t="shared" si="9"/>
        <v>0</v>
      </c>
      <c r="AK73" s="30">
        <f t="shared" si="9"/>
        <v>0</v>
      </c>
      <c r="AL73" s="30">
        <f t="shared" si="9"/>
        <v>0</v>
      </c>
      <c r="AM73" s="30">
        <f t="shared" si="9"/>
        <v>0</v>
      </c>
      <c r="AN73" s="30">
        <f t="shared" si="9"/>
        <v>0</v>
      </c>
      <c r="AR73" s="31">
        <f t="shared" si="11"/>
        <v>45657</v>
      </c>
      <c r="AS73" s="30">
        <f>Raw_Policy_Shocks!D261</f>
        <v>0</v>
      </c>
      <c r="AT73" s="30">
        <f>Raw_Policy_Shocks!E261</f>
        <v>0</v>
      </c>
      <c r="AU73" s="30">
        <f>Raw_Policy_Shocks!F261</f>
        <v>0</v>
      </c>
      <c r="AV73" s="30">
        <f>Raw_Policy_Shocks!G261</f>
        <v>0</v>
      </c>
      <c r="AW73" s="30">
        <f>Raw_Policy_Shocks!H261</f>
        <v>0</v>
      </c>
      <c r="AX73" s="30">
        <f>Raw_Policy_Shocks!I261</f>
        <v>0</v>
      </c>
      <c r="AY73" s="30">
        <f>Raw_Policy_Shocks!J261</f>
        <v>0</v>
      </c>
      <c r="AZ73" s="30">
        <f t="shared" si="14"/>
        <v>0</v>
      </c>
      <c r="BA73" s="31">
        <f t="shared" si="12"/>
        <v>45657</v>
      </c>
      <c r="BB73" s="30">
        <f t="shared" si="13"/>
        <v>0</v>
      </c>
      <c r="BC73" s="30" t="e">
        <f>#REF!</f>
        <v>#REF!</v>
      </c>
    </row>
    <row r="74" spans="1:55">
      <c r="A74" s="31">
        <v>45747</v>
      </c>
      <c r="AH74" s="30">
        <f t="shared" si="15"/>
        <v>0</v>
      </c>
      <c r="AI74" s="30">
        <f t="shared" si="10"/>
        <v>0</v>
      </c>
      <c r="AJ74" s="30">
        <f t="shared" si="9"/>
        <v>0</v>
      </c>
      <c r="AK74" s="30">
        <f t="shared" si="9"/>
        <v>0</v>
      </c>
      <c r="AL74" s="30">
        <f t="shared" si="9"/>
        <v>0</v>
      </c>
      <c r="AM74" s="30">
        <f t="shared" si="9"/>
        <v>0</v>
      </c>
      <c r="AN74" s="30">
        <f t="shared" si="9"/>
        <v>0</v>
      </c>
      <c r="AR74" s="31">
        <f t="shared" si="11"/>
        <v>45747</v>
      </c>
      <c r="AS74" s="30">
        <f>Raw_Policy_Shocks!D262</f>
        <v>0</v>
      </c>
      <c r="AT74" s="30">
        <f>Raw_Policy_Shocks!E262</f>
        <v>0</v>
      </c>
      <c r="AU74" s="30">
        <f>Raw_Policy_Shocks!F262</f>
        <v>0</v>
      </c>
      <c r="AV74" s="30">
        <f>Raw_Policy_Shocks!G262</f>
        <v>0</v>
      </c>
      <c r="AW74" s="30">
        <f>Raw_Policy_Shocks!H262</f>
        <v>0</v>
      </c>
      <c r="AX74" s="30">
        <f>Raw_Policy_Shocks!I262</f>
        <v>0</v>
      </c>
      <c r="AY74" s="30">
        <f>Raw_Policy_Shocks!J262</f>
        <v>0</v>
      </c>
      <c r="AZ74" s="30">
        <f t="shared" si="14"/>
        <v>0</v>
      </c>
      <c r="BA74" s="31">
        <f t="shared" si="12"/>
        <v>45747</v>
      </c>
      <c r="BB74" s="30">
        <f t="shared" si="13"/>
        <v>0</v>
      </c>
      <c r="BC74" s="30" t="e">
        <f>#REF!</f>
        <v>#REF!</v>
      </c>
    </row>
    <row r="75" spans="1:55">
      <c r="A75" s="31">
        <v>45838</v>
      </c>
      <c r="AH75" s="30">
        <f t="shared" si="15"/>
        <v>0</v>
      </c>
      <c r="AI75" s="30">
        <f t="shared" si="10"/>
        <v>0</v>
      </c>
      <c r="AJ75" s="30">
        <f t="shared" si="9"/>
        <v>0</v>
      </c>
      <c r="AK75" s="30">
        <f t="shared" si="9"/>
        <v>0</v>
      </c>
      <c r="AL75" s="30">
        <f t="shared" si="9"/>
        <v>0</v>
      </c>
      <c r="AM75" s="30">
        <f t="shared" si="9"/>
        <v>0</v>
      </c>
      <c r="AN75" s="30">
        <f t="shared" si="9"/>
        <v>0</v>
      </c>
      <c r="AR75" s="31">
        <f t="shared" si="11"/>
        <v>45838</v>
      </c>
      <c r="AS75" s="30">
        <f>Raw_Policy_Shocks!D263</f>
        <v>0</v>
      </c>
      <c r="AT75" s="30">
        <f>Raw_Policy_Shocks!E263</f>
        <v>0</v>
      </c>
      <c r="AU75" s="30">
        <f>Raw_Policy_Shocks!F263</f>
        <v>0</v>
      </c>
      <c r="AV75" s="30">
        <f>Raw_Policy_Shocks!G263</f>
        <v>0</v>
      </c>
      <c r="AW75" s="30">
        <f>Raw_Policy_Shocks!H263</f>
        <v>0</v>
      </c>
      <c r="AX75" s="30">
        <f>Raw_Policy_Shocks!I263</f>
        <v>0</v>
      </c>
      <c r="AY75" s="30">
        <f>Raw_Policy_Shocks!J263</f>
        <v>0</v>
      </c>
      <c r="AZ75" s="30">
        <f t="shared" si="14"/>
        <v>0</v>
      </c>
      <c r="BA75" s="31">
        <f t="shared" si="12"/>
        <v>45838</v>
      </c>
      <c r="BB75" s="30">
        <f t="shared" si="13"/>
        <v>0</v>
      </c>
      <c r="BC75" s="30" t="e">
        <f>#REF!</f>
        <v>#REF!</v>
      </c>
    </row>
    <row r="76" spans="1:55">
      <c r="A76" s="31">
        <v>45930</v>
      </c>
      <c r="T76" s="32"/>
      <c r="AH76" s="30">
        <f t="shared" si="15"/>
        <v>0</v>
      </c>
      <c r="AI76" s="30">
        <f t="shared" si="10"/>
        <v>0</v>
      </c>
      <c r="AJ76" s="30">
        <f t="shared" si="9"/>
        <v>0</v>
      </c>
      <c r="AK76" s="30">
        <f t="shared" si="9"/>
        <v>0</v>
      </c>
      <c r="AL76" s="30">
        <f t="shared" si="9"/>
        <v>0</v>
      </c>
      <c r="AM76" s="30">
        <f t="shared" si="9"/>
        <v>0</v>
      </c>
      <c r="AN76" s="30">
        <f t="shared" si="9"/>
        <v>0</v>
      </c>
      <c r="AR76" s="31">
        <f t="shared" si="11"/>
        <v>45930</v>
      </c>
      <c r="AS76" s="30">
        <f>Raw_Policy_Shocks!D264</f>
        <v>0</v>
      </c>
      <c r="AT76" s="30">
        <f>Raw_Policy_Shocks!E264</f>
        <v>0</v>
      </c>
      <c r="AU76" s="30">
        <f>Raw_Policy_Shocks!F264</f>
        <v>0</v>
      </c>
      <c r="AV76" s="30">
        <f>Raw_Policy_Shocks!G264</f>
        <v>0</v>
      </c>
      <c r="AW76" s="30">
        <f>Raw_Policy_Shocks!H264</f>
        <v>0</v>
      </c>
      <c r="AX76" s="30">
        <f>Raw_Policy_Shocks!I264</f>
        <v>0</v>
      </c>
      <c r="AY76" s="30">
        <f>Raw_Policy_Shocks!J264</f>
        <v>0</v>
      </c>
      <c r="AZ76" s="30">
        <f t="shared" si="14"/>
        <v>0</v>
      </c>
      <c r="BA76" s="31">
        <f t="shared" si="12"/>
        <v>45930</v>
      </c>
      <c r="BB76" s="30">
        <f t="shared" si="13"/>
        <v>0</v>
      </c>
      <c r="BC76" s="30" t="e">
        <f>#REF!</f>
        <v>#REF!</v>
      </c>
    </row>
    <row r="77" spans="1:55">
      <c r="A77" s="31">
        <v>46022</v>
      </c>
      <c r="T77" s="32"/>
      <c r="AH77" s="30">
        <f t="shared" si="15"/>
        <v>0</v>
      </c>
      <c r="AI77" s="30">
        <f t="shared" si="10"/>
        <v>0</v>
      </c>
      <c r="AJ77" s="30">
        <f t="shared" si="9"/>
        <v>0</v>
      </c>
      <c r="AK77" s="30">
        <f t="shared" si="9"/>
        <v>0</v>
      </c>
      <c r="AL77" s="30">
        <f t="shared" si="9"/>
        <v>0</v>
      </c>
      <c r="AM77" s="30">
        <f t="shared" si="9"/>
        <v>0</v>
      </c>
      <c r="AN77" s="30">
        <f t="shared" si="9"/>
        <v>0</v>
      </c>
      <c r="AR77" s="31">
        <f t="shared" si="11"/>
        <v>46022</v>
      </c>
      <c r="AS77" s="30">
        <f>Raw_Policy_Shocks!D265</f>
        <v>0</v>
      </c>
      <c r="AT77" s="30">
        <f>Raw_Policy_Shocks!E265</f>
        <v>0</v>
      </c>
      <c r="AU77" s="30">
        <f>Raw_Policy_Shocks!F265</f>
        <v>0</v>
      </c>
      <c r="AV77" s="30">
        <f>Raw_Policy_Shocks!G265</f>
        <v>0</v>
      </c>
      <c r="AW77" s="30">
        <f>Raw_Policy_Shocks!H265</f>
        <v>0</v>
      </c>
      <c r="AX77" s="30">
        <f>Raw_Policy_Shocks!I265</f>
        <v>0</v>
      </c>
      <c r="AY77" s="30">
        <f>Raw_Policy_Shocks!J265</f>
        <v>0</v>
      </c>
      <c r="AZ77" s="30">
        <f t="shared" si="14"/>
        <v>0</v>
      </c>
      <c r="BA77" s="31">
        <f t="shared" si="12"/>
        <v>46022</v>
      </c>
      <c r="BB77" s="30">
        <f t="shared" si="13"/>
        <v>0</v>
      </c>
      <c r="BC77" s="30" t="e">
        <f>#REF!</f>
        <v>#REF!</v>
      </c>
    </row>
    <row r="78" spans="1:55">
      <c r="A78" s="31">
        <v>46112</v>
      </c>
      <c r="T78" s="32"/>
      <c r="AH78" s="30">
        <f t="shared" si="15"/>
        <v>0</v>
      </c>
      <c r="AI78" s="30">
        <f t="shared" si="10"/>
        <v>0</v>
      </c>
      <c r="AJ78" s="30">
        <f t="shared" si="9"/>
        <v>0</v>
      </c>
      <c r="AK78" s="30">
        <f t="shared" si="9"/>
        <v>0</v>
      </c>
      <c r="AL78" s="30">
        <f t="shared" si="9"/>
        <v>0</v>
      </c>
      <c r="AM78" s="30">
        <f t="shared" si="9"/>
        <v>0</v>
      </c>
      <c r="AN78" s="30">
        <f t="shared" si="9"/>
        <v>0</v>
      </c>
      <c r="AR78" s="31">
        <f t="shared" si="11"/>
        <v>46112</v>
      </c>
      <c r="AS78" s="30">
        <f>Raw_Policy_Shocks!D266</f>
        <v>0</v>
      </c>
      <c r="AT78" s="30">
        <f>Raw_Policy_Shocks!E266</f>
        <v>0</v>
      </c>
      <c r="AU78" s="30">
        <f>Raw_Policy_Shocks!F266</f>
        <v>0</v>
      </c>
      <c r="AV78" s="30">
        <f>Raw_Policy_Shocks!G266</f>
        <v>0</v>
      </c>
      <c r="AW78" s="30">
        <f>Raw_Policy_Shocks!H266</f>
        <v>0</v>
      </c>
      <c r="AX78" s="30">
        <f>Raw_Policy_Shocks!I266</f>
        <v>0</v>
      </c>
      <c r="AY78" s="30">
        <f>Raw_Policy_Shocks!J266</f>
        <v>0</v>
      </c>
      <c r="AZ78" s="30">
        <f t="shared" si="14"/>
        <v>0</v>
      </c>
      <c r="BA78" s="31">
        <f t="shared" si="12"/>
        <v>46112</v>
      </c>
      <c r="BB78" s="30">
        <f t="shared" si="13"/>
        <v>0</v>
      </c>
      <c r="BC78" s="30" t="e">
        <f>#REF!</f>
        <v>#REF!</v>
      </c>
    </row>
    <row r="79" spans="1:55">
      <c r="A79" s="31">
        <v>46203</v>
      </c>
      <c r="T79" s="32"/>
      <c r="AH79" s="30">
        <f t="shared" si="15"/>
        <v>0</v>
      </c>
      <c r="AI79" s="30">
        <f t="shared" si="10"/>
        <v>0</v>
      </c>
      <c r="AJ79" s="30">
        <f t="shared" si="9"/>
        <v>0</v>
      </c>
      <c r="AK79" s="30">
        <f t="shared" si="9"/>
        <v>0</v>
      </c>
      <c r="AL79" s="30">
        <f t="shared" si="9"/>
        <v>0</v>
      </c>
      <c r="AM79" s="30">
        <f t="shared" si="9"/>
        <v>0</v>
      </c>
      <c r="AN79" s="30">
        <f t="shared" si="9"/>
        <v>0</v>
      </c>
      <c r="AR79" s="31">
        <f t="shared" si="11"/>
        <v>46203</v>
      </c>
      <c r="AS79" s="30">
        <f>Raw_Policy_Shocks!D267</f>
        <v>0</v>
      </c>
      <c r="AT79" s="30">
        <f>Raw_Policy_Shocks!E267</f>
        <v>0</v>
      </c>
      <c r="AU79" s="30">
        <f>Raw_Policy_Shocks!F267</f>
        <v>0</v>
      </c>
      <c r="AV79" s="30">
        <f>Raw_Policy_Shocks!G267</f>
        <v>0</v>
      </c>
      <c r="AW79" s="30">
        <f>Raw_Policy_Shocks!H267</f>
        <v>0</v>
      </c>
      <c r="AX79" s="30">
        <f>Raw_Policy_Shocks!I267</f>
        <v>0</v>
      </c>
      <c r="AY79" s="30">
        <f>Raw_Policy_Shocks!J267</f>
        <v>0</v>
      </c>
      <c r="AZ79" s="30">
        <f t="shared" si="14"/>
        <v>0</v>
      </c>
      <c r="BA79" s="31">
        <f t="shared" si="12"/>
        <v>46203</v>
      </c>
      <c r="BB79" s="30">
        <f t="shared" si="13"/>
        <v>0</v>
      </c>
      <c r="BC79" s="30" t="e">
        <f>#REF!</f>
        <v>#REF!</v>
      </c>
    </row>
    <row r="80" spans="1:55">
      <c r="A80" s="31">
        <v>46295</v>
      </c>
      <c r="T80" s="32"/>
      <c r="AH80" s="30">
        <f t="shared" si="15"/>
        <v>0</v>
      </c>
      <c r="AI80" s="30">
        <f t="shared" si="10"/>
        <v>0</v>
      </c>
      <c r="AJ80" s="30">
        <f t="shared" si="9"/>
        <v>0</v>
      </c>
      <c r="AK80" s="30">
        <f t="shared" si="9"/>
        <v>0</v>
      </c>
      <c r="AL80" s="30">
        <f t="shared" si="9"/>
        <v>0</v>
      </c>
      <c r="AM80" s="30">
        <f t="shared" si="9"/>
        <v>0</v>
      </c>
      <c r="AN80" s="30">
        <f t="shared" si="9"/>
        <v>0</v>
      </c>
      <c r="AR80" s="31">
        <f t="shared" si="11"/>
        <v>46295</v>
      </c>
      <c r="AS80" s="30">
        <f>Raw_Policy_Shocks!D268</f>
        <v>0</v>
      </c>
      <c r="AT80" s="30">
        <f>Raw_Policy_Shocks!E268</f>
        <v>0</v>
      </c>
      <c r="AU80" s="30">
        <f>Raw_Policy_Shocks!F268</f>
        <v>0</v>
      </c>
      <c r="AV80" s="30">
        <f>Raw_Policy_Shocks!G268</f>
        <v>0</v>
      </c>
      <c r="AW80" s="30">
        <f>Raw_Policy_Shocks!H268</f>
        <v>0</v>
      </c>
      <c r="AX80" s="30">
        <f>Raw_Policy_Shocks!I268</f>
        <v>0</v>
      </c>
      <c r="AY80" s="30">
        <f>Raw_Policy_Shocks!J268</f>
        <v>0</v>
      </c>
      <c r="AZ80" s="30">
        <f t="shared" si="14"/>
        <v>0</v>
      </c>
      <c r="BA80" s="31">
        <f t="shared" si="12"/>
        <v>46295</v>
      </c>
      <c r="BB80" s="30">
        <f t="shared" si="13"/>
        <v>0</v>
      </c>
      <c r="BC80" s="30" t="e">
        <f>#REF!</f>
        <v>#REF!</v>
      </c>
    </row>
    <row r="81" spans="1:55">
      <c r="A81" s="31">
        <v>46387</v>
      </c>
      <c r="T81" s="32"/>
      <c r="AH81" s="30">
        <f t="shared" si="15"/>
        <v>0</v>
      </c>
      <c r="AI81" s="30">
        <f t="shared" si="10"/>
        <v>0</v>
      </c>
      <c r="AJ81" s="30">
        <f t="shared" si="9"/>
        <v>0</v>
      </c>
      <c r="AK81" s="30">
        <f t="shared" si="9"/>
        <v>0</v>
      </c>
      <c r="AL81" s="30">
        <f t="shared" si="9"/>
        <v>0</v>
      </c>
      <c r="AM81" s="30">
        <f t="shared" si="9"/>
        <v>0</v>
      </c>
      <c r="AN81" s="30">
        <f t="shared" si="9"/>
        <v>0</v>
      </c>
      <c r="AR81" s="31">
        <f t="shared" si="11"/>
        <v>46387</v>
      </c>
      <c r="AS81" s="30">
        <f>Raw_Policy_Shocks!D269</f>
        <v>0</v>
      </c>
      <c r="AT81" s="30">
        <f>Raw_Policy_Shocks!E269</f>
        <v>0</v>
      </c>
      <c r="AU81" s="30">
        <f>Raw_Policy_Shocks!F269</f>
        <v>0</v>
      </c>
      <c r="AV81" s="30">
        <f>Raw_Policy_Shocks!G269</f>
        <v>0</v>
      </c>
      <c r="AW81" s="30">
        <f>Raw_Policy_Shocks!H269</f>
        <v>0</v>
      </c>
      <c r="AX81" s="30">
        <f>Raw_Policy_Shocks!I269</f>
        <v>0</v>
      </c>
      <c r="AY81" s="30">
        <f>Raw_Policy_Shocks!J269</f>
        <v>0</v>
      </c>
      <c r="AZ81" s="30">
        <f t="shared" si="14"/>
        <v>0</v>
      </c>
      <c r="BA81" s="31">
        <f t="shared" si="12"/>
        <v>46387</v>
      </c>
      <c r="BB81" s="30">
        <f t="shared" si="13"/>
        <v>0</v>
      </c>
      <c r="BC81" s="30" t="e">
        <f>#REF!</f>
        <v>#REF!</v>
      </c>
    </row>
    <row r="82" spans="1:55">
      <c r="A82" s="31">
        <v>46477</v>
      </c>
      <c r="T82" s="32"/>
      <c r="AH82" s="30">
        <f t="shared" si="15"/>
        <v>0</v>
      </c>
      <c r="AI82" s="30">
        <f t="shared" si="10"/>
        <v>0</v>
      </c>
      <c r="AJ82" s="30">
        <f t="shared" si="9"/>
        <v>0</v>
      </c>
      <c r="AK82" s="30">
        <f t="shared" si="9"/>
        <v>0</v>
      </c>
      <c r="AL82" s="30">
        <f t="shared" si="9"/>
        <v>0</v>
      </c>
      <c r="AM82" s="30">
        <f t="shared" si="9"/>
        <v>0</v>
      </c>
      <c r="AN82" s="30">
        <f t="shared" si="9"/>
        <v>0</v>
      </c>
      <c r="AR82" s="31">
        <f t="shared" si="11"/>
        <v>46477</v>
      </c>
      <c r="AS82" s="30">
        <f>Raw_Policy_Shocks!D270</f>
        <v>0</v>
      </c>
      <c r="AT82" s="30">
        <f>Raw_Policy_Shocks!E270</f>
        <v>0</v>
      </c>
      <c r="AU82" s="30">
        <f>Raw_Policy_Shocks!F270</f>
        <v>0</v>
      </c>
      <c r="AV82" s="30">
        <f>Raw_Policy_Shocks!G270</f>
        <v>0</v>
      </c>
      <c r="AW82" s="30">
        <f>Raw_Policy_Shocks!H270</f>
        <v>0</v>
      </c>
      <c r="AX82" s="30">
        <f>Raw_Policy_Shocks!I270</f>
        <v>0</v>
      </c>
      <c r="AY82" s="30">
        <f>Raw_Policy_Shocks!J270</f>
        <v>0</v>
      </c>
      <c r="AZ82" s="30">
        <f t="shared" si="14"/>
        <v>0</v>
      </c>
      <c r="BA82" s="31">
        <f t="shared" si="12"/>
        <v>46477</v>
      </c>
      <c r="BB82" s="30">
        <f t="shared" si="13"/>
        <v>0</v>
      </c>
      <c r="BC82" s="30" t="e">
        <f>#REF!</f>
        <v>#REF!</v>
      </c>
    </row>
    <row r="83" spans="1:55">
      <c r="A83" s="31">
        <v>46568</v>
      </c>
      <c r="T83" s="32"/>
      <c r="AH83" s="30">
        <f t="shared" si="15"/>
        <v>0</v>
      </c>
      <c r="AI83" s="30">
        <f t="shared" si="10"/>
        <v>0</v>
      </c>
      <c r="AJ83" s="30">
        <f t="shared" si="9"/>
        <v>0</v>
      </c>
      <c r="AK83" s="30">
        <f t="shared" si="9"/>
        <v>0</v>
      </c>
      <c r="AL83" s="30">
        <f t="shared" si="9"/>
        <v>0</v>
      </c>
      <c r="AM83" s="30">
        <f t="shared" si="9"/>
        <v>0</v>
      </c>
      <c r="AN83" s="30">
        <f t="shared" si="9"/>
        <v>0</v>
      </c>
      <c r="AR83" s="31">
        <f t="shared" si="11"/>
        <v>46568</v>
      </c>
      <c r="AS83" s="30">
        <f>Raw_Policy_Shocks!D271</f>
        <v>0</v>
      </c>
      <c r="AT83" s="30">
        <f>Raw_Policy_Shocks!E271</f>
        <v>0</v>
      </c>
      <c r="AU83" s="30">
        <f>Raw_Policy_Shocks!F271</f>
        <v>0</v>
      </c>
      <c r="AV83" s="30">
        <f>Raw_Policy_Shocks!G271</f>
        <v>0</v>
      </c>
      <c r="AW83" s="30">
        <f>Raw_Policy_Shocks!H271</f>
        <v>0</v>
      </c>
      <c r="AX83" s="30">
        <f>Raw_Policy_Shocks!I271</f>
        <v>0</v>
      </c>
      <c r="AY83" s="30">
        <f>Raw_Policy_Shocks!J271</f>
        <v>0</v>
      </c>
      <c r="AZ83" s="30">
        <f t="shared" si="14"/>
        <v>0</v>
      </c>
      <c r="BA83" s="31">
        <f t="shared" si="12"/>
        <v>46568</v>
      </c>
      <c r="BB83" s="30">
        <f t="shared" si="13"/>
        <v>0</v>
      </c>
      <c r="BC83" s="30" t="e">
        <f>#REF!</f>
        <v>#REF!</v>
      </c>
    </row>
    <row r="84" spans="1:55">
      <c r="A84" s="31">
        <v>46660</v>
      </c>
      <c r="T84" s="32"/>
      <c r="AH84" s="30">
        <f t="shared" si="15"/>
        <v>0</v>
      </c>
      <c r="AI84" s="30">
        <f t="shared" si="10"/>
        <v>0</v>
      </c>
      <c r="AJ84" s="30">
        <f t="shared" si="9"/>
        <v>0</v>
      </c>
      <c r="AK84" s="30">
        <f t="shared" si="9"/>
        <v>0</v>
      </c>
      <c r="AL84" s="30">
        <f t="shared" si="9"/>
        <v>0</v>
      </c>
      <c r="AM84" s="30">
        <f t="shared" si="9"/>
        <v>0</v>
      </c>
      <c r="AN84" s="30">
        <f t="shared" si="9"/>
        <v>0</v>
      </c>
      <c r="AR84" s="31">
        <f t="shared" si="11"/>
        <v>46660</v>
      </c>
      <c r="AS84" s="30">
        <f>Raw_Policy_Shocks!D272</f>
        <v>0</v>
      </c>
      <c r="AT84" s="30">
        <f>Raw_Policy_Shocks!E272</f>
        <v>0</v>
      </c>
      <c r="AU84" s="30">
        <f>Raw_Policy_Shocks!F272</f>
        <v>0</v>
      </c>
      <c r="AV84" s="30">
        <f>Raw_Policy_Shocks!G272</f>
        <v>0</v>
      </c>
      <c r="AW84" s="30">
        <f>Raw_Policy_Shocks!H272</f>
        <v>0</v>
      </c>
      <c r="AX84" s="30">
        <f>Raw_Policy_Shocks!I272</f>
        <v>0</v>
      </c>
      <c r="AY84" s="30">
        <f>Raw_Policy_Shocks!J272</f>
        <v>0</v>
      </c>
      <c r="AZ84" s="30">
        <f t="shared" si="14"/>
        <v>0</v>
      </c>
      <c r="BA84" s="31">
        <f t="shared" si="12"/>
        <v>46660</v>
      </c>
      <c r="BB84" s="30">
        <f t="shared" si="13"/>
        <v>0</v>
      </c>
      <c r="BC84" s="30" t="e">
        <f>#REF!</f>
        <v>#REF!</v>
      </c>
    </row>
    <row r="85" spans="1:55">
      <c r="A85" s="31">
        <v>46752</v>
      </c>
      <c r="T85" s="32"/>
      <c r="AH85" s="30">
        <f t="shared" si="15"/>
        <v>0</v>
      </c>
      <c r="AI85" s="30">
        <f t="shared" si="10"/>
        <v>0</v>
      </c>
      <c r="AJ85" s="30">
        <f t="shared" si="9"/>
        <v>0</v>
      </c>
      <c r="AK85" s="30">
        <f t="shared" si="9"/>
        <v>0</v>
      </c>
      <c r="AL85" s="30">
        <f t="shared" si="9"/>
        <v>0</v>
      </c>
      <c r="AM85" s="30">
        <f t="shared" si="9"/>
        <v>0</v>
      </c>
      <c r="AN85" s="30">
        <f t="shared" si="9"/>
        <v>0</v>
      </c>
      <c r="AR85" s="31">
        <f t="shared" si="11"/>
        <v>46752</v>
      </c>
      <c r="AS85" s="30">
        <f>Raw_Policy_Shocks!D273</f>
        <v>0</v>
      </c>
      <c r="AT85" s="30">
        <f>Raw_Policy_Shocks!E273</f>
        <v>0</v>
      </c>
      <c r="AU85" s="30">
        <f>Raw_Policy_Shocks!F273</f>
        <v>0</v>
      </c>
      <c r="AV85" s="30">
        <f>Raw_Policy_Shocks!G273</f>
        <v>0</v>
      </c>
      <c r="AW85" s="30">
        <f>Raw_Policy_Shocks!H273</f>
        <v>0</v>
      </c>
      <c r="AX85" s="30">
        <f>Raw_Policy_Shocks!I273</f>
        <v>0</v>
      </c>
      <c r="AY85" s="30">
        <f>Raw_Policy_Shocks!J273</f>
        <v>0</v>
      </c>
      <c r="AZ85" s="30">
        <f t="shared" si="14"/>
        <v>0</v>
      </c>
      <c r="BA85" s="31">
        <f t="shared" si="12"/>
        <v>46752</v>
      </c>
      <c r="BB85" s="30">
        <f t="shared" si="13"/>
        <v>0</v>
      </c>
      <c r="BC85" s="30" t="e">
        <f>#REF!</f>
        <v>#REF!</v>
      </c>
    </row>
    <row r="86" spans="1:55">
      <c r="A86" s="31">
        <v>46843</v>
      </c>
      <c r="T86" s="32"/>
      <c r="AH86" s="30">
        <f t="shared" si="15"/>
        <v>0</v>
      </c>
      <c r="AI86" s="30">
        <f t="shared" si="10"/>
        <v>0</v>
      </c>
      <c r="AJ86" s="30">
        <f t="shared" si="9"/>
        <v>0</v>
      </c>
      <c r="AK86" s="30">
        <f t="shared" si="9"/>
        <v>0</v>
      </c>
      <c r="AL86" s="30">
        <f t="shared" si="9"/>
        <v>0</v>
      </c>
      <c r="AM86" s="30">
        <f t="shared" si="9"/>
        <v>0</v>
      </c>
      <c r="AN86" s="30">
        <f t="shared" si="9"/>
        <v>0</v>
      </c>
      <c r="AR86" s="31">
        <f t="shared" si="11"/>
        <v>46843</v>
      </c>
      <c r="AS86" s="30">
        <f>Raw_Policy_Shocks!D274</f>
        <v>0</v>
      </c>
      <c r="AT86" s="30">
        <f>Raw_Policy_Shocks!E274</f>
        <v>0</v>
      </c>
      <c r="AU86" s="30">
        <f>Raw_Policy_Shocks!F274</f>
        <v>0</v>
      </c>
      <c r="AV86" s="30">
        <f>Raw_Policy_Shocks!G274</f>
        <v>0</v>
      </c>
      <c r="AW86" s="30">
        <f>Raw_Policy_Shocks!H274</f>
        <v>0</v>
      </c>
      <c r="AX86" s="30">
        <f>Raw_Policy_Shocks!I274</f>
        <v>0</v>
      </c>
      <c r="AY86" s="30">
        <f>Raw_Policy_Shocks!J274</f>
        <v>0</v>
      </c>
      <c r="AZ86" s="30">
        <f t="shared" si="14"/>
        <v>0</v>
      </c>
      <c r="BA86" s="31">
        <f t="shared" si="12"/>
        <v>46843</v>
      </c>
      <c r="BB86" s="30">
        <f t="shared" si="13"/>
        <v>0</v>
      </c>
      <c r="BC86" s="30" t="e">
        <f>#REF!</f>
        <v>#REF!</v>
      </c>
    </row>
    <row r="87" spans="1:55">
      <c r="A87" s="31">
        <v>46934</v>
      </c>
      <c r="T87" s="32"/>
      <c r="AH87" s="30">
        <f t="shared" si="15"/>
        <v>0</v>
      </c>
      <c r="AI87" s="30">
        <f t="shared" si="10"/>
        <v>0</v>
      </c>
      <c r="AJ87" s="30">
        <f t="shared" si="9"/>
        <v>0</v>
      </c>
      <c r="AK87" s="30">
        <f t="shared" si="9"/>
        <v>0</v>
      </c>
      <c r="AL87" s="30">
        <f t="shared" si="9"/>
        <v>0</v>
      </c>
      <c r="AM87" s="30">
        <f t="shared" si="9"/>
        <v>0</v>
      </c>
      <c r="AN87" s="30">
        <f t="shared" si="9"/>
        <v>0</v>
      </c>
      <c r="AR87" s="31">
        <f t="shared" si="11"/>
        <v>46934</v>
      </c>
      <c r="AS87" s="30">
        <f>Raw_Policy_Shocks!D275</f>
        <v>0</v>
      </c>
      <c r="AT87" s="30">
        <f>Raw_Policy_Shocks!E275</f>
        <v>0</v>
      </c>
      <c r="AU87" s="30">
        <f>Raw_Policy_Shocks!F275</f>
        <v>0</v>
      </c>
      <c r="AV87" s="30">
        <f>Raw_Policy_Shocks!G275</f>
        <v>0</v>
      </c>
      <c r="AW87" s="30">
        <f>Raw_Policy_Shocks!H275</f>
        <v>0</v>
      </c>
      <c r="AX87" s="30">
        <f>Raw_Policy_Shocks!I275</f>
        <v>0</v>
      </c>
      <c r="AY87" s="30">
        <f>Raw_Policy_Shocks!J275</f>
        <v>0</v>
      </c>
      <c r="AZ87" s="30">
        <f t="shared" si="14"/>
        <v>0</v>
      </c>
      <c r="BA87" s="31">
        <f t="shared" si="12"/>
        <v>46934</v>
      </c>
      <c r="BB87" s="30">
        <f t="shared" si="13"/>
        <v>0</v>
      </c>
      <c r="BC87" s="30" t="e">
        <f>#REF!</f>
        <v>#REF!</v>
      </c>
    </row>
    <row r="88" spans="1:55">
      <c r="A88" s="31">
        <v>47026</v>
      </c>
      <c r="T88" s="32"/>
      <c r="AH88" s="30">
        <f t="shared" si="15"/>
        <v>0</v>
      </c>
      <c r="AI88" s="30">
        <f t="shared" si="10"/>
        <v>0</v>
      </c>
      <c r="AJ88" s="30">
        <f t="shared" si="9"/>
        <v>0</v>
      </c>
      <c r="AK88" s="30">
        <f t="shared" si="9"/>
        <v>0</v>
      </c>
      <c r="AL88" s="30">
        <f t="shared" si="9"/>
        <v>0</v>
      </c>
      <c r="AM88" s="30">
        <f t="shared" si="9"/>
        <v>0</v>
      </c>
      <c r="AN88" s="30">
        <f t="shared" si="9"/>
        <v>0</v>
      </c>
      <c r="AR88" s="31">
        <f t="shared" si="11"/>
        <v>47026</v>
      </c>
      <c r="AS88" s="30">
        <f>Raw_Policy_Shocks!D276</f>
        <v>0</v>
      </c>
      <c r="AT88" s="30">
        <f>Raw_Policy_Shocks!E276</f>
        <v>0</v>
      </c>
      <c r="AU88" s="30">
        <f>Raw_Policy_Shocks!F276</f>
        <v>0</v>
      </c>
      <c r="AV88" s="30">
        <f>Raw_Policy_Shocks!G276</f>
        <v>0</v>
      </c>
      <c r="AW88" s="30">
        <f>Raw_Policy_Shocks!H276</f>
        <v>0</v>
      </c>
      <c r="AX88" s="30">
        <f>Raw_Policy_Shocks!I276</f>
        <v>0</v>
      </c>
      <c r="AY88" s="30">
        <f>Raw_Policy_Shocks!J276</f>
        <v>0</v>
      </c>
      <c r="AZ88" s="30">
        <f t="shared" si="14"/>
        <v>0</v>
      </c>
      <c r="BA88" s="31">
        <f t="shared" si="12"/>
        <v>47026</v>
      </c>
      <c r="BB88" s="30">
        <f t="shared" si="13"/>
        <v>0</v>
      </c>
      <c r="BC88" s="30" t="e">
        <f>#REF!</f>
        <v>#REF!</v>
      </c>
    </row>
    <row r="89" spans="1:55">
      <c r="A89" s="31">
        <v>47118</v>
      </c>
      <c r="T89" s="32"/>
      <c r="AH89" s="30">
        <f t="shared" si="15"/>
        <v>0</v>
      </c>
      <c r="AI89" s="30">
        <f t="shared" si="10"/>
        <v>0</v>
      </c>
      <c r="AJ89" s="30">
        <f t="shared" si="9"/>
        <v>0</v>
      </c>
      <c r="AK89" s="30">
        <f t="shared" si="9"/>
        <v>0</v>
      </c>
      <c r="AL89" s="30">
        <f t="shared" si="9"/>
        <v>0</v>
      </c>
      <c r="AM89" s="30">
        <f t="shared" si="9"/>
        <v>0</v>
      </c>
      <c r="AN89" s="30">
        <f t="shared" si="9"/>
        <v>0</v>
      </c>
      <c r="AR89" s="31">
        <f t="shared" si="11"/>
        <v>47118</v>
      </c>
      <c r="AS89" s="30">
        <f>Raw_Policy_Shocks!D277</f>
        <v>0</v>
      </c>
      <c r="AT89" s="30">
        <f>Raw_Policy_Shocks!E277</f>
        <v>0</v>
      </c>
      <c r="AU89" s="30">
        <f>Raw_Policy_Shocks!F277</f>
        <v>0</v>
      </c>
      <c r="AV89" s="30">
        <f>Raw_Policy_Shocks!G277</f>
        <v>0</v>
      </c>
      <c r="AW89" s="30">
        <f>Raw_Policy_Shocks!H277</f>
        <v>0</v>
      </c>
      <c r="AX89" s="30">
        <f>Raw_Policy_Shocks!I277</f>
        <v>0</v>
      </c>
      <c r="AY89" s="30">
        <f>Raw_Policy_Shocks!J277</f>
        <v>0</v>
      </c>
      <c r="AZ89" s="30">
        <f t="shared" si="14"/>
        <v>0</v>
      </c>
      <c r="BA89" s="31">
        <f t="shared" si="12"/>
        <v>47118</v>
      </c>
      <c r="BB89" s="30">
        <f t="shared" si="13"/>
        <v>0</v>
      </c>
      <c r="BC89" s="30" t="e">
        <f>#REF!</f>
        <v>#REF!</v>
      </c>
    </row>
    <row r="90" spans="1:55">
      <c r="A90" s="31">
        <v>47208</v>
      </c>
      <c r="AH90" s="30">
        <f t="shared" si="15"/>
        <v>0</v>
      </c>
      <c r="AI90" s="30">
        <f t="shared" si="10"/>
        <v>0</v>
      </c>
      <c r="AJ90" s="30">
        <f t="shared" si="9"/>
        <v>0</v>
      </c>
      <c r="AK90" s="30">
        <f t="shared" si="9"/>
        <v>0</v>
      </c>
      <c r="AL90" s="30">
        <f t="shared" si="9"/>
        <v>0</v>
      </c>
      <c r="AM90" s="30">
        <f t="shared" si="9"/>
        <v>0</v>
      </c>
      <c r="AN90" s="30">
        <f t="shared" si="9"/>
        <v>0</v>
      </c>
      <c r="AR90" s="31">
        <f t="shared" si="11"/>
        <v>47208</v>
      </c>
      <c r="AS90" s="30">
        <f>Raw_Policy_Shocks!D278</f>
        <v>0</v>
      </c>
      <c r="AT90" s="30">
        <f>Raw_Policy_Shocks!E278</f>
        <v>0</v>
      </c>
      <c r="AU90" s="30">
        <f>Raw_Policy_Shocks!F278</f>
        <v>0</v>
      </c>
      <c r="AV90" s="30">
        <f>Raw_Policy_Shocks!G278</f>
        <v>0</v>
      </c>
      <c r="AW90" s="30">
        <f>Raw_Policy_Shocks!H278</f>
        <v>0</v>
      </c>
      <c r="AX90" s="30">
        <f>Raw_Policy_Shocks!I278</f>
        <v>0</v>
      </c>
      <c r="AY90" s="30">
        <f>Raw_Policy_Shocks!J278</f>
        <v>0</v>
      </c>
      <c r="AZ90" s="30">
        <f t="shared" si="14"/>
        <v>0</v>
      </c>
      <c r="BA90" s="31">
        <f t="shared" si="12"/>
        <v>47208</v>
      </c>
      <c r="BB90" s="30">
        <f t="shared" si="13"/>
        <v>0</v>
      </c>
      <c r="BC90" s="30" t="e">
        <f>#REF!</f>
        <v>#REF!</v>
      </c>
    </row>
    <row r="91" spans="1:55">
      <c r="A91" s="31">
        <v>47299</v>
      </c>
      <c r="AH91" s="30">
        <f t="shared" si="15"/>
        <v>0</v>
      </c>
      <c r="AI91" s="30">
        <f t="shared" si="10"/>
        <v>0</v>
      </c>
      <c r="AJ91" s="30">
        <f t="shared" si="9"/>
        <v>0</v>
      </c>
      <c r="AK91" s="30">
        <f t="shared" si="9"/>
        <v>0</v>
      </c>
      <c r="AL91" s="30">
        <f t="shared" si="9"/>
        <v>0</v>
      </c>
      <c r="AM91" s="30">
        <f t="shared" si="9"/>
        <v>0</v>
      </c>
      <c r="AN91" s="30">
        <f t="shared" si="9"/>
        <v>0</v>
      </c>
      <c r="AR91" s="31">
        <f t="shared" si="11"/>
        <v>47299</v>
      </c>
      <c r="AS91" s="30">
        <f>Raw_Policy_Shocks!D279</f>
        <v>0</v>
      </c>
      <c r="AT91" s="30">
        <f>Raw_Policy_Shocks!E279</f>
        <v>0</v>
      </c>
      <c r="AU91" s="30">
        <f>Raw_Policy_Shocks!F279</f>
        <v>0</v>
      </c>
      <c r="AV91" s="30">
        <f>Raw_Policy_Shocks!G279</f>
        <v>0</v>
      </c>
      <c r="AW91" s="30">
        <f>Raw_Policy_Shocks!H279</f>
        <v>0</v>
      </c>
      <c r="AX91" s="30">
        <f>Raw_Policy_Shocks!I279</f>
        <v>0</v>
      </c>
      <c r="AY91" s="30">
        <f>Raw_Policy_Shocks!J279</f>
        <v>0</v>
      </c>
      <c r="AZ91" s="30">
        <f t="shared" si="14"/>
        <v>0</v>
      </c>
      <c r="BA91" s="31">
        <f t="shared" si="12"/>
        <v>47299</v>
      </c>
      <c r="BB91" s="30">
        <f t="shared" si="13"/>
        <v>0</v>
      </c>
      <c r="BC91" s="30" t="e">
        <f>#REF!</f>
        <v>#REF!</v>
      </c>
    </row>
    <row r="92" spans="1:55">
      <c r="A92" s="31">
        <v>47391</v>
      </c>
      <c r="AH92" s="30">
        <f t="shared" si="15"/>
        <v>0</v>
      </c>
      <c r="AI92" s="30">
        <f t="shared" si="10"/>
        <v>0</v>
      </c>
      <c r="AJ92" s="30">
        <f t="shared" si="9"/>
        <v>0</v>
      </c>
      <c r="AK92" s="30">
        <f t="shared" si="9"/>
        <v>0</v>
      </c>
      <c r="AL92" s="30">
        <f t="shared" si="9"/>
        <v>0</v>
      </c>
      <c r="AM92" s="30">
        <f t="shared" si="9"/>
        <v>0</v>
      </c>
      <c r="AN92" s="30">
        <f t="shared" si="9"/>
        <v>0</v>
      </c>
      <c r="AR92" s="31">
        <f t="shared" si="11"/>
        <v>47391</v>
      </c>
      <c r="AS92" s="30">
        <f>Raw_Policy_Shocks!D280</f>
        <v>0</v>
      </c>
      <c r="AT92" s="30">
        <f>Raw_Policy_Shocks!E280</f>
        <v>0</v>
      </c>
      <c r="AU92" s="30">
        <f>Raw_Policy_Shocks!F280</f>
        <v>0</v>
      </c>
      <c r="AV92" s="30">
        <f>Raw_Policy_Shocks!G280</f>
        <v>0</v>
      </c>
      <c r="AW92" s="30">
        <f>Raw_Policy_Shocks!H280</f>
        <v>0</v>
      </c>
      <c r="AX92" s="30">
        <f>Raw_Policy_Shocks!I280</f>
        <v>0</v>
      </c>
      <c r="AY92" s="30">
        <f>Raw_Policy_Shocks!J280</f>
        <v>0</v>
      </c>
      <c r="AZ92" s="30">
        <f t="shared" si="14"/>
        <v>0</v>
      </c>
      <c r="BA92" s="31">
        <f t="shared" si="12"/>
        <v>47391</v>
      </c>
      <c r="BB92" s="30">
        <f t="shared" si="13"/>
        <v>0</v>
      </c>
      <c r="BC92" s="30" t="e">
        <f>#REF!</f>
        <v>#REF!</v>
      </c>
    </row>
    <row r="93" spans="1:55">
      <c r="A93" s="31">
        <v>47483</v>
      </c>
      <c r="AH93" s="30">
        <f t="shared" si="15"/>
        <v>0</v>
      </c>
      <c r="AI93" s="30">
        <f t="shared" si="10"/>
        <v>0</v>
      </c>
      <c r="AJ93" s="30">
        <f t="shared" si="9"/>
        <v>0</v>
      </c>
      <c r="AK93" s="30">
        <f t="shared" si="9"/>
        <v>0</v>
      </c>
      <c r="AL93" s="30">
        <f t="shared" si="9"/>
        <v>0</v>
      </c>
      <c r="AM93" s="30">
        <f t="shared" si="9"/>
        <v>0</v>
      </c>
      <c r="AN93" s="30">
        <f t="shared" si="9"/>
        <v>0</v>
      </c>
      <c r="AR93" s="31">
        <f t="shared" si="11"/>
        <v>47483</v>
      </c>
      <c r="AS93" s="30">
        <f>Raw_Policy_Shocks!D281</f>
        <v>0</v>
      </c>
      <c r="AT93" s="30">
        <f>Raw_Policy_Shocks!E281</f>
        <v>0</v>
      </c>
      <c r="AU93" s="30">
        <f>Raw_Policy_Shocks!F281</f>
        <v>0</v>
      </c>
      <c r="AV93" s="30">
        <f>Raw_Policy_Shocks!G281</f>
        <v>0</v>
      </c>
      <c r="AW93" s="30">
        <f>Raw_Policy_Shocks!H281</f>
        <v>0</v>
      </c>
      <c r="AX93" s="30">
        <f>Raw_Policy_Shocks!I281</f>
        <v>0</v>
      </c>
      <c r="AY93" s="30">
        <f>Raw_Policy_Shocks!J281</f>
        <v>0</v>
      </c>
      <c r="AZ93" s="30">
        <f t="shared" si="14"/>
        <v>0</v>
      </c>
      <c r="BA93" s="31">
        <f t="shared" si="12"/>
        <v>47483</v>
      </c>
      <c r="BB93" s="30">
        <f t="shared" si="13"/>
        <v>0</v>
      </c>
      <c r="BC93" s="30" t="e">
        <f>#REF!</f>
        <v>#REF!</v>
      </c>
    </row>
    <row r="94" spans="1:55">
      <c r="A94" s="31">
        <v>47573</v>
      </c>
      <c r="AH94" s="30">
        <f t="shared" si="15"/>
        <v>0</v>
      </c>
      <c r="AI94" s="30">
        <f t="shared" si="10"/>
        <v>0</v>
      </c>
      <c r="AJ94" s="30">
        <f t="shared" si="9"/>
        <v>0</v>
      </c>
      <c r="AK94" s="30">
        <f t="shared" si="9"/>
        <v>0</v>
      </c>
      <c r="AL94" s="30">
        <f t="shared" si="9"/>
        <v>0</v>
      </c>
      <c r="AM94" s="30">
        <f t="shared" si="9"/>
        <v>0</v>
      </c>
      <c r="AN94" s="30">
        <f t="shared" si="9"/>
        <v>0</v>
      </c>
      <c r="AR94" s="31">
        <f t="shared" si="11"/>
        <v>47573</v>
      </c>
      <c r="AS94" s="30">
        <f>Raw_Policy_Shocks!D282</f>
        <v>0</v>
      </c>
      <c r="AT94" s="30">
        <f>Raw_Policy_Shocks!E282</f>
        <v>0</v>
      </c>
      <c r="AU94" s="30">
        <f>Raw_Policy_Shocks!F282</f>
        <v>0</v>
      </c>
      <c r="AV94" s="30">
        <f>Raw_Policy_Shocks!G282</f>
        <v>0</v>
      </c>
      <c r="AW94" s="30">
        <f>Raw_Policy_Shocks!H282</f>
        <v>0</v>
      </c>
      <c r="AX94" s="30">
        <f>Raw_Policy_Shocks!I282</f>
        <v>0</v>
      </c>
      <c r="AY94" s="30">
        <f>Raw_Policy_Shocks!J282</f>
        <v>0</v>
      </c>
      <c r="AZ94" s="30">
        <f t="shared" si="14"/>
        <v>0</v>
      </c>
      <c r="BA94" s="31">
        <f t="shared" si="12"/>
        <v>47573</v>
      </c>
      <c r="BB94" s="30">
        <f t="shared" si="13"/>
        <v>0</v>
      </c>
      <c r="BC94" s="30" t="e">
        <f>#REF!</f>
        <v>#REF!</v>
      </c>
    </row>
    <row r="95" spans="1:55">
      <c r="A95" s="31">
        <v>47664</v>
      </c>
      <c r="AB95" s="32"/>
      <c r="AH95" s="30">
        <f t="shared" si="15"/>
        <v>0</v>
      </c>
      <c r="AI95" s="30">
        <f t="shared" si="10"/>
        <v>0</v>
      </c>
      <c r="AJ95" s="30">
        <f t="shared" si="9"/>
        <v>0</v>
      </c>
      <c r="AK95" s="30">
        <f t="shared" si="9"/>
        <v>0</v>
      </c>
      <c r="AL95" s="30">
        <f t="shared" si="9"/>
        <v>0</v>
      </c>
      <c r="AM95" s="30">
        <f t="shared" si="9"/>
        <v>0</v>
      </c>
      <c r="AN95" s="30">
        <f t="shared" si="9"/>
        <v>0</v>
      </c>
      <c r="AR95" s="31">
        <f t="shared" si="11"/>
        <v>47664</v>
      </c>
      <c r="AS95" s="30">
        <f>Raw_Policy_Shocks!D283</f>
        <v>0</v>
      </c>
      <c r="AT95" s="30">
        <f>Raw_Policy_Shocks!E283</f>
        <v>0</v>
      </c>
      <c r="AU95" s="30">
        <f>Raw_Policy_Shocks!F283</f>
        <v>0</v>
      </c>
      <c r="AV95" s="30">
        <f>Raw_Policy_Shocks!G283</f>
        <v>0</v>
      </c>
      <c r="AW95" s="30">
        <f>Raw_Policy_Shocks!H283</f>
        <v>0</v>
      </c>
      <c r="AX95" s="30">
        <f>Raw_Policy_Shocks!I283</f>
        <v>0</v>
      </c>
      <c r="AY95" s="30">
        <f>Raw_Policy_Shocks!J283</f>
        <v>0</v>
      </c>
      <c r="AZ95" s="30">
        <f t="shared" si="14"/>
        <v>0</v>
      </c>
      <c r="BA95" s="31">
        <f t="shared" si="12"/>
        <v>47664</v>
      </c>
      <c r="BB95" s="30">
        <f t="shared" si="13"/>
        <v>0</v>
      </c>
      <c r="BC95" s="30" t="e">
        <f>#REF!</f>
        <v>#REF!</v>
      </c>
    </row>
    <row r="96" spans="1:55">
      <c r="A96" s="31">
        <v>47756</v>
      </c>
      <c r="AB96" s="32"/>
      <c r="AH96" s="30">
        <f t="shared" si="15"/>
        <v>0</v>
      </c>
      <c r="AI96" s="30">
        <f t="shared" si="10"/>
        <v>0</v>
      </c>
      <c r="AJ96" s="30">
        <f t="shared" si="9"/>
        <v>0</v>
      </c>
      <c r="AK96" s="30">
        <f t="shared" si="9"/>
        <v>0</v>
      </c>
      <c r="AL96" s="30">
        <f t="shared" si="9"/>
        <v>0</v>
      </c>
      <c r="AM96" s="30">
        <f t="shared" si="9"/>
        <v>0</v>
      </c>
      <c r="AN96" s="30">
        <f t="shared" si="9"/>
        <v>0</v>
      </c>
      <c r="AR96" s="31">
        <f t="shared" si="11"/>
        <v>47756</v>
      </c>
      <c r="AS96" s="30">
        <f>Raw_Policy_Shocks!D284</f>
        <v>0</v>
      </c>
      <c r="AT96" s="30">
        <f>Raw_Policy_Shocks!E284</f>
        <v>0</v>
      </c>
      <c r="AU96" s="30">
        <f>Raw_Policy_Shocks!F284</f>
        <v>0</v>
      </c>
      <c r="AV96" s="30">
        <f>Raw_Policy_Shocks!G284</f>
        <v>0</v>
      </c>
      <c r="AW96" s="30">
        <f>Raw_Policy_Shocks!H284</f>
        <v>0</v>
      </c>
      <c r="AX96" s="30">
        <f>Raw_Policy_Shocks!I284</f>
        <v>0</v>
      </c>
      <c r="AY96" s="30">
        <f>Raw_Policy_Shocks!J284</f>
        <v>0</v>
      </c>
      <c r="AZ96" s="30">
        <f t="shared" si="14"/>
        <v>0</v>
      </c>
      <c r="BA96" s="31">
        <f t="shared" si="12"/>
        <v>47756</v>
      </c>
      <c r="BB96" s="30">
        <f t="shared" si="13"/>
        <v>0</v>
      </c>
      <c r="BC96" s="30" t="e">
        <f>#REF!</f>
        <v>#REF!</v>
      </c>
    </row>
    <row r="97" spans="1:55">
      <c r="A97" s="31">
        <v>47848</v>
      </c>
      <c r="AB97" s="32"/>
      <c r="AH97" s="30">
        <f t="shared" si="15"/>
        <v>0</v>
      </c>
      <c r="AI97" s="30">
        <f t="shared" si="10"/>
        <v>0</v>
      </c>
      <c r="AJ97" s="30">
        <f t="shared" si="9"/>
        <v>0</v>
      </c>
      <c r="AK97" s="30">
        <f t="shared" si="9"/>
        <v>0</v>
      </c>
      <c r="AL97" s="30">
        <f t="shared" si="9"/>
        <v>0</v>
      </c>
      <c r="AM97" s="30">
        <f t="shared" si="9"/>
        <v>0</v>
      </c>
      <c r="AN97" s="30">
        <f t="shared" si="9"/>
        <v>0</v>
      </c>
      <c r="AR97" s="31">
        <f t="shared" si="11"/>
        <v>47848</v>
      </c>
      <c r="AS97" s="30">
        <f>Raw_Policy_Shocks!D285</f>
        <v>0</v>
      </c>
      <c r="AT97" s="30">
        <f>Raw_Policy_Shocks!E285</f>
        <v>0</v>
      </c>
      <c r="AU97" s="30">
        <f>Raw_Policy_Shocks!F285</f>
        <v>0</v>
      </c>
      <c r="AV97" s="30">
        <f>Raw_Policy_Shocks!G285</f>
        <v>0</v>
      </c>
      <c r="AW97" s="30">
        <f>Raw_Policy_Shocks!H285</f>
        <v>0</v>
      </c>
      <c r="AX97" s="30">
        <f>Raw_Policy_Shocks!I285</f>
        <v>0</v>
      </c>
      <c r="AY97" s="30">
        <f>Raw_Policy_Shocks!J285</f>
        <v>0</v>
      </c>
      <c r="AZ97" s="30">
        <f t="shared" si="14"/>
        <v>0</v>
      </c>
      <c r="BA97" s="31">
        <f t="shared" si="12"/>
        <v>47848</v>
      </c>
      <c r="BB97" s="30">
        <f t="shared" si="13"/>
        <v>0</v>
      </c>
      <c r="BC97" s="30" t="e">
        <f>#REF!</f>
        <v>#REF!</v>
      </c>
    </row>
    <row r="98" spans="1:55">
      <c r="A98" s="31">
        <v>47938</v>
      </c>
      <c r="AH98" s="30">
        <f t="shared" si="15"/>
        <v>0</v>
      </c>
      <c r="AI98" s="30">
        <f t="shared" si="10"/>
        <v>0</v>
      </c>
      <c r="AJ98" s="30">
        <f t="shared" si="9"/>
        <v>0</v>
      </c>
      <c r="AK98" s="30">
        <f t="shared" si="9"/>
        <v>0</v>
      </c>
      <c r="AL98" s="30">
        <f t="shared" si="9"/>
        <v>0</v>
      </c>
      <c r="AM98" s="30">
        <f t="shared" si="9"/>
        <v>0</v>
      </c>
      <c r="AN98" s="30">
        <f t="shared" si="9"/>
        <v>0</v>
      </c>
      <c r="AR98" s="31">
        <f t="shared" si="11"/>
        <v>47938</v>
      </c>
      <c r="AS98" s="30">
        <f>Raw_Policy_Shocks!D286</f>
        <v>0</v>
      </c>
      <c r="AT98" s="30">
        <f>Raw_Policy_Shocks!E286</f>
        <v>0</v>
      </c>
      <c r="AU98" s="30">
        <f>Raw_Policy_Shocks!F286</f>
        <v>0</v>
      </c>
      <c r="AV98" s="30">
        <f>Raw_Policy_Shocks!G286</f>
        <v>0</v>
      </c>
      <c r="AW98" s="30">
        <f>Raw_Policy_Shocks!H286</f>
        <v>0</v>
      </c>
      <c r="AX98" s="30">
        <f>Raw_Policy_Shocks!I286</f>
        <v>0</v>
      </c>
      <c r="AY98" s="30">
        <f>Raw_Policy_Shocks!J286</f>
        <v>0</v>
      </c>
      <c r="AZ98" s="30">
        <f t="shared" si="14"/>
        <v>0</v>
      </c>
      <c r="BA98" s="31">
        <f t="shared" ref="BA98:BA132" si="16">AR98</f>
        <v>47938</v>
      </c>
      <c r="BB98" s="30">
        <f t="shared" ref="BB98:BB132" si="17">AS98</f>
        <v>0</v>
      </c>
      <c r="BC98" s="30" t="e">
        <f>#REF!</f>
        <v>#REF!</v>
      </c>
    </row>
    <row r="99" spans="1:55">
      <c r="A99" s="31">
        <v>48029</v>
      </c>
      <c r="AH99" s="30">
        <f t="shared" si="15"/>
        <v>0</v>
      </c>
      <c r="AI99" s="30">
        <f t="shared" si="10"/>
        <v>0</v>
      </c>
      <c r="AJ99" s="30">
        <f t="shared" si="9"/>
        <v>0</v>
      </c>
      <c r="AK99" s="30">
        <f t="shared" si="9"/>
        <v>0</v>
      </c>
      <c r="AL99" s="30">
        <f t="shared" si="9"/>
        <v>0</v>
      </c>
      <c r="AM99" s="30">
        <f t="shared" si="9"/>
        <v>0</v>
      </c>
      <c r="AN99" s="30">
        <f t="shared" si="9"/>
        <v>0</v>
      </c>
      <c r="AR99" s="31">
        <f t="shared" si="11"/>
        <v>48029</v>
      </c>
      <c r="AS99" s="30">
        <f>Raw_Policy_Shocks!D287</f>
        <v>0</v>
      </c>
      <c r="AT99" s="30">
        <f>Raw_Policy_Shocks!E287</f>
        <v>0</v>
      </c>
      <c r="AU99" s="30">
        <f>Raw_Policy_Shocks!F287</f>
        <v>0</v>
      </c>
      <c r="AV99" s="30">
        <f>Raw_Policy_Shocks!G287</f>
        <v>0</v>
      </c>
      <c r="AW99" s="30">
        <f>Raw_Policy_Shocks!H287</f>
        <v>0</v>
      </c>
      <c r="AX99" s="30">
        <f>Raw_Policy_Shocks!I287</f>
        <v>0</v>
      </c>
      <c r="AY99" s="30">
        <f>Raw_Policy_Shocks!J287</f>
        <v>0</v>
      </c>
      <c r="AZ99" s="30">
        <f t="shared" si="14"/>
        <v>0</v>
      </c>
      <c r="BA99" s="31">
        <f t="shared" si="16"/>
        <v>48029</v>
      </c>
      <c r="BB99" s="30">
        <f t="shared" si="17"/>
        <v>0</v>
      </c>
      <c r="BC99" s="30" t="e">
        <f>#REF!</f>
        <v>#REF!</v>
      </c>
    </row>
    <row r="100" spans="1:55">
      <c r="A100" s="31">
        <v>48121</v>
      </c>
      <c r="AH100" s="30">
        <f t="shared" si="15"/>
        <v>0</v>
      </c>
      <c r="AI100" s="30">
        <f t="shared" si="10"/>
        <v>0</v>
      </c>
      <c r="AJ100" s="30">
        <f t="shared" si="9"/>
        <v>0</v>
      </c>
      <c r="AK100" s="30">
        <f t="shared" si="9"/>
        <v>0</v>
      </c>
      <c r="AL100" s="30">
        <f t="shared" si="9"/>
        <v>0</v>
      </c>
      <c r="AM100" s="30">
        <f t="shared" si="9"/>
        <v>0</v>
      </c>
      <c r="AN100" s="30">
        <f t="shared" si="9"/>
        <v>0</v>
      </c>
      <c r="AR100" s="31">
        <f t="shared" si="11"/>
        <v>48121</v>
      </c>
      <c r="AS100" s="30">
        <f>Raw_Policy_Shocks!D288</f>
        <v>0</v>
      </c>
      <c r="AT100" s="30">
        <f>Raw_Policy_Shocks!E288</f>
        <v>0</v>
      </c>
      <c r="AU100" s="30">
        <f>Raw_Policy_Shocks!F288</f>
        <v>0</v>
      </c>
      <c r="AV100" s="30">
        <f>Raw_Policy_Shocks!G288</f>
        <v>0</v>
      </c>
      <c r="AW100" s="30">
        <f>Raw_Policy_Shocks!H288</f>
        <v>0</v>
      </c>
      <c r="AX100" s="30">
        <f>Raw_Policy_Shocks!I288</f>
        <v>0</v>
      </c>
      <c r="AY100" s="30">
        <f>Raw_Policy_Shocks!J288</f>
        <v>0</v>
      </c>
      <c r="AZ100" s="30">
        <f t="shared" si="14"/>
        <v>0</v>
      </c>
      <c r="BA100" s="31">
        <f t="shared" si="16"/>
        <v>48121</v>
      </c>
      <c r="BB100" s="30">
        <f t="shared" si="17"/>
        <v>0</v>
      </c>
      <c r="BC100" s="30" t="e">
        <f>#REF!</f>
        <v>#REF!</v>
      </c>
    </row>
    <row r="101" spans="1:55">
      <c r="A101" s="31">
        <v>48213</v>
      </c>
      <c r="AH101" s="30">
        <f t="shared" si="15"/>
        <v>0</v>
      </c>
      <c r="AI101" s="30">
        <f t="shared" si="10"/>
        <v>0</v>
      </c>
      <c r="AJ101" s="30">
        <f t="shared" si="9"/>
        <v>0</v>
      </c>
      <c r="AK101" s="30">
        <f t="shared" si="9"/>
        <v>0</v>
      </c>
      <c r="AL101" s="30">
        <f t="shared" si="9"/>
        <v>0</v>
      </c>
      <c r="AM101" s="30">
        <f t="shared" si="9"/>
        <v>0</v>
      </c>
      <c r="AN101" s="30">
        <f t="shared" si="9"/>
        <v>0</v>
      </c>
      <c r="AR101" s="31">
        <f t="shared" si="11"/>
        <v>48213</v>
      </c>
      <c r="AS101" s="30">
        <f>Raw_Policy_Shocks!D289</f>
        <v>0</v>
      </c>
      <c r="AT101" s="30">
        <f>Raw_Policy_Shocks!E289</f>
        <v>0</v>
      </c>
      <c r="AU101" s="30">
        <f>Raw_Policy_Shocks!F289</f>
        <v>0</v>
      </c>
      <c r="AV101" s="30">
        <f>Raw_Policy_Shocks!G289</f>
        <v>0</v>
      </c>
      <c r="AW101" s="30">
        <f>Raw_Policy_Shocks!H289</f>
        <v>0</v>
      </c>
      <c r="AX101" s="30">
        <f>Raw_Policy_Shocks!I289</f>
        <v>0</v>
      </c>
      <c r="AY101" s="30">
        <f>Raw_Policy_Shocks!J289</f>
        <v>0</v>
      </c>
      <c r="AZ101" s="30">
        <f t="shared" si="14"/>
        <v>0</v>
      </c>
      <c r="BA101" s="31">
        <f t="shared" si="16"/>
        <v>48213</v>
      </c>
      <c r="BB101" s="30">
        <f t="shared" si="17"/>
        <v>0</v>
      </c>
      <c r="BC101" s="30" t="e">
        <f>#REF!</f>
        <v>#REF!</v>
      </c>
    </row>
    <row r="102" spans="1:55">
      <c r="A102" s="31">
        <v>48304</v>
      </c>
      <c r="AH102" s="30">
        <f t="shared" si="15"/>
        <v>0</v>
      </c>
      <c r="AI102" s="30">
        <f t="shared" si="10"/>
        <v>0</v>
      </c>
      <c r="AJ102" s="30">
        <f t="shared" si="9"/>
        <v>0</v>
      </c>
      <c r="AK102" s="30">
        <f t="shared" si="9"/>
        <v>0</v>
      </c>
      <c r="AL102" s="30">
        <f t="shared" si="9"/>
        <v>0</v>
      </c>
      <c r="AM102" s="30">
        <f t="shared" si="9"/>
        <v>0</v>
      </c>
      <c r="AN102" s="30">
        <f t="shared" si="9"/>
        <v>0</v>
      </c>
      <c r="AR102" s="31">
        <f t="shared" si="11"/>
        <v>48304</v>
      </c>
      <c r="AS102" s="30">
        <f>Raw_Policy_Shocks!D290</f>
        <v>0</v>
      </c>
      <c r="AT102" s="30">
        <f>Raw_Policy_Shocks!E290</f>
        <v>0</v>
      </c>
      <c r="AU102" s="30">
        <f>Raw_Policy_Shocks!F290</f>
        <v>0</v>
      </c>
      <c r="AV102" s="30">
        <f>Raw_Policy_Shocks!G290</f>
        <v>0</v>
      </c>
      <c r="AW102" s="30">
        <f>Raw_Policy_Shocks!H290</f>
        <v>0</v>
      </c>
      <c r="AX102" s="30">
        <f>Raw_Policy_Shocks!I290</f>
        <v>0</v>
      </c>
      <c r="AY102" s="30">
        <f>Raw_Policy_Shocks!J290</f>
        <v>0</v>
      </c>
      <c r="AZ102" s="30">
        <f t="shared" si="14"/>
        <v>0</v>
      </c>
      <c r="BA102" s="31">
        <f t="shared" si="16"/>
        <v>48304</v>
      </c>
      <c r="BB102" s="30">
        <f t="shared" si="17"/>
        <v>0</v>
      </c>
      <c r="BC102" s="30" t="e">
        <f>#REF!</f>
        <v>#REF!</v>
      </c>
    </row>
    <row r="103" spans="1:55">
      <c r="A103" s="31">
        <v>48395</v>
      </c>
      <c r="AH103" s="30">
        <f t="shared" si="15"/>
        <v>0</v>
      </c>
      <c r="AI103" s="30">
        <f t="shared" si="10"/>
        <v>0</v>
      </c>
      <c r="AJ103" s="30">
        <f t="shared" si="9"/>
        <v>0</v>
      </c>
      <c r="AK103" s="30">
        <f t="shared" si="9"/>
        <v>0</v>
      </c>
      <c r="AL103" s="30">
        <f t="shared" si="9"/>
        <v>0</v>
      </c>
      <c r="AM103" s="30">
        <f t="shared" si="9"/>
        <v>0</v>
      </c>
      <c r="AN103" s="30">
        <f t="shared" si="9"/>
        <v>0</v>
      </c>
      <c r="AR103" s="31">
        <f t="shared" si="11"/>
        <v>48395</v>
      </c>
      <c r="AS103" s="30">
        <f>Raw_Policy_Shocks!D291</f>
        <v>0</v>
      </c>
      <c r="AT103" s="30">
        <f>Raw_Policy_Shocks!E291</f>
        <v>0</v>
      </c>
      <c r="AU103" s="30">
        <f>Raw_Policy_Shocks!F291</f>
        <v>0</v>
      </c>
      <c r="AV103" s="30">
        <f>Raw_Policy_Shocks!G291</f>
        <v>0</v>
      </c>
      <c r="AW103" s="30">
        <f>Raw_Policy_Shocks!H291</f>
        <v>0</v>
      </c>
      <c r="AX103" s="30">
        <f>Raw_Policy_Shocks!I291</f>
        <v>0</v>
      </c>
      <c r="AY103" s="30">
        <f>Raw_Policy_Shocks!J291</f>
        <v>0</v>
      </c>
      <c r="AZ103" s="30">
        <f t="shared" si="14"/>
        <v>0</v>
      </c>
      <c r="BA103" s="31">
        <f t="shared" si="16"/>
        <v>48395</v>
      </c>
      <c r="BB103" s="30">
        <f t="shared" si="17"/>
        <v>0</v>
      </c>
      <c r="BC103" s="30" t="e">
        <f>#REF!</f>
        <v>#REF!</v>
      </c>
    </row>
    <row r="104" spans="1:55">
      <c r="A104" s="31">
        <v>48487</v>
      </c>
      <c r="AH104" s="30">
        <f t="shared" si="15"/>
        <v>0</v>
      </c>
      <c r="AI104" s="30">
        <f t="shared" si="10"/>
        <v>0</v>
      </c>
      <c r="AJ104" s="30">
        <f t="shared" si="9"/>
        <v>0</v>
      </c>
      <c r="AK104" s="30">
        <f t="shared" si="9"/>
        <v>0</v>
      </c>
      <c r="AL104" s="30">
        <f t="shared" si="9"/>
        <v>0</v>
      </c>
      <c r="AM104" s="30">
        <f t="shared" si="9"/>
        <v>0</v>
      </c>
      <c r="AN104" s="30">
        <f t="shared" si="9"/>
        <v>0</v>
      </c>
      <c r="AR104" s="31">
        <f t="shared" si="11"/>
        <v>48487</v>
      </c>
      <c r="AS104" s="30">
        <f>Raw_Policy_Shocks!D292</f>
        <v>0</v>
      </c>
      <c r="AT104" s="30">
        <f>Raw_Policy_Shocks!E292</f>
        <v>0</v>
      </c>
      <c r="AU104" s="30">
        <f>Raw_Policy_Shocks!F292</f>
        <v>0</v>
      </c>
      <c r="AV104" s="30">
        <f>Raw_Policy_Shocks!G292</f>
        <v>0</v>
      </c>
      <c r="AW104" s="30">
        <f>Raw_Policy_Shocks!H292</f>
        <v>0</v>
      </c>
      <c r="AX104" s="30">
        <f>Raw_Policy_Shocks!I292</f>
        <v>0</v>
      </c>
      <c r="AY104" s="30">
        <f>Raw_Policy_Shocks!J292</f>
        <v>0</v>
      </c>
      <c r="AZ104" s="30">
        <f t="shared" si="14"/>
        <v>0</v>
      </c>
      <c r="BA104" s="31">
        <f t="shared" si="16"/>
        <v>48487</v>
      </c>
      <c r="BB104" s="30">
        <f t="shared" si="17"/>
        <v>0</v>
      </c>
      <c r="BC104" s="30" t="e">
        <f>#REF!</f>
        <v>#REF!</v>
      </c>
    </row>
    <row r="105" spans="1:55">
      <c r="A105" s="31">
        <v>48579</v>
      </c>
      <c r="E105" s="32"/>
      <c r="AH105" s="30">
        <f t="shared" si="15"/>
        <v>0</v>
      </c>
      <c r="AI105" s="30">
        <f t="shared" si="10"/>
        <v>0</v>
      </c>
      <c r="AJ105" s="30">
        <f t="shared" si="9"/>
        <v>0</v>
      </c>
      <c r="AK105" s="30">
        <f t="shared" si="9"/>
        <v>0</v>
      </c>
      <c r="AL105" s="30">
        <f t="shared" si="9"/>
        <v>0</v>
      </c>
      <c r="AM105" s="30">
        <f t="shared" si="9"/>
        <v>0</v>
      </c>
      <c r="AN105" s="30">
        <f t="shared" si="9"/>
        <v>0</v>
      </c>
      <c r="AR105" s="31">
        <f t="shared" si="11"/>
        <v>48579</v>
      </c>
      <c r="AS105" s="30">
        <f>Raw_Policy_Shocks!D293</f>
        <v>0</v>
      </c>
      <c r="AT105" s="30">
        <f>Raw_Policy_Shocks!E293</f>
        <v>0</v>
      </c>
      <c r="AU105" s="30">
        <f>Raw_Policy_Shocks!F293</f>
        <v>0</v>
      </c>
      <c r="AV105" s="30">
        <f>Raw_Policy_Shocks!G293</f>
        <v>0</v>
      </c>
      <c r="AW105" s="30">
        <f>Raw_Policy_Shocks!H293</f>
        <v>0</v>
      </c>
      <c r="AX105" s="30">
        <f>Raw_Policy_Shocks!I293</f>
        <v>0</v>
      </c>
      <c r="AY105" s="30">
        <f>Raw_Policy_Shocks!J293</f>
        <v>0</v>
      </c>
      <c r="AZ105" s="30">
        <f t="shared" si="14"/>
        <v>0</v>
      </c>
      <c r="BA105" s="31">
        <f t="shared" si="16"/>
        <v>48579</v>
      </c>
      <c r="BB105" s="30">
        <f t="shared" si="17"/>
        <v>0</v>
      </c>
      <c r="BC105" s="30" t="e">
        <f>#REF!</f>
        <v>#REF!</v>
      </c>
    </row>
    <row r="106" spans="1:55">
      <c r="A106" s="31">
        <v>48669</v>
      </c>
      <c r="E106" s="32"/>
      <c r="AH106" s="30">
        <f t="shared" si="15"/>
        <v>0</v>
      </c>
      <c r="AI106" s="30">
        <f t="shared" si="10"/>
        <v>0</v>
      </c>
      <c r="AJ106" s="30">
        <f t="shared" si="9"/>
        <v>0</v>
      </c>
      <c r="AK106" s="30">
        <f t="shared" si="9"/>
        <v>0</v>
      </c>
      <c r="AL106" s="30">
        <f t="shared" si="9"/>
        <v>0</v>
      </c>
      <c r="AM106" s="30">
        <f t="shared" si="9"/>
        <v>0</v>
      </c>
      <c r="AN106" s="30">
        <f t="shared" si="9"/>
        <v>0</v>
      </c>
      <c r="AR106" s="31">
        <f t="shared" si="11"/>
        <v>48669</v>
      </c>
      <c r="AS106" s="30">
        <f>Raw_Policy_Shocks!D294</f>
        <v>0</v>
      </c>
      <c r="AT106" s="30">
        <f>Raw_Policy_Shocks!E294</f>
        <v>0</v>
      </c>
      <c r="AU106" s="30">
        <f>Raw_Policy_Shocks!F294</f>
        <v>0</v>
      </c>
      <c r="AV106" s="30">
        <f>Raw_Policy_Shocks!G294</f>
        <v>0</v>
      </c>
      <c r="AW106" s="30">
        <f>Raw_Policy_Shocks!H294</f>
        <v>0</v>
      </c>
      <c r="AX106" s="30">
        <f>Raw_Policy_Shocks!I294</f>
        <v>0</v>
      </c>
      <c r="AY106" s="30">
        <f>Raw_Policy_Shocks!J294</f>
        <v>0</v>
      </c>
      <c r="AZ106" s="30">
        <f t="shared" si="14"/>
        <v>0</v>
      </c>
      <c r="BA106" s="31">
        <f t="shared" si="16"/>
        <v>48669</v>
      </c>
      <c r="BB106" s="30">
        <f t="shared" si="17"/>
        <v>0</v>
      </c>
      <c r="BC106" s="30" t="e">
        <f>#REF!</f>
        <v>#REF!</v>
      </c>
    </row>
    <row r="107" spans="1:55">
      <c r="A107" s="31">
        <v>48760</v>
      </c>
      <c r="E107" s="32"/>
      <c r="AH107" s="30">
        <f t="shared" si="15"/>
        <v>0</v>
      </c>
      <c r="AI107" s="30">
        <f t="shared" si="10"/>
        <v>0</v>
      </c>
      <c r="AJ107" s="30">
        <f t="shared" si="9"/>
        <v>0</v>
      </c>
      <c r="AK107" s="30">
        <f t="shared" si="9"/>
        <v>0</v>
      </c>
      <c r="AL107" s="30">
        <f t="shared" si="9"/>
        <v>0</v>
      </c>
      <c r="AM107" s="30">
        <f t="shared" si="9"/>
        <v>0</v>
      </c>
      <c r="AN107" s="30">
        <f t="shared" si="9"/>
        <v>0</v>
      </c>
      <c r="AR107" s="31">
        <f t="shared" si="11"/>
        <v>48760</v>
      </c>
      <c r="AS107" s="30">
        <f>Raw_Policy_Shocks!D295</f>
        <v>0</v>
      </c>
      <c r="AT107" s="30">
        <f>Raw_Policy_Shocks!E295</f>
        <v>0</v>
      </c>
      <c r="AU107" s="30">
        <f>Raw_Policy_Shocks!F295</f>
        <v>0</v>
      </c>
      <c r="AV107" s="30">
        <f>Raw_Policy_Shocks!G295</f>
        <v>0</v>
      </c>
      <c r="AW107" s="30">
        <f>Raw_Policy_Shocks!H295</f>
        <v>0</v>
      </c>
      <c r="AX107" s="30">
        <f>Raw_Policy_Shocks!I295</f>
        <v>0</v>
      </c>
      <c r="AY107" s="30">
        <f>Raw_Policy_Shocks!J295</f>
        <v>0</v>
      </c>
      <c r="AZ107" s="30">
        <f t="shared" si="14"/>
        <v>0</v>
      </c>
      <c r="BA107" s="31">
        <f t="shared" si="16"/>
        <v>48760</v>
      </c>
      <c r="BB107" s="30">
        <f t="shared" si="17"/>
        <v>0</v>
      </c>
      <c r="BC107" s="30" t="e">
        <f>#REF!</f>
        <v>#REF!</v>
      </c>
    </row>
    <row r="108" spans="1:55">
      <c r="A108" s="31">
        <v>48852</v>
      </c>
      <c r="E108" s="32"/>
      <c r="AH108" s="30">
        <f t="shared" si="15"/>
        <v>0</v>
      </c>
      <c r="AI108" s="30">
        <f t="shared" si="10"/>
        <v>0</v>
      </c>
      <c r="AJ108" s="30">
        <f t="shared" si="10"/>
        <v>0</v>
      </c>
      <c r="AK108" s="30">
        <f t="shared" si="10"/>
        <v>0</v>
      </c>
      <c r="AL108" s="30">
        <f t="shared" si="10"/>
        <v>0</v>
      </c>
      <c r="AM108" s="30">
        <f t="shared" si="10"/>
        <v>0</v>
      </c>
      <c r="AN108" s="30">
        <f t="shared" si="10"/>
        <v>0</v>
      </c>
      <c r="AR108" s="31">
        <f t="shared" si="11"/>
        <v>48852</v>
      </c>
      <c r="AS108" s="30">
        <f>Raw_Policy_Shocks!D296</f>
        <v>0</v>
      </c>
      <c r="AT108" s="30">
        <f>Raw_Policy_Shocks!E296</f>
        <v>0</v>
      </c>
      <c r="AU108" s="30">
        <f>Raw_Policy_Shocks!F296</f>
        <v>0</v>
      </c>
      <c r="AV108" s="30">
        <f>Raw_Policy_Shocks!G296</f>
        <v>0</v>
      </c>
      <c r="AW108" s="30">
        <f>Raw_Policy_Shocks!H296</f>
        <v>0</v>
      </c>
      <c r="AX108" s="30">
        <f>Raw_Policy_Shocks!I296</f>
        <v>0</v>
      </c>
      <c r="AY108" s="30">
        <f>Raw_Policy_Shocks!J296</f>
        <v>0</v>
      </c>
      <c r="AZ108" s="30">
        <f t="shared" si="14"/>
        <v>0</v>
      </c>
      <c r="BA108" s="31">
        <f t="shared" si="16"/>
        <v>48852</v>
      </c>
      <c r="BB108" s="30">
        <f t="shared" si="17"/>
        <v>0</v>
      </c>
      <c r="BC108" s="30" t="e">
        <f>#REF!</f>
        <v>#REF!</v>
      </c>
    </row>
    <row r="109" spans="1:55">
      <c r="A109" s="31">
        <v>48944</v>
      </c>
      <c r="E109" s="32"/>
      <c r="AH109" s="30">
        <f t="shared" si="15"/>
        <v>0</v>
      </c>
      <c r="AI109" s="30">
        <f t="shared" si="10"/>
        <v>0</v>
      </c>
      <c r="AJ109" s="30">
        <f t="shared" si="10"/>
        <v>0</v>
      </c>
      <c r="AK109" s="30">
        <f t="shared" si="10"/>
        <v>0</v>
      </c>
      <c r="AL109" s="30">
        <f t="shared" si="10"/>
        <v>0</v>
      </c>
      <c r="AM109" s="30">
        <f t="shared" si="10"/>
        <v>0</v>
      </c>
      <c r="AN109" s="30">
        <f t="shared" si="10"/>
        <v>0</v>
      </c>
      <c r="AR109" s="31">
        <f t="shared" si="11"/>
        <v>48944</v>
      </c>
      <c r="AS109" s="30">
        <f>Raw_Policy_Shocks!D297</f>
        <v>0</v>
      </c>
      <c r="AT109" s="30">
        <f>Raw_Policy_Shocks!E297</f>
        <v>0</v>
      </c>
      <c r="AU109" s="30">
        <f>Raw_Policy_Shocks!F297</f>
        <v>0</v>
      </c>
      <c r="AV109" s="30">
        <f>Raw_Policy_Shocks!G297</f>
        <v>0</v>
      </c>
      <c r="AW109" s="30">
        <f>Raw_Policy_Shocks!H297</f>
        <v>0</v>
      </c>
      <c r="AX109" s="30">
        <f>Raw_Policy_Shocks!I297</f>
        <v>0</v>
      </c>
      <c r="AY109" s="30">
        <f>Raw_Policy_Shocks!J297</f>
        <v>0</v>
      </c>
      <c r="AZ109" s="30">
        <f t="shared" si="14"/>
        <v>0</v>
      </c>
      <c r="BA109" s="31">
        <f t="shared" si="16"/>
        <v>48944</v>
      </c>
      <c r="BB109" s="30">
        <f t="shared" si="17"/>
        <v>0</v>
      </c>
      <c r="BC109" s="30" t="e">
        <f>#REF!</f>
        <v>#REF!</v>
      </c>
    </row>
    <row r="110" spans="1:55">
      <c r="A110" s="31">
        <v>49034</v>
      </c>
      <c r="E110" s="32"/>
      <c r="AH110" s="30">
        <f t="shared" si="15"/>
        <v>0</v>
      </c>
      <c r="AI110" s="30">
        <f t="shared" si="10"/>
        <v>0</v>
      </c>
      <c r="AJ110" s="30">
        <f t="shared" si="10"/>
        <v>0</v>
      </c>
      <c r="AK110" s="30">
        <f t="shared" si="10"/>
        <v>0</v>
      </c>
      <c r="AL110" s="30">
        <f t="shared" si="10"/>
        <v>0</v>
      </c>
      <c r="AM110" s="30">
        <f t="shared" si="10"/>
        <v>0</v>
      </c>
      <c r="AN110" s="30">
        <f t="shared" si="10"/>
        <v>0</v>
      </c>
      <c r="AR110" s="31">
        <f t="shared" si="11"/>
        <v>49034</v>
      </c>
      <c r="AS110" s="30">
        <f>Raw_Policy_Shocks!D298</f>
        <v>0</v>
      </c>
      <c r="AT110" s="30">
        <f>Raw_Policy_Shocks!E298</f>
        <v>0</v>
      </c>
      <c r="AU110" s="30">
        <f>Raw_Policy_Shocks!F298</f>
        <v>0</v>
      </c>
      <c r="AV110" s="30">
        <f>Raw_Policy_Shocks!G298</f>
        <v>0</v>
      </c>
      <c r="AW110" s="30">
        <f>Raw_Policy_Shocks!H298</f>
        <v>0</v>
      </c>
      <c r="AX110" s="30">
        <f>Raw_Policy_Shocks!I298</f>
        <v>0</v>
      </c>
      <c r="AY110" s="30">
        <f>Raw_Policy_Shocks!J298</f>
        <v>0</v>
      </c>
      <c r="AZ110" s="30">
        <f t="shared" si="14"/>
        <v>0</v>
      </c>
      <c r="BA110" s="31">
        <f t="shared" si="16"/>
        <v>49034</v>
      </c>
      <c r="BB110" s="30">
        <f t="shared" si="17"/>
        <v>0</v>
      </c>
      <c r="BC110" s="30" t="e">
        <f>#REF!</f>
        <v>#REF!</v>
      </c>
    </row>
    <row r="111" spans="1:55">
      <c r="A111" s="31">
        <v>49125</v>
      </c>
      <c r="E111" s="32"/>
      <c r="AH111" s="30">
        <f t="shared" si="15"/>
        <v>0</v>
      </c>
      <c r="AI111" s="30">
        <f t="shared" si="10"/>
        <v>0</v>
      </c>
      <c r="AJ111" s="30">
        <f t="shared" si="10"/>
        <v>0</v>
      </c>
      <c r="AK111" s="30">
        <f t="shared" si="10"/>
        <v>0</v>
      </c>
      <c r="AL111" s="30">
        <f t="shared" si="10"/>
        <v>0</v>
      </c>
      <c r="AM111" s="30">
        <f t="shared" si="10"/>
        <v>0</v>
      </c>
      <c r="AN111" s="30">
        <f t="shared" si="10"/>
        <v>0</v>
      </c>
      <c r="AR111" s="31">
        <f t="shared" si="11"/>
        <v>49125</v>
      </c>
      <c r="AS111" s="30">
        <f>Raw_Policy_Shocks!D299</f>
        <v>0</v>
      </c>
      <c r="AT111" s="30">
        <f>Raw_Policy_Shocks!E299</f>
        <v>0</v>
      </c>
      <c r="AU111" s="30">
        <f>Raw_Policy_Shocks!F299</f>
        <v>0</v>
      </c>
      <c r="AV111" s="30">
        <f>Raw_Policy_Shocks!G299</f>
        <v>0</v>
      </c>
      <c r="AW111" s="30">
        <f>Raw_Policy_Shocks!H299</f>
        <v>0</v>
      </c>
      <c r="AX111" s="30">
        <f>Raw_Policy_Shocks!I299</f>
        <v>0</v>
      </c>
      <c r="AY111" s="30">
        <f>Raw_Policy_Shocks!J299</f>
        <v>0</v>
      </c>
      <c r="AZ111" s="30">
        <f t="shared" si="14"/>
        <v>0</v>
      </c>
      <c r="BA111" s="31">
        <f t="shared" si="16"/>
        <v>49125</v>
      </c>
      <c r="BB111" s="30">
        <f t="shared" si="17"/>
        <v>0</v>
      </c>
      <c r="BC111" s="30" t="e">
        <f>#REF!</f>
        <v>#REF!</v>
      </c>
    </row>
    <row r="112" spans="1:55">
      <c r="A112" s="31">
        <v>49217</v>
      </c>
      <c r="AH112" s="30">
        <f t="shared" si="15"/>
        <v>0</v>
      </c>
      <c r="AI112" s="30">
        <f t="shared" si="10"/>
        <v>0</v>
      </c>
      <c r="AJ112" s="30">
        <f t="shared" si="10"/>
        <v>0</v>
      </c>
      <c r="AK112" s="30">
        <f t="shared" si="10"/>
        <v>0</v>
      </c>
      <c r="AL112" s="30">
        <f t="shared" si="10"/>
        <v>0</v>
      </c>
      <c r="AM112" s="30">
        <f t="shared" si="10"/>
        <v>0</v>
      </c>
      <c r="AN112" s="30">
        <f t="shared" si="10"/>
        <v>0</v>
      </c>
      <c r="AR112" s="31">
        <f t="shared" si="11"/>
        <v>49217</v>
      </c>
      <c r="AS112" s="30">
        <f>Raw_Policy_Shocks!D300</f>
        <v>0</v>
      </c>
      <c r="AT112" s="30">
        <f>Raw_Policy_Shocks!E300</f>
        <v>0</v>
      </c>
      <c r="AU112" s="30">
        <f>Raw_Policy_Shocks!F300</f>
        <v>0</v>
      </c>
      <c r="AV112" s="30">
        <f>Raw_Policy_Shocks!G300</f>
        <v>0</v>
      </c>
      <c r="AW112" s="30">
        <f>Raw_Policy_Shocks!H300</f>
        <v>0</v>
      </c>
      <c r="AX112" s="30">
        <f>Raw_Policy_Shocks!I300</f>
        <v>0</v>
      </c>
      <c r="AY112" s="30">
        <f>Raw_Policy_Shocks!J300</f>
        <v>0</v>
      </c>
      <c r="AZ112" s="30">
        <f t="shared" si="14"/>
        <v>0</v>
      </c>
      <c r="BA112" s="31">
        <f t="shared" si="16"/>
        <v>49217</v>
      </c>
      <c r="BB112" s="30">
        <f t="shared" si="17"/>
        <v>0</v>
      </c>
      <c r="BC112" s="30" t="e">
        <f>#REF!</f>
        <v>#REF!</v>
      </c>
    </row>
    <row r="113" spans="1:55">
      <c r="A113" s="31">
        <v>49309</v>
      </c>
      <c r="AH113" s="30">
        <f t="shared" si="15"/>
        <v>0</v>
      </c>
      <c r="AI113" s="30">
        <f t="shared" si="10"/>
        <v>0</v>
      </c>
      <c r="AJ113" s="30">
        <f t="shared" si="10"/>
        <v>0</v>
      </c>
      <c r="AK113" s="30">
        <f t="shared" si="10"/>
        <v>0</v>
      </c>
      <c r="AL113" s="30">
        <f t="shared" si="10"/>
        <v>0</v>
      </c>
      <c r="AM113" s="30">
        <f t="shared" si="10"/>
        <v>0</v>
      </c>
      <c r="AN113" s="30">
        <f t="shared" si="10"/>
        <v>0</v>
      </c>
      <c r="AR113" s="31">
        <f t="shared" si="11"/>
        <v>49309</v>
      </c>
      <c r="AS113" s="30">
        <f>Raw_Policy_Shocks!D301</f>
        <v>0</v>
      </c>
      <c r="AT113" s="30">
        <f>Raw_Policy_Shocks!E301</f>
        <v>0</v>
      </c>
      <c r="AU113" s="30">
        <f>Raw_Policy_Shocks!F301</f>
        <v>0</v>
      </c>
      <c r="AV113" s="30">
        <f>Raw_Policy_Shocks!G301</f>
        <v>0</v>
      </c>
      <c r="AW113" s="30">
        <f>Raw_Policy_Shocks!H301</f>
        <v>0</v>
      </c>
      <c r="AX113" s="30">
        <f>Raw_Policy_Shocks!I301</f>
        <v>0</v>
      </c>
      <c r="AY113" s="30">
        <f>Raw_Policy_Shocks!J301</f>
        <v>0</v>
      </c>
      <c r="AZ113" s="30">
        <f t="shared" si="14"/>
        <v>0</v>
      </c>
      <c r="BA113" s="31">
        <f t="shared" si="16"/>
        <v>49309</v>
      </c>
      <c r="BB113" s="30">
        <f t="shared" si="17"/>
        <v>0</v>
      </c>
      <c r="BC113" s="30" t="e">
        <f>#REF!</f>
        <v>#REF!</v>
      </c>
    </row>
    <row r="114" spans="1:55">
      <c r="A114" s="31">
        <v>49399</v>
      </c>
      <c r="AH114" s="30">
        <f t="shared" si="15"/>
        <v>0</v>
      </c>
      <c r="AI114" s="30">
        <f t="shared" si="10"/>
        <v>0</v>
      </c>
      <c r="AJ114" s="30">
        <f t="shared" si="10"/>
        <v>0</v>
      </c>
      <c r="AK114" s="30">
        <f t="shared" si="10"/>
        <v>0</v>
      </c>
      <c r="AL114" s="30">
        <f t="shared" si="10"/>
        <v>0</v>
      </c>
      <c r="AM114" s="30">
        <f t="shared" si="10"/>
        <v>0</v>
      </c>
      <c r="AN114" s="30">
        <f t="shared" si="10"/>
        <v>0</v>
      </c>
      <c r="AR114" s="31">
        <f t="shared" si="11"/>
        <v>49399</v>
      </c>
      <c r="AS114" s="30">
        <f>Raw_Policy_Shocks!D302</f>
        <v>0</v>
      </c>
      <c r="AT114" s="30">
        <f>Raw_Policy_Shocks!E302</f>
        <v>0</v>
      </c>
      <c r="AU114" s="30">
        <f>Raw_Policy_Shocks!F302</f>
        <v>0</v>
      </c>
      <c r="AV114" s="30">
        <f>Raw_Policy_Shocks!G302</f>
        <v>0</v>
      </c>
      <c r="AW114" s="30">
        <f>Raw_Policy_Shocks!H302</f>
        <v>0</v>
      </c>
      <c r="AX114" s="30">
        <f>Raw_Policy_Shocks!I302</f>
        <v>0</v>
      </c>
      <c r="AY114" s="30">
        <f>Raw_Policy_Shocks!J302</f>
        <v>0</v>
      </c>
      <c r="AZ114" s="30">
        <f t="shared" si="14"/>
        <v>0</v>
      </c>
      <c r="BA114" s="31">
        <f t="shared" si="16"/>
        <v>49399</v>
      </c>
      <c r="BB114" s="30">
        <f t="shared" si="17"/>
        <v>0</v>
      </c>
      <c r="BC114" s="30" t="e">
        <f>#REF!</f>
        <v>#REF!</v>
      </c>
    </row>
    <row r="115" spans="1:55">
      <c r="A115" s="31">
        <v>49490</v>
      </c>
      <c r="AH115" s="30">
        <f t="shared" si="15"/>
        <v>0</v>
      </c>
      <c r="AI115" s="30">
        <f t="shared" si="10"/>
        <v>0</v>
      </c>
      <c r="AJ115" s="30">
        <f t="shared" si="10"/>
        <v>0</v>
      </c>
      <c r="AK115" s="30">
        <f t="shared" si="10"/>
        <v>0</v>
      </c>
      <c r="AL115" s="30">
        <f t="shared" si="10"/>
        <v>0</v>
      </c>
      <c r="AM115" s="30">
        <f t="shared" si="10"/>
        <v>0</v>
      </c>
      <c r="AN115" s="30">
        <f t="shared" si="10"/>
        <v>0</v>
      </c>
      <c r="AR115" s="31">
        <f t="shared" si="11"/>
        <v>49490</v>
      </c>
      <c r="AS115" s="30">
        <f>Raw_Policy_Shocks!D303</f>
        <v>0</v>
      </c>
      <c r="AT115" s="30">
        <f>Raw_Policy_Shocks!E303</f>
        <v>0</v>
      </c>
      <c r="AU115" s="30">
        <f>Raw_Policy_Shocks!F303</f>
        <v>0</v>
      </c>
      <c r="AV115" s="30">
        <f>Raw_Policy_Shocks!G303</f>
        <v>0</v>
      </c>
      <c r="AW115" s="30">
        <f>Raw_Policy_Shocks!H303</f>
        <v>0</v>
      </c>
      <c r="AX115" s="30">
        <f>Raw_Policy_Shocks!I303</f>
        <v>0</v>
      </c>
      <c r="AY115" s="30">
        <f>Raw_Policy_Shocks!J303</f>
        <v>0</v>
      </c>
      <c r="AZ115" s="30">
        <f t="shared" si="14"/>
        <v>0</v>
      </c>
      <c r="BA115" s="31">
        <f t="shared" si="16"/>
        <v>49490</v>
      </c>
      <c r="BB115" s="30">
        <f t="shared" si="17"/>
        <v>0</v>
      </c>
      <c r="BC115" s="30" t="e">
        <f>#REF!</f>
        <v>#REF!</v>
      </c>
    </row>
    <row r="116" spans="1:55">
      <c r="A116" s="31">
        <v>49582</v>
      </c>
      <c r="AH116" s="30">
        <f t="shared" si="15"/>
        <v>0</v>
      </c>
      <c r="AI116" s="30">
        <f t="shared" si="10"/>
        <v>0</v>
      </c>
      <c r="AJ116" s="30">
        <f t="shared" si="10"/>
        <v>0</v>
      </c>
      <c r="AK116" s="30">
        <f t="shared" si="10"/>
        <v>0</v>
      </c>
      <c r="AL116" s="30">
        <f t="shared" si="10"/>
        <v>0</v>
      </c>
      <c r="AM116" s="30">
        <f t="shared" si="10"/>
        <v>0</v>
      </c>
      <c r="AN116" s="30">
        <f t="shared" si="10"/>
        <v>0</v>
      </c>
      <c r="AR116" s="31">
        <f t="shared" si="11"/>
        <v>49582</v>
      </c>
      <c r="AS116" s="30">
        <f>Raw_Policy_Shocks!D304</f>
        <v>0</v>
      </c>
      <c r="AT116" s="30">
        <f>Raw_Policy_Shocks!E304</f>
        <v>0</v>
      </c>
      <c r="AU116" s="30">
        <f>Raw_Policy_Shocks!F304</f>
        <v>0</v>
      </c>
      <c r="AV116" s="30">
        <f>Raw_Policy_Shocks!G304</f>
        <v>0</v>
      </c>
      <c r="AW116" s="30">
        <f>Raw_Policy_Shocks!H304</f>
        <v>0</v>
      </c>
      <c r="AX116" s="30">
        <f>Raw_Policy_Shocks!I304</f>
        <v>0</v>
      </c>
      <c r="AY116" s="30">
        <f>Raw_Policy_Shocks!J304</f>
        <v>0</v>
      </c>
      <c r="AZ116" s="30">
        <f t="shared" si="14"/>
        <v>0</v>
      </c>
      <c r="BA116" s="31">
        <f t="shared" si="16"/>
        <v>49582</v>
      </c>
      <c r="BB116" s="30">
        <f t="shared" si="17"/>
        <v>0</v>
      </c>
      <c r="BC116" s="30" t="e">
        <f>#REF!</f>
        <v>#REF!</v>
      </c>
    </row>
    <row r="117" spans="1:55">
      <c r="A117" s="31">
        <v>49674</v>
      </c>
      <c r="AH117" s="30">
        <f t="shared" si="15"/>
        <v>0</v>
      </c>
      <c r="AI117" s="30">
        <f t="shared" si="10"/>
        <v>0</v>
      </c>
      <c r="AJ117" s="30">
        <f t="shared" si="10"/>
        <v>0</v>
      </c>
      <c r="AK117" s="30">
        <f t="shared" si="10"/>
        <v>0</v>
      </c>
      <c r="AL117" s="30">
        <f t="shared" si="10"/>
        <v>0</v>
      </c>
      <c r="AM117" s="30">
        <f t="shared" si="10"/>
        <v>0</v>
      </c>
      <c r="AN117" s="30">
        <f t="shared" si="10"/>
        <v>0</v>
      </c>
      <c r="AR117" s="31">
        <f t="shared" si="11"/>
        <v>49674</v>
      </c>
      <c r="AS117" s="30">
        <f>Raw_Policy_Shocks!D305</f>
        <v>0</v>
      </c>
      <c r="AT117" s="30">
        <f>Raw_Policy_Shocks!E305</f>
        <v>0</v>
      </c>
      <c r="AU117" s="30">
        <f>Raw_Policy_Shocks!F305</f>
        <v>0</v>
      </c>
      <c r="AV117" s="30">
        <f>Raw_Policy_Shocks!G305</f>
        <v>0</v>
      </c>
      <c r="AW117" s="30">
        <f>Raw_Policy_Shocks!H305</f>
        <v>0</v>
      </c>
      <c r="AX117" s="30">
        <f>Raw_Policy_Shocks!I305</f>
        <v>0</v>
      </c>
      <c r="AY117" s="30">
        <f>Raw_Policy_Shocks!J305</f>
        <v>0</v>
      </c>
      <c r="AZ117" s="30">
        <f t="shared" si="14"/>
        <v>0</v>
      </c>
      <c r="BA117" s="31">
        <f t="shared" si="16"/>
        <v>49674</v>
      </c>
      <c r="BB117" s="30">
        <f t="shared" si="17"/>
        <v>0</v>
      </c>
      <c r="BC117" s="30" t="e">
        <f>#REF!</f>
        <v>#REF!</v>
      </c>
    </row>
    <row r="118" spans="1:55">
      <c r="A118" s="31">
        <v>49765</v>
      </c>
      <c r="AH118" s="30">
        <f t="shared" si="15"/>
        <v>0</v>
      </c>
      <c r="AI118" s="30">
        <f t="shared" si="10"/>
        <v>0</v>
      </c>
      <c r="AJ118" s="30">
        <f t="shared" si="10"/>
        <v>0</v>
      </c>
      <c r="AK118" s="30">
        <f t="shared" si="10"/>
        <v>0</v>
      </c>
      <c r="AL118" s="30">
        <f t="shared" si="10"/>
        <v>0</v>
      </c>
      <c r="AM118" s="30">
        <f t="shared" si="10"/>
        <v>0</v>
      </c>
      <c r="AN118" s="30">
        <f t="shared" si="10"/>
        <v>0</v>
      </c>
      <c r="AR118" s="31">
        <f t="shared" si="11"/>
        <v>49765</v>
      </c>
      <c r="AS118" s="30">
        <f>Raw_Policy_Shocks!D306</f>
        <v>0</v>
      </c>
      <c r="AT118" s="30">
        <f>Raw_Policy_Shocks!E306</f>
        <v>0</v>
      </c>
      <c r="AU118" s="30">
        <f>Raw_Policy_Shocks!F306</f>
        <v>0</v>
      </c>
      <c r="AV118" s="30">
        <f>Raw_Policy_Shocks!G306</f>
        <v>0</v>
      </c>
      <c r="AW118" s="30">
        <f>Raw_Policy_Shocks!H306</f>
        <v>0</v>
      </c>
      <c r="AX118" s="30">
        <f>Raw_Policy_Shocks!I306</f>
        <v>0</v>
      </c>
      <c r="AY118" s="30">
        <f>Raw_Policy_Shocks!J306</f>
        <v>0</v>
      </c>
      <c r="AZ118" s="30">
        <f t="shared" si="14"/>
        <v>0</v>
      </c>
      <c r="BA118" s="31">
        <f t="shared" si="16"/>
        <v>49765</v>
      </c>
      <c r="BB118" s="30">
        <f t="shared" si="17"/>
        <v>0</v>
      </c>
      <c r="BC118" s="30" t="e">
        <f>#REF!</f>
        <v>#REF!</v>
      </c>
    </row>
    <row r="119" spans="1:55">
      <c r="A119" s="31">
        <v>49856</v>
      </c>
      <c r="AH119" s="30">
        <f t="shared" si="15"/>
        <v>0</v>
      </c>
      <c r="AI119" s="30">
        <f t="shared" si="10"/>
        <v>0</v>
      </c>
      <c r="AJ119" s="30">
        <f t="shared" si="10"/>
        <v>0</v>
      </c>
      <c r="AK119" s="30">
        <f t="shared" si="10"/>
        <v>0</v>
      </c>
      <c r="AL119" s="30">
        <f t="shared" si="10"/>
        <v>0</v>
      </c>
      <c r="AM119" s="30">
        <f t="shared" si="10"/>
        <v>0</v>
      </c>
      <c r="AN119" s="30">
        <f t="shared" si="10"/>
        <v>0</v>
      </c>
      <c r="AR119" s="31">
        <f t="shared" si="11"/>
        <v>49856</v>
      </c>
      <c r="AS119" s="30">
        <f>Raw_Policy_Shocks!D307</f>
        <v>0</v>
      </c>
      <c r="AT119" s="30">
        <f>Raw_Policy_Shocks!E307</f>
        <v>0</v>
      </c>
      <c r="AU119" s="30">
        <f>Raw_Policy_Shocks!F307</f>
        <v>0</v>
      </c>
      <c r="AV119" s="30">
        <f>Raw_Policy_Shocks!G307</f>
        <v>0</v>
      </c>
      <c r="AW119" s="30">
        <f>Raw_Policy_Shocks!H307</f>
        <v>0</v>
      </c>
      <c r="AX119" s="30">
        <f>Raw_Policy_Shocks!I307</f>
        <v>0</v>
      </c>
      <c r="AY119" s="30">
        <f>Raw_Policy_Shocks!J307</f>
        <v>0</v>
      </c>
      <c r="AZ119" s="30">
        <f t="shared" si="14"/>
        <v>0</v>
      </c>
      <c r="BA119" s="31">
        <f t="shared" si="16"/>
        <v>49856</v>
      </c>
      <c r="BB119" s="30">
        <f t="shared" si="17"/>
        <v>0</v>
      </c>
      <c r="BC119" s="30" t="e">
        <f>#REF!</f>
        <v>#REF!</v>
      </c>
    </row>
    <row r="120" spans="1:55">
      <c r="A120" s="31">
        <v>49948</v>
      </c>
      <c r="AH120" s="30">
        <f t="shared" si="15"/>
        <v>0</v>
      </c>
      <c r="AI120" s="30">
        <f t="shared" si="10"/>
        <v>0</v>
      </c>
      <c r="AJ120" s="30">
        <f t="shared" si="10"/>
        <v>0</v>
      </c>
      <c r="AK120" s="30">
        <f t="shared" si="10"/>
        <v>0</v>
      </c>
      <c r="AL120" s="30">
        <f t="shared" si="10"/>
        <v>0</v>
      </c>
      <c r="AM120" s="30">
        <f t="shared" si="10"/>
        <v>0</v>
      </c>
      <c r="AN120" s="30">
        <f t="shared" si="10"/>
        <v>0</v>
      </c>
      <c r="AR120" s="31">
        <f t="shared" si="11"/>
        <v>49948</v>
      </c>
      <c r="AS120" s="30">
        <f>Raw_Policy_Shocks!D308</f>
        <v>0</v>
      </c>
      <c r="AT120" s="30">
        <f>Raw_Policy_Shocks!E308</f>
        <v>0</v>
      </c>
      <c r="AU120" s="30">
        <f>Raw_Policy_Shocks!F308</f>
        <v>0</v>
      </c>
      <c r="AV120" s="30">
        <f>Raw_Policy_Shocks!G308</f>
        <v>0</v>
      </c>
      <c r="AW120" s="30">
        <f>Raw_Policy_Shocks!H308</f>
        <v>0</v>
      </c>
      <c r="AX120" s="30">
        <f>Raw_Policy_Shocks!I308</f>
        <v>0</v>
      </c>
      <c r="AY120" s="30">
        <f>Raw_Policy_Shocks!J308</f>
        <v>0</v>
      </c>
      <c r="AZ120" s="30">
        <f t="shared" si="14"/>
        <v>0</v>
      </c>
      <c r="BA120" s="31">
        <f t="shared" si="16"/>
        <v>49948</v>
      </c>
      <c r="BB120" s="30">
        <f t="shared" si="17"/>
        <v>0</v>
      </c>
      <c r="BC120" s="30" t="e">
        <f>#REF!</f>
        <v>#REF!</v>
      </c>
    </row>
    <row r="121" spans="1:55">
      <c r="A121" s="31">
        <v>50040</v>
      </c>
      <c r="AH121" s="30">
        <f t="shared" si="15"/>
        <v>0</v>
      </c>
      <c r="AI121" s="30">
        <f t="shared" si="10"/>
        <v>0</v>
      </c>
      <c r="AJ121" s="30">
        <f t="shared" si="10"/>
        <v>0</v>
      </c>
      <c r="AK121" s="30">
        <f t="shared" si="10"/>
        <v>0</v>
      </c>
      <c r="AL121" s="30">
        <f t="shared" si="10"/>
        <v>0</v>
      </c>
      <c r="AM121" s="30">
        <f t="shared" si="10"/>
        <v>0</v>
      </c>
      <c r="AN121" s="30">
        <f t="shared" si="10"/>
        <v>0</v>
      </c>
      <c r="AR121" s="31">
        <f t="shared" si="11"/>
        <v>50040</v>
      </c>
      <c r="AS121" s="30">
        <f>Raw_Policy_Shocks!D309</f>
        <v>0</v>
      </c>
      <c r="AT121" s="30">
        <f>Raw_Policy_Shocks!E309</f>
        <v>0</v>
      </c>
      <c r="AU121" s="30">
        <f>Raw_Policy_Shocks!F309</f>
        <v>0</v>
      </c>
      <c r="AV121" s="30">
        <f>Raw_Policy_Shocks!G309</f>
        <v>0</v>
      </c>
      <c r="AW121" s="30">
        <f>Raw_Policy_Shocks!H309</f>
        <v>0</v>
      </c>
      <c r="AX121" s="30">
        <f>Raw_Policy_Shocks!I309</f>
        <v>0</v>
      </c>
      <c r="AY121" s="30">
        <f>Raw_Policy_Shocks!J309</f>
        <v>0</v>
      </c>
      <c r="AZ121" s="30">
        <f t="shared" si="14"/>
        <v>0</v>
      </c>
      <c r="BA121" s="31">
        <f t="shared" si="16"/>
        <v>50040</v>
      </c>
      <c r="BB121" s="30">
        <f t="shared" si="17"/>
        <v>0</v>
      </c>
      <c r="BC121" s="30" t="e">
        <f>#REF!</f>
        <v>#REF!</v>
      </c>
    </row>
    <row r="122" spans="1:55">
      <c r="A122" s="31">
        <v>50130</v>
      </c>
      <c r="AH122" s="30">
        <f t="shared" si="15"/>
        <v>0</v>
      </c>
      <c r="AI122" s="30">
        <f t="shared" ref="AI122:AN132" si="18">Y122</f>
        <v>0</v>
      </c>
      <c r="AJ122" s="30">
        <f t="shared" si="18"/>
        <v>0</v>
      </c>
      <c r="AK122" s="30">
        <f t="shared" si="18"/>
        <v>0</v>
      </c>
      <c r="AL122" s="30">
        <f t="shared" si="18"/>
        <v>0</v>
      </c>
      <c r="AM122" s="30">
        <f t="shared" si="18"/>
        <v>0</v>
      </c>
      <c r="AN122" s="30">
        <f t="shared" si="18"/>
        <v>0</v>
      </c>
      <c r="AR122" s="31">
        <f t="shared" si="11"/>
        <v>50130</v>
      </c>
      <c r="AS122" s="30">
        <f>Raw_Policy_Shocks!D310</f>
        <v>0</v>
      </c>
      <c r="AT122" s="30">
        <f>Raw_Policy_Shocks!E310</f>
        <v>0</v>
      </c>
      <c r="AU122" s="30">
        <f>Raw_Policy_Shocks!F310</f>
        <v>0</v>
      </c>
      <c r="AV122" s="30">
        <f>Raw_Policy_Shocks!G310</f>
        <v>0</v>
      </c>
      <c r="AW122" s="30">
        <f>Raw_Policy_Shocks!H310</f>
        <v>0</v>
      </c>
      <c r="AX122" s="30">
        <f>Raw_Policy_Shocks!I310</f>
        <v>0</v>
      </c>
      <c r="AY122" s="30">
        <f>Raw_Policy_Shocks!J310</f>
        <v>0</v>
      </c>
      <c r="AZ122" s="30">
        <f t="shared" si="14"/>
        <v>0</v>
      </c>
      <c r="BA122" s="31">
        <f t="shared" si="16"/>
        <v>50130</v>
      </c>
      <c r="BB122" s="30">
        <f t="shared" si="17"/>
        <v>0</v>
      </c>
      <c r="BC122" s="30" t="e">
        <f>#REF!</f>
        <v>#REF!</v>
      </c>
    </row>
    <row r="123" spans="1:55">
      <c r="A123" s="31">
        <v>50221</v>
      </c>
      <c r="AH123" s="30">
        <f t="shared" si="15"/>
        <v>0</v>
      </c>
      <c r="AI123" s="30">
        <f t="shared" si="18"/>
        <v>0</v>
      </c>
      <c r="AJ123" s="30">
        <f t="shared" si="18"/>
        <v>0</v>
      </c>
      <c r="AK123" s="30">
        <f t="shared" si="18"/>
        <v>0</v>
      </c>
      <c r="AL123" s="30">
        <f t="shared" si="18"/>
        <v>0</v>
      </c>
      <c r="AM123" s="30">
        <f t="shared" si="18"/>
        <v>0</v>
      </c>
      <c r="AN123" s="30">
        <f t="shared" si="18"/>
        <v>0</v>
      </c>
      <c r="AR123" s="31">
        <f t="shared" si="11"/>
        <v>50221</v>
      </c>
      <c r="AS123" s="30">
        <f>Raw_Policy_Shocks!D311</f>
        <v>0</v>
      </c>
      <c r="AT123" s="30">
        <f>Raw_Policy_Shocks!E311</f>
        <v>0</v>
      </c>
      <c r="AU123" s="30">
        <f>Raw_Policy_Shocks!F311</f>
        <v>0</v>
      </c>
      <c r="AV123" s="30">
        <f>Raw_Policy_Shocks!G311</f>
        <v>0</v>
      </c>
      <c r="AW123" s="30">
        <f>Raw_Policy_Shocks!H311</f>
        <v>0</v>
      </c>
      <c r="AX123" s="30">
        <f>Raw_Policy_Shocks!I311</f>
        <v>0</v>
      </c>
      <c r="AY123" s="30">
        <f>Raw_Policy_Shocks!J311</f>
        <v>0</v>
      </c>
      <c r="AZ123" s="30">
        <f t="shared" si="14"/>
        <v>0</v>
      </c>
      <c r="BA123" s="31">
        <f t="shared" si="16"/>
        <v>50221</v>
      </c>
      <c r="BB123" s="30">
        <f t="shared" si="17"/>
        <v>0</v>
      </c>
      <c r="BC123" s="30" t="e">
        <f>#REF!</f>
        <v>#REF!</v>
      </c>
    </row>
    <row r="124" spans="1:55">
      <c r="A124" s="31">
        <v>50313</v>
      </c>
      <c r="AH124" s="30">
        <f t="shared" si="15"/>
        <v>0</v>
      </c>
      <c r="AI124" s="30">
        <f t="shared" si="18"/>
        <v>0</v>
      </c>
      <c r="AJ124" s="30">
        <f t="shared" si="18"/>
        <v>0</v>
      </c>
      <c r="AK124" s="30">
        <f t="shared" si="18"/>
        <v>0</v>
      </c>
      <c r="AL124" s="30">
        <f t="shared" si="18"/>
        <v>0</v>
      </c>
      <c r="AM124" s="30">
        <f t="shared" si="18"/>
        <v>0</v>
      </c>
      <c r="AN124" s="30">
        <f t="shared" si="18"/>
        <v>0</v>
      </c>
      <c r="AR124" s="31">
        <f t="shared" si="11"/>
        <v>50313</v>
      </c>
      <c r="AS124" s="30">
        <f>Raw_Policy_Shocks!D312</f>
        <v>0</v>
      </c>
      <c r="AT124" s="30">
        <f>Raw_Policy_Shocks!E312</f>
        <v>0</v>
      </c>
      <c r="AU124" s="30">
        <f>Raw_Policy_Shocks!F312</f>
        <v>0</v>
      </c>
      <c r="AV124" s="30">
        <f>Raw_Policy_Shocks!G312</f>
        <v>0</v>
      </c>
      <c r="AW124" s="30">
        <f>Raw_Policy_Shocks!H312</f>
        <v>0</v>
      </c>
      <c r="AX124" s="30">
        <f>Raw_Policy_Shocks!I312</f>
        <v>0</v>
      </c>
      <c r="AY124" s="30">
        <f>Raw_Policy_Shocks!J312</f>
        <v>0</v>
      </c>
      <c r="AZ124" s="30">
        <f t="shared" si="14"/>
        <v>0</v>
      </c>
      <c r="BA124" s="31">
        <f t="shared" si="16"/>
        <v>50313</v>
      </c>
      <c r="BB124" s="30">
        <f t="shared" si="17"/>
        <v>0</v>
      </c>
      <c r="BC124" s="30" t="e">
        <f>#REF!</f>
        <v>#REF!</v>
      </c>
    </row>
    <row r="125" spans="1:55">
      <c r="A125" s="31">
        <v>50405</v>
      </c>
      <c r="AH125" s="30">
        <f t="shared" si="15"/>
        <v>0</v>
      </c>
      <c r="AI125" s="30">
        <f t="shared" si="18"/>
        <v>0</v>
      </c>
      <c r="AJ125" s="30">
        <f t="shared" si="18"/>
        <v>0</v>
      </c>
      <c r="AK125" s="30">
        <f t="shared" si="18"/>
        <v>0</v>
      </c>
      <c r="AL125" s="30">
        <f t="shared" si="18"/>
        <v>0</v>
      </c>
      <c r="AM125" s="30">
        <f t="shared" si="18"/>
        <v>0</v>
      </c>
      <c r="AN125" s="30">
        <f t="shared" si="18"/>
        <v>0</v>
      </c>
      <c r="AR125" s="31">
        <f t="shared" si="11"/>
        <v>50405</v>
      </c>
      <c r="AS125" s="30">
        <f>Raw_Policy_Shocks!D313</f>
        <v>0</v>
      </c>
      <c r="AT125" s="30">
        <f>Raw_Policy_Shocks!E313</f>
        <v>0</v>
      </c>
      <c r="AU125" s="30">
        <f>Raw_Policy_Shocks!F313</f>
        <v>0</v>
      </c>
      <c r="AV125" s="30">
        <f>Raw_Policy_Shocks!G313</f>
        <v>0</v>
      </c>
      <c r="AW125" s="30">
        <f>Raw_Policy_Shocks!H313</f>
        <v>0</v>
      </c>
      <c r="AX125" s="30">
        <f>Raw_Policy_Shocks!I313</f>
        <v>0</v>
      </c>
      <c r="AY125" s="30">
        <f>Raw_Policy_Shocks!J313</f>
        <v>0</v>
      </c>
      <c r="AZ125" s="30">
        <f t="shared" si="14"/>
        <v>0</v>
      </c>
      <c r="BA125" s="31">
        <f t="shared" si="16"/>
        <v>50405</v>
      </c>
      <c r="BB125" s="30">
        <f t="shared" si="17"/>
        <v>0</v>
      </c>
      <c r="BC125" s="30" t="e">
        <f>#REF!</f>
        <v>#REF!</v>
      </c>
    </row>
    <row r="126" spans="1:55">
      <c r="A126" s="31">
        <v>50495</v>
      </c>
      <c r="AH126" s="30">
        <f t="shared" si="15"/>
        <v>0</v>
      </c>
      <c r="AI126" s="30">
        <f t="shared" si="18"/>
        <v>0</v>
      </c>
      <c r="AJ126" s="30">
        <f t="shared" si="18"/>
        <v>0</v>
      </c>
      <c r="AK126" s="30">
        <f t="shared" si="18"/>
        <v>0</v>
      </c>
      <c r="AL126" s="30">
        <f t="shared" si="18"/>
        <v>0</v>
      </c>
      <c r="AM126" s="30">
        <f t="shared" si="18"/>
        <v>0</v>
      </c>
      <c r="AN126" s="30">
        <f t="shared" si="18"/>
        <v>0</v>
      </c>
      <c r="AR126" s="31">
        <f t="shared" si="11"/>
        <v>50495</v>
      </c>
      <c r="AS126" s="30">
        <f>Raw_Policy_Shocks!D314</f>
        <v>0</v>
      </c>
      <c r="AT126" s="30">
        <f>Raw_Policy_Shocks!E314</f>
        <v>0</v>
      </c>
      <c r="AU126" s="30">
        <f>Raw_Policy_Shocks!F314</f>
        <v>0</v>
      </c>
      <c r="AV126" s="30">
        <f>Raw_Policy_Shocks!G314</f>
        <v>0</v>
      </c>
      <c r="AW126" s="30">
        <f>Raw_Policy_Shocks!H314</f>
        <v>0</v>
      </c>
      <c r="AX126" s="30">
        <f>Raw_Policy_Shocks!I314</f>
        <v>0</v>
      </c>
      <c r="AY126" s="30">
        <f>Raw_Policy_Shocks!J314</f>
        <v>0</v>
      </c>
      <c r="AZ126" s="30">
        <f t="shared" si="14"/>
        <v>0</v>
      </c>
      <c r="BA126" s="31">
        <f t="shared" si="16"/>
        <v>50495</v>
      </c>
      <c r="BB126" s="30">
        <f t="shared" si="17"/>
        <v>0</v>
      </c>
      <c r="BC126" s="30" t="e">
        <f>#REF!</f>
        <v>#REF!</v>
      </c>
    </row>
    <row r="127" spans="1:55">
      <c r="A127" s="31">
        <v>50586</v>
      </c>
      <c r="AH127" s="30">
        <f t="shared" si="15"/>
        <v>0</v>
      </c>
      <c r="AI127" s="30">
        <f t="shared" si="18"/>
        <v>0</v>
      </c>
      <c r="AJ127" s="30">
        <f t="shared" si="18"/>
        <v>0</v>
      </c>
      <c r="AK127" s="30">
        <f t="shared" si="18"/>
        <v>0</v>
      </c>
      <c r="AL127" s="30">
        <f t="shared" si="18"/>
        <v>0</v>
      </c>
      <c r="AM127" s="30">
        <f t="shared" si="18"/>
        <v>0</v>
      </c>
      <c r="AN127" s="30">
        <f t="shared" si="18"/>
        <v>0</v>
      </c>
      <c r="AR127" s="31">
        <f t="shared" si="11"/>
        <v>50586</v>
      </c>
      <c r="AS127" s="30">
        <f>Raw_Policy_Shocks!D315</f>
        <v>0</v>
      </c>
      <c r="AT127" s="30">
        <f>Raw_Policy_Shocks!E315</f>
        <v>0</v>
      </c>
      <c r="AU127" s="30">
        <f>Raw_Policy_Shocks!F315</f>
        <v>0</v>
      </c>
      <c r="AV127" s="30">
        <f>Raw_Policy_Shocks!G315</f>
        <v>0</v>
      </c>
      <c r="AW127" s="30">
        <f>Raw_Policy_Shocks!H315</f>
        <v>0</v>
      </c>
      <c r="AX127" s="30">
        <f>Raw_Policy_Shocks!I315</f>
        <v>0</v>
      </c>
      <c r="AY127" s="30">
        <f>Raw_Policy_Shocks!J315</f>
        <v>0</v>
      </c>
      <c r="AZ127" s="30">
        <f t="shared" si="14"/>
        <v>0</v>
      </c>
      <c r="BA127" s="31">
        <f t="shared" si="16"/>
        <v>50586</v>
      </c>
      <c r="BB127" s="30">
        <f t="shared" si="17"/>
        <v>0</v>
      </c>
      <c r="BC127" s="30" t="e">
        <f>#REF!</f>
        <v>#REF!</v>
      </c>
    </row>
    <row r="128" spans="1:55">
      <c r="A128" s="31">
        <v>50678</v>
      </c>
      <c r="AH128" s="30">
        <f t="shared" si="15"/>
        <v>0</v>
      </c>
      <c r="AI128" s="30">
        <f t="shared" si="18"/>
        <v>0</v>
      </c>
      <c r="AJ128" s="30">
        <f t="shared" si="18"/>
        <v>0</v>
      </c>
      <c r="AK128" s="30">
        <f t="shared" si="18"/>
        <v>0</v>
      </c>
      <c r="AL128" s="30">
        <f t="shared" si="18"/>
        <v>0</v>
      </c>
      <c r="AM128" s="30">
        <f t="shared" si="18"/>
        <v>0</v>
      </c>
      <c r="AN128" s="30">
        <f t="shared" si="18"/>
        <v>0</v>
      </c>
      <c r="AR128" s="31">
        <f t="shared" si="11"/>
        <v>50678</v>
      </c>
      <c r="AS128" s="30">
        <f>Raw_Policy_Shocks!D316</f>
        <v>0</v>
      </c>
      <c r="AT128" s="30">
        <f>Raw_Policy_Shocks!E316</f>
        <v>0</v>
      </c>
      <c r="AU128" s="30">
        <f>Raw_Policy_Shocks!F316</f>
        <v>0</v>
      </c>
      <c r="AV128" s="30">
        <f>Raw_Policy_Shocks!G316</f>
        <v>0</v>
      </c>
      <c r="AW128" s="30">
        <f>Raw_Policy_Shocks!H316</f>
        <v>0</v>
      </c>
      <c r="AX128" s="30">
        <f>Raw_Policy_Shocks!I316</f>
        <v>0</v>
      </c>
      <c r="AY128" s="30">
        <f>Raw_Policy_Shocks!J316</f>
        <v>0</v>
      </c>
      <c r="AZ128" s="30">
        <f t="shared" si="14"/>
        <v>0</v>
      </c>
      <c r="BA128" s="31">
        <f t="shared" si="16"/>
        <v>50678</v>
      </c>
      <c r="BB128" s="30">
        <f t="shared" si="17"/>
        <v>0</v>
      </c>
      <c r="BC128" s="30" t="e">
        <f>#REF!</f>
        <v>#REF!</v>
      </c>
    </row>
    <row r="129" spans="1:55">
      <c r="A129" s="31">
        <v>50770</v>
      </c>
      <c r="AH129" s="30">
        <f t="shared" si="15"/>
        <v>0</v>
      </c>
      <c r="AI129" s="30">
        <f t="shared" si="18"/>
        <v>0</v>
      </c>
      <c r="AJ129" s="30">
        <f t="shared" si="18"/>
        <v>0</v>
      </c>
      <c r="AK129" s="30">
        <f t="shared" si="18"/>
        <v>0</v>
      </c>
      <c r="AL129" s="30">
        <f t="shared" si="18"/>
        <v>0</v>
      </c>
      <c r="AM129" s="30">
        <f t="shared" si="18"/>
        <v>0</v>
      </c>
      <c r="AN129" s="30">
        <f t="shared" si="18"/>
        <v>0</v>
      </c>
      <c r="AR129" s="31">
        <f t="shared" si="11"/>
        <v>50770</v>
      </c>
      <c r="AS129" s="30">
        <f>Raw_Policy_Shocks!D317</f>
        <v>0</v>
      </c>
      <c r="AT129" s="30">
        <f>Raw_Policy_Shocks!E317</f>
        <v>0</v>
      </c>
      <c r="AU129" s="30">
        <f>Raw_Policy_Shocks!F317</f>
        <v>0</v>
      </c>
      <c r="AV129" s="30">
        <f>Raw_Policy_Shocks!G317</f>
        <v>0</v>
      </c>
      <c r="AW129" s="30">
        <f>Raw_Policy_Shocks!H317</f>
        <v>0</v>
      </c>
      <c r="AX129" s="30">
        <f>Raw_Policy_Shocks!I317</f>
        <v>0</v>
      </c>
      <c r="AY129" s="30">
        <f>Raw_Policy_Shocks!J317</f>
        <v>0</v>
      </c>
      <c r="AZ129" s="30">
        <f t="shared" si="14"/>
        <v>0</v>
      </c>
      <c r="BA129" s="31">
        <f t="shared" si="16"/>
        <v>50770</v>
      </c>
      <c r="BB129" s="30">
        <f t="shared" si="17"/>
        <v>0</v>
      </c>
      <c r="BC129" s="30" t="e">
        <f>#REF!</f>
        <v>#REF!</v>
      </c>
    </row>
    <row r="130" spans="1:55">
      <c r="A130" s="31">
        <v>50860</v>
      </c>
      <c r="AH130" s="30">
        <f t="shared" si="15"/>
        <v>0</v>
      </c>
      <c r="AI130" s="30">
        <f t="shared" si="18"/>
        <v>0</v>
      </c>
      <c r="AJ130" s="30">
        <f t="shared" si="18"/>
        <v>0</v>
      </c>
      <c r="AK130" s="30">
        <f t="shared" si="18"/>
        <v>0</v>
      </c>
      <c r="AL130" s="30">
        <f t="shared" si="18"/>
        <v>0</v>
      </c>
      <c r="AM130" s="30">
        <f t="shared" si="18"/>
        <v>0</v>
      </c>
      <c r="AN130" s="30">
        <f t="shared" si="18"/>
        <v>0</v>
      </c>
      <c r="AR130" s="31">
        <f t="shared" ref="AR130:AR132" si="19">A130</f>
        <v>50860</v>
      </c>
      <c r="AS130" s="30">
        <f>Raw_Policy_Shocks!D318</f>
        <v>0</v>
      </c>
      <c r="AT130" s="30">
        <f>Raw_Policy_Shocks!E318</f>
        <v>0</v>
      </c>
      <c r="AU130" s="30">
        <f>Raw_Policy_Shocks!F318</f>
        <v>0</v>
      </c>
      <c r="AV130" s="30">
        <f>Raw_Policy_Shocks!G318</f>
        <v>0</v>
      </c>
      <c r="AW130" s="30">
        <f>Raw_Policy_Shocks!H318</f>
        <v>0</v>
      </c>
      <c r="AX130" s="30">
        <f>Raw_Policy_Shocks!I318</f>
        <v>0</v>
      </c>
      <c r="AY130" s="30">
        <f>Raw_Policy_Shocks!J318</f>
        <v>0</v>
      </c>
      <c r="AZ130" s="30">
        <f t="shared" si="14"/>
        <v>0</v>
      </c>
      <c r="BA130" s="31">
        <f t="shared" si="16"/>
        <v>50860</v>
      </c>
      <c r="BB130" s="30">
        <f t="shared" si="17"/>
        <v>0</v>
      </c>
      <c r="BC130" s="30" t="e">
        <f>#REF!</f>
        <v>#REF!</v>
      </c>
    </row>
    <row r="131" spans="1:55">
      <c r="A131" s="31">
        <v>50951</v>
      </c>
      <c r="AH131" s="30">
        <f t="shared" si="15"/>
        <v>0</v>
      </c>
      <c r="AI131" s="30">
        <f t="shared" si="18"/>
        <v>0</v>
      </c>
      <c r="AJ131" s="30">
        <f t="shared" si="18"/>
        <v>0</v>
      </c>
      <c r="AK131" s="30">
        <f t="shared" si="18"/>
        <v>0</v>
      </c>
      <c r="AL131" s="30">
        <f t="shared" si="18"/>
        <v>0</v>
      </c>
      <c r="AM131" s="30">
        <f t="shared" si="18"/>
        <v>0</v>
      </c>
      <c r="AN131" s="30">
        <f t="shared" si="18"/>
        <v>0</v>
      </c>
      <c r="AR131" s="31">
        <f t="shared" si="19"/>
        <v>50951</v>
      </c>
      <c r="AS131" s="30">
        <f>Raw_Policy_Shocks!D319</f>
        <v>0</v>
      </c>
      <c r="AT131" s="30">
        <f>Raw_Policy_Shocks!E319</f>
        <v>0</v>
      </c>
      <c r="AU131" s="30">
        <f>Raw_Policy_Shocks!F319</f>
        <v>0</v>
      </c>
      <c r="AV131" s="30">
        <f>Raw_Policy_Shocks!G319</f>
        <v>0</v>
      </c>
      <c r="AW131" s="30">
        <f>Raw_Policy_Shocks!H319</f>
        <v>0</v>
      </c>
      <c r="AX131" s="30">
        <f>Raw_Policy_Shocks!I319</f>
        <v>0</v>
      </c>
      <c r="AY131" s="30">
        <f>Raw_Policy_Shocks!J319</f>
        <v>0</v>
      </c>
      <c r="AZ131" s="30">
        <f t="shared" ref="AZ131:AZ132" si="20">SUM(AS131:AY131)</f>
        <v>0</v>
      </c>
      <c r="BA131" s="31">
        <f t="shared" si="16"/>
        <v>50951</v>
      </c>
      <c r="BB131" s="30">
        <f t="shared" si="17"/>
        <v>0</v>
      </c>
      <c r="BC131" s="30" t="e">
        <f>#REF!</f>
        <v>#REF!</v>
      </c>
    </row>
    <row r="132" spans="1:55">
      <c r="A132" s="31">
        <v>51043</v>
      </c>
      <c r="AH132" s="30">
        <f t="shared" ref="AH132" si="21">K132</f>
        <v>0</v>
      </c>
      <c r="AI132" s="30">
        <f t="shared" si="18"/>
        <v>0</v>
      </c>
      <c r="AJ132" s="30">
        <f t="shared" si="18"/>
        <v>0</v>
      </c>
      <c r="AK132" s="30">
        <f t="shared" si="18"/>
        <v>0</v>
      </c>
      <c r="AL132" s="30">
        <f t="shared" si="18"/>
        <v>0</v>
      </c>
      <c r="AM132" s="30">
        <f t="shared" si="18"/>
        <v>0</v>
      </c>
      <c r="AN132" s="30">
        <f t="shared" si="18"/>
        <v>0</v>
      </c>
      <c r="AR132" s="31">
        <f t="shared" si="19"/>
        <v>51043</v>
      </c>
      <c r="AS132" s="30">
        <f>Raw_Policy_Shocks!D320</f>
        <v>0</v>
      </c>
      <c r="AT132" s="30">
        <f>Raw_Policy_Shocks!E320</f>
        <v>0</v>
      </c>
      <c r="AU132" s="30">
        <f>Raw_Policy_Shocks!F320</f>
        <v>0</v>
      </c>
      <c r="AV132" s="30">
        <f>Raw_Policy_Shocks!G320</f>
        <v>0</v>
      </c>
      <c r="AW132" s="30">
        <f>Raw_Policy_Shocks!H320</f>
        <v>0</v>
      </c>
      <c r="AX132" s="30">
        <f>Raw_Policy_Shocks!I320</f>
        <v>0</v>
      </c>
      <c r="AY132" s="30">
        <f>Raw_Policy_Shocks!J320</f>
        <v>0</v>
      </c>
      <c r="AZ132" s="30">
        <f t="shared" si="20"/>
        <v>0</v>
      </c>
      <c r="BA132" s="31">
        <f t="shared" si="16"/>
        <v>51043</v>
      </c>
      <c r="BB132" s="30">
        <f t="shared" si="17"/>
        <v>0</v>
      </c>
      <c r="BC132" s="30" t="e">
        <f>#REF!</f>
        <v>#REF!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ED92-D7D5-4174-8F77-4059A6245429}">
  <sheetPr codeName="Sheet18"/>
  <dimension ref="A1:M260"/>
  <sheetViews>
    <sheetView zoomScaleNormal="100" workbookViewId="0">
      <selection activeCell="W26" sqref="W26"/>
    </sheetView>
  </sheetViews>
  <sheetFormatPr defaultColWidth="8.85546875" defaultRowHeight="15"/>
  <cols>
    <col min="1" max="1" width="10.7109375" bestFit="1" customWidth="1"/>
  </cols>
  <sheetData>
    <row r="1" spans="1:13">
      <c r="A1" t="s">
        <v>0</v>
      </c>
      <c r="B1" t="s">
        <v>1217</v>
      </c>
      <c r="C1" t="s">
        <v>1216</v>
      </c>
      <c r="D1" t="s">
        <v>1215</v>
      </c>
      <c r="M1" t="s">
        <v>1063</v>
      </c>
    </row>
    <row r="2" spans="1:13">
      <c r="A2" s="1">
        <v>22006</v>
      </c>
      <c r="B2">
        <v>-0.95554787320524004</v>
      </c>
      <c r="C2">
        <v>-1.0133121699281</v>
      </c>
      <c r="L2" t="s">
        <v>1064</v>
      </c>
    </row>
    <row r="3" spans="1:13">
      <c r="A3" s="1">
        <v>22097</v>
      </c>
      <c r="B3">
        <v>-0.77493966626210897</v>
      </c>
      <c r="C3">
        <v>-0.83453004891191496</v>
      </c>
      <c r="H3" t="s">
        <v>1065</v>
      </c>
      <c r="I3" t="s">
        <v>1066</v>
      </c>
      <c r="L3" t="s">
        <v>1067</v>
      </c>
      <c r="M3" t="s">
        <v>1068</v>
      </c>
    </row>
    <row r="4" spans="1:13">
      <c r="A4" s="1">
        <v>22189</v>
      </c>
      <c r="B4">
        <v>-1.3410107528914501</v>
      </c>
      <c r="C4">
        <v>-1.40258876456796</v>
      </c>
      <c r="G4" t="s">
        <v>1069</v>
      </c>
      <c r="H4">
        <v>3.5299374999999902</v>
      </c>
      <c r="L4" t="s">
        <v>1070</v>
      </c>
      <c r="M4" s="27" t="s">
        <v>1071</v>
      </c>
    </row>
    <row r="5" spans="1:13">
      <c r="A5" s="1">
        <v>22281</v>
      </c>
      <c r="B5">
        <v>-1.7704943955089101</v>
      </c>
      <c r="C5">
        <v>-1.8342201924171699</v>
      </c>
      <c r="G5" t="s">
        <v>1072</v>
      </c>
      <c r="H5">
        <v>2.2035624999999901</v>
      </c>
    </row>
    <row r="6" spans="1:13">
      <c r="A6" s="1">
        <v>22371</v>
      </c>
      <c r="B6">
        <v>-2.1755251936115401</v>
      </c>
      <c r="C6">
        <v>-2.2415621023710499</v>
      </c>
      <c r="G6" t="s">
        <v>1073</v>
      </c>
      <c r="H6">
        <v>1.0878125000000001</v>
      </c>
    </row>
    <row r="7" spans="1:13">
      <c r="A7" s="1">
        <v>22462</v>
      </c>
      <c r="B7">
        <v>-2.5765201602613699</v>
      </c>
      <c r="C7">
        <v>-2.6450372036787302</v>
      </c>
      <c r="G7" t="s">
        <v>1074</v>
      </c>
      <c r="H7">
        <v>0.1826875</v>
      </c>
    </row>
    <row r="8" spans="1:13">
      <c r="A8" s="1">
        <v>22554</v>
      </c>
      <c r="B8">
        <v>-2.1053074846003001</v>
      </c>
      <c r="C8">
        <v>-2.1764810268777</v>
      </c>
      <c r="G8" t="s">
        <v>1075</v>
      </c>
      <c r="H8">
        <v>-0.5118125</v>
      </c>
      <c r="I8">
        <v>1.716375</v>
      </c>
    </row>
    <row r="9" spans="1:13">
      <c r="A9" s="1">
        <v>22646</v>
      </c>
      <c r="B9">
        <v>-1.3711194469172701</v>
      </c>
      <c r="C9">
        <v>-1.4451344810098601</v>
      </c>
      <c r="G9" t="s">
        <v>1076</v>
      </c>
      <c r="H9">
        <v>-0.99568749999999995</v>
      </c>
      <c r="I9">
        <v>1.955125</v>
      </c>
    </row>
    <row r="10" spans="1:13">
      <c r="A10" s="1">
        <v>22736</v>
      </c>
      <c r="B10">
        <v>-0.91914985277938299</v>
      </c>
      <c r="C10">
        <v>-0.99620117462420799</v>
      </c>
      <c r="G10" t="s">
        <v>1077</v>
      </c>
      <c r="H10">
        <v>-1.2689374999999901</v>
      </c>
      <c r="I10">
        <v>2.0423749999999998</v>
      </c>
    </row>
    <row r="11" spans="1:13">
      <c r="A11" s="1">
        <v>22827</v>
      </c>
      <c r="B11">
        <v>-0.41658831508154898</v>
      </c>
      <c r="C11">
        <v>-0.49688172258844499</v>
      </c>
      <c r="G11" t="s">
        <v>1078</v>
      </c>
      <c r="H11">
        <v>-1.3315625</v>
      </c>
      <c r="I11">
        <v>1.9781249999999999</v>
      </c>
    </row>
    <row r="12" spans="1:13">
      <c r="A12" s="1">
        <v>22919</v>
      </c>
      <c r="B12">
        <v>-0.53803930846935899</v>
      </c>
      <c r="C12">
        <v>-0.62179295043697003</v>
      </c>
      <c r="G12" t="s">
        <v>1079</v>
      </c>
      <c r="H12">
        <v>-0.52590625000000002</v>
      </c>
      <c r="I12">
        <v>1.762375</v>
      </c>
    </row>
    <row r="13" spans="1:13">
      <c r="A13" s="1">
        <v>23011</v>
      </c>
      <c r="B13">
        <v>-0.75769977447162495</v>
      </c>
      <c r="C13">
        <v>-0.845145854608219</v>
      </c>
      <c r="G13" t="s">
        <v>1080</v>
      </c>
      <c r="H13">
        <v>-0.43034375000000002</v>
      </c>
      <c r="I13">
        <v>1.3951249999999999</v>
      </c>
    </row>
    <row r="14" spans="1:13">
      <c r="A14" s="1">
        <v>23101</v>
      </c>
      <c r="B14">
        <v>-0.43614086133094598</v>
      </c>
      <c r="C14">
        <v>-0.52752816489919996</v>
      </c>
      <c r="G14" t="s">
        <v>1081</v>
      </c>
      <c r="H14">
        <v>-0.38721875</v>
      </c>
      <c r="I14">
        <v>0.87637499999999902</v>
      </c>
    </row>
    <row r="15" spans="1:13">
      <c r="A15" s="1">
        <v>23192</v>
      </c>
      <c r="B15">
        <v>0.14427661912613801</v>
      </c>
      <c r="C15">
        <v>4.8678174645171803E-2</v>
      </c>
      <c r="G15" t="s">
        <v>1082</v>
      </c>
      <c r="H15">
        <v>-0.39653125</v>
      </c>
      <c r="I15">
        <v>0.206124999999999</v>
      </c>
    </row>
    <row r="16" spans="1:13">
      <c r="A16" s="1">
        <v>23284</v>
      </c>
      <c r="B16">
        <v>0.25229054574158499</v>
      </c>
      <c r="C16">
        <v>0.152180346027738</v>
      </c>
      <c r="G16" t="s">
        <v>1083</v>
      </c>
      <c r="H16">
        <v>-0.757812499999999</v>
      </c>
      <c r="I16">
        <v>-1.6007812499999901</v>
      </c>
    </row>
    <row r="17" spans="1:9">
      <c r="A17" s="1">
        <v>23376</v>
      </c>
      <c r="B17">
        <v>0.83271936475976105</v>
      </c>
      <c r="C17">
        <v>0.72774970879963596</v>
      </c>
      <c r="G17" t="s">
        <v>1084</v>
      </c>
      <c r="H17">
        <v>-0.75218749999999901</v>
      </c>
      <c r="I17">
        <v>-2.1799687499999898</v>
      </c>
    </row>
    <row r="18" spans="1:9">
      <c r="A18" s="1">
        <v>23467</v>
      </c>
      <c r="B18">
        <v>1.3316131509207401</v>
      </c>
      <c r="C18">
        <v>1.22148589335206</v>
      </c>
      <c r="G18" t="s">
        <v>1085</v>
      </c>
      <c r="H18">
        <v>-0.67918749999999894</v>
      </c>
      <c r="I18">
        <v>-2.51659374999999</v>
      </c>
    </row>
    <row r="19" spans="1:9">
      <c r="A19" s="1">
        <v>23558</v>
      </c>
      <c r="B19">
        <v>2.57234810590972</v>
      </c>
      <c r="C19">
        <v>2.4612259567176098</v>
      </c>
      <c r="G19" t="s">
        <v>1086</v>
      </c>
      <c r="H19">
        <v>-0.53881249999999903</v>
      </c>
      <c r="I19">
        <v>-2.6106562499999901</v>
      </c>
    </row>
    <row r="20" spans="1:9">
      <c r="A20" s="1">
        <v>23650</v>
      </c>
      <c r="B20">
        <v>1.91076003641599</v>
      </c>
      <c r="C20">
        <v>1.7986943388023</v>
      </c>
      <c r="G20" t="s">
        <v>1087</v>
      </c>
      <c r="H20">
        <v>4.9562499999999399E-2</v>
      </c>
      <c r="I20">
        <v>-1.8432500000000001</v>
      </c>
    </row>
    <row r="21" spans="1:9">
      <c r="A21" s="1">
        <v>23742</v>
      </c>
      <c r="B21">
        <v>2.1388627757656402</v>
      </c>
      <c r="C21">
        <v>2.0258789341390502</v>
      </c>
      <c r="G21" t="s">
        <v>1088</v>
      </c>
      <c r="H21">
        <v>0.17243749999999899</v>
      </c>
      <c r="I21">
        <v>-1.6997500000000001</v>
      </c>
    </row>
    <row r="22" spans="1:9">
      <c r="A22" s="1">
        <v>23832</v>
      </c>
      <c r="B22">
        <v>2.3691891326908698</v>
      </c>
      <c r="C22">
        <v>2.2553057851816098</v>
      </c>
      <c r="G22" t="s">
        <v>1089</v>
      </c>
      <c r="H22">
        <v>0.210437499999999</v>
      </c>
      <c r="I22">
        <v>-1.56125</v>
      </c>
    </row>
    <row r="23" spans="1:9">
      <c r="A23" s="1">
        <v>23923</v>
      </c>
      <c r="B23">
        <v>2.90543297282183</v>
      </c>
      <c r="C23">
        <v>2.7906658773302002</v>
      </c>
      <c r="G23" t="s">
        <v>1090</v>
      </c>
      <c r="H23">
        <v>0.163562499999999</v>
      </c>
      <c r="I23">
        <v>-1.4277500000000001</v>
      </c>
    </row>
    <row r="24" spans="1:9">
      <c r="A24" s="1">
        <v>24015</v>
      </c>
      <c r="B24">
        <v>2.7245040123052102</v>
      </c>
      <c r="C24">
        <v>2.60886764502873</v>
      </c>
      <c r="G24" t="s">
        <v>1091</v>
      </c>
      <c r="H24">
        <v>-0.319906249999999</v>
      </c>
      <c r="I24">
        <v>-1.157375</v>
      </c>
    </row>
    <row r="25" spans="1:9">
      <c r="A25" s="1">
        <v>24107</v>
      </c>
      <c r="B25">
        <v>2.7173729836753999</v>
      </c>
      <c r="C25">
        <v>2.60088122226496</v>
      </c>
      <c r="G25" t="s">
        <v>1092</v>
      </c>
      <c r="H25">
        <v>-0.395843749999999</v>
      </c>
      <c r="I25">
        <v>-1.090625</v>
      </c>
    </row>
    <row r="26" spans="1:9">
      <c r="A26" s="1">
        <v>24197</v>
      </c>
      <c r="B26">
        <v>2.8525261463529898</v>
      </c>
      <c r="C26">
        <v>2.7351925542349198</v>
      </c>
      <c r="G26" t="s">
        <v>1093</v>
      </c>
      <c r="H26">
        <v>-0.415968749999999</v>
      </c>
      <c r="I26">
        <v>-1.0856250000000001</v>
      </c>
    </row>
    <row r="27" spans="1:9">
      <c r="A27" s="1">
        <v>24288</v>
      </c>
      <c r="B27">
        <v>2.9012893610948098</v>
      </c>
      <c r="C27">
        <v>2.7831272991414702</v>
      </c>
      <c r="G27" t="s">
        <v>1094</v>
      </c>
      <c r="H27">
        <v>-0.38028124999999902</v>
      </c>
      <c r="I27">
        <v>-1.1423749999999999</v>
      </c>
    </row>
    <row r="28" spans="1:9">
      <c r="A28" s="1">
        <v>24380</v>
      </c>
      <c r="B28">
        <v>2.6970054669994101</v>
      </c>
      <c r="C28">
        <v>2.5780281315920601</v>
      </c>
      <c r="G28" t="s">
        <v>1095</v>
      </c>
      <c r="H28">
        <v>-0.225968749999999</v>
      </c>
      <c r="I28">
        <v>-1.56821875</v>
      </c>
    </row>
    <row r="29" spans="1:9">
      <c r="A29" s="1">
        <v>24472</v>
      </c>
      <c r="B29">
        <v>2.8379771795316802</v>
      </c>
      <c r="C29">
        <v>2.71819761009928</v>
      </c>
      <c r="G29" t="s">
        <v>1096</v>
      </c>
      <c r="H29">
        <v>-0.10378124999999901</v>
      </c>
      <c r="I29">
        <v>-1.6255312500000001</v>
      </c>
    </row>
    <row r="30" spans="1:9">
      <c r="A30" s="1">
        <v>24562</v>
      </c>
      <c r="B30">
        <v>1.57106294964212</v>
      </c>
      <c r="C30">
        <v>1.4504940242681601</v>
      </c>
      <c r="G30" t="s">
        <v>1097</v>
      </c>
      <c r="H30">
        <v>4.9093750000000103E-2</v>
      </c>
      <c r="I30">
        <v>-1.62165625</v>
      </c>
    </row>
    <row r="31" spans="1:9">
      <c r="A31" s="1">
        <v>24653</v>
      </c>
      <c r="B31">
        <v>1.28142626140417</v>
      </c>
      <c r="C31">
        <v>1.16008068842374</v>
      </c>
      <c r="G31" t="s">
        <v>1098</v>
      </c>
      <c r="H31">
        <v>0.23265625000000001</v>
      </c>
      <c r="I31">
        <v>-1.55659375</v>
      </c>
    </row>
    <row r="32" spans="1:9">
      <c r="A32" s="1">
        <v>24745</v>
      </c>
      <c r="B32">
        <v>1.8563330568683101</v>
      </c>
      <c r="C32">
        <v>1.7342233657481001</v>
      </c>
      <c r="G32" t="s">
        <v>1099</v>
      </c>
      <c r="H32">
        <v>0.52940624999999897</v>
      </c>
      <c r="I32">
        <v>-1.30175</v>
      </c>
    </row>
    <row r="33" spans="1:9">
      <c r="A33" s="1">
        <v>24837</v>
      </c>
      <c r="B33">
        <v>2.0970784087741201</v>
      </c>
      <c r="C33">
        <v>1.97421694157134</v>
      </c>
      <c r="G33" t="s">
        <v>1100</v>
      </c>
      <c r="H33">
        <v>0.74134374999999897</v>
      </c>
      <c r="I33">
        <v>-1.1657500000000001</v>
      </c>
    </row>
    <row r="34" spans="1:9">
      <c r="A34" s="1">
        <v>24928</v>
      </c>
      <c r="B34">
        <v>1.1226975228121701</v>
      </c>
      <c r="C34">
        <v>0.99909642665509402</v>
      </c>
      <c r="G34" t="s">
        <v>1101</v>
      </c>
      <c r="H34">
        <v>0.95096874999999903</v>
      </c>
      <c r="I34">
        <v>-1.02</v>
      </c>
    </row>
    <row r="35" spans="1:9">
      <c r="A35" s="1">
        <v>25019</v>
      </c>
      <c r="B35">
        <v>1.73725448907123</v>
      </c>
      <c r="C35">
        <v>1.61292570974677</v>
      </c>
      <c r="G35" t="s">
        <v>1102</v>
      </c>
      <c r="H35">
        <v>1.1582812499999899</v>
      </c>
      <c r="I35">
        <v>-0.86449999999999905</v>
      </c>
    </row>
    <row r="36" spans="1:9">
      <c r="A36" s="1">
        <v>25111</v>
      </c>
      <c r="B36">
        <v>1.44664422883123</v>
      </c>
      <c r="C36">
        <v>1.3215995054213701</v>
      </c>
      <c r="G36" t="s">
        <v>1103</v>
      </c>
      <c r="H36">
        <v>1.3128124999999999</v>
      </c>
      <c r="I36">
        <v>-0.64706249999999899</v>
      </c>
    </row>
    <row r="37" spans="1:9">
      <c r="A37" s="1">
        <v>25203</v>
      </c>
      <c r="B37">
        <v>1.3309071143328399</v>
      </c>
      <c r="C37">
        <v>1.2051579747891901</v>
      </c>
      <c r="G37" t="s">
        <v>1104</v>
      </c>
      <c r="H37">
        <v>1.5356875000000001</v>
      </c>
      <c r="I37">
        <v>-0.49293749999999897</v>
      </c>
    </row>
    <row r="38" spans="1:9">
      <c r="A38" s="1">
        <v>25293</v>
      </c>
      <c r="B38">
        <v>1.7260881619771999</v>
      </c>
      <c r="C38">
        <v>1.5996459195085799</v>
      </c>
      <c r="G38" t="s">
        <v>1105</v>
      </c>
      <c r="H38">
        <v>1.7764374999999899</v>
      </c>
      <c r="I38">
        <v>-0.34993749999999901</v>
      </c>
    </row>
    <row r="39" spans="1:9">
      <c r="A39" s="1">
        <v>25384</v>
      </c>
      <c r="B39">
        <v>1.9424395425574901</v>
      </c>
      <c r="C39">
        <v>1.8153152927054801</v>
      </c>
      <c r="G39" t="s">
        <v>1106</v>
      </c>
      <c r="H39">
        <v>2.0350624999999898</v>
      </c>
      <c r="I39">
        <v>-0.21806249999999899</v>
      </c>
    </row>
    <row r="40" spans="1:9">
      <c r="A40" s="1">
        <v>25476</v>
      </c>
      <c r="B40">
        <v>1.9923978145405301</v>
      </c>
      <c r="C40">
        <v>1.8646024328195501</v>
      </c>
      <c r="G40" t="s">
        <v>1107</v>
      </c>
      <c r="H40">
        <v>2.44</v>
      </c>
      <c r="I40">
        <v>-0.20090625000000001</v>
      </c>
    </row>
    <row r="41" spans="1:9">
      <c r="A41" s="1">
        <v>25568</v>
      </c>
      <c r="B41">
        <v>2.3157627280379298</v>
      </c>
      <c r="C41">
        <v>2.1873068680088901</v>
      </c>
      <c r="G41" t="s">
        <v>1108</v>
      </c>
      <c r="H41">
        <v>2.6829999999999998</v>
      </c>
      <c r="I41">
        <v>-4.9843749999999999E-2</v>
      </c>
    </row>
    <row r="42" spans="1:9">
      <c r="A42" s="1">
        <v>25658</v>
      </c>
      <c r="B42">
        <v>1.7607578198959799</v>
      </c>
      <c r="C42">
        <v>1.63165191150208</v>
      </c>
      <c r="G42" t="s">
        <v>1109</v>
      </c>
      <c r="H42">
        <v>2.8925000000000001</v>
      </c>
      <c r="I42">
        <v>0.13153124999999899</v>
      </c>
    </row>
    <row r="43" spans="1:9">
      <c r="A43" s="1">
        <v>25749</v>
      </c>
      <c r="B43">
        <v>0.33714894296977799</v>
      </c>
      <c r="C43">
        <v>0.20740319083031999</v>
      </c>
      <c r="G43" t="s">
        <v>1110</v>
      </c>
      <c r="H43">
        <v>3.0684999999999998</v>
      </c>
      <c r="I43">
        <v>0.34321874999999902</v>
      </c>
    </row>
    <row r="44" spans="1:9">
      <c r="A44" s="1">
        <v>25841</v>
      </c>
      <c r="B44">
        <v>-0.51512452049342705</v>
      </c>
      <c r="C44">
        <v>-0.64550013952085195</v>
      </c>
      <c r="G44" t="s">
        <v>1111</v>
      </c>
      <c r="H44">
        <v>3.5591249999999999</v>
      </c>
      <c r="I44">
        <v>0.80256249999999896</v>
      </c>
    </row>
    <row r="45" spans="1:9">
      <c r="A45" s="1">
        <v>25933</v>
      </c>
      <c r="B45">
        <v>-1.0249924304401701</v>
      </c>
      <c r="C45">
        <v>-1.1559881721974801</v>
      </c>
      <c r="G45" t="s">
        <v>1112</v>
      </c>
      <c r="H45">
        <v>3.52887499999999</v>
      </c>
      <c r="I45">
        <v>0.98793749999999902</v>
      </c>
    </row>
    <row r="46" spans="1:9">
      <c r="A46" s="1">
        <v>26023</v>
      </c>
      <c r="B46">
        <v>-2.0252277815032498</v>
      </c>
      <c r="C46">
        <v>-2.1568341467053198</v>
      </c>
      <c r="G46" t="s">
        <v>1113</v>
      </c>
      <c r="H46">
        <v>3.3258749999999999</v>
      </c>
      <c r="I46">
        <v>1.1166875000000001</v>
      </c>
    </row>
    <row r="47" spans="1:9">
      <c r="A47" s="1">
        <v>26114</v>
      </c>
      <c r="B47">
        <v>-1.9470656191992499</v>
      </c>
      <c r="C47">
        <v>-2.0792733848856799</v>
      </c>
      <c r="G47" t="s">
        <v>1114</v>
      </c>
      <c r="H47">
        <v>2.9501249999999901</v>
      </c>
      <c r="I47">
        <v>1.1888124999999901</v>
      </c>
    </row>
    <row r="48" spans="1:9">
      <c r="A48" s="1">
        <v>26206</v>
      </c>
      <c r="B48">
        <v>-2.0212244994537301</v>
      </c>
      <c r="C48">
        <v>-2.1540247570614302</v>
      </c>
      <c r="G48" t="s">
        <v>1115</v>
      </c>
      <c r="H48">
        <v>1.8291249999999999</v>
      </c>
      <c r="I48">
        <v>1.2185312500000001</v>
      </c>
    </row>
    <row r="49" spans="1:9">
      <c r="A49" s="1">
        <v>26298</v>
      </c>
      <c r="B49">
        <v>-1.3584708010861599</v>
      </c>
      <c r="C49">
        <v>-1.49185426453188</v>
      </c>
      <c r="G49" t="s">
        <v>1116</v>
      </c>
      <c r="H49">
        <v>1.336875</v>
      </c>
      <c r="I49">
        <v>1.1717187499999999</v>
      </c>
    </row>
    <row r="50" spans="1:9">
      <c r="A50" s="1">
        <v>26389</v>
      </c>
      <c r="B50">
        <v>-0.40350093479099802</v>
      </c>
      <c r="C50">
        <v>-0.53745880023988102</v>
      </c>
      <c r="G50" t="s">
        <v>1117</v>
      </c>
      <c r="H50">
        <v>0.90087499999999998</v>
      </c>
      <c r="I50">
        <v>1.06259375</v>
      </c>
    </row>
    <row r="51" spans="1:9">
      <c r="A51" s="1">
        <v>26480</v>
      </c>
      <c r="B51">
        <v>-0.224917078126041</v>
      </c>
      <c r="C51">
        <v>-0.359440689560585</v>
      </c>
      <c r="G51" t="s">
        <v>1118</v>
      </c>
      <c r="H51">
        <v>0.52112499999999995</v>
      </c>
      <c r="I51">
        <v>0.89115624999999898</v>
      </c>
    </row>
    <row r="52" spans="1:9">
      <c r="A52" s="1">
        <v>26572</v>
      </c>
      <c r="B52">
        <v>-0.37293030908006802</v>
      </c>
      <c r="C52">
        <v>-0.50801119668275796</v>
      </c>
      <c r="G52" t="s">
        <v>1119</v>
      </c>
      <c r="H52">
        <v>0.16278124999999999</v>
      </c>
      <c r="I52">
        <v>0.52631249999999996</v>
      </c>
    </row>
    <row r="53" spans="1:9">
      <c r="A53" s="1">
        <v>26664</v>
      </c>
      <c r="B53">
        <v>-0.15623131790111</v>
      </c>
      <c r="C53">
        <v>-0.29186122053998098</v>
      </c>
      <c r="G53" t="s">
        <v>1120</v>
      </c>
      <c r="H53">
        <v>-9.0531249999999494E-2</v>
      </c>
      <c r="I53">
        <v>0.28268749999999998</v>
      </c>
    </row>
    <row r="54" spans="1:9">
      <c r="A54" s="1">
        <v>26754</v>
      </c>
      <c r="B54">
        <v>0.24142974437447501</v>
      </c>
      <c r="C54">
        <v>0.10525886802588399</v>
      </c>
      <c r="G54" t="s">
        <v>1121</v>
      </c>
      <c r="H54">
        <v>-0.27365624999999899</v>
      </c>
      <c r="I54">
        <v>2.9187500000000501E-2</v>
      </c>
    </row>
    <row r="55" spans="1:9">
      <c r="A55" s="1">
        <v>26845</v>
      </c>
      <c r="B55">
        <v>0.93947311248086496</v>
      </c>
      <c r="C55">
        <v>0.80276907706005196</v>
      </c>
      <c r="G55" t="s">
        <v>1122</v>
      </c>
      <c r="H55">
        <v>-0.38659374999999901</v>
      </c>
      <c r="I55">
        <v>-0.23418749999999899</v>
      </c>
    </row>
    <row r="56" spans="1:9">
      <c r="A56" s="1">
        <v>26937</v>
      </c>
      <c r="B56">
        <v>0.98040416197587299</v>
      </c>
      <c r="C56">
        <v>0.84317454971554495</v>
      </c>
      <c r="G56" t="s">
        <v>1123</v>
      </c>
      <c r="H56">
        <v>-0.42793749999999903</v>
      </c>
      <c r="I56">
        <v>-0.761812499999999</v>
      </c>
    </row>
    <row r="57" spans="1:9">
      <c r="A57" s="1">
        <v>27029</v>
      </c>
      <c r="B57">
        <v>1.5923998885257999</v>
      </c>
      <c r="C57">
        <v>1.4546520434038701</v>
      </c>
      <c r="G57" t="s">
        <v>1124</v>
      </c>
      <c r="H57">
        <v>-0.40106249999999899</v>
      </c>
      <c r="I57">
        <v>-0.94318749999999896</v>
      </c>
    </row>
    <row r="58" spans="1:9">
      <c r="A58" s="1">
        <v>27119</v>
      </c>
      <c r="B58">
        <v>1.4283800311695101</v>
      </c>
      <c r="C58">
        <v>1.2901210523344899</v>
      </c>
      <c r="G58" t="s">
        <v>1125</v>
      </c>
      <c r="H58">
        <v>-0.30456249999999901</v>
      </c>
      <c r="I58">
        <v>-1.03268749999999</v>
      </c>
    </row>
    <row r="59" spans="1:9">
      <c r="A59" s="1">
        <v>27210</v>
      </c>
      <c r="B59">
        <v>0.95862418307134201</v>
      </c>
      <c r="C59">
        <v>0.81986091722796695</v>
      </c>
      <c r="G59" t="s">
        <v>1126</v>
      </c>
      <c r="H59">
        <v>-0.13843749999999899</v>
      </c>
      <c r="I59">
        <v>-1.03031249999999</v>
      </c>
    </row>
    <row r="60" spans="1:9">
      <c r="A60" s="1">
        <v>27302</v>
      </c>
      <c r="B60">
        <v>0.98149275300330396</v>
      </c>
      <c r="C60">
        <v>0.84223178553988898</v>
      </c>
      <c r="G60" t="s">
        <v>1127</v>
      </c>
      <c r="H60">
        <v>0.28981249999999997</v>
      </c>
      <c r="I60">
        <v>-0.65278124999999998</v>
      </c>
    </row>
    <row r="61" spans="1:9">
      <c r="A61" s="1">
        <v>27394</v>
      </c>
      <c r="B61">
        <v>-0.65611852724236797</v>
      </c>
      <c r="C61">
        <v>-0.795870882579783</v>
      </c>
      <c r="G61" t="s">
        <v>1128</v>
      </c>
      <c r="H61">
        <v>0.51818750000000002</v>
      </c>
      <c r="I61">
        <v>-0.57996875000000003</v>
      </c>
    </row>
    <row r="62" spans="1:9">
      <c r="A62" s="1">
        <v>27484</v>
      </c>
      <c r="B62">
        <v>-3.1841588390770701</v>
      </c>
      <c r="C62">
        <v>-3.3243965521649699</v>
      </c>
      <c r="G62" t="s">
        <v>1129</v>
      </c>
      <c r="H62">
        <v>0.7391875</v>
      </c>
      <c r="I62">
        <v>-0.52859374999999997</v>
      </c>
    </row>
    <row r="63" spans="1:9">
      <c r="A63" s="1">
        <v>27575</v>
      </c>
      <c r="B63">
        <v>-3.7583115328299499</v>
      </c>
      <c r="C63">
        <v>-3.8990288710226602</v>
      </c>
      <c r="G63" t="s">
        <v>1130</v>
      </c>
      <c r="H63">
        <v>0.95281249999999995</v>
      </c>
      <c r="I63">
        <v>-0.49865625000000002</v>
      </c>
    </row>
    <row r="64" spans="1:9">
      <c r="A64" s="1">
        <v>27667</v>
      </c>
      <c r="B64">
        <v>-3.2520564526846698</v>
      </c>
      <c r="C64">
        <v>-3.3932479967918399</v>
      </c>
      <c r="G64" t="s">
        <v>1131</v>
      </c>
      <c r="H64">
        <v>1.19625</v>
      </c>
      <c r="I64">
        <v>-0.79124999999999901</v>
      </c>
    </row>
    <row r="65" spans="1:9">
      <c r="A65" s="1">
        <v>27759</v>
      </c>
      <c r="B65">
        <v>-3.1258378495411701</v>
      </c>
      <c r="C65">
        <v>-3.2674985122062599</v>
      </c>
      <c r="G65" t="s">
        <v>1132</v>
      </c>
      <c r="H65">
        <v>1.38025</v>
      </c>
      <c r="I65">
        <v>-0.68374999999999897</v>
      </c>
    </row>
    <row r="66" spans="1:9">
      <c r="A66" s="1">
        <v>27850</v>
      </c>
      <c r="B66">
        <v>-2.1677398029381298</v>
      </c>
      <c r="C66">
        <v>-2.3098648497339398</v>
      </c>
      <c r="G66" t="s">
        <v>1133</v>
      </c>
      <c r="H66">
        <v>1.542</v>
      </c>
      <c r="I66">
        <v>-0.47724999999999901</v>
      </c>
    </row>
    <row r="67" spans="1:9">
      <c r="A67" s="1">
        <v>27941</v>
      </c>
      <c r="B67">
        <v>-1.8132284705406401</v>
      </c>
      <c r="C67">
        <v>-1.9558135441432001</v>
      </c>
      <c r="G67" t="s">
        <v>1134</v>
      </c>
      <c r="H67">
        <v>1.6815</v>
      </c>
      <c r="I67">
        <v>-0.17174999999999899</v>
      </c>
    </row>
    <row r="68" spans="1:9">
      <c r="A68" s="1">
        <v>28033</v>
      </c>
      <c r="B68">
        <v>-1.5705636754315999</v>
      </c>
      <c r="C68">
        <v>-1.7136048232888901</v>
      </c>
      <c r="G68" t="s">
        <v>1135</v>
      </c>
      <c r="H68">
        <v>1.8049999999999999</v>
      </c>
      <c r="I68">
        <v>0.47853124999999902</v>
      </c>
    </row>
    <row r="69" spans="1:9">
      <c r="A69" s="1">
        <v>28125</v>
      </c>
      <c r="B69">
        <v>-2.1133280444610798</v>
      </c>
      <c r="C69">
        <v>-2.2568217504447201</v>
      </c>
      <c r="G69" t="s">
        <v>1136</v>
      </c>
      <c r="H69">
        <v>1.8975</v>
      </c>
      <c r="I69">
        <v>0.883718749999999</v>
      </c>
    </row>
    <row r="70" spans="1:9">
      <c r="A70" s="1">
        <v>28215</v>
      </c>
      <c r="B70">
        <v>-2.0171276850758901</v>
      </c>
      <c r="C70">
        <v>-2.1610709056958499</v>
      </c>
      <c r="G70" t="s">
        <v>1137</v>
      </c>
      <c r="H70">
        <v>1.9652499999999999</v>
      </c>
      <c r="I70">
        <v>1.2895937499999901</v>
      </c>
    </row>
    <row r="71" spans="1:9">
      <c r="A71" s="1">
        <v>28306</v>
      </c>
      <c r="B71">
        <v>-0.59000940505039301</v>
      </c>
      <c r="C71">
        <v>-0.73439961092843797</v>
      </c>
      <c r="G71" t="s">
        <v>1138</v>
      </c>
      <c r="H71">
        <v>2.0082499999999999</v>
      </c>
      <c r="I71">
        <v>1.69615625</v>
      </c>
    </row>
    <row r="72" spans="1:9">
      <c r="A72" s="1">
        <v>28398</v>
      </c>
      <c r="B72">
        <v>-0.56696957737315501</v>
      </c>
      <c r="C72">
        <v>-0.71180480079353003</v>
      </c>
      <c r="G72" t="s">
        <v>1139</v>
      </c>
      <c r="H72">
        <v>2.19634375</v>
      </c>
      <c r="I72">
        <v>2.4409062499999998</v>
      </c>
    </row>
    <row r="73" spans="1:9">
      <c r="A73" s="1">
        <v>28490</v>
      </c>
      <c r="B73">
        <v>0.455990710768166</v>
      </c>
      <c r="C73">
        <v>0.31071182136123898</v>
      </c>
      <c r="G73" t="s">
        <v>1140</v>
      </c>
      <c r="H73">
        <v>2.1219062499999999</v>
      </c>
      <c r="I73">
        <v>2.7138437500000001</v>
      </c>
    </row>
    <row r="74" spans="1:9">
      <c r="A74" s="1">
        <v>28580</v>
      </c>
      <c r="B74">
        <v>0.32356975514024899</v>
      </c>
      <c r="C74">
        <v>0.17784787311757699</v>
      </c>
      <c r="G74" t="s">
        <v>1141</v>
      </c>
      <c r="H74">
        <v>1.9547812499999999</v>
      </c>
      <c r="I74">
        <v>2.8524687499999999</v>
      </c>
    </row>
    <row r="75" spans="1:9">
      <c r="A75" s="1">
        <v>28671</v>
      </c>
      <c r="B75">
        <v>1.3798660281209401</v>
      </c>
      <c r="C75">
        <v>1.23370107995592</v>
      </c>
      <c r="G75" t="s">
        <v>1142</v>
      </c>
      <c r="H75">
        <v>1.6949687499999999</v>
      </c>
      <c r="I75">
        <v>2.85678125</v>
      </c>
    </row>
    <row r="76" spans="1:9">
      <c r="A76" s="1">
        <v>28763</v>
      </c>
      <c r="B76">
        <v>1.60210648965186</v>
      </c>
      <c r="C76">
        <v>1.4554975850898</v>
      </c>
      <c r="G76" t="s">
        <v>1143</v>
      </c>
      <c r="H76">
        <v>1.4891875000000001</v>
      </c>
      <c r="I76">
        <v>3.1066250000000002</v>
      </c>
    </row>
    <row r="77" spans="1:9">
      <c r="A77" s="1">
        <v>28855</v>
      </c>
      <c r="B77">
        <v>1.99924381658683</v>
      </c>
      <c r="C77">
        <v>1.85218919703167</v>
      </c>
      <c r="G77" t="s">
        <v>1144</v>
      </c>
      <c r="H77">
        <v>0.98531250000000004</v>
      </c>
      <c r="I77">
        <v>2.690375</v>
      </c>
    </row>
    <row r="78" spans="1:9">
      <c r="A78" s="1">
        <v>28945</v>
      </c>
      <c r="B78">
        <v>2.6381089958817201</v>
      </c>
      <c r="C78">
        <v>2.49060605777054</v>
      </c>
      <c r="G78" t="s">
        <v>1145</v>
      </c>
      <c r="H78">
        <v>0.33006249999999998</v>
      </c>
      <c r="I78">
        <v>1.9878750000000001</v>
      </c>
    </row>
    <row r="79" spans="1:9">
      <c r="A79" s="1">
        <v>29036</v>
      </c>
      <c r="B79">
        <v>2.0327450119447801</v>
      </c>
      <c r="C79">
        <v>1.88479055932316</v>
      </c>
      <c r="G79" t="s">
        <v>1146</v>
      </c>
      <c r="H79">
        <v>-0.4765625</v>
      </c>
      <c r="I79">
        <v>0.99912500000000104</v>
      </c>
    </row>
    <row r="80" spans="1:9">
      <c r="A80" s="1">
        <v>29128</v>
      </c>
      <c r="B80">
        <v>2.7296272461675501</v>
      </c>
      <c r="C80">
        <v>2.5812183623676499</v>
      </c>
      <c r="G80" t="s">
        <v>1147</v>
      </c>
      <c r="H80">
        <v>-2.5840937499999899</v>
      </c>
      <c r="I80">
        <v>-1.9980624999999901</v>
      </c>
    </row>
    <row r="81" spans="1:9">
      <c r="A81" s="1">
        <v>29220</v>
      </c>
      <c r="B81">
        <v>3.1628060930383501</v>
      </c>
      <c r="C81">
        <v>3.0139420785746398</v>
      </c>
      <c r="G81" t="s">
        <v>1148</v>
      </c>
      <c r="H81">
        <v>-3.2336562499999899</v>
      </c>
      <c r="I81">
        <v>-2.8704374999999902</v>
      </c>
    </row>
    <row r="82" spans="1:9">
      <c r="A82" s="1">
        <v>29311</v>
      </c>
      <c r="B82">
        <v>2.6690235223116399</v>
      </c>
      <c r="C82">
        <v>2.5196846061126199</v>
      </c>
      <c r="G82" t="s">
        <v>1149</v>
      </c>
      <c r="H82">
        <v>-3.5747812499999898</v>
      </c>
      <c r="I82">
        <v>-3.3401874999999901</v>
      </c>
    </row>
    <row r="83" spans="1:9">
      <c r="A83" s="1">
        <v>29402</v>
      </c>
      <c r="B83">
        <v>1.1050318401530099</v>
      </c>
      <c r="C83">
        <v>0.95522740689223695</v>
      </c>
      <c r="G83" t="s">
        <v>1150</v>
      </c>
      <c r="H83">
        <v>-3.6074687499999998</v>
      </c>
      <c r="I83">
        <v>-3.40731249999999</v>
      </c>
    </row>
    <row r="84" spans="1:9">
      <c r="A84" s="1">
        <v>29494</v>
      </c>
      <c r="B84">
        <v>0.46152011375742302</v>
      </c>
      <c r="C84">
        <v>0.31125173651648802</v>
      </c>
      <c r="G84" t="s">
        <v>1151</v>
      </c>
      <c r="H84">
        <v>-2.3807812500000001</v>
      </c>
      <c r="I84">
        <v>-2.0075937499999998</v>
      </c>
    </row>
    <row r="85" spans="1:9">
      <c r="A85" s="1">
        <v>29586</v>
      </c>
      <c r="B85">
        <v>1.4196176096409501</v>
      </c>
      <c r="C85">
        <v>1.2688931712465801</v>
      </c>
      <c r="G85" t="s">
        <v>1152</v>
      </c>
      <c r="H85">
        <v>-2.1769687499999999</v>
      </c>
      <c r="I85">
        <v>-1.6951562499999999</v>
      </c>
    </row>
    <row r="86" spans="1:9">
      <c r="A86" s="1">
        <v>29676</v>
      </c>
      <c r="B86">
        <v>1.8037628482638399</v>
      </c>
      <c r="C86">
        <v>1.6525835992606199</v>
      </c>
      <c r="G86" t="s">
        <v>1153</v>
      </c>
      <c r="H86">
        <v>-2.0450937499999999</v>
      </c>
      <c r="I86">
        <v>-1.40578125</v>
      </c>
    </row>
    <row r="87" spans="1:9">
      <c r="A87" s="1">
        <v>29767</v>
      </c>
      <c r="B87">
        <v>2.2604131776832701</v>
      </c>
      <c r="C87">
        <v>2.1087861220363302</v>
      </c>
      <c r="G87" t="s">
        <v>1154</v>
      </c>
      <c r="H87">
        <v>-1.98515625</v>
      </c>
      <c r="I87">
        <v>-1.13946874999999</v>
      </c>
    </row>
    <row r="88" spans="1:9">
      <c r="A88" s="1">
        <v>29859</v>
      </c>
      <c r="B88">
        <v>1.00723000179615</v>
      </c>
      <c r="C88">
        <v>0.85515580951215497</v>
      </c>
      <c r="G88" t="s">
        <v>1155</v>
      </c>
      <c r="H88">
        <v>-2.2644999999999902</v>
      </c>
      <c r="I88">
        <v>-0.56574999999999998</v>
      </c>
    </row>
    <row r="89" spans="1:9">
      <c r="A89" s="1">
        <v>29951</v>
      </c>
      <c r="B89">
        <v>0.36351277796116299</v>
      </c>
      <c r="C89">
        <v>0.21099768472341601</v>
      </c>
      <c r="G89" t="s">
        <v>1156</v>
      </c>
      <c r="H89">
        <v>-2.2414999999999998</v>
      </c>
      <c r="I89">
        <v>-0.47775000000000001</v>
      </c>
    </row>
    <row r="90" spans="1:9">
      <c r="A90" s="1">
        <v>30041</v>
      </c>
      <c r="B90">
        <v>-0.75553905841316704</v>
      </c>
      <c r="C90">
        <v>-0.90849510995286398</v>
      </c>
      <c r="G90" t="s">
        <v>1157</v>
      </c>
      <c r="H90">
        <v>-2.1835</v>
      </c>
      <c r="I90">
        <v>-0.54500000000000104</v>
      </c>
    </row>
    <row r="91" spans="1:9">
      <c r="A91" s="1">
        <v>30132</v>
      </c>
      <c r="B91">
        <v>-0.62117855102821595</v>
      </c>
      <c r="C91">
        <v>-0.77457008310023201</v>
      </c>
      <c r="G91" t="s">
        <v>1158</v>
      </c>
      <c r="H91">
        <v>-2.0904999999999898</v>
      </c>
      <c r="I91">
        <v>-0.76750000000000096</v>
      </c>
    </row>
    <row r="92" spans="1:9">
      <c r="A92" s="1">
        <v>30224</v>
      </c>
      <c r="B92">
        <v>-0.92708242786473705</v>
      </c>
      <c r="C92">
        <v>-1.0809102808439901</v>
      </c>
      <c r="G92" t="s">
        <v>1159</v>
      </c>
      <c r="H92">
        <v>-1.8301562499999999</v>
      </c>
      <c r="I92">
        <v>-1.6313437500000001</v>
      </c>
    </row>
    <row r="93" spans="1:9">
      <c r="A93" s="1">
        <v>30316</v>
      </c>
      <c r="B93">
        <v>-2.13756110692781</v>
      </c>
      <c r="C93">
        <v>-2.2918205242498302</v>
      </c>
      <c r="G93" t="s">
        <v>1160</v>
      </c>
      <c r="H93">
        <v>-1.72009375</v>
      </c>
      <c r="I93">
        <v>-1.96990625</v>
      </c>
    </row>
    <row r="94" spans="1:9">
      <c r="A94" s="1">
        <v>30406</v>
      </c>
      <c r="B94">
        <v>-2.2145733505140202</v>
      </c>
      <c r="C94">
        <v>-2.3692644574281201</v>
      </c>
      <c r="G94" t="s">
        <v>1161</v>
      </c>
      <c r="H94">
        <v>-1.62796875</v>
      </c>
      <c r="I94">
        <v>-2.2692812500000001</v>
      </c>
    </row>
    <row r="95" spans="1:9">
      <c r="A95" s="1">
        <v>30497</v>
      </c>
      <c r="B95">
        <v>-1.3494436934571501</v>
      </c>
      <c r="C95">
        <v>-1.50456765099933</v>
      </c>
      <c r="G95" t="s">
        <v>1162</v>
      </c>
      <c r="H95">
        <v>-1.5537812499999999</v>
      </c>
      <c r="I95">
        <v>-2.5294687499999999</v>
      </c>
    </row>
    <row r="96" spans="1:9">
      <c r="A96" s="1">
        <v>30589</v>
      </c>
      <c r="B96">
        <v>-0.16480719617359099</v>
      </c>
      <c r="C96">
        <v>-0.32036022903162797</v>
      </c>
      <c r="G96" t="s">
        <v>1163</v>
      </c>
      <c r="H96">
        <v>-1.58565625</v>
      </c>
      <c r="I96">
        <v>-2.8424999999999998</v>
      </c>
    </row>
    <row r="97" spans="1:9">
      <c r="A97" s="1">
        <v>30681</v>
      </c>
      <c r="B97">
        <v>0.87973317583308497</v>
      </c>
      <c r="C97">
        <v>0.72375338270801903</v>
      </c>
      <c r="G97" t="s">
        <v>1164</v>
      </c>
      <c r="H97">
        <v>-1.51209375</v>
      </c>
      <c r="I97">
        <v>-2.9874999999999998</v>
      </c>
    </row>
    <row r="98" spans="1:9">
      <c r="A98" s="1">
        <v>30772</v>
      </c>
      <c r="B98">
        <v>1.7389033638404601</v>
      </c>
      <c r="C98">
        <v>1.582493403505</v>
      </c>
      <c r="G98" t="s">
        <v>1165</v>
      </c>
      <c r="H98">
        <v>-1.42121875</v>
      </c>
      <c r="I98">
        <v>-3.0565000000000002</v>
      </c>
    </row>
    <row r="99" spans="1:9">
      <c r="A99" s="1">
        <v>30863</v>
      </c>
      <c r="B99">
        <v>2.3887032439457299</v>
      </c>
      <c r="C99">
        <v>2.2318603836149</v>
      </c>
      <c r="G99" t="s">
        <v>1166</v>
      </c>
      <c r="H99">
        <v>-1.3130312500000001</v>
      </c>
      <c r="I99">
        <v>-3.0495000000000001</v>
      </c>
    </row>
    <row r="100" spans="1:9">
      <c r="A100" s="1">
        <v>30955</v>
      </c>
      <c r="B100">
        <v>2.46735742839858</v>
      </c>
      <c r="C100">
        <v>2.31008398420229</v>
      </c>
      <c r="G100" t="s">
        <v>1167</v>
      </c>
      <c r="H100">
        <v>-1.1976875</v>
      </c>
      <c r="I100">
        <v>-2.7996249999999998</v>
      </c>
    </row>
    <row r="101" spans="1:9">
      <c r="A101" s="1">
        <v>31047</v>
      </c>
      <c r="B101">
        <v>2.4563311579009501</v>
      </c>
      <c r="C101">
        <v>2.2986279447478801</v>
      </c>
      <c r="G101" t="s">
        <v>1168</v>
      </c>
      <c r="H101">
        <v>-1.0508124999999999</v>
      </c>
      <c r="I101">
        <v>-2.7073749999999999</v>
      </c>
    </row>
    <row r="102" spans="1:9">
      <c r="A102" s="1">
        <v>31137</v>
      </c>
      <c r="B102">
        <v>2.5171198928203</v>
      </c>
      <c r="C102">
        <v>2.35898188587313</v>
      </c>
      <c r="G102" t="s">
        <v>1169</v>
      </c>
      <c r="H102">
        <v>-0.88256250000000003</v>
      </c>
      <c r="I102">
        <v>-2.6058750000000002</v>
      </c>
    </row>
    <row r="103" spans="1:9">
      <c r="A103" s="1">
        <v>31228</v>
      </c>
      <c r="B103">
        <v>2.4431051588321102</v>
      </c>
      <c r="C103">
        <v>2.2845280305202502</v>
      </c>
      <c r="G103" t="s">
        <v>1170</v>
      </c>
      <c r="H103">
        <v>-0.69293749999999998</v>
      </c>
      <c r="I103">
        <v>-2.4951249999999998</v>
      </c>
    </row>
    <row r="104" spans="1:9">
      <c r="A104" s="1">
        <v>31320</v>
      </c>
      <c r="B104">
        <v>2.1938683905388099</v>
      </c>
      <c r="C104">
        <v>2.0348529569602598</v>
      </c>
      <c r="G104" t="s">
        <v>1171</v>
      </c>
      <c r="H104">
        <v>-0.26006249999999997</v>
      </c>
      <c r="I104">
        <v>-2.3768437499999999</v>
      </c>
    </row>
    <row r="105" spans="1:9">
      <c r="A105" s="1">
        <v>31412</v>
      </c>
      <c r="B105">
        <v>2.8417452271572898</v>
      </c>
      <c r="C105">
        <v>2.6822907725460601</v>
      </c>
      <c r="G105" t="s">
        <v>1172</v>
      </c>
      <c r="H105">
        <v>-0.1164375</v>
      </c>
      <c r="I105">
        <v>-2.2469062499999999</v>
      </c>
    </row>
    <row r="106" spans="1:9">
      <c r="A106" s="1">
        <v>31502</v>
      </c>
      <c r="B106">
        <v>3.2728248306772501</v>
      </c>
      <c r="C106">
        <v>3.1129246851029202</v>
      </c>
      <c r="G106" t="s">
        <v>1173</v>
      </c>
      <c r="H106">
        <v>-4.0187500000000202E-2</v>
      </c>
      <c r="I106">
        <v>-2.1070312499999999</v>
      </c>
    </row>
    <row r="107" spans="1:9">
      <c r="A107" s="1">
        <v>31593</v>
      </c>
      <c r="B107">
        <v>2.9853746727083301</v>
      </c>
      <c r="C107">
        <v>2.8250228682418799</v>
      </c>
      <c r="G107" t="s">
        <v>1174</v>
      </c>
      <c r="H107">
        <v>-3.13125000000005E-2</v>
      </c>
      <c r="I107">
        <v>-1.95721875</v>
      </c>
    </row>
    <row r="108" spans="1:9">
      <c r="A108" s="1">
        <v>31685</v>
      </c>
      <c r="B108">
        <v>3.4833141517983499</v>
      </c>
      <c r="C108">
        <v>3.3225099555083499</v>
      </c>
      <c r="G108" t="s">
        <v>1175</v>
      </c>
      <c r="H108">
        <v>-0.345749999999999</v>
      </c>
      <c r="I108">
        <v>-1.8532500000000001</v>
      </c>
    </row>
    <row r="109" spans="1:9">
      <c r="A109" s="1">
        <v>31777</v>
      </c>
      <c r="B109">
        <v>3.7961180077999201</v>
      </c>
      <c r="C109">
        <v>3.63485911535009</v>
      </c>
      <c r="G109" t="s">
        <v>1176</v>
      </c>
      <c r="H109">
        <v>-0.36924999999999902</v>
      </c>
      <c r="I109">
        <v>-1.6612499999999999</v>
      </c>
    </row>
    <row r="110" spans="1:9">
      <c r="A110" s="1">
        <v>31867</v>
      </c>
      <c r="B110">
        <v>4.8221519812521496</v>
      </c>
      <c r="C110">
        <v>4.6604300047422296</v>
      </c>
      <c r="G110" t="s">
        <v>1177</v>
      </c>
      <c r="H110">
        <v>-0.35775000000000001</v>
      </c>
      <c r="I110">
        <v>-1.4370000000000001</v>
      </c>
    </row>
    <row r="111" spans="1:9">
      <c r="A111" s="1">
        <v>31958</v>
      </c>
      <c r="B111">
        <v>5.0093733805001701</v>
      </c>
      <c r="C111">
        <v>4.8471806297033302</v>
      </c>
      <c r="G111" t="s">
        <v>1178</v>
      </c>
      <c r="H111">
        <v>-0.31125000000000003</v>
      </c>
      <c r="I111">
        <v>-1.1805000000000001</v>
      </c>
    </row>
    <row r="112" spans="1:9">
      <c r="A112" s="1">
        <v>32050</v>
      </c>
      <c r="B112">
        <v>5.3255177649560297</v>
      </c>
      <c r="C112">
        <v>5.1628518770852798</v>
      </c>
      <c r="G112" t="s">
        <v>1179</v>
      </c>
      <c r="H112">
        <v>-0.20990624999999899</v>
      </c>
      <c r="I112">
        <v>-0.71065624999999899</v>
      </c>
    </row>
    <row r="113" spans="1:9">
      <c r="A113" s="1">
        <v>32142</v>
      </c>
      <c r="B113">
        <v>5.5936373990889603</v>
      </c>
      <c r="C113">
        <v>5.4304943902623002</v>
      </c>
      <c r="G113" t="s">
        <v>1180</v>
      </c>
      <c r="H113">
        <v>-0.101343749999999</v>
      </c>
      <c r="I113">
        <v>-0.46209374999999903</v>
      </c>
    </row>
    <row r="114" spans="1:9">
      <c r="A114" s="1">
        <v>32233</v>
      </c>
      <c r="B114">
        <v>5.5278372601020296</v>
      </c>
      <c r="C114">
        <v>5.3642069146274496</v>
      </c>
      <c r="G114" t="s">
        <v>1181</v>
      </c>
      <c r="H114">
        <v>3.42812500000002E-2</v>
      </c>
      <c r="I114">
        <v>-0.25371874999999999</v>
      </c>
    </row>
    <row r="115" spans="1:9">
      <c r="A115" s="1">
        <v>32324</v>
      </c>
      <c r="B115">
        <v>5.66737394328044</v>
      </c>
      <c r="C115">
        <v>5.5032467307770299</v>
      </c>
      <c r="G115" t="s">
        <v>1182</v>
      </c>
      <c r="H115">
        <v>0.19696875</v>
      </c>
      <c r="I115">
        <v>-8.5531249999999795E-2</v>
      </c>
    </row>
    <row r="116" spans="1:9">
      <c r="A116" s="1">
        <v>32416</v>
      </c>
      <c r="B116">
        <v>5.6182814140424604</v>
      </c>
      <c r="C116">
        <v>5.4536532279399399</v>
      </c>
      <c r="G116" t="s">
        <v>1183</v>
      </c>
      <c r="H116">
        <v>0.50796874999999997</v>
      </c>
      <c r="I116">
        <v>-2.5499999999999901E-2</v>
      </c>
    </row>
    <row r="117" spans="1:9">
      <c r="A117" s="1">
        <v>32508</v>
      </c>
      <c r="B117">
        <v>6.1270427281374999</v>
      </c>
      <c r="C117">
        <v>5.9619077797797004</v>
      </c>
      <c r="G117" t="s">
        <v>1184</v>
      </c>
      <c r="H117">
        <v>0.67628124999999994</v>
      </c>
      <c r="I117">
        <v>8.9499999999999996E-2</v>
      </c>
    </row>
    <row r="118" spans="1:9">
      <c r="A118" s="1">
        <v>32598</v>
      </c>
      <c r="B118">
        <v>6.5405706467924603</v>
      </c>
      <c r="C118">
        <v>6.3749167447663302</v>
      </c>
      <c r="G118" t="s">
        <v>1185</v>
      </c>
      <c r="H118">
        <v>0.82315625000000003</v>
      </c>
      <c r="I118">
        <v>0.1915</v>
      </c>
    </row>
    <row r="119" spans="1:9">
      <c r="A119" s="1">
        <v>32689</v>
      </c>
      <c r="B119">
        <v>6.28964447374487</v>
      </c>
      <c r="C119">
        <v>6.1234600913377299</v>
      </c>
      <c r="G119" t="s">
        <v>1186</v>
      </c>
      <c r="H119">
        <v>0.94859375000000001</v>
      </c>
      <c r="I119">
        <v>0.28050000000000003</v>
      </c>
    </row>
    <row r="120" spans="1:9">
      <c r="A120" s="1">
        <v>32781</v>
      </c>
      <c r="B120">
        <v>6.2326167297347501</v>
      </c>
      <c r="C120">
        <v>6.0658958667210996</v>
      </c>
      <c r="G120" t="s">
        <v>1187</v>
      </c>
      <c r="H120">
        <v>1.7186874999999999</v>
      </c>
      <c r="I120">
        <v>1.2638437499999899</v>
      </c>
    </row>
    <row r="121" spans="1:9">
      <c r="A121" s="1">
        <v>32873</v>
      </c>
      <c r="B121">
        <v>6.0340534023839503</v>
      </c>
      <c r="C121">
        <v>5.8667883022363698</v>
      </c>
      <c r="G121" t="s">
        <v>1188</v>
      </c>
      <c r="H121">
        <v>1.5348124999999999</v>
      </c>
      <c r="I121">
        <v>0.96390624999999897</v>
      </c>
    </row>
    <row r="122" spans="1:9">
      <c r="A122" s="1">
        <v>32963</v>
      </c>
      <c r="B122">
        <v>6.8705373069892302</v>
      </c>
      <c r="C122">
        <v>6.7027136119316397</v>
      </c>
      <c r="D122">
        <f>+H4</f>
        <v>3.5299374999999902</v>
      </c>
      <c r="G122" t="s">
        <v>1189</v>
      </c>
      <c r="H122">
        <v>1.06306249999999</v>
      </c>
      <c r="I122">
        <v>0.28803124999999702</v>
      </c>
    </row>
    <row r="123" spans="1:9">
      <c r="A123" s="1">
        <v>33054</v>
      </c>
      <c r="B123">
        <v>6.2809409954572697</v>
      </c>
      <c r="C123">
        <v>6.1125449833941996</v>
      </c>
      <c r="D123">
        <f t="shared" ref="D123:D186" si="0">+H5</f>
        <v>2.2035624999999901</v>
      </c>
      <c r="G123" t="s">
        <v>1190</v>
      </c>
      <c r="H123">
        <v>0.30343749999999797</v>
      </c>
      <c r="I123">
        <v>-0.76378125000000097</v>
      </c>
    </row>
    <row r="124" spans="1:9">
      <c r="A124" s="1">
        <v>33146</v>
      </c>
      <c r="B124">
        <v>5.5667705292274299</v>
      </c>
      <c r="C124">
        <v>5.3977941116985004</v>
      </c>
      <c r="D124">
        <f t="shared" si="0"/>
        <v>1.0878125000000001</v>
      </c>
      <c r="G124" t="s">
        <v>1191</v>
      </c>
      <c r="H124">
        <v>-2.63453124999999</v>
      </c>
      <c r="I124">
        <v>-4.5991874999999904</v>
      </c>
    </row>
    <row r="125" spans="1:9">
      <c r="A125" s="1">
        <v>33238</v>
      </c>
      <c r="B125">
        <v>5.19930692685897</v>
      </c>
      <c r="C125">
        <v>5.0297401648248696</v>
      </c>
      <c r="D125">
        <f t="shared" si="0"/>
        <v>0.1826875</v>
      </c>
      <c r="G125" t="s">
        <v>1192</v>
      </c>
      <c r="H125">
        <v>-3.21371875</v>
      </c>
      <c r="I125">
        <v>-5.4398124999999897</v>
      </c>
    </row>
    <row r="126" spans="1:9">
      <c r="A126" s="1">
        <v>33328</v>
      </c>
      <c r="B126">
        <v>4.237189351794</v>
      </c>
      <c r="C126">
        <v>4.0670154682451596</v>
      </c>
      <c r="D126">
        <f t="shared" si="0"/>
        <v>-0.5118125</v>
      </c>
      <c r="G126" t="s">
        <v>1193</v>
      </c>
      <c r="H126">
        <v>-3.3245937499999898</v>
      </c>
      <c r="I126">
        <v>-5.6933124999999896</v>
      </c>
    </row>
    <row r="127" spans="1:9">
      <c r="A127" s="1">
        <v>33419</v>
      </c>
      <c r="B127">
        <v>3.9222969460780299</v>
      </c>
      <c r="C127">
        <v>3.75149975502254</v>
      </c>
      <c r="D127">
        <f t="shared" si="0"/>
        <v>-0.99568749999999995</v>
      </c>
      <c r="G127" t="s">
        <v>1194</v>
      </c>
      <c r="H127">
        <v>-2.9671562499999902</v>
      </c>
      <c r="I127">
        <v>-5.3596874999999899</v>
      </c>
    </row>
    <row r="128" spans="1:9">
      <c r="A128" s="1">
        <v>33511</v>
      </c>
      <c r="B128">
        <v>3.5825914735550501</v>
      </c>
      <c r="C128">
        <v>3.4111604581799</v>
      </c>
      <c r="D128">
        <f t="shared" si="0"/>
        <v>-1.2689374999999901</v>
      </c>
      <c r="G128" t="s">
        <v>1195</v>
      </c>
      <c r="H128">
        <v>-0.459531250000002</v>
      </c>
      <c r="I128">
        <v>-2.7456562500000001</v>
      </c>
    </row>
    <row r="129" spans="1:9">
      <c r="A129" s="1">
        <v>33603</v>
      </c>
      <c r="B129">
        <v>3.3717869371817799</v>
      </c>
      <c r="C129">
        <v>3.19970949725186</v>
      </c>
      <c r="D129">
        <f t="shared" si="0"/>
        <v>-1.3315625</v>
      </c>
      <c r="G129" t="s">
        <v>1196</v>
      </c>
      <c r="H129">
        <v>0.16178124999999699</v>
      </c>
      <c r="I129">
        <v>-1.91509375</v>
      </c>
    </row>
    <row r="130" spans="1:9">
      <c r="A130" s="1">
        <v>33694</v>
      </c>
      <c r="B130">
        <v>3.1960303708924398</v>
      </c>
      <c r="C130">
        <v>3.0232866488890102</v>
      </c>
      <c r="D130">
        <f t="shared" si="0"/>
        <v>-0.52590625000000002</v>
      </c>
      <c r="G130" t="s">
        <v>1197</v>
      </c>
      <c r="H130">
        <v>0.57865624999999699</v>
      </c>
      <c r="I130">
        <v>-1.17471875</v>
      </c>
    </row>
    <row r="131" spans="1:9">
      <c r="A131" s="1">
        <v>33785</v>
      </c>
      <c r="B131">
        <v>3.79630958832557</v>
      </c>
      <c r="C131">
        <v>3.6228833292454299</v>
      </c>
      <c r="D131">
        <f t="shared" si="0"/>
        <v>-0.43034375000000002</v>
      </c>
      <c r="G131" t="s">
        <v>1198</v>
      </c>
      <c r="H131">
        <v>0.79109374999999704</v>
      </c>
      <c r="I131">
        <v>-0.524531250000001</v>
      </c>
    </row>
    <row r="132" spans="1:9">
      <c r="A132" s="1">
        <v>33877</v>
      </c>
      <c r="B132">
        <v>3.47779199500971</v>
      </c>
      <c r="C132">
        <v>3.3036662139707298</v>
      </c>
      <c r="D132">
        <f t="shared" si="0"/>
        <v>-0.38721875</v>
      </c>
      <c r="G132" t="s">
        <v>1199</v>
      </c>
      <c r="H132">
        <v>0.23096875</v>
      </c>
      <c r="I132">
        <v>0.25031249999999999</v>
      </c>
    </row>
    <row r="133" spans="1:9">
      <c r="A133" s="1">
        <v>33969</v>
      </c>
      <c r="B133">
        <v>3.09512727327773</v>
      </c>
      <c r="C133">
        <v>2.9202842182481801</v>
      </c>
      <c r="D133">
        <f t="shared" si="0"/>
        <v>-0.39653125</v>
      </c>
      <c r="G133" t="s">
        <v>1200</v>
      </c>
      <c r="H133">
        <v>0.26178125000000002</v>
      </c>
      <c r="I133">
        <v>0.63418750000000002</v>
      </c>
    </row>
    <row r="134" spans="1:9">
      <c r="A134" s="1">
        <v>34059</v>
      </c>
      <c r="B134">
        <v>3.2333731666707002</v>
      </c>
      <c r="C134">
        <v>3.0577943044170999</v>
      </c>
      <c r="D134">
        <f t="shared" si="0"/>
        <v>-0.757812499999999</v>
      </c>
      <c r="G134" t="s">
        <v>1201</v>
      </c>
      <c r="H134">
        <v>0.31540625</v>
      </c>
      <c r="I134">
        <v>0.84193750000000001</v>
      </c>
    </row>
    <row r="135" spans="1:9">
      <c r="A135" s="1">
        <v>34150</v>
      </c>
      <c r="B135">
        <v>3.7352762694282302</v>
      </c>
      <c r="C135">
        <v>3.5589422609376</v>
      </c>
      <c r="D135">
        <f t="shared" si="0"/>
        <v>-0.75218749999999901</v>
      </c>
      <c r="G135" t="s">
        <v>1202</v>
      </c>
      <c r="H135">
        <v>0.39184374999999999</v>
      </c>
      <c r="I135">
        <v>0.87356250000000002</v>
      </c>
    </row>
    <row r="136" spans="1:9">
      <c r="A136" s="1">
        <v>34242</v>
      </c>
      <c r="B136">
        <v>4.3175311875419196</v>
      </c>
      <c r="C136">
        <v>4.1404218584168602</v>
      </c>
      <c r="D136">
        <f t="shared" si="0"/>
        <v>-0.67918749999999894</v>
      </c>
      <c r="G136" t="s">
        <v>1203</v>
      </c>
      <c r="H136">
        <v>0.55906249999999902</v>
      </c>
      <c r="I136">
        <v>0.24171875000000001</v>
      </c>
    </row>
    <row r="137" spans="1:9">
      <c r="A137" s="1">
        <v>34334</v>
      </c>
      <c r="B137">
        <v>4.2553472245182</v>
      </c>
      <c r="C137">
        <v>4.07744153257579</v>
      </c>
      <c r="D137">
        <f t="shared" si="0"/>
        <v>-0.53881249999999903</v>
      </c>
      <c r="G137" t="s">
        <v>1204</v>
      </c>
      <c r="H137">
        <v>0.65393749999999895</v>
      </c>
      <c r="I137">
        <v>0.11603125</v>
      </c>
    </row>
    <row r="138" spans="1:9">
      <c r="A138" s="1">
        <v>34424</v>
      </c>
      <c r="B138">
        <v>4.5985849535475802</v>
      </c>
      <c r="C138">
        <v>4.4198609542455403</v>
      </c>
      <c r="D138">
        <f t="shared" si="0"/>
        <v>4.9562499999999399E-2</v>
      </c>
      <c r="G138" t="s">
        <v>1205</v>
      </c>
      <c r="H138">
        <v>0.74443749999999898</v>
      </c>
      <c r="I138">
        <v>9.1562500000001903E-3</v>
      </c>
    </row>
    <row r="139" spans="1:9">
      <c r="A139" s="1">
        <v>34515</v>
      </c>
      <c r="B139">
        <v>4.9930726887544097</v>
      </c>
      <c r="C139">
        <v>4.8135074984756496</v>
      </c>
      <c r="D139">
        <f t="shared" si="0"/>
        <v>0.17243749999999899</v>
      </c>
      <c r="G139" t="s">
        <v>1206</v>
      </c>
      <c r="H139">
        <v>0.83056249999999898</v>
      </c>
      <c r="I139">
        <v>-7.8906249999999803E-2</v>
      </c>
    </row>
    <row r="140" spans="1:9">
      <c r="A140" s="1">
        <v>34607</v>
      </c>
      <c r="B140">
        <v>5.2010068441451702</v>
      </c>
      <c r="C140">
        <v>5.0205766011653203</v>
      </c>
      <c r="D140">
        <f t="shared" si="0"/>
        <v>0.210437499999999</v>
      </c>
      <c r="G140" t="s">
        <v>1207</v>
      </c>
      <c r="H140">
        <v>1.0329375000000001</v>
      </c>
      <c r="I140">
        <v>-0.108468749999999</v>
      </c>
    </row>
    <row r="141" spans="1:9">
      <c r="A141" s="1">
        <v>34699</v>
      </c>
      <c r="B141">
        <v>5.8109004823899699</v>
      </c>
      <c r="C141">
        <v>5.6295803052823796</v>
      </c>
      <c r="D141">
        <f t="shared" si="0"/>
        <v>0.163562499999999</v>
      </c>
      <c r="G141" t="s">
        <v>1208</v>
      </c>
      <c r="H141">
        <v>1.0620624999999999</v>
      </c>
      <c r="I141">
        <v>-0.174781249999999</v>
      </c>
    </row>
    <row r="142" spans="1:9">
      <c r="A142" s="1">
        <v>34789</v>
      </c>
      <c r="B142">
        <v>5.62032165790544</v>
      </c>
      <c r="C142">
        <v>5.4380856011118803</v>
      </c>
      <c r="D142">
        <f t="shared" si="0"/>
        <v>-0.319906249999999</v>
      </c>
      <c r="G142" t="s">
        <v>1209</v>
      </c>
      <c r="H142">
        <v>1.0385625000000001</v>
      </c>
      <c r="I142">
        <v>-0.23815624999999899</v>
      </c>
    </row>
    <row r="143" spans="1:9">
      <c r="A143" s="1">
        <v>34880</v>
      </c>
      <c r="B143">
        <v>4.6168006944764004</v>
      </c>
      <c r="C143">
        <v>4.4336217007546397</v>
      </c>
      <c r="D143">
        <f t="shared" si="0"/>
        <v>-0.395843749999999</v>
      </c>
      <c r="G143" t="s">
        <v>1210</v>
      </c>
      <c r="H143">
        <v>0.96243749999999895</v>
      </c>
      <c r="I143">
        <v>-0.29859374999999899</v>
      </c>
    </row>
    <row r="144" spans="1:9">
      <c r="A144" s="1">
        <v>34972</v>
      </c>
      <c r="B144">
        <v>4.80816001222101</v>
      </c>
      <c r="C144">
        <v>4.62400986166198</v>
      </c>
      <c r="D144">
        <f t="shared" si="0"/>
        <v>-0.415968749999999</v>
      </c>
      <c r="G144" t="s">
        <v>1211</v>
      </c>
      <c r="H144">
        <v>0.83368749999999903</v>
      </c>
      <c r="I144">
        <v>-0.35609374999999899</v>
      </c>
    </row>
    <row r="145" spans="1:9">
      <c r="A145" s="1">
        <v>35064</v>
      </c>
      <c r="B145">
        <v>4.4794465814408504</v>
      </c>
      <c r="C145">
        <v>4.2942958367247996</v>
      </c>
      <c r="D145">
        <f t="shared" si="0"/>
        <v>-0.38028124999999902</v>
      </c>
      <c r="G145" t="s">
        <v>1212</v>
      </c>
      <c r="H145">
        <v>0.65231249999999896</v>
      </c>
      <c r="I145">
        <v>-0.410656249999999</v>
      </c>
    </row>
    <row r="146" spans="1:9">
      <c r="A146" s="1">
        <v>35155</v>
      </c>
      <c r="B146">
        <v>4.1267345068025101</v>
      </c>
      <c r="C146">
        <v>3.9405524543352799</v>
      </c>
      <c r="D146">
        <f t="shared" si="0"/>
        <v>-0.225968749999999</v>
      </c>
      <c r="G146" t="s">
        <v>1213</v>
      </c>
      <c r="H146">
        <v>0.41831249999999898</v>
      </c>
      <c r="I146">
        <v>-0.46228124999999898</v>
      </c>
    </row>
    <row r="147" spans="1:9">
      <c r="A147" s="1">
        <v>35246</v>
      </c>
      <c r="B147">
        <v>4.9250566743777702</v>
      </c>
      <c r="C147">
        <v>4.7378112609150103</v>
      </c>
      <c r="D147">
        <f t="shared" si="0"/>
        <v>-0.10378124999999901</v>
      </c>
      <c r="G147" t="s">
        <v>1214</v>
      </c>
      <c r="H147">
        <v>0.13168749999999901</v>
      </c>
      <c r="I147">
        <v>-0.51096874999999897</v>
      </c>
    </row>
    <row r="148" spans="1:9">
      <c r="A148" s="1">
        <v>35338</v>
      </c>
      <c r="B148">
        <v>5.69354290580727</v>
      </c>
      <c r="C148">
        <v>5.5052006701362801</v>
      </c>
      <c r="D148">
        <f t="shared" si="0"/>
        <v>4.9093750000000103E-2</v>
      </c>
    </row>
    <row r="149" spans="1:9">
      <c r="A149" s="1">
        <v>35430</v>
      </c>
      <c r="B149">
        <v>5.8473280115491599</v>
      </c>
      <c r="C149">
        <v>5.6578540107552904</v>
      </c>
      <c r="D149">
        <f t="shared" si="0"/>
        <v>0.23265625000000001</v>
      </c>
    </row>
    <row r="150" spans="1:9">
      <c r="A150" s="1">
        <v>35520</v>
      </c>
      <c r="B150">
        <v>6.0959873133155797</v>
      </c>
      <c r="C150">
        <v>5.9053450431125798</v>
      </c>
      <c r="D150">
        <f t="shared" si="0"/>
        <v>0.52940624999999897</v>
      </c>
    </row>
    <row r="151" spans="1:9">
      <c r="A151" s="1">
        <v>35611</v>
      </c>
      <c r="B151">
        <v>6.7051118122871101</v>
      </c>
      <c r="C151">
        <v>6.5132631208382801</v>
      </c>
      <c r="D151">
        <f t="shared" si="0"/>
        <v>0.74134374999999897</v>
      </c>
    </row>
    <row r="152" spans="1:9">
      <c r="A152" s="1">
        <v>35703</v>
      </c>
      <c r="B152">
        <v>7.0860154139143301</v>
      </c>
      <c r="C152">
        <v>6.8929204085133202</v>
      </c>
      <c r="D152">
        <f t="shared" si="0"/>
        <v>0.95096874999999903</v>
      </c>
    </row>
    <row r="153" spans="1:9">
      <c r="A153" s="1">
        <v>35795</v>
      </c>
      <c r="B153">
        <v>7.2755139664137101</v>
      </c>
      <c r="C153">
        <v>7.0811309123304298</v>
      </c>
      <c r="D153">
        <f t="shared" si="0"/>
        <v>1.1582812499999899</v>
      </c>
    </row>
    <row r="154" spans="1:9">
      <c r="A154" s="1">
        <v>35885</v>
      </c>
      <c r="B154">
        <v>6.9437527797284604</v>
      </c>
      <c r="C154">
        <v>6.7480379904557104</v>
      </c>
      <c r="D154">
        <f t="shared" si="0"/>
        <v>1.3128124999999999</v>
      </c>
    </row>
    <row r="155" spans="1:9">
      <c r="A155" s="1">
        <v>35976</v>
      </c>
      <c r="B155">
        <v>6.6814461852978004</v>
      </c>
      <c r="C155">
        <v>6.4843539033580901</v>
      </c>
      <c r="D155">
        <f t="shared" si="0"/>
        <v>1.5356875000000001</v>
      </c>
    </row>
    <row r="156" spans="1:9">
      <c r="A156" s="1">
        <v>36068</v>
      </c>
      <c r="B156">
        <v>6.5838887435706397</v>
      </c>
      <c r="C156">
        <v>6.3853710109591004</v>
      </c>
      <c r="D156">
        <f t="shared" si="0"/>
        <v>1.7764374999999899</v>
      </c>
    </row>
    <row r="157" spans="1:9">
      <c r="A157" s="1">
        <v>36160</v>
      </c>
      <c r="B157">
        <v>7.0682737259011201</v>
      </c>
      <c r="C157">
        <v>6.8682802431495498</v>
      </c>
      <c r="D157">
        <f t="shared" si="0"/>
        <v>2.0350624999999898</v>
      </c>
    </row>
    <row r="158" spans="1:9">
      <c r="A158" s="1">
        <v>36250</v>
      </c>
      <c r="B158">
        <v>6.9433983380520399</v>
      </c>
      <c r="C158">
        <v>6.7418763107997197</v>
      </c>
      <c r="D158">
        <f t="shared" si="0"/>
        <v>2.44</v>
      </c>
    </row>
    <row r="159" spans="1:9">
      <c r="A159" s="1">
        <v>36341</v>
      </c>
      <c r="B159">
        <v>6.8475730886655501</v>
      </c>
      <c r="C159">
        <v>6.6444670605144101</v>
      </c>
      <c r="D159">
        <f t="shared" si="0"/>
        <v>2.6829999999999998</v>
      </c>
    </row>
    <row r="160" spans="1:9">
      <c r="A160" s="1">
        <v>36433</v>
      </c>
      <c r="B160">
        <v>6.7652370650085896</v>
      </c>
      <c r="C160">
        <v>6.5604887353225703</v>
      </c>
      <c r="D160">
        <f t="shared" si="0"/>
        <v>2.8925000000000001</v>
      </c>
    </row>
    <row r="161" spans="1:4">
      <c r="A161" s="1">
        <v>36525</v>
      </c>
      <c r="B161">
        <v>6.9741222175882296</v>
      </c>
      <c r="C161">
        <v>6.7676702427692197</v>
      </c>
      <c r="D161">
        <f t="shared" si="0"/>
        <v>3.0684999999999998</v>
      </c>
    </row>
    <row r="162" spans="1:4">
      <c r="A162" s="1">
        <v>36616</v>
      </c>
      <c r="B162">
        <v>8.5187248842740608</v>
      </c>
      <c r="C162">
        <v>8.3105046609078492</v>
      </c>
      <c r="D162">
        <f t="shared" si="0"/>
        <v>3.5591249999999999</v>
      </c>
    </row>
    <row r="163" spans="1:4">
      <c r="A163" s="1">
        <v>36707</v>
      </c>
      <c r="B163">
        <v>8.0822457037163797</v>
      </c>
      <c r="C163">
        <v>7.8721891318316901</v>
      </c>
      <c r="D163">
        <f t="shared" si="0"/>
        <v>3.52887499999999</v>
      </c>
    </row>
    <row r="164" spans="1:4">
      <c r="A164" s="1">
        <v>36799</v>
      </c>
      <c r="B164">
        <v>7.7103612285708296</v>
      </c>
      <c r="C164">
        <v>7.4983964530920497</v>
      </c>
      <c r="D164">
        <f t="shared" si="0"/>
        <v>3.3258749999999999</v>
      </c>
    </row>
    <row r="165" spans="1:4">
      <c r="A165" s="1">
        <v>36891</v>
      </c>
      <c r="B165">
        <v>7.3637613158807298</v>
      </c>
      <c r="C165">
        <v>7.1498124441781696</v>
      </c>
      <c r="D165">
        <f t="shared" si="0"/>
        <v>2.9501249999999901</v>
      </c>
    </row>
    <row r="166" spans="1:4">
      <c r="A166" s="1">
        <v>36981</v>
      </c>
      <c r="B166">
        <v>7.5089890203143899</v>
      </c>
      <c r="C166">
        <v>7.29297581356529</v>
      </c>
      <c r="D166">
        <f t="shared" si="0"/>
        <v>1.8291249999999999</v>
      </c>
    </row>
    <row r="167" spans="1:4">
      <c r="A167" s="1">
        <v>37072</v>
      </c>
      <c r="B167">
        <v>6.4723497934871697</v>
      </c>
      <c r="C167">
        <v>6.25418732935369</v>
      </c>
      <c r="D167">
        <f t="shared" si="0"/>
        <v>1.336875</v>
      </c>
    </row>
    <row r="168" spans="1:4">
      <c r="A168" s="1">
        <v>37164</v>
      </c>
      <c r="B168">
        <v>5.7108548084327602</v>
      </c>
      <c r="C168">
        <v>5.4904531123387601</v>
      </c>
      <c r="D168">
        <f t="shared" si="0"/>
        <v>0.90087499999999998</v>
      </c>
    </row>
    <row r="169" spans="1:4">
      <c r="A169" s="1">
        <v>37256</v>
      </c>
      <c r="B169">
        <v>4.8716374814284302</v>
      </c>
      <c r="C169">
        <v>4.6489011234728101</v>
      </c>
      <c r="D169">
        <f t="shared" si="0"/>
        <v>0.52112499999999995</v>
      </c>
    </row>
    <row r="170" spans="1:4">
      <c r="A170" s="1">
        <v>37346</v>
      </c>
      <c r="B170">
        <v>4.3512451805885499</v>
      </c>
      <c r="C170">
        <v>4.12607283486612</v>
      </c>
      <c r="D170">
        <f t="shared" si="0"/>
        <v>0.16278124999999999</v>
      </c>
    </row>
    <row r="171" spans="1:4">
      <c r="A171" s="1">
        <v>37437</v>
      </c>
      <c r="B171">
        <v>4.5159197220058296</v>
      </c>
      <c r="C171">
        <v>4.2882036848135199</v>
      </c>
      <c r="D171">
        <f t="shared" si="0"/>
        <v>-9.0531249999999494E-2</v>
      </c>
    </row>
    <row r="172" spans="1:4">
      <c r="A172" s="1">
        <v>37529</v>
      </c>
      <c r="B172">
        <v>4.55449125015019</v>
      </c>
      <c r="C172">
        <v>4.3241169132315997</v>
      </c>
      <c r="D172">
        <f t="shared" si="0"/>
        <v>-0.27365624999999899</v>
      </c>
    </row>
    <row r="173" spans="1:4">
      <c r="A173" s="1">
        <v>37621</v>
      </c>
      <c r="B173">
        <v>3.7835740734634502</v>
      </c>
      <c r="C173">
        <v>3.5504193480806698</v>
      </c>
      <c r="D173">
        <f t="shared" si="0"/>
        <v>-0.38659374999999901</v>
      </c>
    </row>
    <row r="174" spans="1:4">
      <c r="A174" s="1">
        <v>37711</v>
      </c>
      <c r="B174">
        <v>3.7734486040115098</v>
      </c>
      <c r="C174">
        <v>3.5373832912191099</v>
      </c>
      <c r="D174">
        <f t="shared" si="0"/>
        <v>-0.42793749999999903</v>
      </c>
    </row>
    <row r="175" spans="1:4">
      <c r="A175" s="1">
        <v>37802</v>
      </c>
      <c r="B175">
        <v>3.2787974058178402</v>
      </c>
      <c r="C175">
        <v>3.0396825078361198</v>
      </c>
      <c r="D175">
        <f t="shared" si="0"/>
        <v>-0.40106249999999899</v>
      </c>
    </row>
    <row r="176" spans="1:4">
      <c r="A176" s="1">
        <v>37894</v>
      </c>
      <c r="B176">
        <v>2.7293261845275798</v>
      </c>
      <c r="C176">
        <v>2.48701315154837</v>
      </c>
      <c r="D176">
        <f t="shared" si="0"/>
        <v>-0.30456249999999901</v>
      </c>
    </row>
    <row r="177" spans="1:5">
      <c r="A177" s="1">
        <v>37986</v>
      </c>
      <c r="B177">
        <v>3.22560897801687</v>
      </c>
      <c r="C177">
        <v>2.9799388840975198</v>
      </c>
      <c r="D177">
        <f t="shared" si="0"/>
        <v>-0.13843749999999899</v>
      </c>
    </row>
    <row r="178" spans="1:5">
      <c r="A178" s="1">
        <v>38077</v>
      </c>
      <c r="B178">
        <v>2.9816349715661601</v>
      </c>
      <c r="C178">
        <v>2.7324376124335701</v>
      </c>
      <c r="D178">
        <f t="shared" si="0"/>
        <v>0.28981249999999997</v>
      </c>
    </row>
    <row r="179" spans="1:5">
      <c r="A179" s="1">
        <v>38168</v>
      </c>
      <c r="B179">
        <v>2.9641919467026301</v>
      </c>
      <c r="C179">
        <v>2.7112848512413601</v>
      </c>
      <c r="D179">
        <f t="shared" si="0"/>
        <v>0.51818750000000002</v>
      </c>
    </row>
    <row r="180" spans="1:5">
      <c r="A180" s="1">
        <v>38260</v>
      </c>
      <c r="B180">
        <v>3.1095622910019198</v>
      </c>
      <c r="C180">
        <v>2.8527496368541301</v>
      </c>
      <c r="D180">
        <f t="shared" si="0"/>
        <v>0.7391875</v>
      </c>
    </row>
    <row r="181" spans="1:5">
      <c r="A181" s="1">
        <v>38352</v>
      </c>
      <c r="B181">
        <v>3.41692348565656</v>
      </c>
      <c r="C181">
        <v>3.1559949075940099</v>
      </c>
      <c r="D181">
        <f t="shared" si="0"/>
        <v>0.95281249999999995</v>
      </c>
    </row>
    <row r="182" spans="1:5">
      <c r="A182" s="1">
        <v>38442</v>
      </c>
      <c r="B182">
        <v>3.0454132133984899</v>
      </c>
      <c r="C182">
        <v>2.7801424907484602</v>
      </c>
      <c r="D182">
        <f t="shared" si="0"/>
        <v>1.19625</v>
      </c>
    </row>
    <row r="183" spans="1:5">
      <c r="A183" s="1">
        <v>38533</v>
      </c>
      <c r="B183">
        <v>3.5426066314619402</v>
      </c>
      <c r="C183">
        <v>3.2727502375705302</v>
      </c>
      <c r="D183">
        <f t="shared" si="0"/>
        <v>1.38025</v>
      </c>
    </row>
    <row r="184" spans="1:5">
      <c r="A184" s="1">
        <v>38625</v>
      </c>
      <c r="B184">
        <v>3.8384284408048299</v>
      </c>
      <c r="C184">
        <v>3.5637239327523198</v>
      </c>
      <c r="D184">
        <f t="shared" si="0"/>
        <v>1.542</v>
      </c>
    </row>
    <row r="185" spans="1:5">
      <c r="A185" s="1">
        <v>38717</v>
      </c>
      <c r="B185">
        <v>4.0564744493058402</v>
      </c>
      <c r="C185">
        <v>3.7766386687798099</v>
      </c>
      <c r="D185">
        <f t="shared" si="0"/>
        <v>1.6815</v>
      </c>
    </row>
    <row r="186" spans="1:5">
      <c r="A186" s="1">
        <v>38807</v>
      </c>
      <c r="B186">
        <v>4.3647240174415103</v>
      </c>
      <c r="C186">
        <v>4.0794510615738897</v>
      </c>
      <c r="D186">
        <f t="shared" si="0"/>
        <v>1.8049999999999999</v>
      </c>
    </row>
    <row r="187" spans="1:5">
      <c r="A187" s="1">
        <v>38898</v>
      </c>
      <c r="B187">
        <v>4.5895104707538597</v>
      </c>
      <c r="C187">
        <v>4.2984693698062504</v>
      </c>
      <c r="D187">
        <f t="shared" ref="D187:D250" si="1">+H69</f>
        <v>1.8975</v>
      </c>
    </row>
    <row r="188" spans="1:5">
      <c r="A188" s="1">
        <v>38990</v>
      </c>
      <c r="B188">
        <v>4.7146113930960896</v>
      </c>
      <c r="C188">
        <v>4.4174433883824697</v>
      </c>
      <c r="D188">
        <f t="shared" si="1"/>
        <v>1.9652499999999999</v>
      </c>
    </row>
    <row r="189" spans="1:5">
      <c r="A189" s="1">
        <v>39082</v>
      </c>
      <c r="B189">
        <v>5.6055343350609999</v>
      </c>
      <c r="C189">
        <v>5.3018495570626101</v>
      </c>
      <c r="D189">
        <f t="shared" si="1"/>
        <v>2.0082499999999999</v>
      </c>
    </row>
    <row r="190" spans="1:5">
      <c r="A190" s="1">
        <v>39172</v>
      </c>
      <c r="B190">
        <v>5.5488727022397404</v>
      </c>
      <c r="C190">
        <v>5.2382458349710799</v>
      </c>
      <c r="D190">
        <f t="shared" si="1"/>
        <v>2.19634375</v>
      </c>
      <c r="E190" s="28"/>
    </row>
    <row r="191" spans="1:5">
      <c r="A191" s="1">
        <v>39263</v>
      </c>
      <c r="B191">
        <v>5.0007745811234798</v>
      </c>
      <c r="C191">
        <v>4.6827385833301101</v>
      </c>
      <c r="D191">
        <f t="shared" si="1"/>
        <v>2.1219062499999999</v>
      </c>
    </row>
    <row r="192" spans="1:5">
      <c r="A192" s="1">
        <v>39355</v>
      </c>
      <c r="B192">
        <v>4.9008598535788801</v>
      </c>
      <c r="C192">
        <v>4.5748955066495096</v>
      </c>
      <c r="D192">
        <f t="shared" si="1"/>
        <v>1.9547812499999999</v>
      </c>
    </row>
    <row r="193" spans="1:4">
      <c r="A193" s="1">
        <v>39447</v>
      </c>
      <c r="B193">
        <v>4.9067010657133503</v>
      </c>
      <c r="C193">
        <v>4.5722166800160098</v>
      </c>
      <c r="D193">
        <f t="shared" si="1"/>
        <v>1.6949687499999999</v>
      </c>
    </row>
    <row r="194" spans="1:4">
      <c r="A194" s="1">
        <v>39538</v>
      </c>
      <c r="B194">
        <v>4.4486147986084204</v>
      </c>
      <c r="C194">
        <v>4.1049008830350404</v>
      </c>
      <c r="D194">
        <f t="shared" si="1"/>
        <v>1.4891875000000001</v>
      </c>
    </row>
    <row r="195" spans="1:4">
      <c r="A195" s="1">
        <v>39629</v>
      </c>
      <c r="B195">
        <v>3.98898161550074</v>
      </c>
      <c r="C195">
        <v>3.6350989223349099</v>
      </c>
      <c r="D195">
        <f t="shared" si="1"/>
        <v>0.98531250000000004</v>
      </c>
    </row>
    <row r="196" spans="1:4">
      <c r="A196" s="1">
        <v>39721</v>
      </c>
      <c r="B196">
        <v>3.09797845164494</v>
      </c>
      <c r="C196">
        <v>2.7325273476428902</v>
      </c>
      <c r="D196">
        <f t="shared" si="1"/>
        <v>0.33006249999999998</v>
      </c>
    </row>
    <row r="197" spans="1:4">
      <c r="A197" s="1">
        <v>39813</v>
      </c>
      <c r="B197">
        <v>1.9597303197503499</v>
      </c>
      <c r="C197">
        <v>1.58065715667315</v>
      </c>
      <c r="D197">
        <f t="shared" si="1"/>
        <v>-0.4765625</v>
      </c>
    </row>
    <row r="198" spans="1:4">
      <c r="A198" s="1">
        <v>39903</v>
      </c>
      <c r="B198">
        <v>-0.64456556052693603</v>
      </c>
      <c r="C198">
        <v>-1.0361127941555801</v>
      </c>
      <c r="D198">
        <f t="shared" si="1"/>
        <v>-2.5840937499999899</v>
      </c>
    </row>
    <row r="199" spans="1:4">
      <c r="A199" s="1">
        <v>39994</v>
      </c>
      <c r="B199">
        <v>-2.2613156330381301</v>
      </c>
      <c r="C199">
        <v>-2.66363429382052</v>
      </c>
      <c r="D199">
        <f t="shared" si="1"/>
        <v>-3.2336562499999899</v>
      </c>
    </row>
    <row r="200" spans="1:4">
      <c r="A200" s="1">
        <v>40086</v>
      </c>
      <c r="B200">
        <v>-2.9620084586605899</v>
      </c>
      <c r="C200">
        <v>-3.3673173885169998</v>
      </c>
      <c r="D200">
        <f t="shared" si="1"/>
        <v>-3.5747812499999898</v>
      </c>
    </row>
    <row r="201" spans="1:4">
      <c r="A201" s="1">
        <v>40178</v>
      </c>
      <c r="B201">
        <v>-3.9408671320547399</v>
      </c>
      <c r="C201">
        <v>-4.3500393269650104</v>
      </c>
      <c r="D201">
        <f t="shared" si="1"/>
        <v>-3.6074687499999998</v>
      </c>
    </row>
    <row r="202" spans="1:4">
      <c r="A202" s="1">
        <v>40268</v>
      </c>
      <c r="B202">
        <v>-4.22528372057028</v>
      </c>
      <c r="C202">
        <v>-4.6315938019435796</v>
      </c>
      <c r="D202">
        <f t="shared" si="1"/>
        <v>-2.3807812500000001</v>
      </c>
    </row>
    <row r="203" spans="1:4">
      <c r="A203" s="1">
        <v>40359</v>
      </c>
      <c r="B203">
        <v>-3.5721707035986499</v>
      </c>
      <c r="C203">
        <v>-3.9682302379448098</v>
      </c>
      <c r="D203">
        <f t="shared" si="1"/>
        <v>-2.1769687499999999</v>
      </c>
    </row>
    <row r="204" spans="1:4">
      <c r="A204" s="1">
        <v>40451</v>
      </c>
      <c r="B204">
        <v>-3.6525416577110001</v>
      </c>
      <c r="C204">
        <v>-4.03880643382589</v>
      </c>
      <c r="D204">
        <f t="shared" si="1"/>
        <v>-2.0450937499999999</v>
      </c>
    </row>
    <row r="205" spans="1:4">
      <c r="A205" s="1">
        <v>40543</v>
      </c>
      <c r="B205">
        <v>-4.1599453849406096</v>
      </c>
      <c r="C205">
        <v>-4.5335290663979899</v>
      </c>
      <c r="D205">
        <f t="shared" si="1"/>
        <v>-1.98515625</v>
      </c>
    </row>
    <row r="206" spans="1:4">
      <c r="A206" s="1">
        <v>40633</v>
      </c>
      <c r="B206">
        <v>-4.1441421048515004</v>
      </c>
      <c r="C206">
        <v>-4.5033903764994596</v>
      </c>
      <c r="D206">
        <f t="shared" si="1"/>
        <v>-2.2644999999999902</v>
      </c>
    </row>
    <row r="207" spans="1:4">
      <c r="A207" s="1">
        <v>40724</v>
      </c>
      <c r="B207">
        <v>-4.2862150128075003</v>
      </c>
      <c r="C207">
        <v>-4.62759027717434</v>
      </c>
      <c r="D207">
        <f t="shared" si="1"/>
        <v>-2.2414999999999998</v>
      </c>
    </row>
    <row r="208" spans="1:4">
      <c r="A208" s="1">
        <v>40816</v>
      </c>
      <c r="B208">
        <v>-4.3223961483412499</v>
      </c>
      <c r="C208">
        <v>-4.6447565267520101</v>
      </c>
      <c r="D208">
        <f t="shared" si="1"/>
        <v>-2.1835</v>
      </c>
    </row>
    <row r="209" spans="1:4">
      <c r="A209" s="1">
        <v>40908</v>
      </c>
      <c r="B209">
        <v>-3.9615016792179998</v>
      </c>
      <c r="C209">
        <v>-4.2658020824994196</v>
      </c>
      <c r="D209">
        <f t="shared" si="1"/>
        <v>-2.0904999999999898</v>
      </c>
    </row>
    <row r="210" spans="1:4">
      <c r="A210" s="1">
        <v>40999</v>
      </c>
      <c r="B210">
        <v>-3.5641743298410602</v>
      </c>
      <c r="C210">
        <v>-3.8465691346837798</v>
      </c>
      <c r="D210">
        <f t="shared" si="1"/>
        <v>-1.8301562499999999</v>
      </c>
    </row>
    <row r="211" spans="1:4">
      <c r="A211" s="1">
        <v>41090</v>
      </c>
      <c r="B211">
        <v>-3.6070895737227899</v>
      </c>
      <c r="C211">
        <v>-3.8710982001623999</v>
      </c>
      <c r="D211">
        <f t="shared" si="1"/>
        <v>-1.72009375</v>
      </c>
    </row>
    <row r="212" spans="1:4">
      <c r="A212" s="1">
        <v>41182</v>
      </c>
      <c r="B212">
        <v>-3.5392459189476901</v>
      </c>
      <c r="C212">
        <v>-3.78204980175828</v>
      </c>
      <c r="D212">
        <f t="shared" si="1"/>
        <v>-1.62796875</v>
      </c>
    </row>
    <row r="213" spans="1:4">
      <c r="A213" s="1">
        <v>41274</v>
      </c>
      <c r="B213">
        <v>-3.2510471515220001</v>
      </c>
      <c r="C213">
        <v>-3.4700532544185201</v>
      </c>
      <c r="D213">
        <f t="shared" si="1"/>
        <v>-1.5537812499999999</v>
      </c>
    </row>
    <row r="214" spans="1:4">
      <c r="A214" s="1">
        <v>41364</v>
      </c>
      <c r="B214">
        <v>-3.7577293447226801</v>
      </c>
      <c r="C214">
        <v>-3.9551570551550599</v>
      </c>
      <c r="D214">
        <f t="shared" si="1"/>
        <v>-1.58565625</v>
      </c>
    </row>
    <row r="215" spans="1:4">
      <c r="A215" s="1">
        <v>41455</v>
      </c>
      <c r="B215">
        <v>-3.7174490663145199</v>
      </c>
      <c r="C215">
        <v>-3.8937558412353099</v>
      </c>
      <c r="D215">
        <f t="shared" si="1"/>
        <v>-1.51209375</v>
      </c>
    </row>
    <row r="216" spans="1:4">
      <c r="A216" s="1">
        <v>41547</v>
      </c>
      <c r="B216">
        <v>-4.0692206911277999</v>
      </c>
      <c r="C216">
        <v>-4.2221981551648904</v>
      </c>
      <c r="D216">
        <f t="shared" si="1"/>
        <v>-1.42121875</v>
      </c>
    </row>
    <row r="217" spans="1:4">
      <c r="A217" s="1">
        <v>41639</v>
      </c>
      <c r="B217">
        <v>-4.4881723811849197</v>
      </c>
      <c r="C217">
        <v>-4.6180885241467502</v>
      </c>
      <c r="D217">
        <f t="shared" si="1"/>
        <v>-1.3130312500000001</v>
      </c>
    </row>
    <row r="218" spans="1:4">
      <c r="A218" s="1">
        <v>41729</v>
      </c>
      <c r="B218">
        <v>-4.20422717591235</v>
      </c>
      <c r="C218">
        <v>-4.3112512772771803</v>
      </c>
      <c r="D218">
        <f t="shared" si="1"/>
        <v>-1.1976875</v>
      </c>
    </row>
    <row r="219" spans="1:4">
      <c r="A219" s="1">
        <v>41820</v>
      </c>
      <c r="B219">
        <v>-3.7137129147550101</v>
      </c>
      <c r="C219">
        <v>-3.7979828012309702</v>
      </c>
      <c r="D219">
        <f t="shared" si="1"/>
        <v>-1.0508124999999999</v>
      </c>
    </row>
    <row r="220" spans="1:4">
      <c r="A220" s="1">
        <v>41912</v>
      </c>
      <c r="B220">
        <v>-3.6550998508452599</v>
      </c>
      <c r="C220">
        <v>-3.7182356852135201</v>
      </c>
      <c r="D220">
        <f t="shared" si="1"/>
        <v>-0.88256250000000003</v>
      </c>
    </row>
    <row r="221" spans="1:4">
      <c r="A221" s="1">
        <v>42004</v>
      </c>
      <c r="B221">
        <v>-2.98363410103758</v>
      </c>
      <c r="C221">
        <v>-3.0260836451465498</v>
      </c>
      <c r="D221">
        <f t="shared" si="1"/>
        <v>-0.69293749999999998</v>
      </c>
    </row>
    <row r="222" spans="1:4">
      <c r="A222" s="1">
        <v>42094</v>
      </c>
      <c r="B222">
        <v>-3.11003256676831</v>
      </c>
      <c r="C222">
        <v>-3.1338407190674298</v>
      </c>
      <c r="D222">
        <f t="shared" si="1"/>
        <v>-0.26006249999999997</v>
      </c>
    </row>
    <row r="223" spans="1:4">
      <c r="A223" s="1">
        <v>42185</v>
      </c>
      <c r="B223">
        <v>-3.2721974802488498</v>
      </c>
      <c r="C223">
        <v>-3.2770558914409</v>
      </c>
      <c r="D223">
        <f t="shared" si="1"/>
        <v>-0.1164375</v>
      </c>
    </row>
    <row r="224" spans="1:4">
      <c r="A224" s="1">
        <v>42277</v>
      </c>
      <c r="B224">
        <v>-3.0401937033833599</v>
      </c>
      <c r="C224">
        <v>-3.02725068337543</v>
      </c>
      <c r="D224">
        <f t="shared" si="1"/>
        <v>-4.0187500000000202E-2</v>
      </c>
    </row>
    <row r="225" spans="1:4">
      <c r="A225" s="1">
        <v>42369</v>
      </c>
      <c r="B225">
        <v>-2.7966914545187</v>
      </c>
      <c r="C225">
        <v>-2.7667800253680399</v>
      </c>
      <c r="D225">
        <f t="shared" si="1"/>
        <v>-3.13125000000005E-2</v>
      </c>
    </row>
    <row r="226" spans="1:4">
      <c r="A226" s="1">
        <v>42460</v>
      </c>
      <c r="B226">
        <v>-2.5153287168241301</v>
      </c>
      <c r="C226">
        <v>-2.4690829164015402</v>
      </c>
      <c r="D226">
        <f t="shared" si="1"/>
        <v>-0.345749999999999</v>
      </c>
    </row>
    <row r="227" spans="1:4">
      <c r="A227" s="1">
        <v>42551</v>
      </c>
      <c r="B227">
        <v>-2.5442668568879698</v>
      </c>
      <c r="C227">
        <v>-2.4821723542618601</v>
      </c>
      <c r="D227">
        <f t="shared" si="1"/>
        <v>-0.36924999999999902</v>
      </c>
    </row>
    <row r="228" spans="1:4">
      <c r="A228" s="1">
        <v>42643</v>
      </c>
      <c r="B228">
        <v>-2.4806464797741699</v>
      </c>
      <c r="C228">
        <v>-2.4030838131815302</v>
      </c>
      <c r="D228">
        <f t="shared" si="1"/>
        <v>-0.35775000000000001</v>
      </c>
    </row>
    <row r="229" spans="1:4">
      <c r="A229" s="1">
        <v>42735</v>
      </c>
      <c r="B229">
        <v>-2.5272214097301902</v>
      </c>
      <c r="C229">
        <v>-2.434494669282</v>
      </c>
      <c r="D229">
        <f t="shared" si="1"/>
        <v>-0.31125000000000003</v>
      </c>
    </row>
    <row r="230" spans="1:4">
      <c r="A230" s="1">
        <v>42825</v>
      </c>
      <c r="B230">
        <v>-2.3696349342996599</v>
      </c>
      <c r="C230">
        <v>-2.2619797392458199</v>
      </c>
      <c r="D230">
        <f t="shared" si="1"/>
        <v>-0.20990624999999899</v>
      </c>
    </row>
    <row r="231" spans="1:4">
      <c r="A231" s="1">
        <v>42916</v>
      </c>
      <c r="B231">
        <v>-1.85978976689453</v>
      </c>
      <c r="C231">
        <v>-1.7373604557512301</v>
      </c>
      <c r="D231">
        <f t="shared" si="1"/>
        <v>-0.101343749999999</v>
      </c>
    </row>
    <row r="232" spans="1:4">
      <c r="A232" s="1">
        <v>43008</v>
      </c>
      <c r="B232">
        <v>-1.99177220008837</v>
      </c>
      <c r="C232">
        <v>-1.85464421378008</v>
      </c>
      <c r="D232">
        <f t="shared" si="1"/>
        <v>3.42812500000002E-2</v>
      </c>
    </row>
    <row r="233" spans="1:4">
      <c r="A233" s="1">
        <v>43100</v>
      </c>
      <c r="B233">
        <v>-2.0081178324793498</v>
      </c>
      <c r="C233">
        <v>-1.8562889955586099</v>
      </c>
      <c r="D233">
        <f t="shared" si="1"/>
        <v>0.19696875</v>
      </c>
    </row>
    <row r="234" spans="1:4">
      <c r="A234" s="1">
        <v>43190</v>
      </c>
      <c r="B234">
        <v>-1.49746867016995</v>
      </c>
      <c r="C234">
        <v>-1.33085966886982</v>
      </c>
      <c r="D234">
        <f t="shared" si="1"/>
        <v>0.50796874999999997</v>
      </c>
    </row>
    <row r="235" spans="1:4">
      <c r="A235" s="1">
        <v>43281</v>
      </c>
      <c r="B235">
        <v>-1.3058145374956101</v>
      </c>
      <c r="C235">
        <v>-1.1242689724577299</v>
      </c>
      <c r="D235">
        <f t="shared" si="1"/>
        <v>0.67628124999999994</v>
      </c>
    </row>
    <row r="236" spans="1:4">
      <c r="A236" s="1">
        <v>43373</v>
      </c>
      <c r="B236">
        <v>-1.3031514302843401</v>
      </c>
      <c r="C236">
        <v>-1.1064374301397799</v>
      </c>
      <c r="D236">
        <f t="shared" si="1"/>
        <v>0.82315625000000003</v>
      </c>
    </row>
    <row r="237" spans="1:4">
      <c r="A237" s="1">
        <v>43465</v>
      </c>
      <c r="B237">
        <v>-0.95358832602860799</v>
      </c>
      <c r="C237">
        <v>-0.74137162342648999</v>
      </c>
      <c r="D237">
        <f t="shared" si="1"/>
        <v>0.94859375000000001</v>
      </c>
    </row>
    <row r="238" spans="1:4">
      <c r="A238" s="1">
        <v>43555</v>
      </c>
      <c r="B238">
        <v>-1.06346636034957</v>
      </c>
      <c r="C238">
        <v>-0.83544095827278697</v>
      </c>
      <c r="D238">
        <f t="shared" si="1"/>
        <v>1.7186874999999999</v>
      </c>
    </row>
    <row r="239" spans="1:4">
      <c r="A239" s="1">
        <v>43646</v>
      </c>
      <c r="B239">
        <v>-1.4911333594613201</v>
      </c>
      <c r="C239">
        <v>-1.2468396665624</v>
      </c>
      <c r="D239">
        <f t="shared" si="1"/>
        <v>1.5348124999999999</v>
      </c>
    </row>
    <row r="240" spans="1:4">
      <c r="A240" s="1">
        <v>43738</v>
      </c>
      <c r="B240">
        <v>-1.1283690910888999</v>
      </c>
      <c r="C240">
        <v>-0.86728981149102202</v>
      </c>
      <c r="D240">
        <f t="shared" si="1"/>
        <v>1.06306249999999</v>
      </c>
    </row>
    <row r="241" spans="1:4">
      <c r="A241" s="1">
        <v>43830</v>
      </c>
      <c r="B241">
        <v>-0.76777634354282398</v>
      </c>
      <c r="C241">
        <v>-0.48942232851383799</v>
      </c>
      <c r="D241">
        <f t="shared" si="1"/>
        <v>0.30343749999999797</v>
      </c>
    </row>
    <row r="242" spans="1:4">
      <c r="A242" s="1">
        <v>43921</v>
      </c>
      <c r="B242">
        <v>-2.2505327028239099</v>
      </c>
      <c r="C242">
        <v>-1.7721429596285201</v>
      </c>
      <c r="D242">
        <f t="shared" si="1"/>
        <v>-2.63453124999999</v>
      </c>
    </row>
    <row r="243" spans="1:4">
      <c r="A243" s="1">
        <v>44012</v>
      </c>
      <c r="B243">
        <v>-3.6017608176703599</v>
      </c>
      <c r="C243">
        <v>-3.5840652426484301</v>
      </c>
      <c r="D243">
        <f t="shared" si="1"/>
        <v>-3.21371875</v>
      </c>
    </row>
    <row r="244" spans="1:4">
      <c r="A244" s="1">
        <v>44104</v>
      </c>
      <c r="B244">
        <v>-4.8980054693462698</v>
      </c>
      <c r="C244">
        <v>-4.5919444231142403</v>
      </c>
      <c r="D244">
        <f t="shared" si="1"/>
        <v>-3.3245937499999898</v>
      </c>
    </row>
    <row r="245" spans="1:4">
      <c r="A245" s="1">
        <v>44196</v>
      </c>
      <c r="B245">
        <v>-4.7073986667652701</v>
      </c>
      <c r="C245">
        <v>-4.4014364093126996</v>
      </c>
      <c r="D245">
        <f t="shared" si="1"/>
        <v>-2.9671562499999902</v>
      </c>
    </row>
    <row r="246" spans="1:4">
      <c r="A246" s="1">
        <v>44286</v>
      </c>
      <c r="B246">
        <v>-4.6342806047759604</v>
      </c>
      <c r="C246">
        <v>-4.3077029627664398</v>
      </c>
      <c r="D246">
        <f t="shared" si="1"/>
        <v>-0.459531250000002</v>
      </c>
    </row>
    <row r="247" spans="1:4">
      <c r="A247" s="1">
        <v>44377</v>
      </c>
      <c r="B247">
        <v>-4.2217996044665602</v>
      </c>
      <c r="C247">
        <v>-3.87272183562269</v>
      </c>
      <c r="D247">
        <f t="shared" si="1"/>
        <v>0.16178124999999699</v>
      </c>
    </row>
    <row r="248" spans="1:4">
      <c r="A248" s="1">
        <v>44469</v>
      </c>
      <c r="B248">
        <v>-3.5961497539619902</v>
      </c>
      <c r="C248">
        <v>-3.2344514050512099</v>
      </c>
      <c r="D248">
        <f t="shared" si="1"/>
        <v>0.57865624999999699</v>
      </c>
    </row>
    <row r="249" spans="1:4">
      <c r="A249" s="1">
        <v>44561</v>
      </c>
      <c r="B249">
        <v>-2.6648154683817098</v>
      </c>
      <c r="C249">
        <v>-2.2841346652160599</v>
      </c>
      <c r="D249">
        <f t="shared" si="1"/>
        <v>0.79109374999999704</v>
      </c>
    </row>
    <row r="250" spans="1:4">
      <c r="A250" s="1">
        <v>44651</v>
      </c>
      <c r="B250">
        <v>-1.7585129285411301</v>
      </c>
      <c r="C250">
        <v>-1.36372984709213</v>
      </c>
      <c r="D250">
        <f t="shared" si="1"/>
        <v>0.23096875</v>
      </c>
    </row>
    <row r="251" spans="1:4">
      <c r="A251" s="1">
        <v>44742</v>
      </c>
      <c r="B251">
        <v>-1.7099545484190799</v>
      </c>
      <c r="C251">
        <v>-1.3118122341012599</v>
      </c>
      <c r="D251">
        <f t="shared" ref="D251:D260" si="2">+H133</f>
        <v>0.26178125000000002</v>
      </c>
    </row>
    <row r="252" spans="1:4">
      <c r="A252" s="1">
        <v>44834</v>
      </c>
      <c r="B252">
        <v>-1.9631333159975399</v>
      </c>
      <c r="C252">
        <v>-1.5613032208517099</v>
      </c>
      <c r="D252">
        <f t="shared" si="2"/>
        <v>0.31540625</v>
      </c>
    </row>
    <row r="253" spans="1:4">
      <c r="A253" s="1">
        <v>44926</v>
      </c>
      <c r="B253">
        <v>-2.3706146506257202</v>
      </c>
      <c r="C253">
        <v>-1.97434992107886</v>
      </c>
      <c r="D253">
        <f t="shared" si="2"/>
        <v>0.39184374999999999</v>
      </c>
    </row>
    <row r="254" spans="1:4">
      <c r="A254" s="1">
        <v>45016</v>
      </c>
      <c r="B254">
        <v>-1.2814269050143801</v>
      </c>
      <c r="C254">
        <v>-0.88814115159951301</v>
      </c>
      <c r="D254">
        <f t="shared" si="2"/>
        <v>0.55906249999999902</v>
      </c>
    </row>
    <row r="255" spans="1:4">
      <c r="A255" s="1">
        <v>45107</v>
      </c>
      <c r="B255">
        <v>-1.8266344197578299</v>
      </c>
      <c r="C255">
        <v>-1.4417729574870699</v>
      </c>
      <c r="D255">
        <f t="shared" si="2"/>
        <v>0.65393749999999895</v>
      </c>
    </row>
    <row r="256" spans="1:4">
      <c r="A256" s="1">
        <v>45199</v>
      </c>
      <c r="B256">
        <v>-1.7836103719184699</v>
      </c>
      <c r="C256">
        <v>-1.40915123009919</v>
      </c>
      <c r="D256">
        <f t="shared" si="2"/>
        <v>0.74443749999999898</v>
      </c>
    </row>
    <row r="257" spans="1:4">
      <c r="A257" s="1">
        <v>45291</v>
      </c>
      <c r="B257">
        <v>-2.0611454415667998</v>
      </c>
      <c r="C257">
        <v>-1.69723497895788</v>
      </c>
      <c r="D257">
        <f t="shared" si="2"/>
        <v>0.83056249999999898</v>
      </c>
    </row>
    <row r="258" spans="1:4">
      <c r="A258" s="1">
        <v>45382</v>
      </c>
      <c r="B258">
        <v>-2.6455570523051199</v>
      </c>
      <c r="C258">
        <v>-2.2923274316857398</v>
      </c>
      <c r="D258">
        <f t="shared" si="2"/>
        <v>1.0329375000000001</v>
      </c>
    </row>
    <row r="259" spans="1:4">
      <c r="A259" s="1">
        <v>45473</v>
      </c>
      <c r="B259">
        <v>-2.8986813901175901</v>
      </c>
      <c r="C259">
        <v>-2.5514759089569101</v>
      </c>
      <c r="D259">
        <f t="shared" si="2"/>
        <v>1.0620624999999999</v>
      </c>
    </row>
    <row r="260" spans="1:4">
      <c r="A260" s="1">
        <v>45565</v>
      </c>
      <c r="B260">
        <v>-3.02671189212777</v>
      </c>
      <c r="C260">
        <v>-2.68465620504726</v>
      </c>
      <c r="D260">
        <f t="shared" si="2"/>
        <v>1.0385625000000001</v>
      </c>
    </row>
  </sheetData>
  <hyperlinks>
    <hyperlink ref="M4" r:id="rId1" tooltip="mailto:a111ngap@imfweo" display="mailto:A111NGAP@IMFWEO" xr:uid="{654BBCED-89EF-44CD-8456-7057427CC0BA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7E3D-B75A-4942-ABF2-4354E015B4F9}">
  <sheetPr codeName="Sheet19"/>
  <dimension ref="A1:AC261"/>
  <sheetViews>
    <sheetView zoomScaleNormal="100" workbookViewId="0">
      <selection activeCell="F239" sqref="F239"/>
    </sheetView>
  </sheetViews>
  <sheetFormatPr defaultColWidth="9.140625" defaultRowHeight="12.75"/>
  <cols>
    <col min="1" max="1" width="10.7109375" style="30" bestFit="1" customWidth="1"/>
    <col min="2" max="3" width="9.140625" style="30"/>
    <col min="4" max="8" width="9.28515625" style="30" bestFit="1" customWidth="1"/>
    <col min="9" max="9" width="9.42578125" style="30" bestFit="1" customWidth="1"/>
    <col min="10" max="15" width="9.140625" style="30"/>
    <col min="16" max="16" width="9" style="30" customWidth="1"/>
    <col min="17" max="22" width="9.140625" style="30"/>
    <col min="23" max="27" width="9.28515625" style="30" bestFit="1" customWidth="1"/>
    <col min="28" max="28" width="9.42578125" style="30" bestFit="1" customWidth="1"/>
    <col min="29" max="16384" width="9.140625" style="30"/>
  </cols>
  <sheetData>
    <row r="1" spans="1:29">
      <c r="A1" s="30" t="s">
        <v>0</v>
      </c>
      <c r="C1" s="30" t="s">
        <v>13</v>
      </c>
      <c r="D1" s="30" t="s">
        <v>1222</v>
      </c>
      <c r="E1" s="30" t="s">
        <v>1223</v>
      </c>
      <c r="F1" s="30" t="s">
        <v>1224</v>
      </c>
      <c r="G1" s="30" t="s">
        <v>1225</v>
      </c>
      <c r="H1" s="30" t="s">
        <v>1226</v>
      </c>
      <c r="I1" s="30" t="s">
        <v>1227</v>
      </c>
      <c r="J1" s="30" t="s">
        <v>1228</v>
      </c>
      <c r="V1" s="30" t="s">
        <v>13</v>
      </c>
      <c r="W1" s="30" t="s">
        <v>1222</v>
      </c>
      <c r="X1" s="30" t="s">
        <v>1223</v>
      </c>
      <c r="Y1" s="30" t="s">
        <v>1224</v>
      </c>
      <c r="Z1" s="30" t="s">
        <v>1225</v>
      </c>
      <c r="AA1" s="30" t="s">
        <v>1226</v>
      </c>
      <c r="AB1" s="30" t="s">
        <v>1227</v>
      </c>
      <c r="AC1" s="30" t="s">
        <v>1228</v>
      </c>
    </row>
    <row r="2" spans="1:29" hidden="1">
      <c r="A2" s="31">
        <v>22006</v>
      </c>
      <c r="B2" s="31"/>
      <c r="C2" s="31"/>
      <c r="D2" s="30">
        <v>4.8357661637989803E-2</v>
      </c>
      <c r="E2" s="32">
        <v>-8.4068542996111398E-16</v>
      </c>
      <c r="F2" s="32">
        <v>-4.20487822809129E-16</v>
      </c>
      <c r="G2" s="32">
        <v>-6.4617746932729299E-16</v>
      </c>
      <c r="H2" s="32">
        <v>-5.5875796604387696E-16</v>
      </c>
      <c r="I2" s="32">
        <v>-4.9970092460195602E-16</v>
      </c>
      <c r="J2" s="32">
        <v>7.05937671805246E-17</v>
      </c>
      <c r="V2" s="31"/>
      <c r="W2" s="30">
        <v>4.8357661637989803E-2</v>
      </c>
      <c r="X2" s="32">
        <v>-8.4068542996111398E-16</v>
      </c>
      <c r="Y2" s="32">
        <v>-4.20487822809129E-16</v>
      </c>
      <c r="Z2" s="32">
        <v>-6.4617746932729299E-16</v>
      </c>
      <c r="AA2" s="32">
        <v>-5.5875796604387696E-16</v>
      </c>
      <c r="AB2" s="32">
        <v>-4.9970092460195602E-16</v>
      </c>
      <c r="AC2" s="32">
        <v>7.05937671805246E-17</v>
      </c>
    </row>
    <row r="3" spans="1:29" hidden="1">
      <c r="A3" s="31">
        <v>22097</v>
      </c>
      <c r="B3" s="31"/>
      <c r="C3" s="31"/>
      <c r="D3" s="30">
        <v>-0.223124095295578</v>
      </c>
      <c r="E3" s="32">
        <v>-5.2733170632572702E-16</v>
      </c>
      <c r="F3" s="32">
        <v>-3.2043497034541202E-16</v>
      </c>
      <c r="G3" s="32">
        <v>-2.4090041966913902E-16</v>
      </c>
      <c r="H3" s="32">
        <v>-3.3838682413808598E-16</v>
      </c>
      <c r="I3" s="32">
        <v>-2.5232413049308202E-16</v>
      </c>
      <c r="J3" s="32">
        <v>5.2649550479545799E-17</v>
      </c>
      <c r="V3" s="31"/>
      <c r="W3" s="30">
        <v>-0.223124095295578</v>
      </c>
      <c r="X3" s="32">
        <v>-5.2733170632572702E-16</v>
      </c>
      <c r="Y3" s="32">
        <v>-3.2043497034541202E-16</v>
      </c>
      <c r="Z3" s="32">
        <v>-2.4090041966913902E-16</v>
      </c>
      <c r="AA3" s="32">
        <v>-3.3838682413808598E-16</v>
      </c>
      <c r="AB3" s="32">
        <v>-2.5232413049308202E-16</v>
      </c>
      <c r="AC3" s="32">
        <v>5.2649550479545799E-17</v>
      </c>
    </row>
    <row r="4" spans="1:29" hidden="1">
      <c r="A4" s="31">
        <v>22189</v>
      </c>
      <c r="B4" s="31"/>
      <c r="C4" s="31"/>
      <c r="D4" s="30">
        <v>7.5637484940809102E-2</v>
      </c>
      <c r="E4" s="32">
        <v>-8.0935265134463702E-16</v>
      </c>
      <c r="F4" s="32">
        <v>-1.2405042219860801E-16</v>
      </c>
      <c r="G4" s="32">
        <v>-4.7799047514750596E-16</v>
      </c>
      <c r="H4" s="32">
        <v>-4.2189400686666801E-16</v>
      </c>
      <c r="I4" s="32">
        <v>-5.7267200357985496E-16</v>
      </c>
      <c r="J4" s="32">
        <v>-6.3675629180242499E-17</v>
      </c>
      <c r="V4" s="31"/>
      <c r="W4" s="30">
        <v>7.5637484940809102E-2</v>
      </c>
      <c r="X4" s="32">
        <v>-8.0935265134463702E-16</v>
      </c>
      <c r="Y4" s="32">
        <v>-1.2405042219860801E-16</v>
      </c>
      <c r="Z4" s="32">
        <v>-4.7799047514750596E-16</v>
      </c>
      <c r="AA4" s="32">
        <v>-4.2189400686666801E-16</v>
      </c>
      <c r="AB4" s="32">
        <v>-5.7267200357985496E-16</v>
      </c>
      <c r="AC4" s="32">
        <v>-6.3675629180242499E-17</v>
      </c>
    </row>
    <row r="5" spans="1:29" hidden="1">
      <c r="A5" s="31">
        <v>22281</v>
      </c>
      <c r="B5" s="31"/>
      <c r="C5" s="31"/>
      <c r="D5" s="30">
        <v>-7.7487568008197893E-2</v>
      </c>
      <c r="E5" s="32">
        <v>-5.41654247992459E-16</v>
      </c>
      <c r="F5" s="32">
        <v>-1.9002362141920501E-16</v>
      </c>
      <c r="G5" s="32">
        <v>-5.116357887279E-16</v>
      </c>
      <c r="H5" s="32">
        <v>-6.6075173514113996E-16</v>
      </c>
      <c r="I5" s="32">
        <v>-6.5338049640602701E-16</v>
      </c>
      <c r="J5" s="32">
        <v>-1.12379909468945E-17</v>
      </c>
      <c r="V5" s="31"/>
      <c r="W5" s="30">
        <v>-7.7487568008197893E-2</v>
      </c>
      <c r="X5" s="32">
        <v>-5.41654247992459E-16</v>
      </c>
      <c r="Y5" s="32">
        <v>-1.9002362141920501E-16</v>
      </c>
      <c r="Z5" s="32">
        <v>-5.116357887279E-16</v>
      </c>
      <c r="AA5" s="32">
        <v>-6.6075173514113996E-16</v>
      </c>
      <c r="AB5" s="32">
        <v>-6.5338049640602701E-16</v>
      </c>
      <c r="AC5" s="32">
        <v>-1.12379909468945E-17</v>
      </c>
    </row>
    <row r="6" spans="1:29" hidden="1">
      <c r="A6" s="31">
        <v>22371</v>
      </c>
      <c r="B6" s="31"/>
      <c r="C6" s="31"/>
      <c r="D6" s="30">
        <v>0.103176684994722</v>
      </c>
      <c r="E6" s="32">
        <v>-6.8909812061713697E-16</v>
      </c>
      <c r="F6" s="32">
        <v>-3.1242251733018901E-16</v>
      </c>
      <c r="G6" s="32">
        <v>-7.5536264044953695E-16</v>
      </c>
      <c r="H6" s="32">
        <v>-7.8964395135960998E-16</v>
      </c>
      <c r="I6" s="32">
        <v>-6.22348439846424E-16</v>
      </c>
      <c r="J6" s="32">
        <v>-3.09569832528455E-17</v>
      </c>
      <c r="V6" s="31"/>
      <c r="W6" s="30">
        <v>0.103176684994722</v>
      </c>
      <c r="X6" s="32">
        <v>-6.8909812061713697E-16</v>
      </c>
      <c r="Y6" s="32">
        <v>-3.1242251733018901E-16</v>
      </c>
      <c r="Z6" s="32">
        <v>-7.5536264044953695E-16</v>
      </c>
      <c r="AA6" s="32">
        <v>-7.8964395135960998E-16</v>
      </c>
      <c r="AB6" s="32">
        <v>-6.22348439846424E-16</v>
      </c>
      <c r="AC6" s="32">
        <v>-3.09569832528455E-17</v>
      </c>
    </row>
    <row r="7" spans="1:29" hidden="1">
      <c r="A7" s="31">
        <v>22462</v>
      </c>
      <c r="B7" s="31"/>
      <c r="C7" s="31"/>
      <c r="D7" s="30">
        <v>-4.9991598206594601E-2</v>
      </c>
      <c r="E7" s="32">
        <v>-9.320609892302191E-16</v>
      </c>
      <c r="F7" s="32">
        <v>-5.6817847470173896E-16</v>
      </c>
      <c r="G7" s="32">
        <v>-9.8985751822846702E-16</v>
      </c>
      <c r="H7" s="32">
        <v>-7.82021882580733E-16</v>
      </c>
      <c r="I7" s="32">
        <v>-6.2306293699316897E-16</v>
      </c>
      <c r="J7" s="32">
        <v>4.7434832398077803E-17</v>
      </c>
      <c r="V7" s="31"/>
      <c r="W7" s="30">
        <v>-4.9991598206594601E-2</v>
      </c>
      <c r="X7" s="32">
        <v>-9.320609892302191E-16</v>
      </c>
      <c r="Y7" s="32">
        <v>-5.6817847470173896E-16</v>
      </c>
      <c r="Z7" s="32">
        <v>-9.8985751822846702E-16</v>
      </c>
      <c r="AA7" s="32">
        <v>-7.82021882580733E-16</v>
      </c>
      <c r="AB7" s="32">
        <v>-6.2306293699316897E-16</v>
      </c>
      <c r="AC7" s="32">
        <v>4.7434832398077803E-17</v>
      </c>
    </row>
    <row r="8" spans="1:29" hidden="1">
      <c r="A8" s="31">
        <v>22554</v>
      </c>
      <c r="B8" s="31"/>
      <c r="C8" s="31"/>
      <c r="D8" s="30">
        <v>-5.7027305793062102E-2</v>
      </c>
      <c r="E8" s="32">
        <v>-1.13717710423872E-15</v>
      </c>
      <c r="F8" s="32">
        <v>-7.9095168534974499E-16</v>
      </c>
      <c r="G8" s="32">
        <v>-9.4878632305913598E-16</v>
      </c>
      <c r="H8" s="32">
        <v>-7.9647093800714204E-16</v>
      </c>
      <c r="I8" s="32">
        <v>-5.9795176311307505E-16</v>
      </c>
      <c r="J8" s="32">
        <v>8.9597078506341E-19</v>
      </c>
      <c r="V8" s="31"/>
      <c r="W8" s="30">
        <v>-5.7027305793062102E-2</v>
      </c>
      <c r="X8" s="32">
        <v>-1.13717710423872E-15</v>
      </c>
      <c r="Y8" s="32">
        <v>-7.9095168534974499E-16</v>
      </c>
      <c r="Z8" s="32">
        <v>-9.4878632305913598E-16</v>
      </c>
      <c r="AA8" s="32">
        <v>-7.9647093800714204E-16</v>
      </c>
      <c r="AB8" s="32">
        <v>-5.9795176311307505E-16</v>
      </c>
      <c r="AC8" s="32">
        <v>8.9597078506341E-19</v>
      </c>
    </row>
    <row r="9" spans="1:29" hidden="1">
      <c r="A9" s="31">
        <v>22646</v>
      </c>
      <c r="B9" s="31"/>
      <c r="C9" s="31"/>
      <c r="D9" s="30">
        <v>-0.11829278319154</v>
      </c>
      <c r="E9" s="32">
        <v>-1.3118712790947899E-15</v>
      </c>
      <c r="F9" s="32">
        <v>-7.1735177250486598E-16</v>
      </c>
      <c r="G9" s="32">
        <v>-8.6551815412628995E-16</v>
      </c>
      <c r="H9" s="32">
        <v>-6.7990282001917696E-16</v>
      </c>
      <c r="I9" s="32">
        <v>-5.5352088533155903E-16</v>
      </c>
      <c r="J9" s="32">
        <v>6.3818799771835001E-17</v>
      </c>
      <c r="V9" s="31"/>
      <c r="W9" s="30">
        <v>-0.11829278319154</v>
      </c>
      <c r="X9" s="32">
        <v>-1.3118712790947899E-15</v>
      </c>
      <c r="Y9" s="32">
        <v>-7.1735177250486598E-16</v>
      </c>
      <c r="Z9" s="32">
        <v>-8.6551815412628995E-16</v>
      </c>
      <c r="AA9" s="32">
        <v>-6.7990282001917696E-16</v>
      </c>
      <c r="AB9" s="32">
        <v>-5.5352088533155903E-16</v>
      </c>
      <c r="AC9" s="32">
        <v>6.3818799771835001E-17</v>
      </c>
    </row>
    <row r="10" spans="1:29" hidden="1">
      <c r="A10" s="31">
        <v>22736</v>
      </c>
      <c r="B10" s="31"/>
      <c r="C10" s="31"/>
      <c r="D10" s="30">
        <v>-0.154106999161636</v>
      </c>
      <c r="E10" s="32">
        <v>-1.15933553937331E-15</v>
      </c>
      <c r="F10" s="32">
        <v>-5.8604022923384203E-16</v>
      </c>
      <c r="G10" s="32">
        <v>-6.8406629004579995E-16</v>
      </c>
      <c r="H10" s="32">
        <v>-6.2309142976208396E-16</v>
      </c>
      <c r="I10" s="32">
        <v>-5.2022778891815998E-16</v>
      </c>
      <c r="J10" s="32">
        <v>2.3731922289169199E-17</v>
      </c>
      <c r="V10" s="31"/>
      <c r="W10" s="30">
        <v>-0.154106999161636</v>
      </c>
      <c r="X10" s="32">
        <v>-1.15933553937331E-15</v>
      </c>
      <c r="Y10" s="32">
        <v>-5.8604022923384203E-16</v>
      </c>
      <c r="Z10" s="32">
        <v>-6.8406629004579995E-16</v>
      </c>
      <c r="AA10" s="32">
        <v>-6.2309142976208396E-16</v>
      </c>
      <c r="AB10" s="32">
        <v>-5.2022778891815998E-16</v>
      </c>
      <c r="AC10" s="32">
        <v>2.3731922289169199E-17</v>
      </c>
    </row>
    <row r="11" spans="1:29" hidden="1">
      <c r="A11" s="31">
        <v>22827</v>
      </c>
      <c r="B11" s="31"/>
      <c r="C11" s="31"/>
      <c r="D11" s="30">
        <v>-0.21772282873064699</v>
      </c>
      <c r="E11" s="32">
        <v>-1.0458337073730699E-15</v>
      </c>
      <c r="F11" s="32">
        <v>-3.9661105848289299E-16</v>
      </c>
      <c r="G11" s="32">
        <v>-6.6910304655516405E-16</v>
      </c>
      <c r="H11" s="32">
        <v>-5.7468463422838897E-16</v>
      </c>
      <c r="I11" s="32">
        <v>-5.7478653945154598E-16</v>
      </c>
      <c r="J11" s="32">
        <v>4.0601355054748801E-17</v>
      </c>
      <c r="V11" s="31"/>
      <c r="W11" s="30">
        <v>-0.21772282873064699</v>
      </c>
      <c r="X11" s="32">
        <v>-1.0458337073730699E-15</v>
      </c>
      <c r="Y11" s="32">
        <v>-3.9661105848289299E-16</v>
      </c>
      <c r="Z11" s="32">
        <v>-6.6910304655516405E-16</v>
      </c>
      <c r="AA11" s="32">
        <v>-5.7468463422838897E-16</v>
      </c>
      <c r="AB11" s="32">
        <v>-5.7478653945154598E-16</v>
      </c>
      <c r="AC11" s="32">
        <v>4.0601355054748801E-17</v>
      </c>
    </row>
    <row r="12" spans="1:29" hidden="1">
      <c r="A12" s="31">
        <v>22919</v>
      </c>
      <c r="B12" s="31"/>
      <c r="C12" s="31"/>
      <c r="D12" s="30">
        <v>3.0005588475216002E-2</v>
      </c>
      <c r="E12" s="32">
        <v>-8.9053180254488398E-16</v>
      </c>
      <c r="F12" s="32">
        <v>-4.69764738376422E-16</v>
      </c>
      <c r="G12" s="32">
        <v>-6.0086767335444903E-16</v>
      </c>
      <c r="H12" s="32">
        <v>-6.6342270934475798E-16</v>
      </c>
      <c r="I12" s="32">
        <v>-5.7989349776841002E-16</v>
      </c>
      <c r="J12" s="32">
        <v>-1.00425813799356E-17</v>
      </c>
      <c r="V12" s="31"/>
      <c r="W12" s="30">
        <v>3.0005588475216002E-2</v>
      </c>
      <c r="X12" s="32">
        <v>-8.9053180254488398E-16</v>
      </c>
      <c r="Y12" s="32">
        <v>-4.69764738376422E-16</v>
      </c>
      <c r="Z12" s="32">
        <v>-6.0086767335444903E-16</v>
      </c>
      <c r="AA12" s="32">
        <v>-6.6342270934475798E-16</v>
      </c>
      <c r="AB12" s="32">
        <v>-5.7989349776841002E-16</v>
      </c>
      <c r="AC12" s="32">
        <v>-1.00425813799356E-17</v>
      </c>
    </row>
    <row r="13" spans="1:29" hidden="1">
      <c r="A13" s="31">
        <v>23011</v>
      </c>
      <c r="B13" s="31"/>
      <c r="C13" s="31"/>
      <c r="D13" s="30">
        <v>-3.8033335154869702E-2</v>
      </c>
      <c r="E13" s="32">
        <v>-9.9418157148188293E-16</v>
      </c>
      <c r="F13" s="32">
        <v>-2.5330516091071699E-16</v>
      </c>
      <c r="G13" s="32">
        <v>-6.55625945837288E-16</v>
      </c>
      <c r="H13" s="32">
        <v>-6.2446541939322802E-16</v>
      </c>
      <c r="I13" s="32">
        <v>-6.0818642691496703E-16</v>
      </c>
      <c r="J13" s="32">
        <v>2.7667141111398099E-17</v>
      </c>
      <c r="V13" s="31"/>
      <c r="W13" s="30">
        <v>-3.8033335154869702E-2</v>
      </c>
      <c r="X13" s="32">
        <v>-9.9418157148188293E-16</v>
      </c>
      <c r="Y13" s="32">
        <v>-2.5330516091071699E-16</v>
      </c>
      <c r="Z13" s="32">
        <v>-6.55625945837288E-16</v>
      </c>
      <c r="AA13" s="32">
        <v>-6.2446541939322802E-16</v>
      </c>
      <c r="AB13" s="32">
        <v>-6.0818642691496703E-16</v>
      </c>
      <c r="AC13" s="32">
        <v>2.7667141111398099E-17</v>
      </c>
    </row>
    <row r="14" spans="1:29" hidden="1">
      <c r="A14" s="31">
        <v>23101</v>
      </c>
      <c r="B14" s="31"/>
      <c r="C14" s="31"/>
      <c r="D14" s="30">
        <v>-4.15541663618181E-2</v>
      </c>
      <c r="E14" s="32">
        <v>-8.4737205236209797E-16</v>
      </c>
      <c r="F14" s="32">
        <v>-2.9043491461152601E-16</v>
      </c>
      <c r="G14" s="32">
        <v>-7.7451040024613196E-16</v>
      </c>
      <c r="H14" s="32">
        <v>-7.4065922162127998E-16</v>
      </c>
      <c r="I14" s="32">
        <v>-6.8760163199250603E-16</v>
      </c>
      <c r="J14" s="32">
        <v>-7.9522841863029694E-18</v>
      </c>
      <c r="V14" s="31"/>
      <c r="W14" s="30">
        <v>-4.15541663618181E-2</v>
      </c>
      <c r="X14" s="32">
        <v>-8.4737205236209797E-16</v>
      </c>
      <c r="Y14" s="32">
        <v>-2.9043491461152601E-16</v>
      </c>
      <c r="Z14" s="32">
        <v>-7.7451040024613196E-16</v>
      </c>
      <c r="AA14" s="32">
        <v>-7.4065922162127998E-16</v>
      </c>
      <c r="AB14" s="32">
        <v>-6.8760163199250603E-16</v>
      </c>
      <c r="AC14" s="32">
        <v>-7.9522841863029694E-18</v>
      </c>
    </row>
    <row r="15" spans="1:29" hidden="1">
      <c r="A15" s="31">
        <v>23192</v>
      </c>
      <c r="B15" s="31"/>
      <c r="C15" s="31"/>
      <c r="D15" s="30">
        <v>-0.20001574713546399</v>
      </c>
      <c r="E15" s="32">
        <v>-8.66983805653777E-16</v>
      </c>
      <c r="F15" s="32">
        <v>-5.0493357567415397E-16</v>
      </c>
      <c r="G15" s="32">
        <v>-9.1487734731861492E-16</v>
      </c>
      <c r="H15" s="32">
        <v>-7.90624491891947E-16</v>
      </c>
      <c r="I15" s="32">
        <v>-6.8581161810376505E-16</v>
      </c>
      <c r="J15" s="32">
        <v>3.2626427608094703E-17</v>
      </c>
      <c r="V15" s="31"/>
      <c r="W15" s="30">
        <v>-0.20001574713546399</v>
      </c>
      <c r="X15" s="32">
        <v>-8.66983805653777E-16</v>
      </c>
      <c r="Y15" s="32">
        <v>-5.0493357567415397E-16</v>
      </c>
      <c r="Z15" s="32">
        <v>-9.1487734731861492E-16</v>
      </c>
      <c r="AA15" s="32">
        <v>-7.90624491891947E-16</v>
      </c>
      <c r="AB15" s="32">
        <v>-6.8581161810376505E-16</v>
      </c>
      <c r="AC15" s="32">
        <v>3.2626427608094703E-17</v>
      </c>
    </row>
    <row r="16" spans="1:29" hidden="1">
      <c r="A16" s="31">
        <v>23284</v>
      </c>
      <c r="B16" s="31"/>
      <c r="C16" s="31"/>
      <c r="D16" s="30">
        <v>-0.114557737583894</v>
      </c>
      <c r="E16" s="32">
        <v>-9.9369446062114096E-16</v>
      </c>
      <c r="F16" s="32">
        <v>-6.8239675083792795E-16</v>
      </c>
      <c r="G16" s="32">
        <v>-7.5717185219264796E-16</v>
      </c>
      <c r="H16" s="32">
        <v>-6.8255125819677598E-16</v>
      </c>
      <c r="I16" s="32">
        <v>-5.3192306222536499E-16</v>
      </c>
      <c r="J16" s="32">
        <v>5.0334975410423801E-17</v>
      </c>
      <c r="V16" s="31"/>
      <c r="W16" s="30">
        <v>-0.114557737583894</v>
      </c>
      <c r="X16" s="32">
        <v>-9.9369446062114096E-16</v>
      </c>
      <c r="Y16" s="32">
        <v>-6.8239675083792795E-16</v>
      </c>
      <c r="Z16" s="32">
        <v>-7.5717185219264796E-16</v>
      </c>
      <c r="AA16" s="32">
        <v>-6.8255125819677598E-16</v>
      </c>
      <c r="AB16" s="32">
        <v>-5.3192306222536499E-16</v>
      </c>
      <c r="AC16" s="32">
        <v>5.0334975410423801E-17</v>
      </c>
    </row>
    <row r="17" spans="1:29" hidden="1">
      <c r="A17" s="31">
        <v>23376</v>
      </c>
      <c r="B17" s="31"/>
      <c r="C17" s="31"/>
      <c r="D17" s="30">
        <v>-0.122259614161949</v>
      </c>
      <c r="E17" s="32">
        <v>-1.17199963230774E-15</v>
      </c>
      <c r="F17" s="32">
        <v>-5.0560035302410795E-16</v>
      </c>
      <c r="G17" s="32">
        <v>-7.7487659181784102E-16</v>
      </c>
      <c r="H17" s="32">
        <v>-5.96741329940432E-16</v>
      </c>
      <c r="I17" s="32">
        <v>-6.3388180392299101E-16</v>
      </c>
      <c r="J17" s="32">
        <v>-2.07686434197313E-17</v>
      </c>
      <c r="V17" s="31"/>
      <c r="W17" s="30">
        <v>-0.122259614161949</v>
      </c>
      <c r="X17" s="32">
        <v>-1.17199963230774E-15</v>
      </c>
      <c r="Y17" s="32">
        <v>-5.0560035302410795E-16</v>
      </c>
      <c r="Z17" s="32">
        <v>-7.7487659181784102E-16</v>
      </c>
      <c r="AA17" s="32">
        <v>-5.96741329940432E-16</v>
      </c>
      <c r="AB17" s="32">
        <v>-6.3388180392299101E-16</v>
      </c>
      <c r="AC17" s="32">
        <v>-2.07686434197313E-17</v>
      </c>
    </row>
    <row r="18" spans="1:29" hidden="1">
      <c r="A18" s="31">
        <v>23467</v>
      </c>
      <c r="B18" s="31"/>
      <c r="C18" s="31"/>
      <c r="D18" s="30">
        <v>-0.35538406644375098</v>
      </c>
      <c r="E18" s="32">
        <v>-1.03321570557599E-15</v>
      </c>
      <c r="F18" s="32">
        <v>-6.1142344912815098E-16</v>
      </c>
      <c r="G18" s="32">
        <v>-6.4465528758000003E-16</v>
      </c>
      <c r="H18" s="32">
        <v>-6.3616617356581601E-16</v>
      </c>
      <c r="I18" s="32">
        <v>-5.9923613804858704E-16</v>
      </c>
      <c r="J18" s="32">
        <v>4.9126578243694097E-17</v>
      </c>
      <c r="V18" s="31"/>
      <c r="W18" s="30">
        <v>-0.35538406644375098</v>
      </c>
      <c r="X18" s="32">
        <v>-1.03321570557599E-15</v>
      </c>
      <c r="Y18" s="32">
        <v>-6.1142344912815098E-16</v>
      </c>
      <c r="Z18" s="32">
        <v>-6.4465528758000003E-16</v>
      </c>
      <c r="AA18" s="32">
        <v>-6.3616617356581601E-16</v>
      </c>
      <c r="AB18" s="32">
        <v>-5.9923613804858704E-16</v>
      </c>
      <c r="AC18" s="32">
        <v>4.9126578243694097E-17</v>
      </c>
    </row>
    <row r="19" spans="1:29" hidden="1">
      <c r="A19" s="31">
        <v>23558</v>
      </c>
      <c r="B19" s="31"/>
      <c r="C19" s="31"/>
      <c r="D19" s="30">
        <v>-0.44078258240671397</v>
      </c>
      <c r="E19" s="32">
        <v>-9.8763657234600196E-16</v>
      </c>
      <c r="F19" s="32">
        <v>-2.6318284956563302E-16</v>
      </c>
      <c r="G19" s="32">
        <v>-4.8612045518887402E-16</v>
      </c>
      <c r="H19" s="32">
        <v>-4.8677118964659702E-16</v>
      </c>
      <c r="I19" s="32">
        <v>-4.8047185134440797E-16</v>
      </c>
      <c r="J19" s="32">
        <v>5.4902501787091401E-17</v>
      </c>
      <c r="V19" s="31"/>
      <c r="W19" s="30">
        <v>-0.44078258240671397</v>
      </c>
      <c r="X19" s="32">
        <v>-9.8763657234600196E-16</v>
      </c>
      <c r="Y19" s="32">
        <v>-2.6318284956563302E-16</v>
      </c>
      <c r="Z19" s="32">
        <v>-4.8612045518887402E-16</v>
      </c>
      <c r="AA19" s="32">
        <v>-4.8677118964659702E-16</v>
      </c>
      <c r="AB19" s="32">
        <v>-4.8047185134440797E-16</v>
      </c>
      <c r="AC19" s="32">
        <v>5.4902501787091401E-17</v>
      </c>
    </row>
    <row r="20" spans="1:29" hidden="1">
      <c r="A20" s="31">
        <v>23650</v>
      </c>
      <c r="B20" s="31"/>
      <c r="C20" s="31"/>
      <c r="D20" s="30">
        <v>-0.10289244810805501</v>
      </c>
      <c r="E20" s="32">
        <v>-8.8476134540782004E-16</v>
      </c>
      <c r="F20" s="32">
        <v>-3.23156375008344E-16</v>
      </c>
      <c r="G20" s="32">
        <v>-6.3865760991178104E-16</v>
      </c>
      <c r="H20" s="32">
        <v>-5.6038258901455897E-16</v>
      </c>
      <c r="I20" s="32">
        <v>-6.3686529910846697E-16</v>
      </c>
      <c r="J20" s="32">
        <v>1.1531926928625999E-17</v>
      </c>
      <c r="V20" s="31"/>
      <c r="W20" s="30">
        <v>-0.10289244810805501</v>
      </c>
      <c r="X20" s="32">
        <v>-8.8476134540782004E-16</v>
      </c>
      <c r="Y20" s="32">
        <v>-3.23156375008344E-16</v>
      </c>
      <c r="Z20" s="32">
        <v>-6.3865760991178104E-16</v>
      </c>
      <c r="AA20" s="32">
        <v>-5.6038258901455897E-16</v>
      </c>
      <c r="AB20" s="32">
        <v>-6.3686529910846697E-16</v>
      </c>
      <c r="AC20" s="32">
        <v>1.1531926928625999E-17</v>
      </c>
    </row>
    <row r="21" spans="1:29" hidden="1">
      <c r="A21" s="31">
        <v>23742</v>
      </c>
      <c r="B21" s="31"/>
      <c r="C21" s="31"/>
      <c r="D21" s="30">
        <v>4.5025457707063697E-2</v>
      </c>
      <c r="E21" s="32">
        <v>-8.975159839087251E-16</v>
      </c>
      <c r="F21" s="32">
        <v>-4.1762496780381599E-16</v>
      </c>
      <c r="G21" s="32">
        <v>-6.98120617342957E-16</v>
      </c>
      <c r="H21" s="32">
        <v>-7.1853095983332403E-16</v>
      </c>
      <c r="I21" s="32">
        <v>-7.3024364080823202E-16</v>
      </c>
      <c r="J21" s="32">
        <v>-4.57438028235171E-17</v>
      </c>
      <c r="V21" s="31"/>
      <c r="W21" s="30">
        <v>4.5025457707063697E-2</v>
      </c>
      <c r="X21" s="32">
        <v>-8.975159839087251E-16</v>
      </c>
      <c r="Y21" s="32">
        <v>-4.1762496780381599E-16</v>
      </c>
      <c r="Z21" s="32">
        <v>-6.98120617342957E-16</v>
      </c>
      <c r="AA21" s="32">
        <v>-7.1853095983332403E-16</v>
      </c>
      <c r="AB21" s="32">
        <v>-7.3024364080823202E-16</v>
      </c>
      <c r="AC21" s="32">
        <v>-4.57438028235171E-17</v>
      </c>
    </row>
    <row r="22" spans="1:29" hidden="1">
      <c r="A22" s="31">
        <v>23832</v>
      </c>
      <c r="B22" s="31"/>
      <c r="C22" s="31"/>
      <c r="D22" s="30">
        <v>-0.180163820581484</v>
      </c>
      <c r="E22" s="32">
        <v>-1.03798696535696E-15</v>
      </c>
      <c r="F22" s="32">
        <v>-5.8035893446294401E-16</v>
      </c>
      <c r="G22" s="32">
        <v>-8.86579599853254E-16</v>
      </c>
      <c r="H22" s="32">
        <v>-7.6460685173599205E-16</v>
      </c>
      <c r="I22" s="32">
        <v>-6.6277656868465798E-16</v>
      </c>
      <c r="J22" s="32">
        <v>5.1985838765898301E-17</v>
      </c>
      <c r="V22" s="31"/>
      <c r="W22" s="30">
        <v>-0.180163820581484</v>
      </c>
      <c r="X22" s="32">
        <v>-1.03798696535696E-15</v>
      </c>
      <c r="Y22" s="32">
        <v>-5.8035893446294401E-16</v>
      </c>
      <c r="Z22" s="32">
        <v>-8.86579599853254E-16</v>
      </c>
      <c r="AA22" s="32">
        <v>-7.6460685173599205E-16</v>
      </c>
      <c r="AB22" s="32">
        <v>-6.6277656868465798E-16</v>
      </c>
      <c r="AC22" s="32">
        <v>5.1985838765898301E-17</v>
      </c>
    </row>
    <row r="23" spans="1:29" hidden="1">
      <c r="A23" s="31">
        <v>23923</v>
      </c>
      <c r="B23" s="31"/>
      <c r="C23" s="31"/>
      <c r="D23" s="30">
        <v>-0.15305304507564299</v>
      </c>
      <c r="E23" s="32">
        <v>-1.0451899177783199E-15</v>
      </c>
      <c r="F23" s="32">
        <v>-7.5429583586575E-16</v>
      </c>
      <c r="G23" s="32">
        <v>-7.9801913197084597E-16</v>
      </c>
      <c r="H23" s="32">
        <v>-6.6345801207971E-16</v>
      </c>
      <c r="I23" s="32">
        <v>-5.6843190790992496E-16</v>
      </c>
      <c r="J23" s="32">
        <v>-1.15845773141004E-17</v>
      </c>
      <c r="V23" s="31"/>
      <c r="W23" s="30">
        <v>-0.15305304507564299</v>
      </c>
      <c r="X23" s="32">
        <v>-1.0451899177783199E-15</v>
      </c>
      <c r="Y23" s="32">
        <v>-7.5429583586575E-16</v>
      </c>
      <c r="Z23" s="32">
        <v>-7.9801913197084597E-16</v>
      </c>
      <c r="AA23" s="32">
        <v>-6.6345801207971E-16</v>
      </c>
      <c r="AB23" s="32">
        <v>-5.6843190790992496E-16</v>
      </c>
      <c r="AC23" s="32">
        <v>-1.15845773141004E-17</v>
      </c>
    </row>
    <row r="24" spans="1:29" hidden="1">
      <c r="A24" s="31">
        <v>24015</v>
      </c>
      <c r="B24" s="31"/>
      <c r="C24" s="31"/>
      <c r="D24" s="30">
        <v>-0.11049301371589799</v>
      </c>
      <c r="E24" s="32">
        <v>-1.2753488784973901E-15</v>
      </c>
      <c r="F24" s="32">
        <v>-7.5081284906574803E-16</v>
      </c>
      <c r="G24" s="32">
        <v>-7.3416407763656103E-16</v>
      </c>
      <c r="H24" s="32">
        <v>-5.6579626941342702E-16</v>
      </c>
      <c r="I24" s="32">
        <v>-5.8087752576046205E-16</v>
      </c>
      <c r="J24" s="32">
        <v>2.3667525742071901E-17</v>
      </c>
      <c r="V24" s="31"/>
      <c r="W24" s="30">
        <v>-0.11049301371589799</v>
      </c>
      <c r="X24" s="32">
        <v>-1.2753488784973901E-15</v>
      </c>
      <c r="Y24" s="32">
        <v>-7.5081284906574803E-16</v>
      </c>
      <c r="Z24" s="32">
        <v>-7.3416407763656103E-16</v>
      </c>
      <c r="AA24" s="32">
        <v>-5.6579626941342702E-16</v>
      </c>
      <c r="AB24" s="32">
        <v>-5.8087752576046205E-16</v>
      </c>
      <c r="AC24" s="32">
        <v>2.3667525742071901E-17</v>
      </c>
    </row>
    <row r="25" spans="1:29" hidden="1">
      <c r="A25" s="31">
        <v>24107</v>
      </c>
      <c r="B25" s="31"/>
      <c r="C25" s="31"/>
      <c r="D25" s="30">
        <v>-0.17951279547975499</v>
      </c>
      <c r="E25" s="32">
        <v>-1.26552181508212E-15</v>
      </c>
      <c r="F25" s="32">
        <v>-6.5332045768777596E-16</v>
      </c>
      <c r="G25" s="32">
        <v>-6.2373828767376196E-16</v>
      </c>
      <c r="H25" s="32">
        <v>-5.5127371170960605E-16</v>
      </c>
      <c r="I25" s="32">
        <v>-5.11257019035762E-16</v>
      </c>
      <c r="J25" s="32">
        <v>5.3334914052138502E-17</v>
      </c>
      <c r="V25" s="31"/>
      <c r="W25" s="30">
        <v>-0.17951279547975499</v>
      </c>
      <c r="X25" s="32">
        <v>-1.26552181508212E-15</v>
      </c>
      <c r="Y25" s="32">
        <v>-6.5332045768777596E-16</v>
      </c>
      <c r="Z25" s="32">
        <v>-6.2373828767376196E-16</v>
      </c>
      <c r="AA25" s="32">
        <v>-5.5127371170960605E-16</v>
      </c>
      <c r="AB25" s="32">
        <v>-5.11257019035762E-16</v>
      </c>
      <c r="AC25" s="32">
        <v>5.3334914052138502E-17</v>
      </c>
    </row>
    <row r="26" spans="1:29" hidden="1">
      <c r="A26" s="31">
        <v>24197</v>
      </c>
      <c r="B26" s="31"/>
      <c r="C26" s="31"/>
      <c r="D26" s="30">
        <v>-5.6641877348641203E-3</v>
      </c>
      <c r="E26" s="32">
        <v>-1.17855465627246E-15</v>
      </c>
      <c r="F26" s="32">
        <v>-5.7519738429097195E-16</v>
      </c>
      <c r="G26" s="32">
        <v>-6.4006805609899104E-16</v>
      </c>
      <c r="H26" s="32">
        <v>-5.1147056012421296E-16</v>
      </c>
      <c r="I26" s="32">
        <v>-5.28037197106289E-16</v>
      </c>
      <c r="J26" s="32">
        <v>2.466334358559E-17</v>
      </c>
      <c r="V26" s="31"/>
      <c r="W26" s="30">
        <v>-5.6641877348641203E-3</v>
      </c>
      <c r="X26" s="32">
        <v>-1.17855465627246E-15</v>
      </c>
      <c r="Y26" s="32">
        <v>-5.7519738429097195E-16</v>
      </c>
      <c r="Z26" s="32">
        <v>-6.4006805609899104E-16</v>
      </c>
      <c r="AA26" s="32">
        <v>-5.1147056012421296E-16</v>
      </c>
      <c r="AB26" s="32">
        <v>-5.28037197106289E-16</v>
      </c>
      <c r="AC26" s="32">
        <v>2.466334358559E-17</v>
      </c>
    </row>
    <row r="27" spans="1:29" hidden="1">
      <c r="A27" s="31">
        <v>24288</v>
      </c>
      <c r="B27" s="31"/>
      <c r="C27" s="31"/>
      <c r="D27" s="30">
        <v>5.8452231279587798E-2</v>
      </c>
      <c r="E27" s="32">
        <v>-9.2532087438677292E-16</v>
      </c>
      <c r="F27" s="32">
        <v>-4.3576578147714599E-16</v>
      </c>
      <c r="G27" s="32">
        <v>-4.11666710347243E-16</v>
      </c>
      <c r="H27" s="32">
        <v>-4.37323261524118E-16</v>
      </c>
      <c r="I27" s="32">
        <v>-5.3485957756311198E-16</v>
      </c>
      <c r="J27" s="32">
        <v>-3.1697360595549003E-17</v>
      </c>
      <c r="V27" s="31"/>
      <c r="W27" s="30">
        <v>5.8452231279587798E-2</v>
      </c>
      <c r="X27" s="32">
        <v>-9.2532087438677292E-16</v>
      </c>
      <c r="Y27" s="32">
        <v>-4.3576578147714599E-16</v>
      </c>
      <c r="Z27" s="32">
        <v>-4.11666710347243E-16</v>
      </c>
      <c r="AA27" s="32">
        <v>-4.37323261524118E-16</v>
      </c>
      <c r="AB27" s="32">
        <v>-5.3485957756311198E-16</v>
      </c>
      <c r="AC27" s="32">
        <v>-3.1697360595549003E-17</v>
      </c>
    </row>
    <row r="28" spans="1:29" hidden="1">
      <c r="A28" s="31">
        <v>24380</v>
      </c>
      <c r="B28" s="31"/>
      <c r="C28" s="31"/>
      <c r="D28" s="30">
        <v>8.9555922779904294E-3</v>
      </c>
      <c r="E28" s="32">
        <v>-8.4604809070594005E-16</v>
      </c>
      <c r="F28" s="32">
        <v>-1.5188499385161199E-16</v>
      </c>
      <c r="G28" s="32">
        <v>-3.49135481640193E-16</v>
      </c>
      <c r="H28" s="32">
        <v>-4.2945176750180002E-16</v>
      </c>
      <c r="I28" s="32">
        <v>-5.4070294318264803E-16</v>
      </c>
      <c r="J28" s="32">
        <v>1.5218190565008E-17</v>
      </c>
      <c r="V28" s="31"/>
      <c r="W28" s="30">
        <v>8.9555922779904294E-3</v>
      </c>
      <c r="X28" s="32">
        <v>-8.4604809070594005E-16</v>
      </c>
      <c r="Y28" s="32">
        <v>-1.5188499385161199E-16</v>
      </c>
      <c r="Z28" s="32">
        <v>-3.49135481640193E-16</v>
      </c>
      <c r="AA28" s="32">
        <v>-4.2945176750180002E-16</v>
      </c>
      <c r="AB28" s="32">
        <v>-5.4070294318264803E-16</v>
      </c>
      <c r="AC28" s="32">
        <v>1.5218190565008E-17</v>
      </c>
    </row>
    <row r="29" spans="1:29" hidden="1">
      <c r="A29" s="31">
        <v>24472</v>
      </c>
      <c r="B29" s="31"/>
      <c r="C29" s="31"/>
      <c r="D29" s="30">
        <v>-1.5750740962156701E-2</v>
      </c>
      <c r="E29" s="32">
        <v>-6.3209463843060702E-16</v>
      </c>
      <c r="F29" s="32">
        <v>-1.44336555366544E-17</v>
      </c>
      <c r="G29" s="32">
        <v>-3.4999899459214402E-16</v>
      </c>
      <c r="H29" s="32">
        <v>-4.9306100762857199E-16</v>
      </c>
      <c r="I29" s="32">
        <v>-5.4381375100945202E-16</v>
      </c>
      <c r="J29" s="32">
        <v>-1.1097969774841501E-17</v>
      </c>
      <c r="V29" s="31"/>
      <c r="W29" s="30">
        <v>-1.5750740962156701E-2</v>
      </c>
      <c r="X29" s="32">
        <v>-6.3209463843060702E-16</v>
      </c>
      <c r="Y29" s="32">
        <v>-1.44336555366544E-17</v>
      </c>
      <c r="Z29" s="32">
        <v>-3.4999899459214402E-16</v>
      </c>
      <c r="AA29" s="32">
        <v>-4.9306100762857199E-16</v>
      </c>
      <c r="AB29" s="32">
        <v>-5.4381375100945202E-16</v>
      </c>
      <c r="AC29" s="32">
        <v>-1.1097969774841501E-17</v>
      </c>
    </row>
    <row r="30" spans="1:29" hidden="1">
      <c r="A30" s="31">
        <v>24562</v>
      </c>
      <c r="B30" s="31"/>
      <c r="C30" s="31"/>
      <c r="D30" s="30">
        <v>0.107763618617642</v>
      </c>
      <c r="E30" s="32">
        <v>-6.5177338987671703E-16</v>
      </c>
      <c r="F30" s="32">
        <v>-6.5584156877912895E-17</v>
      </c>
      <c r="G30" s="32">
        <v>-5.64308380950923E-16</v>
      </c>
      <c r="H30" s="32">
        <v>-6.25022943960695E-16</v>
      </c>
      <c r="I30" s="32">
        <v>-6.5226769200763598E-16</v>
      </c>
      <c r="J30" s="32">
        <v>-1.2466187941500301E-17</v>
      </c>
      <c r="V30" s="31"/>
      <c r="W30" s="30">
        <v>0.107763618617642</v>
      </c>
      <c r="X30" s="32">
        <v>-6.5177338987671703E-16</v>
      </c>
      <c r="Y30" s="32">
        <v>-6.5584156877912895E-17</v>
      </c>
      <c r="Z30" s="32">
        <v>-5.64308380950923E-16</v>
      </c>
      <c r="AA30" s="32">
        <v>-6.25022943960695E-16</v>
      </c>
      <c r="AB30" s="32">
        <v>-6.5226769200763598E-16</v>
      </c>
      <c r="AC30" s="32">
        <v>-1.2466187941500301E-17</v>
      </c>
    </row>
    <row r="31" spans="1:29" hidden="1">
      <c r="A31" s="31">
        <v>24653</v>
      </c>
      <c r="B31" s="31"/>
      <c r="C31" s="31"/>
      <c r="D31" s="30">
        <v>-0.22810099037112699</v>
      </c>
      <c r="E31" s="32">
        <v>-6.0335667854056504E-16</v>
      </c>
      <c r="F31" s="32">
        <v>-1.2850877363349199E-16</v>
      </c>
      <c r="G31" s="32">
        <v>-7.1359517850732102E-16</v>
      </c>
      <c r="H31" s="32">
        <v>-6.7810599775039305E-16</v>
      </c>
      <c r="I31" s="32">
        <v>-6.28975703696213E-16</v>
      </c>
      <c r="J31" s="32">
        <v>4.8171037450236602E-17</v>
      </c>
      <c r="V31" s="31"/>
      <c r="W31" s="30">
        <v>-0.22810099037112699</v>
      </c>
      <c r="X31" s="32">
        <v>-6.0335667854056504E-16</v>
      </c>
      <c r="Y31" s="32">
        <v>-1.2850877363349199E-16</v>
      </c>
      <c r="Z31" s="32">
        <v>-7.1359517850732102E-16</v>
      </c>
      <c r="AA31" s="32">
        <v>-6.7810599775039305E-16</v>
      </c>
      <c r="AB31" s="32">
        <v>-6.28975703696213E-16</v>
      </c>
      <c r="AC31" s="32">
        <v>4.8171037450236602E-17</v>
      </c>
    </row>
    <row r="32" spans="1:29" hidden="1">
      <c r="A32" s="31">
        <v>24745</v>
      </c>
      <c r="B32" s="31"/>
      <c r="C32" s="31"/>
      <c r="D32" s="30">
        <v>-0.19070333988735999</v>
      </c>
      <c r="E32" s="32">
        <v>-5.4740664046351699E-16</v>
      </c>
      <c r="F32" s="32">
        <v>-3.2000622350157502E-16</v>
      </c>
      <c r="G32" s="32">
        <v>-5.9799395748971696E-16</v>
      </c>
      <c r="H32" s="32">
        <v>-5.9839729324946097E-16</v>
      </c>
      <c r="I32" s="32">
        <v>-5.3325264171485804E-16</v>
      </c>
      <c r="J32" s="32">
        <v>-1.0908094781420101E-17</v>
      </c>
      <c r="V32" s="31"/>
      <c r="W32" s="30">
        <v>-0.19070333988735999</v>
      </c>
      <c r="X32" s="32">
        <v>-5.4740664046351699E-16</v>
      </c>
      <c r="Y32" s="32">
        <v>-3.2000622350157502E-16</v>
      </c>
      <c r="Z32" s="32">
        <v>-5.9799395748971696E-16</v>
      </c>
      <c r="AA32" s="32">
        <v>-5.9839729324946097E-16</v>
      </c>
      <c r="AB32" s="32">
        <v>-5.3325264171485804E-16</v>
      </c>
      <c r="AC32" s="32">
        <v>-1.0908094781420101E-17</v>
      </c>
    </row>
    <row r="33" spans="1:29" hidden="1">
      <c r="A33" s="31">
        <v>24837</v>
      </c>
      <c r="B33" s="31"/>
      <c r="C33" s="31"/>
      <c r="D33" s="30">
        <v>-0.117068983376181</v>
      </c>
      <c r="E33" s="32">
        <v>-7.80153282862861E-16</v>
      </c>
      <c r="F33" s="32">
        <v>-3.4082672328034402E-16</v>
      </c>
      <c r="G33" s="32">
        <v>-6.5968602283154099E-16</v>
      </c>
      <c r="H33" s="32">
        <v>-5.57086963113471E-16</v>
      </c>
      <c r="I33" s="32">
        <v>-6.2087247628376602E-16</v>
      </c>
      <c r="J33" s="32">
        <v>-1.0753748250792999E-17</v>
      </c>
      <c r="V33" s="31"/>
      <c r="W33" s="30">
        <v>-0.117068983376181</v>
      </c>
      <c r="X33" s="32">
        <v>-7.80153282862861E-16</v>
      </c>
      <c r="Y33" s="32">
        <v>-3.4082672328034402E-16</v>
      </c>
      <c r="Z33" s="32">
        <v>-6.5968602283154099E-16</v>
      </c>
      <c r="AA33" s="32">
        <v>-5.57086963113471E-16</v>
      </c>
      <c r="AB33" s="32">
        <v>-6.2087247628376602E-16</v>
      </c>
      <c r="AC33" s="32">
        <v>-1.0753748250792999E-17</v>
      </c>
    </row>
    <row r="34" spans="1:29" hidden="1">
      <c r="A34" s="31">
        <v>24928</v>
      </c>
      <c r="B34" s="31"/>
      <c r="C34" s="31"/>
      <c r="D34" s="30">
        <v>-2.60724979899601E-2</v>
      </c>
      <c r="E34" s="32">
        <v>-7.7389434364845195E-16</v>
      </c>
      <c r="F34" s="32">
        <v>-4.66727105942285E-16</v>
      </c>
      <c r="G34" s="32">
        <v>-4.6096762353855304E-16</v>
      </c>
      <c r="H34" s="32">
        <v>-5.46673682718087E-16</v>
      </c>
      <c r="I34" s="32">
        <v>-4.7080236182975996E-16</v>
      </c>
      <c r="J34" s="32">
        <v>6.1412586687605302E-17</v>
      </c>
      <c r="V34" s="31"/>
      <c r="W34" s="30">
        <v>-2.60724979899601E-2</v>
      </c>
      <c r="X34" s="32">
        <v>-7.7389434364845195E-16</v>
      </c>
      <c r="Y34" s="32">
        <v>-4.66727105942285E-16</v>
      </c>
      <c r="Z34" s="32">
        <v>-4.6096762353855304E-16</v>
      </c>
      <c r="AA34" s="32">
        <v>-5.46673682718087E-16</v>
      </c>
      <c r="AB34" s="32">
        <v>-4.7080236182975996E-16</v>
      </c>
      <c r="AC34" s="32">
        <v>6.1412586687605302E-17</v>
      </c>
    </row>
    <row r="35" spans="1:29" hidden="1">
      <c r="A35" s="31">
        <v>25019</v>
      </c>
      <c r="B35" s="31"/>
      <c r="C35" s="31"/>
      <c r="D35" s="30">
        <v>6.8421447259405896E-2</v>
      </c>
      <c r="E35" s="32">
        <v>-9.1217811557476909E-16</v>
      </c>
      <c r="F35" s="32">
        <v>-7.3525657048462096E-17</v>
      </c>
      <c r="G35" s="32">
        <v>-4.14408642996758E-16</v>
      </c>
      <c r="H35" s="32">
        <v>-4.0831883500138199E-16</v>
      </c>
      <c r="I35" s="32">
        <v>-4.4305840695666301E-16</v>
      </c>
      <c r="J35" s="32">
        <v>1.7059778390206399E-17</v>
      </c>
      <c r="V35" s="31"/>
      <c r="W35" s="30">
        <v>6.8421447259405896E-2</v>
      </c>
      <c r="X35" s="32">
        <v>-9.1217811557476909E-16</v>
      </c>
      <c r="Y35" s="32">
        <v>-7.3525657048462096E-17</v>
      </c>
      <c r="Z35" s="32">
        <v>-4.14408642996758E-16</v>
      </c>
      <c r="AA35" s="32">
        <v>-4.0831883500138199E-16</v>
      </c>
      <c r="AB35" s="32">
        <v>-4.4305840695666301E-16</v>
      </c>
      <c r="AC35" s="32">
        <v>1.7059778390206399E-17</v>
      </c>
    </row>
    <row r="36" spans="1:29" hidden="1">
      <c r="A36" s="31">
        <v>25111</v>
      </c>
      <c r="B36" s="31"/>
      <c r="C36" s="31"/>
      <c r="D36" s="30">
        <v>-0.149659929176505</v>
      </c>
      <c r="E36" s="32">
        <v>-6.0244333794800799E-16</v>
      </c>
      <c r="F36" s="32">
        <v>-2.7142634999632901E-17</v>
      </c>
      <c r="G36" s="32">
        <v>-4.2362427807997398E-16</v>
      </c>
      <c r="H36" s="32">
        <v>-4.4476657302848499E-16</v>
      </c>
      <c r="I36" s="32">
        <v>-5.2747629133190903E-16</v>
      </c>
      <c r="J36" s="32">
        <v>4.8469627686064999E-17</v>
      </c>
      <c r="V36" s="31"/>
      <c r="W36" s="30">
        <v>-0.149659929176505</v>
      </c>
      <c r="X36" s="32">
        <v>-6.0244333794800799E-16</v>
      </c>
      <c r="Y36" s="32">
        <v>-2.7142634999632901E-17</v>
      </c>
      <c r="Z36" s="32">
        <v>-4.2362427807997398E-16</v>
      </c>
      <c r="AA36" s="32">
        <v>-4.4476657302848499E-16</v>
      </c>
      <c r="AB36" s="32">
        <v>-5.2747629133190903E-16</v>
      </c>
      <c r="AC36" s="32">
        <v>4.8469627686064999E-17</v>
      </c>
    </row>
    <row r="37" spans="1:29" hidden="1">
      <c r="A37" s="31">
        <v>25203</v>
      </c>
      <c r="B37" s="31"/>
      <c r="C37" s="31"/>
      <c r="D37" s="30">
        <v>4.67816248572979E-2</v>
      </c>
      <c r="E37" s="32">
        <v>-5.35128252412319E-16</v>
      </c>
      <c r="F37" s="32">
        <v>-1.5786461707763499E-16</v>
      </c>
      <c r="G37" s="32">
        <v>-5.8076361366212004E-16</v>
      </c>
      <c r="H37" s="32">
        <v>-6.1400398440843596E-16</v>
      </c>
      <c r="I37" s="32">
        <v>-6.0420293702656799E-16</v>
      </c>
      <c r="J37" s="32">
        <v>-3.2622726133767098E-17</v>
      </c>
      <c r="V37" s="31"/>
      <c r="W37" s="30">
        <v>4.67816248572979E-2</v>
      </c>
      <c r="X37" s="32">
        <v>-5.35128252412319E-16</v>
      </c>
      <c r="Y37" s="32">
        <v>-1.5786461707763499E-16</v>
      </c>
      <c r="Z37" s="32">
        <v>-5.8076361366212004E-16</v>
      </c>
      <c r="AA37" s="32">
        <v>-6.1400398440843596E-16</v>
      </c>
      <c r="AB37" s="32">
        <v>-6.0420293702656799E-16</v>
      </c>
      <c r="AC37" s="32">
        <v>-3.2622726133767098E-17</v>
      </c>
    </row>
    <row r="38" spans="1:29" hidden="1">
      <c r="A38" s="31">
        <v>25293</v>
      </c>
      <c r="B38" s="31"/>
      <c r="C38" s="31"/>
      <c r="D38" s="30">
        <v>-2.9240818097304801E-2</v>
      </c>
      <c r="E38" s="32">
        <v>-5.16539528264315E-16</v>
      </c>
      <c r="F38" s="32">
        <v>-2.89429355630908E-16</v>
      </c>
      <c r="G38" s="32">
        <v>-5.0562164094972702E-16</v>
      </c>
      <c r="H38" s="32">
        <v>-4.8895967297564804E-16</v>
      </c>
      <c r="I38" s="32">
        <v>-4.6445933600051897E-16</v>
      </c>
      <c r="J38" s="32">
        <v>5.4702807319988098E-17</v>
      </c>
      <c r="V38" s="31"/>
      <c r="W38" s="30">
        <v>-2.9240818097304801E-2</v>
      </c>
      <c r="X38" s="32">
        <v>-5.16539528264315E-16</v>
      </c>
      <c r="Y38" s="32">
        <v>-2.89429355630908E-16</v>
      </c>
      <c r="Z38" s="32">
        <v>-5.0562164094972702E-16</v>
      </c>
      <c r="AA38" s="32">
        <v>-4.8895967297564804E-16</v>
      </c>
      <c r="AB38" s="32">
        <v>-4.6445933600051897E-16</v>
      </c>
      <c r="AC38" s="32">
        <v>5.4702807319988098E-17</v>
      </c>
    </row>
    <row r="39" spans="1:29" hidden="1">
      <c r="A39" s="31">
        <v>25384</v>
      </c>
      <c r="B39" s="31"/>
      <c r="C39" s="31"/>
      <c r="D39" s="30">
        <v>0.30568021249002297</v>
      </c>
      <c r="E39" s="32">
        <v>-5.7489516670104702E-16</v>
      </c>
      <c r="F39" s="32">
        <v>-1.9874379836088199E-16</v>
      </c>
      <c r="G39" s="32">
        <v>-3.06483558248516E-16</v>
      </c>
      <c r="H39" s="32">
        <v>-3.3987749636683998E-16</v>
      </c>
      <c r="I39" s="32">
        <v>-3.7767021191359999E-16</v>
      </c>
      <c r="J39" s="32">
        <v>-2.9351775422451799E-18</v>
      </c>
      <c r="V39" s="31"/>
      <c r="W39" s="30">
        <v>0.30568021249002297</v>
      </c>
      <c r="X39" s="32">
        <v>-5.7489516670104702E-16</v>
      </c>
      <c r="Y39" s="32">
        <v>-1.9874379836088199E-16</v>
      </c>
      <c r="Z39" s="32">
        <v>-3.06483558248516E-16</v>
      </c>
      <c r="AA39" s="32">
        <v>-3.3987749636683998E-16</v>
      </c>
      <c r="AB39" s="32">
        <v>-3.7767021191359999E-16</v>
      </c>
      <c r="AC39" s="32">
        <v>-2.9351775422451799E-18</v>
      </c>
    </row>
    <row r="40" spans="1:29" hidden="1">
      <c r="A40" s="31">
        <v>25476</v>
      </c>
      <c r="B40" s="31"/>
      <c r="C40" s="31"/>
      <c r="D40" s="30">
        <v>0.17112523321074799</v>
      </c>
      <c r="E40" s="32">
        <v>-5.62946224991579E-16</v>
      </c>
      <c r="F40" s="32">
        <v>-2.8103099828271698E-17</v>
      </c>
      <c r="G40" s="32">
        <v>-2.78615847080318E-16</v>
      </c>
      <c r="H40" s="32">
        <v>-3.1404229962888699E-16</v>
      </c>
      <c r="I40" s="32">
        <v>-4.5205833455751401E-16</v>
      </c>
      <c r="J40" s="32">
        <v>7.0529269112203206E-18</v>
      </c>
      <c r="V40" s="31"/>
      <c r="W40" s="30">
        <v>0.17112523321074799</v>
      </c>
      <c r="X40" s="32">
        <v>-5.62946224991579E-16</v>
      </c>
      <c r="Y40" s="32">
        <v>-2.8103099828271698E-17</v>
      </c>
      <c r="Z40" s="32">
        <v>-2.78615847080318E-16</v>
      </c>
      <c r="AA40" s="32">
        <v>-3.1404229962888699E-16</v>
      </c>
      <c r="AB40" s="32">
        <v>-4.5205833455751401E-16</v>
      </c>
      <c r="AC40" s="32">
        <v>7.0529269112203206E-18</v>
      </c>
    </row>
    <row r="41" spans="1:29" hidden="1">
      <c r="A41" s="31">
        <v>25568</v>
      </c>
      <c r="B41" s="31"/>
      <c r="C41" s="31"/>
      <c r="D41" s="30">
        <v>-0.12439654796567</v>
      </c>
      <c r="E41" s="32">
        <v>-2.10612442616479E-16</v>
      </c>
      <c r="F41" s="32">
        <v>2.64407238680643E-16</v>
      </c>
      <c r="G41" s="32">
        <v>5.2060939655502297E-17</v>
      </c>
      <c r="H41" s="32">
        <v>-2.0427353951376299E-16</v>
      </c>
      <c r="I41" s="32">
        <v>-2.9207474261238898E-16</v>
      </c>
      <c r="J41" s="32">
        <v>4.8635282947858102E-17</v>
      </c>
      <c r="V41" s="31"/>
      <c r="W41" s="30">
        <v>-0.12439654796567</v>
      </c>
      <c r="X41" s="32">
        <v>-2.10612442616479E-16</v>
      </c>
      <c r="Y41" s="32">
        <v>2.64407238680643E-16</v>
      </c>
      <c r="Z41" s="32">
        <v>5.2060939655502297E-17</v>
      </c>
      <c r="AA41" s="32">
        <v>-2.0427353951376299E-16</v>
      </c>
      <c r="AB41" s="32">
        <v>-2.9207474261238898E-16</v>
      </c>
      <c r="AC41" s="32">
        <v>4.8635282947858102E-17</v>
      </c>
    </row>
    <row r="42" spans="1:29" hidden="1">
      <c r="A42" s="31">
        <v>25658</v>
      </c>
      <c r="B42" s="31"/>
      <c r="C42" s="31"/>
      <c r="D42" s="30">
        <v>1.24783565480061E-2</v>
      </c>
      <c r="E42" s="32">
        <v>-1.5097213296214201E-16</v>
      </c>
      <c r="F42" s="32">
        <v>4.6541440003696799E-16</v>
      </c>
      <c r="G42" s="32">
        <v>-1.55552898377267E-16</v>
      </c>
      <c r="H42" s="32">
        <v>-2.5488359290672298E-16</v>
      </c>
      <c r="I42" s="32">
        <v>-4.3595280912098398E-16</v>
      </c>
      <c r="J42" s="32">
        <v>-5.2351070681261499E-18</v>
      </c>
      <c r="V42" s="31"/>
      <c r="W42" s="30">
        <v>1.24783565480061E-2</v>
      </c>
      <c r="X42" s="32">
        <v>-1.5097213296214201E-16</v>
      </c>
      <c r="Y42" s="32">
        <v>4.6541440003696799E-16</v>
      </c>
      <c r="Z42" s="32">
        <v>-1.55552898377267E-16</v>
      </c>
      <c r="AA42" s="32">
        <v>-2.5488359290672298E-16</v>
      </c>
      <c r="AB42" s="32">
        <v>-4.3595280912098398E-16</v>
      </c>
      <c r="AC42" s="32">
        <v>-5.2351070681261499E-18</v>
      </c>
    </row>
    <row r="43" spans="1:29" hidden="1">
      <c r="A43" s="31">
        <v>25749</v>
      </c>
      <c r="B43" s="31"/>
      <c r="C43" s="31"/>
      <c r="D43" s="30">
        <v>0.226043415614152</v>
      </c>
      <c r="E43" s="32">
        <v>-1.06092675224758E-16</v>
      </c>
      <c r="F43" s="32">
        <v>1.10197082571803E-16</v>
      </c>
      <c r="G43" s="32">
        <v>-3.3160967437644498E-16</v>
      </c>
      <c r="H43" s="32">
        <v>-5.2042455221964096E-16</v>
      </c>
      <c r="I43" s="32">
        <v>-5.5596386509842002E-16</v>
      </c>
      <c r="J43" s="32">
        <v>-3.9495966879293801E-17</v>
      </c>
      <c r="V43" s="31"/>
      <c r="W43" s="30">
        <v>0.226043415614152</v>
      </c>
      <c r="X43" s="32">
        <v>-1.06092675224758E-16</v>
      </c>
      <c r="Y43" s="32">
        <v>1.10197082571803E-16</v>
      </c>
      <c r="Z43" s="32">
        <v>-3.3160967437644498E-16</v>
      </c>
      <c r="AA43" s="32">
        <v>-5.2042455221964096E-16</v>
      </c>
      <c r="AB43" s="32">
        <v>-5.5596386509842002E-16</v>
      </c>
      <c r="AC43" s="32">
        <v>-3.9495966879293801E-17</v>
      </c>
    </row>
    <row r="44" spans="1:29" hidden="1">
      <c r="A44" s="31">
        <v>25841</v>
      </c>
      <c r="B44" s="31"/>
      <c r="C44" s="31"/>
      <c r="D44" s="30">
        <v>-1.4565435916983E-2</v>
      </c>
      <c r="E44" s="32">
        <v>-5.1852925121692099E-16</v>
      </c>
      <c r="F44" s="32">
        <v>-3.23578996856034E-18</v>
      </c>
      <c r="G44" s="32">
        <v>-6.1618622896958698E-16</v>
      </c>
      <c r="H44" s="32">
        <v>-6.3098247963772204E-16</v>
      </c>
      <c r="I44" s="32">
        <v>-5.6865118411092296E-16</v>
      </c>
      <c r="J44" s="32">
        <v>1.5302524464334401E-17</v>
      </c>
      <c r="V44" s="31"/>
      <c r="W44" s="30">
        <v>-1.4565435916983E-2</v>
      </c>
      <c r="X44" s="32">
        <v>-5.1852925121692099E-16</v>
      </c>
      <c r="Y44" s="32">
        <v>-3.23578996856034E-18</v>
      </c>
      <c r="Z44" s="32">
        <v>-6.1618622896958698E-16</v>
      </c>
      <c r="AA44" s="32">
        <v>-6.3098247963772204E-16</v>
      </c>
      <c r="AB44" s="32">
        <v>-5.6865118411092296E-16</v>
      </c>
      <c r="AC44" s="32">
        <v>1.5302524464334401E-17</v>
      </c>
    </row>
    <row r="45" spans="1:29" hidden="1">
      <c r="A45" s="31">
        <v>25933</v>
      </c>
      <c r="B45" s="31"/>
      <c r="C45" s="31"/>
      <c r="D45" s="30">
        <v>-1.2843961321432E-2</v>
      </c>
      <c r="E45" s="32">
        <v>-4.4985286459805799E-16</v>
      </c>
      <c r="F45" s="32">
        <v>-1.99850264238513E-16</v>
      </c>
      <c r="G45" s="32">
        <v>-6.5726608042964899E-16</v>
      </c>
      <c r="H45" s="32">
        <v>-6.4908444309912702E-16</v>
      </c>
      <c r="I45" s="32">
        <v>-5.5236859665253304E-16</v>
      </c>
      <c r="J45" s="32">
        <v>-9.3030716499372798E-17</v>
      </c>
      <c r="V45" s="31"/>
      <c r="W45" s="30">
        <v>-1.2843961321432E-2</v>
      </c>
      <c r="X45" s="32">
        <v>-4.4985286459805799E-16</v>
      </c>
      <c r="Y45" s="32">
        <v>-1.99850264238513E-16</v>
      </c>
      <c r="Z45" s="32">
        <v>-6.5726608042964899E-16</v>
      </c>
      <c r="AA45" s="32">
        <v>-6.4908444309912702E-16</v>
      </c>
      <c r="AB45" s="32">
        <v>-5.5236859665253304E-16</v>
      </c>
      <c r="AC45" s="32">
        <v>-9.3030716499372798E-17</v>
      </c>
    </row>
    <row r="46" spans="1:29" hidden="1">
      <c r="A46" s="31">
        <v>26023</v>
      </c>
      <c r="B46" s="31"/>
      <c r="C46" s="31"/>
      <c r="D46" s="30">
        <v>-0.248968509368651</v>
      </c>
      <c r="E46" s="32">
        <v>-8.71044253738993E-16</v>
      </c>
      <c r="F46" s="32">
        <v>-4.9020266648727099E-16</v>
      </c>
      <c r="G46" s="32">
        <v>-8.3930340951002895E-16</v>
      </c>
      <c r="H46" s="32">
        <v>-6.7691734080623295E-16</v>
      </c>
      <c r="I46" s="32">
        <v>-5.6011942605579805E-16</v>
      </c>
      <c r="J46" s="32">
        <v>3.1255474829034197E-17</v>
      </c>
      <c r="V46" s="31"/>
      <c r="W46" s="30">
        <v>-0.248968509368651</v>
      </c>
      <c r="X46" s="32">
        <v>-8.71044253738993E-16</v>
      </c>
      <c r="Y46" s="32">
        <v>-4.9020266648727099E-16</v>
      </c>
      <c r="Z46" s="32">
        <v>-8.3930340951002895E-16</v>
      </c>
      <c r="AA46" s="32">
        <v>-6.7691734080623295E-16</v>
      </c>
      <c r="AB46" s="32">
        <v>-5.6011942605579805E-16</v>
      </c>
      <c r="AC46" s="32">
        <v>3.1255474829034197E-17</v>
      </c>
    </row>
    <row r="47" spans="1:29" hidden="1">
      <c r="A47" s="31">
        <v>26114</v>
      </c>
      <c r="B47" s="31"/>
      <c r="C47" s="31"/>
      <c r="D47" s="30">
        <v>0.227409540334467</v>
      </c>
      <c r="E47" s="32">
        <v>-9.3725848361427396E-16</v>
      </c>
      <c r="F47" s="32">
        <v>-6.1173852140760803E-16</v>
      </c>
      <c r="G47" s="32">
        <v>-7.7757970182594898E-16</v>
      </c>
      <c r="H47" s="32">
        <v>-6.3935593164109302E-16</v>
      </c>
      <c r="I47" s="32">
        <v>-4.7967902629161302E-16</v>
      </c>
      <c r="J47" s="32">
        <v>-3.8006542573188198E-17</v>
      </c>
      <c r="V47" s="31"/>
      <c r="W47" s="30">
        <v>0.227409540334467</v>
      </c>
      <c r="X47" s="32">
        <v>-9.3725848361427396E-16</v>
      </c>
      <c r="Y47" s="32">
        <v>-6.1173852140760803E-16</v>
      </c>
      <c r="Z47" s="32">
        <v>-7.7757970182594898E-16</v>
      </c>
      <c r="AA47" s="32">
        <v>-6.3935593164109302E-16</v>
      </c>
      <c r="AB47" s="32">
        <v>-4.7967902629161302E-16</v>
      </c>
      <c r="AC47" s="32">
        <v>-3.8006542573188198E-17</v>
      </c>
    </row>
    <row r="48" spans="1:29" hidden="1">
      <c r="A48" s="31">
        <v>26206</v>
      </c>
      <c r="B48" s="31"/>
      <c r="C48" s="31"/>
      <c r="D48" s="30">
        <v>0.33895638877731299</v>
      </c>
      <c r="E48" s="32">
        <v>-9.0605174012728003E-16</v>
      </c>
      <c r="F48" s="32">
        <v>-5.8638838728189105E-16</v>
      </c>
      <c r="G48" s="32">
        <v>-5.3114941230602203E-16</v>
      </c>
      <c r="H48" s="32">
        <v>-4.4779364771188504E-16</v>
      </c>
      <c r="I48" s="32">
        <v>-3.8325748899894601E-16</v>
      </c>
      <c r="J48" s="32">
        <v>-2.2495393785860199E-17</v>
      </c>
      <c r="V48" s="31"/>
      <c r="W48" s="30">
        <v>0.33895638877731299</v>
      </c>
      <c r="X48" s="32">
        <v>-9.0605174012728003E-16</v>
      </c>
      <c r="Y48" s="32">
        <v>-5.8638838728189105E-16</v>
      </c>
      <c r="Z48" s="32">
        <v>-5.3114941230602203E-16</v>
      </c>
      <c r="AA48" s="32">
        <v>-4.4779364771188504E-16</v>
      </c>
      <c r="AB48" s="32">
        <v>-3.8325748899894601E-16</v>
      </c>
      <c r="AC48" s="32">
        <v>-2.2495393785860199E-17</v>
      </c>
    </row>
    <row r="49" spans="1:29" hidden="1">
      <c r="A49" s="31">
        <v>26298</v>
      </c>
      <c r="B49" s="31"/>
      <c r="C49" s="31"/>
      <c r="D49" s="30">
        <v>-0.234333434387265</v>
      </c>
      <c r="E49" s="32">
        <v>-7.8868078455541504E-16</v>
      </c>
      <c r="F49" s="32">
        <v>-2.6426801752676498E-16</v>
      </c>
      <c r="G49" s="32">
        <v>-3.0913269451356999E-16</v>
      </c>
      <c r="H49" s="32">
        <v>-2.88288176480341E-16</v>
      </c>
      <c r="I49" s="32">
        <v>-2.6635127532988698E-16</v>
      </c>
      <c r="J49" s="32">
        <v>3.2066943155836399E-17</v>
      </c>
      <c r="V49" s="31"/>
      <c r="W49" s="30">
        <v>-0.234333434387265</v>
      </c>
      <c r="X49" s="32">
        <v>-7.8868078455541504E-16</v>
      </c>
      <c r="Y49" s="32">
        <v>-2.6426801752676498E-16</v>
      </c>
      <c r="Z49" s="32">
        <v>-3.0913269451356999E-16</v>
      </c>
      <c r="AA49" s="32">
        <v>-2.88288176480341E-16</v>
      </c>
      <c r="AB49" s="32">
        <v>-2.6635127532988698E-16</v>
      </c>
      <c r="AC49" s="32">
        <v>3.2066943155836399E-17</v>
      </c>
    </row>
    <row r="50" spans="1:29" hidden="1">
      <c r="A50" s="31">
        <v>26389</v>
      </c>
      <c r="B50" s="31"/>
      <c r="C50" s="31"/>
      <c r="D50" s="30">
        <v>-0.49955127364791002</v>
      </c>
      <c r="E50" s="32">
        <v>-3.5682229081490099E-16</v>
      </c>
      <c r="F50" s="32">
        <v>-1.09446626238156E-16</v>
      </c>
      <c r="G50" s="32">
        <v>-1.37767765406835E-16</v>
      </c>
      <c r="H50" s="32">
        <v>-1.2419762946865501E-16</v>
      </c>
      <c r="I50" s="32">
        <v>-1.6321099335630801E-16</v>
      </c>
      <c r="J50" s="32">
        <v>3.9891927968596601E-17</v>
      </c>
      <c r="V50" s="31"/>
      <c r="W50" s="30">
        <v>-0.49955127364791002</v>
      </c>
      <c r="X50" s="32">
        <v>-3.5682229081490099E-16</v>
      </c>
      <c r="Y50" s="32">
        <v>-1.09446626238156E-16</v>
      </c>
      <c r="Z50" s="32">
        <v>-1.37767765406835E-16</v>
      </c>
      <c r="AA50" s="32">
        <v>-1.2419762946865501E-16</v>
      </c>
      <c r="AB50" s="32">
        <v>-1.6321099335630801E-16</v>
      </c>
      <c r="AC50" s="32">
        <v>3.9891927968596601E-17</v>
      </c>
    </row>
    <row r="51" spans="1:29" hidden="1">
      <c r="A51" s="31">
        <v>26480</v>
      </c>
      <c r="B51" s="31"/>
      <c r="C51" s="31"/>
      <c r="D51" s="30">
        <v>4.0450316354347503E-2</v>
      </c>
      <c r="E51" s="32">
        <v>-2.4500160824981199E-16</v>
      </c>
      <c r="F51" s="32">
        <v>-8.7946079154071499E-17</v>
      </c>
      <c r="G51" s="32">
        <v>1.2647490893445801E-16</v>
      </c>
      <c r="H51" s="32">
        <v>1.8140585171411099E-17</v>
      </c>
      <c r="I51" s="32">
        <v>-1.1195068034648699E-16</v>
      </c>
      <c r="J51" s="32">
        <v>3.98547746988563E-17</v>
      </c>
      <c r="V51" s="31"/>
      <c r="W51" s="30">
        <v>4.0450316354347503E-2</v>
      </c>
      <c r="X51" s="32">
        <v>-2.4500160824981199E-16</v>
      </c>
      <c r="Y51" s="32">
        <v>-8.7946079154071499E-17</v>
      </c>
      <c r="Z51" s="32">
        <v>1.2647490893445801E-16</v>
      </c>
      <c r="AA51" s="32">
        <v>1.8140585171411099E-17</v>
      </c>
      <c r="AB51" s="32">
        <v>-1.1195068034648699E-16</v>
      </c>
      <c r="AC51" s="32">
        <v>3.98547746988563E-17</v>
      </c>
    </row>
    <row r="52" spans="1:29" hidden="1">
      <c r="A52" s="31">
        <v>26572</v>
      </c>
      <c r="B52" s="31"/>
      <c r="C52" s="31"/>
      <c r="D52" s="30">
        <v>0.138943452972696</v>
      </c>
      <c r="E52" s="32">
        <v>-2.9709057948769401E-16</v>
      </c>
      <c r="F52" s="32">
        <v>1.7365576947595701E-16</v>
      </c>
      <c r="G52" s="32">
        <v>1.2455345220886599E-16</v>
      </c>
      <c r="H52" s="32">
        <v>-3.7601657843649203E-17</v>
      </c>
      <c r="I52" s="32">
        <v>-2.0950788845045099E-16</v>
      </c>
      <c r="J52" s="32">
        <v>-1.26637719008952E-17</v>
      </c>
      <c r="V52" s="31"/>
      <c r="W52" s="30">
        <v>0.138943452972696</v>
      </c>
      <c r="X52" s="32">
        <v>-2.9709057948769401E-16</v>
      </c>
      <c r="Y52" s="32">
        <v>1.7365576947595701E-16</v>
      </c>
      <c r="Z52" s="32">
        <v>1.2455345220886599E-16</v>
      </c>
      <c r="AA52" s="32">
        <v>-3.7601657843649203E-17</v>
      </c>
      <c r="AB52" s="32">
        <v>-2.0950788845045099E-16</v>
      </c>
      <c r="AC52" s="32">
        <v>-1.26637719008952E-17</v>
      </c>
    </row>
    <row r="53" spans="1:29" hidden="1">
      <c r="A53" s="31">
        <v>26664</v>
      </c>
      <c r="B53" s="31"/>
      <c r="C53" s="31"/>
      <c r="D53" s="30">
        <v>4.4310098171418399E-2</v>
      </c>
      <c r="E53" s="32">
        <v>-1.02107895296187E-16</v>
      </c>
      <c r="F53" s="32">
        <v>1.03630814090808E-16</v>
      </c>
      <c r="G53" s="32">
        <v>-6.2735534330853606E-17</v>
      </c>
      <c r="H53" s="32">
        <v>-1.51325085576261E-16</v>
      </c>
      <c r="I53" s="32">
        <v>-2.4917404286783398E-16</v>
      </c>
      <c r="J53" s="32">
        <v>4.7238586325906002E-17</v>
      </c>
      <c r="V53" s="31"/>
      <c r="W53" s="30">
        <v>4.4310098171418399E-2</v>
      </c>
      <c r="X53" s="32">
        <v>-1.02107895296187E-16</v>
      </c>
      <c r="Y53" s="32">
        <v>1.03630814090808E-16</v>
      </c>
      <c r="Z53" s="32">
        <v>-6.2735534330853606E-17</v>
      </c>
      <c r="AA53" s="32">
        <v>-1.51325085576261E-16</v>
      </c>
      <c r="AB53" s="32">
        <v>-2.4917404286783398E-16</v>
      </c>
      <c r="AC53" s="32">
        <v>4.7238586325906002E-17</v>
      </c>
    </row>
    <row r="54" spans="1:29" hidden="1">
      <c r="A54" s="31">
        <v>26754</v>
      </c>
      <c r="B54" s="31"/>
      <c r="C54" s="31"/>
      <c r="D54" s="30">
        <v>0.23816295346531599</v>
      </c>
      <c r="E54" s="32">
        <v>2.0963544627168999E-17</v>
      </c>
      <c r="F54" s="32">
        <v>-4.7225898933302799E-17</v>
      </c>
      <c r="G54" s="32">
        <v>4.5583939606632703E-17</v>
      </c>
      <c r="H54" s="32">
        <v>-3.4288803613622501E-17</v>
      </c>
      <c r="I54" s="32">
        <v>-6.4833721003476905E-17</v>
      </c>
      <c r="J54" s="32">
        <v>8.7462686566037898E-17</v>
      </c>
      <c r="V54" s="31"/>
      <c r="W54" s="30">
        <v>0.23816295346531599</v>
      </c>
      <c r="X54" s="32">
        <v>2.0963544627168999E-17</v>
      </c>
      <c r="Y54" s="32">
        <v>-4.7225898933302799E-17</v>
      </c>
      <c r="Z54" s="32">
        <v>4.5583939606632703E-17</v>
      </c>
      <c r="AA54" s="32">
        <v>-3.4288803613622501E-17</v>
      </c>
      <c r="AB54" s="32">
        <v>-6.4833721003476905E-17</v>
      </c>
      <c r="AC54" s="32">
        <v>8.7462686566037898E-17</v>
      </c>
    </row>
    <row r="55" spans="1:29" hidden="1">
      <c r="A55" s="31">
        <v>26845</v>
      </c>
      <c r="B55" s="31"/>
      <c r="C55" s="31"/>
      <c r="D55" s="30">
        <v>0.24106758533939601</v>
      </c>
      <c r="E55" s="32">
        <v>-6.5658149845363902E-17</v>
      </c>
      <c r="F55" s="32">
        <v>6.7260062125514905E-17</v>
      </c>
      <c r="G55" s="32">
        <v>1.96512722393475E-16</v>
      </c>
      <c r="H55" s="32">
        <v>1.47118502379883E-16</v>
      </c>
      <c r="I55" s="32">
        <v>-1.15166209606286E-16</v>
      </c>
      <c r="J55" s="32">
        <v>-2.37145758695592E-17</v>
      </c>
      <c r="V55" s="31"/>
      <c r="W55" s="30">
        <v>0.24106758533939601</v>
      </c>
      <c r="X55" s="32">
        <v>-6.5658149845363902E-17</v>
      </c>
      <c r="Y55" s="32">
        <v>6.7260062125514905E-17</v>
      </c>
      <c r="Z55" s="32">
        <v>1.96512722393475E-16</v>
      </c>
      <c r="AA55" s="32">
        <v>1.47118502379883E-16</v>
      </c>
      <c r="AB55" s="32">
        <v>-1.15166209606286E-16</v>
      </c>
      <c r="AC55" s="32">
        <v>-2.37145758695592E-17</v>
      </c>
    </row>
    <row r="56" spans="1:29" hidden="1">
      <c r="A56" s="31">
        <v>26937</v>
      </c>
      <c r="B56" s="31"/>
      <c r="C56" s="31"/>
      <c r="D56" s="30">
        <v>0.65527416180539799</v>
      </c>
      <c r="E56" s="32">
        <v>4.4022328029166002E-17</v>
      </c>
      <c r="F56" s="32">
        <v>2.10314330991588E-16</v>
      </c>
      <c r="G56" s="32">
        <v>3.66592592339898E-16</v>
      </c>
      <c r="H56" s="32">
        <v>1.10985146016265E-16</v>
      </c>
      <c r="I56" s="32">
        <v>-2.20505186417688E-16</v>
      </c>
      <c r="J56" s="32">
        <v>-2.1947167744027899E-17</v>
      </c>
      <c r="V56" s="31"/>
      <c r="W56" s="30">
        <v>0.65527416180539799</v>
      </c>
      <c r="X56" s="32">
        <v>4.4022328029166002E-17</v>
      </c>
      <c r="Y56" s="32">
        <v>2.10314330991588E-16</v>
      </c>
      <c r="Z56" s="32">
        <v>3.66592592339898E-16</v>
      </c>
      <c r="AA56" s="32">
        <v>1.10985146016265E-16</v>
      </c>
      <c r="AB56" s="32">
        <v>-2.20505186417688E-16</v>
      </c>
      <c r="AC56" s="32">
        <v>-2.1947167744027899E-17</v>
      </c>
    </row>
    <row r="57" spans="1:29" hidden="1">
      <c r="A57" s="31">
        <v>27029</v>
      </c>
      <c r="B57" s="31"/>
      <c r="C57" s="31"/>
      <c r="D57" s="30">
        <v>-0.11100548583198699</v>
      </c>
      <c r="E57" s="32">
        <v>1.2365434496833101E-16</v>
      </c>
      <c r="F57" s="32">
        <v>4.4137507639662098E-16</v>
      </c>
      <c r="G57" s="32">
        <v>3.5684844127991302E-16</v>
      </c>
      <c r="H57" s="32">
        <v>1.8462386061172899E-17</v>
      </c>
      <c r="I57" s="32">
        <v>-1.5983533926878301E-16</v>
      </c>
      <c r="J57" s="32">
        <v>2.9415925951529502E-17</v>
      </c>
      <c r="V57" s="31"/>
      <c r="W57" s="30">
        <v>-0.11100548583198699</v>
      </c>
      <c r="X57" s="32">
        <v>1.2365434496833101E-16</v>
      </c>
      <c r="Y57" s="32">
        <v>4.4137507639662098E-16</v>
      </c>
      <c r="Z57" s="32">
        <v>3.5684844127991302E-16</v>
      </c>
      <c r="AA57" s="32">
        <v>1.8462386061172899E-17</v>
      </c>
      <c r="AB57" s="32">
        <v>-1.5983533926878301E-16</v>
      </c>
      <c r="AC57" s="32">
        <v>2.9415925951529502E-17</v>
      </c>
    </row>
    <row r="58" spans="1:29" hidden="1">
      <c r="A58" s="31">
        <v>27119</v>
      </c>
      <c r="B58" s="31"/>
      <c r="C58" s="31"/>
      <c r="D58" s="30">
        <v>-0.21544080008295899</v>
      </c>
      <c r="E58" s="32">
        <v>4.41981503165152E-16</v>
      </c>
      <c r="F58" s="32">
        <v>5.66382380323524E-16</v>
      </c>
      <c r="G58" s="32">
        <v>3.0733081246775098E-16</v>
      </c>
      <c r="H58" s="32">
        <v>1.1832181842647201E-16</v>
      </c>
      <c r="I58" s="32">
        <v>-1.54236338374817E-16</v>
      </c>
      <c r="J58" s="32">
        <v>2.10306599341091E-17</v>
      </c>
      <c r="V58" s="31"/>
      <c r="W58" s="30">
        <v>-0.21544080008295899</v>
      </c>
      <c r="X58" s="32">
        <v>4.41981503165152E-16</v>
      </c>
      <c r="Y58" s="32">
        <v>5.66382380323524E-16</v>
      </c>
      <c r="Z58" s="32">
        <v>3.0733081246775098E-16</v>
      </c>
      <c r="AA58" s="32">
        <v>1.1832181842647201E-16</v>
      </c>
      <c r="AB58" s="32">
        <v>-1.54236338374817E-16</v>
      </c>
      <c r="AC58" s="32">
        <v>2.10306599341091E-17</v>
      </c>
    </row>
    <row r="59" spans="1:29" hidden="1">
      <c r="A59" s="31">
        <v>27210</v>
      </c>
      <c r="B59" s="31"/>
      <c r="C59" s="31"/>
      <c r="D59" s="30">
        <v>0.30132055017007098</v>
      </c>
      <c r="E59" s="32">
        <v>4.1261501128542902E-16</v>
      </c>
      <c r="F59" s="32">
        <v>4.1718495289946901E-16</v>
      </c>
      <c r="G59" s="32">
        <v>2.2711605679261802E-16</v>
      </c>
      <c r="H59" s="32">
        <v>2.2240532606364499E-17</v>
      </c>
      <c r="I59" s="32">
        <v>-2.7712867304009798E-16</v>
      </c>
      <c r="J59" s="32">
        <v>-4.40756906569265E-18</v>
      </c>
      <c r="V59" s="31"/>
      <c r="W59" s="30">
        <v>0.30132055017007098</v>
      </c>
      <c r="X59" s="32">
        <v>4.1261501128542902E-16</v>
      </c>
      <c r="Y59" s="32">
        <v>4.1718495289946901E-16</v>
      </c>
      <c r="Z59" s="32">
        <v>2.2711605679261802E-16</v>
      </c>
      <c r="AA59" s="32">
        <v>2.2240532606364499E-17</v>
      </c>
      <c r="AB59" s="32">
        <v>-2.7712867304009798E-16</v>
      </c>
      <c r="AC59" s="32">
        <v>-4.40756906569265E-18</v>
      </c>
    </row>
    <row r="60" spans="1:29" hidden="1">
      <c r="A60" s="31">
        <v>27302</v>
      </c>
      <c r="B60" s="31"/>
      <c r="C60" s="31"/>
      <c r="D60" s="30">
        <v>4.4821403768926897E-2</v>
      </c>
      <c r="E60" s="32">
        <v>2.7145246900892101E-16</v>
      </c>
      <c r="F60" s="32">
        <v>4.0964792437524498E-16</v>
      </c>
      <c r="G60" s="32">
        <v>1.55957414079195E-16</v>
      </c>
      <c r="H60" s="32">
        <v>-1.05475269170871E-16</v>
      </c>
      <c r="I60" s="32">
        <v>-3.2910256866658599E-16</v>
      </c>
      <c r="J60" s="32">
        <v>-1.9900270253073599E-17</v>
      </c>
      <c r="V60" s="31"/>
      <c r="W60" s="30">
        <v>4.4821403768926897E-2</v>
      </c>
      <c r="X60" s="32">
        <v>2.7145246900892101E-16</v>
      </c>
      <c r="Y60" s="32">
        <v>4.0964792437524498E-16</v>
      </c>
      <c r="Z60" s="32">
        <v>1.55957414079195E-16</v>
      </c>
      <c r="AA60" s="32">
        <v>-1.05475269170871E-16</v>
      </c>
      <c r="AB60" s="32">
        <v>-3.2910256866658599E-16</v>
      </c>
      <c r="AC60" s="32">
        <v>-1.9900270253073599E-17</v>
      </c>
    </row>
    <row r="61" spans="1:29" hidden="1">
      <c r="A61" s="31">
        <v>27394</v>
      </c>
      <c r="B61" s="31"/>
      <c r="C61" s="31"/>
      <c r="D61" s="30">
        <v>-0.101292444687213</v>
      </c>
      <c r="E61" s="32">
        <v>1.6145748570234401E-17</v>
      </c>
      <c r="F61" s="32">
        <v>1.00966593854065E-16</v>
      </c>
      <c r="G61" s="32">
        <v>-8.8977070939250103E-17</v>
      </c>
      <c r="H61" s="32">
        <v>-3.8354263018613798E-16</v>
      </c>
      <c r="I61" s="32">
        <v>-4.96740198747495E-16</v>
      </c>
      <c r="J61" s="32">
        <v>-1.5804664944098899E-16</v>
      </c>
      <c r="V61" s="31"/>
      <c r="W61" s="30">
        <v>-0.101292444687213</v>
      </c>
      <c r="X61" s="32">
        <v>1.6145748570234401E-17</v>
      </c>
      <c r="Y61" s="32">
        <v>1.00966593854065E-16</v>
      </c>
      <c r="Z61" s="32">
        <v>-8.8977070939250103E-17</v>
      </c>
      <c r="AA61" s="32">
        <v>-3.8354263018613798E-16</v>
      </c>
      <c r="AB61" s="32">
        <v>-4.96740198747495E-16</v>
      </c>
      <c r="AC61" s="32">
        <v>-1.5804664944098899E-16</v>
      </c>
    </row>
    <row r="62" spans="1:29" hidden="1">
      <c r="A62" s="31">
        <v>27484</v>
      </c>
      <c r="B62" s="31"/>
      <c r="C62" s="31"/>
      <c r="D62" s="30">
        <v>-0.21919477176438401</v>
      </c>
      <c r="E62" s="32">
        <v>-3.7029721781813999E-16</v>
      </c>
      <c r="F62" s="32">
        <v>1.09658742333995E-16</v>
      </c>
      <c r="G62" s="32">
        <v>-3.4213971472101301E-16</v>
      </c>
      <c r="H62" s="32">
        <v>-5.0571604733589601E-16</v>
      </c>
      <c r="I62" s="32">
        <v>-5.1056670360875104E-16</v>
      </c>
      <c r="J62" s="32">
        <v>-4.4026260646601001E-17</v>
      </c>
      <c r="V62" s="31"/>
      <c r="W62" s="30">
        <v>-0.21919477176438401</v>
      </c>
      <c r="X62" s="32">
        <v>-3.7029721781813999E-16</v>
      </c>
      <c r="Y62" s="32">
        <v>1.09658742333995E-16</v>
      </c>
      <c r="Z62" s="32">
        <v>-3.4213971472101301E-16</v>
      </c>
      <c r="AA62" s="32">
        <v>-5.0571604733589601E-16</v>
      </c>
      <c r="AB62" s="32">
        <v>-5.1056670360875104E-16</v>
      </c>
      <c r="AC62" s="32">
        <v>-4.4026260646601001E-17</v>
      </c>
    </row>
    <row r="63" spans="1:29" hidden="1">
      <c r="A63" s="31">
        <v>27575</v>
      </c>
      <c r="B63" s="31"/>
      <c r="C63" s="31"/>
      <c r="D63" s="30">
        <v>-1.57382273091522E-3</v>
      </c>
      <c r="E63" s="32">
        <v>-5.0833566932901501E-16</v>
      </c>
      <c r="F63" s="32">
        <v>-5.79438756786236E-17</v>
      </c>
      <c r="G63" s="32">
        <v>-6.8287870235862499E-16</v>
      </c>
      <c r="H63" s="32">
        <v>-6.2800350944998903E-16</v>
      </c>
      <c r="I63" s="32">
        <v>-4.4701263211653803E-16</v>
      </c>
      <c r="J63" s="32">
        <v>1.06931857727552E-17</v>
      </c>
      <c r="V63" s="31"/>
      <c r="W63" s="30">
        <v>-1.57382273091522E-3</v>
      </c>
      <c r="X63" s="32">
        <v>-5.0833566932901501E-16</v>
      </c>
      <c r="Y63" s="32">
        <v>-5.79438756786236E-17</v>
      </c>
      <c r="Z63" s="32">
        <v>-6.8287870235862499E-16</v>
      </c>
      <c r="AA63" s="32">
        <v>-6.2800350944998903E-16</v>
      </c>
      <c r="AB63" s="32">
        <v>-4.4701263211653803E-16</v>
      </c>
      <c r="AC63" s="32">
        <v>1.06931857727552E-17</v>
      </c>
    </row>
    <row r="64" spans="1:29" hidden="1">
      <c r="A64" s="31">
        <v>27667</v>
      </c>
      <c r="B64" s="31"/>
      <c r="C64" s="31"/>
      <c r="D64" s="30">
        <v>0.12886646765162801</v>
      </c>
      <c r="E64" s="32">
        <v>-5.9320339426206602E-16</v>
      </c>
      <c r="F64" s="32">
        <v>-4.2377067911957902E-16</v>
      </c>
      <c r="G64" s="32">
        <v>-7.6555015650400203E-16</v>
      </c>
      <c r="H64" s="32">
        <v>-5.6594056485980697E-16</v>
      </c>
      <c r="I64" s="32">
        <v>-3.7582228981384198E-16</v>
      </c>
      <c r="J64" s="32">
        <v>-3.9434191184669801E-18</v>
      </c>
      <c r="V64" s="31"/>
      <c r="W64" s="30">
        <v>0.12886646765162801</v>
      </c>
      <c r="X64" s="32">
        <v>-5.9320339426206602E-16</v>
      </c>
      <c r="Y64" s="32">
        <v>-4.2377067911957902E-16</v>
      </c>
      <c r="Z64" s="32">
        <v>-7.6555015650400203E-16</v>
      </c>
      <c r="AA64" s="32">
        <v>-5.6594056485980697E-16</v>
      </c>
      <c r="AB64" s="32">
        <v>-3.7582228981384198E-16</v>
      </c>
      <c r="AC64" s="32">
        <v>-3.9434191184669801E-18</v>
      </c>
    </row>
    <row r="65" spans="1:29" hidden="1">
      <c r="A65" s="31">
        <v>27759</v>
      </c>
      <c r="B65" s="31"/>
      <c r="C65" s="31"/>
      <c r="D65" s="30">
        <v>-0.16608885456682601</v>
      </c>
      <c r="E65" s="32">
        <v>-8.3958911530911895E-16</v>
      </c>
      <c r="F65" s="32">
        <v>-5.4234345048429603E-16</v>
      </c>
      <c r="G65" s="32">
        <v>-6.2378701741043901E-16</v>
      </c>
      <c r="H65" s="32">
        <v>-4.8134538826530805E-16</v>
      </c>
      <c r="I65" s="32">
        <v>-3.7720218541283102E-16</v>
      </c>
      <c r="J65" s="32">
        <v>-3.70244530560205E-17</v>
      </c>
      <c r="V65" s="31"/>
      <c r="W65" s="30">
        <v>-0.16608885456682601</v>
      </c>
      <c r="X65" s="32">
        <v>-8.3958911530911895E-16</v>
      </c>
      <c r="Y65" s="32">
        <v>-5.4234345048429603E-16</v>
      </c>
      <c r="Z65" s="32">
        <v>-6.2378701741043901E-16</v>
      </c>
      <c r="AA65" s="32">
        <v>-4.8134538826530805E-16</v>
      </c>
      <c r="AB65" s="32">
        <v>-3.7720218541283102E-16</v>
      </c>
      <c r="AC65" s="32">
        <v>-3.70244530560205E-17</v>
      </c>
    </row>
    <row r="66" spans="1:29" hidden="1">
      <c r="A66" s="31">
        <v>27850</v>
      </c>
      <c r="B66" s="31"/>
      <c r="C66" s="31"/>
      <c r="D66" s="30">
        <v>-0.42166415111419903</v>
      </c>
      <c r="E66" s="32">
        <v>-8.8607213743439599E-16</v>
      </c>
      <c r="F66" s="32">
        <v>-3.5125783849840298E-16</v>
      </c>
      <c r="G66" s="32">
        <v>-4.6681496161285499E-16</v>
      </c>
      <c r="H66" s="32">
        <v>-3.6425306693629799E-16</v>
      </c>
      <c r="I66" s="32">
        <v>-2.6734930220494001E-16</v>
      </c>
      <c r="J66" s="32">
        <v>6.9611438142810099E-17</v>
      </c>
      <c r="V66" s="31"/>
      <c r="W66" s="30">
        <v>-0.42166415111419903</v>
      </c>
      <c r="X66" s="32">
        <v>-8.8607213743439599E-16</v>
      </c>
      <c r="Y66" s="32">
        <v>-3.5125783849840298E-16</v>
      </c>
      <c r="Z66" s="32">
        <v>-4.6681496161285499E-16</v>
      </c>
      <c r="AA66" s="32">
        <v>-3.6425306693629799E-16</v>
      </c>
      <c r="AB66" s="32">
        <v>-2.6734930220494001E-16</v>
      </c>
      <c r="AC66" s="32">
        <v>6.9611438142810099E-17</v>
      </c>
    </row>
    <row r="67" spans="1:29" hidden="1">
      <c r="A67" s="31">
        <v>27941</v>
      </c>
      <c r="B67" s="31"/>
      <c r="C67" s="31"/>
      <c r="D67" s="30">
        <v>6.5928230842015295E-2</v>
      </c>
      <c r="E67" s="32">
        <v>-5.5114314460762497E-16</v>
      </c>
      <c r="F67" s="32">
        <v>-2.6249848565261699E-16</v>
      </c>
      <c r="G67" s="32">
        <v>-2.6525779209049501E-16</v>
      </c>
      <c r="H67" s="32">
        <v>-2.4624098453482598E-16</v>
      </c>
      <c r="I67" s="32">
        <v>-1.8904876898430001E-16</v>
      </c>
      <c r="J67" s="32">
        <v>-1.6546799036492799E-17</v>
      </c>
      <c r="V67" s="31"/>
      <c r="W67" s="30">
        <v>6.5928230842015295E-2</v>
      </c>
      <c r="X67" s="32">
        <v>-5.5114314460762497E-16</v>
      </c>
      <c r="Y67" s="32">
        <v>-2.6249848565261699E-16</v>
      </c>
      <c r="Z67" s="32">
        <v>-2.6525779209049501E-16</v>
      </c>
      <c r="AA67" s="32">
        <v>-2.4624098453482598E-16</v>
      </c>
      <c r="AB67" s="32">
        <v>-1.8904876898430001E-16</v>
      </c>
      <c r="AC67" s="32">
        <v>-1.6546799036492799E-17</v>
      </c>
    </row>
    <row r="68" spans="1:29" hidden="1">
      <c r="A68" s="31">
        <v>28033</v>
      </c>
      <c r="B68" s="31"/>
      <c r="C68" s="31"/>
      <c r="D68" s="30">
        <v>-0.15094884468738201</v>
      </c>
      <c r="E68" s="32">
        <v>-3.9044922111450102E-16</v>
      </c>
      <c r="F68" s="32">
        <v>2.33391980713789E-17</v>
      </c>
      <c r="G68" s="32">
        <v>-4.9347904953246801E-17</v>
      </c>
      <c r="H68" s="32">
        <v>-5.5453453180270801E-17</v>
      </c>
      <c r="I68" s="32">
        <v>-1.77172367666065E-16</v>
      </c>
      <c r="J68" s="32">
        <v>2.5940360640180699E-17</v>
      </c>
      <c r="V68" s="31"/>
      <c r="W68" s="30">
        <v>-0.15094884468738201</v>
      </c>
      <c r="X68" s="32">
        <v>-3.9044922111450102E-16</v>
      </c>
      <c r="Y68" s="32">
        <v>2.33391980713789E-17</v>
      </c>
      <c r="Z68" s="32">
        <v>-4.9347904953246801E-17</v>
      </c>
      <c r="AA68" s="32">
        <v>-5.5453453180270801E-17</v>
      </c>
      <c r="AB68" s="32">
        <v>-1.77172367666065E-16</v>
      </c>
      <c r="AC68" s="32">
        <v>2.5940360640180699E-17</v>
      </c>
    </row>
    <row r="69" spans="1:29" hidden="1">
      <c r="A69" s="31">
        <v>28125</v>
      </c>
      <c r="B69" s="31"/>
      <c r="C69" s="31"/>
      <c r="D69" s="30">
        <v>-9.7253237082935998E-2</v>
      </c>
      <c r="E69" s="32">
        <v>-2.5165404229341801E-16</v>
      </c>
      <c r="F69" s="32">
        <v>-4.6232770238478003E-17</v>
      </c>
      <c r="G69" s="32">
        <v>-1.75618700461544E-16</v>
      </c>
      <c r="H69" s="32">
        <v>-2.2276413285466199E-16</v>
      </c>
      <c r="I69" s="32">
        <v>-2.9861552460969798E-16</v>
      </c>
      <c r="J69" s="32">
        <v>-3.0360599493360097E-17</v>
      </c>
      <c r="V69" s="31"/>
      <c r="W69" s="30">
        <v>-9.7253237082935998E-2</v>
      </c>
      <c r="X69" s="32">
        <v>-2.5165404229341801E-16</v>
      </c>
      <c r="Y69" s="32">
        <v>-4.6232770238478003E-17</v>
      </c>
      <c r="Z69" s="32">
        <v>-1.75618700461544E-16</v>
      </c>
      <c r="AA69" s="32">
        <v>-2.2276413285466199E-16</v>
      </c>
      <c r="AB69" s="32">
        <v>-2.9861552460969798E-16</v>
      </c>
      <c r="AC69" s="32">
        <v>-3.0360599493360097E-17</v>
      </c>
    </row>
    <row r="70" spans="1:29" hidden="1">
      <c r="A70" s="31">
        <v>28215</v>
      </c>
      <c r="B70" s="31"/>
      <c r="C70" s="31"/>
      <c r="D70" s="30">
        <v>-0.170161746756123</v>
      </c>
      <c r="E70" s="32">
        <v>-1.9034772657105401E-16</v>
      </c>
      <c r="F70" s="32">
        <v>-2.2491906427044998E-16</v>
      </c>
      <c r="G70" s="32">
        <v>-1.5818893758569301E-16</v>
      </c>
      <c r="H70" s="32">
        <v>-2.1793672600401601E-16</v>
      </c>
      <c r="I70" s="32">
        <v>-2.1950101305018101E-16</v>
      </c>
      <c r="J70" s="32">
        <v>-1.4221556989343E-17</v>
      </c>
      <c r="V70" s="31"/>
      <c r="W70" s="30">
        <v>-0.170161746756123</v>
      </c>
      <c r="X70" s="32">
        <v>-1.9034772657105401E-16</v>
      </c>
      <c r="Y70" s="32">
        <v>-2.2491906427044998E-16</v>
      </c>
      <c r="Z70" s="32">
        <v>-1.5818893758569301E-16</v>
      </c>
      <c r="AA70" s="32">
        <v>-2.1793672600401601E-16</v>
      </c>
      <c r="AB70" s="32">
        <v>-2.1950101305018101E-16</v>
      </c>
      <c r="AC70" s="32">
        <v>-1.4221556989343E-17</v>
      </c>
    </row>
    <row r="71" spans="1:29" hidden="1">
      <c r="A71" s="31">
        <v>28306</v>
      </c>
      <c r="B71" s="31"/>
      <c r="C71" s="31"/>
      <c r="D71" s="30">
        <v>-0.19623948615564901</v>
      </c>
      <c r="E71" s="32">
        <v>-3.0611695093991898E-16</v>
      </c>
      <c r="F71" s="32">
        <v>-2.49228674116004E-16</v>
      </c>
      <c r="G71" s="32">
        <v>-1.4649396655428499E-16</v>
      </c>
      <c r="H71" s="32">
        <v>-6.8938965294531295E-17</v>
      </c>
      <c r="I71" s="32">
        <v>-1.1684605433545301E-16</v>
      </c>
      <c r="J71" s="32">
        <v>2.6689010928610399E-17</v>
      </c>
      <c r="V71" s="31"/>
      <c r="W71" s="30">
        <v>-0.19623948615564901</v>
      </c>
      <c r="X71" s="32">
        <v>-3.0611695093991898E-16</v>
      </c>
      <c r="Y71" s="32">
        <v>-2.49228674116004E-16</v>
      </c>
      <c r="Z71" s="32">
        <v>-1.4649396655428499E-16</v>
      </c>
      <c r="AA71" s="32">
        <v>-6.8938965294531295E-17</v>
      </c>
      <c r="AB71" s="32">
        <v>-1.1684605433545301E-16</v>
      </c>
      <c r="AC71" s="32">
        <v>2.6689010928610399E-17</v>
      </c>
    </row>
    <row r="72" spans="1:29" hidden="1">
      <c r="A72" s="31">
        <v>28398</v>
      </c>
      <c r="B72" s="31"/>
      <c r="C72" s="31"/>
      <c r="D72" s="30">
        <v>9.1198360118346002E-3</v>
      </c>
      <c r="E72" s="32">
        <v>-2.3738607056531401E-16</v>
      </c>
      <c r="F72" s="32">
        <v>-3.4968896143815798E-16</v>
      </c>
      <c r="G72" s="32">
        <v>1.8571617247929199E-16</v>
      </c>
      <c r="H72" s="32">
        <v>1.10607550745779E-16</v>
      </c>
      <c r="I72" s="32">
        <v>3.10059677923747E-17</v>
      </c>
      <c r="J72" s="32">
        <v>7.4753075157461898E-18</v>
      </c>
      <c r="V72" s="31"/>
      <c r="W72" s="30">
        <v>9.1198360118346002E-3</v>
      </c>
      <c r="X72" s="32">
        <v>-2.3738607056531401E-16</v>
      </c>
      <c r="Y72" s="32">
        <v>-3.4968896143815798E-16</v>
      </c>
      <c r="Z72" s="32">
        <v>1.8571617247929199E-16</v>
      </c>
      <c r="AA72" s="32">
        <v>1.10607550745779E-16</v>
      </c>
      <c r="AB72" s="32">
        <v>3.10059677923747E-17</v>
      </c>
      <c r="AC72" s="32">
        <v>7.4753075157461898E-18</v>
      </c>
    </row>
    <row r="73" spans="1:29" hidden="1">
      <c r="A73" s="31">
        <v>28490</v>
      </c>
      <c r="B73" s="31"/>
      <c r="C73" s="31"/>
      <c r="D73" s="30">
        <v>-0.13983451001873501</v>
      </c>
      <c r="E73" s="32">
        <v>-2.5212621272109898E-16</v>
      </c>
      <c r="F73" s="32">
        <v>1.4681757547978999E-16</v>
      </c>
      <c r="G73" s="32">
        <v>3.5211355175609999E-16</v>
      </c>
      <c r="H73" s="32">
        <v>2.8078376727589602E-16</v>
      </c>
      <c r="I73" s="32">
        <v>-1.87716112765734E-17</v>
      </c>
      <c r="J73" s="32">
        <v>-2.8516654807353102E-17</v>
      </c>
      <c r="V73" s="31"/>
      <c r="W73" s="30">
        <v>-0.13983451001873501</v>
      </c>
      <c r="X73" s="32">
        <v>-2.5212621272109898E-16</v>
      </c>
      <c r="Y73" s="32">
        <v>1.4681757547978999E-16</v>
      </c>
      <c r="Z73" s="32">
        <v>3.5211355175609999E-16</v>
      </c>
      <c r="AA73" s="32">
        <v>2.8078376727589602E-16</v>
      </c>
      <c r="AB73" s="32">
        <v>-1.87716112765734E-17</v>
      </c>
      <c r="AC73" s="32">
        <v>-2.8516654807353102E-17</v>
      </c>
    </row>
    <row r="74" spans="1:29" hidden="1">
      <c r="A74" s="31">
        <v>28580</v>
      </c>
      <c r="B74" s="31"/>
      <c r="C74" s="31"/>
      <c r="D74" s="30">
        <v>-1.8453127340878801E-2</v>
      </c>
      <c r="E74" s="32">
        <v>2.2145579484282E-16</v>
      </c>
      <c r="F74" s="32">
        <v>1.9546712043119499E-16</v>
      </c>
      <c r="G74" s="32">
        <v>5.2077576250941597E-16</v>
      </c>
      <c r="H74" s="32">
        <v>2.3688310422669701E-16</v>
      </c>
      <c r="I74" s="32">
        <v>-5.7320590021699897E-18</v>
      </c>
      <c r="J74" s="32">
        <v>-1.31354379245632E-18</v>
      </c>
      <c r="V74" s="31"/>
      <c r="W74" s="30">
        <v>-1.8453127340878801E-2</v>
      </c>
      <c r="X74" s="32">
        <v>2.2145579484282E-16</v>
      </c>
      <c r="Y74" s="32">
        <v>1.9546712043119499E-16</v>
      </c>
      <c r="Z74" s="32">
        <v>5.2077576250941597E-16</v>
      </c>
      <c r="AA74" s="32">
        <v>2.3688310422669701E-16</v>
      </c>
      <c r="AB74" s="32">
        <v>-5.7320590021699897E-18</v>
      </c>
      <c r="AC74" s="32">
        <v>-1.31354379245632E-18</v>
      </c>
    </row>
    <row r="75" spans="1:29" hidden="1">
      <c r="A75" s="31">
        <v>28671</v>
      </c>
      <c r="B75" s="31"/>
      <c r="C75" s="31"/>
      <c r="D75" s="30">
        <v>-0.32353530124862601</v>
      </c>
      <c r="E75" s="32">
        <v>6.6634385697873796E-17</v>
      </c>
      <c r="F75" s="32">
        <v>1.42823326217631E-16</v>
      </c>
      <c r="G75" s="32">
        <v>1.9500051151887E-16</v>
      </c>
      <c r="H75" s="32">
        <v>1.5440207826938701E-16</v>
      </c>
      <c r="I75" s="32">
        <v>2.6618533809639999E-17</v>
      </c>
      <c r="J75" s="32">
        <v>6.4068193785899301E-17</v>
      </c>
      <c r="V75" s="31"/>
      <c r="W75" s="30">
        <v>-0.32353530124862601</v>
      </c>
      <c r="X75" s="32">
        <v>6.6634385697873796E-17</v>
      </c>
      <c r="Y75" s="32">
        <v>1.42823326217631E-16</v>
      </c>
      <c r="Z75" s="32">
        <v>1.9500051151887E-16</v>
      </c>
      <c r="AA75" s="32">
        <v>1.5440207826938701E-16</v>
      </c>
      <c r="AB75" s="32">
        <v>2.6618533809639999E-17</v>
      </c>
      <c r="AC75" s="32">
        <v>6.4068193785899301E-17</v>
      </c>
    </row>
    <row r="76" spans="1:29" hidden="1">
      <c r="A76" s="31">
        <v>28763</v>
      </c>
      <c r="B76" s="31"/>
      <c r="C76" s="31"/>
      <c r="D76" s="30">
        <v>0.15373604571152899</v>
      </c>
      <c r="E76" s="32">
        <v>2.81705934885371E-16</v>
      </c>
      <c r="F76" s="32">
        <v>-2.5777065475583801E-16</v>
      </c>
      <c r="G76" s="32">
        <v>3.9415723689645799E-16</v>
      </c>
      <c r="H76" s="32">
        <v>2.5556069698021001E-16</v>
      </c>
      <c r="I76" s="32">
        <v>1.18835630077403E-16</v>
      </c>
      <c r="J76" s="32">
        <v>-6.0989190286748897E-17</v>
      </c>
      <c r="V76" s="31"/>
      <c r="W76" s="30">
        <v>0.15373604571152899</v>
      </c>
      <c r="X76" s="32">
        <v>2.81705934885371E-16</v>
      </c>
      <c r="Y76" s="32">
        <v>-2.5777065475583801E-16</v>
      </c>
      <c r="Z76" s="32">
        <v>3.9415723689645799E-16</v>
      </c>
      <c r="AA76" s="32">
        <v>2.5556069698021001E-16</v>
      </c>
      <c r="AB76" s="32">
        <v>1.18835630077403E-16</v>
      </c>
      <c r="AC76" s="32">
        <v>-6.0989190286748897E-17</v>
      </c>
    </row>
    <row r="77" spans="1:29" hidden="1">
      <c r="A77" s="31">
        <v>28855</v>
      </c>
      <c r="B77" s="31"/>
      <c r="C77" s="31"/>
      <c r="D77" s="30">
        <v>0.23215449486935999</v>
      </c>
      <c r="E77" s="32">
        <v>-7.3464058637088599E-17</v>
      </c>
      <c r="F77" s="32">
        <v>3.1284796019734903E-17</v>
      </c>
      <c r="G77" s="32">
        <v>5.4525855612525296E-16</v>
      </c>
      <c r="H77" s="32">
        <v>4.4510984076821196E-16</v>
      </c>
      <c r="I77" s="32">
        <v>1.2124858194709201E-16</v>
      </c>
      <c r="J77" s="32">
        <v>-9.3267469673560498E-18</v>
      </c>
      <c r="V77" s="31"/>
      <c r="W77" s="30">
        <v>0.23215449486935999</v>
      </c>
      <c r="X77" s="32">
        <v>-7.3464058637088599E-17</v>
      </c>
      <c r="Y77" s="32">
        <v>3.1284796019734903E-17</v>
      </c>
      <c r="Z77" s="32">
        <v>5.4525855612525296E-16</v>
      </c>
      <c r="AA77" s="32">
        <v>4.4510984076821196E-16</v>
      </c>
      <c r="AB77" s="32">
        <v>1.2124858194709201E-16</v>
      </c>
      <c r="AC77" s="32">
        <v>-9.3267469673560498E-18</v>
      </c>
    </row>
    <row r="78" spans="1:29" hidden="1">
      <c r="A78" s="31">
        <v>28945</v>
      </c>
      <c r="B78" s="31"/>
      <c r="C78" s="31"/>
      <c r="D78" s="30">
        <v>2.55868207014147E-2</v>
      </c>
      <c r="E78" s="32">
        <v>3.0527137224674501E-16</v>
      </c>
      <c r="F78" s="32">
        <v>2.6793387967330202E-16</v>
      </c>
      <c r="G78" s="32">
        <v>8.5781549623282702E-16</v>
      </c>
      <c r="H78" s="32">
        <v>5.2228060108575804E-16</v>
      </c>
      <c r="I78" s="32">
        <v>2.7519970610943398E-16</v>
      </c>
      <c r="J78" s="32">
        <v>2.3958059490720401E-17</v>
      </c>
      <c r="V78" s="31"/>
      <c r="W78" s="30">
        <v>2.55868207014147E-2</v>
      </c>
      <c r="X78" s="32">
        <v>3.0527137224674501E-16</v>
      </c>
      <c r="Y78" s="32">
        <v>2.6793387967330202E-16</v>
      </c>
      <c r="Z78" s="32">
        <v>8.5781549623282702E-16</v>
      </c>
      <c r="AA78" s="32">
        <v>5.2228060108575804E-16</v>
      </c>
      <c r="AB78" s="32">
        <v>2.7519970610943398E-16</v>
      </c>
      <c r="AC78" s="32">
        <v>2.3958059490720401E-17</v>
      </c>
    </row>
    <row r="79" spans="1:29" hidden="1">
      <c r="A79" s="31">
        <v>29036</v>
      </c>
      <c r="B79" s="31"/>
      <c r="C79" s="31"/>
      <c r="D79" s="30">
        <v>8.5029534921032005E-2</v>
      </c>
      <c r="E79" s="32">
        <v>5.2692047731951198E-16</v>
      </c>
      <c r="F79" s="32">
        <v>4.9457573485326598E-16</v>
      </c>
      <c r="G79" s="32">
        <v>8.4493959740847099E-16</v>
      </c>
      <c r="H79" s="32">
        <v>5.7951103583960599E-16</v>
      </c>
      <c r="I79" s="32">
        <v>2.4518020746655499E-16</v>
      </c>
      <c r="J79" s="32">
        <v>-7.2102320988609094E-17</v>
      </c>
      <c r="V79" s="31"/>
      <c r="W79" s="30">
        <v>8.5029534921032005E-2</v>
      </c>
      <c r="X79" s="32">
        <v>5.2692047731951198E-16</v>
      </c>
      <c r="Y79" s="32">
        <v>4.9457573485326598E-16</v>
      </c>
      <c r="Z79" s="32">
        <v>8.4493959740847099E-16</v>
      </c>
      <c r="AA79" s="32">
        <v>5.7951103583960599E-16</v>
      </c>
      <c r="AB79" s="32">
        <v>2.4518020746655499E-16</v>
      </c>
      <c r="AC79" s="32">
        <v>-7.2102320988609094E-17</v>
      </c>
    </row>
    <row r="80" spans="1:29" hidden="1">
      <c r="A80" s="31">
        <v>29128</v>
      </c>
      <c r="B80" s="31"/>
      <c r="C80" s="31"/>
      <c r="D80" s="30">
        <v>-6.4285653998489095E-2</v>
      </c>
      <c r="E80" s="32">
        <v>7.4869208484630402E-16</v>
      </c>
      <c r="F80" s="32">
        <v>5.7145106560637505E-16</v>
      </c>
      <c r="G80" s="32">
        <v>9.0029003317076791E-16</v>
      </c>
      <c r="H80" s="32">
        <v>6.1823870498068099E-16</v>
      </c>
      <c r="I80" s="32">
        <v>2.5077603705154098E-16</v>
      </c>
      <c r="J80" s="32">
        <v>2.8849258447781798E-17</v>
      </c>
      <c r="V80" s="31"/>
      <c r="W80" s="30">
        <v>-6.4285653998489095E-2</v>
      </c>
      <c r="X80" s="32">
        <v>7.4869208484630402E-16</v>
      </c>
      <c r="Y80" s="32">
        <v>5.7145106560637505E-16</v>
      </c>
      <c r="Z80" s="32">
        <v>9.0029003317076791E-16</v>
      </c>
      <c r="AA80" s="32">
        <v>6.1823870498068099E-16</v>
      </c>
      <c r="AB80" s="32">
        <v>2.5077603705154098E-16</v>
      </c>
      <c r="AC80" s="32">
        <v>2.8849258447781798E-17</v>
      </c>
    </row>
    <row r="81" spans="1:29" hidden="1">
      <c r="A81" s="31">
        <v>29220</v>
      </c>
      <c r="B81" s="31"/>
      <c r="C81" s="31"/>
      <c r="D81" s="30">
        <v>0.50848107107963902</v>
      </c>
      <c r="E81" s="32">
        <v>9.2144694270934591E-16</v>
      </c>
      <c r="F81" s="32">
        <v>6.4319872106086203E-16</v>
      </c>
      <c r="G81" s="32">
        <v>1.1004212045783801E-15</v>
      </c>
      <c r="H81" s="32">
        <v>6.5572997884136302E-16</v>
      </c>
      <c r="I81" s="32">
        <v>4.1626427241723099E-16</v>
      </c>
      <c r="J81" s="32">
        <v>-1.7755067378516399E-17</v>
      </c>
      <c r="V81" s="31"/>
      <c r="W81" s="30">
        <v>0.50848107107963902</v>
      </c>
      <c r="X81" s="32">
        <v>9.2144694270934591E-16</v>
      </c>
      <c r="Y81" s="32">
        <v>6.4319872106086203E-16</v>
      </c>
      <c r="Z81" s="32">
        <v>1.1004212045783801E-15</v>
      </c>
      <c r="AA81" s="32">
        <v>6.5572997884136302E-16</v>
      </c>
      <c r="AB81" s="32">
        <v>4.1626427241723099E-16</v>
      </c>
      <c r="AC81" s="32">
        <v>-1.7755067378516399E-17</v>
      </c>
    </row>
    <row r="82" spans="1:29" hidden="1">
      <c r="A82" s="31">
        <v>29311</v>
      </c>
      <c r="B82" s="31"/>
      <c r="C82" s="31"/>
      <c r="D82" s="30">
        <v>0.45431612270058302</v>
      </c>
      <c r="E82" s="32">
        <v>9.0522647930051305E-16</v>
      </c>
      <c r="F82" s="32">
        <v>8.9208471154216295E-16</v>
      </c>
      <c r="G82" s="32">
        <v>1.02632912097643E-15</v>
      </c>
      <c r="H82" s="32">
        <v>7.6378452134561599E-16</v>
      </c>
      <c r="I82" s="32">
        <v>3.8661730338808299E-16</v>
      </c>
      <c r="J82" s="32">
        <v>9.6169310929975197E-18</v>
      </c>
      <c r="V82" s="31"/>
      <c r="W82" s="30">
        <v>0.45431612270058302</v>
      </c>
      <c r="X82" s="32">
        <v>9.0522647930051305E-16</v>
      </c>
      <c r="Y82" s="32">
        <v>8.9208471154216295E-16</v>
      </c>
      <c r="Z82" s="32">
        <v>1.02632912097643E-15</v>
      </c>
      <c r="AA82" s="32">
        <v>7.6378452134561599E-16</v>
      </c>
      <c r="AB82" s="32">
        <v>3.8661730338808299E-16</v>
      </c>
      <c r="AC82" s="32">
        <v>9.6169310929975197E-18</v>
      </c>
    </row>
    <row r="83" spans="1:29" hidden="1">
      <c r="A83" s="31">
        <v>29402</v>
      </c>
      <c r="B83" s="31"/>
      <c r="C83" s="31"/>
      <c r="D83" s="30">
        <v>0.21917127625260999</v>
      </c>
      <c r="E83" s="32">
        <v>1.0727232611035701E-15</v>
      </c>
      <c r="F83" s="32">
        <v>8.9533495420259296E-16</v>
      </c>
      <c r="G83" s="32">
        <v>1.2456458094592E-15</v>
      </c>
      <c r="H83" s="32">
        <v>6.3582439225045395E-16</v>
      </c>
      <c r="I83" s="32">
        <v>2.8656483199272899E-16</v>
      </c>
      <c r="J83" s="32">
        <v>-1.4302188844028799E-16</v>
      </c>
      <c r="V83" s="31"/>
      <c r="W83" s="30">
        <v>0.21917127625260999</v>
      </c>
      <c r="X83" s="32">
        <v>1.0727232611035701E-15</v>
      </c>
      <c r="Y83" s="32">
        <v>8.9533495420259296E-16</v>
      </c>
      <c r="Z83" s="32">
        <v>1.2456458094592E-15</v>
      </c>
      <c r="AA83" s="32">
        <v>6.3582439225045395E-16</v>
      </c>
      <c r="AB83" s="32">
        <v>2.8656483199272899E-16</v>
      </c>
      <c r="AC83" s="32">
        <v>-1.4302188844028799E-16</v>
      </c>
    </row>
    <row r="84" spans="1:29" hidden="1">
      <c r="A84" s="31">
        <v>29494</v>
      </c>
      <c r="B84" s="31"/>
      <c r="C84" s="31"/>
      <c r="D84" s="30">
        <v>-0.59340783132917896</v>
      </c>
      <c r="E84" s="32">
        <v>8.0664538818696596E-16</v>
      </c>
      <c r="F84" s="32">
        <v>1.2200823680323699E-15</v>
      </c>
      <c r="G84" s="32">
        <v>6.6111741604835804E-16</v>
      </c>
      <c r="H84" s="32">
        <v>4.6876044210511405E-16</v>
      </c>
      <c r="I84" s="32">
        <v>1.68833478717056E-16</v>
      </c>
      <c r="J84" s="32">
        <v>9.5010816781914502E-17</v>
      </c>
      <c r="V84" s="31"/>
      <c r="W84" s="30">
        <v>-0.59340783132917896</v>
      </c>
      <c r="X84" s="32">
        <v>8.0664538818696596E-16</v>
      </c>
      <c r="Y84" s="32">
        <v>1.2200823680323699E-15</v>
      </c>
      <c r="Z84" s="32">
        <v>6.6111741604835804E-16</v>
      </c>
      <c r="AA84" s="32">
        <v>4.6876044210511405E-16</v>
      </c>
      <c r="AB84" s="32">
        <v>1.68833478717056E-16</v>
      </c>
      <c r="AC84" s="32">
        <v>9.5010816781914502E-17</v>
      </c>
    </row>
    <row r="85" spans="1:29" hidden="1">
      <c r="A85" s="31">
        <v>29586</v>
      </c>
      <c r="B85" s="31"/>
      <c r="C85" s="31"/>
      <c r="D85" s="30">
        <v>1.2564417214159</v>
      </c>
      <c r="E85" s="32">
        <v>1.2104729171328101E-15</v>
      </c>
      <c r="F85" s="32">
        <v>3.9638592949589802E-16</v>
      </c>
      <c r="G85" s="32">
        <v>5.7488081305809704E-16</v>
      </c>
      <c r="H85" s="32">
        <v>3.0510536989226801E-16</v>
      </c>
      <c r="I85" s="32">
        <v>3.4137957317189499E-16</v>
      </c>
      <c r="J85" s="32">
        <v>-2.07055405200715E-17</v>
      </c>
      <c r="V85" s="31"/>
      <c r="W85" s="30">
        <v>1.2564417214159</v>
      </c>
      <c r="X85" s="32">
        <v>1.2104729171328101E-15</v>
      </c>
      <c r="Y85" s="32">
        <v>3.9638592949589802E-16</v>
      </c>
      <c r="Z85" s="32">
        <v>5.7488081305809704E-16</v>
      </c>
      <c r="AA85" s="32">
        <v>3.0510536989226801E-16</v>
      </c>
      <c r="AB85" s="32">
        <v>3.4137957317189499E-16</v>
      </c>
      <c r="AC85" s="32">
        <v>-2.07055405200715E-17</v>
      </c>
    </row>
    <row r="86" spans="1:29" hidden="1">
      <c r="A86" s="31">
        <v>29676</v>
      </c>
      <c r="B86" s="31"/>
      <c r="C86" s="31"/>
      <c r="D86" s="30">
        <v>0.38599942624481898</v>
      </c>
      <c r="E86" s="32">
        <v>5.1349697694293297E-16</v>
      </c>
      <c r="F86" s="32">
        <v>3.4699034902711799E-16</v>
      </c>
      <c r="G86" s="32">
        <v>5.9949536695810396E-16</v>
      </c>
      <c r="H86" s="32">
        <v>5.1032383277800097E-16</v>
      </c>
      <c r="I86" s="32">
        <v>3.7402831181783701E-16</v>
      </c>
      <c r="J86" s="32">
        <v>-1.20338214289989E-17</v>
      </c>
      <c r="V86" s="31"/>
      <c r="W86" s="30">
        <v>0.38599942624481898</v>
      </c>
      <c r="X86" s="32">
        <v>5.1349697694293297E-16</v>
      </c>
      <c r="Y86" s="32">
        <v>3.4699034902711799E-16</v>
      </c>
      <c r="Z86" s="32">
        <v>5.9949536695810396E-16</v>
      </c>
      <c r="AA86" s="32">
        <v>5.1032383277800097E-16</v>
      </c>
      <c r="AB86" s="32">
        <v>3.7402831181783701E-16</v>
      </c>
      <c r="AC86" s="32">
        <v>-1.20338214289989E-17</v>
      </c>
    </row>
    <row r="87" spans="1:29" hidden="1">
      <c r="A87" s="31">
        <v>29767</v>
      </c>
      <c r="B87" s="31"/>
      <c r="C87" s="31"/>
      <c r="D87" s="30">
        <v>0.59999419140908306</v>
      </c>
      <c r="E87" s="32">
        <v>5.72985001971709E-16</v>
      </c>
      <c r="F87" s="32">
        <v>4.4303250892713898E-16</v>
      </c>
      <c r="G87" s="32">
        <v>8.2755880368824797E-16</v>
      </c>
      <c r="H87" s="32">
        <v>5.8575147947865596E-16</v>
      </c>
      <c r="I87" s="32">
        <v>4.3916559587734901E-16</v>
      </c>
      <c r="J87" s="32">
        <v>-1.1440988346806199E-17</v>
      </c>
      <c r="V87" s="31"/>
      <c r="W87" s="30">
        <v>0.59999419140908306</v>
      </c>
      <c r="X87" s="32">
        <v>5.72985001971709E-16</v>
      </c>
      <c r="Y87" s="32">
        <v>4.4303250892713898E-16</v>
      </c>
      <c r="Z87" s="32">
        <v>8.2755880368824797E-16</v>
      </c>
      <c r="AA87" s="32">
        <v>5.8575147947865596E-16</v>
      </c>
      <c r="AB87" s="32">
        <v>4.3916559587734901E-16</v>
      </c>
      <c r="AC87" s="32">
        <v>-1.1440988346806199E-17</v>
      </c>
    </row>
    <row r="88" spans="1:29" hidden="1">
      <c r="A88" s="31">
        <v>29859</v>
      </c>
      <c r="B88" s="31"/>
      <c r="C88" s="31"/>
      <c r="D88" s="30">
        <v>0.65519875872796396</v>
      </c>
      <c r="E88" s="32">
        <v>5.19578549617543E-16</v>
      </c>
      <c r="F88" s="32">
        <v>3.9209340884771399E-16</v>
      </c>
      <c r="G88" s="32">
        <v>8.0281540176392901E-16</v>
      </c>
      <c r="H88" s="32">
        <v>5.2385718746374899E-16</v>
      </c>
      <c r="I88" s="32">
        <v>4.5078175283147499E-16</v>
      </c>
      <c r="J88" s="32">
        <v>-3.73836821062899E-17</v>
      </c>
      <c r="V88" s="31"/>
      <c r="W88" s="30">
        <v>0.65519875872796396</v>
      </c>
      <c r="X88" s="32">
        <v>5.19578549617543E-16</v>
      </c>
      <c r="Y88" s="32">
        <v>3.9209340884771399E-16</v>
      </c>
      <c r="Z88" s="32">
        <v>8.0281540176392901E-16</v>
      </c>
      <c r="AA88" s="32">
        <v>5.2385718746374899E-16</v>
      </c>
      <c r="AB88" s="32">
        <v>4.5078175283147499E-16</v>
      </c>
      <c r="AC88" s="32">
        <v>-3.73836821062899E-17</v>
      </c>
    </row>
    <row r="89" spans="1:29" hidden="1">
      <c r="A89" s="31">
        <v>29951</v>
      </c>
      <c r="B89" s="31"/>
      <c r="C89" s="31"/>
      <c r="D89" s="30">
        <v>-0.19861450561753599</v>
      </c>
      <c r="E89" s="32">
        <v>6.4736649255096904E-16</v>
      </c>
      <c r="F89" s="32">
        <v>5.46104377839007E-16</v>
      </c>
      <c r="G89" s="32">
        <v>8.09891434423424E-16</v>
      </c>
      <c r="H89" s="32">
        <v>5.5024913732108997E-16</v>
      </c>
      <c r="I89" s="32">
        <v>4.0159033368264501E-16</v>
      </c>
      <c r="J89" s="32">
        <v>-1.02245753568465E-16</v>
      </c>
      <c r="V89" s="31"/>
      <c r="W89" s="30">
        <v>-0.19861450561753599</v>
      </c>
      <c r="X89" s="32">
        <v>6.4736649255096904E-16</v>
      </c>
      <c r="Y89" s="32">
        <v>5.46104377839007E-16</v>
      </c>
      <c r="Z89" s="32">
        <v>8.09891434423424E-16</v>
      </c>
      <c r="AA89" s="32">
        <v>5.5024913732108997E-16</v>
      </c>
      <c r="AB89" s="32">
        <v>4.0159033368264501E-16</v>
      </c>
      <c r="AC89" s="32">
        <v>-1.02245753568465E-16</v>
      </c>
    </row>
    <row r="90" spans="1:29" hidden="1">
      <c r="A90" s="31">
        <v>30041</v>
      </c>
      <c r="B90" s="31"/>
      <c r="C90" s="31"/>
      <c r="D90" s="30">
        <v>0.71938295750030901</v>
      </c>
      <c r="E90" s="32">
        <v>9.7043915105024602E-16</v>
      </c>
      <c r="F90" s="32">
        <v>6.9578356870953201E-16</v>
      </c>
      <c r="G90" s="32">
        <v>1.12639686490171E-15</v>
      </c>
      <c r="H90" s="32">
        <v>6.8196329586733702E-16</v>
      </c>
      <c r="I90" s="32">
        <v>5.6844744663070798E-16</v>
      </c>
      <c r="J90" s="32">
        <v>-5.6925718147770004E-17</v>
      </c>
      <c r="V90" s="31"/>
      <c r="W90" s="30">
        <v>0.71938295750030901</v>
      </c>
      <c r="X90" s="32">
        <v>9.7043915105024602E-16</v>
      </c>
      <c r="Y90" s="32">
        <v>6.9578356870953201E-16</v>
      </c>
      <c r="Z90" s="32">
        <v>1.12639686490171E-15</v>
      </c>
      <c r="AA90" s="32">
        <v>6.8196329586733702E-16</v>
      </c>
      <c r="AB90" s="32">
        <v>5.6844744663070798E-16</v>
      </c>
      <c r="AC90" s="32">
        <v>-5.6925718147770004E-17</v>
      </c>
    </row>
    <row r="91" spans="1:29" hidden="1">
      <c r="A91" s="31">
        <v>30132</v>
      </c>
      <c r="B91" s="31"/>
      <c r="C91" s="31"/>
      <c r="D91" s="30">
        <v>0.658843132835501</v>
      </c>
      <c r="E91" s="32">
        <v>9.1282457740356597E-16</v>
      </c>
      <c r="F91" s="32">
        <v>1.0324835598253E-15</v>
      </c>
      <c r="G91" s="32">
        <v>1.0337977479388601E-15</v>
      </c>
      <c r="H91" s="32">
        <v>6.4167067360429799E-16</v>
      </c>
      <c r="I91" s="32">
        <v>5.4404994185387198E-16</v>
      </c>
      <c r="J91" s="32">
        <v>-1.0711065089145E-16</v>
      </c>
      <c r="V91" s="31"/>
      <c r="W91" s="30">
        <v>0.658843132835501</v>
      </c>
      <c r="X91" s="32">
        <v>9.1282457740356597E-16</v>
      </c>
      <c r="Y91" s="32">
        <v>1.0324835598253E-15</v>
      </c>
      <c r="Z91" s="32">
        <v>1.0337977479388601E-15</v>
      </c>
      <c r="AA91" s="32">
        <v>6.4167067360429799E-16</v>
      </c>
      <c r="AB91" s="32">
        <v>5.4404994185387198E-16</v>
      </c>
      <c r="AC91" s="32">
        <v>-1.0711065089145E-16</v>
      </c>
    </row>
    <row r="92" spans="1:29" hidden="1">
      <c r="A92" s="31">
        <v>30224</v>
      </c>
      <c r="B92" s="31"/>
      <c r="C92" s="31"/>
      <c r="D92" s="30">
        <v>-0.45118230544589699</v>
      </c>
      <c r="E92" s="32">
        <v>1.3658144392995501E-15</v>
      </c>
      <c r="F92" s="32">
        <v>1.1948277962535399E-15</v>
      </c>
      <c r="G92" s="32">
        <v>1.1198596303415299E-15</v>
      </c>
      <c r="H92" s="32">
        <v>7.2247039725962502E-16</v>
      </c>
      <c r="I92" s="32">
        <v>6.5621679234465704E-16</v>
      </c>
      <c r="J92" s="32">
        <v>6.5956532729303403E-18</v>
      </c>
      <c r="V92" s="31"/>
      <c r="W92" s="30">
        <v>-0.45118230544589699</v>
      </c>
      <c r="X92" s="32">
        <v>1.3658144392995501E-15</v>
      </c>
      <c r="Y92" s="32">
        <v>1.1948277962535399E-15</v>
      </c>
      <c r="Z92" s="32">
        <v>1.1198596303415299E-15</v>
      </c>
      <c r="AA92" s="32">
        <v>7.2247039725962502E-16</v>
      </c>
      <c r="AB92" s="32">
        <v>6.5621679234465704E-16</v>
      </c>
      <c r="AC92" s="32">
        <v>6.5956532729303403E-18</v>
      </c>
    </row>
    <row r="93" spans="1:29" hidden="1">
      <c r="A93" s="31">
        <v>30316</v>
      </c>
      <c r="B93" s="31"/>
      <c r="C93" s="31"/>
      <c r="D93" s="30">
        <v>1.5074379238797101E-2</v>
      </c>
      <c r="E93" s="32">
        <v>1.3299205734063499E-15</v>
      </c>
      <c r="F93" s="32">
        <v>1.0997844106320999E-15</v>
      </c>
      <c r="G93" s="32">
        <v>9.3853437481119096E-16</v>
      </c>
      <c r="H93" s="32">
        <v>6.5973619043583997E-16</v>
      </c>
      <c r="I93" s="32">
        <v>5.8578211076778505E-16</v>
      </c>
      <c r="J93" s="32">
        <v>-2.4232810324533501E-17</v>
      </c>
      <c r="V93" s="31"/>
      <c r="W93" s="30">
        <v>1.5074379238797101E-2</v>
      </c>
      <c r="X93" s="32">
        <v>1.3299205734063499E-15</v>
      </c>
      <c r="Y93" s="32">
        <v>1.0997844106320999E-15</v>
      </c>
      <c r="Z93" s="32">
        <v>9.3853437481119096E-16</v>
      </c>
      <c r="AA93" s="32">
        <v>6.5973619043583997E-16</v>
      </c>
      <c r="AB93" s="32">
        <v>5.8578211076778505E-16</v>
      </c>
      <c r="AC93" s="32">
        <v>-2.4232810324533501E-17</v>
      </c>
    </row>
    <row r="94" spans="1:29" hidden="1">
      <c r="A94" s="31">
        <v>30406</v>
      </c>
      <c r="B94" s="31"/>
      <c r="C94" s="31"/>
      <c r="D94" s="30">
        <v>0.28366799884312499</v>
      </c>
      <c r="E94" s="32">
        <v>1.16532886338563E-15</v>
      </c>
      <c r="F94" s="32">
        <v>8.31722334400056E-16</v>
      </c>
      <c r="G94" s="32">
        <v>7.5656978694689898E-16</v>
      </c>
      <c r="H94" s="32">
        <v>5.0063426357271804E-16</v>
      </c>
      <c r="I94" s="32">
        <v>4.8500807897329804E-16</v>
      </c>
      <c r="J94" s="32">
        <v>-4.7238240018226398E-17</v>
      </c>
      <c r="V94" s="31"/>
      <c r="W94" s="30">
        <v>0.28366799884312499</v>
      </c>
      <c r="X94" s="32">
        <v>1.16532886338563E-15</v>
      </c>
      <c r="Y94" s="32">
        <v>8.31722334400056E-16</v>
      </c>
      <c r="Z94" s="32">
        <v>7.5656978694689898E-16</v>
      </c>
      <c r="AA94" s="32">
        <v>5.0063426357271804E-16</v>
      </c>
      <c r="AB94" s="32">
        <v>4.8500807897329804E-16</v>
      </c>
      <c r="AC94" s="32">
        <v>-4.7238240018226398E-17</v>
      </c>
    </row>
    <row r="95" spans="1:29" hidden="1">
      <c r="A95" s="31">
        <v>30497</v>
      </c>
      <c r="B95" s="31"/>
      <c r="C95" s="31"/>
      <c r="D95" s="30">
        <v>0.118934770404016</v>
      </c>
      <c r="E95" s="32">
        <v>1.0181016850503299E-15</v>
      </c>
      <c r="F95" s="32">
        <v>7.2480742148869502E-16</v>
      </c>
      <c r="G95" s="32">
        <v>7.5398016511683202E-16</v>
      </c>
      <c r="H95" s="32">
        <v>5.5182692264015297E-16</v>
      </c>
      <c r="I95" s="32">
        <v>6.0890860130299797E-16</v>
      </c>
      <c r="J95" s="32">
        <v>5.41740786541494E-17</v>
      </c>
      <c r="V95" s="31"/>
      <c r="W95" s="30">
        <v>0.118934770404016</v>
      </c>
      <c r="X95" s="32">
        <v>1.0181016850503299E-15</v>
      </c>
      <c r="Y95" s="32">
        <v>7.2480742148869502E-16</v>
      </c>
      <c r="Z95" s="32">
        <v>7.5398016511683202E-16</v>
      </c>
      <c r="AA95" s="32">
        <v>5.5182692264015297E-16</v>
      </c>
      <c r="AB95" s="32">
        <v>6.0890860130299797E-16</v>
      </c>
      <c r="AC95" s="32">
        <v>5.41740786541494E-17</v>
      </c>
    </row>
    <row r="96" spans="1:29" hidden="1">
      <c r="A96" s="31">
        <v>30589</v>
      </c>
      <c r="B96" s="31"/>
      <c r="C96" s="31"/>
      <c r="D96" s="30">
        <v>2.8156372671777501E-2</v>
      </c>
      <c r="E96" s="32">
        <v>1.0296443634337899E-15</v>
      </c>
      <c r="F96" s="32">
        <v>6.4356618212794097E-16</v>
      </c>
      <c r="G96" s="32">
        <v>7.3984159655499001E-16</v>
      </c>
      <c r="H96" s="32">
        <v>6.6027675347247099E-16</v>
      </c>
      <c r="I96" s="32">
        <v>6.4225032852779797E-16</v>
      </c>
      <c r="J96" s="32">
        <v>7.1418144354889102E-18</v>
      </c>
      <c r="V96" s="31"/>
      <c r="W96" s="30">
        <v>2.8156372671777501E-2</v>
      </c>
      <c r="X96" s="32">
        <v>1.0296443634337899E-15</v>
      </c>
      <c r="Y96" s="32">
        <v>6.4356618212794097E-16</v>
      </c>
      <c r="Z96" s="32">
        <v>7.3984159655499001E-16</v>
      </c>
      <c r="AA96" s="32">
        <v>6.6027675347247099E-16</v>
      </c>
      <c r="AB96" s="32">
        <v>6.4225032852779797E-16</v>
      </c>
      <c r="AC96" s="32">
        <v>7.1418144354889102E-18</v>
      </c>
    </row>
    <row r="97" spans="1:29" hidden="1">
      <c r="A97" s="31">
        <v>30681</v>
      </c>
      <c r="B97" s="31"/>
      <c r="C97" s="31"/>
      <c r="D97" s="30">
        <v>4.8028238850576201E-2</v>
      </c>
      <c r="E97" s="32">
        <v>9.5195642663893391E-16</v>
      </c>
      <c r="F97" s="32">
        <v>3.94299504530774E-16</v>
      </c>
      <c r="G97" s="32">
        <v>8.7892792834231002E-16</v>
      </c>
      <c r="H97" s="32">
        <v>7.1183885756885302E-16</v>
      </c>
      <c r="I97" s="32">
        <v>5.9951311489114901E-16</v>
      </c>
      <c r="J97" s="32">
        <v>1.16179248680351E-17</v>
      </c>
      <c r="V97" s="31"/>
      <c r="W97" s="30">
        <v>4.8028238850576201E-2</v>
      </c>
      <c r="X97" s="32">
        <v>9.5195642663893391E-16</v>
      </c>
      <c r="Y97" s="32">
        <v>3.94299504530774E-16</v>
      </c>
      <c r="Z97" s="32">
        <v>8.7892792834231002E-16</v>
      </c>
      <c r="AA97" s="32">
        <v>7.1183885756885302E-16</v>
      </c>
      <c r="AB97" s="32">
        <v>5.9951311489114901E-16</v>
      </c>
      <c r="AC97" s="32">
        <v>1.16179248680351E-17</v>
      </c>
    </row>
    <row r="98" spans="1:29" hidden="1">
      <c r="A98" s="31">
        <v>30772</v>
      </c>
      <c r="B98" s="31"/>
      <c r="C98" s="31"/>
      <c r="D98" s="30">
        <v>0.16359145782252299</v>
      </c>
      <c r="E98" s="32">
        <v>7.9512151802969802E-16</v>
      </c>
      <c r="F98" s="32">
        <v>5.1864750979599299E-16</v>
      </c>
      <c r="G98" s="32">
        <v>1.0486446097760299E-15</v>
      </c>
      <c r="H98" s="32">
        <v>7.4377131972962898E-16</v>
      </c>
      <c r="I98" s="32">
        <v>6.7846229282834596E-16</v>
      </c>
      <c r="J98" s="32">
        <v>-8.9820605739836198E-18</v>
      </c>
      <c r="V98" s="31"/>
      <c r="W98" s="30">
        <v>0.16359145782252299</v>
      </c>
      <c r="X98" s="32">
        <v>7.9512151802969802E-16</v>
      </c>
      <c r="Y98" s="32">
        <v>5.1864750979599299E-16</v>
      </c>
      <c r="Z98" s="32">
        <v>1.0486446097760299E-15</v>
      </c>
      <c r="AA98" s="32">
        <v>7.4377131972962898E-16</v>
      </c>
      <c r="AB98" s="32">
        <v>6.7846229282834596E-16</v>
      </c>
      <c r="AC98" s="32">
        <v>-8.9820605739836198E-18</v>
      </c>
    </row>
    <row r="99" spans="1:29" hidden="1">
      <c r="A99" s="31">
        <v>30863</v>
      </c>
      <c r="B99" s="31"/>
      <c r="C99" s="31"/>
      <c r="D99" s="30">
        <v>0.21677009210048701</v>
      </c>
      <c r="E99" s="32">
        <v>9.3134224765648008E-16</v>
      </c>
      <c r="F99" s="32">
        <v>6.8225014192357102E-16</v>
      </c>
      <c r="G99" s="32">
        <v>1.0147780442765499E-15</v>
      </c>
      <c r="H99" s="32">
        <v>8.3336200696896401E-16</v>
      </c>
      <c r="I99" s="32">
        <v>6.2905361488433601E-16</v>
      </c>
      <c r="J99" s="32">
        <v>2.7381775235257901E-18</v>
      </c>
      <c r="V99" s="31"/>
      <c r="W99" s="30">
        <v>0.21677009210048701</v>
      </c>
      <c r="X99" s="32">
        <v>9.3134224765648008E-16</v>
      </c>
      <c r="Y99" s="32">
        <v>6.8225014192357102E-16</v>
      </c>
      <c r="Z99" s="32">
        <v>1.0147780442765499E-15</v>
      </c>
      <c r="AA99" s="32">
        <v>8.3336200696896401E-16</v>
      </c>
      <c r="AB99" s="32">
        <v>6.2905361488433601E-16</v>
      </c>
      <c r="AC99" s="32">
        <v>2.7381775235257901E-18</v>
      </c>
    </row>
    <row r="100" spans="1:29" hidden="1">
      <c r="A100" s="31">
        <v>30955</v>
      </c>
      <c r="B100" s="31"/>
      <c r="C100" s="31"/>
      <c r="D100" s="30">
        <v>0.50867779135756697</v>
      </c>
      <c r="E100" s="32">
        <v>1.1347256032971599E-15</v>
      </c>
      <c r="F100" s="32">
        <v>5.7622371867188102E-16</v>
      </c>
      <c r="G100" s="32">
        <v>1.1758030240822999E-15</v>
      </c>
      <c r="H100" s="32">
        <v>7.8486258650923599E-16</v>
      </c>
      <c r="I100" s="32">
        <v>6.4636781803124002E-16</v>
      </c>
      <c r="J100" s="32">
        <v>-4.4877126944700897E-17</v>
      </c>
      <c r="V100" s="31"/>
      <c r="W100" s="30">
        <v>0.50867779135756697</v>
      </c>
      <c r="X100" s="32">
        <v>1.1347256032971599E-15</v>
      </c>
      <c r="Y100" s="32">
        <v>5.7622371867188102E-16</v>
      </c>
      <c r="Z100" s="32">
        <v>1.1758030240822999E-15</v>
      </c>
      <c r="AA100" s="32">
        <v>7.8486258650923599E-16</v>
      </c>
      <c r="AB100" s="32">
        <v>6.4636781803124002E-16</v>
      </c>
      <c r="AC100" s="32">
        <v>-4.4877126944700897E-17</v>
      </c>
    </row>
    <row r="101" spans="1:29" hidden="1">
      <c r="A101" s="31">
        <v>31047</v>
      </c>
      <c r="B101" s="31"/>
      <c r="C101" s="31"/>
      <c r="D101" s="30">
        <v>-0.215508196800443</v>
      </c>
      <c r="E101" s="32">
        <v>1.02938816560055E-15</v>
      </c>
      <c r="F101" s="32">
        <v>7.9659637523106597E-16</v>
      </c>
      <c r="G101" s="32">
        <v>1.1239835761827E-15</v>
      </c>
      <c r="H101" s="32">
        <v>8.47071140456271E-16</v>
      </c>
      <c r="I101" s="32">
        <v>6.9243532605862503E-16</v>
      </c>
      <c r="J101" s="32">
        <v>2.45232023879116E-17</v>
      </c>
      <c r="V101" s="31"/>
      <c r="W101" s="30">
        <v>-0.215508196800443</v>
      </c>
      <c r="X101" s="32">
        <v>1.02938816560055E-15</v>
      </c>
      <c r="Y101" s="32">
        <v>7.9659637523106597E-16</v>
      </c>
      <c r="Z101" s="32">
        <v>1.1239835761827E-15</v>
      </c>
      <c r="AA101" s="32">
        <v>8.47071140456271E-16</v>
      </c>
      <c r="AB101" s="32">
        <v>6.9243532605862503E-16</v>
      </c>
      <c r="AC101" s="32">
        <v>2.45232023879116E-17</v>
      </c>
    </row>
    <row r="102" spans="1:29" hidden="1">
      <c r="A102" s="31">
        <v>31137</v>
      </c>
      <c r="B102" s="31"/>
      <c r="C102" s="31"/>
      <c r="D102" s="30">
        <v>-0.14401208957245501</v>
      </c>
      <c r="E102" s="32">
        <v>1.26930085513641E-15</v>
      </c>
      <c r="F102" s="32">
        <v>7.3949573673986701E-16</v>
      </c>
      <c r="G102" s="32">
        <v>1.18800977045748E-15</v>
      </c>
      <c r="H102" s="32">
        <v>8.60951810048397E-16</v>
      </c>
      <c r="I102" s="32">
        <v>6.6109394689122996E-16</v>
      </c>
      <c r="J102" s="32">
        <v>-6.0714042684895799E-17</v>
      </c>
      <c r="V102" s="31"/>
      <c r="W102" s="30">
        <v>-0.14401208957245501</v>
      </c>
      <c r="X102" s="32">
        <v>1.26930085513641E-15</v>
      </c>
      <c r="Y102" s="32">
        <v>7.3949573673986701E-16</v>
      </c>
      <c r="Z102" s="32">
        <v>1.18800977045748E-15</v>
      </c>
      <c r="AA102" s="32">
        <v>8.60951810048397E-16</v>
      </c>
      <c r="AB102" s="32">
        <v>6.6109394689122996E-16</v>
      </c>
      <c r="AC102" s="32">
        <v>-6.0714042684895799E-17</v>
      </c>
    </row>
    <row r="103" spans="1:29" hidden="1">
      <c r="A103" s="31">
        <v>31228</v>
      </c>
      <c r="B103" s="31"/>
      <c r="C103" s="31"/>
      <c r="D103" s="30">
        <v>0.106850902382312</v>
      </c>
      <c r="E103" s="32">
        <v>1.12269341528708E-15</v>
      </c>
      <c r="F103" s="32">
        <v>7.73533606992922E-16</v>
      </c>
      <c r="G103" s="32">
        <v>1.0860714726796801E-15</v>
      </c>
      <c r="H103" s="32">
        <v>7.6419888903684804E-16</v>
      </c>
      <c r="I103" s="32">
        <v>5.6214018143556796E-16</v>
      </c>
      <c r="J103" s="32">
        <v>-4.6281157018232703E-17</v>
      </c>
      <c r="V103" s="31"/>
      <c r="W103" s="30">
        <v>0.106850902382312</v>
      </c>
      <c r="X103" s="32">
        <v>1.12269341528708E-15</v>
      </c>
      <c r="Y103" s="32">
        <v>7.73533606992922E-16</v>
      </c>
      <c r="Z103" s="32">
        <v>1.0860714726796801E-15</v>
      </c>
      <c r="AA103" s="32">
        <v>7.6419888903684804E-16</v>
      </c>
      <c r="AB103" s="32">
        <v>5.6214018143556796E-16</v>
      </c>
      <c r="AC103" s="32">
        <v>-4.6281157018232703E-17</v>
      </c>
    </row>
    <row r="104" spans="1:29" hidden="1">
      <c r="A104" s="31">
        <v>31320</v>
      </c>
      <c r="B104" s="31"/>
      <c r="C104" s="31"/>
      <c r="D104" s="30">
        <v>0.10496939256129401</v>
      </c>
      <c r="E104" s="32">
        <v>1.20537052508337E-15</v>
      </c>
      <c r="F104" s="32">
        <v>7.8572194151105096E-16</v>
      </c>
      <c r="G104" s="32">
        <v>1.1287944991241001E-15</v>
      </c>
      <c r="H104" s="32">
        <v>7.7334045460774303E-16</v>
      </c>
      <c r="I104" s="32">
        <v>6.9673908052264296E-16</v>
      </c>
      <c r="J104" s="32">
        <v>2.3437206736656199E-17</v>
      </c>
      <c r="V104" s="31"/>
      <c r="W104" s="30">
        <v>0.10496939256129401</v>
      </c>
      <c r="X104" s="32">
        <v>1.20537052508337E-15</v>
      </c>
      <c r="Y104" s="32">
        <v>7.8572194151105096E-16</v>
      </c>
      <c r="Z104" s="32">
        <v>1.1287944991241001E-15</v>
      </c>
      <c r="AA104" s="32">
        <v>7.7334045460774303E-16</v>
      </c>
      <c r="AB104" s="32">
        <v>6.9673908052264296E-16</v>
      </c>
      <c r="AC104" s="32">
        <v>2.3437206736656199E-17</v>
      </c>
    </row>
    <row r="105" spans="1:29" hidden="1">
      <c r="A105" s="31">
        <v>31412</v>
      </c>
      <c r="B105" s="31"/>
      <c r="C105" s="31"/>
      <c r="D105" s="30">
        <v>0.22624755984441</v>
      </c>
      <c r="E105" s="32">
        <v>1.21442195066788E-15</v>
      </c>
      <c r="F105" s="32">
        <v>8.6995281574159202E-16</v>
      </c>
      <c r="G105" s="32">
        <v>9.9794748942779208E-16</v>
      </c>
      <c r="H105" s="32">
        <v>8.5078208247519398E-16</v>
      </c>
      <c r="I105" s="32">
        <v>6.3951285892230299E-16</v>
      </c>
      <c r="J105" s="32">
        <v>3.5593455758054602E-18</v>
      </c>
      <c r="V105" s="31"/>
      <c r="W105" s="30">
        <v>0.22624755984441</v>
      </c>
      <c r="X105" s="32">
        <v>1.21442195066788E-15</v>
      </c>
      <c r="Y105" s="32">
        <v>8.6995281574159202E-16</v>
      </c>
      <c r="Z105" s="32">
        <v>9.9794748942779208E-16</v>
      </c>
      <c r="AA105" s="32">
        <v>8.5078208247519398E-16</v>
      </c>
      <c r="AB105" s="32">
        <v>6.3951285892230299E-16</v>
      </c>
      <c r="AC105" s="32">
        <v>3.5593455758054602E-18</v>
      </c>
    </row>
    <row r="106" spans="1:29" hidden="1">
      <c r="A106" s="31">
        <v>31502</v>
      </c>
      <c r="B106" s="31"/>
      <c r="C106" s="31"/>
      <c r="D106" s="30">
        <v>-7.7220002758584594E-2</v>
      </c>
      <c r="E106" s="32">
        <v>1.4110584331615301E-15</v>
      </c>
      <c r="F106" s="32">
        <v>7.6233692333640697E-16</v>
      </c>
      <c r="G106" s="32">
        <v>1.31593213887E-15</v>
      </c>
      <c r="H106" s="32">
        <v>9.2452147068847699E-16</v>
      </c>
      <c r="I106" s="32">
        <v>7.47423470412641E-16</v>
      </c>
      <c r="J106" s="32">
        <v>2.2931508791770801E-17</v>
      </c>
      <c r="V106" s="31"/>
      <c r="W106" s="30">
        <v>-7.7220002758584594E-2</v>
      </c>
      <c r="X106" s="32">
        <v>1.4110584331615301E-15</v>
      </c>
      <c r="Y106" s="32">
        <v>7.6233692333640697E-16</v>
      </c>
      <c r="Z106" s="32">
        <v>1.31593213887E-15</v>
      </c>
      <c r="AA106" s="32">
        <v>9.2452147068847699E-16</v>
      </c>
      <c r="AB106" s="32">
        <v>7.47423470412641E-16</v>
      </c>
      <c r="AC106" s="32">
        <v>2.2931508791770801E-17</v>
      </c>
    </row>
    <row r="107" spans="1:29" hidden="1">
      <c r="A107" s="31">
        <v>31593</v>
      </c>
      <c r="B107" s="31"/>
      <c r="C107" s="31"/>
      <c r="D107" s="30">
        <v>2.2381664810944401E-2</v>
      </c>
      <c r="E107" s="32">
        <v>1.1966415494111901E-15</v>
      </c>
      <c r="F107" s="32">
        <v>1.0096755447064099E-15</v>
      </c>
      <c r="G107" s="32">
        <v>1.2300988623553099E-15</v>
      </c>
      <c r="H107" s="32">
        <v>9.0413446833160705E-16</v>
      </c>
      <c r="I107" s="32">
        <v>6.6903600738863005E-16</v>
      </c>
      <c r="J107" s="32">
        <v>-2.09535813715734E-17</v>
      </c>
      <c r="V107" s="31"/>
      <c r="W107" s="30">
        <v>2.2381664810944401E-2</v>
      </c>
      <c r="X107" s="32">
        <v>1.1966415494111901E-15</v>
      </c>
      <c r="Y107" s="32">
        <v>1.0096755447064099E-15</v>
      </c>
      <c r="Z107" s="32">
        <v>1.2300988623553099E-15</v>
      </c>
      <c r="AA107" s="32">
        <v>9.0413446833160705E-16</v>
      </c>
      <c r="AB107" s="32">
        <v>6.6903600738863005E-16</v>
      </c>
      <c r="AC107" s="32">
        <v>-2.09535813715734E-17</v>
      </c>
    </row>
    <row r="108" spans="1:29" hidden="1">
      <c r="A108" s="31">
        <v>31685</v>
      </c>
      <c r="B108" s="31"/>
      <c r="C108" s="31"/>
      <c r="D108" s="30">
        <v>-0.28712186733091499</v>
      </c>
      <c r="E108" s="32">
        <v>1.5338608826504901E-15</v>
      </c>
      <c r="F108" s="32">
        <v>1.1381605037276601E-15</v>
      </c>
      <c r="G108" s="32">
        <v>1.3740511700233001E-15</v>
      </c>
      <c r="H108" s="32">
        <v>9.6942210713175095E-16</v>
      </c>
      <c r="I108" s="32">
        <v>7.5942069955444199E-16</v>
      </c>
      <c r="J108" s="32">
        <v>6.2569082552992204E-17</v>
      </c>
      <c r="V108" s="31"/>
      <c r="W108" s="30">
        <v>-0.28712186733091499</v>
      </c>
      <c r="X108" s="32">
        <v>1.5338608826504901E-15</v>
      </c>
      <c r="Y108" s="32">
        <v>1.1381605037276601E-15</v>
      </c>
      <c r="Z108" s="32">
        <v>1.3740511700233001E-15</v>
      </c>
      <c r="AA108" s="32">
        <v>9.6942210713175095E-16</v>
      </c>
      <c r="AB108" s="32">
        <v>7.5942069955444199E-16</v>
      </c>
      <c r="AC108" s="32">
        <v>6.2569082552992204E-17</v>
      </c>
    </row>
    <row r="109" spans="1:29" hidden="1">
      <c r="A109" s="31">
        <v>31777</v>
      </c>
      <c r="B109" s="31"/>
      <c r="C109" s="31"/>
      <c r="D109" s="30">
        <v>4.3184607176401199E-2</v>
      </c>
      <c r="E109" s="32">
        <v>1.5490585037757299E-15</v>
      </c>
      <c r="F109" s="32">
        <v>1.16374376183423E-15</v>
      </c>
      <c r="G109" s="32">
        <v>1.2237557074383E-15</v>
      </c>
      <c r="H109" s="32">
        <v>9.1016855749585594E-16</v>
      </c>
      <c r="I109" s="32">
        <v>6.7400885073678602E-16</v>
      </c>
      <c r="J109" s="32">
        <v>-8.9462556364456894E-18</v>
      </c>
      <c r="V109" s="31"/>
      <c r="W109" s="30">
        <v>4.3184607176401199E-2</v>
      </c>
      <c r="X109" s="32">
        <v>1.5490585037757299E-15</v>
      </c>
      <c r="Y109" s="32">
        <v>1.16374376183423E-15</v>
      </c>
      <c r="Z109" s="32">
        <v>1.2237557074383E-15</v>
      </c>
      <c r="AA109" s="32">
        <v>9.1016855749585594E-16</v>
      </c>
      <c r="AB109" s="32">
        <v>6.7400885073678602E-16</v>
      </c>
      <c r="AC109" s="32">
        <v>-8.9462556364456894E-18</v>
      </c>
    </row>
    <row r="110" spans="1:29" hidden="1">
      <c r="A110" s="31">
        <v>31867</v>
      </c>
      <c r="B110" s="31"/>
      <c r="C110" s="31"/>
      <c r="D110" s="30">
        <v>-0.12562745471096901</v>
      </c>
      <c r="E110" s="32">
        <v>1.62546783252971E-15</v>
      </c>
      <c r="F110" s="32">
        <v>1.1558350926160899E-15</v>
      </c>
      <c r="G110" s="32">
        <v>1.3587394032688E-15</v>
      </c>
      <c r="H110" s="32">
        <v>9.5473095189114893E-16</v>
      </c>
      <c r="I110" s="32">
        <v>6.98082531306877E-16</v>
      </c>
      <c r="J110" s="32">
        <v>3.03635529939459E-17</v>
      </c>
      <c r="V110" s="31"/>
      <c r="W110" s="30">
        <v>-0.12562745471096901</v>
      </c>
      <c r="X110" s="32">
        <v>1.62546783252971E-15</v>
      </c>
      <c r="Y110" s="32">
        <v>1.1558350926160899E-15</v>
      </c>
      <c r="Z110" s="32">
        <v>1.3587394032688E-15</v>
      </c>
      <c r="AA110" s="32">
        <v>9.5473095189114893E-16</v>
      </c>
      <c r="AB110" s="32">
        <v>6.98082531306877E-16</v>
      </c>
      <c r="AC110" s="32">
        <v>3.03635529939459E-17</v>
      </c>
    </row>
    <row r="111" spans="1:29" hidden="1">
      <c r="A111" s="31">
        <v>31958</v>
      </c>
      <c r="B111" s="31"/>
      <c r="C111" s="31"/>
      <c r="D111" s="30">
        <v>-0.11037236453676599</v>
      </c>
      <c r="E111" s="32">
        <v>1.3991015533840101E-15</v>
      </c>
      <c r="F111" s="32">
        <v>1.1422763059542101E-15</v>
      </c>
      <c r="G111" s="32">
        <v>1.0851086939506099E-15</v>
      </c>
      <c r="H111" s="32">
        <v>8.2329920193286397E-16</v>
      </c>
      <c r="I111" s="32">
        <v>5.6039298408721099E-16</v>
      </c>
      <c r="J111" s="32">
        <v>3.9923543653476502E-17</v>
      </c>
      <c r="V111" s="31"/>
      <c r="W111" s="30">
        <v>-0.11037236453676599</v>
      </c>
      <c r="X111" s="32">
        <v>1.3991015533840101E-15</v>
      </c>
      <c r="Y111" s="32">
        <v>1.1422763059542101E-15</v>
      </c>
      <c r="Z111" s="32">
        <v>1.0851086939506099E-15</v>
      </c>
      <c r="AA111" s="32">
        <v>8.2329920193286397E-16</v>
      </c>
      <c r="AB111" s="32">
        <v>5.6039298408721099E-16</v>
      </c>
      <c r="AC111" s="32">
        <v>3.9923543653476502E-17</v>
      </c>
    </row>
    <row r="112" spans="1:29" hidden="1">
      <c r="A112" s="31">
        <v>32050</v>
      </c>
      <c r="B112" s="31"/>
      <c r="C112" s="31"/>
      <c r="D112" s="30">
        <v>-7.7158785210097697E-2</v>
      </c>
      <c r="E112" s="32">
        <v>1.38718270111177E-15</v>
      </c>
      <c r="F112" s="32">
        <v>8.2506597158891501E-16</v>
      </c>
      <c r="G112" s="32">
        <v>9.7368117601506604E-16</v>
      </c>
      <c r="H112" s="32">
        <v>6.6504833371393203E-16</v>
      </c>
      <c r="I112" s="32">
        <v>4.9442874255780502E-16</v>
      </c>
      <c r="J112" s="32">
        <v>1.73814294156295E-18</v>
      </c>
      <c r="V112" s="31"/>
      <c r="W112" s="30">
        <v>-7.7158785210097697E-2</v>
      </c>
      <c r="X112" s="32">
        <v>1.38718270111177E-15</v>
      </c>
      <c r="Y112" s="32">
        <v>8.2506597158891501E-16</v>
      </c>
      <c r="Z112" s="32">
        <v>9.7368117601506604E-16</v>
      </c>
      <c r="AA112" s="32">
        <v>6.6504833371393203E-16</v>
      </c>
      <c r="AB112" s="32">
        <v>4.9442874255780502E-16</v>
      </c>
      <c r="AC112" s="32">
        <v>1.73814294156295E-18</v>
      </c>
    </row>
    <row r="113" spans="1:29" hidden="1">
      <c r="A113" s="31">
        <v>32142</v>
      </c>
      <c r="B113" s="31"/>
      <c r="C113" s="31"/>
      <c r="D113" s="30">
        <v>3.86589253977015E-2</v>
      </c>
      <c r="E113" s="32">
        <v>1.0177282923445601E-15</v>
      </c>
      <c r="F113" s="32">
        <v>6.8367020041771495E-16</v>
      </c>
      <c r="G113" s="32">
        <v>8.05854897986356E-16</v>
      </c>
      <c r="H113" s="32">
        <v>5.8053883675773896E-16</v>
      </c>
      <c r="I113" s="32">
        <v>4.2957740939466201E-16</v>
      </c>
      <c r="J113" s="32">
        <v>-2.11835685573433E-17</v>
      </c>
      <c r="V113" s="31"/>
      <c r="W113" s="30">
        <v>3.86589253977015E-2</v>
      </c>
      <c r="X113" s="32">
        <v>1.0177282923445601E-15</v>
      </c>
      <c r="Y113" s="32">
        <v>6.8367020041771495E-16</v>
      </c>
      <c r="Z113" s="32">
        <v>8.05854897986356E-16</v>
      </c>
      <c r="AA113" s="32">
        <v>5.8053883675773896E-16</v>
      </c>
      <c r="AB113" s="32">
        <v>4.2957740939466201E-16</v>
      </c>
      <c r="AC113" s="32">
        <v>-2.11835685573433E-17</v>
      </c>
    </row>
    <row r="114" spans="1:29" hidden="1">
      <c r="A114" s="31">
        <v>32233</v>
      </c>
      <c r="B114" s="31"/>
      <c r="C114" s="31"/>
      <c r="D114" s="30">
        <v>-0.22677105602206199</v>
      </c>
      <c r="E114" s="32">
        <v>9.2545515779790103E-16</v>
      </c>
      <c r="F114" s="32">
        <v>6.8157793220420201E-16</v>
      </c>
      <c r="G114" s="32">
        <v>8.2455710768116295E-16</v>
      </c>
      <c r="H114" s="32">
        <v>6.2032750840480602E-16</v>
      </c>
      <c r="I114" s="32">
        <v>4.89409552453796E-16</v>
      </c>
      <c r="J114" s="32">
        <v>5.9991909627261796E-17</v>
      </c>
      <c r="V114" s="31"/>
      <c r="W114" s="30">
        <v>-0.22677105602206199</v>
      </c>
      <c r="X114" s="32">
        <v>9.2545515779790103E-16</v>
      </c>
      <c r="Y114" s="32">
        <v>6.8157793220420201E-16</v>
      </c>
      <c r="Z114" s="32">
        <v>8.2455710768116295E-16</v>
      </c>
      <c r="AA114" s="32">
        <v>6.2032750840480602E-16</v>
      </c>
      <c r="AB114" s="32">
        <v>4.89409552453796E-16</v>
      </c>
      <c r="AC114" s="32">
        <v>5.9991909627261796E-17</v>
      </c>
    </row>
    <row r="115" spans="1:29" hidden="1">
      <c r="A115" s="31">
        <v>32324</v>
      </c>
      <c r="B115" s="31"/>
      <c r="C115" s="31"/>
      <c r="D115" s="30">
        <v>4.4054224055667002E-2</v>
      </c>
      <c r="E115" s="32">
        <v>8.0182948644766295E-16</v>
      </c>
      <c r="F115" s="32">
        <v>5.7691238491874802E-16</v>
      </c>
      <c r="G115" s="32">
        <v>6.3085414584962097E-16</v>
      </c>
      <c r="H115" s="32">
        <v>5.2065722681104297E-16</v>
      </c>
      <c r="I115" s="32">
        <v>4.0696124917202099E-16</v>
      </c>
      <c r="J115" s="32">
        <v>-1.0764525454056201E-17</v>
      </c>
      <c r="V115" s="31"/>
      <c r="W115" s="30">
        <v>4.4054224055667002E-2</v>
      </c>
      <c r="X115" s="32">
        <v>8.0182948644766295E-16</v>
      </c>
      <c r="Y115" s="32">
        <v>5.7691238491874802E-16</v>
      </c>
      <c r="Z115" s="32">
        <v>6.3085414584962097E-16</v>
      </c>
      <c r="AA115" s="32">
        <v>5.2065722681104297E-16</v>
      </c>
      <c r="AB115" s="32">
        <v>4.0696124917202099E-16</v>
      </c>
      <c r="AC115" s="32">
        <v>-1.0764525454056201E-17</v>
      </c>
    </row>
    <row r="116" spans="1:29" hidden="1">
      <c r="A116" s="31">
        <v>32416</v>
      </c>
      <c r="B116" s="31"/>
      <c r="C116" s="31"/>
      <c r="D116" s="30">
        <v>0.14396047559588099</v>
      </c>
      <c r="E116" s="32">
        <v>7.5208895787010302E-16</v>
      </c>
      <c r="F116" s="32">
        <v>4.0940622759277302E-16</v>
      </c>
      <c r="G116" s="32">
        <v>6.7577841277255302E-16</v>
      </c>
      <c r="H116" s="32">
        <v>5.15634656908781E-16</v>
      </c>
      <c r="I116" s="32">
        <v>3.9358735097030699E-16</v>
      </c>
      <c r="J116" s="32">
        <v>-3.6805713115756104E-18</v>
      </c>
      <c r="V116" s="31"/>
      <c r="W116" s="30">
        <v>0.14396047559588099</v>
      </c>
      <c r="X116" s="32">
        <v>7.5208895787010302E-16</v>
      </c>
      <c r="Y116" s="32">
        <v>4.0940622759277302E-16</v>
      </c>
      <c r="Z116" s="32">
        <v>6.7577841277255302E-16</v>
      </c>
      <c r="AA116" s="32">
        <v>5.15634656908781E-16</v>
      </c>
      <c r="AB116" s="32">
        <v>3.9358735097030699E-16</v>
      </c>
      <c r="AC116" s="32">
        <v>-3.6805713115756104E-18</v>
      </c>
    </row>
    <row r="117" spans="1:29" hidden="1">
      <c r="A117" s="31">
        <v>32508</v>
      </c>
      <c r="B117" s="31"/>
      <c r="C117" s="31"/>
      <c r="D117" s="30">
        <v>-3.7243019464337203E-2</v>
      </c>
      <c r="E117" s="32">
        <v>5.1292601316966596E-16</v>
      </c>
      <c r="F117" s="32">
        <v>4.65981169334188E-16</v>
      </c>
      <c r="G117" s="32">
        <v>5.5989500398733403E-16</v>
      </c>
      <c r="H117" s="32">
        <v>4.7157056976465704E-16</v>
      </c>
      <c r="I117" s="32">
        <v>3.81901638860443E-16</v>
      </c>
      <c r="J117" s="32">
        <v>4.3153080188606199E-17</v>
      </c>
      <c r="V117" s="31"/>
      <c r="W117" s="30">
        <v>-3.7243019464337203E-2</v>
      </c>
      <c r="X117" s="32">
        <v>5.1292601316966596E-16</v>
      </c>
      <c r="Y117" s="32">
        <v>4.65981169334188E-16</v>
      </c>
      <c r="Z117" s="32">
        <v>5.5989500398733403E-16</v>
      </c>
      <c r="AA117" s="32">
        <v>4.7157056976465704E-16</v>
      </c>
      <c r="AB117" s="32">
        <v>3.81901638860443E-16</v>
      </c>
      <c r="AC117" s="32">
        <v>4.3153080188606199E-17</v>
      </c>
    </row>
    <row r="118" spans="1:29" hidden="1">
      <c r="A118" s="31">
        <v>32598</v>
      </c>
      <c r="B118" s="31"/>
      <c r="C118" s="31"/>
      <c r="D118" s="30">
        <v>0.19057187916309501</v>
      </c>
      <c r="E118" s="32">
        <v>5.8388417643529502E-16</v>
      </c>
      <c r="F118" s="32">
        <v>2.6403362920387399E-16</v>
      </c>
      <c r="G118" s="32">
        <v>5.06129775762364E-16</v>
      </c>
      <c r="H118" s="32">
        <v>4.08307418790614E-16</v>
      </c>
      <c r="I118" s="32">
        <v>3.5140118701173601E-16</v>
      </c>
      <c r="J118" s="32">
        <v>-2.9577170071205102E-17</v>
      </c>
      <c r="V118" s="31"/>
      <c r="W118" s="30">
        <v>0.19057187916309501</v>
      </c>
      <c r="X118" s="32">
        <v>5.8388417643529502E-16</v>
      </c>
      <c r="Y118" s="32">
        <v>2.6403362920387399E-16</v>
      </c>
      <c r="Z118" s="32">
        <v>5.06129775762364E-16</v>
      </c>
      <c r="AA118" s="32">
        <v>4.08307418790614E-16</v>
      </c>
      <c r="AB118" s="32">
        <v>3.5140118701173601E-16</v>
      </c>
      <c r="AC118" s="32">
        <v>-2.9577170071205102E-17</v>
      </c>
    </row>
    <row r="119" spans="1:29" hidden="1">
      <c r="A119" s="31">
        <v>32689</v>
      </c>
      <c r="B119" s="31"/>
      <c r="C119" s="31"/>
      <c r="D119" s="30">
        <v>0.15270426330926801</v>
      </c>
      <c r="E119" s="32">
        <v>3.93460047107462E-16</v>
      </c>
      <c r="F119" s="32">
        <v>2.1350208112143201E-16</v>
      </c>
      <c r="G119" s="32">
        <v>4.5385224740833304E-16</v>
      </c>
      <c r="H119" s="32">
        <v>3.8754989341044101E-16</v>
      </c>
      <c r="I119" s="32">
        <v>2.9978674341138799E-16</v>
      </c>
      <c r="J119" s="32">
        <v>-1.0369878364615901E-17</v>
      </c>
      <c r="V119" s="31"/>
      <c r="W119" s="30">
        <v>0.15270426330926801</v>
      </c>
      <c r="X119" s="32">
        <v>3.93460047107462E-16</v>
      </c>
      <c r="Y119" s="32">
        <v>2.1350208112143201E-16</v>
      </c>
      <c r="Z119" s="32">
        <v>4.5385224740833304E-16</v>
      </c>
      <c r="AA119" s="32">
        <v>3.8754989341044101E-16</v>
      </c>
      <c r="AB119" s="32">
        <v>2.9978674341138799E-16</v>
      </c>
      <c r="AC119" s="32">
        <v>-1.0369878364615901E-17</v>
      </c>
    </row>
    <row r="120" spans="1:29" hidden="1">
      <c r="A120" s="31">
        <v>32781</v>
      </c>
      <c r="B120" s="31"/>
      <c r="C120" s="31"/>
      <c r="D120" s="30">
        <v>-3.6634382477032199E-2</v>
      </c>
      <c r="E120" s="32">
        <v>3.3155463724732099E-16</v>
      </c>
      <c r="F120" s="32">
        <v>1.3838395095188899E-16</v>
      </c>
      <c r="G120" s="32">
        <v>3.59904254343292E-16</v>
      </c>
      <c r="H120" s="32">
        <v>3.1385205419697301E-16</v>
      </c>
      <c r="I120" s="32">
        <v>3.0339778927113898E-16</v>
      </c>
      <c r="J120" s="32">
        <v>1.8312538952843799E-17</v>
      </c>
      <c r="V120" s="31"/>
      <c r="W120" s="30">
        <v>-3.6634382477032199E-2</v>
      </c>
      <c r="X120" s="32">
        <v>3.3155463724732099E-16</v>
      </c>
      <c r="Y120" s="32">
        <v>1.3838395095188899E-16</v>
      </c>
      <c r="Z120" s="32">
        <v>3.59904254343292E-16</v>
      </c>
      <c r="AA120" s="32">
        <v>3.1385205419697301E-16</v>
      </c>
      <c r="AB120" s="32">
        <v>3.0339778927113898E-16</v>
      </c>
      <c r="AC120" s="32">
        <v>1.8312538952843799E-17</v>
      </c>
    </row>
    <row r="121" spans="1:29" hidden="1">
      <c r="A121" s="31">
        <v>32873</v>
      </c>
      <c r="B121" s="31"/>
      <c r="C121" s="31"/>
      <c r="D121" s="30">
        <v>1.7957321445270701E-2</v>
      </c>
      <c r="E121" s="32">
        <v>4.18471153152787E-16</v>
      </c>
      <c r="F121" s="32">
        <v>1.6559769513100001E-16</v>
      </c>
      <c r="G121" s="32">
        <v>5.2138000420735897E-16</v>
      </c>
      <c r="H121" s="32">
        <v>4.4117386081761999E-16</v>
      </c>
      <c r="I121" s="32">
        <v>4.1293663930561798E-16</v>
      </c>
      <c r="J121" s="32">
        <v>1.2173398249925701E-17</v>
      </c>
      <c r="V121" s="31"/>
      <c r="W121" s="30">
        <v>1.7957321445270701E-2</v>
      </c>
      <c r="X121" s="32">
        <v>4.18471153152787E-16</v>
      </c>
      <c r="Y121" s="32">
        <v>1.6559769513100001E-16</v>
      </c>
      <c r="Z121" s="32">
        <v>5.2138000420735897E-16</v>
      </c>
      <c r="AA121" s="32">
        <v>4.4117386081761999E-16</v>
      </c>
      <c r="AB121" s="32">
        <v>4.1293663930561798E-16</v>
      </c>
      <c r="AC121" s="32">
        <v>1.2173398249925701E-17</v>
      </c>
    </row>
    <row r="122" spans="1:29" hidden="1">
      <c r="A122" s="31">
        <v>32963</v>
      </c>
      <c r="B122" s="31"/>
      <c r="C122" s="31"/>
      <c r="D122" s="30">
        <v>-0.34604580044191802</v>
      </c>
      <c r="E122" s="32">
        <v>3.9743229168084098E-16</v>
      </c>
      <c r="F122" s="32">
        <v>4.2787460412961402E-16</v>
      </c>
      <c r="G122" s="32">
        <v>5.5172252716373804E-16</v>
      </c>
      <c r="H122" s="32">
        <v>5.4905019687254199E-16</v>
      </c>
      <c r="I122" s="32">
        <v>3.7409638762185102E-16</v>
      </c>
      <c r="J122" s="32">
        <v>5.7628449445963703E-17</v>
      </c>
      <c r="V122" s="31"/>
      <c r="W122" s="30">
        <v>-0.34604580044191802</v>
      </c>
      <c r="X122" s="32">
        <v>3.9743229168084098E-16</v>
      </c>
      <c r="Y122" s="32">
        <v>4.2787460412961402E-16</v>
      </c>
      <c r="Z122" s="32">
        <v>5.5172252716373804E-16</v>
      </c>
      <c r="AA122" s="32">
        <v>5.4905019687254199E-16</v>
      </c>
      <c r="AB122" s="32">
        <v>3.7409638762185102E-16</v>
      </c>
      <c r="AC122" s="32">
        <v>5.7628449445963703E-17</v>
      </c>
    </row>
    <row r="123" spans="1:29" hidden="1">
      <c r="A123" s="31">
        <v>33054</v>
      </c>
      <c r="B123" s="31"/>
      <c r="C123" s="31"/>
      <c r="D123" s="30">
        <v>0.13930981867977299</v>
      </c>
      <c r="E123" s="32">
        <v>6.0228416784594601E-16</v>
      </c>
      <c r="F123" s="32">
        <v>3.5607270377180199E-16</v>
      </c>
      <c r="G123" s="32">
        <v>6.9691508094616597E-16</v>
      </c>
      <c r="H123" s="32">
        <v>4.4372523147932402E-16</v>
      </c>
      <c r="I123" s="32">
        <v>3.60620336801831E-16</v>
      </c>
      <c r="J123" s="32">
        <v>-1.18818006434842E-17</v>
      </c>
      <c r="V123" s="31"/>
      <c r="W123" s="30">
        <v>0.13930981867977299</v>
      </c>
      <c r="X123" s="32">
        <v>6.0228416784594601E-16</v>
      </c>
      <c r="Y123" s="32">
        <v>3.5607270377180199E-16</v>
      </c>
      <c r="Z123" s="32">
        <v>6.9691508094616597E-16</v>
      </c>
      <c r="AA123" s="32">
        <v>4.4372523147932402E-16</v>
      </c>
      <c r="AB123" s="32">
        <v>3.60620336801831E-16</v>
      </c>
      <c r="AC123" s="32">
        <v>-1.18818006434842E-17</v>
      </c>
    </row>
    <row r="124" spans="1:29" hidden="1">
      <c r="A124" s="31">
        <v>33146</v>
      </c>
      <c r="B124" s="31"/>
      <c r="C124" s="31"/>
      <c r="D124" s="30">
        <v>0.100533459974741</v>
      </c>
      <c r="E124" s="32">
        <v>4.2494357616512602E-16</v>
      </c>
      <c r="F124" s="32">
        <v>5.9759368091880103E-16</v>
      </c>
      <c r="G124" s="32">
        <v>4.5210124943648802E-16</v>
      </c>
      <c r="H124" s="32">
        <v>3.84153615983492E-16</v>
      </c>
      <c r="I124" s="32">
        <v>2.12965662213165E-16</v>
      </c>
      <c r="J124" s="32">
        <v>2.5224045315033999E-17</v>
      </c>
      <c r="V124" s="31"/>
      <c r="W124" s="30">
        <v>0.100533459974741</v>
      </c>
      <c r="X124" s="32">
        <v>4.2494357616512602E-16</v>
      </c>
      <c r="Y124" s="32">
        <v>5.9759368091880103E-16</v>
      </c>
      <c r="Z124" s="32">
        <v>4.5210124943648802E-16</v>
      </c>
      <c r="AA124" s="32">
        <v>3.84153615983492E-16</v>
      </c>
      <c r="AB124" s="32">
        <v>2.12965662213165E-16</v>
      </c>
      <c r="AC124" s="32">
        <v>2.5224045315033999E-17</v>
      </c>
    </row>
    <row r="125" spans="1:29" hidden="1">
      <c r="A125" s="31">
        <v>33238</v>
      </c>
      <c r="B125" s="31"/>
      <c r="C125" s="31"/>
      <c r="D125" s="30">
        <v>0.14351292913606101</v>
      </c>
      <c r="E125" s="32">
        <v>6.8128146477760003E-16</v>
      </c>
      <c r="F125" s="32">
        <v>4.0410583798697999E-16</v>
      </c>
      <c r="G125" s="32">
        <v>4.4826638653723396E-16</v>
      </c>
      <c r="H125" s="32">
        <v>2.05375768714027E-16</v>
      </c>
      <c r="I125" s="32">
        <v>1.8553764133141001E-16</v>
      </c>
      <c r="J125" s="32">
        <v>-3.9253330818863099E-17</v>
      </c>
      <c r="V125" s="31"/>
      <c r="W125" s="30">
        <v>0.14351292913606101</v>
      </c>
      <c r="X125" s="32">
        <v>6.8128146477760003E-16</v>
      </c>
      <c r="Y125" s="32">
        <v>4.0410583798697999E-16</v>
      </c>
      <c r="Z125" s="32">
        <v>4.4826638653723396E-16</v>
      </c>
      <c r="AA125" s="32">
        <v>2.05375768714027E-16</v>
      </c>
      <c r="AB125" s="32">
        <v>1.8553764133141001E-16</v>
      </c>
      <c r="AC125" s="32">
        <v>-3.9253330818863099E-17</v>
      </c>
    </row>
    <row r="126" spans="1:29" hidden="1">
      <c r="A126" s="31">
        <v>33328</v>
      </c>
      <c r="B126" s="31"/>
      <c r="C126" s="31"/>
      <c r="D126" s="30">
        <v>9.9687896528274006E-2</v>
      </c>
      <c r="E126" s="32">
        <v>3.3111452529765102E-16</v>
      </c>
      <c r="F126" s="32">
        <v>3.1663813570101098E-16</v>
      </c>
      <c r="G126" s="32">
        <v>8.3568060708925703E-17</v>
      </c>
      <c r="H126" s="32">
        <v>3.78315555447509E-17</v>
      </c>
      <c r="I126" s="32">
        <v>2.1593810183595199E-17</v>
      </c>
      <c r="J126" s="32">
        <v>-7.7424897144180396E-17</v>
      </c>
      <c r="V126" s="31"/>
      <c r="W126" s="30">
        <v>9.9687896528274006E-2</v>
      </c>
      <c r="X126" s="32">
        <v>3.3111452529765102E-16</v>
      </c>
      <c r="Y126" s="32">
        <v>3.1663813570101098E-16</v>
      </c>
      <c r="Z126" s="32">
        <v>8.3568060708925703E-17</v>
      </c>
      <c r="AA126" s="32">
        <v>3.78315555447509E-17</v>
      </c>
      <c r="AB126" s="32">
        <v>2.1593810183595199E-17</v>
      </c>
      <c r="AC126" s="32">
        <v>-7.7424897144180396E-17</v>
      </c>
    </row>
    <row r="127" spans="1:29" hidden="1">
      <c r="A127" s="31">
        <v>33419</v>
      </c>
      <c r="B127" s="31"/>
      <c r="C127" s="31"/>
      <c r="D127" s="30">
        <v>-5.5464576220773699E-2</v>
      </c>
      <c r="E127" s="32">
        <v>2.9021660400980999E-16</v>
      </c>
      <c r="F127" s="32">
        <v>1.1110123104094E-16</v>
      </c>
      <c r="G127" s="32">
        <v>-8.9475763824515407E-18</v>
      </c>
      <c r="H127" s="32">
        <v>-1.08151538867194E-18</v>
      </c>
      <c r="I127" s="32">
        <v>9.5210640879457395E-17</v>
      </c>
      <c r="J127" s="32">
        <v>6.3766114223695205E-17</v>
      </c>
      <c r="V127" s="31"/>
      <c r="W127" s="30">
        <v>-5.5464576220773699E-2</v>
      </c>
      <c r="X127" s="32">
        <v>2.9021660400980999E-16</v>
      </c>
      <c r="Y127" s="32">
        <v>1.1110123104094E-16</v>
      </c>
      <c r="Z127" s="32">
        <v>-8.9475763824515407E-18</v>
      </c>
      <c r="AA127" s="32">
        <v>-1.08151538867194E-18</v>
      </c>
      <c r="AB127" s="32">
        <v>9.5210640879457395E-17</v>
      </c>
      <c r="AC127" s="32">
        <v>6.3766114223695205E-17</v>
      </c>
    </row>
    <row r="128" spans="1:29" hidden="1">
      <c r="A128" s="31">
        <v>33511</v>
      </c>
      <c r="B128" s="31"/>
      <c r="C128" s="31"/>
      <c r="D128" s="30">
        <v>6.6072590007057203E-2</v>
      </c>
      <c r="E128" s="32">
        <v>7.4089508971993398E-17</v>
      </c>
      <c r="F128" s="32">
        <v>-5.8114237618838097E-17</v>
      </c>
      <c r="G128" s="32">
        <v>-6.3209808821788899E-17</v>
      </c>
      <c r="H128" s="32">
        <v>2.2880061378068898E-18</v>
      </c>
      <c r="I128" s="32">
        <v>1.2546368453596401E-16</v>
      </c>
      <c r="J128" s="32">
        <v>-7.7105733396434408E-18</v>
      </c>
      <c r="V128" s="31"/>
      <c r="W128" s="30">
        <v>6.6072590007057203E-2</v>
      </c>
      <c r="X128" s="32">
        <v>7.4089508971993398E-17</v>
      </c>
      <c r="Y128" s="32">
        <v>-5.8114237618838097E-17</v>
      </c>
      <c r="Z128" s="32">
        <v>-6.3209808821788899E-17</v>
      </c>
      <c r="AA128" s="32">
        <v>2.2880061378068898E-18</v>
      </c>
      <c r="AB128" s="32">
        <v>1.2546368453596401E-16</v>
      </c>
      <c r="AC128" s="32">
        <v>-7.7105733396434408E-18</v>
      </c>
    </row>
    <row r="129" spans="1:29" hidden="1">
      <c r="A129" s="31">
        <v>33603</v>
      </c>
      <c r="B129" s="31"/>
      <c r="C129" s="31"/>
      <c r="D129" s="30">
        <v>-6.5109887082659898E-2</v>
      </c>
      <c r="E129" s="32">
        <v>-9.2735707430668606E-17</v>
      </c>
      <c r="F129" s="32">
        <v>-7.1705580570925599E-17</v>
      </c>
      <c r="G129" s="32">
        <v>-4.5218588074346199E-17</v>
      </c>
      <c r="H129" s="32">
        <v>3.7420772663540599E-17</v>
      </c>
      <c r="I129" s="32">
        <v>2.8204169242689903E-17</v>
      </c>
      <c r="J129" s="32">
        <v>-4.0987310589535398E-18</v>
      </c>
      <c r="V129" s="31"/>
      <c r="W129" s="30">
        <v>-6.5109887082659898E-2</v>
      </c>
      <c r="X129" s="32">
        <v>-9.2735707430668606E-17</v>
      </c>
      <c r="Y129" s="32">
        <v>-7.1705580570925599E-17</v>
      </c>
      <c r="Z129" s="32">
        <v>-4.5218588074346199E-17</v>
      </c>
      <c r="AA129" s="32">
        <v>3.7420772663540599E-17</v>
      </c>
      <c r="AB129" s="32">
        <v>2.8204169242689903E-17</v>
      </c>
      <c r="AC129" s="32">
        <v>-4.0987310589535398E-18</v>
      </c>
    </row>
    <row r="130" spans="1:29" hidden="1">
      <c r="A130" s="31">
        <v>33694</v>
      </c>
      <c r="B130" s="31"/>
      <c r="C130" s="31"/>
      <c r="D130" s="30">
        <v>-0.35035768369228398</v>
      </c>
      <c r="E130" s="32">
        <v>-1.1402224379367E-16</v>
      </c>
      <c r="F130" s="32">
        <v>5.3159941097872398E-17</v>
      </c>
      <c r="G130" s="32">
        <v>8.18103112461845E-17</v>
      </c>
      <c r="H130" s="32">
        <v>3.67620383756834E-17</v>
      </c>
      <c r="I130" s="32">
        <v>1.31849912911585E-16</v>
      </c>
      <c r="J130" s="32">
        <v>1.07064667205506E-16</v>
      </c>
      <c r="V130" s="31"/>
      <c r="W130" s="30">
        <v>-0.35035768369228398</v>
      </c>
      <c r="X130" s="32">
        <v>-1.1402224379367E-16</v>
      </c>
      <c r="Y130" s="32">
        <v>5.3159941097872398E-17</v>
      </c>
      <c r="Z130" s="32">
        <v>8.18103112461845E-17</v>
      </c>
      <c r="AA130" s="32">
        <v>3.67620383756834E-17</v>
      </c>
      <c r="AB130" s="32">
        <v>1.31849912911585E-16</v>
      </c>
      <c r="AC130" s="32">
        <v>1.07064667205506E-16</v>
      </c>
    </row>
    <row r="131" spans="1:29" hidden="1">
      <c r="A131" s="31">
        <v>33785</v>
      </c>
      <c r="B131" s="31"/>
      <c r="C131" s="31"/>
      <c r="D131" s="30">
        <v>-0.18265069923974001</v>
      </c>
      <c r="E131" s="32">
        <v>-5.42258671185545E-17</v>
      </c>
      <c r="F131" s="32">
        <v>9.3170014861781502E-17</v>
      </c>
      <c r="G131" s="32">
        <v>-1.3971117883716101E-16</v>
      </c>
      <c r="H131" s="32">
        <v>-1.3541325529784999E-17</v>
      </c>
      <c r="I131" s="32">
        <v>5.0806244959078603E-17</v>
      </c>
      <c r="J131" s="32">
        <v>1.12700861984297E-17</v>
      </c>
      <c r="V131" s="31"/>
      <c r="W131" s="30">
        <v>-0.18265069923974001</v>
      </c>
      <c r="X131" s="32">
        <v>-5.42258671185545E-17</v>
      </c>
      <c r="Y131" s="32">
        <v>9.3170014861781502E-17</v>
      </c>
      <c r="Z131" s="32">
        <v>-1.3971117883716101E-16</v>
      </c>
      <c r="AA131" s="32">
        <v>-1.3541325529784999E-17</v>
      </c>
      <c r="AB131" s="32">
        <v>5.0806244959078603E-17</v>
      </c>
      <c r="AC131" s="32">
        <v>1.12700861984297E-17</v>
      </c>
    </row>
    <row r="132" spans="1:29" hidden="1">
      <c r="A132" s="31">
        <v>33877</v>
      </c>
      <c r="B132" s="31"/>
      <c r="C132" s="31"/>
      <c r="D132" s="30">
        <v>-0.19648371372478399</v>
      </c>
      <c r="E132" s="32">
        <v>6.37622656258391E-17</v>
      </c>
      <c r="F132" s="32">
        <v>-1.636878646364E-16</v>
      </c>
      <c r="G132" s="32">
        <v>1.7502738474310101E-18</v>
      </c>
      <c r="H132" s="32">
        <v>1.81601448377481E-17</v>
      </c>
      <c r="I132" s="32">
        <v>4.7569581644797899E-17</v>
      </c>
      <c r="J132" s="32">
        <v>3.3370749447452401E-17</v>
      </c>
      <c r="V132" s="31"/>
      <c r="W132" s="30">
        <v>-0.19648371372478399</v>
      </c>
      <c r="X132" s="32">
        <v>6.37622656258391E-17</v>
      </c>
      <c r="Y132" s="32">
        <v>-1.636878646364E-16</v>
      </c>
      <c r="Z132" s="32">
        <v>1.7502738474310101E-18</v>
      </c>
      <c r="AA132" s="32">
        <v>1.81601448377481E-17</v>
      </c>
      <c r="AB132" s="32">
        <v>4.7569581644797899E-17</v>
      </c>
      <c r="AC132" s="32">
        <v>3.3370749447452401E-17</v>
      </c>
    </row>
    <row r="133" spans="1:29" hidden="1">
      <c r="A133" s="31">
        <v>33969</v>
      </c>
      <c r="B133" s="31"/>
      <c r="C133" s="31"/>
      <c r="D133" s="30">
        <v>-8.4394100872728903E-2</v>
      </c>
      <c r="E133" s="32">
        <v>-3.7066222600351601E-16</v>
      </c>
      <c r="F133" s="32">
        <v>-1.8118845474292699E-16</v>
      </c>
      <c r="G133" s="32">
        <v>-2.5310511186450098E-16</v>
      </c>
      <c r="H133" s="32">
        <v>-1.60964485208103E-16</v>
      </c>
      <c r="I133" s="32">
        <v>-1.00479530471574E-16</v>
      </c>
      <c r="J133" s="32">
        <v>-3.1482508097414601E-17</v>
      </c>
      <c r="V133" s="31"/>
      <c r="W133" s="30">
        <v>-8.4394100872728903E-2</v>
      </c>
      <c r="X133" s="32">
        <v>-3.7066222600351601E-16</v>
      </c>
      <c r="Y133" s="32">
        <v>-1.8118845474292699E-16</v>
      </c>
      <c r="Z133" s="32">
        <v>-2.5310511186450098E-16</v>
      </c>
      <c r="AA133" s="32">
        <v>-1.60964485208103E-16</v>
      </c>
      <c r="AB133" s="32">
        <v>-1.00479530471574E-16</v>
      </c>
      <c r="AC133" s="32">
        <v>-3.1482508097414601E-17</v>
      </c>
    </row>
    <row r="134" spans="1:29" hidden="1">
      <c r="A134" s="31">
        <v>34059</v>
      </c>
      <c r="B134" s="31"/>
      <c r="C134" s="31"/>
      <c r="D134" s="30">
        <v>-3.0602471045540501E-2</v>
      </c>
      <c r="E134" s="32">
        <v>-2.3871555248215402E-16</v>
      </c>
      <c r="F134" s="32">
        <v>-3.5203055652098198E-16</v>
      </c>
      <c r="G134" s="32">
        <v>-2.8259544518467601E-16</v>
      </c>
      <c r="H134" s="32">
        <v>-2.2330162379725701E-16</v>
      </c>
      <c r="I134" s="32">
        <v>-1.0936843888948399E-16</v>
      </c>
      <c r="J134" s="32">
        <v>-6.1655861883979202E-17</v>
      </c>
      <c r="V134" s="31"/>
      <c r="W134" s="30">
        <v>-3.0602471045540501E-2</v>
      </c>
      <c r="X134" s="32">
        <v>-2.3871555248215402E-16</v>
      </c>
      <c r="Y134" s="32">
        <v>-3.5203055652098198E-16</v>
      </c>
      <c r="Z134" s="32">
        <v>-2.8259544518467601E-16</v>
      </c>
      <c r="AA134" s="32">
        <v>-2.2330162379725701E-16</v>
      </c>
      <c r="AB134" s="32">
        <v>-1.0936843888948399E-16</v>
      </c>
      <c r="AC134" s="32">
        <v>-6.1655861883979202E-17</v>
      </c>
    </row>
    <row r="135" spans="1:29" hidden="1">
      <c r="A135" s="31">
        <v>34150</v>
      </c>
      <c r="B135" s="31"/>
      <c r="C135" s="31"/>
      <c r="D135" s="30">
        <v>-0.27055008478807202</v>
      </c>
      <c r="E135" s="32">
        <v>-3.8582679688121098E-16</v>
      </c>
      <c r="F135" s="32">
        <v>-3.3048489779369001E-16</v>
      </c>
      <c r="G135" s="32">
        <v>-3.3537230674909799E-16</v>
      </c>
      <c r="H135" s="32">
        <v>-1.43034758689852E-16</v>
      </c>
      <c r="I135" s="32">
        <v>-4.9486426284165301E-17</v>
      </c>
      <c r="J135" s="32">
        <v>3.6238038415596001E-17</v>
      </c>
      <c r="V135" s="31"/>
      <c r="W135" s="30">
        <v>-0.27055008478807202</v>
      </c>
      <c r="X135" s="32">
        <v>-3.8582679688121098E-16</v>
      </c>
      <c r="Y135" s="32">
        <v>-3.3048489779369001E-16</v>
      </c>
      <c r="Z135" s="32">
        <v>-3.3537230674909799E-16</v>
      </c>
      <c r="AA135" s="32">
        <v>-1.43034758689852E-16</v>
      </c>
      <c r="AB135" s="32">
        <v>-4.9486426284165301E-17</v>
      </c>
      <c r="AC135" s="32">
        <v>3.6238038415596001E-17</v>
      </c>
    </row>
    <row r="136" spans="1:29" hidden="1">
      <c r="A136" s="31">
        <v>34242</v>
      </c>
      <c r="B136" s="31"/>
      <c r="C136" s="31"/>
      <c r="D136" s="30">
        <v>-0.269885223576043</v>
      </c>
      <c r="E136" s="32">
        <v>-3.15215951222937E-16</v>
      </c>
      <c r="F136" s="32">
        <v>-4.1923707830380599E-16</v>
      </c>
      <c r="G136" s="32">
        <v>-2.3423598752870198E-16</v>
      </c>
      <c r="H136" s="32">
        <v>-8.8583666983169699E-17</v>
      </c>
      <c r="I136" s="32">
        <v>-9.7013832177032803E-18</v>
      </c>
      <c r="J136" s="32">
        <v>-1.06347009285523E-17</v>
      </c>
      <c r="V136" s="31"/>
      <c r="W136" s="30">
        <v>-0.269885223576043</v>
      </c>
      <c r="X136" s="32">
        <v>-3.15215951222937E-16</v>
      </c>
      <c r="Y136" s="32">
        <v>-4.1923707830380599E-16</v>
      </c>
      <c r="Z136" s="32">
        <v>-2.3423598752870198E-16</v>
      </c>
      <c r="AA136" s="32">
        <v>-8.8583666983169699E-17</v>
      </c>
      <c r="AB136" s="32">
        <v>-9.7013832177032803E-18</v>
      </c>
      <c r="AC136" s="32">
        <v>-1.06347009285523E-17</v>
      </c>
    </row>
    <row r="137" spans="1:29" hidden="1">
      <c r="A137" s="31">
        <v>34334</v>
      </c>
      <c r="B137" s="31"/>
      <c r="C137" s="31"/>
      <c r="D137" s="30">
        <v>-0.119338344297805</v>
      </c>
      <c r="E137" s="32">
        <v>-5.6165995612347001E-16</v>
      </c>
      <c r="F137" s="32">
        <v>-5.9327270177252803E-16</v>
      </c>
      <c r="G137" s="32">
        <v>-4.17701957590748E-16</v>
      </c>
      <c r="H137" s="32">
        <v>-1.71629116624506E-16</v>
      </c>
      <c r="I137" s="32">
        <v>-1.13748977177678E-16</v>
      </c>
      <c r="J137" s="32">
        <v>-3.7485512299845301E-18</v>
      </c>
      <c r="V137" s="31"/>
      <c r="W137" s="30">
        <v>-0.119338344297805</v>
      </c>
      <c r="X137" s="32">
        <v>-5.6165995612347001E-16</v>
      </c>
      <c r="Y137" s="32">
        <v>-5.9327270177252803E-16</v>
      </c>
      <c r="Z137" s="32">
        <v>-4.17701957590748E-16</v>
      </c>
      <c r="AA137" s="32">
        <v>-1.71629116624506E-16</v>
      </c>
      <c r="AB137" s="32">
        <v>-1.13748977177678E-16</v>
      </c>
      <c r="AC137" s="32">
        <v>-3.7485512299845301E-18</v>
      </c>
    </row>
    <row r="138" spans="1:29" hidden="1">
      <c r="A138" s="31">
        <v>34424</v>
      </c>
      <c r="B138" s="31"/>
      <c r="C138" s="31"/>
      <c r="D138" s="30">
        <v>-0.116193768259339</v>
      </c>
      <c r="E138" s="32">
        <v>-5.4458205540320603E-16</v>
      </c>
      <c r="F138" s="32">
        <v>-6.9495045096944201E-16</v>
      </c>
      <c r="G138" s="32">
        <v>-2.6049452585895898E-16</v>
      </c>
      <c r="H138" s="32">
        <v>-1.45940662637597E-16</v>
      </c>
      <c r="I138" s="32">
        <v>-3.0115756331912102E-17</v>
      </c>
      <c r="J138" s="32">
        <v>-3.6997851926718197E-17</v>
      </c>
      <c r="V138" s="31"/>
      <c r="W138" s="30">
        <v>-0.116193768259339</v>
      </c>
      <c r="X138" s="32">
        <v>-5.4458205540320603E-16</v>
      </c>
      <c r="Y138" s="32">
        <v>-6.9495045096944201E-16</v>
      </c>
      <c r="Z138" s="32">
        <v>-2.6049452585895898E-16</v>
      </c>
      <c r="AA138" s="32">
        <v>-1.45940662637597E-16</v>
      </c>
      <c r="AB138" s="32">
        <v>-3.0115756331912102E-17</v>
      </c>
      <c r="AC138" s="32">
        <v>-3.6997851926718197E-17</v>
      </c>
    </row>
    <row r="139" spans="1:29" hidden="1">
      <c r="A139" s="31">
        <v>34515</v>
      </c>
      <c r="B139" s="31"/>
      <c r="C139" s="31"/>
      <c r="D139" s="30">
        <v>-9.7711279567683097E-3</v>
      </c>
      <c r="E139" s="32">
        <v>-6.7962901192593304E-16</v>
      </c>
      <c r="F139" s="32">
        <v>-5.6578653549817296E-16</v>
      </c>
      <c r="G139" s="32">
        <v>-3.1926297916573802E-16</v>
      </c>
      <c r="H139" s="32">
        <v>-7.2191707774538296E-17</v>
      </c>
      <c r="I139" s="32">
        <v>-6.4008043089848603E-17</v>
      </c>
      <c r="J139" s="32">
        <v>-1.1010727579320301E-17</v>
      </c>
      <c r="V139" s="31"/>
      <c r="W139" s="30">
        <v>-9.7711279567683097E-3</v>
      </c>
      <c r="X139" s="32">
        <v>-6.7962901192593304E-16</v>
      </c>
      <c r="Y139" s="32">
        <v>-5.6578653549817296E-16</v>
      </c>
      <c r="Z139" s="32">
        <v>-3.1926297916573802E-16</v>
      </c>
      <c r="AA139" s="32">
        <v>-7.2191707774538296E-17</v>
      </c>
      <c r="AB139" s="32">
        <v>-6.4008043089848603E-17</v>
      </c>
      <c r="AC139" s="32">
        <v>-1.1010727579320301E-17</v>
      </c>
    </row>
    <row r="140" spans="1:29" hidden="1">
      <c r="A140" s="31">
        <v>34607</v>
      </c>
      <c r="B140" s="31"/>
      <c r="C140" s="31"/>
      <c r="D140" s="30">
        <v>-7.1284581037687799E-3</v>
      </c>
      <c r="E140" s="32">
        <v>-4.8996542170894704E-16</v>
      </c>
      <c r="F140" s="32">
        <v>-6.1452426649342502E-16</v>
      </c>
      <c r="G140" s="32">
        <v>-1.7425793976073701E-16</v>
      </c>
      <c r="H140" s="32">
        <v>-7.6169793584514794E-17</v>
      </c>
      <c r="I140" s="32">
        <v>-1.7411255062110099E-17</v>
      </c>
      <c r="J140" s="32">
        <v>-2.8112139986412597E-17</v>
      </c>
      <c r="V140" s="31"/>
      <c r="W140" s="30">
        <v>-7.1284581037687799E-3</v>
      </c>
      <c r="X140" s="32">
        <v>-4.8996542170894704E-16</v>
      </c>
      <c r="Y140" s="32">
        <v>-6.1452426649342502E-16</v>
      </c>
      <c r="Z140" s="32">
        <v>-1.7425793976073701E-16</v>
      </c>
      <c r="AA140" s="32">
        <v>-7.6169793584514794E-17</v>
      </c>
      <c r="AB140" s="32">
        <v>-1.7411255062110099E-17</v>
      </c>
      <c r="AC140" s="32">
        <v>-2.8112139986412597E-17</v>
      </c>
    </row>
    <row r="141" spans="1:29" hidden="1">
      <c r="A141" s="31">
        <v>34699</v>
      </c>
      <c r="B141" s="31"/>
      <c r="C141" s="31"/>
      <c r="D141" s="30">
        <v>-4.4383706773541601E-2</v>
      </c>
      <c r="E141" s="32">
        <v>-5.3607571700106195E-16</v>
      </c>
      <c r="F141" s="32">
        <v>-4.7092187098558697E-16</v>
      </c>
      <c r="G141" s="32">
        <v>-2.2388186494174998E-16</v>
      </c>
      <c r="H141" s="32">
        <v>-1.6562478738373899E-17</v>
      </c>
      <c r="I141" s="32">
        <v>-1.31393858188789E-17</v>
      </c>
      <c r="J141" s="32">
        <v>1.32876634382987E-17</v>
      </c>
      <c r="V141" s="31"/>
      <c r="W141" s="30">
        <v>-4.4383706773541601E-2</v>
      </c>
      <c r="X141" s="32">
        <v>-5.3607571700106195E-16</v>
      </c>
      <c r="Y141" s="32">
        <v>-4.7092187098558697E-16</v>
      </c>
      <c r="Z141" s="32">
        <v>-2.2388186494174998E-16</v>
      </c>
      <c r="AA141" s="32">
        <v>-1.6562478738373899E-17</v>
      </c>
      <c r="AB141" s="32">
        <v>-1.31393858188789E-17</v>
      </c>
      <c r="AC141" s="32">
        <v>1.32876634382987E-17</v>
      </c>
    </row>
    <row r="142" spans="1:29" hidden="1">
      <c r="A142" s="31">
        <v>34789</v>
      </c>
      <c r="B142" s="31"/>
      <c r="C142" s="31"/>
      <c r="D142" s="30">
        <v>0.214408982644365</v>
      </c>
      <c r="E142" s="32">
        <v>-3.3031007611103798E-16</v>
      </c>
      <c r="F142" s="32">
        <v>-6.6153982904910098E-16</v>
      </c>
      <c r="G142" s="32">
        <v>-1.7094669792335399E-16</v>
      </c>
      <c r="H142" s="32">
        <v>-5.5698010792886905E-17</v>
      </c>
      <c r="I142" s="32">
        <v>-1.43288303015773E-17</v>
      </c>
      <c r="J142" s="32">
        <v>-6.1652144878361306E-17</v>
      </c>
      <c r="V142" s="31"/>
      <c r="W142" s="30">
        <v>0.214408982644365</v>
      </c>
      <c r="X142" s="32">
        <v>-3.3031007611103798E-16</v>
      </c>
      <c r="Y142" s="32">
        <v>-6.6153982904910098E-16</v>
      </c>
      <c r="Z142" s="32">
        <v>-1.7094669792335399E-16</v>
      </c>
      <c r="AA142" s="32">
        <v>-5.5698010792886905E-17</v>
      </c>
      <c r="AB142" s="32">
        <v>-1.43288303015773E-17</v>
      </c>
      <c r="AC142" s="32">
        <v>-6.1652144878361306E-17</v>
      </c>
    </row>
    <row r="143" spans="1:29" hidden="1">
      <c r="A143" s="31">
        <v>34880</v>
      </c>
      <c r="B143" s="31"/>
      <c r="C143" s="31"/>
      <c r="D143" s="30">
        <v>0.227292555347337</v>
      </c>
      <c r="E143" s="32">
        <v>-4.7156968466137697E-16</v>
      </c>
      <c r="F143" s="32">
        <v>-5.7910645516732598E-16</v>
      </c>
      <c r="G143" s="32">
        <v>-6.6163798355282605E-17</v>
      </c>
      <c r="H143" s="32">
        <v>4.2147688570691499E-17</v>
      </c>
      <c r="I143" s="32">
        <v>6.0739310557657906E-17</v>
      </c>
      <c r="J143" s="32">
        <v>-8.2184775879211094E-18</v>
      </c>
      <c r="V143" s="31"/>
      <c r="W143" s="30">
        <v>0.227292555347337</v>
      </c>
      <c r="X143" s="32">
        <v>-4.7156968466137697E-16</v>
      </c>
      <c r="Y143" s="32">
        <v>-5.7910645516732598E-16</v>
      </c>
      <c r="Z143" s="32">
        <v>-6.6163798355282605E-17</v>
      </c>
      <c r="AA143" s="32">
        <v>4.2147688570691499E-17</v>
      </c>
      <c r="AB143" s="32">
        <v>6.0739310557657906E-17</v>
      </c>
      <c r="AC143" s="32">
        <v>-8.2184775879211094E-18</v>
      </c>
    </row>
    <row r="144" spans="1:29" hidden="1">
      <c r="A144" s="31">
        <v>34972</v>
      </c>
      <c r="B144" s="31"/>
      <c r="C144" s="31"/>
      <c r="D144" s="30">
        <v>1.9394252915556499E-2</v>
      </c>
      <c r="E144" s="32">
        <v>-4.6962372055379795E-16</v>
      </c>
      <c r="F144" s="32">
        <v>-4.5679377533509597E-16</v>
      </c>
      <c r="G144" s="32">
        <v>-1.1246798380111599E-16</v>
      </c>
      <c r="H144" s="32">
        <v>4.0197743063956401E-17</v>
      </c>
      <c r="I144" s="32">
        <v>3.3051059081722601E-17</v>
      </c>
      <c r="J144" s="32">
        <v>-1.9453133756739599E-17</v>
      </c>
      <c r="V144" s="31"/>
      <c r="W144" s="30">
        <v>1.9394252915556499E-2</v>
      </c>
      <c r="X144" s="32">
        <v>-4.6962372055379795E-16</v>
      </c>
      <c r="Y144" s="32">
        <v>-4.5679377533509597E-16</v>
      </c>
      <c r="Z144" s="32">
        <v>-1.1246798380111599E-16</v>
      </c>
      <c r="AA144" s="32">
        <v>4.0197743063956401E-17</v>
      </c>
      <c r="AB144" s="32">
        <v>3.3051059081722601E-17</v>
      </c>
      <c r="AC144" s="32">
        <v>-1.9453133756739599E-17</v>
      </c>
    </row>
    <row r="145" spans="1:29" hidden="1">
      <c r="A145" s="31">
        <v>35064</v>
      </c>
      <c r="B145" s="31"/>
      <c r="C145" s="31"/>
      <c r="D145" s="30">
        <v>0.12976137503959101</v>
      </c>
      <c r="E145" s="32">
        <v>-2.636287032515E-16</v>
      </c>
      <c r="F145" s="32">
        <v>-5.57829195478672E-16</v>
      </c>
      <c r="G145" s="32">
        <v>-6.68167036808891E-17</v>
      </c>
      <c r="H145" s="32">
        <v>2.2243436541653099E-17</v>
      </c>
      <c r="I145" s="32">
        <v>5.0402574775692901E-17</v>
      </c>
      <c r="J145" s="32">
        <v>-4.0934846446481003E-17</v>
      </c>
      <c r="V145" s="31"/>
      <c r="W145" s="30">
        <v>0.12976137503959101</v>
      </c>
      <c r="X145" s="32">
        <v>-2.636287032515E-16</v>
      </c>
      <c r="Y145" s="32">
        <v>-5.57829195478672E-16</v>
      </c>
      <c r="Z145" s="32">
        <v>-6.68167036808891E-17</v>
      </c>
      <c r="AA145" s="32">
        <v>2.2243436541653099E-17</v>
      </c>
      <c r="AB145" s="32">
        <v>5.0402574775692901E-17</v>
      </c>
      <c r="AC145" s="32">
        <v>-4.0934846446481003E-17</v>
      </c>
    </row>
    <row r="146" spans="1:29" hidden="1">
      <c r="A146" s="31">
        <v>35155</v>
      </c>
      <c r="B146" s="31"/>
      <c r="C146" s="31"/>
      <c r="D146" s="30">
        <v>6.7859815864200396E-2</v>
      </c>
      <c r="E146" s="32">
        <v>-3.22912879738715E-16</v>
      </c>
      <c r="F146" s="32">
        <v>-5.3469725058261598E-16</v>
      </c>
      <c r="G146" s="32">
        <v>-5.2273015525739102E-17</v>
      </c>
      <c r="H146" s="32">
        <v>6.7872981083886699E-17</v>
      </c>
      <c r="I146" s="32">
        <v>9.7793455498310099E-17</v>
      </c>
      <c r="J146" s="32">
        <v>-1.9447674933275599E-17</v>
      </c>
      <c r="V146" s="31"/>
      <c r="W146" s="30">
        <v>6.7859815864200396E-2</v>
      </c>
      <c r="X146" s="32">
        <v>-3.22912879738715E-16</v>
      </c>
      <c r="Y146" s="32">
        <v>-5.3469725058261598E-16</v>
      </c>
      <c r="Z146" s="32">
        <v>-5.2273015525739102E-17</v>
      </c>
      <c r="AA146" s="32">
        <v>6.7872981083886699E-17</v>
      </c>
      <c r="AB146" s="32">
        <v>9.7793455498310099E-17</v>
      </c>
      <c r="AC146" s="32">
        <v>-1.9447674933275599E-17</v>
      </c>
    </row>
    <row r="147" spans="1:29" hidden="1">
      <c r="A147" s="31">
        <v>35246</v>
      </c>
      <c r="B147" s="31"/>
      <c r="C147" s="31"/>
      <c r="D147" s="30">
        <v>-0.16209495201756799</v>
      </c>
      <c r="E147" s="32">
        <v>-1.8651278160124901E-16</v>
      </c>
      <c r="F147" s="32">
        <v>-4.3393818028326402E-16</v>
      </c>
      <c r="G147" s="32">
        <v>1.02704727545237E-16</v>
      </c>
      <c r="H147" s="32">
        <v>2.1631323508112901E-16</v>
      </c>
      <c r="I147" s="32">
        <v>2.2563604819338702E-16</v>
      </c>
      <c r="J147" s="32">
        <v>2.5189392416973401E-17</v>
      </c>
      <c r="V147" s="31"/>
      <c r="W147" s="30">
        <v>-0.16209495201756799</v>
      </c>
      <c r="X147" s="32">
        <v>-1.8651278160124901E-16</v>
      </c>
      <c r="Y147" s="32">
        <v>-4.3393818028326402E-16</v>
      </c>
      <c r="Z147" s="32">
        <v>1.02704727545237E-16</v>
      </c>
      <c r="AA147" s="32">
        <v>2.1631323508112901E-16</v>
      </c>
      <c r="AB147" s="32">
        <v>2.2563604819338702E-16</v>
      </c>
      <c r="AC147" s="32">
        <v>2.5189392416973401E-17</v>
      </c>
    </row>
    <row r="148" spans="1:29" hidden="1">
      <c r="A148" s="31">
        <v>35338</v>
      </c>
      <c r="B148" s="31"/>
      <c r="C148" s="31"/>
      <c r="D148" s="30">
        <v>-9.9184165272497099E-2</v>
      </c>
      <c r="E148" s="32">
        <v>4.5926324660554101E-18</v>
      </c>
      <c r="F148" s="32">
        <v>-3.23054776113037E-16</v>
      </c>
      <c r="G148" s="32">
        <v>2.9690338743004602E-16</v>
      </c>
      <c r="H148" s="32">
        <v>3.6111430022525798E-16</v>
      </c>
      <c r="I148" s="32">
        <v>2.7481146527529698E-16</v>
      </c>
      <c r="J148" s="32">
        <v>-8.6743705034701302E-18</v>
      </c>
      <c r="V148" s="31"/>
      <c r="W148" s="30">
        <v>-9.9184165272497099E-2</v>
      </c>
      <c r="X148" s="32">
        <v>4.5926324660554101E-18</v>
      </c>
      <c r="Y148" s="32">
        <v>-3.23054776113037E-16</v>
      </c>
      <c r="Z148" s="32">
        <v>2.9690338743004602E-16</v>
      </c>
      <c r="AA148" s="32">
        <v>3.6111430022525798E-16</v>
      </c>
      <c r="AB148" s="32">
        <v>2.7481146527529698E-16</v>
      </c>
      <c r="AC148" s="32">
        <v>-8.6743705034701302E-18</v>
      </c>
    </row>
    <row r="149" spans="1:29" hidden="1">
      <c r="A149" s="31">
        <v>35430</v>
      </c>
      <c r="B149" s="31"/>
      <c r="C149" s="31"/>
      <c r="D149" s="30">
        <v>-8.4601458852493996E-2</v>
      </c>
      <c r="E149" s="32">
        <v>1.05299306920034E-16</v>
      </c>
      <c r="F149" s="32">
        <v>-2.0339582460419101E-16</v>
      </c>
      <c r="G149" s="32">
        <v>4.5679659396610102E-16</v>
      </c>
      <c r="H149" s="32">
        <v>4.1643085076747798E-16</v>
      </c>
      <c r="I149" s="32">
        <v>2.7873474613310001E-16</v>
      </c>
      <c r="J149" s="32">
        <v>-1.1525603580423699E-17</v>
      </c>
      <c r="V149" s="31"/>
      <c r="W149" s="30">
        <v>-8.4601458852493996E-2</v>
      </c>
      <c r="X149" s="32">
        <v>1.05299306920034E-16</v>
      </c>
      <c r="Y149" s="32">
        <v>-2.0339582460419101E-16</v>
      </c>
      <c r="Z149" s="32">
        <v>4.5679659396610102E-16</v>
      </c>
      <c r="AA149" s="32">
        <v>4.1643085076747798E-16</v>
      </c>
      <c r="AB149" s="32">
        <v>2.7873474613310001E-16</v>
      </c>
      <c r="AC149" s="32">
        <v>-1.1525603580423699E-17</v>
      </c>
    </row>
    <row r="150" spans="1:29" hidden="1">
      <c r="A150" s="31">
        <v>35520</v>
      </c>
      <c r="B150" s="31"/>
      <c r="C150" s="31"/>
      <c r="D150" s="30">
        <v>-6.0131011353634203E-2</v>
      </c>
      <c r="E150" s="32">
        <v>2.3212454479601401E-16</v>
      </c>
      <c r="F150" s="32">
        <v>-1.8525688100758001E-17</v>
      </c>
      <c r="G150" s="32">
        <v>4.9206677501323099E-16</v>
      </c>
      <c r="H150" s="32">
        <v>4.1875202858921899E-16</v>
      </c>
      <c r="I150" s="32">
        <v>2.56562643575791E-16</v>
      </c>
      <c r="J150" s="32">
        <v>-1.09658704969349E-17</v>
      </c>
      <c r="V150" s="31"/>
      <c r="W150" s="30">
        <v>-6.0131011353634203E-2</v>
      </c>
      <c r="X150" s="32">
        <v>2.3212454479601401E-16</v>
      </c>
      <c r="Y150" s="32">
        <v>-1.8525688100758001E-17</v>
      </c>
      <c r="Z150" s="32">
        <v>4.9206677501323099E-16</v>
      </c>
      <c r="AA150" s="32">
        <v>4.1875202858921899E-16</v>
      </c>
      <c r="AB150" s="32">
        <v>2.56562643575791E-16</v>
      </c>
      <c r="AC150" s="32">
        <v>-1.09658704969349E-17</v>
      </c>
    </row>
    <row r="151" spans="1:29" hidden="1">
      <c r="A151" s="31">
        <v>35611</v>
      </c>
      <c r="B151" s="31"/>
      <c r="C151" s="31"/>
      <c r="D151" s="30">
        <v>2.40456640137311E-4</v>
      </c>
      <c r="E151" s="32">
        <v>4.06771207663212E-16</v>
      </c>
      <c r="F151" s="32">
        <v>-2.2491857392904198E-17</v>
      </c>
      <c r="G151" s="32">
        <v>4.9261405313889804E-16</v>
      </c>
      <c r="H151" s="32">
        <v>3.9876394223852301E-16</v>
      </c>
      <c r="I151" s="32">
        <v>2.7601152194733198E-16</v>
      </c>
      <c r="J151" s="32">
        <v>-6.4652656123145803E-18</v>
      </c>
      <c r="V151" s="31"/>
      <c r="W151" s="30">
        <v>2.40456640137311E-4</v>
      </c>
      <c r="X151" s="32">
        <v>4.06771207663212E-16</v>
      </c>
      <c r="Y151" s="32">
        <v>-2.2491857392904198E-17</v>
      </c>
      <c r="Z151" s="32">
        <v>4.9261405313889804E-16</v>
      </c>
      <c r="AA151" s="32">
        <v>3.9876394223852301E-16</v>
      </c>
      <c r="AB151" s="32">
        <v>2.7601152194733198E-16</v>
      </c>
      <c r="AC151" s="32">
        <v>-6.4652656123145803E-18</v>
      </c>
    </row>
    <row r="152" spans="1:29" hidden="1">
      <c r="A152" s="31">
        <v>35703</v>
      </c>
      <c r="B152" s="31"/>
      <c r="C152" s="31"/>
      <c r="D152" s="30">
        <v>-0.16768704921677099</v>
      </c>
      <c r="E152" s="32">
        <v>4.6214780479654304E-16</v>
      </c>
      <c r="F152" s="32">
        <v>-2.50353059951127E-17</v>
      </c>
      <c r="G152" s="32">
        <v>5.1577766408961201E-16</v>
      </c>
      <c r="H152" s="32">
        <v>4.8465390000621098E-16</v>
      </c>
      <c r="I152" s="32">
        <v>3.7381465767243898E-16</v>
      </c>
      <c r="J152" s="32">
        <v>5.5646078856102894E-17</v>
      </c>
      <c r="V152" s="31"/>
      <c r="W152" s="30">
        <v>-0.16768704921677099</v>
      </c>
      <c r="X152" s="32">
        <v>4.6214780479654304E-16</v>
      </c>
      <c r="Y152" s="32">
        <v>-2.50353059951127E-17</v>
      </c>
      <c r="Z152" s="32">
        <v>5.1577766408961201E-16</v>
      </c>
      <c r="AA152" s="32">
        <v>4.8465390000621098E-16</v>
      </c>
      <c r="AB152" s="32">
        <v>3.7381465767243898E-16</v>
      </c>
      <c r="AC152" s="32">
        <v>5.5646078856102894E-17</v>
      </c>
    </row>
    <row r="153" spans="1:29" hidden="1">
      <c r="A153" s="31">
        <v>35795</v>
      </c>
      <c r="B153" s="31"/>
      <c r="C153" s="31"/>
      <c r="D153" s="30">
        <v>-7.1611284982127099E-2</v>
      </c>
      <c r="E153" s="32">
        <v>5.4005714769162996E-16</v>
      </c>
      <c r="F153" s="32">
        <v>3.6997513931423699E-17</v>
      </c>
      <c r="G153" s="32">
        <v>7.6339704815812297E-16</v>
      </c>
      <c r="H153" s="32">
        <v>6.27880884349321E-16</v>
      </c>
      <c r="I153" s="32">
        <v>4.35012247124856E-16</v>
      </c>
      <c r="J153" s="32">
        <v>4.6931649248313802E-18</v>
      </c>
      <c r="V153" s="31"/>
      <c r="W153" s="30">
        <v>-7.1611284982127099E-2</v>
      </c>
      <c r="X153" s="32">
        <v>5.4005714769162996E-16</v>
      </c>
      <c r="Y153" s="32">
        <v>3.6997513931423699E-17</v>
      </c>
      <c r="Z153" s="32">
        <v>7.6339704815812297E-16</v>
      </c>
      <c r="AA153" s="32">
        <v>6.27880884349321E-16</v>
      </c>
      <c r="AB153" s="32">
        <v>4.35012247124856E-16</v>
      </c>
      <c r="AC153" s="32">
        <v>4.6931649248313802E-18</v>
      </c>
    </row>
    <row r="154" spans="1:29" hidden="1">
      <c r="A154" s="31">
        <v>35885</v>
      </c>
      <c r="B154" s="31"/>
      <c r="C154" s="31"/>
      <c r="D154" s="30">
        <v>0.10090507173183701</v>
      </c>
      <c r="E154" s="32">
        <v>4.7210373209620097E-16</v>
      </c>
      <c r="F154" s="32">
        <v>2.1473553619739901E-16</v>
      </c>
      <c r="G154" s="32">
        <v>6.8963843405885205E-16</v>
      </c>
      <c r="H154" s="32">
        <v>5.8196764349892796E-16</v>
      </c>
      <c r="I154" s="32">
        <v>3.0901302282593599E-16</v>
      </c>
      <c r="J154" s="32">
        <v>-2.8136984542563199E-18</v>
      </c>
      <c r="V154" s="31"/>
      <c r="W154" s="30">
        <v>0.10090507173183701</v>
      </c>
      <c r="X154" s="32">
        <v>4.7210373209620097E-16</v>
      </c>
      <c r="Y154" s="32">
        <v>2.1473553619739901E-16</v>
      </c>
      <c r="Z154" s="32">
        <v>6.8963843405885205E-16</v>
      </c>
      <c r="AA154" s="32">
        <v>5.8196764349892796E-16</v>
      </c>
      <c r="AB154" s="32">
        <v>3.0901302282593599E-16</v>
      </c>
      <c r="AC154" s="32">
        <v>-2.8136984542563199E-18</v>
      </c>
    </row>
    <row r="155" spans="1:29" hidden="1">
      <c r="A155" s="31">
        <v>35976</v>
      </c>
      <c r="B155" s="31"/>
      <c r="C155" s="31"/>
      <c r="D155" s="30">
        <v>-4.6861071322395398E-3</v>
      </c>
      <c r="E155" s="32">
        <v>7.1540941392171898E-16</v>
      </c>
      <c r="F155" s="32">
        <v>1.3456696727514E-16</v>
      </c>
      <c r="G155" s="32">
        <v>7.4350267862912705E-16</v>
      </c>
      <c r="H155" s="32">
        <v>5.2694735927536805E-16</v>
      </c>
      <c r="I155" s="32">
        <v>4.0639601740636402E-16</v>
      </c>
      <c r="J155" s="32">
        <v>2.58450052361207E-17</v>
      </c>
      <c r="V155" s="31"/>
      <c r="W155" s="30">
        <v>-4.6861071322395398E-3</v>
      </c>
      <c r="X155" s="32">
        <v>7.1540941392171898E-16</v>
      </c>
      <c r="Y155" s="32">
        <v>1.3456696727514E-16</v>
      </c>
      <c r="Z155" s="32">
        <v>7.4350267862912705E-16</v>
      </c>
      <c r="AA155" s="32">
        <v>5.2694735927536805E-16</v>
      </c>
      <c r="AB155" s="32">
        <v>4.0639601740636402E-16</v>
      </c>
      <c r="AC155" s="32">
        <v>2.58450052361207E-17</v>
      </c>
    </row>
    <row r="156" spans="1:29" hidden="1">
      <c r="A156" s="31">
        <v>36068</v>
      </c>
      <c r="B156" s="31"/>
      <c r="C156" s="31"/>
      <c r="D156" s="30">
        <v>6.4243841571242799E-2</v>
      </c>
      <c r="E156" s="32">
        <v>6.39286463685663E-16</v>
      </c>
      <c r="F156" s="32">
        <v>1.8290316583496499E-16</v>
      </c>
      <c r="G156" s="32">
        <v>7.3099494559855597E-16</v>
      </c>
      <c r="H156" s="32">
        <v>6.3265745431594703E-16</v>
      </c>
      <c r="I156" s="32">
        <v>4.5860040864263595E-16</v>
      </c>
      <c r="J156" s="32">
        <v>7.7332715904346501E-18</v>
      </c>
      <c r="V156" s="31"/>
      <c r="W156" s="30">
        <v>6.4243841571242799E-2</v>
      </c>
      <c r="X156" s="32">
        <v>6.39286463685663E-16</v>
      </c>
      <c r="Y156" s="32">
        <v>1.8290316583496499E-16</v>
      </c>
      <c r="Z156" s="32">
        <v>7.3099494559855597E-16</v>
      </c>
      <c r="AA156" s="32">
        <v>6.3265745431594703E-16</v>
      </c>
      <c r="AB156" s="32">
        <v>4.5860040864263595E-16</v>
      </c>
      <c r="AC156" s="32">
        <v>7.7332715904346501E-18</v>
      </c>
    </row>
    <row r="157" spans="1:29" hidden="1">
      <c r="A157" s="31">
        <v>36160</v>
      </c>
      <c r="B157" s="31"/>
      <c r="C157" s="31"/>
      <c r="D157" s="30">
        <v>-0.273118687762401</v>
      </c>
      <c r="E157" s="32">
        <v>6.9020388112600501E-16</v>
      </c>
      <c r="F157" s="32">
        <v>2.08893679019582E-16</v>
      </c>
      <c r="G157" s="32">
        <v>7.9844244263483296E-16</v>
      </c>
      <c r="H157" s="32">
        <v>6.8431128026862098E-16</v>
      </c>
      <c r="I157" s="32">
        <v>4.4082716115592102E-16</v>
      </c>
      <c r="J157" s="32">
        <v>1.36970294578944E-17</v>
      </c>
      <c r="V157" s="31"/>
      <c r="W157" s="30">
        <v>-0.273118687762401</v>
      </c>
      <c r="X157" s="32">
        <v>6.9020388112600501E-16</v>
      </c>
      <c r="Y157" s="32">
        <v>2.08893679019582E-16</v>
      </c>
      <c r="Z157" s="32">
        <v>7.9844244263483296E-16</v>
      </c>
      <c r="AA157" s="32">
        <v>6.8431128026862098E-16</v>
      </c>
      <c r="AB157" s="32">
        <v>4.4082716115592102E-16</v>
      </c>
      <c r="AC157" s="32">
        <v>1.36970294578944E-17</v>
      </c>
    </row>
    <row r="158" spans="1:29" hidden="1">
      <c r="A158" s="31">
        <v>36250</v>
      </c>
      <c r="B158" s="31"/>
      <c r="C158" s="31"/>
      <c r="D158" s="30">
        <v>1.6007740648032599E-2</v>
      </c>
      <c r="E158" s="32">
        <v>7.2961572977311502E-16</v>
      </c>
      <c r="F158" s="32">
        <v>1.87431960964223E-16</v>
      </c>
      <c r="G158" s="32">
        <v>8.8492631769805599E-16</v>
      </c>
      <c r="H158" s="32">
        <v>6.5646327679525299E-16</v>
      </c>
      <c r="I158" s="32">
        <v>4.6546955175658205E-16</v>
      </c>
      <c r="J158" s="32">
        <v>-1.4198621711338901E-17</v>
      </c>
      <c r="V158" s="31"/>
      <c r="W158" s="30">
        <v>1.6007740648032599E-2</v>
      </c>
      <c r="X158" s="32">
        <v>7.2961572977311502E-16</v>
      </c>
      <c r="Y158" s="32">
        <v>1.87431960964223E-16</v>
      </c>
      <c r="Z158" s="32">
        <v>8.8492631769805599E-16</v>
      </c>
      <c r="AA158" s="32">
        <v>6.5646327679525299E-16</v>
      </c>
      <c r="AB158" s="32">
        <v>4.6546955175658205E-16</v>
      </c>
      <c r="AC158" s="32">
        <v>-1.4198621711338901E-17</v>
      </c>
    </row>
    <row r="159" spans="1:29" hidden="1">
      <c r="A159" s="31">
        <v>36341</v>
      </c>
      <c r="B159" s="31"/>
      <c r="C159" s="31"/>
      <c r="D159" s="30">
        <v>-9.6600415140184595E-2</v>
      </c>
      <c r="E159" s="32">
        <v>7.6236743599260501E-16</v>
      </c>
      <c r="F159" s="32">
        <v>3.53451553611483E-16</v>
      </c>
      <c r="G159" s="32">
        <v>8.6947292904838799E-16</v>
      </c>
      <c r="H159" s="32">
        <v>7.36318010634523E-16</v>
      </c>
      <c r="I159" s="32">
        <v>5.0268461237662597E-16</v>
      </c>
      <c r="J159" s="32">
        <v>1.8918012885276099E-17</v>
      </c>
      <c r="V159" s="31"/>
      <c r="W159" s="30">
        <v>-9.6600415140184595E-2</v>
      </c>
      <c r="X159" s="32">
        <v>7.6236743599260501E-16</v>
      </c>
      <c r="Y159" s="32">
        <v>3.53451553611483E-16</v>
      </c>
      <c r="Z159" s="32">
        <v>8.6947292904838799E-16</v>
      </c>
      <c r="AA159" s="32">
        <v>7.36318010634523E-16</v>
      </c>
      <c r="AB159" s="32">
        <v>5.0268461237662597E-16</v>
      </c>
      <c r="AC159" s="32">
        <v>1.8918012885276099E-17</v>
      </c>
    </row>
    <row r="160" spans="1:29" hidden="1">
      <c r="A160" s="31">
        <v>36433</v>
      </c>
      <c r="B160" s="31"/>
      <c r="C160" s="31"/>
      <c r="D160" s="30">
        <v>7.6173140235110501E-2</v>
      </c>
      <c r="E160" s="32">
        <v>8.8050120955588096E-16</v>
      </c>
      <c r="F160" s="32">
        <v>2.0719620740911199E-16</v>
      </c>
      <c r="G160" s="32">
        <v>8.9103224176755606E-16</v>
      </c>
      <c r="H160" s="32">
        <v>7.1743370026338796E-16</v>
      </c>
      <c r="I160" s="32">
        <v>4.85047505705119E-16</v>
      </c>
      <c r="J160" s="32">
        <v>-1.4690838011433601E-17</v>
      </c>
      <c r="V160" s="31"/>
      <c r="W160" s="30">
        <v>7.6173140235110501E-2</v>
      </c>
      <c r="X160" s="32">
        <v>8.8050120955588096E-16</v>
      </c>
      <c r="Y160" s="32">
        <v>2.0719620740911199E-16</v>
      </c>
      <c r="Z160" s="32">
        <v>8.9103224176755606E-16</v>
      </c>
      <c r="AA160" s="32">
        <v>7.1743370026338796E-16</v>
      </c>
      <c r="AB160" s="32">
        <v>4.85047505705119E-16</v>
      </c>
      <c r="AC160" s="32">
        <v>-1.4690838011433601E-17</v>
      </c>
    </row>
    <row r="161" spans="1:29" hidden="1">
      <c r="A161" s="31">
        <v>36525</v>
      </c>
      <c r="B161" s="31"/>
      <c r="C161" s="31"/>
      <c r="D161" s="30">
        <v>-7.7187547334861703E-2</v>
      </c>
      <c r="E161" s="32">
        <v>8.2479038868228602E-16</v>
      </c>
      <c r="F161" s="32">
        <v>3.89644024845414E-16</v>
      </c>
      <c r="G161" s="32">
        <v>1.04430847081195E-15</v>
      </c>
      <c r="H161" s="32">
        <v>8.2698027569410099E-16</v>
      </c>
      <c r="I161" s="32">
        <v>5.6413625298035202E-16</v>
      </c>
      <c r="J161" s="32">
        <v>3.9042017656085901E-17</v>
      </c>
      <c r="V161" s="31"/>
      <c r="W161" s="30">
        <v>-7.7187547334861703E-2</v>
      </c>
      <c r="X161" s="32">
        <v>8.2479038868228602E-16</v>
      </c>
      <c r="Y161" s="32">
        <v>3.89644024845414E-16</v>
      </c>
      <c r="Z161" s="32">
        <v>1.04430847081195E-15</v>
      </c>
      <c r="AA161" s="32">
        <v>8.2698027569410099E-16</v>
      </c>
      <c r="AB161" s="32">
        <v>5.6413625298035202E-16</v>
      </c>
      <c r="AC161" s="32">
        <v>3.9042017656085901E-17</v>
      </c>
    </row>
    <row r="162" spans="1:29" hidden="1">
      <c r="A162" s="31">
        <v>36616</v>
      </c>
      <c r="B162" s="31"/>
      <c r="C162" s="31"/>
      <c r="D162" s="30">
        <v>-0.43660933886419501</v>
      </c>
      <c r="E162" s="32">
        <v>1.1466832635170801E-15</v>
      </c>
      <c r="F162" s="32">
        <v>8.154443549087E-16</v>
      </c>
      <c r="G162" s="32">
        <v>1.2612694094859601E-15</v>
      </c>
      <c r="H162" s="32">
        <v>1.0676049443154101E-15</v>
      </c>
      <c r="I162" s="32">
        <v>7.10134773977747E-16</v>
      </c>
      <c r="J162" s="32">
        <v>1.4598772594030299E-16</v>
      </c>
      <c r="V162" s="31"/>
      <c r="W162" s="30">
        <v>-0.43660933886419501</v>
      </c>
      <c r="X162" s="32">
        <v>1.1466832635170801E-15</v>
      </c>
      <c r="Y162" s="32">
        <v>8.154443549087E-16</v>
      </c>
      <c r="Z162" s="32">
        <v>1.2612694094859601E-15</v>
      </c>
      <c r="AA162" s="32">
        <v>1.0676049443154101E-15</v>
      </c>
      <c r="AB162" s="32">
        <v>7.10134773977747E-16</v>
      </c>
      <c r="AC162" s="32">
        <v>1.4598772594030299E-16</v>
      </c>
    </row>
    <row r="163" spans="1:29" hidden="1">
      <c r="A163" s="31">
        <v>36707</v>
      </c>
      <c r="B163" s="31"/>
      <c r="C163" s="31"/>
      <c r="D163" s="30">
        <v>0.151852112401552</v>
      </c>
      <c r="E163" s="32">
        <v>1.30833491510562E-15</v>
      </c>
      <c r="F163" s="32">
        <v>5.2495393574589704E-16</v>
      </c>
      <c r="G163" s="32">
        <v>1.21688846262294E-15</v>
      </c>
      <c r="H163" s="32">
        <v>9.1091093464567807E-16</v>
      </c>
      <c r="I163" s="32">
        <v>5.94107380213398E-16</v>
      </c>
      <c r="J163" s="32">
        <v>-3.2603514515972203E-17</v>
      </c>
      <c r="V163" s="31"/>
      <c r="W163" s="30">
        <v>0.151852112401552</v>
      </c>
      <c r="X163" s="32">
        <v>1.30833491510562E-15</v>
      </c>
      <c r="Y163" s="32">
        <v>5.2495393574589704E-16</v>
      </c>
      <c r="Z163" s="32">
        <v>1.21688846262294E-15</v>
      </c>
      <c r="AA163" s="32">
        <v>9.1091093464567807E-16</v>
      </c>
      <c r="AB163" s="32">
        <v>5.94107380213398E-16</v>
      </c>
      <c r="AC163" s="32">
        <v>-3.2603514515972203E-17</v>
      </c>
    </row>
    <row r="164" spans="1:29" hidden="1">
      <c r="A164" s="31">
        <v>36799</v>
      </c>
      <c r="B164" s="31"/>
      <c r="C164" s="31"/>
      <c r="D164" s="30">
        <v>4.7470437381017597E-2</v>
      </c>
      <c r="E164" s="32">
        <v>1.1591795097820899E-15</v>
      </c>
      <c r="F164" s="32">
        <v>7.2346471506260998E-16</v>
      </c>
      <c r="G164" s="32">
        <v>1.27105778584109E-15</v>
      </c>
      <c r="H164" s="32">
        <v>9.7117997458067107E-16</v>
      </c>
      <c r="I164" s="32">
        <v>5.8001150653540096E-16</v>
      </c>
      <c r="J164" s="32">
        <v>5.2216681440124797E-17</v>
      </c>
      <c r="V164" s="31"/>
      <c r="W164" s="30">
        <v>4.7470437381017597E-2</v>
      </c>
      <c r="X164" s="32">
        <v>1.1591795097820899E-15</v>
      </c>
      <c r="Y164" s="32">
        <v>7.2346471506260998E-16</v>
      </c>
      <c r="Z164" s="32">
        <v>1.27105778584109E-15</v>
      </c>
      <c r="AA164" s="32">
        <v>9.7117997458067107E-16</v>
      </c>
      <c r="AB164" s="32">
        <v>5.8001150653540096E-16</v>
      </c>
      <c r="AC164" s="32">
        <v>5.2216681440124797E-17</v>
      </c>
    </row>
    <row r="165" spans="1:29" hidden="1">
      <c r="A165" s="31">
        <v>36891</v>
      </c>
      <c r="B165" s="31"/>
      <c r="C165" s="31"/>
      <c r="D165" s="30">
        <v>1.8830695179876601E-2</v>
      </c>
      <c r="E165" s="32">
        <v>1.2403815798424E-15</v>
      </c>
      <c r="F165" s="32">
        <v>7.4083962169377202E-16</v>
      </c>
      <c r="G165" s="32">
        <v>1.1934824289938899E-15</v>
      </c>
      <c r="H165" s="32">
        <v>8.6432695907091595E-16</v>
      </c>
      <c r="I165" s="32">
        <v>5.6624385400573697E-16</v>
      </c>
      <c r="J165" s="32">
        <v>1.51874302284778E-17</v>
      </c>
      <c r="V165" s="31"/>
      <c r="W165" s="30">
        <v>1.8830695179876601E-2</v>
      </c>
      <c r="X165" s="32">
        <v>1.2403815798424E-15</v>
      </c>
      <c r="Y165" s="32">
        <v>7.4083962169377202E-16</v>
      </c>
      <c r="Z165" s="32">
        <v>1.1934824289938899E-15</v>
      </c>
      <c r="AA165" s="32">
        <v>8.6432695907091595E-16</v>
      </c>
      <c r="AB165" s="32">
        <v>5.6624385400573697E-16</v>
      </c>
      <c r="AC165" s="32">
        <v>1.51874302284778E-17</v>
      </c>
    </row>
    <row r="166" spans="1:29" hidden="1">
      <c r="A166" s="31">
        <v>36981</v>
      </c>
      <c r="B166" s="31"/>
      <c r="C166" s="31"/>
      <c r="D166" s="30">
        <v>-0.28259393014244999</v>
      </c>
      <c r="E166" s="32">
        <v>1.3325658911034001E-15</v>
      </c>
      <c r="F166" s="32">
        <v>8.3996213367151599E-16</v>
      </c>
      <c r="G166" s="32">
        <v>1.2208774422280701E-15</v>
      </c>
      <c r="H166" s="32">
        <v>9.4824452399947507E-16</v>
      </c>
      <c r="I166" s="32">
        <v>5.8537790126384504E-16</v>
      </c>
      <c r="J166" s="32">
        <v>5.4290481146683198E-17</v>
      </c>
      <c r="V166" s="31"/>
      <c r="W166" s="30">
        <v>-0.28259393014244999</v>
      </c>
      <c r="X166" s="32">
        <v>1.3325658911034001E-15</v>
      </c>
      <c r="Y166" s="32">
        <v>8.3996213367151599E-16</v>
      </c>
      <c r="Z166" s="32">
        <v>1.2208774422280701E-15</v>
      </c>
      <c r="AA166" s="32">
        <v>9.4824452399947507E-16</v>
      </c>
      <c r="AB166" s="32">
        <v>5.8537790126384504E-16</v>
      </c>
      <c r="AC166" s="32">
        <v>5.4290481146683198E-17</v>
      </c>
    </row>
    <row r="167" spans="1:29" hidden="1">
      <c r="A167" s="31">
        <v>37072</v>
      </c>
      <c r="B167" s="31"/>
      <c r="C167" s="31"/>
      <c r="D167" s="30">
        <v>-7.4008030899909594E-2</v>
      </c>
      <c r="E167" s="32">
        <v>1.16855171027327E-15</v>
      </c>
      <c r="F167" s="32">
        <v>6.2601373766948303E-16</v>
      </c>
      <c r="G167" s="32">
        <v>1.03521481074114E-15</v>
      </c>
      <c r="H167" s="32">
        <v>7.4484970018806199E-16</v>
      </c>
      <c r="I167" s="32">
        <v>4.3372319189713499E-16</v>
      </c>
      <c r="J167" s="32">
        <v>-2.7965405972818002E-17</v>
      </c>
      <c r="V167" s="31"/>
      <c r="W167" s="30">
        <v>-7.4008030899909594E-2</v>
      </c>
      <c r="X167" s="32">
        <v>1.16855171027327E-15</v>
      </c>
      <c r="Y167" s="32">
        <v>6.2601373766948303E-16</v>
      </c>
      <c r="Z167" s="32">
        <v>1.03521481074114E-15</v>
      </c>
      <c r="AA167" s="32">
        <v>7.4484970018806199E-16</v>
      </c>
      <c r="AB167" s="32">
        <v>4.3372319189713499E-16</v>
      </c>
      <c r="AC167" s="32">
        <v>-2.7965405972818002E-17</v>
      </c>
    </row>
    <row r="168" spans="1:29" hidden="1">
      <c r="A168" s="31">
        <v>37164</v>
      </c>
      <c r="B168" s="31"/>
      <c r="C168" s="31"/>
      <c r="D168" s="30">
        <v>7.2871453279927901E-3</v>
      </c>
      <c r="E168" s="32">
        <v>9.6339244839728906E-16</v>
      </c>
      <c r="F168" s="32">
        <v>4.9637391174323499E-16</v>
      </c>
      <c r="G168" s="32">
        <v>8.1625611079187197E-16</v>
      </c>
      <c r="H168" s="32">
        <v>5.8833242588016198E-16</v>
      </c>
      <c r="I168" s="32">
        <v>3.1977623562546802E-16</v>
      </c>
      <c r="J168" s="32">
        <v>-3.0396233353942798E-17</v>
      </c>
      <c r="V168" s="31"/>
      <c r="W168" s="30">
        <v>7.2871453279927901E-3</v>
      </c>
      <c r="X168" s="32">
        <v>9.6339244839728906E-16</v>
      </c>
      <c r="Y168" s="32">
        <v>4.9637391174323499E-16</v>
      </c>
      <c r="Z168" s="32">
        <v>8.1625611079187197E-16</v>
      </c>
      <c r="AA168" s="32">
        <v>5.8833242588016198E-16</v>
      </c>
      <c r="AB168" s="32">
        <v>3.1977623562546802E-16</v>
      </c>
      <c r="AC168" s="32">
        <v>-3.0396233353942798E-17</v>
      </c>
    </row>
    <row r="169" spans="1:29" hidden="1">
      <c r="A169" s="31">
        <v>37256</v>
      </c>
      <c r="B169" s="31"/>
      <c r="C169" s="31"/>
      <c r="D169" s="30">
        <v>-0.34461422297400202</v>
      </c>
      <c r="E169" s="32">
        <v>9.3085977826736498E-16</v>
      </c>
      <c r="F169" s="32">
        <v>4.5645816516292301E-16</v>
      </c>
      <c r="G169" s="32">
        <v>8.4914053445190697E-16</v>
      </c>
      <c r="H169" s="32">
        <v>5.8706487519581098E-16</v>
      </c>
      <c r="I169" s="32">
        <v>4.0763520754147202E-16</v>
      </c>
      <c r="J169" s="32">
        <v>1.88034181192729E-17</v>
      </c>
      <c r="V169" s="31"/>
      <c r="W169" s="30">
        <v>-0.34461422297400202</v>
      </c>
      <c r="X169" s="32">
        <v>9.3085977826736498E-16</v>
      </c>
      <c r="Y169" s="32">
        <v>4.5645816516292301E-16</v>
      </c>
      <c r="Z169" s="32">
        <v>8.4914053445190697E-16</v>
      </c>
      <c r="AA169" s="32">
        <v>5.8706487519581098E-16</v>
      </c>
      <c r="AB169" s="32">
        <v>4.0763520754147202E-16</v>
      </c>
      <c r="AC169" s="32">
        <v>1.88034181192729E-17</v>
      </c>
    </row>
    <row r="170" spans="1:29" hidden="1">
      <c r="A170" s="31">
        <v>37346</v>
      </c>
      <c r="B170" s="31"/>
      <c r="C170" s="31"/>
      <c r="D170" s="30">
        <v>9.0688376425059294E-2</v>
      </c>
      <c r="E170" s="32">
        <v>5.6560966993460303E-16</v>
      </c>
      <c r="F170" s="32">
        <v>2.7333109755351198E-16</v>
      </c>
      <c r="G170" s="32">
        <v>4.63893695756352E-16</v>
      </c>
      <c r="H170" s="32">
        <v>3.8382015687618498E-16</v>
      </c>
      <c r="I170" s="32">
        <v>1.9832534698486201E-16</v>
      </c>
      <c r="J170" s="32">
        <v>-7.1391013016461395E-17</v>
      </c>
      <c r="V170" s="31"/>
      <c r="W170" s="30">
        <v>9.0688376425059294E-2</v>
      </c>
      <c r="X170" s="32">
        <v>5.6560966993460303E-16</v>
      </c>
      <c r="Y170" s="32">
        <v>2.7333109755351198E-16</v>
      </c>
      <c r="Z170" s="32">
        <v>4.63893695756352E-16</v>
      </c>
      <c r="AA170" s="32">
        <v>3.8382015687618498E-16</v>
      </c>
      <c r="AB170" s="32">
        <v>1.9832534698486201E-16</v>
      </c>
      <c r="AC170" s="32">
        <v>-7.1391013016461395E-17</v>
      </c>
    </row>
    <row r="171" spans="1:29" hidden="1">
      <c r="A171" s="31">
        <v>37437</v>
      </c>
      <c r="B171" s="31"/>
      <c r="C171" s="31"/>
      <c r="D171" s="30">
        <v>-0.17802594054943099</v>
      </c>
      <c r="E171" s="32">
        <v>5.9456124744815805E-16</v>
      </c>
      <c r="F171" s="32">
        <v>1.7620281119245999E-16</v>
      </c>
      <c r="G171" s="32">
        <v>5.1018081389451901E-16</v>
      </c>
      <c r="H171" s="32">
        <v>3.8042344586518098E-16</v>
      </c>
      <c r="I171" s="32">
        <v>2.7692294155429899E-16</v>
      </c>
      <c r="J171" s="32">
        <v>2.98777725712183E-17</v>
      </c>
      <c r="V171" s="31"/>
      <c r="W171" s="30">
        <v>-0.17802594054943099</v>
      </c>
      <c r="X171" s="32">
        <v>5.9456124744815805E-16</v>
      </c>
      <c r="Y171" s="32">
        <v>1.7620281119245999E-16</v>
      </c>
      <c r="Z171" s="32">
        <v>5.1018081389451901E-16</v>
      </c>
      <c r="AA171" s="32">
        <v>3.8042344586518098E-16</v>
      </c>
      <c r="AB171" s="32">
        <v>2.7692294155429899E-16</v>
      </c>
      <c r="AC171" s="32">
        <v>2.98777725712183E-17</v>
      </c>
    </row>
    <row r="172" spans="1:29" hidden="1">
      <c r="A172" s="31">
        <v>37529</v>
      </c>
      <c r="B172" s="31"/>
      <c r="C172" s="31"/>
      <c r="D172" s="30">
        <v>-0.17933954534771299</v>
      </c>
      <c r="E172" s="32">
        <v>4.9341446084729701E-16</v>
      </c>
      <c r="F172" s="32">
        <v>2.00343878271251E-16</v>
      </c>
      <c r="G172" s="32">
        <v>4.9279733679030398E-16</v>
      </c>
      <c r="H172" s="32">
        <v>4.1423777417876302E-16</v>
      </c>
      <c r="I172" s="32">
        <v>3.21756008776568E-16</v>
      </c>
      <c r="J172" s="32">
        <v>1.27779865994653E-18</v>
      </c>
      <c r="V172" s="31"/>
      <c r="W172" s="30">
        <v>-0.17933954534771299</v>
      </c>
      <c r="X172" s="32">
        <v>4.9341446084729701E-16</v>
      </c>
      <c r="Y172" s="32">
        <v>2.00343878271251E-16</v>
      </c>
      <c r="Z172" s="32">
        <v>4.9279733679030398E-16</v>
      </c>
      <c r="AA172" s="32">
        <v>4.1423777417876302E-16</v>
      </c>
      <c r="AB172" s="32">
        <v>3.21756008776568E-16</v>
      </c>
      <c r="AC172" s="32">
        <v>1.27779865994653E-18</v>
      </c>
    </row>
    <row r="173" spans="1:29" hidden="1">
      <c r="A173" s="31">
        <v>37621</v>
      </c>
      <c r="B173" s="31"/>
      <c r="C173" s="31"/>
      <c r="D173" s="30">
        <v>1.34811926417256E-3</v>
      </c>
      <c r="E173" s="32">
        <v>3.7168003008144599E-16</v>
      </c>
      <c r="F173" s="32">
        <v>9.6169930800263898E-18</v>
      </c>
      <c r="G173" s="32">
        <v>3.4923189885971E-16</v>
      </c>
      <c r="H173" s="32">
        <v>3.01470929181156E-16</v>
      </c>
      <c r="I173" s="32">
        <v>1.60798375445694E-16</v>
      </c>
      <c r="J173" s="32">
        <v>-5.7603303278958999E-17</v>
      </c>
      <c r="V173" s="31"/>
      <c r="W173" s="30">
        <v>1.34811926417256E-3</v>
      </c>
      <c r="X173" s="32">
        <v>3.7168003008144599E-16</v>
      </c>
      <c r="Y173" s="32">
        <v>9.6169930800263898E-18</v>
      </c>
      <c r="Z173" s="32">
        <v>3.4923189885971E-16</v>
      </c>
      <c r="AA173" s="32">
        <v>3.01470929181156E-16</v>
      </c>
      <c r="AB173" s="32">
        <v>1.60798375445694E-16</v>
      </c>
      <c r="AC173" s="32">
        <v>-5.7603303278958999E-17</v>
      </c>
    </row>
    <row r="174" spans="1:29" hidden="1">
      <c r="A174" s="31">
        <v>37711</v>
      </c>
      <c r="B174" s="31"/>
      <c r="C174" s="31"/>
      <c r="D174" s="30">
        <v>-0.15528508158556001</v>
      </c>
      <c r="E174" s="32">
        <v>2.9984850880751398E-16</v>
      </c>
      <c r="F174" s="32">
        <v>1.27049954038753E-17</v>
      </c>
      <c r="G174" s="32">
        <v>3.2152096538902401E-16</v>
      </c>
      <c r="H174" s="32">
        <v>2.4204168905487899E-16</v>
      </c>
      <c r="I174" s="32">
        <v>1.8301630876684599E-16</v>
      </c>
      <c r="J174" s="32">
        <v>7.4691935223099197E-18</v>
      </c>
      <c r="V174" s="31"/>
      <c r="W174" s="30">
        <v>-0.15528508158556001</v>
      </c>
      <c r="X174" s="32">
        <v>2.9984850880751398E-16</v>
      </c>
      <c r="Y174" s="32">
        <v>1.27049954038753E-17</v>
      </c>
      <c r="Z174" s="32">
        <v>3.2152096538902401E-16</v>
      </c>
      <c r="AA174" s="32">
        <v>2.4204168905487899E-16</v>
      </c>
      <c r="AB174" s="32">
        <v>1.8301630876684599E-16</v>
      </c>
      <c r="AC174" s="32">
        <v>7.4691935223099197E-18</v>
      </c>
    </row>
    <row r="175" spans="1:29" hidden="1">
      <c r="A175" s="31">
        <v>37802</v>
      </c>
      <c r="B175" s="31"/>
      <c r="C175" s="31"/>
      <c r="D175" s="30">
        <v>-3.8868283763952703E-2</v>
      </c>
      <c r="E175" s="32">
        <v>2.9769453315459099E-16</v>
      </c>
      <c r="F175" s="32">
        <v>-1.4657117361329301E-16</v>
      </c>
      <c r="G175" s="32">
        <v>2.4324574000342902E-16</v>
      </c>
      <c r="H175" s="32">
        <v>2.5164208482063502E-16</v>
      </c>
      <c r="I175" s="32">
        <v>2.3501255088524899E-16</v>
      </c>
      <c r="J175" s="32">
        <v>1.5328020459147399E-17</v>
      </c>
      <c r="V175" s="31"/>
      <c r="W175" s="30">
        <v>-3.8868283763952703E-2</v>
      </c>
      <c r="X175" s="32">
        <v>2.9769453315459099E-16</v>
      </c>
      <c r="Y175" s="32">
        <v>-1.4657117361329301E-16</v>
      </c>
      <c r="Z175" s="32">
        <v>2.4324574000342902E-16</v>
      </c>
      <c r="AA175" s="32">
        <v>2.5164208482063502E-16</v>
      </c>
      <c r="AB175" s="32">
        <v>2.3501255088524899E-16</v>
      </c>
      <c r="AC175" s="32">
        <v>1.5328020459147399E-17</v>
      </c>
    </row>
    <row r="176" spans="1:29" hidden="1">
      <c r="A176" s="31">
        <v>37894</v>
      </c>
      <c r="B176" s="31"/>
      <c r="C176" s="31"/>
      <c r="D176" s="30">
        <v>-0.129551242297131</v>
      </c>
      <c r="E176" s="32">
        <v>1.3170217293503399E-16</v>
      </c>
      <c r="F176" s="32">
        <v>-3.0009263255508698E-16</v>
      </c>
      <c r="G176" s="32">
        <v>2.4829602076723102E-16</v>
      </c>
      <c r="H176" s="32">
        <v>3.0269758453936199E-16</v>
      </c>
      <c r="I176" s="32">
        <v>2.52303380086588E-16</v>
      </c>
      <c r="J176" s="32">
        <v>1.6052591005258599E-17</v>
      </c>
      <c r="V176" s="31"/>
      <c r="W176" s="30">
        <v>-0.129551242297131</v>
      </c>
      <c r="X176" s="32">
        <v>1.3170217293503399E-16</v>
      </c>
      <c r="Y176" s="32">
        <v>-3.0009263255508698E-16</v>
      </c>
      <c r="Z176" s="32">
        <v>2.4829602076723102E-16</v>
      </c>
      <c r="AA176" s="32">
        <v>3.0269758453936199E-16</v>
      </c>
      <c r="AB176" s="32">
        <v>2.52303380086588E-16</v>
      </c>
      <c r="AC176" s="32">
        <v>1.6052591005258599E-17</v>
      </c>
    </row>
    <row r="177" spans="1:29" hidden="1">
      <c r="A177" s="31">
        <v>37986</v>
      </c>
      <c r="B177" s="31"/>
      <c r="C177" s="31"/>
      <c r="D177" s="30">
        <v>-0.16831383515116499</v>
      </c>
      <c r="E177" s="32">
        <v>1.05505722437647E-16</v>
      </c>
      <c r="F177" s="32">
        <v>-2.09949369909665E-16</v>
      </c>
      <c r="G177" s="32">
        <v>4.2275602697470301E-16</v>
      </c>
      <c r="H177" s="32">
        <v>3.9494912861519599E-16</v>
      </c>
      <c r="I177" s="32">
        <v>2.8535191830937E-16</v>
      </c>
      <c r="J177" s="32">
        <v>-1.88084874911979E-18</v>
      </c>
      <c r="V177" s="31"/>
      <c r="W177" s="30">
        <v>-0.16831383515116499</v>
      </c>
      <c r="X177" s="32">
        <v>1.05505722437647E-16</v>
      </c>
      <c r="Y177" s="32">
        <v>-2.09949369909665E-16</v>
      </c>
      <c r="Z177" s="32">
        <v>4.2275602697470301E-16</v>
      </c>
      <c r="AA177" s="32">
        <v>3.9494912861519599E-16</v>
      </c>
      <c r="AB177" s="32">
        <v>2.8535191830937E-16</v>
      </c>
      <c r="AC177" s="32">
        <v>-1.88084874911979E-18</v>
      </c>
    </row>
    <row r="178" spans="1:29" hidden="1">
      <c r="A178" s="31">
        <v>38077</v>
      </c>
      <c r="B178" s="31"/>
      <c r="C178" s="31"/>
      <c r="D178" s="30">
        <v>-0.15995063988559899</v>
      </c>
      <c r="E178" s="32">
        <v>1.6004067371428401E-16</v>
      </c>
      <c r="F178" s="32">
        <v>-1.2019475987328499E-16</v>
      </c>
      <c r="G178" s="32">
        <v>4.9932011063692302E-16</v>
      </c>
      <c r="H178" s="32">
        <v>4.04248065785357E-16</v>
      </c>
      <c r="I178" s="32">
        <v>2.7154762131873999E-16</v>
      </c>
      <c r="J178" s="32">
        <v>-2.3554763778058301E-17</v>
      </c>
      <c r="V178" s="31"/>
      <c r="W178" s="30">
        <v>-0.15995063988559899</v>
      </c>
      <c r="X178" s="32">
        <v>1.6004067371428401E-16</v>
      </c>
      <c r="Y178" s="32">
        <v>-1.2019475987328499E-16</v>
      </c>
      <c r="Z178" s="32">
        <v>4.9932011063692302E-16</v>
      </c>
      <c r="AA178" s="32">
        <v>4.04248065785357E-16</v>
      </c>
      <c r="AB178" s="32">
        <v>2.7154762131873999E-16</v>
      </c>
      <c r="AC178" s="32">
        <v>-2.3554763778058301E-17</v>
      </c>
    </row>
    <row r="179" spans="1:29" hidden="1">
      <c r="A179" s="31">
        <v>38168</v>
      </c>
      <c r="B179" s="31"/>
      <c r="C179" s="31"/>
      <c r="D179" s="30">
        <v>-0.12347999070340999</v>
      </c>
      <c r="E179" s="32">
        <v>2.2657122892698802E-16</v>
      </c>
      <c r="F179" s="32">
        <v>-9.7713092457131104E-17</v>
      </c>
      <c r="G179" s="32">
        <v>3.5412401644498402E-16</v>
      </c>
      <c r="H179" s="32">
        <v>3.2539933707899898E-16</v>
      </c>
      <c r="I179" s="32">
        <v>1.5474550991065499E-16</v>
      </c>
      <c r="J179" s="32">
        <v>-2.63749165469306E-17</v>
      </c>
      <c r="V179" s="31"/>
      <c r="W179" s="30">
        <v>-0.12347999070340999</v>
      </c>
      <c r="X179" s="32">
        <v>2.2657122892698802E-16</v>
      </c>
      <c r="Y179" s="32">
        <v>-9.7713092457131104E-17</v>
      </c>
      <c r="Z179" s="32">
        <v>3.5412401644498402E-16</v>
      </c>
      <c r="AA179" s="32">
        <v>3.2539933707899898E-16</v>
      </c>
      <c r="AB179" s="32">
        <v>1.5474550991065499E-16</v>
      </c>
      <c r="AC179" s="32">
        <v>-2.63749165469306E-17</v>
      </c>
    </row>
    <row r="180" spans="1:29" hidden="1">
      <c r="A180" s="31">
        <v>38260</v>
      </c>
      <c r="B180" s="31"/>
      <c r="C180" s="31"/>
      <c r="D180" s="30">
        <v>-0.127762610054001</v>
      </c>
      <c r="E180" s="32">
        <v>4.20835509182398E-16</v>
      </c>
      <c r="F180" s="32">
        <v>-1.8476999669969999E-16</v>
      </c>
      <c r="G180" s="32">
        <v>5.5202739789538201E-16</v>
      </c>
      <c r="H180" s="32">
        <v>3.9451117322119302E-16</v>
      </c>
      <c r="I180" s="32">
        <v>3.5611228439780401E-16</v>
      </c>
      <c r="J180" s="32">
        <v>4.3465389251077198E-17</v>
      </c>
      <c r="V180" s="31"/>
      <c r="W180" s="30">
        <v>-0.127762610054001</v>
      </c>
      <c r="X180" s="32">
        <v>4.20835509182398E-16</v>
      </c>
      <c r="Y180" s="32">
        <v>-1.8476999669969999E-16</v>
      </c>
      <c r="Z180" s="32">
        <v>5.5202739789538201E-16</v>
      </c>
      <c r="AA180" s="32">
        <v>3.9451117322119302E-16</v>
      </c>
      <c r="AB180" s="32">
        <v>3.5611228439780401E-16</v>
      </c>
      <c r="AC180" s="32">
        <v>4.3465389251077198E-17</v>
      </c>
    </row>
    <row r="181" spans="1:29" hidden="1">
      <c r="A181" s="31">
        <v>38352</v>
      </c>
      <c r="B181" s="31"/>
      <c r="C181" s="31"/>
      <c r="D181" s="30">
        <v>-0.176166097138195</v>
      </c>
      <c r="E181" s="32">
        <v>3.33371844068668E-16</v>
      </c>
      <c r="F181" s="32">
        <v>-3.5593883886476301E-17</v>
      </c>
      <c r="G181" s="32">
        <v>5.5363686347039598E-16</v>
      </c>
      <c r="H181" s="32">
        <v>5.4363743514897999E-16</v>
      </c>
      <c r="I181" s="32">
        <v>3.8264276341386098E-16</v>
      </c>
      <c r="J181" s="32">
        <v>-5.0541637058694E-18</v>
      </c>
      <c r="V181" s="31"/>
      <c r="W181" s="30">
        <v>-0.176166097138195</v>
      </c>
      <c r="X181" s="32">
        <v>3.33371844068668E-16</v>
      </c>
      <c r="Y181" s="32">
        <v>-3.5593883886476301E-17</v>
      </c>
      <c r="Z181" s="32">
        <v>5.5363686347039598E-16</v>
      </c>
      <c r="AA181" s="32">
        <v>5.4363743514897999E-16</v>
      </c>
      <c r="AB181" s="32">
        <v>3.8264276341386098E-16</v>
      </c>
      <c r="AC181" s="32">
        <v>-5.0541637058694E-18</v>
      </c>
    </row>
    <row r="182" spans="1:29" hidden="1">
      <c r="A182" s="31">
        <v>38442</v>
      </c>
      <c r="B182" s="31"/>
      <c r="C182" s="31"/>
      <c r="D182" s="30">
        <v>8.7060910640103004E-2</v>
      </c>
      <c r="E182" s="32">
        <v>3.92651175909021E-16</v>
      </c>
      <c r="F182" s="32">
        <v>-2.49708392422918E-16</v>
      </c>
      <c r="G182" s="32">
        <v>5.5539961781169599E-16</v>
      </c>
      <c r="H182" s="32">
        <v>4.4853600861383197E-16</v>
      </c>
      <c r="I182" s="32">
        <v>2.4696766600400302E-16</v>
      </c>
      <c r="J182" s="32">
        <v>-6.9110528375626502E-17</v>
      </c>
      <c r="V182" s="31"/>
      <c r="W182" s="30">
        <v>8.7060910640103004E-2</v>
      </c>
      <c r="X182" s="32">
        <v>3.92651175909021E-16</v>
      </c>
      <c r="Y182" s="32">
        <v>-2.49708392422918E-16</v>
      </c>
      <c r="Z182" s="32">
        <v>5.5539961781169599E-16</v>
      </c>
      <c r="AA182" s="32">
        <v>4.4853600861383197E-16</v>
      </c>
      <c r="AB182" s="32">
        <v>2.4696766600400302E-16</v>
      </c>
      <c r="AC182" s="32">
        <v>-6.9110528375626502E-17</v>
      </c>
    </row>
    <row r="183" spans="1:29" hidden="1">
      <c r="A183" s="31">
        <v>38533</v>
      </c>
      <c r="B183" s="31"/>
      <c r="C183" s="31"/>
      <c r="D183" s="30">
        <v>-0.15075776587057799</v>
      </c>
      <c r="E183" s="32">
        <v>3.4776480846065398E-16</v>
      </c>
      <c r="F183" s="32">
        <v>-6.7487534881047899E-17</v>
      </c>
      <c r="G183" s="32">
        <v>6.7126946520004E-16</v>
      </c>
      <c r="H183" s="32">
        <v>4.9812745736187404E-16</v>
      </c>
      <c r="I183" s="32">
        <v>3.6455534517072799E-16</v>
      </c>
      <c r="J183" s="32">
        <v>1.91927854275453E-17</v>
      </c>
      <c r="V183" s="31"/>
      <c r="W183" s="30">
        <v>-0.15075776587057799</v>
      </c>
      <c r="X183" s="32">
        <v>3.4776480846065398E-16</v>
      </c>
      <c r="Y183" s="32">
        <v>-6.7487534881047899E-17</v>
      </c>
      <c r="Z183" s="32">
        <v>6.7126946520004E-16</v>
      </c>
      <c r="AA183" s="32">
        <v>4.9812745736187404E-16</v>
      </c>
      <c r="AB183" s="32">
        <v>3.6455534517072799E-16</v>
      </c>
      <c r="AC183" s="32">
        <v>1.91927854275453E-17</v>
      </c>
    </row>
    <row r="184" spans="1:29" hidden="1">
      <c r="A184" s="31">
        <v>38625</v>
      </c>
      <c r="B184" s="31"/>
      <c r="C184" s="31"/>
      <c r="D184" s="30">
        <v>-0.112573413590906</v>
      </c>
      <c r="E184" s="32">
        <v>5.7311038876576103E-16</v>
      </c>
      <c r="F184" s="32">
        <v>-2.2499441824744E-18</v>
      </c>
      <c r="G184" s="32">
        <v>7.1488351127293796E-16</v>
      </c>
      <c r="H184" s="32">
        <v>6.0298981739984996E-16</v>
      </c>
      <c r="I184" s="32">
        <v>4.5267668964441798E-16</v>
      </c>
      <c r="J184" s="32">
        <v>-1.3457086595889999E-18</v>
      </c>
      <c r="V184" s="31"/>
      <c r="W184" s="30">
        <v>-0.112573413590906</v>
      </c>
      <c r="X184" s="32">
        <v>5.7311038876576103E-16</v>
      </c>
      <c r="Y184" s="32">
        <v>-2.2499441824744E-18</v>
      </c>
      <c r="Z184" s="32">
        <v>7.1488351127293796E-16</v>
      </c>
      <c r="AA184" s="32">
        <v>6.0298981739984996E-16</v>
      </c>
      <c r="AB184" s="32">
        <v>4.5267668964441798E-16</v>
      </c>
      <c r="AC184" s="32">
        <v>-1.3457086595889999E-18</v>
      </c>
    </row>
    <row r="185" spans="1:29" hidden="1">
      <c r="A185" s="31">
        <v>38717</v>
      </c>
      <c r="B185" s="31"/>
      <c r="C185" s="31"/>
      <c r="D185" s="30">
        <v>2.8700409668585398E-2</v>
      </c>
      <c r="E185" s="32">
        <v>5.94824358642764E-16</v>
      </c>
      <c r="F185" s="32">
        <v>-5.27637438540442E-17</v>
      </c>
      <c r="G185" s="32">
        <v>7.8012388436573703E-16</v>
      </c>
      <c r="H185" s="32">
        <v>6.3752863859182203E-16</v>
      </c>
      <c r="I185" s="32">
        <v>4.1772911340265399E-16</v>
      </c>
      <c r="J185" s="32">
        <v>-4.9786460345067001E-17</v>
      </c>
      <c r="V185" s="31"/>
      <c r="W185" s="30">
        <v>2.8700409668585398E-2</v>
      </c>
      <c r="X185" s="32">
        <v>5.94824358642764E-16</v>
      </c>
      <c r="Y185" s="32">
        <v>-5.27637438540442E-17</v>
      </c>
      <c r="Z185" s="32">
        <v>7.8012388436573703E-16</v>
      </c>
      <c r="AA185" s="32">
        <v>6.3752863859182203E-16</v>
      </c>
      <c r="AB185" s="32">
        <v>4.1772911340265399E-16</v>
      </c>
      <c r="AC185" s="32">
        <v>-4.9786460345067001E-17</v>
      </c>
    </row>
    <row r="186" spans="1:29" hidden="1">
      <c r="A186" s="31">
        <v>38807</v>
      </c>
      <c r="B186" s="31"/>
      <c r="C186" s="31"/>
      <c r="D186" s="30">
        <v>-0.10816170376167999</v>
      </c>
      <c r="E186" s="32">
        <v>6.0831026902555096E-16</v>
      </c>
      <c r="F186" s="32">
        <v>1.09905036964458E-16</v>
      </c>
      <c r="G186" s="32">
        <v>8.9314972012065192E-16</v>
      </c>
      <c r="H186" s="32">
        <v>7.0852017316915303E-16</v>
      </c>
      <c r="I186" s="32">
        <v>4.9574323275802798E-16</v>
      </c>
      <c r="J186" s="32">
        <v>4.8147099602790799E-17</v>
      </c>
      <c r="V186" s="31"/>
      <c r="W186" s="30">
        <v>-0.10816170376167999</v>
      </c>
      <c r="X186" s="32">
        <v>6.0831026902555096E-16</v>
      </c>
      <c r="Y186" s="32">
        <v>1.09905036964458E-16</v>
      </c>
      <c r="Z186" s="32">
        <v>8.9314972012065192E-16</v>
      </c>
      <c r="AA186" s="32">
        <v>7.0852017316915303E-16</v>
      </c>
      <c r="AB186" s="32">
        <v>4.9574323275802798E-16</v>
      </c>
      <c r="AC186" s="32">
        <v>4.8147099602790799E-17</v>
      </c>
    </row>
    <row r="187" spans="1:29" hidden="1">
      <c r="A187" s="31">
        <v>38898</v>
      </c>
      <c r="B187" s="31"/>
      <c r="C187" s="31"/>
      <c r="D187" s="30">
        <v>-5.3564638850572499E-2</v>
      </c>
      <c r="E187" s="32">
        <v>8.2142265086081898E-16</v>
      </c>
      <c r="F187" s="32">
        <v>2.3131009874196002E-16</v>
      </c>
      <c r="G187" s="32">
        <v>1.03702577121853E-15</v>
      </c>
      <c r="H187" s="32">
        <v>7.6537387491702203E-16</v>
      </c>
      <c r="I187" s="32">
        <v>5.6542951310856999E-16</v>
      </c>
      <c r="J187" s="32">
        <v>-3.6362840142145501E-17</v>
      </c>
      <c r="V187" s="31"/>
      <c r="W187" s="30">
        <v>-5.3564638850572499E-2</v>
      </c>
      <c r="X187" s="32">
        <v>8.2142265086081898E-16</v>
      </c>
      <c r="Y187" s="32">
        <v>2.3131009874196002E-16</v>
      </c>
      <c r="Z187" s="32">
        <v>1.03702577121853E-15</v>
      </c>
      <c r="AA187" s="32">
        <v>7.6537387491702203E-16</v>
      </c>
      <c r="AB187" s="32">
        <v>5.6542951310856999E-16</v>
      </c>
      <c r="AC187" s="32">
        <v>-3.6362840142145501E-17</v>
      </c>
    </row>
    <row r="188" spans="1:29" hidden="1">
      <c r="A188" s="31">
        <v>38990</v>
      </c>
      <c r="B188" s="31"/>
      <c r="C188" s="31"/>
      <c r="D188" s="30">
        <v>-4.3981795547135501E-2</v>
      </c>
      <c r="E188" s="32">
        <v>8.5317744335483596E-16</v>
      </c>
      <c r="F188" s="32">
        <v>3.9902401521957701E-16</v>
      </c>
      <c r="G188" s="32">
        <v>1.00353276689113E-15</v>
      </c>
      <c r="H188" s="32">
        <v>7.9893141395130201E-16</v>
      </c>
      <c r="I188" s="32">
        <v>4.61850843597877E-16</v>
      </c>
      <c r="J188" s="32">
        <v>-3.6360750555558398E-18</v>
      </c>
      <c r="V188" s="31"/>
      <c r="W188" s="30">
        <v>-4.3981795547135501E-2</v>
      </c>
      <c r="X188" s="32">
        <v>8.5317744335483596E-16</v>
      </c>
      <c r="Y188" s="32">
        <v>3.9902401521957701E-16</v>
      </c>
      <c r="Z188" s="32">
        <v>1.00353276689113E-15</v>
      </c>
      <c r="AA188" s="32">
        <v>7.9893141395130201E-16</v>
      </c>
      <c r="AB188" s="32">
        <v>4.61850843597877E-16</v>
      </c>
      <c r="AC188" s="32">
        <v>-3.6360750555558398E-18</v>
      </c>
    </row>
    <row r="189" spans="1:29" hidden="1">
      <c r="A189" s="31">
        <v>39082</v>
      </c>
      <c r="B189" s="31"/>
      <c r="C189" s="31"/>
      <c r="D189" s="30">
        <v>-0.23645943159326399</v>
      </c>
      <c r="E189" s="32">
        <v>1.1015954373036099E-15</v>
      </c>
      <c r="F189" s="32">
        <v>5.3723538010356597E-16</v>
      </c>
      <c r="G189" s="32">
        <v>1.14684433416902E-15</v>
      </c>
      <c r="H189" s="32">
        <v>7.8665389914526897E-16</v>
      </c>
      <c r="I189" s="32">
        <v>5.5634109343339303E-16</v>
      </c>
      <c r="J189" s="32">
        <v>5.5885972059835095E-17</v>
      </c>
      <c r="V189" s="31"/>
      <c r="W189" s="30">
        <v>-0.23645943159326399</v>
      </c>
      <c r="X189" s="32">
        <v>1.1015954373036099E-15</v>
      </c>
      <c r="Y189" s="32">
        <v>5.3723538010356597E-16</v>
      </c>
      <c r="Z189" s="32">
        <v>1.14684433416902E-15</v>
      </c>
      <c r="AA189" s="32">
        <v>7.8665389914526897E-16</v>
      </c>
      <c r="AB189" s="32">
        <v>5.5634109343339303E-16</v>
      </c>
      <c r="AC189" s="32">
        <v>5.5885972059835095E-17</v>
      </c>
    </row>
    <row r="190" spans="1:29">
      <c r="A190" s="31">
        <v>39172</v>
      </c>
      <c r="B190" s="30" t="s">
        <v>1139</v>
      </c>
      <c r="C190" s="30" t="str">
        <f>"20"&amp;RIGHT(B190,2)&amp;"Q"&amp;LEFT(B190,1)</f>
        <v>2007Q1</v>
      </c>
      <c r="D190" s="30">
        <v>-0.18811826220060299</v>
      </c>
      <c r="E190" s="32">
        <v>1.2188571622102001E-15</v>
      </c>
      <c r="F190" s="32">
        <v>6.5675433824064502E-16</v>
      </c>
      <c r="G190" s="32">
        <v>1.1229232409616099E-15</v>
      </c>
      <c r="H190" s="32">
        <v>8.4365607950243802E-16</v>
      </c>
      <c r="I190" s="32">
        <v>5.65919394701281E-16</v>
      </c>
      <c r="J190" s="32">
        <v>1.73575861882679E-17</v>
      </c>
      <c r="W190" s="30">
        <v>-0.18811826220060299</v>
      </c>
      <c r="X190" s="32">
        <v>1.2188571622102001E-15</v>
      </c>
      <c r="Y190" s="32">
        <v>6.5675433824064502E-16</v>
      </c>
      <c r="Z190" s="32">
        <v>1.1229232409616099E-15</v>
      </c>
      <c r="AA190" s="32">
        <v>8.4365607950243802E-16</v>
      </c>
      <c r="AB190" s="32">
        <v>5.65919394701281E-16</v>
      </c>
      <c r="AC190" s="32">
        <v>1.73575861882679E-17</v>
      </c>
    </row>
    <row r="191" spans="1:29">
      <c r="A191" s="31">
        <v>39263</v>
      </c>
      <c r="B191" s="30" t="s">
        <v>1140</v>
      </c>
      <c r="C191" s="30" t="str">
        <f t="shared" ref="C191:C254" si="0">"20"&amp;RIGHT(B191,2)&amp;"Q"&amp;LEFT(B191,1)</f>
        <v>2007Q2</v>
      </c>
      <c r="D191" s="30">
        <v>8.8413340596353696E-2</v>
      </c>
      <c r="E191" s="32">
        <v>1.06685078427014E-15</v>
      </c>
      <c r="F191" s="32">
        <v>4.1596599087306502E-16</v>
      </c>
      <c r="G191" s="32">
        <v>9.2366683959221793E-16</v>
      </c>
      <c r="H191" s="32">
        <v>6.4979925231121096E-16</v>
      </c>
      <c r="I191" s="32">
        <v>4.0467114134317701E-16</v>
      </c>
      <c r="J191" s="32">
        <v>-3.0146912774798798E-17</v>
      </c>
      <c r="W191" s="30">
        <v>8.8413340596353696E-2</v>
      </c>
      <c r="X191" s="32">
        <v>1.06685078427014E-15</v>
      </c>
      <c r="Y191" s="32">
        <v>4.1596599087306502E-16</v>
      </c>
      <c r="Z191" s="32">
        <v>9.2366683959221793E-16</v>
      </c>
      <c r="AA191" s="32">
        <v>6.4979925231121096E-16</v>
      </c>
      <c r="AB191" s="32">
        <v>4.0467114134317701E-16</v>
      </c>
      <c r="AC191" s="32">
        <v>-3.0146912774798798E-17</v>
      </c>
    </row>
    <row r="192" spans="1:29">
      <c r="A192" s="31">
        <v>39355</v>
      </c>
      <c r="B192" s="30" t="s">
        <v>1141</v>
      </c>
      <c r="C192" s="30" t="str">
        <f t="shared" si="0"/>
        <v>2007Q3</v>
      </c>
      <c r="D192" s="30">
        <v>-8.3222004101189295E-2</v>
      </c>
      <c r="E192" s="32">
        <v>9.6364217322790308E-16</v>
      </c>
      <c r="F192" s="32">
        <v>4.4199235847525802E-16</v>
      </c>
      <c r="G192" s="32">
        <v>9.0270423644659704E-16</v>
      </c>
      <c r="H192" s="32">
        <v>6.02023522180048E-16</v>
      </c>
      <c r="I192" s="32">
        <v>4.2637017003021898E-16</v>
      </c>
      <c r="J192" s="32">
        <v>9.3104510328855592E-19</v>
      </c>
      <c r="W192" s="30">
        <v>-8.3222004101189295E-2</v>
      </c>
      <c r="X192" s="32">
        <v>9.6364217322790308E-16</v>
      </c>
      <c r="Y192" s="32">
        <v>4.4199235847525802E-16</v>
      </c>
      <c r="Z192" s="32">
        <v>9.0270423644659704E-16</v>
      </c>
      <c r="AA192" s="32">
        <v>6.02023522180048E-16</v>
      </c>
      <c r="AB192" s="32">
        <v>4.2637017003021898E-16</v>
      </c>
      <c r="AC192" s="32">
        <v>9.3104510328855592E-19</v>
      </c>
    </row>
    <row r="193" spans="1:29">
      <c r="A193" s="31">
        <v>39447</v>
      </c>
      <c r="B193" s="30" t="s">
        <v>1142</v>
      </c>
      <c r="C193" s="30" t="str">
        <f t="shared" si="0"/>
        <v>2007Q4</v>
      </c>
      <c r="D193" s="30">
        <v>-0.27201267378209398</v>
      </c>
      <c r="E193" s="32">
        <v>9.3987566590707604E-16</v>
      </c>
      <c r="F193" s="32">
        <v>5.1277387289026304E-16</v>
      </c>
      <c r="G193" s="32">
        <v>8.4776194125643004E-16</v>
      </c>
      <c r="H193" s="32">
        <v>6.2495579668974299E-16</v>
      </c>
      <c r="I193" s="32">
        <v>4.56533997823092E-16</v>
      </c>
      <c r="J193" s="32">
        <v>3.4740652193555202E-17</v>
      </c>
      <c r="V193" s="30">
        <f t="shared" ref="V193:V254" si="1">LEFT(C193,4)+1</f>
        <v>2008</v>
      </c>
      <c r="W193" s="30">
        <v>-0.27201267378209398</v>
      </c>
      <c r="X193" s="32">
        <v>9.3987566590707604E-16</v>
      </c>
      <c r="Y193" s="32">
        <v>5.1277387289026304E-16</v>
      </c>
      <c r="Z193" s="32">
        <v>8.4776194125643004E-16</v>
      </c>
      <c r="AA193" s="32">
        <v>6.2495579668974299E-16</v>
      </c>
      <c r="AB193" s="32">
        <v>4.56533997823092E-16</v>
      </c>
      <c r="AC193" s="32">
        <v>3.4740652193555202E-17</v>
      </c>
    </row>
    <row r="194" spans="1:29">
      <c r="A194" s="31">
        <v>39538</v>
      </c>
      <c r="B194" s="30" t="s">
        <v>1143</v>
      </c>
      <c r="C194" s="30" t="str">
        <f t="shared" si="0"/>
        <v>2008Q1</v>
      </c>
      <c r="D194" s="30">
        <v>-0.26939449792609199</v>
      </c>
      <c r="E194" s="32">
        <v>9.3046474178825308E-16</v>
      </c>
      <c r="F194" s="32">
        <v>4.6942962415543101E-16</v>
      </c>
      <c r="G194" s="32">
        <v>7.9036322335163905E-16</v>
      </c>
      <c r="H194" s="32">
        <v>5.6280670685734398E-16</v>
      </c>
      <c r="I194" s="32">
        <v>3.8010689480897102E-16</v>
      </c>
      <c r="J194" s="32">
        <v>-1.4116953288067899E-17</v>
      </c>
      <c r="V194" s="30">
        <f t="shared" si="1"/>
        <v>2009</v>
      </c>
      <c r="W194" s="30">
        <v>-0.26939449792609199</v>
      </c>
      <c r="X194" s="32">
        <v>9.3046474178825308E-16</v>
      </c>
      <c r="Y194" s="32">
        <v>4.6942962415543101E-16</v>
      </c>
      <c r="Z194" s="32">
        <v>7.9036322335163905E-16</v>
      </c>
      <c r="AA194" s="32">
        <v>5.6280670685734398E-16</v>
      </c>
      <c r="AB194" s="32">
        <v>3.8010689480897102E-16</v>
      </c>
      <c r="AC194" s="32">
        <v>-1.4116953288067899E-17</v>
      </c>
    </row>
    <row r="195" spans="1:29">
      <c r="A195" s="31">
        <v>39629</v>
      </c>
      <c r="B195" s="30" t="s">
        <v>1144</v>
      </c>
      <c r="C195" s="30" t="str">
        <f t="shared" si="0"/>
        <v>2008Q2</v>
      </c>
      <c r="D195" s="30">
        <v>-0.27516615872539402</v>
      </c>
      <c r="E195" s="32">
        <v>7.7487379473541104E-16</v>
      </c>
      <c r="F195" s="32">
        <v>4.0211110415934198E-16</v>
      </c>
      <c r="G195" s="32">
        <v>6.2916927892584396E-16</v>
      </c>
      <c r="H195" s="32">
        <v>4.21579406489103E-16</v>
      </c>
      <c r="I195" s="32">
        <v>2.92938065087939E-16</v>
      </c>
      <c r="J195" s="32">
        <v>-1.34722468667546E-17</v>
      </c>
      <c r="V195" s="30">
        <f t="shared" si="1"/>
        <v>2009</v>
      </c>
      <c r="W195" s="30">
        <v>-0.27516615872539402</v>
      </c>
      <c r="X195" s="32">
        <v>7.7487379473541104E-16</v>
      </c>
      <c r="Y195" s="32">
        <v>4.0211110415934198E-16</v>
      </c>
      <c r="Z195" s="32">
        <v>6.2916927892584396E-16</v>
      </c>
      <c r="AA195" s="32">
        <v>4.21579406489103E-16</v>
      </c>
      <c r="AB195" s="32">
        <v>2.92938065087939E-16</v>
      </c>
      <c r="AC195" s="32">
        <v>-1.34722468667546E-17</v>
      </c>
    </row>
    <row r="196" spans="1:29">
      <c r="A196" s="31">
        <v>39721</v>
      </c>
      <c r="B196" s="30" t="s">
        <v>1145</v>
      </c>
      <c r="C196" s="30" t="str">
        <f t="shared" si="0"/>
        <v>2008Q3</v>
      </c>
      <c r="D196" s="30">
        <v>0.190395290814899</v>
      </c>
      <c r="E196" s="32">
        <v>6.57967821884399E-16</v>
      </c>
      <c r="F196" s="32">
        <v>2.3303880796421699E-16</v>
      </c>
      <c r="G196" s="32">
        <v>4.5168418041625805E-16</v>
      </c>
      <c r="H196" s="32">
        <v>2.4540910464739302E-16</v>
      </c>
      <c r="I196" s="32">
        <v>1.8695886916226299E-16</v>
      </c>
      <c r="J196" s="32">
        <v>-9.7844568954739598E-17</v>
      </c>
      <c r="V196" s="30">
        <f t="shared" si="1"/>
        <v>2009</v>
      </c>
      <c r="W196" s="30">
        <v>0.190395290814899</v>
      </c>
      <c r="X196" s="32">
        <v>6.57967821884399E-16</v>
      </c>
      <c r="Y196" s="32">
        <v>2.3303880796421699E-16</v>
      </c>
      <c r="Z196" s="32">
        <v>4.5168418041625805E-16</v>
      </c>
      <c r="AA196" s="32">
        <v>2.4540910464739302E-16</v>
      </c>
      <c r="AB196" s="32">
        <v>1.8695886916226299E-16</v>
      </c>
      <c r="AC196" s="32">
        <v>-9.7844568954739598E-17</v>
      </c>
    </row>
    <row r="197" spans="1:29">
      <c r="A197" s="31">
        <v>39813</v>
      </c>
      <c r="B197" s="30" t="s">
        <v>1146</v>
      </c>
      <c r="C197" s="30" t="str">
        <f t="shared" si="0"/>
        <v>2008Q4</v>
      </c>
      <c r="D197" s="30">
        <v>0.30134678478148302</v>
      </c>
      <c r="E197" s="30">
        <v>0.16551230358442001</v>
      </c>
      <c r="F197" s="30">
        <v>9.7415960858054207E-2</v>
      </c>
      <c r="G197" s="30">
        <v>2.2317106881618101E-2</v>
      </c>
      <c r="H197" s="30">
        <v>5.2221681397981203E-3</v>
      </c>
      <c r="I197" s="30">
        <v>3.1178031753707801E-3</v>
      </c>
      <c r="J197" s="30">
        <v>6.55511451585676E-3</v>
      </c>
      <c r="V197" s="30">
        <f t="shared" si="1"/>
        <v>2009</v>
      </c>
      <c r="W197" s="30">
        <v>0.30134678478148302</v>
      </c>
      <c r="X197" s="30">
        <v>0.16551230358442001</v>
      </c>
      <c r="Y197" s="30">
        <v>9.7415960858054207E-2</v>
      </c>
      <c r="Z197" s="30">
        <v>2.2317106881618101E-2</v>
      </c>
      <c r="AA197" s="30">
        <v>5.2221681397981203E-3</v>
      </c>
      <c r="AB197" s="30">
        <v>3.1178031753707801E-3</v>
      </c>
      <c r="AC197" s="30">
        <v>6.55511451585676E-3</v>
      </c>
    </row>
    <row r="198" spans="1:29">
      <c r="A198" s="31">
        <v>39903</v>
      </c>
      <c r="B198" s="30" t="s">
        <v>1147</v>
      </c>
      <c r="C198" s="30" t="str">
        <f t="shared" si="0"/>
        <v>2009Q1</v>
      </c>
      <c r="D198" s="30">
        <v>0.65202540451194801</v>
      </c>
      <c r="E198" s="30">
        <v>0.17614486806690299</v>
      </c>
      <c r="F198" s="30">
        <v>8.9707505692325398E-2</v>
      </c>
      <c r="G198" s="30">
        <v>6.0666552958556899E-2</v>
      </c>
      <c r="H198" s="30">
        <v>8.9712352065716306E-3</v>
      </c>
      <c r="I198" s="30">
        <v>2.87688453568807E-2</v>
      </c>
      <c r="J198" s="30">
        <v>4.5538503743406802E-2</v>
      </c>
      <c r="V198" s="30">
        <f t="shared" si="1"/>
        <v>2010</v>
      </c>
      <c r="W198" s="30">
        <v>0.65202540451194801</v>
      </c>
      <c r="X198" s="30">
        <v>0.17614486806690299</v>
      </c>
      <c r="Y198" s="30">
        <v>8.9707505692325398E-2</v>
      </c>
      <c r="Z198" s="30">
        <v>6.0666552958556899E-2</v>
      </c>
      <c r="AA198" s="30">
        <v>8.9712352065716306E-3</v>
      </c>
      <c r="AB198" s="30">
        <v>2.87688453568807E-2</v>
      </c>
      <c r="AC198" s="30">
        <v>4.5538503743406802E-2</v>
      </c>
    </row>
    <row r="199" spans="1:29">
      <c r="A199" s="31">
        <v>39994</v>
      </c>
      <c r="B199" s="30" t="s">
        <v>1148</v>
      </c>
      <c r="C199" s="30" t="str">
        <f t="shared" si="0"/>
        <v>2009Q2</v>
      </c>
      <c r="D199" s="30">
        <v>0.49367955231951099</v>
      </c>
      <c r="E199" s="30">
        <v>8.8592728181937905E-2</v>
      </c>
      <c r="F199" s="30">
        <v>6.1974169172063699E-2</v>
      </c>
      <c r="G199" s="30">
        <v>5.7712830169004602E-2</v>
      </c>
      <c r="H199" s="30">
        <v>7.2781563492613804E-2</v>
      </c>
      <c r="I199" s="30">
        <v>4.2211170166748802E-2</v>
      </c>
      <c r="J199" s="30">
        <v>7.0445845580727806E-2</v>
      </c>
      <c r="V199" s="30">
        <f t="shared" si="1"/>
        <v>2010</v>
      </c>
      <c r="W199" s="30">
        <v>0.49367955231951099</v>
      </c>
      <c r="X199" s="30">
        <v>8.8592728181937905E-2</v>
      </c>
      <c r="Y199" s="30">
        <v>6.1974169172063699E-2</v>
      </c>
      <c r="Z199" s="30">
        <v>5.7712830169004602E-2</v>
      </c>
      <c r="AA199" s="30">
        <v>7.2781563492613804E-2</v>
      </c>
      <c r="AB199" s="30">
        <v>4.2211170166748802E-2</v>
      </c>
      <c r="AC199" s="30">
        <v>7.0445845580727806E-2</v>
      </c>
    </row>
    <row r="200" spans="1:29">
      <c r="A200" s="31">
        <v>40086</v>
      </c>
      <c r="B200" s="30" t="s">
        <v>1149</v>
      </c>
      <c r="C200" s="30" t="str">
        <f t="shared" si="0"/>
        <v>2009Q3</v>
      </c>
      <c r="D200" s="30">
        <v>0.16428129502462499</v>
      </c>
      <c r="E200" s="30">
        <v>-3.4531184257489002E-2</v>
      </c>
      <c r="F200" s="30">
        <v>-4.9958816593108002E-3</v>
      </c>
      <c r="G200" s="30">
        <v>2.1215258717775302E-2</v>
      </c>
      <c r="H200" s="30">
        <v>2.6351762961198899E-2</v>
      </c>
      <c r="I200" s="30">
        <v>5.8693995022342599E-2</v>
      </c>
      <c r="J200" s="30">
        <v>5.8620330593423503E-2</v>
      </c>
      <c r="V200" s="30">
        <f t="shared" si="1"/>
        <v>2010</v>
      </c>
      <c r="W200" s="30">
        <v>0.16428129502462499</v>
      </c>
      <c r="X200" s="30">
        <v>-3.4531184257489002E-2</v>
      </c>
      <c r="Y200" s="30">
        <v>-4.9958816593108002E-3</v>
      </c>
      <c r="Z200" s="30">
        <v>2.1215258717775302E-2</v>
      </c>
      <c r="AA200" s="30">
        <v>2.6351762961198899E-2</v>
      </c>
      <c r="AB200" s="30">
        <v>5.8693995022342599E-2</v>
      </c>
      <c r="AC200" s="30">
        <v>5.8620330593423503E-2</v>
      </c>
    </row>
    <row r="201" spans="1:29">
      <c r="A201" s="31">
        <v>40178</v>
      </c>
      <c r="B201" s="30" t="s">
        <v>1150</v>
      </c>
      <c r="C201" s="30" t="str">
        <f t="shared" si="0"/>
        <v>2009Q4</v>
      </c>
      <c r="D201" s="30">
        <v>0.36668054601685202</v>
      </c>
      <c r="E201" s="30">
        <v>1.52068568869714E-2</v>
      </c>
      <c r="F201" s="30">
        <v>2.11788971954542E-2</v>
      </c>
      <c r="G201" s="30">
        <v>6.4780452523881898E-2</v>
      </c>
      <c r="H201" s="30">
        <v>6.1512325568565299E-2</v>
      </c>
      <c r="I201" s="30">
        <v>6.60572167334946E-2</v>
      </c>
      <c r="J201" s="30">
        <v>6.7894049088438796E-2</v>
      </c>
      <c r="V201" s="30">
        <f t="shared" si="1"/>
        <v>2010</v>
      </c>
      <c r="W201" s="30">
        <v>0.36668054601685202</v>
      </c>
      <c r="X201" s="30">
        <v>1.52068568869714E-2</v>
      </c>
      <c r="Y201" s="30">
        <v>2.11788971954542E-2</v>
      </c>
      <c r="Z201" s="30">
        <v>6.4780452523881898E-2</v>
      </c>
      <c r="AA201" s="30">
        <v>6.1512325568565299E-2</v>
      </c>
      <c r="AB201" s="30">
        <v>6.60572167334946E-2</v>
      </c>
      <c r="AC201" s="30">
        <v>6.7894049088438796E-2</v>
      </c>
    </row>
    <row r="202" spans="1:29">
      <c r="A202" s="31">
        <v>40268</v>
      </c>
      <c r="B202" s="30" t="s">
        <v>1151</v>
      </c>
      <c r="C202" s="30" t="str">
        <f t="shared" si="0"/>
        <v>2010Q1</v>
      </c>
      <c r="D202" s="30">
        <v>0.19692972401401701</v>
      </c>
      <c r="E202" s="30">
        <v>-6.2025481215285099E-3</v>
      </c>
      <c r="F202" s="30">
        <v>1.8850956826559798E-2</v>
      </c>
      <c r="G202" s="30">
        <v>1.1805777752237999E-2</v>
      </c>
      <c r="H202" s="30">
        <v>3.9927015094862801E-2</v>
      </c>
      <c r="I202" s="30">
        <v>3.9010130717026102E-2</v>
      </c>
      <c r="J202" s="30">
        <v>6.5925895543506696E-2</v>
      </c>
      <c r="V202" s="30">
        <f t="shared" si="1"/>
        <v>2011</v>
      </c>
      <c r="W202" s="30">
        <v>0.19692972401401701</v>
      </c>
      <c r="X202" s="30">
        <v>-6.2025481215285099E-3</v>
      </c>
      <c r="Y202" s="30">
        <v>1.8850956826559798E-2</v>
      </c>
      <c r="Z202" s="30">
        <v>1.1805777752237999E-2</v>
      </c>
      <c r="AA202" s="30">
        <v>3.9927015094862801E-2</v>
      </c>
      <c r="AB202" s="30">
        <v>3.9010130717026102E-2</v>
      </c>
      <c r="AC202" s="30">
        <v>6.5925895543506696E-2</v>
      </c>
    </row>
    <row r="203" spans="1:29">
      <c r="A203" s="31">
        <v>40359</v>
      </c>
      <c r="B203" s="30" t="s">
        <v>1152</v>
      </c>
      <c r="C203" s="30" t="str">
        <f t="shared" si="0"/>
        <v>2010Q2</v>
      </c>
      <c r="D203" s="30">
        <v>-5.6527465253514902E-2</v>
      </c>
      <c r="E203" s="30">
        <v>-8.4072686380341904E-2</v>
      </c>
      <c r="F203" s="30">
        <v>-5.93424279744919E-2</v>
      </c>
      <c r="G203" s="30">
        <v>-5.7235519097420001E-2</v>
      </c>
      <c r="H203" s="30">
        <v>-4.8283985084510497E-2</v>
      </c>
      <c r="I203" s="30">
        <v>-3.80673988822074E-2</v>
      </c>
      <c r="J203" s="30">
        <v>-2.9027201343575699E-3</v>
      </c>
      <c r="V203" s="30">
        <f t="shared" si="1"/>
        <v>2011</v>
      </c>
      <c r="W203" s="30">
        <v>-5.6527465253514902E-2</v>
      </c>
      <c r="X203" s="30">
        <v>-8.4072686380341904E-2</v>
      </c>
      <c r="Y203" s="30">
        <v>-5.93424279744919E-2</v>
      </c>
      <c r="Z203" s="30">
        <v>-5.7235519097420001E-2</v>
      </c>
      <c r="AA203" s="30">
        <v>-4.8283985084510497E-2</v>
      </c>
      <c r="AB203" s="30">
        <v>-3.80673988822074E-2</v>
      </c>
      <c r="AC203" s="30">
        <v>-2.9027201343575699E-3</v>
      </c>
    </row>
    <row r="204" spans="1:29">
      <c r="A204" s="31">
        <v>40451</v>
      </c>
      <c r="B204" s="30" t="s">
        <v>1153</v>
      </c>
      <c r="C204" s="30" t="str">
        <f t="shared" si="0"/>
        <v>2010Q3</v>
      </c>
      <c r="D204" s="30">
        <v>6.4275363782840406E-2</v>
      </c>
      <c r="E204" s="30">
        <v>-2.6918037278246001E-2</v>
      </c>
      <c r="F204" s="30">
        <v>-4.1940821426261397E-2</v>
      </c>
      <c r="G204" s="30">
        <v>-4.7830420272935499E-2</v>
      </c>
      <c r="H204" s="30">
        <v>-2.3417748063799999E-2</v>
      </c>
      <c r="I204" s="30">
        <v>-2.4988326871274599E-2</v>
      </c>
      <c r="J204" s="30">
        <v>-2.0801704403308599E-2</v>
      </c>
      <c r="V204" s="30">
        <f t="shared" si="1"/>
        <v>2011</v>
      </c>
      <c r="W204" s="30">
        <v>6.4275363782840406E-2</v>
      </c>
      <c r="X204" s="30">
        <v>-2.6918037278246001E-2</v>
      </c>
      <c r="Y204" s="30">
        <v>-4.1940821426261397E-2</v>
      </c>
      <c r="Z204" s="30">
        <v>-4.7830420272935499E-2</v>
      </c>
      <c r="AA204" s="30">
        <v>-2.3417748063799999E-2</v>
      </c>
      <c r="AB204" s="30">
        <v>-2.4988326871274599E-2</v>
      </c>
      <c r="AC204" s="30">
        <v>-2.0801704403308599E-2</v>
      </c>
    </row>
    <row r="205" spans="1:29">
      <c r="A205" s="31">
        <v>40543</v>
      </c>
      <c r="B205" s="30" t="s">
        <v>1154</v>
      </c>
      <c r="C205" s="30" t="str">
        <f t="shared" si="0"/>
        <v>2010Q4</v>
      </c>
      <c r="D205" s="30">
        <v>0.11304107960504001</v>
      </c>
      <c r="E205" s="30">
        <v>-4.8545256802903503E-2</v>
      </c>
      <c r="F205" s="30">
        <v>-4.7831865400913998E-2</v>
      </c>
      <c r="G205" s="30">
        <v>-1.8126268408102102E-2</v>
      </c>
      <c r="H205" s="30">
        <v>-1.64793811282654E-2</v>
      </c>
      <c r="I205" s="30">
        <v>1.40938087157172E-2</v>
      </c>
      <c r="J205" s="30">
        <v>1.40918057082428E-2</v>
      </c>
      <c r="V205" s="30">
        <f t="shared" si="1"/>
        <v>2011</v>
      </c>
      <c r="W205" s="30">
        <v>0.11304107960504001</v>
      </c>
      <c r="X205" s="30">
        <v>-4.8545256802903503E-2</v>
      </c>
      <c r="Y205" s="30">
        <v>-4.7831865400913998E-2</v>
      </c>
      <c r="Z205" s="30">
        <v>-1.8126268408102102E-2</v>
      </c>
      <c r="AA205" s="30">
        <v>-1.64793811282654E-2</v>
      </c>
      <c r="AB205" s="30">
        <v>1.40938087157172E-2</v>
      </c>
      <c r="AC205" s="30">
        <v>1.40918057082428E-2</v>
      </c>
    </row>
    <row r="206" spans="1:29">
      <c r="A206" s="31">
        <v>40633</v>
      </c>
      <c r="B206" s="30" t="s">
        <v>1155</v>
      </c>
      <c r="C206" s="30" t="str">
        <f t="shared" si="0"/>
        <v>2011Q1</v>
      </c>
      <c r="D206" s="30">
        <v>-3.8564030148250203E-2</v>
      </c>
      <c r="E206" s="30">
        <v>-3.2272390268361303E-2</v>
      </c>
      <c r="F206" s="30">
        <v>-3.5417654225516898E-4</v>
      </c>
      <c r="G206" s="30">
        <v>2.2955595474482102E-2</v>
      </c>
      <c r="H206" s="30">
        <v>4.7971647330567399E-2</v>
      </c>
      <c r="I206" s="30">
        <v>2.0833939848475699E-2</v>
      </c>
      <c r="J206" s="30">
        <v>5.0247232062130401E-2</v>
      </c>
      <c r="V206" s="30">
        <f t="shared" si="1"/>
        <v>2012</v>
      </c>
      <c r="W206" s="30">
        <v>-3.8564030148250203E-2</v>
      </c>
      <c r="X206" s="30">
        <v>-3.2272390268361303E-2</v>
      </c>
      <c r="Y206" s="30">
        <v>-3.5417654225516898E-4</v>
      </c>
      <c r="Z206" s="30">
        <v>2.2955595474482102E-2</v>
      </c>
      <c r="AA206" s="30">
        <v>4.7971647330567399E-2</v>
      </c>
      <c r="AB206" s="30">
        <v>2.0833939848475699E-2</v>
      </c>
      <c r="AC206" s="30">
        <v>5.0247232062130401E-2</v>
      </c>
    </row>
    <row r="207" spans="1:29">
      <c r="A207" s="31">
        <v>40724</v>
      </c>
      <c r="B207" s="30" t="s">
        <v>1156</v>
      </c>
      <c r="C207" s="30" t="str">
        <f t="shared" si="0"/>
        <v>2011Q2</v>
      </c>
      <c r="D207" s="30">
        <v>1.96593006211064E-2</v>
      </c>
      <c r="E207" s="30">
        <v>-6.6488907845920403E-2</v>
      </c>
      <c r="F207" s="30">
        <v>-2.9116594255571799E-2</v>
      </c>
      <c r="G207" s="30">
        <v>-2.56752953202131E-2</v>
      </c>
      <c r="H207" s="30">
        <v>-1.87149871661203E-2</v>
      </c>
      <c r="I207" s="30">
        <v>-1.2632583459953399E-2</v>
      </c>
      <c r="J207" s="30">
        <v>1.74242563850645E-2</v>
      </c>
      <c r="V207" s="30">
        <f t="shared" si="1"/>
        <v>2012</v>
      </c>
      <c r="W207" s="30">
        <v>1.96593006211064E-2</v>
      </c>
      <c r="X207" s="30">
        <v>-6.6488907845920403E-2</v>
      </c>
      <c r="Y207" s="30">
        <v>-2.9116594255571799E-2</v>
      </c>
      <c r="Z207" s="30">
        <v>-2.56752953202131E-2</v>
      </c>
      <c r="AA207" s="30">
        <v>-1.87149871661203E-2</v>
      </c>
      <c r="AB207" s="30">
        <v>-1.2632583459953399E-2</v>
      </c>
      <c r="AC207" s="30">
        <v>1.74242563850645E-2</v>
      </c>
    </row>
    <row r="208" spans="1:29">
      <c r="A208" s="31">
        <v>40816</v>
      </c>
      <c r="B208" s="30" t="s">
        <v>1157</v>
      </c>
      <c r="C208" s="30" t="str">
        <f t="shared" si="0"/>
        <v>2011Q3</v>
      </c>
      <c r="D208" s="30">
        <v>3.8466718216953401E-3</v>
      </c>
      <c r="E208" s="30">
        <v>-6.9548161080717805E-2</v>
      </c>
      <c r="F208" s="30">
        <v>-7.0459230435700904E-2</v>
      </c>
      <c r="G208" s="30">
        <v>-6.3128713584132301E-2</v>
      </c>
      <c r="H208" s="30">
        <v>-5.5315623463678097E-2</v>
      </c>
      <c r="I208" s="30">
        <v>-2.1915046211172601E-2</v>
      </c>
      <c r="J208" s="30">
        <v>-4.3100975762495497E-2</v>
      </c>
      <c r="V208" s="30">
        <f t="shared" si="1"/>
        <v>2012</v>
      </c>
      <c r="W208" s="30">
        <v>3.8466718216953401E-3</v>
      </c>
      <c r="X208" s="30">
        <v>-6.9548161080717805E-2</v>
      </c>
      <c r="Y208" s="30">
        <v>-7.0459230435700904E-2</v>
      </c>
      <c r="Z208" s="30">
        <v>-6.3128713584132301E-2</v>
      </c>
      <c r="AA208" s="30">
        <v>-5.5315623463678097E-2</v>
      </c>
      <c r="AB208" s="30">
        <v>-2.1915046211172601E-2</v>
      </c>
      <c r="AC208" s="30">
        <v>-4.3100975762495497E-2</v>
      </c>
    </row>
    <row r="209" spans="1:29">
      <c r="A209" s="31">
        <v>40908</v>
      </c>
      <c r="B209" s="30" t="s">
        <v>1158</v>
      </c>
      <c r="C209" s="30" t="str">
        <f t="shared" si="0"/>
        <v>2011Q4</v>
      </c>
      <c r="D209" s="30">
        <v>-2.2293278683635599E-2</v>
      </c>
      <c r="E209" s="30">
        <v>-5.9799283462133201E-2</v>
      </c>
      <c r="F209" s="30">
        <v>-4.5176555096346202E-2</v>
      </c>
      <c r="G209" s="30">
        <v>-3.7643769087516397E-2</v>
      </c>
      <c r="H209" s="30">
        <v>-3.32433859997276E-2</v>
      </c>
      <c r="I209" s="30">
        <v>-4.42979826000182E-3</v>
      </c>
      <c r="J209" s="30">
        <v>-3.03162265223039E-2</v>
      </c>
      <c r="V209" s="30">
        <f t="shared" si="1"/>
        <v>2012</v>
      </c>
      <c r="W209" s="30">
        <v>-2.2293278683635599E-2</v>
      </c>
      <c r="X209" s="30">
        <v>-5.9799283462133201E-2</v>
      </c>
      <c r="Y209" s="30">
        <v>-4.5176555096346202E-2</v>
      </c>
      <c r="Z209" s="30">
        <v>-3.7643769087516397E-2</v>
      </c>
      <c r="AA209" s="30">
        <v>-3.32433859997276E-2</v>
      </c>
      <c r="AB209" s="30">
        <v>-4.42979826000182E-3</v>
      </c>
      <c r="AC209" s="30">
        <v>-3.03162265223039E-2</v>
      </c>
    </row>
    <row r="210" spans="1:29">
      <c r="A210" s="31">
        <v>40999</v>
      </c>
      <c r="B210" s="30" t="s">
        <v>1159</v>
      </c>
      <c r="C210" s="30" t="str">
        <f t="shared" si="0"/>
        <v>2012Q1</v>
      </c>
      <c r="D210" s="30">
        <v>-0.183973221369158</v>
      </c>
      <c r="E210" s="30">
        <v>-7.7717776823224796E-2</v>
      </c>
      <c r="F210" s="30">
        <v>-5.1708646002083601E-2</v>
      </c>
      <c r="G210" s="30">
        <v>-1.13140831226674E-2</v>
      </c>
      <c r="H210" s="30">
        <v>-3.2139144020925797E-2</v>
      </c>
      <c r="I210" s="30">
        <v>2.0257668204711299E-3</v>
      </c>
      <c r="J210" s="30">
        <v>-2.4190609875137499E-2</v>
      </c>
      <c r="V210" s="30">
        <f t="shared" si="1"/>
        <v>2013</v>
      </c>
      <c r="W210" s="30">
        <v>-0.183973221369158</v>
      </c>
      <c r="X210" s="30">
        <v>-7.7717776823224796E-2</v>
      </c>
      <c r="Y210" s="30">
        <v>-5.1708646002083601E-2</v>
      </c>
      <c r="Z210" s="30">
        <v>-1.13140831226674E-2</v>
      </c>
      <c r="AA210" s="30">
        <v>-3.2139144020925797E-2</v>
      </c>
      <c r="AB210" s="30">
        <v>2.0257668204711299E-3</v>
      </c>
      <c r="AC210" s="30">
        <v>-2.4190609875137499E-2</v>
      </c>
    </row>
    <row r="211" spans="1:29">
      <c r="A211" s="31">
        <v>41090</v>
      </c>
      <c r="B211" s="30" t="s">
        <v>1160</v>
      </c>
      <c r="C211" s="30" t="str">
        <f t="shared" si="0"/>
        <v>2012Q2</v>
      </c>
      <c r="D211" s="30">
        <v>5.6017472230962803E-2</v>
      </c>
      <c r="E211" s="30">
        <v>-9.7465984748317594E-3</v>
      </c>
      <c r="F211" s="30">
        <v>-2.3364131158865101E-2</v>
      </c>
      <c r="G211" s="30">
        <v>-2.1251614923783101E-2</v>
      </c>
      <c r="H211" s="30">
        <v>-2.0401537442783901E-2</v>
      </c>
      <c r="I211" s="30">
        <v>-1.8897183260982001E-2</v>
      </c>
      <c r="J211" s="30">
        <v>7.8908230292644294E-3</v>
      </c>
      <c r="V211" s="30">
        <f t="shared" si="1"/>
        <v>2013</v>
      </c>
      <c r="W211" s="30">
        <v>5.6017472230962803E-2</v>
      </c>
      <c r="X211" s="30">
        <v>-9.7465984748317594E-3</v>
      </c>
      <c r="Y211" s="30">
        <v>-2.3364131158865101E-2</v>
      </c>
      <c r="Z211" s="30">
        <v>-2.1251614923783101E-2</v>
      </c>
      <c r="AA211" s="30">
        <v>-2.0401537442783901E-2</v>
      </c>
      <c r="AB211" s="30">
        <v>-1.8897183260982001E-2</v>
      </c>
      <c r="AC211" s="30">
        <v>7.8908230292644294E-3</v>
      </c>
    </row>
    <row r="212" spans="1:29">
      <c r="A212" s="31">
        <v>41182</v>
      </c>
      <c r="B212" s="30" t="s">
        <v>1161</v>
      </c>
      <c r="C212" s="30" t="str">
        <f t="shared" si="0"/>
        <v>2012Q3</v>
      </c>
      <c r="D212" s="30">
        <v>1.43639422916505E-2</v>
      </c>
      <c r="E212" s="30">
        <v>-1.1668577685752701E-2</v>
      </c>
      <c r="F212" s="30">
        <v>-1.4337599460179699E-2</v>
      </c>
      <c r="G212" s="30">
        <v>-2.46493274628608E-2</v>
      </c>
      <c r="H212" s="30">
        <v>-2.8118981451938599E-2</v>
      </c>
      <c r="I212" s="30">
        <v>-2.8348057759725698E-2</v>
      </c>
      <c r="J212" s="30">
        <v>-2.66271180452964E-2</v>
      </c>
      <c r="V212" s="30">
        <f t="shared" si="1"/>
        <v>2013</v>
      </c>
      <c r="W212" s="30">
        <v>1.43639422916505E-2</v>
      </c>
      <c r="X212" s="30">
        <v>-1.1668577685752701E-2</v>
      </c>
      <c r="Y212" s="30">
        <v>-1.4337599460179699E-2</v>
      </c>
      <c r="Z212" s="30">
        <v>-2.46493274628608E-2</v>
      </c>
      <c r="AA212" s="30">
        <v>-2.8118981451938599E-2</v>
      </c>
      <c r="AB212" s="30">
        <v>-2.8348057759725698E-2</v>
      </c>
      <c r="AC212" s="30">
        <v>-2.66271180452964E-2</v>
      </c>
    </row>
    <row r="213" spans="1:29">
      <c r="A213" s="31">
        <v>41274</v>
      </c>
      <c r="B213" s="30" t="s">
        <v>1162</v>
      </c>
      <c r="C213" s="30" t="str">
        <f t="shared" si="0"/>
        <v>2012Q4</v>
      </c>
      <c r="D213" s="30">
        <v>-0.13086845568102901</v>
      </c>
      <c r="E213" s="30">
        <v>-6.0861469426698803E-2</v>
      </c>
      <c r="F213" s="30">
        <v>-4.42931419048763E-2</v>
      </c>
      <c r="G213" s="30">
        <v>-4.1962555223289101E-2</v>
      </c>
      <c r="H213" s="30">
        <v>-3.7321607591412002E-2</v>
      </c>
      <c r="I213" s="30">
        <v>-3.2554159801650502E-2</v>
      </c>
      <c r="J213" s="30">
        <v>-2.7976563527101401E-3</v>
      </c>
      <c r="V213" s="30">
        <f t="shared" si="1"/>
        <v>2013</v>
      </c>
      <c r="W213" s="30">
        <v>-0.13086845568102901</v>
      </c>
      <c r="X213" s="30">
        <v>-6.0861469426698803E-2</v>
      </c>
      <c r="Y213" s="30">
        <v>-4.42931419048763E-2</v>
      </c>
      <c r="Z213" s="30">
        <v>-4.1962555223289101E-2</v>
      </c>
      <c r="AA213" s="30">
        <v>-3.7321607591412002E-2</v>
      </c>
      <c r="AB213" s="30">
        <v>-3.2554159801650502E-2</v>
      </c>
      <c r="AC213" s="30">
        <v>-2.7976563527101401E-3</v>
      </c>
    </row>
    <row r="214" spans="1:29">
      <c r="A214" s="31">
        <v>41364</v>
      </c>
      <c r="B214" s="30" t="s">
        <v>1163</v>
      </c>
      <c r="C214" s="30" t="str">
        <f t="shared" si="0"/>
        <v>2013Q1</v>
      </c>
      <c r="D214" s="30">
        <v>7.8573768153677601E-2</v>
      </c>
      <c r="E214" s="30">
        <v>-6.4946481527881503E-2</v>
      </c>
      <c r="F214" s="30">
        <v>-3.2438828114132803E-2</v>
      </c>
      <c r="G214" s="30">
        <v>-2.94671515178846E-2</v>
      </c>
      <c r="H214" s="30">
        <v>-2.6177423750374001E-2</v>
      </c>
      <c r="I214" s="30">
        <v>1.4918398702948399E-3</v>
      </c>
      <c r="J214" s="30">
        <v>-2.5544074530005401E-2</v>
      </c>
      <c r="V214" s="30">
        <f t="shared" si="1"/>
        <v>2014</v>
      </c>
      <c r="W214" s="30">
        <v>7.8573768153677601E-2</v>
      </c>
      <c r="X214" s="30">
        <v>-6.4946481527881503E-2</v>
      </c>
      <c r="Y214" s="30">
        <v>-3.2438828114132803E-2</v>
      </c>
      <c r="Z214" s="30">
        <v>-2.94671515178846E-2</v>
      </c>
      <c r="AA214" s="30">
        <v>-2.6177423750374001E-2</v>
      </c>
      <c r="AB214" s="30">
        <v>1.4918398702948399E-3</v>
      </c>
      <c r="AC214" s="30">
        <v>-2.5544074530005401E-2</v>
      </c>
    </row>
    <row r="215" spans="1:29">
      <c r="A215" s="31">
        <v>41455</v>
      </c>
      <c r="B215" s="30" t="s">
        <v>1164</v>
      </c>
      <c r="C215" s="30" t="str">
        <f t="shared" si="0"/>
        <v>2013Q2</v>
      </c>
      <c r="D215" s="30">
        <v>9.5405458137928806E-2</v>
      </c>
      <c r="E215" s="30">
        <v>-1.3913776487669199E-2</v>
      </c>
      <c r="F215" s="30">
        <v>9.8754599656980906E-3</v>
      </c>
      <c r="G215" s="30">
        <v>-2.2069123106522402E-2</v>
      </c>
      <c r="H215" s="30">
        <v>7.5684950074687302E-3</v>
      </c>
      <c r="I215" s="30">
        <v>4.2710573235814498E-3</v>
      </c>
      <c r="J215" s="30">
        <v>5.19088606075416E-3</v>
      </c>
      <c r="V215" s="30">
        <f t="shared" si="1"/>
        <v>2014</v>
      </c>
      <c r="W215" s="30">
        <v>9.5405458137928806E-2</v>
      </c>
      <c r="X215" s="30">
        <v>-1.3913776487669199E-2</v>
      </c>
      <c r="Y215" s="30">
        <v>9.8754599656980906E-3</v>
      </c>
      <c r="Z215" s="30">
        <v>-2.2069123106522402E-2</v>
      </c>
      <c r="AA215" s="30">
        <v>7.5684950074687302E-3</v>
      </c>
      <c r="AB215" s="30">
        <v>4.2710573235814498E-3</v>
      </c>
      <c r="AC215" s="30">
        <v>5.19088606075416E-3</v>
      </c>
    </row>
    <row r="216" spans="1:29">
      <c r="A216" s="31">
        <v>41547</v>
      </c>
      <c r="B216" s="30" t="s">
        <v>1165</v>
      </c>
      <c r="C216" s="30" t="str">
        <f t="shared" si="0"/>
        <v>2013Q3</v>
      </c>
      <c r="D216" s="30">
        <v>0.110142618012267</v>
      </c>
      <c r="E216" s="30">
        <v>-3.9202620409957603E-2</v>
      </c>
      <c r="F216" s="30">
        <v>-3.8580142448485601E-2</v>
      </c>
      <c r="G216" s="30">
        <v>-3.6661309414472598E-2</v>
      </c>
      <c r="H216" s="30">
        <v>-7.7502639733947696E-3</v>
      </c>
      <c r="I216" s="30">
        <v>-3.2516513587366597E-2</v>
      </c>
      <c r="J216" s="30">
        <v>1.0890861064055701E-3</v>
      </c>
      <c r="V216" s="30">
        <f t="shared" si="1"/>
        <v>2014</v>
      </c>
      <c r="W216" s="30">
        <v>0.110142618012267</v>
      </c>
      <c r="X216" s="30">
        <v>-3.9202620409957603E-2</v>
      </c>
      <c r="Y216" s="30">
        <v>-3.8580142448485601E-2</v>
      </c>
      <c r="Z216" s="30">
        <v>-3.6661309414472598E-2</v>
      </c>
      <c r="AA216" s="30">
        <v>-7.7502639733947696E-3</v>
      </c>
      <c r="AB216" s="30">
        <v>-3.2516513587366597E-2</v>
      </c>
      <c r="AC216" s="30">
        <v>1.0890861064055701E-3</v>
      </c>
    </row>
    <row r="217" spans="1:29">
      <c r="A217" s="31">
        <v>41639</v>
      </c>
      <c r="B217" s="30" t="s">
        <v>1166</v>
      </c>
      <c r="C217" s="30" t="str">
        <f t="shared" si="0"/>
        <v>2013Q4</v>
      </c>
      <c r="D217" s="30">
        <v>0.100871749583458</v>
      </c>
      <c r="E217" s="30">
        <v>-6.4834612584370205E-2</v>
      </c>
      <c r="F217" s="30">
        <v>-5.4972923601506803E-2</v>
      </c>
      <c r="G217" s="30">
        <v>-4.4656684539555097E-2</v>
      </c>
      <c r="H217" s="30">
        <v>-1.0478716733785901E-2</v>
      </c>
      <c r="I217" s="30">
        <v>-7.2960060462733999E-3</v>
      </c>
      <c r="J217" s="30">
        <v>-1.8190171372157401E-3</v>
      </c>
      <c r="V217" s="30">
        <f t="shared" si="1"/>
        <v>2014</v>
      </c>
      <c r="W217" s="30">
        <v>0.100871749583458</v>
      </c>
      <c r="X217" s="30">
        <v>-6.4834612584370205E-2</v>
      </c>
      <c r="Y217" s="30">
        <v>-5.4972923601506803E-2</v>
      </c>
      <c r="Z217" s="30">
        <v>-4.4656684539555097E-2</v>
      </c>
      <c r="AA217" s="30">
        <v>-1.0478716733785901E-2</v>
      </c>
      <c r="AB217" s="30">
        <v>-7.2960060462733999E-3</v>
      </c>
      <c r="AC217" s="30">
        <v>-1.8190171372157401E-3</v>
      </c>
    </row>
    <row r="218" spans="1:29">
      <c r="A218" s="31">
        <v>41729</v>
      </c>
      <c r="B218" s="30" t="s">
        <v>1167</v>
      </c>
      <c r="C218" s="30" t="str">
        <f t="shared" si="0"/>
        <v>2014Q1</v>
      </c>
      <c r="D218" s="30">
        <v>-8.9272076123153802E-3</v>
      </c>
      <c r="E218" s="30">
        <v>-4.2860704825711603E-2</v>
      </c>
      <c r="F218" s="30">
        <v>-5.6896036482447801E-2</v>
      </c>
      <c r="G218" s="30">
        <v>-4.64838330072639E-2</v>
      </c>
      <c r="H218" s="30">
        <v>-1.12801372242687E-2</v>
      </c>
      <c r="I218" s="30">
        <v>1.8451136327106901E-2</v>
      </c>
      <c r="J218" s="30">
        <v>2.44775298418363E-2</v>
      </c>
      <c r="V218" s="30">
        <f t="shared" si="1"/>
        <v>2015</v>
      </c>
      <c r="W218" s="30">
        <v>-8.9272076123153802E-3</v>
      </c>
      <c r="X218" s="30">
        <v>-4.2860704825711603E-2</v>
      </c>
      <c r="Y218" s="30">
        <v>-5.6896036482447801E-2</v>
      </c>
      <c r="Z218" s="30">
        <v>-4.64838330072639E-2</v>
      </c>
      <c r="AA218" s="30">
        <v>-1.12801372242687E-2</v>
      </c>
      <c r="AB218" s="30">
        <v>1.8451136327106901E-2</v>
      </c>
      <c r="AC218" s="30">
        <v>2.44775298418363E-2</v>
      </c>
    </row>
    <row r="219" spans="1:29">
      <c r="A219" s="31">
        <v>41820</v>
      </c>
      <c r="B219" s="30" t="s">
        <v>1168</v>
      </c>
      <c r="C219" s="30" t="str">
        <f t="shared" si="0"/>
        <v>2014Q2</v>
      </c>
      <c r="D219" s="30">
        <v>-0.106196091950041</v>
      </c>
      <c r="E219" s="30">
        <v>-9.3204543053343705E-2</v>
      </c>
      <c r="F219" s="30">
        <v>-5.59064287239074E-2</v>
      </c>
      <c r="G219" s="30">
        <v>-1.06904608458051E-2</v>
      </c>
      <c r="H219" s="30">
        <v>-1.85017386136688E-3</v>
      </c>
      <c r="I219" s="30">
        <v>4.0976843364652599E-2</v>
      </c>
      <c r="J219" s="30">
        <v>1.34628308017362E-2</v>
      </c>
      <c r="V219" s="30">
        <f t="shared" si="1"/>
        <v>2015</v>
      </c>
      <c r="W219" s="30">
        <v>-0.106196091950041</v>
      </c>
      <c r="X219" s="30">
        <v>-9.3204543053343705E-2</v>
      </c>
      <c r="Y219" s="30">
        <v>-5.59064287239074E-2</v>
      </c>
      <c r="Z219" s="30">
        <v>-1.06904608458051E-2</v>
      </c>
      <c r="AA219" s="30">
        <v>-1.85017386136688E-3</v>
      </c>
      <c r="AB219" s="30">
        <v>4.0976843364652599E-2</v>
      </c>
      <c r="AC219" s="30">
        <v>1.34628308017362E-2</v>
      </c>
    </row>
    <row r="220" spans="1:29">
      <c r="A220" s="31">
        <v>41912</v>
      </c>
      <c r="B220" s="30" t="s">
        <v>1169</v>
      </c>
      <c r="C220" s="30" t="str">
        <f t="shared" si="0"/>
        <v>2014Q3</v>
      </c>
      <c r="D220" s="30">
        <v>-2.74113528992883E-2</v>
      </c>
      <c r="E220" s="30">
        <v>-6.4296832535106194E-2</v>
      </c>
      <c r="F220" s="30">
        <v>-3.6876002408861797E-2</v>
      </c>
      <c r="G220" s="30">
        <v>4.9278057241120199E-3</v>
      </c>
      <c r="H220" s="30">
        <v>4.63615982638712E-2</v>
      </c>
      <c r="I220" s="30">
        <v>1.70425241984643E-2</v>
      </c>
      <c r="J220" s="30">
        <v>8.1336225413838094E-3</v>
      </c>
      <c r="V220" s="30">
        <f t="shared" si="1"/>
        <v>2015</v>
      </c>
      <c r="W220" s="30">
        <v>-2.74113528992883E-2</v>
      </c>
      <c r="X220" s="30">
        <v>-6.4296832535106194E-2</v>
      </c>
      <c r="Y220" s="30">
        <v>-3.6876002408861797E-2</v>
      </c>
      <c r="Z220" s="30">
        <v>4.9278057241120199E-3</v>
      </c>
      <c r="AA220" s="30">
        <v>4.63615982638712E-2</v>
      </c>
      <c r="AB220" s="30">
        <v>1.70425241984643E-2</v>
      </c>
      <c r="AC220" s="30">
        <v>8.1336225413838094E-3</v>
      </c>
    </row>
    <row r="221" spans="1:29">
      <c r="A221" s="31">
        <v>42004</v>
      </c>
      <c r="B221" s="30" t="s">
        <v>1170</v>
      </c>
      <c r="C221" s="30" t="str">
        <f t="shared" si="0"/>
        <v>2014Q4</v>
      </c>
      <c r="D221" s="30">
        <v>-0.14729520887328101</v>
      </c>
      <c r="E221" s="30">
        <v>-4.3553612457674799E-2</v>
      </c>
      <c r="F221" s="30">
        <v>4.1735481094395304E-3</v>
      </c>
      <c r="G221" s="30">
        <v>3.5166578346566897E-2</v>
      </c>
      <c r="H221" s="30">
        <v>7.1290777105276603E-3</v>
      </c>
      <c r="I221" s="30">
        <v>3.9177412883136097E-3</v>
      </c>
      <c r="J221" s="30">
        <v>-1.7864920044890001E-2</v>
      </c>
      <c r="V221" s="30">
        <f t="shared" si="1"/>
        <v>2015</v>
      </c>
      <c r="W221" s="30">
        <v>-0.14729520887328101</v>
      </c>
      <c r="X221" s="30">
        <v>-4.3553612457674799E-2</v>
      </c>
      <c r="Y221" s="30">
        <v>4.1735481094395304E-3</v>
      </c>
      <c r="Z221" s="30">
        <v>3.5166578346566897E-2</v>
      </c>
      <c r="AA221" s="30">
        <v>7.1290777105276603E-3</v>
      </c>
      <c r="AB221" s="30">
        <v>3.9177412883136097E-3</v>
      </c>
      <c r="AC221" s="30">
        <v>-1.7864920044890001E-2</v>
      </c>
    </row>
    <row r="222" spans="1:29">
      <c r="A222" s="31">
        <v>42094</v>
      </c>
      <c r="B222" s="30" t="s">
        <v>1171</v>
      </c>
      <c r="C222" s="30" t="str">
        <f t="shared" si="0"/>
        <v>2015Q1</v>
      </c>
      <c r="D222" s="30">
        <v>9.5363708595986502E-2</v>
      </c>
      <c r="E222" s="30">
        <v>1.18252728529867E-2</v>
      </c>
      <c r="F222" s="30">
        <v>3.2594048482264E-2</v>
      </c>
      <c r="G222" s="30">
        <v>3.87443532485702E-3</v>
      </c>
      <c r="H222" s="30">
        <v>6.4891999589309904E-3</v>
      </c>
      <c r="I222" s="30">
        <v>-2.8092175436523301E-2</v>
      </c>
      <c r="J222" s="30">
        <v>-3.2152849114060701E-3</v>
      </c>
      <c r="V222" s="30">
        <f t="shared" si="1"/>
        <v>2016</v>
      </c>
      <c r="W222" s="30">
        <v>9.5363708595986502E-2</v>
      </c>
      <c r="X222" s="30">
        <v>1.18252728529867E-2</v>
      </c>
      <c r="Y222" s="30">
        <v>3.2594048482264E-2</v>
      </c>
      <c r="Z222" s="30">
        <v>3.87443532485702E-3</v>
      </c>
      <c r="AA222" s="30">
        <v>6.4891999589309904E-3</v>
      </c>
      <c r="AB222" s="30">
        <v>-2.8092175436523301E-2</v>
      </c>
      <c r="AC222" s="30">
        <v>-3.2152849114060701E-3</v>
      </c>
    </row>
    <row r="223" spans="1:29">
      <c r="A223" s="31">
        <v>42185</v>
      </c>
      <c r="B223" s="30" t="s">
        <v>1172</v>
      </c>
      <c r="C223" s="30" t="str">
        <f t="shared" si="0"/>
        <v>2015Q2</v>
      </c>
      <c r="D223" s="30">
        <v>1.9368169212790099E-2</v>
      </c>
      <c r="E223" s="30">
        <v>3.85885640758417E-2</v>
      </c>
      <c r="F223" s="30">
        <v>6.5331410244621599E-3</v>
      </c>
      <c r="G223" s="30">
        <v>1.33009824183266E-2</v>
      </c>
      <c r="H223" s="30">
        <v>-3.5900042964903199E-2</v>
      </c>
      <c r="I223" s="30">
        <v>-5.7261035993007798E-3</v>
      </c>
      <c r="J223" s="30">
        <v>-6.1330945415090602E-3</v>
      </c>
      <c r="V223" s="30">
        <f t="shared" si="1"/>
        <v>2016</v>
      </c>
      <c r="W223" s="30">
        <v>1.9368169212790099E-2</v>
      </c>
      <c r="X223" s="30">
        <v>3.85885640758417E-2</v>
      </c>
      <c r="Y223" s="30">
        <v>6.5331410244621599E-3</v>
      </c>
      <c r="Z223" s="30">
        <v>1.33009824183266E-2</v>
      </c>
      <c r="AA223" s="30">
        <v>-3.5900042964903199E-2</v>
      </c>
      <c r="AB223" s="30">
        <v>-5.7261035993007798E-3</v>
      </c>
      <c r="AC223" s="30">
        <v>-6.1330945415090602E-3</v>
      </c>
    </row>
    <row r="224" spans="1:29">
      <c r="A224" s="31">
        <v>42277</v>
      </c>
      <c r="B224" s="30" t="s">
        <v>1173</v>
      </c>
      <c r="C224" s="30" t="str">
        <f t="shared" si="0"/>
        <v>2015Q3</v>
      </c>
      <c r="D224" s="30">
        <v>-4.86723079039681E-2</v>
      </c>
      <c r="E224" s="30">
        <v>-8.4868904925984798E-3</v>
      </c>
      <c r="F224" s="30">
        <v>7.58863700751909E-3</v>
      </c>
      <c r="G224" s="30">
        <v>-5.4151982839621901E-2</v>
      </c>
      <c r="H224" s="30">
        <v>-1.45879980669942E-2</v>
      </c>
      <c r="I224" s="30">
        <v>-1.6854765084185701E-2</v>
      </c>
      <c r="J224" s="30">
        <v>-7.2109270773551499E-3</v>
      </c>
      <c r="V224" s="30">
        <f t="shared" si="1"/>
        <v>2016</v>
      </c>
      <c r="W224" s="30">
        <v>-4.86723079039681E-2</v>
      </c>
      <c r="X224" s="30">
        <v>-8.4868904925984798E-3</v>
      </c>
      <c r="Y224" s="30">
        <v>7.58863700751909E-3</v>
      </c>
      <c r="Z224" s="30">
        <v>-5.4151982839621901E-2</v>
      </c>
      <c r="AA224" s="30">
        <v>-1.45879980669942E-2</v>
      </c>
      <c r="AB224" s="30">
        <v>-1.6854765084185701E-2</v>
      </c>
      <c r="AC224" s="30">
        <v>-7.2109270773551499E-3</v>
      </c>
    </row>
    <row r="225" spans="1:29">
      <c r="A225" s="31">
        <v>42369</v>
      </c>
      <c r="B225" s="30" t="s">
        <v>1174</v>
      </c>
      <c r="C225" s="30" t="str">
        <f t="shared" si="0"/>
        <v>2015Q4</v>
      </c>
      <c r="D225" s="30">
        <v>1.35044674810417E-2</v>
      </c>
      <c r="E225" s="30">
        <v>1.7586455865041602E-2</v>
      </c>
      <c r="F225" s="30">
        <v>-6.1242596093235298E-2</v>
      </c>
      <c r="G225" s="30">
        <v>-1.6419860616063299E-2</v>
      </c>
      <c r="H225" s="30">
        <v>-2.2245930384675799E-2</v>
      </c>
      <c r="I225" s="30">
        <v>-1.09792455302542E-2</v>
      </c>
      <c r="J225" s="30">
        <v>-2.71733249373885E-3</v>
      </c>
      <c r="V225" s="30">
        <f t="shared" si="1"/>
        <v>2016</v>
      </c>
      <c r="W225" s="30">
        <v>1.35044674810417E-2</v>
      </c>
      <c r="X225" s="30">
        <v>1.7586455865041602E-2</v>
      </c>
      <c r="Y225" s="30">
        <v>-6.1242596093235298E-2</v>
      </c>
      <c r="Z225" s="30">
        <v>-1.6419860616063299E-2</v>
      </c>
      <c r="AA225" s="30">
        <v>-2.2245930384675799E-2</v>
      </c>
      <c r="AB225" s="30">
        <v>-1.09792455302542E-2</v>
      </c>
      <c r="AC225" s="30">
        <v>-2.71733249373885E-3</v>
      </c>
    </row>
    <row r="226" spans="1:29">
      <c r="A226" s="31">
        <v>42460</v>
      </c>
      <c r="B226" s="30" t="s">
        <v>1175</v>
      </c>
      <c r="C226" s="30" t="str">
        <f t="shared" si="0"/>
        <v>2016Q1</v>
      </c>
      <c r="D226" s="30">
        <v>-5.8556303443121203E-2</v>
      </c>
      <c r="E226" s="30">
        <v>-8.7854118075398405E-2</v>
      </c>
      <c r="F226" s="30">
        <v>-3.0204685252427699E-2</v>
      </c>
      <c r="G226" s="30">
        <v>-3.6947456479353803E-2</v>
      </c>
      <c r="H226" s="30">
        <v>-2.0106024360224399E-2</v>
      </c>
      <c r="I226" s="30">
        <v>-9.2293359670747796E-3</v>
      </c>
      <c r="J226" s="30">
        <v>-4.7118187955601902E-3</v>
      </c>
      <c r="V226" s="30">
        <f t="shared" si="1"/>
        <v>2017</v>
      </c>
      <c r="W226" s="30">
        <v>-5.8556303443121203E-2</v>
      </c>
      <c r="X226" s="30">
        <v>-8.7854118075398405E-2</v>
      </c>
      <c r="Y226" s="30">
        <v>-3.0204685252427699E-2</v>
      </c>
      <c r="Z226" s="30">
        <v>-3.6947456479353803E-2</v>
      </c>
      <c r="AA226" s="30">
        <v>-2.0106024360224399E-2</v>
      </c>
      <c r="AB226" s="30">
        <v>-9.2293359670747796E-3</v>
      </c>
      <c r="AC226" s="30">
        <v>-4.7118187955601902E-3</v>
      </c>
    </row>
    <row r="227" spans="1:29">
      <c r="A227" s="31">
        <v>42551</v>
      </c>
      <c r="B227" s="30" t="s">
        <v>1176</v>
      </c>
      <c r="C227" s="30" t="str">
        <f t="shared" si="0"/>
        <v>2016Q2</v>
      </c>
      <c r="D227" s="30">
        <v>-5.5165113715579001E-2</v>
      </c>
      <c r="E227" s="30">
        <v>-1.7606117464408998E-2</v>
      </c>
      <c r="F227" s="30">
        <v>-3.0911178484391701E-2</v>
      </c>
      <c r="G227" s="30">
        <v>-1.25832939232829E-2</v>
      </c>
      <c r="H227" s="30">
        <v>-1.6538323107807399E-3</v>
      </c>
      <c r="I227" s="30">
        <v>3.6209990471680101E-3</v>
      </c>
      <c r="J227" s="30">
        <v>2.811349393948E-3</v>
      </c>
      <c r="V227" s="30">
        <f t="shared" si="1"/>
        <v>2017</v>
      </c>
      <c r="W227" s="30">
        <v>-5.5165113715579001E-2</v>
      </c>
      <c r="X227" s="30">
        <v>-1.7606117464408998E-2</v>
      </c>
      <c r="Y227" s="30">
        <v>-3.0911178484391701E-2</v>
      </c>
      <c r="Z227" s="30">
        <v>-1.25832939232829E-2</v>
      </c>
      <c r="AA227" s="30">
        <v>-1.6538323107807399E-3</v>
      </c>
      <c r="AB227" s="30">
        <v>3.6209990471680101E-3</v>
      </c>
      <c r="AC227" s="30">
        <v>2.811349393948E-3</v>
      </c>
    </row>
    <row r="228" spans="1:29">
      <c r="A228" s="31">
        <v>42643</v>
      </c>
      <c r="B228" s="30" t="s">
        <v>1177</v>
      </c>
      <c r="C228" s="30" t="str">
        <f t="shared" si="0"/>
        <v>2016Q3</v>
      </c>
      <c r="D228" s="30">
        <v>-4.4520153504430698E-2</v>
      </c>
      <c r="E228" s="30">
        <v>-3.6629327553565398E-2</v>
      </c>
      <c r="F228" s="30">
        <v>-1.44380432346579E-2</v>
      </c>
      <c r="G228" s="30">
        <v>-1.3560405490554699E-3</v>
      </c>
      <c r="H228" s="30">
        <v>5.1693439777464496E-3</v>
      </c>
      <c r="I228" s="30">
        <v>-5.2944685419140005E-4</v>
      </c>
      <c r="J228" s="30">
        <v>-7.8951782396945204E-3</v>
      </c>
      <c r="V228" s="30">
        <f t="shared" si="1"/>
        <v>2017</v>
      </c>
      <c r="W228" s="30">
        <v>-4.4520153504430698E-2</v>
      </c>
      <c r="X228" s="30">
        <v>-3.6629327553565398E-2</v>
      </c>
      <c r="Y228" s="30">
        <v>-1.44380432346579E-2</v>
      </c>
      <c r="Z228" s="30">
        <v>-1.3560405490554699E-3</v>
      </c>
      <c r="AA228" s="30">
        <v>5.1693439777464496E-3</v>
      </c>
      <c r="AB228" s="30">
        <v>-5.2944685419140005E-4</v>
      </c>
      <c r="AC228" s="30">
        <v>-7.8951782396945204E-3</v>
      </c>
    </row>
    <row r="229" spans="1:29">
      <c r="A229" s="31">
        <v>42735</v>
      </c>
      <c r="B229" s="30" t="s">
        <v>1178</v>
      </c>
      <c r="C229" s="30" t="str">
        <f t="shared" si="0"/>
        <v>2016Q4</v>
      </c>
      <c r="D229" s="30">
        <v>3.2504921323405503E-2</v>
      </c>
      <c r="E229" s="30">
        <v>-1.3339107578354201E-3</v>
      </c>
      <c r="F229" s="30">
        <v>9.1101610294571801E-3</v>
      </c>
      <c r="G229" s="30">
        <v>1.47287451211479E-2</v>
      </c>
      <c r="H229" s="30">
        <v>1.7126975752757799E-3</v>
      </c>
      <c r="I229" s="30">
        <v>-1.1018738318781199E-2</v>
      </c>
      <c r="J229" s="30">
        <v>6.10144079574821E-3</v>
      </c>
      <c r="V229" s="30">
        <f t="shared" si="1"/>
        <v>2017</v>
      </c>
      <c r="W229" s="30">
        <v>3.2504921323405503E-2</v>
      </c>
      <c r="X229" s="30">
        <v>-1.3339107578354201E-3</v>
      </c>
      <c r="Y229" s="30">
        <v>9.1101610294571801E-3</v>
      </c>
      <c r="Z229" s="30">
        <v>1.47287451211479E-2</v>
      </c>
      <c r="AA229" s="30">
        <v>1.7126975752757799E-3</v>
      </c>
      <c r="AB229" s="30">
        <v>-1.1018738318781199E-2</v>
      </c>
      <c r="AC229" s="30">
        <v>6.10144079574821E-3</v>
      </c>
    </row>
    <row r="230" spans="1:29">
      <c r="A230" s="31">
        <v>42825</v>
      </c>
      <c r="B230" s="30" t="s">
        <v>1179</v>
      </c>
      <c r="C230" s="30" t="str">
        <f t="shared" si="0"/>
        <v>2017Q1</v>
      </c>
      <c r="D230" s="30">
        <v>-3.3664712056024899E-2</v>
      </c>
      <c r="E230" s="30">
        <v>5.9770300441057403E-3</v>
      </c>
      <c r="F230" s="30">
        <v>1.40966186031251E-2</v>
      </c>
      <c r="G230" s="30">
        <v>-3.7624917345385101E-3</v>
      </c>
      <c r="H230" s="30">
        <v>-1.98111591132995E-2</v>
      </c>
      <c r="I230" s="30">
        <v>6.7792862982222497E-3</v>
      </c>
      <c r="J230" s="30">
        <v>1.4342473571792001E-3</v>
      </c>
      <c r="V230" s="30">
        <f t="shared" si="1"/>
        <v>2018</v>
      </c>
      <c r="W230" s="30">
        <v>-3.3664712056024899E-2</v>
      </c>
      <c r="X230" s="30">
        <v>5.9770300441057403E-3</v>
      </c>
      <c r="Y230" s="30">
        <v>1.40966186031251E-2</v>
      </c>
      <c r="Z230" s="30">
        <v>-3.7624917345385101E-3</v>
      </c>
      <c r="AA230" s="30">
        <v>-1.98111591132995E-2</v>
      </c>
      <c r="AB230" s="30">
        <v>6.7792862982222497E-3</v>
      </c>
      <c r="AC230" s="30">
        <v>1.4342473571792001E-3</v>
      </c>
    </row>
    <row r="231" spans="1:29">
      <c r="A231" s="31">
        <v>42916</v>
      </c>
      <c r="B231" s="30" t="s">
        <v>1180</v>
      </c>
      <c r="C231" s="30" t="str">
        <f t="shared" si="0"/>
        <v>2017Q2</v>
      </c>
      <c r="D231" s="30">
        <v>-2.36700153618364E-2</v>
      </c>
      <c r="E231" s="30">
        <v>1.2167303878929701E-2</v>
      </c>
      <c r="F231" s="30">
        <v>-1.00462986402826E-2</v>
      </c>
      <c r="G231" s="30">
        <v>-2.9913245398855901E-2</v>
      </c>
      <c r="H231" s="30">
        <v>7.6363753958629899E-3</v>
      </c>
      <c r="I231" s="30">
        <v>3.6356565762734102E-3</v>
      </c>
      <c r="J231" s="30">
        <v>1.4789797624022399E-3</v>
      </c>
      <c r="V231" s="30">
        <f t="shared" si="1"/>
        <v>2018</v>
      </c>
      <c r="W231" s="30">
        <v>-2.36700153618364E-2</v>
      </c>
      <c r="X231" s="30">
        <v>1.2167303878929701E-2</v>
      </c>
      <c r="Y231" s="30">
        <v>-1.00462986402826E-2</v>
      </c>
      <c r="Z231" s="30">
        <v>-2.9913245398855901E-2</v>
      </c>
      <c r="AA231" s="30">
        <v>7.6363753958629899E-3</v>
      </c>
      <c r="AB231" s="30">
        <v>3.6356565762734102E-3</v>
      </c>
      <c r="AC231" s="30">
        <v>1.4789797624022399E-3</v>
      </c>
    </row>
    <row r="232" spans="1:29">
      <c r="A232" s="31">
        <v>43008</v>
      </c>
      <c r="B232" s="30" t="s">
        <v>1181</v>
      </c>
      <c r="C232" s="30" t="str">
        <f t="shared" si="0"/>
        <v>2017Q3</v>
      </c>
      <c r="D232" s="30">
        <v>4.5604538637295501E-2</v>
      </c>
      <c r="E232" s="30">
        <v>-9.8897954053315806E-3</v>
      </c>
      <c r="F232" s="30">
        <v>-3.4963282344294098E-2</v>
      </c>
      <c r="G232" s="30">
        <v>1.19709481474005E-2</v>
      </c>
      <c r="H232" s="30">
        <v>7.4572776663982196E-3</v>
      </c>
      <c r="I232" s="30">
        <v>3.4878374168699302E-3</v>
      </c>
      <c r="J232" s="30">
        <v>6.5264361216309198E-3</v>
      </c>
      <c r="V232" s="30">
        <f t="shared" si="1"/>
        <v>2018</v>
      </c>
      <c r="W232" s="30">
        <v>4.5604538637295501E-2</v>
      </c>
      <c r="X232" s="30">
        <v>-9.8897954053315806E-3</v>
      </c>
      <c r="Y232" s="30">
        <v>-3.4963282344294098E-2</v>
      </c>
      <c r="Z232" s="30">
        <v>1.19709481474005E-2</v>
      </c>
      <c r="AA232" s="30">
        <v>7.4572776663982196E-3</v>
      </c>
      <c r="AB232" s="30">
        <v>3.4878374168699302E-3</v>
      </c>
      <c r="AC232" s="30">
        <v>6.5264361216309198E-3</v>
      </c>
    </row>
    <row r="233" spans="1:29">
      <c r="A233" s="31">
        <v>43100</v>
      </c>
      <c r="B233" s="30" t="s">
        <v>1182</v>
      </c>
      <c r="C233" s="30" t="str">
        <f t="shared" si="0"/>
        <v>2017Q4</v>
      </c>
      <c r="D233" s="30">
        <v>-6.9693606515030496E-2</v>
      </c>
      <c r="E233" s="30">
        <v>-5.0995829593072202E-2</v>
      </c>
      <c r="F233" s="30">
        <v>9.55407870521356E-3</v>
      </c>
      <c r="G233" s="30">
        <v>7.0983776897368799E-3</v>
      </c>
      <c r="H233" s="30">
        <v>3.0660433123714699E-3</v>
      </c>
      <c r="I233" s="30">
        <v>1.1889290045548701E-2</v>
      </c>
      <c r="J233" s="30">
        <v>1.9774755852864701E-3</v>
      </c>
      <c r="V233" s="30">
        <f t="shared" si="1"/>
        <v>2018</v>
      </c>
      <c r="W233" s="30">
        <v>-6.9693606515030496E-2</v>
      </c>
      <c r="X233" s="30">
        <v>-5.0995829593072202E-2</v>
      </c>
      <c r="Y233" s="30">
        <v>9.55407870521356E-3</v>
      </c>
      <c r="Z233" s="30">
        <v>7.0983776897368799E-3</v>
      </c>
      <c r="AA233" s="30">
        <v>3.0660433123714699E-3</v>
      </c>
      <c r="AB233" s="30">
        <v>1.1889290045548701E-2</v>
      </c>
      <c r="AC233" s="30">
        <v>1.9774755852864701E-3</v>
      </c>
    </row>
    <row r="234" spans="1:29">
      <c r="A234" s="31">
        <v>43190</v>
      </c>
      <c r="B234" s="30" t="s">
        <v>1183</v>
      </c>
      <c r="C234" s="30" t="str">
        <f t="shared" si="0"/>
        <v>2018Q1</v>
      </c>
      <c r="D234" s="30">
        <v>-0.10865139250075</v>
      </c>
      <c r="E234" s="30">
        <v>1.36104149948716E-2</v>
      </c>
      <c r="F234" s="30">
        <v>1.11236769368685E-2</v>
      </c>
      <c r="G234" s="30">
        <v>5.5936021760708303E-3</v>
      </c>
      <c r="H234" s="30">
        <v>1.8598129075654501E-2</v>
      </c>
      <c r="I234" s="30">
        <v>4.5811077193506104E-3</v>
      </c>
      <c r="J234" s="30">
        <v>-1.5675735946118801E-2</v>
      </c>
      <c r="V234" s="30">
        <f t="shared" si="1"/>
        <v>2019</v>
      </c>
      <c r="W234" s="30">
        <v>-0.10865139250075</v>
      </c>
      <c r="X234" s="30">
        <v>1.36104149948716E-2</v>
      </c>
      <c r="Y234" s="30">
        <v>1.11236769368685E-2</v>
      </c>
      <c r="Z234" s="30">
        <v>5.5936021760708303E-3</v>
      </c>
      <c r="AA234" s="30">
        <v>1.8598129075654501E-2</v>
      </c>
      <c r="AB234" s="30">
        <v>4.5811077193506104E-3</v>
      </c>
      <c r="AC234" s="30">
        <v>-1.5675735946118801E-2</v>
      </c>
    </row>
    <row r="235" spans="1:29">
      <c r="A235" s="31">
        <v>43281</v>
      </c>
      <c r="B235" s="30" t="s">
        <v>1184</v>
      </c>
      <c r="C235" s="30" t="str">
        <f t="shared" si="0"/>
        <v>2018Q2</v>
      </c>
      <c r="D235" s="30">
        <v>-1.75478418266789E-3</v>
      </c>
      <c r="E235" s="30">
        <v>1.32235699817689E-2</v>
      </c>
      <c r="F235" s="30">
        <v>5.8423123038559097E-3</v>
      </c>
      <c r="G235" s="30">
        <v>2.3659956339994299E-2</v>
      </c>
      <c r="H235" s="30">
        <v>4.8853674620201798E-3</v>
      </c>
      <c r="I235" s="30">
        <v>-3.2954599755451702E-2</v>
      </c>
      <c r="J235" s="30">
        <v>-3.3592126190905E-2</v>
      </c>
      <c r="V235" s="30">
        <f t="shared" si="1"/>
        <v>2019</v>
      </c>
      <c r="W235" s="30">
        <v>-1.75478418266789E-3</v>
      </c>
      <c r="X235" s="30">
        <v>1.32235699817689E-2</v>
      </c>
      <c r="Y235" s="30">
        <v>5.8423123038559097E-3</v>
      </c>
      <c r="Z235" s="30">
        <v>2.3659956339994299E-2</v>
      </c>
      <c r="AA235" s="30">
        <v>4.8853674620201798E-3</v>
      </c>
      <c r="AB235" s="30">
        <v>-3.2954599755451702E-2</v>
      </c>
      <c r="AC235" s="30">
        <v>-3.3592126190905E-2</v>
      </c>
    </row>
    <row r="236" spans="1:29">
      <c r="A236" s="31">
        <v>43373</v>
      </c>
      <c r="B236" s="30" t="s">
        <v>1185</v>
      </c>
      <c r="C236" s="30" t="str">
        <f t="shared" si="0"/>
        <v>2018Q3</v>
      </c>
      <c r="D236" s="30">
        <v>5.8784586872267799E-2</v>
      </c>
      <c r="E236" s="30">
        <v>1.1447131816112399E-2</v>
      </c>
      <c r="F236" s="30">
        <v>3.2535878812378197E-2</v>
      </c>
      <c r="G236" s="30">
        <v>8.3433771464855692E-3</v>
      </c>
      <c r="H236" s="30">
        <v>-4.7296129513947398E-2</v>
      </c>
      <c r="I236" s="30">
        <v>-6.3993426898703007E-2</v>
      </c>
      <c r="J236" s="30">
        <v>9.9215557845435901E-3</v>
      </c>
      <c r="V236" s="30">
        <f t="shared" si="1"/>
        <v>2019</v>
      </c>
      <c r="W236" s="30">
        <v>5.8784586872267799E-2</v>
      </c>
      <c r="X236" s="30">
        <v>1.1447131816112399E-2</v>
      </c>
      <c r="Y236" s="30">
        <v>3.2535878812378197E-2</v>
      </c>
      <c r="Z236" s="30">
        <v>8.3433771464855692E-3</v>
      </c>
      <c r="AA236" s="30">
        <v>-4.7296129513947398E-2</v>
      </c>
      <c r="AB236" s="30">
        <v>-6.3993426898703007E-2</v>
      </c>
      <c r="AC236" s="30">
        <v>9.9215557845435901E-3</v>
      </c>
    </row>
    <row r="237" spans="1:29">
      <c r="A237" s="31">
        <v>43465</v>
      </c>
      <c r="B237" s="30" t="s">
        <v>1186</v>
      </c>
      <c r="C237" s="30" t="str">
        <f t="shared" si="0"/>
        <v>2018Q4</v>
      </c>
      <c r="D237" s="30">
        <v>-1.8302622315208E-3</v>
      </c>
      <c r="E237" s="30">
        <v>3.4382567831913798E-2</v>
      </c>
      <c r="F237" s="30">
        <v>6.0240879025939501E-3</v>
      </c>
      <c r="G237" s="30">
        <v>-6.75363124318068E-2</v>
      </c>
      <c r="H237" s="30">
        <v>-9.5933535259893496E-2</v>
      </c>
      <c r="I237" s="30">
        <v>1.7190830327171999E-2</v>
      </c>
      <c r="J237" s="30">
        <v>-3.8796935266456598E-2</v>
      </c>
      <c r="V237" s="30">
        <f t="shared" si="1"/>
        <v>2019</v>
      </c>
      <c r="W237" s="30">
        <v>-1.8302622315208E-3</v>
      </c>
      <c r="X237" s="30">
        <v>3.4382567831913798E-2</v>
      </c>
      <c r="Y237" s="30">
        <v>6.0240879025939501E-3</v>
      </c>
      <c r="Z237" s="30">
        <v>-6.75363124318068E-2</v>
      </c>
      <c r="AA237" s="30">
        <v>-9.5933535259893496E-2</v>
      </c>
      <c r="AB237" s="30">
        <v>1.7190830327171999E-2</v>
      </c>
      <c r="AC237" s="30">
        <v>-3.8796935266456598E-2</v>
      </c>
    </row>
    <row r="238" spans="1:29">
      <c r="A238" s="31">
        <v>43555</v>
      </c>
      <c r="B238" s="30" t="s">
        <v>1187</v>
      </c>
      <c r="C238" s="30" t="str">
        <f t="shared" si="0"/>
        <v>2019Q1</v>
      </c>
      <c r="D238" s="30">
        <v>9.3001501248314397E-2</v>
      </c>
      <c r="E238" s="30">
        <v>1.0269267391874899E-2</v>
      </c>
      <c r="F238" s="30">
        <v>-8.2531972658558606E-2</v>
      </c>
      <c r="G238" s="30">
        <v>-0.12687480510038501</v>
      </c>
      <c r="H238" s="30">
        <v>2.75694877576407E-2</v>
      </c>
      <c r="I238" s="30">
        <v>-7.2484791332294393E-2</v>
      </c>
      <c r="J238" s="30">
        <v>1.01296298752533E-2</v>
      </c>
      <c r="V238" s="30">
        <f t="shared" si="1"/>
        <v>2020</v>
      </c>
      <c r="W238" s="30">
        <v>9.3001501248314397E-2</v>
      </c>
      <c r="X238" s="30">
        <v>1.0269267391874899E-2</v>
      </c>
      <c r="Y238" s="30">
        <v>-8.2531972658558606E-2</v>
      </c>
      <c r="Z238" s="30">
        <v>-0.12687480510038501</v>
      </c>
      <c r="AA238" s="30">
        <v>2.75694877576407E-2</v>
      </c>
      <c r="AB238" s="30">
        <v>-7.2484791332294393E-2</v>
      </c>
      <c r="AC238" s="30">
        <v>1.01296298752533E-2</v>
      </c>
    </row>
    <row r="239" spans="1:29">
      <c r="A239" s="31">
        <v>43646</v>
      </c>
      <c r="B239" s="30" t="s">
        <v>1188</v>
      </c>
      <c r="C239" s="30" t="str">
        <f t="shared" si="0"/>
        <v>2019Q2</v>
      </c>
      <c r="D239" s="30">
        <v>2.9635623465026101E-2</v>
      </c>
      <c r="E239" s="30">
        <v>-0.102957824133837</v>
      </c>
      <c r="F239" s="30">
        <v>-0.1591149654732</v>
      </c>
      <c r="G239" s="30">
        <v>3.8225307822821401E-2</v>
      </c>
      <c r="H239" s="30">
        <v>-0.104688394886695</v>
      </c>
      <c r="I239" s="30">
        <v>2.0214455665945701E-2</v>
      </c>
      <c r="J239" s="30">
        <v>-3.4254979566346899E-3</v>
      </c>
      <c r="V239" s="30">
        <f t="shared" si="1"/>
        <v>2020</v>
      </c>
      <c r="W239" s="30">
        <v>2.9635623465026101E-2</v>
      </c>
      <c r="X239" s="30">
        <v>-0.102957824133837</v>
      </c>
      <c r="Y239" s="30">
        <v>-0.1591149654732</v>
      </c>
      <c r="Z239" s="30">
        <v>3.8225307822821401E-2</v>
      </c>
      <c r="AA239" s="30">
        <v>-0.104688394886695</v>
      </c>
      <c r="AB239" s="30">
        <v>2.0214455665945701E-2</v>
      </c>
      <c r="AC239" s="30">
        <v>-3.4254979566346899E-3</v>
      </c>
    </row>
    <row r="240" spans="1:29">
      <c r="A240" s="31">
        <v>43738</v>
      </c>
      <c r="B240" s="30" t="s">
        <v>1189</v>
      </c>
      <c r="C240" s="30" t="str">
        <f t="shared" si="0"/>
        <v>2019Q3</v>
      </c>
      <c r="D240" s="30">
        <v>-0.13822438674843199</v>
      </c>
      <c r="E240" s="30">
        <v>-0.18531046731822501</v>
      </c>
      <c r="F240" s="30">
        <v>5.5522316991527099E-2</v>
      </c>
      <c r="G240" s="30">
        <v>-0.13631623227262701</v>
      </c>
      <c r="H240" s="30">
        <v>3.0846638821340901E-2</v>
      </c>
      <c r="I240" s="30">
        <v>-7.9169603714189692E-3</v>
      </c>
      <c r="J240" s="30">
        <v>-1.13046072883263E-2</v>
      </c>
      <c r="V240" s="30">
        <f t="shared" si="1"/>
        <v>2020</v>
      </c>
      <c r="W240" s="30">
        <v>-0.13822438674843199</v>
      </c>
      <c r="X240" s="30">
        <v>-0.18531046731822501</v>
      </c>
      <c r="Y240" s="30">
        <v>5.5522316991527099E-2</v>
      </c>
      <c r="Z240" s="30">
        <v>-0.13631623227262701</v>
      </c>
      <c r="AA240" s="30">
        <v>3.0846638821340901E-2</v>
      </c>
      <c r="AB240" s="30">
        <v>-7.9169603714189692E-3</v>
      </c>
      <c r="AC240" s="30">
        <v>-1.13046072883263E-2</v>
      </c>
    </row>
    <row r="241" spans="1:29">
      <c r="A241" s="31">
        <v>43830</v>
      </c>
      <c r="B241" s="30" t="s">
        <v>1190</v>
      </c>
      <c r="C241" s="30" t="str">
        <f t="shared" si="0"/>
        <v>2019Q4</v>
      </c>
      <c r="D241" s="30">
        <v>-0.243541609945293</v>
      </c>
      <c r="E241" s="30">
        <v>9.2638096581137294E-2</v>
      </c>
      <c r="F241" s="30">
        <v>-0.15611155317136499</v>
      </c>
      <c r="G241" s="30">
        <v>5.0951842978551903E-2</v>
      </c>
      <c r="H241" s="30">
        <v>-7.04763711846596E-3</v>
      </c>
      <c r="I241" s="30">
        <v>-1.86900620197798E-2</v>
      </c>
      <c r="J241" s="30">
        <v>-1.53419963824143E-2</v>
      </c>
      <c r="V241" s="30">
        <f t="shared" si="1"/>
        <v>2020</v>
      </c>
      <c r="W241" s="30">
        <v>-0.243541609945293</v>
      </c>
      <c r="X241" s="30">
        <v>9.2638096581137294E-2</v>
      </c>
      <c r="Y241" s="30">
        <v>-0.15611155317136499</v>
      </c>
      <c r="Z241" s="30">
        <v>5.0951842978551903E-2</v>
      </c>
      <c r="AA241" s="30">
        <v>-7.04763711846596E-3</v>
      </c>
      <c r="AB241" s="30">
        <v>-1.86900620197798E-2</v>
      </c>
      <c r="AC241" s="30">
        <v>-1.53419963824143E-2</v>
      </c>
    </row>
    <row r="242" spans="1:29">
      <c r="A242" s="31">
        <v>43921</v>
      </c>
      <c r="B242" s="30" t="s">
        <v>1191</v>
      </c>
      <c r="C242" s="30" t="str">
        <f t="shared" si="0"/>
        <v>2020Q1</v>
      </c>
      <c r="D242" s="30">
        <v>0.340105274936639</v>
      </c>
      <c r="E242" s="30">
        <v>-0.166997152302509</v>
      </c>
      <c r="F242" s="30">
        <v>7.9113035715149202E-2</v>
      </c>
      <c r="G242" s="30">
        <v>1.15873505176569E-3</v>
      </c>
      <c r="H242" s="30">
        <v>-1.9683212282771201E-2</v>
      </c>
      <c r="I242" s="30">
        <v>-2.3799145909818999E-2</v>
      </c>
      <c r="J242" s="30">
        <v>-2.4488633299773799E-2</v>
      </c>
      <c r="V242" s="30">
        <f t="shared" si="1"/>
        <v>2021</v>
      </c>
      <c r="W242" s="30">
        <v>0.340105274936639</v>
      </c>
      <c r="X242" s="30">
        <v>-0.166997152302509</v>
      </c>
      <c r="Y242" s="30">
        <v>7.9113035715149202E-2</v>
      </c>
      <c r="Z242" s="30">
        <v>1.15873505176569E-3</v>
      </c>
      <c r="AA242" s="30">
        <v>-1.9683212282771201E-2</v>
      </c>
      <c r="AB242" s="30">
        <v>-2.3799145909818999E-2</v>
      </c>
      <c r="AC242" s="30">
        <v>-2.4488633299773799E-2</v>
      </c>
    </row>
    <row r="243" spans="1:29">
      <c r="A243" s="31">
        <v>44012</v>
      </c>
      <c r="B243" s="30" t="s">
        <v>1192</v>
      </c>
      <c r="C243" s="30" t="str">
        <f t="shared" si="0"/>
        <v>2020Q2</v>
      </c>
      <c r="D243" s="30">
        <v>0.29054261810743598</v>
      </c>
      <c r="E243" s="30">
        <v>0.16140274466250701</v>
      </c>
      <c r="F243" s="30">
        <v>3.2615653471832198E-3</v>
      </c>
      <c r="G243" s="30">
        <v>-3.3533329438524197E-2</v>
      </c>
      <c r="H243" s="30">
        <v>-4.6568397078123498E-2</v>
      </c>
      <c r="I243" s="30">
        <v>-4.9309435625332701E-2</v>
      </c>
      <c r="J243" s="30">
        <v>-4.5263054200625E-2</v>
      </c>
      <c r="V243" s="30">
        <f t="shared" si="1"/>
        <v>2021</v>
      </c>
      <c r="W243" s="30">
        <v>0.29054261810743598</v>
      </c>
      <c r="X243" s="30">
        <v>0.16140274466250701</v>
      </c>
      <c r="Y243" s="30">
        <v>3.2615653471832198E-3</v>
      </c>
      <c r="Z243" s="30">
        <v>-3.3533329438524197E-2</v>
      </c>
      <c r="AA243" s="30">
        <v>-4.6568397078123498E-2</v>
      </c>
      <c r="AB243" s="30">
        <v>-4.9309435625332701E-2</v>
      </c>
      <c r="AC243" s="30">
        <v>-4.5263054200625E-2</v>
      </c>
    </row>
    <row r="244" spans="1:29">
      <c r="A244" s="31">
        <v>44104</v>
      </c>
      <c r="B244" s="30" t="s">
        <v>1193</v>
      </c>
      <c r="C244" s="30" t="str">
        <f t="shared" si="0"/>
        <v>2020Q3</v>
      </c>
      <c r="D244" s="30">
        <v>0.26386806415124803</v>
      </c>
      <c r="E244" s="30">
        <v>-3.8658170595591602E-2</v>
      </c>
      <c r="F244" s="30">
        <v>-8.3999850934825995E-2</v>
      </c>
      <c r="G244" s="30">
        <v>-9.6634926909009905E-2</v>
      </c>
      <c r="H244" s="30">
        <v>-9.2488163827291706E-2</v>
      </c>
      <c r="I244" s="30">
        <v>-7.9165371173764099E-2</v>
      </c>
      <c r="J244" s="30">
        <v>-6.22871318842819E-2</v>
      </c>
      <c r="V244" s="30">
        <f t="shared" si="1"/>
        <v>2021</v>
      </c>
      <c r="W244" s="30">
        <v>0.26386806415124803</v>
      </c>
      <c r="X244" s="30">
        <v>-3.8658170595591602E-2</v>
      </c>
      <c r="Y244" s="30">
        <v>-8.3999850934825995E-2</v>
      </c>
      <c r="Z244" s="30">
        <v>-9.6634926909009905E-2</v>
      </c>
      <c r="AA244" s="30">
        <v>-9.2488163827291706E-2</v>
      </c>
      <c r="AB244" s="30">
        <v>-7.9165371173764099E-2</v>
      </c>
      <c r="AC244" s="30">
        <v>-6.22871318842819E-2</v>
      </c>
    </row>
    <row r="245" spans="1:29">
      <c r="A245" s="31">
        <v>44196</v>
      </c>
      <c r="B245" s="30" t="s">
        <v>1194</v>
      </c>
      <c r="C245" s="30" t="str">
        <f t="shared" si="0"/>
        <v>2020Q4</v>
      </c>
      <c r="D245" s="30">
        <v>-0.13637158685749801</v>
      </c>
      <c r="E245" s="30">
        <v>-0.228211438436077</v>
      </c>
      <c r="F245" s="30">
        <v>-0.19792831464934699</v>
      </c>
      <c r="G245" s="30">
        <v>-0.16316824547745201</v>
      </c>
      <c r="H245" s="30">
        <v>-0.127652917330281</v>
      </c>
      <c r="I245" s="30">
        <v>-0.10272799266244</v>
      </c>
      <c r="J245" s="30">
        <v>-7.6168596341140898E-2</v>
      </c>
      <c r="V245" s="30">
        <f t="shared" si="1"/>
        <v>2021</v>
      </c>
      <c r="W245" s="30">
        <v>-0.13637158685749801</v>
      </c>
      <c r="X245" s="30">
        <v>-0.228211438436077</v>
      </c>
      <c r="Y245" s="30">
        <v>-0.19792831464934699</v>
      </c>
      <c r="Z245" s="30">
        <v>-0.16316824547745201</v>
      </c>
      <c r="AA245" s="30">
        <v>-0.127652917330281</v>
      </c>
      <c r="AB245" s="30">
        <v>-0.10272799266244</v>
      </c>
      <c r="AC245" s="30">
        <v>-7.6168596341140898E-2</v>
      </c>
    </row>
    <row r="246" spans="1:29">
      <c r="A246" s="31">
        <v>44286</v>
      </c>
      <c r="B246" s="30" t="s">
        <v>1195</v>
      </c>
      <c r="C246" s="30" t="str">
        <f t="shared" si="0"/>
        <v>2021Q1</v>
      </c>
      <c r="D246" s="30">
        <v>-0.336400734078241</v>
      </c>
      <c r="E246" s="30">
        <v>-0.29241152183041402</v>
      </c>
      <c r="F246" s="30">
        <v>-0.21370407340502701</v>
      </c>
      <c r="G246" s="30">
        <v>-0.16496956131076099</v>
      </c>
      <c r="H246" s="30">
        <v>-0.11726709102022501</v>
      </c>
      <c r="I246" s="30">
        <v>-8.5467877896097902E-2</v>
      </c>
      <c r="J246" s="30">
        <v>-5.4476411039022898E-2</v>
      </c>
      <c r="V246" s="30">
        <f t="shared" si="1"/>
        <v>2022</v>
      </c>
      <c r="W246" s="30">
        <v>-0.336400734078241</v>
      </c>
      <c r="X246" s="30">
        <v>-0.29241152183041402</v>
      </c>
      <c r="Y246" s="30">
        <v>-0.21370407340502701</v>
      </c>
      <c r="Z246" s="30">
        <v>-0.16496956131076099</v>
      </c>
      <c r="AA246" s="30">
        <v>-0.11726709102022501</v>
      </c>
      <c r="AB246" s="30">
        <v>-8.5467877896097902E-2</v>
      </c>
      <c r="AC246" s="30">
        <v>-5.4476411039022898E-2</v>
      </c>
    </row>
    <row r="247" spans="1:29">
      <c r="A247" s="31">
        <v>44377</v>
      </c>
      <c r="B247" s="30" t="s">
        <v>1196</v>
      </c>
      <c r="C247" s="30" t="str">
        <f t="shared" si="0"/>
        <v>2021Q2</v>
      </c>
      <c r="D247" s="30">
        <v>-0.67849137841757601</v>
      </c>
      <c r="E247" s="30">
        <v>-0.34107565475617002</v>
      </c>
      <c r="F247" s="30">
        <v>-0.220967845300128</v>
      </c>
      <c r="G247" s="30">
        <v>-0.14570979552260799</v>
      </c>
      <c r="H247" s="30">
        <v>-9.3780593481412197E-2</v>
      </c>
      <c r="I247" s="30">
        <v>-5.77875566765527E-2</v>
      </c>
      <c r="J247" s="30">
        <v>-3.2603399770929797E-2</v>
      </c>
      <c r="V247" s="30">
        <f t="shared" si="1"/>
        <v>2022</v>
      </c>
      <c r="W247" s="30">
        <v>-0.67849137841757601</v>
      </c>
      <c r="X247" s="30">
        <v>-0.34107565475617002</v>
      </c>
      <c r="Y247" s="30">
        <v>-0.220967845300128</v>
      </c>
      <c r="Z247" s="30">
        <v>-0.14570979552260799</v>
      </c>
      <c r="AA247" s="30">
        <v>-9.3780593481412197E-2</v>
      </c>
      <c r="AB247" s="30">
        <v>-5.77875566765527E-2</v>
      </c>
      <c r="AC247" s="30">
        <v>-3.2603399770929797E-2</v>
      </c>
    </row>
    <row r="248" spans="1:29">
      <c r="A248" s="31">
        <v>44469</v>
      </c>
      <c r="B248" s="30" t="s">
        <v>1197</v>
      </c>
      <c r="C248" s="30" t="str">
        <f t="shared" si="0"/>
        <v>2021Q3</v>
      </c>
      <c r="D248" s="30">
        <v>-0.29973966531598201</v>
      </c>
      <c r="E248" s="30">
        <v>-0.140583994195566</v>
      </c>
      <c r="F248" s="30">
        <v>-4.1720063228798503E-2</v>
      </c>
      <c r="G248" s="30">
        <v>-5.0653610546261399E-2</v>
      </c>
      <c r="H248" s="30">
        <v>5.5751456013914498E-4</v>
      </c>
      <c r="I248" s="30">
        <v>1.23212340029345E-2</v>
      </c>
      <c r="J248" s="30">
        <v>1.8378033205645201E-2</v>
      </c>
      <c r="V248" s="30">
        <f t="shared" si="1"/>
        <v>2022</v>
      </c>
      <c r="W248" s="30">
        <v>-0.29973966531598201</v>
      </c>
      <c r="X248" s="30">
        <v>-0.140583994195566</v>
      </c>
      <c r="Y248" s="30">
        <v>-4.1720063228798503E-2</v>
      </c>
      <c r="Z248" s="30">
        <v>-5.0653610546261399E-2</v>
      </c>
      <c r="AA248" s="30">
        <v>5.5751456013914498E-4</v>
      </c>
      <c r="AB248" s="30">
        <v>1.23212340029345E-2</v>
      </c>
      <c r="AC248" s="30">
        <v>1.8378033205645201E-2</v>
      </c>
    </row>
    <row r="249" spans="1:29">
      <c r="A249" s="31">
        <v>44561</v>
      </c>
      <c r="B249" s="30" t="s">
        <v>1198</v>
      </c>
      <c r="C249" s="30" t="str">
        <f t="shared" si="0"/>
        <v>2021Q4</v>
      </c>
      <c r="D249" s="30">
        <v>-0.55798661509710601</v>
      </c>
      <c r="E249" s="30">
        <v>-0.19190205742496899</v>
      </c>
      <c r="F249" s="30">
        <v>-8.0267080173855199E-2</v>
      </c>
      <c r="G249" s="30">
        <v>-5.4277980447014602E-2</v>
      </c>
      <c r="H249" s="30">
        <v>-1.53402005341584E-2</v>
      </c>
      <c r="I249" s="30">
        <v>4.0945274114894499E-3</v>
      </c>
      <c r="J249" s="30">
        <v>1.1104514403103701E-2</v>
      </c>
      <c r="V249" s="30">
        <f t="shared" si="1"/>
        <v>2022</v>
      </c>
      <c r="W249" s="30">
        <v>-0.55798661509710601</v>
      </c>
      <c r="X249" s="30">
        <v>-0.19190205742496899</v>
      </c>
      <c r="Y249" s="30">
        <v>-8.0267080173855199E-2</v>
      </c>
      <c r="Z249" s="30">
        <v>-5.4277980447014602E-2</v>
      </c>
      <c r="AA249" s="30">
        <v>-1.53402005341584E-2</v>
      </c>
      <c r="AB249" s="30">
        <v>4.0945274114894499E-3</v>
      </c>
      <c r="AC249" s="30">
        <v>1.1104514403103701E-2</v>
      </c>
    </row>
    <row r="250" spans="1:29">
      <c r="A250" s="31">
        <v>44651</v>
      </c>
      <c r="B250" s="30" t="s">
        <v>1199</v>
      </c>
      <c r="C250" s="30" t="str">
        <f t="shared" si="0"/>
        <v>2022Q1</v>
      </c>
      <c r="D250" s="30">
        <v>-0.51969737007193995</v>
      </c>
      <c r="E250" s="30">
        <v>-1.6936306734537401E-2</v>
      </c>
      <c r="F250" s="30">
        <v>-6.4418948820036903E-2</v>
      </c>
      <c r="G250" s="30">
        <v>1.67588136651848E-2</v>
      </c>
      <c r="H250" s="30">
        <v>1.7545681709433401E-2</v>
      </c>
      <c r="I250" s="30">
        <v>3.88151016415374E-3</v>
      </c>
      <c r="J250" s="30">
        <v>3.4013542043019101E-3</v>
      </c>
      <c r="V250" s="30">
        <f t="shared" si="1"/>
        <v>2023</v>
      </c>
      <c r="W250" s="30">
        <v>-0.51969737007193995</v>
      </c>
      <c r="X250" s="30">
        <v>-1.6936306734537401E-2</v>
      </c>
      <c r="Y250" s="30">
        <v>-6.4418948820036903E-2</v>
      </c>
      <c r="Z250" s="30">
        <v>1.67588136651848E-2</v>
      </c>
      <c r="AA250" s="30">
        <v>1.7545681709433401E-2</v>
      </c>
      <c r="AB250" s="30">
        <v>3.88151016415374E-3</v>
      </c>
      <c r="AC250" s="30">
        <v>3.4013542043019101E-3</v>
      </c>
    </row>
    <row r="251" spans="1:29">
      <c r="A251" s="31">
        <v>44742</v>
      </c>
      <c r="B251" s="30" t="s">
        <v>1200</v>
      </c>
      <c r="C251" s="30" t="str">
        <f t="shared" si="0"/>
        <v>2022Q2</v>
      </c>
      <c r="D251" s="30">
        <v>-0.192763329424052</v>
      </c>
      <c r="E251" s="30">
        <v>2.7029648652037299E-2</v>
      </c>
      <c r="F251" s="30">
        <v>0.197020989599302</v>
      </c>
      <c r="G251" s="30">
        <v>0.156192941556975</v>
      </c>
      <c r="H251" s="30">
        <v>0.188151551354969</v>
      </c>
      <c r="I251" s="30">
        <v>3.7196191788964703E-2</v>
      </c>
      <c r="J251" s="30">
        <v>3.2471402462318701E-2</v>
      </c>
      <c r="V251" s="30">
        <f t="shared" si="1"/>
        <v>2023</v>
      </c>
      <c r="W251" s="30">
        <v>-0.192763329424052</v>
      </c>
      <c r="X251" s="30">
        <v>2.7029648652037299E-2</v>
      </c>
      <c r="Y251" s="30">
        <v>0.197020989599302</v>
      </c>
      <c r="Z251" s="30">
        <v>0.156192941556975</v>
      </c>
      <c r="AA251" s="30">
        <v>0.188151551354969</v>
      </c>
      <c r="AB251" s="30">
        <v>3.7196191788964703E-2</v>
      </c>
      <c r="AC251" s="30">
        <v>3.2471402462318701E-2</v>
      </c>
    </row>
    <row r="252" spans="1:29">
      <c r="A252" s="31">
        <v>44834</v>
      </c>
      <c r="B252" s="30" t="s">
        <v>1201</v>
      </c>
      <c r="C252" s="30" t="str">
        <f t="shared" si="0"/>
        <v>2022Q3</v>
      </c>
      <c r="D252" s="30">
        <v>0.18144784317412299</v>
      </c>
      <c r="E252" s="30">
        <v>0.12311282975985199</v>
      </c>
      <c r="F252" s="30">
        <v>0.19796780827730001</v>
      </c>
      <c r="G252" s="30">
        <v>6.0933728509018702E-2</v>
      </c>
      <c r="H252" s="30">
        <v>2.2575918389003601E-2</v>
      </c>
      <c r="I252" s="30">
        <v>9.7958832351197293E-3</v>
      </c>
      <c r="J252" s="30">
        <v>-1.2522384040487699E-2</v>
      </c>
      <c r="V252" s="30">
        <f t="shared" si="1"/>
        <v>2023</v>
      </c>
      <c r="W252" s="30">
        <v>0.18144784317412299</v>
      </c>
      <c r="X252" s="30">
        <v>0.12311282975985199</v>
      </c>
      <c r="Y252" s="30">
        <v>0.19796780827730001</v>
      </c>
      <c r="Z252" s="30">
        <v>6.0933728509018702E-2</v>
      </c>
      <c r="AA252" s="30">
        <v>2.2575918389003601E-2</v>
      </c>
      <c r="AB252" s="30">
        <v>9.7958832351197293E-3</v>
      </c>
      <c r="AC252" s="30">
        <v>-1.2522384040487699E-2</v>
      </c>
    </row>
    <row r="253" spans="1:29">
      <c r="A253" s="31">
        <v>44926</v>
      </c>
      <c r="B253" s="30" t="s">
        <v>1202</v>
      </c>
      <c r="C253" s="30" t="str">
        <f t="shared" si="0"/>
        <v>2022Q4</v>
      </c>
      <c r="D253" s="30">
        <v>0.38679194652915699</v>
      </c>
      <c r="E253" s="30">
        <v>0.26282998889343301</v>
      </c>
      <c r="F253" s="30">
        <v>0.171290609873198</v>
      </c>
      <c r="G253" s="30">
        <v>0.12951563268913999</v>
      </c>
      <c r="H253" s="30">
        <v>-2.2285546617663598E-3</v>
      </c>
      <c r="I253" s="30">
        <v>-1.7284767669536901E-2</v>
      </c>
      <c r="J253" s="30">
        <v>-3.8021108411398399E-2</v>
      </c>
      <c r="V253" s="30">
        <f t="shared" si="1"/>
        <v>2023</v>
      </c>
      <c r="W253" s="30">
        <v>0.38679194652915699</v>
      </c>
      <c r="X253" s="30">
        <v>0.26282998889343301</v>
      </c>
      <c r="Y253" s="30">
        <v>0.171290609873198</v>
      </c>
      <c r="Z253" s="30">
        <v>0.12951563268913999</v>
      </c>
      <c r="AA253" s="30">
        <v>-2.2285546617663598E-3</v>
      </c>
      <c r="AB253" s="30">
        <v>-1.7284767669536901E-2</v>
      </c>
      <c r="AC253" s="30">
        <v>-3.8021108411398399E-2</v>
      </c>
    </row>
    <row r="254" spans="1:29">
      <c r="A254" s="31">
        <v>45016</v>
      </c>
      <c r="B254" s="30" t="s">
        <v>1203</v>
      </c>
      <c r="C254" s="30" t="str">
        <f t="shared" si="0"/>
        <v>2023Q1</v>
      </c>
      <c r="D254" s="30">
        <v>-0.138269202339979</v>
      </c>
      <c r="E254" s="30">
        <v>0.14891687215348501</v>
      </c>
      <c r="F254" s="30">
        <v>0.146039591629124</v>
      </c>
      <c r="G254" s="30">
        <v>8.3188834736850695E-2</v>
      </c>
      <c r="H254" s="30">
        <v>3.3216084170413399E-2</v>
      </c>
      <c r="I254" s="30">
        <v>-1.8909885303921199E-2</v>
      </c>
      <c r="J254" s="30">
        <v>-7.6280172567991201E-3</v>
      </c>
      <c r="V254" s="30">
        <f t="shared" si="1"/>
        <v>2024</v>
      </c>
      <c r="W254" s="30">
        <v>-0.138269202339979</v>
      </c>
      <c r="X254" s="30">
        <v>0.14891687215348501</v>
      </c>
      <c r="Y254" s="30">
        <v>0.146039591629124</v>
      </c>
      <c r="Z254" s="30">
        <v>8.3188834736850695E-2</v>
      </c>
      <c r="AA254" s="30">
        <v>3.3216084170413399E-2</v>
      </c>
      <c r="AB254" s="30">
        <v>-1.8909885303921199E-2</v>
      </c>
      <c r="AC254" s="30">
        <v>-7.6280172567991201E-3</v>
      </c>
    </row>
    <row r="255" spans="1:29">
      <c r="A255" s="31">
        <v>45107</v>
      </c>
      <c r="B255" s="30" t="s">
        <v>1204</v>
      </c>
      <c r="C255" s="30" t="str">
        <f t="shared" ref="C255:C260" si="2">"20"&amp;RIGHT(B255,2)&amp;"Q"&amp;LEFT(B255,1)</f>
        <v>2023Q2</v>
      </c>
      <c r="D255" s="30">
        <v>0.27520523137834901</v>
      </c>
      <c r="E255" s="30">
        <v>0.194239889064799</v>
      </c>
      <c r="F255" s="30">
        <v>0.104859204136639</v>
      </c>
      <c r="G255" s="30">
        <v>3.7644429438924799E-2</v>
      </c>
      <c r="H255" s="30">
        <v>1.55771782448651E-3</v>
      </c>
      <c r="I255" s="30">
        <v>-1.48055601649824E-2</v>
      </c>
      <c r="J255" s="30">
        <v>-2.84965838553486E-2</v>
      </c>
      <c r="V255" s="30">
        <f t="shared" ref="V255:V259" si="3">LEFT(C255,4)+1</f>
        <v>2024</v>
      </c>
      <c r="W255" s="30">
        <v>0.27520523137834901</v>
      </c>
      <c r="X255" s="30">
        <v>0.194239889064799</v>
      </c>
      <c r="Y255" s="30">
        <v>0.104859204136639</v>
      </c>
      <c r="Z255" s="30">
        <v>3.7644429438924799E-2</v>
      </c>
      <c r="AA255" s="30">
        <v>1.55771782448651E-3</v>
      </c>
      <c r="AB255" s="30">
        <v>-1.48055601649824E-2</v>
      </c>
      <c r="AC255" s="30">
        <v>-2.84965838553486E-2</v>
      </c>
    </row>
    <row r="256" spans="1:29">
      <c r="A256" s="31">
        <v>45199</v>
      </c>
      <c r="B256" s="30" t="s">
        <v>1205</v>
      </c>
      <c r="C256" s="30" t="str">
        <f t="shared" si="2"/>
        <v>2023Q3</v>
      </c>
      <c r="D256" s="30">
        <v>0.22504959988375001</v>
      </c>
      <c r="E256" s="30">
        <v>0.16336513315047199</v>
      </c>
      <c r="F256" s="30">
        <v>0.13366253666217401</v>
      </c>
      <c r="G256" s="30">
        <v>7.1624207635680906E-2</v>
      </c>
      <c r="H256" s="30">
        <v>4.4086701771120201E-2</v>
      </c>
      <c r="I256" s="30">
        <v>3.4649404369554403E-2</v>
      </c>
      <c r="J256" s="30">
        <v>1.9858444139522299E-2</v>
      </c>
      <c r="V256" s="30">
        <f t="shared" si="3"/>
        <v>2024</v>
      </c>
      <c r="W256" s="30">
        <v>0.22504959988375001</v>
      </c>
      <c r="X256" s="30">
        <v>0.16336513315047199</v>
      </c>
      <c r="Y256" s="30">
        <v>0.13366253666217401</v>
      </c>
      <c r="Z256" s="30">
        <v>7.1624207635680906E-2</v>
      </c>
      <c r="AA256" s="30">
        <v>4.4086701771120201E-2</v>
      </c>
      <c r="AB256" s="30">
        <v>3.4649404369554403E-2</v>
      </c>
      <c r="AC256" s="30">
        <v>1.9858444139522299E-2</v>
      </c>
    </row>
    <row r="257" spans="1:29">
      <c r="A257" s="31">
        <v>45291</v>
      </c>
      <c r="B257" s="30" t="s">
        <v>1206</v>
      </c>
      <c r="C257" s="30" t="str">
        <f t="shared" si="2"/>
        <v>2023Q4</v>
      </c>
      <c r="D257" s="30">
        <v>0.23188187259766599</v>
      </c>
      <c r="E257" s="30">
        <v>0.13357949704729899</v>
      </c>
      <c r="F257" s="30">
        <v>8.14015225188848E-2</v>
      </c>
      <c r="G257" s="30">
        <v>4.3301268366056203E-2</v>
      </c>
      <c r="H257" s="30">
        <v>5.1860869038426304E-3</v>
      </c>
      <c r="I257" s="30">
        <v>-1.0671900807484799E-2</v>
      </c>
      <c r="J257" s="30">
        <v>-1.96906633495121E-2</v>
      </c>
      <c r="V257" s="30">
        <f t="shared" si="3"/>
        <v>2024</v>
      </c>
      <c r="W257" s="30">
        <v>0.23188187259766599</v>
      </c>
      <c r="X257" s="30">
        <v>0.13357949704729899</v>
      </c>
      <c r="Y257" s="30">
        <v>8.14015225188848E-2</v>
      </c>
      <c r="Z257" s="30">
        <v>4.3301268366056203E-2</v>
      </c>
      <c r="AA257" s="30">
        <v>5.1860869038426304E-3</v>
      </c>
      <c r="AB257" s="30">
        <v>-1.0671900807484799E-2</v>
      </c>
      <c r="AC257" s="30">
        <v>-1.96906633495121E-2</v>
      </c>
    </row>
    <row r="258" spans="1:29">
      <c r="A258" s="31">
        <v>45382</v>
      </c>
      <c r="B258" s="30" t="s">
        <v>1207</v>
      </c>
      <c r="C258" s="30" t="str">
        <f t="shared" si="2"/>
        <v>2024Q1</v>
      </c>
      <c r="D258" s="30">
        <v>0.26644055444478498</v>
      </c>
      <c r="E258" s="30">
        <v>0.102504537108682</v>
      </c>
      <c r="F258" s="30">
        <v>6.0745396505844103E-2</v>
      </c>
      <c r="G258" s="30">
        <v>4.4807236422307703E-2</v>
      </c>
      <c r="H258" s="30">
        <v>3.00324169507802E-2</v>
      </c>
      <c r="I258" s="30">
        <v>1.7877485170937901E-2</v>
      </c>
      <c r="J258" s="30">
        <v>8.2464445932181399E-3</v>
      </c>
      <c r="V258" s="30">
        <f t="shared" si="3"/>
        <v>2025</v>
      </c>
      <c r="W258" s="30">
        <v>0.26644055444478498</v>
      </c>
      <c r="X258" s="30">
        <v>0.102504537108682</v>
      </c>
      <c r="Y258" s="30">
        <v>6.0745396505844103E-2</v>
      </c>
      <c r="Z258" s="30">
        <v>4.4807236422307703E-2</v>
      </c>
      <c r="AA258" s="30">
        <v>3.00324169507802E-2</v>
      </c>
      <c r="AB258" s="30">
        <v>1.7877485170937901E-2</v>
      </c>
      <c r="AC258" s="30">
        <v>8.2464445932181399E-3</v>
      </c>
    </row>
    <row r="259" spans="1:29">
      <c r="A259" s="31">
        <v>45473</v>
      </c>
      <c r="B259" s="30" t="s">
        <v>1208</v>
      </c>
      <c r="C259" s="30" t="str">
        <f t="shared" si="2"/>
        <v>2024Q2</v>
      </c>
      <c r="D259" s="30">
        <v>0.25707652455753199</v>
      </c>
      <c r="E259" s="30">
        <v>3.2934674067504499E-2</v>
      </c>
      <c r="F259" s="30">
        <v>-3.1607084332699598E-2</v>
      </c>
      <c r="G259" s="30">
        <v>-4.1358291064613202E-2</v>
      </c>
      <c r="H259" s="30">
        <v>-3.6222308580215197E-2</v>
      </c>
      <c r="I259" s="30">
        <v>-1.69243144956614E-2</v>
      </c>
      <c r="J259" s="30">
        <v>-1.12595437827682E-2</v>
      </c>
      <c r="V259" s="30">
        <f t="shared" si="3"/>
        <v>2025</v>
      </c>
      <c r="W259" s="30">
        <v>0.25707652455753199</v>
      </c>
      <c r="X259" s="30">
        <v>3.2934674067504499E-2</v>
      </c>
      <c r="Y259" s="30">
        <v>-3.1607084332699598E-2</v>
      </c>
      <c r="Z259" s="30">
        <v>-4.1358291064613202E-2</v>
      </c>
      <c r="AA259" s="30">
        <v>-3.6222308580215197E-2</v>
      </c>
      <c r="AB259" s="30">
        <v>-1.69243144956614E-2</v>
      </c>
      <c r="AC259" s="30">
        <v>-1.12595437827682E-2</v>
      </c>
    </row>
    <row r="260" spans="1:29">
      <c r="A260" s="31">
        <v>45565</v>
      </c>
      <c r="B260" s="30" t="s">
        <v>1209</v>
      </c>
      <c r="C260" s="30" t="str">
        <f t="shared" si="2"/>
        <v>2024Q3</v>
      </c>
      <c r="D260" s="30">
        <v>0.20977583287359</v>
      </c>
      <c r="E260" s="30">
        <v>-4.54227479096233E-2</v>
      </c>
      <c r="F260" s="30">
        <v>-5.8002755026986902E-2</v>
      </c>
      <c r="G260" s="30">
        <v>-9.1669277245387704E-2</v>
      </c>
      <c r="H260" s="30">
        <v>-5.6046769392660699E-2</v>
      </c>
      <c r="I260" s="30">
        <v>-3.0443383964927798E-2</v>
      </c>
      <c r="J260" s="30">
        <v>-1.18057095245839E-2</v>
      </c>
      <c r="V260" s="30">
        <f>LEFT(C260,4)+1</f>
        <v>2025</v>
      </c>
      <c r="W260" s="30">
        <v>0.20977583287359</v>
      </c>
      <c r="X260" s="30">
        <v>-4.54227479096233E-2</v>
      </c>
      <c r="Y260" s="30">
        <v>-5.8002755026986902E-2</v>
      </c>
      <c r="Z260" s="30">
        <v>-9.1669277245387704E-2</v>
      </c>
      <c r="AA260" s="30">
        <v>-5.6046769392660699E-2</v>
      </c>
      <c r="AB260" s="30">
        <v>-3.0443383964927798E-2</v>
      </c>
      <c r="AC260" s="30">
        <v>-1.18057095245839E-2</v>
      </c>
    </row>
    <row r="261" spans="1:29">
      <c r="B261" s="30" t="s">
        <v>1210</v>
      </c>
      <c r="W261" s="30">
        <f>0.9*W260</f>
        <v>0.18879824958623101</v>
      </c>
      <c r="X261" s="30">
        <f t="shared" ref="X261:AC261" si="4">0.9*X260</f>
        <v>-4.088047311866097E-2</v>
      </c>
      <c r="Y261" s="30">
        <f t="shared" si="4"/>
        <v>-5.2202479524288213E-2</v>
      </c>
      <c r="Z261" s="30">
        <f t="shared" si="4"/>
        <v>-8.2502349520848936E-2</v>
      </c>
      <c r="AA261" s="30">
        <f t="shared" si="4"/>
        <v>-5.0442092453394628E-2</v>
      </c>
      <c r="AB261" s="30">
        <f t="shared" si="4"/>
        <v>-2.7399045568435018E-2</v>
      </c>
      <c r="AC261" s="30">
        <f t="shared" si="4"/>
        <v>-1.0625138572125509E-2</v>
      </c>
    </row>
  </sheetData>
  <phoneticPr fontId="8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BO269"/>
  <sheetViews>
    <sheetView topLeftCell="AR19" zoomScaleNormal="100" workbookViewId="0">
      <selection activeCell="BL34" sqref="BL34"/>
    </sheetView>
  </sheetViews>
  <sheetFormatPr defaultColWidth="8.85546875" defaultRowHeight="15"/>
  <cols>
    <col min="1" max="1" width="10.7109375" bestFit="1" customWidth="1"/>
    <col min="11" max="11" width="9.7109375" bestFit="1" customWidth="1"/>
    <col min="46" max="46" width="8.85546875" customWidth="1"/>
  </cols>
  <sheetData>
    <row r="1" spans="1:67">
      <c r="K1" t="s">
        <v>66</v>
      </c>
      <c r="L1" t="s">
        <v>66</v>
      </c>
      <c r="M1">
        <v>1</v>
      </c>
      <c r="N1">
        <v>2</v>
      </c>
      <c r="O1">
        <v>3</v>
      </c>
      <c r="P1">
        <v>4</v>
      </c>
      <c r="Q1">
        <v>5</v>
      </c>
      <c r="R1">
        <v>6</v>
      </c>
      <c r="S1">
        <v>7</v>
      </c>
      <c r="T1">
        <v>8</v>
      </c>
      <c r="U1">
        <v>9</v>
      </c>
      <c r="V1">
        <v>10</v>
      </c>
      <c r="W1">
        <v>11</v>
      </c>
      <c r="X1">
        <v>12</v>
      </c>
      <c r="Y1">
        <v>13</v>
      </c>
      <c r="Z1">
        <v>14</v>
      </c>
      <c r="AA1">
        <v>15</v>
      </c>
      <c r="AB1">
        <v>16</v>
      </c>
      <c r="AC1">
        <v>17</v>
      </c>
      <c r="AD1">
        <v>18</v>
      </c>
      <c r="AE1">
        <v>19</v>
      </c>
      <c r="AF1">
        <v>20</v>
      </c>
      <c r="AG1">
        <v>21</v>
      </c>
      <c r="AH1">
        <v>22</v>
      </c>
      <c r="AI1">
        <v>23</v>
      </c>
      <c r="AJ1">
        <v>24</v>
      </c>
      <c r="AK1">
        <v>25</v>
      </c>
      <c r="AL1">
        <v>26</v>
      </c>
      <c r="AT1">
        <v>1</v>
      </c>
      <c r="AU1">
        <v>2</v>
      </c>
      <c r="AV1">
        <v>3</v>
      </c>
      <c r="AW1">
        <v>4</v>
      </c>
      <c r="AX1">
        <v>5</v>
      </c>
      <c r="AY1">
        <v>6</v>
      </c>
    </row>
    <row r="2" spans="1:67">
      <c r="A2" t="s">
        <v>0</v>
      </c>
      <c r="B2" t="s">
        <v>1</v>
      </c>
      <c r="C2" t="s">
        <v>2</v>
      </c>
      <c r="D2" t="s">
        <v>3</v>
      </c>
      <c r="F2" t="s">
        <v>4</v>
      </c>
      <c r="G2" t="s">
        <v>5</v>
      </c>
      <c r="K2" t="s">
        <v>13</v>
      </c>
      <c r="L2" t="s">
        <v>1062</v>
      </c>
      <c r="M2" t="str">
        <f>+_xlfn.CONCAT("V",M1)</f>
        <v>V1</v>
      </c>
      <c r="N2" t="str">
        <f t="shared" ref="N2:AL2" si="0">+_xlfn.CONCAT("V",N1)</f>
        <v>V2</v>
      </c>
      <c r="O2" t="str">
        <f t="shared" si="0"/>
        <v>V3</v>
      </c>
      <c r="P2" t="str">
        <f t="shared" si="0"/>
        <v>V4</v>
      </c>
      <c r="Q2" t="str">
        <f t="shared" si="0"/>
        <v>V5</v>
      </c>
      <c r="R2" t="str">
        <f t="shared" si="0"/>
        <v>V6</v>
      </c>
      <c r="S2" t="str">
        <f t="shared" si="0"/>
        <v>V7</v>
      </c>
      <c r="T2" t="str">
        <f t="shared" si="0"/>
        <v>V8</v>
      </c>
      <c r="U2" t="str">
        <f t="shared" si="0"/>
        <v>V9</v>
      </c>
      <c r="V2" t="str">
        <f t="shared" si="0"/>
        <v>V10</v>
      </c>
      <c r="W2" t="str">
        <f t="shared" si="0"/>
        <v>V11</v>
      </c>
      <c r="X2" t="str">
        <f t="shared" si="0"/>
        <v>V12</v>
      </c>
      <c r="Y2" t="str">
        <f t="shared" si="0"/>
        <v>V13</v>
      </c>
      <c r="Z2" t="str">
        <f t="shared" si="0"/>
        <v>V14</v>
      </c>
      <c r="AA2" t="str">
        <f t="shared" si="0"/>
        <v>V15</v>
      </c>
      <c r="AB2" t="str">
        <f t="shared" si="0"/>
        <v>V16</v>
      </c>
      <c r="AC2" t="str">
        <f t="shared" si="0"/>
        <v>V17</v>
      </c>
      <c r="AD2" t="str">
        <f t="shared" si="0"/>
        <v>V18</v>
      </c>
      <c r="AE2" t="str">
        <f t="shared" si="0"/>
        <v>V19</v>
      </c>
      <c r="AF2" t="str">
        <f t="shared" si="0"/>
        <v>V20</v>
      </c>
      <c r="AG2" t="str">
        <f t="shared" si="0"/>
        <v>V21</v>
      </c>
      <c r="AH2" t="str">
        <f t="shared" si="0"/>
        <v>V22</v>
      </c>
      <c r="AI2" t="str">
        <f t="shared" si="0"/>
        <v>V23</v>
      </c>
      <c r="AJ2" t="str">
        <f t="shared" si="0"/>
        <v>V24</v>
      </c>
      <c r="AK2" t="str">
        <f t="shared" si="0"/>
        <v>V25</v>
      </c>
      <c r="AL2" t="str">
        <f t="shared" si="0"/>
        <v>V26</v>
      </c>
      <c r="AT2" t="s">
        <v>1050</v>
      </c>
      <c r="AU2" t="s">
        <v>1051</v>
      </c>
      <c r="AV2" t="s">
        <v>1052</v>
      </c>
      <c r="AW2" t="s">
        <v>1053</v>
      </c>
      <c r="AX2" t="s">
        <v>1054</v>
      </c>
      <c r="AY2" t="s">
        <v>1055</v>
      </c>
      <c r="BJ2" t="s">
        <v>1056</v>
      </c>
      <c r="BK2" t="s">
        <v>1057</v>
      </c>
      <c r="BL2" t="s">
        <v>1058</v>
      </c>
      <c r="BM2" t="s">
        <v>1059</v>
      </c>
      <c r="BN2" t="s">
        <v>1060</v>
      </c>
      <c r="BO2" t="s">
        <v>1061</v>
      </c>
    </row>
    <row r="3" spans="1:67">
      <c r="A3" s="1">
        <v>21823</v>
      </c>
      <c r="B3">
        <v>-0.30408411400000002</v>
      </c>
      <c r="C3">
        <v>0.38618932</v>
      </c>
      <c r="D3">
        <v>0.89249999999999996</v>
      </c>
      <c r="K3" s="1">
        <f>+A3</f>
        <v>21823</v>
      </c>
      <c r="L3">
        <f>+D3*4</f>
        <v>3.57</v>
      </c>
    </row>
    <row r="4" spans="1:67">
      <c r="A4" s="1">
        <v>21915</v>
      </c>
      <c r="B4">
        <v>-8.5396238999999999E-2</v>
      </c>
      <c r="C4">
        <v>0.39121129599999999</v>
      </c>
      <c r="D4">
        <v>0.99750000000000005</v>
      </c>
      <c r="K4" s="1">
        <f t="shared" ref="K4:K67" si="1">+A4</f>
        <v>21915</v>
      </c>
      <c r="L4">
        <f t="shared" ref="L4:L67" si="2">+D4*4</f>
        <v>3.99</v>
      </c>
    </row>
    <row r="5" spans="1:67">
      <c r="A5" s="1">
        <v>22006</v>
      </c>
      <c r="B5">
        <v>1.8569299239999999</v>
      </c>
      <c r="C5">
        <v>0.396168727</v>
      </c>
      <c r="D5">
        <v>0.98250000000000004</v>
      </c>
      <c r="K5" s="1">
        <f t="shared" si="1"/>
        <v>22006</v>
      </c>
      <c r="L5">
        <f t="shared" si="2"/>
        <v>3.93</v>
      </c>
    </row>
    <row r="6" spans="1:67">
      <c r="A6" s="1">
        <v>22097</v>
      </c>
      <c r="B6">
        <v>-0.91034250900000002</v>
      </c>
      <c r="C6">
        <v>0.25246817100000002</v>
      </c>
      <c r="D6">
        <v>0.92500000000000004</v>
      </c>
      <c r="K6" s="1">
        <f t="shared" si="1"/>
        <v>22097</v>
      </c>
      <c r="L6">
        <f t="shared" si="2"/>
        <v>3.7</v>
      </c>
    </row>
    <row r="7" spans="1:67">
      <c r="A7" s="1">
        <v>22189</v>
      </c>
      <c r="B7">
        <v>0.12315845</v>
      </c>
      <c r="C7">
        <v>0.34207926999999999</v>
      </c>
      <c r="D7">
        <v>0.73499999999999999</v>
      </c>
      <c r="K7" s="1">
        <f t="shared" si="1"/>
        <v>22189</v>
      </c>
      <c r="L7">
        <f t="shared" si="2"/>
        <v>2.94</v>
      </c>
    </row>
    <row r="8" spans="1:67">
      <c r="A8" s="1">
        <v>22281</v>
      </c>
      <c r="B8">
        <v>-1.6584688110000001</v>
      </c>
      <c r="C8">
        <v>0.29595337799999999</v>
      </c>
      <c r="D8">
        <v>0.57499999999999996</v>
      </c>
      <c r="K8" s="1">
        <f t="shared" si="1"/>
        <v>22281</v>
      </c>
      <c r="L8">
        <f t="shared" si="2"/>
        <v>2.2999999999999998</v>
      </c>
    </row>
    <row r="9" spans="1:67">
      <c r="A9" s="1">
        <v>22371</v>
      </c>
      <c r="B9">
        <v>0.30422426600000002</v>
      </c>
      <c r="C9">
        <v>0.218186572</v>
      </c>
      <c r="D9">
        <v>0.4975</v>
      </c>
      <c r="K9" s="1">
        <f t="shared" si="1"/>
        <v>22371</v>
      </c>
      <c r="L9">
        <f t="shared" si="2"/>
        <v>1.99</v>
      </c>
    </row>
    <row r="10" spans="1:67">
      <c r="A10" s="1">
        <v>22462</v>
      </c>
      <c r="B10">
        <v>1.316554185</v>
      </c>
      <c r="C10">
        <v>0.23050336799999999</v>
      </c>
      <c r="D10">
        <v>0.4325</v>
      </c>
      <c r="K10" s="1">
        <f t="shared" si="1"/>
        <v>22462</v>
      </c>
      <c r="L10">
        <f t="shared" si="2"/>
        <v>1.73</v>
      </c>
    </row>
    <row r="11" spans="1:67">
      <c r="A11" s="1">
        <v>22554</v>
      </c>
      <c r="B11">
        <v>1.536075555</v>
      </c>
      <c r="C11">
        <v>0.25549324099999998</v>
      </c>
      <c r="D11">
        <v>0.42</v>
      </c>
      <c r="K11" s="1">
        <f t="shared" si="1"/>
        <v>22554</v>
      </c>
      <c r="L11">
        <f t="shared" si="2"/>
        <v>1.68</v>
      </c>
    </row>
    <row r="12" spans="1:67">
      <c r="A12" s="1">
        <v>22646</v>
      </c>
      <c r="B12">
        <v>1.575841549</v>
      </c>
      <c r="C12">
        <v>0.312092225</v>
      </c>
      <c r="D12">
        <v>0.6</v>
      </c>
      <c r="K12" s="1">
        <f t="shared" si="1"/>
        <v>22646</v>
      </c>
      <c r="L12">
        <f t="shared" si="2"/>
        <v>2.4</v>
      </c>
    </row>
    <row r="13" spans="1:67">
      <c r="A13" s="1">
        <v>22736</v>
      </c>
      <c r="B13">
        <v>1.399260977</v>
      </c>
      <c r="C13">
        <v>0.51378122000000004</v>
      </c>
      <c r="D13">
        <v>0.61499999999999999</v>
      </c>
      <c r="K13" s="1">
        <f t="shared" si="1"/>
        <v>22736</v>
      </c>
      <c r="L13">
        <f t="shared" si="2"/>
        <v>2.46</v>
      </c>
    </row>
    <row r="14" spans="1:67">
      <c r="A14" s="1">
        <v>22827</v>
      </c>
      <c r="B14">
        <v>0.52884844200000003</v>
      </c>
      <c r="C14">
        <v>0.16435935199999999</v>
      </c>
      <c r="D14">
        <v>0.65249999999999997</v>
      </c>
      <c r="K14" s="1">
        <f t="shared" si="1"/>
        <v>22827</v>
      </c>
      <c r="L14">
        <f t="shared" si="2"/>
        <v>2.61</v>
      </c>
    </row>
    <row r="15" spans="1:67">
      <c r="A15" s="1">
        <v>22919</v>
      </c>
      <c r="B15">
        <v>0.85154721300000003</v>
      </c>
      <c r="C15">
        <v>0.208221673</v>
      </c>
      <c r="D15">
        <v>0.71250000000000002</v>
      </c>
      <c r="K15" s="1">
        <f t="shared" si="1"/>
        <v>22919</v>
      </c>
      <c r="L15">
        <f t="shared" si="2"/>
        <v>2.85</v>
      </c>
    </row>
    <row r="16" spans="1:67">
      <c r="A16" s="1">
        <v>23011</v>
      </c>
      <c r="B16">
        <v>-4.9403795E-2</v>
      </c>
      <c r="C16">
        <v>0.207789012</v>
      </c>
      <c r="D16">
        <v>0.73</v>
      </c>
      <c r="K16" s="1">
        <f t="shared" si="1"/>
        <v>23011</v>
      </c>
      <c r="L16">
        <f t="shared" si="2"/>
        <v>2.92</v>
      </c>
    </row>
    <row r="17" spans="1:67">
      <c r="A17" s="1">
        <v>23101</v>
      </c>
      <c r="B17">
        <v>0.7134606</v>
      </c>
      <c r="C17">
        <v>0.43307772100000003</v>
      </c>
      <c r="D17">
        <v>0.74250000000000005</v>
      </c>
      <c r="K17" s="1">
        <f t="shared" si="1"/>
        <v>23101</v>
      </c>
      <c r="L17">
        <f t="shared" si="2"/>
        <v>2.97</v>
      </c>
    </row>
    <row r="18" spans="1:67">
      <c r="A18" s="1">
        <v>23192</v>
      </c>
      <c r="B18">
        <v>0.73938713499999997</v>
      </c>
      <c r="C18">
        <v>0.175208104</v>
      </c>
      <c r="D18">
        <v>0.74</v>
      </c>
      <c r="K18" s="1">
        <f t="shared" si="1"/>
        <v>23192</v>
      </c>
      <c r="L18">
        <f t="shared" si="2"/>
        <v>2.96</v>
      </c>
    </row>
    <row r="19" spans="1:67">
      <c r="A19" s="1">
        <v>23284</v>
      </c>
      <c r="B19">
        <v>1.797675822</v>
      </c>
      <c r="C19">
        <v>0.131204917</v>
      </c>
      <c r="D19">
        <v>0.83250000000000002</v>
      </c>
      <c r="K19" s="1">
        <f t="shared" si="1"/>
        <v>23284</v>
      </c>
      <c r="L19">
        <f t="shared" si="2"/>
        <v>3.33</v>
      </c>
    </row>
    <row r="20" spans="1:67">
      <c r="A20" s="1">
        <v>23376</v>
      </c>
      <c r="B20">
        <v>0.27661839999999999</v>
      </c>
      <c r="C20">
        <v>0.80841183999999999</v>
      </c>
      <c r="D20">
        <v>0.86250000000000004</v>
      </c>
      <c r="K20" s="1">
        <f t="shared" si="1"/>
        <v>23376</v>
      </c>
      <c r="L20">
        <f t="shared" si="2"/>
        <v>3.45</v>
      </c>
    </row>
    <row r="21" spans="1:67">
      <c r="A21" s="1">
        <v>23467</v>
      </c>
      <c r="B21">
        <v>1.707396651</v>
      </c>
      <c r="C21">
        <v>0.31536989300000001</v>
      </c>
      <c r="D21">
        <v>0.86499999999999999</v>
      </c>
      <c r="K21" s="1">
        <f t="shared" si="1"/>
        <v>23467</v>
      </c>
      <c r="L21">
        <f t="shared" si="2"/>
        <v>3.46</v>
      </c>
    </row>
    <row r="22" spans="1:67">
      <c r="A22" s="1">
        <v>23558</v>
      </c>
      <c r="B22">
        <v>0.70809465199999999</v>
      </c>
      <c r="C22">
        <v>0.22817684299999999</v>
      </c>
      <c r="D22">
        <v>0.87250000000000005</v>
      </c>
      <c r="K22" s="1">
        <f t="shared" si="1"/>
        <v>23558</v>
      </c>
      <c r="L22">
        <f t="shared" si="2"/>
        <v>3.49</v>
      </c>
    </row>
    <row r="23" spans="1:67">
      <c r="A23" s="1">
        <v>23650</v>
      </c>
      <c r="B23">
        <v>1.1735497050000001</v>
      </c>
      <c r="C23">
        <v>0.39959478999999998</v>
      </c>
      <c r="D23">
        <v>0.86499999999999999</v>
      </c>
      <c r="K23" s="1">
        <f t="shared" si="1"/>
        <v>23650</v>
      </c>
      <c r="L23">
        <f t="shared" si="2"/>
        <v>3.46</v>
      </c>
    </row>
    <row r="24" spans="1:67">
      <c r="A24" s="1">
        <v>23742</v>
      </c>
      <c r="B24">
        <v>-6.6724842000000006E-2</v>
      </c>
      <c r="C24">
        <v>0.45298804199999998</v>
      </c>
      <c r="D24">
        <v>0.89500000000000002</v>
      </c>
      <c r="K24" s="1">
        <f t="shared" si="1"/>
        <v>23742</v>
      </c>
      <c r="L24">
        <f t="shared" si="2"/>
        <v>3.58</v>
      </c>
    </row>
    <row r="25" spans="1:67">
      <c r="A25" s="1">
        <v>23832</v>
      </c>
      <c r="B25">
        <v>2.0197180819999998</v>
      </c>
      <c r="C25">
        <v>0.49957457399999999</v>
      </c>
      <c r="D25">
        <v>0.995</v>
      </c>
      <c r="K25" s="1">
        <f t="shared" si="1"/>
        <v>23832</v>
      </c>
      <c r="L25">
        <f t="shared" si="2"/>
        <v>3.98</v>
      </c>
    </row>
    <row r="26" spans="1:67">
      <c r="A26" s="1">
        <v>23923</v>
      </c>
      <c r="B26">
        <v>0.87862420500000005</v>
      </c>
      <c r="C26">
        <v>0.46080236800000002</v>
      </c>
      <c r="D26">
        <v>1.02</v>
      </c>
      <c r="K26" s="1">
        <f t="shared" si="1"/>
        <v>23923</v>
      </c>
      <c r="L26">
        <f t="shared" si="2"/>
        <v>4.08</v>
      </c>
    </row>
    <row r="27" spans="1:67">
      <c r="A27" s="1">
        <v>24015</v>
      </c>
      <c r="B27">
        <v>1.8267234080000001</v>
      </c>
      <c r="C27">
        <v>0.38640391000000002</v>
      </c>
      <c r="D27">
        <v>1.02</v>
      </c>
      <c r="K27" s="1">
        <f t="shared" si="1"/>
        <v>24015</v>
      </c>
      <c r="L27">
        <f t="shared" si="2"/>
        <v>4.08</v>
      </c>
    </row>
    <row r="28" spans="1:67">
      <c r="A28" s="1">
        <v>24107</v>
      </c>
      <c r="B28">
        <v>1.9046114949999999</v>
      </c>
      <c r="C28">
        <v>0.68460512399999995</v>
      </c>
      <c r="D28">
        <v>1.0425</v>
      </c>
      <c r="K28" s="1">
        <f t="shared" si="1"/>
        <v>24107</v>
      </c>
      <c r="L28">
        <f t="shared" si="2"/>
        <v>4.17</v>
      </c>
    </row>
    <row r="29" spans="1:67">
      <c r="A29" s="1">
        <v>24197</v>
      </c>
      <c r="B29">
        <v>2.0332734260000001</v>
      </c>
      <c r="C29">
        <v>0.63833177200000002</v>
      </c>
      <c r="D29">
        <v>1.1399999999999999</v>
      </c>
      <c r="K29" s="1">
        <f t="shared" si="1"/>
        <v>24197</v>
      </c>
      <c r="L29">
        <f t="shared" si="2"/>
        <v>4.5599999999999996</v>
      </c>
      <c r="BG29" s="17"/>
      <c r="BH29" s="17"/>
      <c r="BI29" s="17"/>
      <c r="BJ29" s="17"/>
      <c r="BK29" s="17"/>
      <c r="BL29" s="17"/>
      <c r="BM29" s="17"/>
      <c r="BN29" s="17"/>
      <c r="BO29" s="17"/>
    </row>
    <row r="30" spans="1:67">
      <c r="A30" s="1">
        <v>24288</v>
      </c>
      <c r="B30">
        <v>-3.9143962999999997E-2</v>
      </c>
      <c r="C30">
        <v>0.81729800500000005</v>
      </c>
      <c r="D30">
        <v>1.2275</v>
      </c>
      <c r="K30" s="1">
        <f t="shared" si="1"/>
        <v>24288</v>
      </c>
      <c r="L30">
        <f t="shared" si="2"/>
        <v>4.91</v>
      </c>
      <c r="BG30" s="17"/>
      <c r="BH30" s="17"/>
      <c r="BI30" s="17"/>
      <c r="BJ30" s="17"/>
      <c r="BK30" s="17"/>
      <c r="BL30" s="17"/>
      <c r="BM30" s="17"/>
      <c r="BN30" s="17"/>
      <c r="BO30" s="17"/>
    </row>
    <row r="31" spans="1:67">
      <c r="A31" s="1">
        <v>24380</v>
      </c>
      <c r="B31">
        <v>0.461170038</v>
      </c>
      <c r="C31">
        <v>0.96267472700000001</v>
      </c>
      <c r="D31">
        <v>1.3525</v>
      </c>
      <c r="K31" s="1">
        <f t="shared" si="1"/>
        <v>24380</v>
      </c>
      <c r="L31">
        <f t="shared" si="2"/>
        <v>5.41</v>
      </c>
      <c r="BG31" s="17"/>
      <c r="BH31" s="17"/>
      <c r="BI31" s="17"/>
      <c r="BJ31" s="17"/>
      <c r="BK31" s="17"/>
      <c r="BL31" s="17"/>
      <c r="BM31" s="17"/>
      <c r="BN31" s="17"/>
      <c r="BO31" s="17"/>
    </row>
    <row r="32" spans="1:67">
      <c r="A32" s="1">
        <v>24472</v>
      </c>
      <c r="B32">
        <v>0.43638758</v>
      </c>
      <c r="C32">
        <v>0.83190799500000001</v>
      </c>
      <c r="D32">
        <v>1.39</v>
      </c>
      <c r="K32" s="1">
        <f t="shared" si="1"/>
        <v>24472</v>
      </c>
      <c r="L32">
        <f t="shared" si="2"/>
        <v>5.56</v>
      </c>
      <c r="BG32" s="17"/>
      <c r="BH32" s="17"/>
      <c r="BI32" s="17"/>
      <c r="BJ32" s="17"/>
      <c r="BK32" s="17"/>
      <c r="BL32" s="17"/>
      <c r="BM32" s="17"/>
      <c r="BN32" s="17"/>
      <c r="BO32" s="17"/>
    </row>
    <row r="33" spans="1:67">
      <c r="A33" s="1">
        <v>24562</v>
      </c>
      <c r="B33">
        <v>0.48891041299999999</v>
      </c>
      <c r="C33">
        <v>0.41625775500000001</v>
      </c>
      <c r="D33">
        <v>1.2050000000000001</v>
      </c>
      <c r="K33" s="1">
        <f t="shared" si="1"/>
        <v>24562</v>
      </c>
      <c r="L33">
        <f t="shared" si="2"/>
        <v>4.82</v>
      </c>
      <c r="BG33" s="17"/>
      <c r="BH33" s="17"/>
      <c r="BI33" s="17"/>
      <c r="BJ33" s="17"/>
      <c r="BK33" s="17"/>
      <c r="BL33" s="17"/>
      <c r="BM33" s="17"/>
      <c r="BN33" s="17"/>
      <c r="BO33" s="17"/>
    </row>
    <row r="34" spans="1:67">
      <c r="A34" s="1">
        <v>24653</v>
      </c>
      <c r="B34">
        <v>-0.33508759999999999</v>
      </c>
      <c r="C34">
        <v>0.50641760999999996</v>
      </c>
      <c r="D34">
        <v>0.99750000000000005</v>
      </c>
      <c r="K34" s="1">
        <f t="shared" si="1"/>
        <v>24653</v>
      </c>
      <c r="L34">
        <f t="shared" si="2"/>
        <v>3.99</v>
      </c>
      <c r="BG34" s="17"/>
      <c r="BH34" s="17"/>
      <c r="BI34" s="17"/>
      <c r="BJ34" s="17"/>
      <c r="BK34" s="17"/>
      <c r="BL34" s="17"/>
      <c r="BM34" s="17"/>
      <c r="BN34" s="17"/>
      <c r="BO34" s="17"/>
    </row>
    <row r="35" spans="1:67">
      <c r="A35" s="1">
        <v>24745</v>
      </c>
      <c r="B35">
        <v>0.537236096</v>
      </c>
      <c r="C35">
        <v>0.95404762600000004</v>
      </c>
      <c r="D35">
        <v>0.97250000000000003</v>
      </c>
      <c r="K35" s="1">
        <f t="shared" si="1"/>
        <v>24745</v>
      </c>
      <c r="L35">
        <f t="shared" si="2"/>
        <v>3.89</v>
      </c>
      <c r="BG35" s="17"/>
      <c r="BH35" s="17"/>
      <c r="BI35" s="17"/>
      <c r="BJ35" s="17"/>
      <c r="BK35" s="17"/>
      <c r="BL35" s="17"/>
      <c r="BM35" s="17"/>
      <c r="BN35" s="17"/>
      <c r="BO35" s="17"/>
    </row>
    <row r="36" spans="1:67">
      <c r="A36" s="1">
        <v>24837</v>
      </c>
      <c r="B36">
        <v>0.33452463900000001</v>
      </c>
      <c r="C36">
        <v>1.1082325340000001</v>
      </c>
      <c r="D36">
        <v>1.0425</v>
      </c>
      <c r="K36" s="1">
        <f t="shared" si="1"/>
        <v>24837</v>
      </c>
      <c r="L36">
        <f t="shared" si="2"/>
        <v>4.17</v>
      </c>
      <c r="BG36" s="17"/>
      <c r="BH36" s="17"/>
      <c r="BI36" s="17"/>
      <c r="BJ36" s="17"/>
      <c r="BK36" s="17"/>
      <c r="BL36" s="17"/>
      <c r="BM36" s="17"/>
      <c r="BN36" s="17"/>
      <c r="BO36" s="17"/>
    </row>
    <row r="37" spans="1:67">
      <c r="A37" s="1">
        <v>24928</v>
      </c>
      <c r="B37">
        <v>1.5979590859999999</v>
      </c>
      <c r="C37">
        <v>1.1016468189999999</v>
      </c>
      <c r="D37">
        <v>1.1975</v>
      </c>
      <c r="K37" s="1">
        <f t="shared" si="1"/>
        <v>24928</v>
      </c>
      <c r="L37">
        <f t="shared" si="2"/>
        <v>4.79</v>
      </c>
      <c r="BG37" s="17"/>
      <c r="BH37" s="17"/>
      <c r="BI37" s="17"/>
      <c r="BJ37" s="17"/>
      <c r="BK37" s="17"/>
      <c r="BL37" s="17"/>
      <c r="BM37" s="17"/>
      <c r="BN37" s="17"/>
      <c r="BO37" s="17"/>
    </row>
    <row r="38" spans="1:67">
      <c r="A38" s="1">
        <v>25019</v>
      </c>
      <c r="B38">
        <v>1.224783792</v>
      </c>
      <c r="C38">
        <v>1.0511271820000001</v>
      </c>
      <c r="D38">
        <v>1.4950000000000001</v>
      </c>
      <c r="K38" s="1">
        <f t="shared" si="1"/>
        <v>25019</v>
      </c>
      <c r="L38">
        <f t="shared" si="2"/>
        <v>5.98</v>
      </c>
      <c r="BG38" s="17"/>
      <c r="BH38" s="17"/>
      <c r="BI38" s="17"/>
      <c r="BJ38" s="17"/>
      <c r="BK38" s="17"/>
      <c r="BL38" s="17"/>
      <c r="BM38" s="17"/>
      <c r="BN38" s="17"/>
      <c r="BO38" s="17"/>
    </row>
    <row r="39" spans="1:67">
      <c r="A39" s="1">
        <v>25111</v>
      </c>
      <c r="B39">
        <v>0.33206904100000001</v>
      </c>
      <c r="C39">
        <v>0.97481604399999999</v>
      </c>
      <c r="D39">
        <v>1.4875</v>
      </c>
      <c r="K39" s="1">
        <f t="shared" si="1"/>
        <v>25111</v>
      </c>
      <c r="L39">
        <f t="shared" si="2"/>
        <v>5.95</v>
      </c>
      <c r="BG39" s="17"/>
      <c r="BH39" s="17"/>
      <c r="BI39" s="17"/>
      <c r="BJ39" s="17"/>
      <c r="BK39" s="17"/>
      <c r="BL39" s="17"/>
      <c r="BM39" s="17"/>
      <c r="BN39" s="17"/>
      <c r="BO39" s="17"/>
    </row>
    <row r="40" spans="1:67">
      <c r="A40" s="1">
        <v>25203</v>
      </c>
      <c r="B40">
        <v>-6.0611678000000002E-2</v>
      </c>
      <c r="C40">
        <v>1.401651867</v>
      </c>
      <c r="D40">
        <v>1.48</v>
      </c>
      <c r="K40" s="1">
        <f t="shared" si="1"/>
        <v>25203</v>
      </c>
      <c r="L40">
        <f t="shared" si="2"/>
        <v>5.92</v>
      </c>
      <c r="BG40" s="17"/>
      <c r="BH40" s="17"/>
      <c r="BI40" s="17"/>
      <c r="BJ40" s="17"/>
      <c r="BK40" s="17"/>
      <c r="BL40" s="17"/>
      <c r="BM40" s="17"/>
      <c r="BN40" s="17"/>
      <c r="BO40" s="17"/>
    </row>
    <row r="41" spans="1:67">
      <c r="A41" s="1">
        <v>25293</v>
      </c>
      <c r="B41">
        <v>1.090982321</v>
      </c>
      <c r="C41">
        <v>1.026527406</v>
      </c>
      <c r="D41">
        <v>1.6425000000000001</v>
      </c>
      <c r="K41" s="1">
        <f t="shared" si="1"/>
        <v>25293</v>
      </c>
      <c r="L41">
        <f t="shared" si="2"/>
        <v>6.57</v>
      </c>
      <c r="BG41" s="17"/>
      <c r="BH41" s="17"/>
      <c r="BI41" s="17"/>
      <c r="BJ41" s="17"/>
      <c r="BK41" s="17"/>
      <c r="BL41" s="17"/>
      <c r="BM41" s="17"/>
      <c r="BN41" s="17"/>
      <c r="BO41" s="17"/>
    </row>
    <row r="42" spans="1:67">
      <c r="A42" s="1">
        <v>25384</v>
      </c>
      <c r="B42">
        <v>-0.17104533199999999</v>
      </c>
      <c r="C42">
        <v>1.263263714</v>
      </c>
      <c r="D42">
        <v>2.0825</v>
      </c>
      <c r="K42" s="1">
        <f t="shared" si="1"/>
        <v>25384</v>
      </c>
      <c r="L42">
        <f t="shared" si="2"/>
        <v>8.33</v>
      </c>
      <c r="BG42" s="17"/>
      <c r="BH42" s="17"/>
      <c r="BI42" s="17"/>
      <c r="BJ42" s="17"/>
      <c r="BK42" s="17"/>
      <c r="BL42" s="17"/>
      <c r="BM42" s="17"/>
      <c r="BN42" s="17"/>
      <c r="BO42" s="17"/>
    </row>
    <row r="43" spans="1:67">
      <c r="A43" s="1">
        <v>25476</v>
      </c>
      <c r="B43">
        <v>0.17044204700000001</v>
      </c>
      <c r="C43">
        <v>1.3978217479999999</v>
      </c>
      <c r="D43">
        <v>2.2450000000000001</v>
      </c>
      <c r="K43" s="1">
        <f t="shared" si="1"/>
        <v>25476</v>
      </c>
      <c r="L43">
        <f t="shared" si="2"/>
        <v>8.98</v>
      </c>
      <c r="BG43" s="17"/>
      <c r="BH43" s="17"/>
      <c r="BI43" s="17"/>
      <c r="BJ43" s="17"/>
      <c r="BK43" s="17"/>
      <c r="BL43" s="17"/>
      <c r="BM43" s="17"/>
      <c r="BN43" s="17"/>
      <c r="BO43" s="17"/>
    </row>
    <row r="44" spans="1:67">
      <c r="A44" s="1">
        <v>25568</v>
      </c>
      <c r="B44">
        <v>-0.98567685400000005</v>
      </c>
      <c r="C44">
        <v>1.2814420259999999</v>
      </c>
      <c r="D44">
        <v>2.2349999999999999</v>
      </c>
      <c r="K44" s="1">
        <f t="shared" si="1"/>
        <v>25568</v>
      </c>
      <c r="L44">
        <f t="shared" si="2"/>
        <v>8.94</v>
      </c>
      <c r="BG44" s="17"/>
      <c r="BH44" s="17"/>
      <c r="BI44" s="17"/>
      <c r="BJ44" s="17"/>
      <c r="BK44" s="17"/>
      <c r="BL44" s="17"/>
      <c r="BM44" s="17"/>
      <c r="BN44" s="17"/>
      <c r="BO44" s="17"/>
    </row>
    <row r="45" spans="1:67">
      <c r="A45" s="1">
        <v>25658</v>
      </c>
      <c r="B45">
        <v>-0.65895948100000001</v>
      </c>
      <c r="C45">
        <v>1.4014650019999999</v>
      </c>
      <c r="D45">
        <v>2.14</v>
      </c>
      <c r="K45" s="1">
        <f t="shared" si="1"/>
        <v>25658</v>
      </c>
      <c r="L45">
        <f t="shared" si="2"/>
        <v>8.56</v>
      </c>
      <c r="BG45" s="17"/>
      <c r="BH45" s="17"/>
      <c r="BI45" s="17"/>
      <c r="BJ45" s="17"/>
      <c r="BK45" s="17"/>
      <c r="BL45" s="17"/>
      <c r="BM45" s="17"/>
      <c r="BN45" s="17"/>
      <c r="BO45" s="17"/>
    </row>
    <row r="46" spans="1:67">
      <c r="A46" s="1">
        <v>25749</v>
      </c>
      <c r="B46">
        <v>-0.37215026000000001</v>
      </c>
      <c r="C46">
        <v>1.3820951100000001</v>
      </c>
      <c r="D46">
        <v>1.97</v>
      </c>
      <c r="K46" s="1">
        <f t="shared" si="1"/>
        <v>25749</v>
      </c>
      <c r="L46">
        <f t="shared" si="2"/>
        <v>7.88</v>
      </c>
      <c r="BG46" s="17"/>
      <c r="BH46" s="17"/>
      <c r="BI46" s="17"/>
      <c r="BJ46" s="17"/>
      <c r="BK46" s="17"/>
      <c r="BL46" s="17"/>
      <c r="BM46" s="17"/>
      <c r="BN46" s="17"/>
      <c r="BO46" s="17"/>
    </row>
    <row r="47" spans="1:67">
      <c r="A47" s="1">
        <v>25841</v>
      </c>
      <c r="B47">
        <v>0.39174455600000002</v>
      </c>
      <c r="C47">
        <v>0.81722056600000004</v>
      </c>
      <c r="D47">
        <v>1.6775</v>
      </c>
      <c r="K47" s="1">
        <f t="shared" si="1"/>
        <v>25841</v>
      </c>
      <c r="L47">
        <f t="shared" si="2"/>
        <v>6.71</v>
      </c>
      <c r="BG47" s="17"/>
      <c r="BH47" s="17"/>
      <c r="BI47" s="17"/>
      <c r="BJ47" s="17"/>
      <c r="BK47" s="17"/>
      <c r="BL47" s="17"/>
      <c r="BM47" s="17"/>
      <c r="BN47" s="17"/>
      <c r="BO47" s="17"/>
    </row>
    <row r="48" spans="1:67">
      <c r="A48" s="1">
        <v>25933</v>
      </c>
      <c r="B48">
        <v>-1.6135698629999999</v>
      </c>
      <c r="C48">
        <v>1.313293732</v>
      </c>
      <c r="D48">
        <v>1.3925000000000001</v>
      </c>
      <c r="K48" s="1">
        <f t="shared" si="1"/>
        <v>25933</v>
      </c>
      <c r="L48">
        <f t="shared" si="2"/>
        <v>5.57</v>
      </c>
      <c r="BG48" s="17"/>
      <c r="BH48" s="17"/>
      <c r="BI48" s="17"/>
      <c r="BJ48" s="17"/>
      <c r="BK48" s="17"/>
      <c r="BL48" s="17"/>
      <c r="BM48" s="17"/>
      <c r="BN48" s="17"/>
      <c r="BO48" s="17"/>
    </row>
    <row r="49" spans="1:67">
      <c r="A49" s="1">
        <v>26023</v>
      </c>
      <c r="B49">
        <v>2.1375849140000001</v>
      </c>
      <c r="C49">
        <v>1.507493398</v>
      </c>
      <c r="D49">
        <v>0.96499999999999997</v>
      </c>
      <c r="K49" s="1">
        <f t="shared" si="1"/>
        <v>26023</v>
      </c>
      <c r="L49">
        <f t="shared" si="2"/>
        <v>3.86</v>
      </c>
      <c r="BG49" s="17"/>
      <c r="BH49" s="17"/>
      <c r="BI49" s="17"/>
      <c r="BJ49" s="17"/>
      <c r="BK49" s="17"/>
      <c r="BL49" s="17"/>
      <c r="BM49" s="17"/>
      <c r="BN49" s="17"/>
      <c r="BO49" s="17"/>
    </row>
    <row r="50" spans="1:67">
      <c r="A50" s="1">
        <v>26114</v>
      </c>
      <c r="B50">
        <v>-1.0363799E-2</v>
      </c>
      <c r="C50">
        <v>1.3054020529999999</v>
      </c>
      <c r="D50">
        <v>1.1425000000000001</v>
      </c>
      <c r="K50" s="1">
        <f t="shared" si="1"/>
        <v>26114</v>
      </c>
      <c r="L50">
        <f t="shared" si="2"/>
        <v>4.57</v>
      </c>
      <c r="BG50" s="17"/>
      <c r="BH50" s="17"/>
      <c r="BI50" s="17"/>
      <c r="BJ50" s="17"/>
      <c r="BK50" s="17"/>
      <c r="BL50" s="17"/>
      <c r="BM50" s="17"/>
      <c r="BN50" s="17"/>
      <c r="BO50" s="17"/>
    </row>
    <row r="51" spans="1:67">
      <c r="A51" s="1">
        <v>26206</v>
      </c>
      <c r="B51">
        <v>0.26902579799999998</v>
      </c>
      <c r="C51">
        <v>1.0125118879999999</v>
      </c>
      <c r="D51">
        <v>1.37</v>
      </c>
      <c r="G51">
        <v>1.5257000000000001</v>
      </c>
      <c r="K51" s="1">
        <f t="shared" si="1"/>
        <v>26206</v>
      </c>
      <c r="L51">
        <f t="shared" si="2"/>
        <v>5.48</v>
      </c>
      <c r="BG51" s="17"/>
      <c r="BH51" s="17"/>
      <c r="BI51" s="17"/>
      <c r="BJ51" s="17"/>
      <c r="BK51" s="17"/>
      <c r="BL51" s="17"/>
      <c r="BM51" s="17"/>
      <c r="BN51" s="17"/>
      <c r="BO51" s="17"/>
    </row>
    <row r="52" spans="1:67">
      <c r="A52" s="1">
        <v>26298</v>
      </c>
      <c r="B52">
        <v>-0.32043651299999998</v>
      </c>
      <c r="C52">
        <v>0.83057731000000001</v>
      </c>
      <c r="D52">
        <v>1.1875</v>
      </c>
      <c r="G52">
        <v>1.4919249999999999</v>
      </c>
      <c r="K52" s="1">
        <f t="shared" si="1"/>
        <v>26298</v>
      </c>
      <c r="L52">
        <f t="shared" si="2"/>
        <v>4.75</v>
      </c>
      <c r="BG52" s="17"/>
      <c r="BH52" s="17"/>
      <c r="BI52" s="17"/>
      <c r="BJ52" s="17"/>
      <c r="BK52" s="17"/>
      <c r="BL52" s="17"/>
      <c r="BM52" s="17"/>
      <c r="BN52" s="17"/>
      <c r="BO52" s="17"/>
    </row>
    <row r="53" spans="1:67">
      <c r="A53" s="1">
        <v>26389</v>
      </c>
      <c r="B53">
        <v>1.2602782079999999</v>
      </c>
      <c r="C53">
        <v>1.512664888</v>
      </c>
      <c r="D53">
        <v>0.88749999999999996</v>
      </c>
      <c r="G53">
        <v>1.5448</v>
      </c>
      <c r="K53" s="1">
        <f t="shared" si="1"/>
        <v>26389</v>
      </c>
      <c r="L53">
        <f t="shared" si="2"/>
        <v>3.55</v>
      </c>
      <c r="BG53" s="17"/>
      <c r="BH53" s="17"/>
      <c r="BI53" s="17"/>
      <c r="BJ53" s="17"/>
      <c r="BK53" s="17"/>
      <c r="BL53" s="17"/>
      <c r="BM53" s="17"/>
      <c r="BN53" s="17"/>
      <c r="BO53" s="17"/>
    </row>
    <row r="54" spans="1:67">
      <c r="A54" s="1">
        <v>26480</v>
      </c>
      <c r="B54">
        <v>1.686045633</v>
      </c>
      <c r="C54">
        <v>0.62055318699999995</v>
      </c>
      <c r="D54">
        <v>1.075</v>
      </c>
      <c r="G54">
        <v>1.53105</v>
      </c>
      <c r="K54" s="1">
        <f t="shared" si="1"/>
        <v>26480</v>
      </c>
      <c r="L54">
        <f t="shared" si="2"/>
        <v>4.3</v>
      </c>
      <c r="BG54" s="17"/>
      <c r="BH54" s="17"/>
      <c r="BI54" s="17"/>
      <c r="BJ54" s="17"/>
      <c r="BK54" s="17"/>
      <c r="BL54" s="17"/>
      <c r="BM54" s="17"/>
      <c r="BN54" s="17"/>
      <c r="BO54" s="17"/>
    </row>
    <row r="55" spans="1:67">
      <c r="A55" s="1">
        <v>26572</v>
      </c>
      <c r="B55">
        <v>0.38528770200000001</v>
      </c>
      <c r="C55">
        <v>0.95070660399999996</v>
      </c>
      <c r="D55">
        <v>1.1850000000000001</v>
      </c>
      <c r="G55">
        <v>1.5852999999999999</v>
      </c>
      <c r="K55" s="1">
        <f t="shared" si="1"/>
        <v>26572</v>
      </c>
      <c r="L55">
        <f t="shared" si="2"/>
        <v>4.74</v>
      </c>
      <c r="BG55" s="17"/>
      <c r="BH55" s="17"/>
      <c r="BI55" s="17"/>
      <c r="BJ55" s="17"/>
      <c r="BK55" s="17"/>
      <c r="BL55" s="17"/>
      <c r="BM55" s="17"/>
      <c r="BN55" s="17"/>
      <c r="BO55" s="17"/>
    </row>
    <row r="56" spans="1:67">
      <c r="A56" s="1">
        <v>26664</v>
      </c>
      <c r="B56">
        <v>1.1057907119999999</v>
      </c>
      <c r="C56">
        <v>1.2670582079999999</v>
      </c>
      <c r="D56">
        <v>1.2875000000000001</v>
      </c>
      <c r="G56">
        <v>1.569</v>
      </c>
      <c r="K56" s="1">
        <f t="shared" si="1"/>
        <v>26664</v>
      </c>
      <c r="L56">
        <f t="shared" si="2"/>
        <v>5.15</v>
      </c>
      <c r="BG56" s="17"/>
      <c r="BH56" s="17"/>
      <c r="BI56" s="17"/>
      <c r="BJ56" s="17"/>
      <c r="BK56" s="17"/>
      <c r="BL56" s="17"/>
      <c r="BM56" s="17"/>
      <c r="BN56" s="17"/>
      <c r="BO56" s="17"/>
    </row>
    <row r="57" spans="1:67">
      <c r="A57" s="1">
        <v>26754</v>
      </c>
      <c r="B57">
        <v>1.8936626270000001</v>
      </c>
      <c r="C57">
        <v>1.1457007189999999</v>
      </c>
      <c r="D57">
        <v>1.635</v>
      </c>
      <c r="G57">
        <v>1.645375</v>
      </c>
      <c r="K57" s="1">
        <f t="shared" si="1"/>
        <v>26754</v>
      </c>
      <c r="L57">
        <f t="shared" si="2"/>
        <v>6.54</v>
      </c>
    </row>
    <row r="58" spans="1:67">
      <c r="A58" s="1">
        <v>26845</v>
      </c>
      <c r="B58">
        <v>0.53249332299999996</v>
      </c>
      <c r="C58">
        <v>1.5276801840000001</v>
      </c>
      <c r="D58">
        <v>1.9550000000000001</v>
      </c>
      <c r="G58">
        <v>1.6672499999999999</v>
      </c>
      <c r="K58" s="1">
        <f t="shared" si="1"/>
        <v>26845</v>
      </c>
      <c r="L58">
        <f t="shared" si="2"/>
        <v>7.82</v>
      </c>
    </row>
    <row r="59" spans="1:67">
      <c r="A59" s="1">
        <v>26937</v>
      </c>
      <c r="B59">
        <v>-1.068610021</v>
      </c>
      <c r="C59">
        <v>1.9262301660000001</v>
      </c>
      <c r="D59">
        <v>2.64</v>
      </c>
      <c r="G59">
        <v>1.690725</v>
      </c>
      <c r="K59" s="1">
        <f t="shared" si="1"/>
        <v>26937</v>
      </c>
      <c r="L59">
        <f t="shared" si="2"/>
        <v>10.56</v>
      </c>
    </row>
    <row r="60" spans="1:67">
      <c r="A60" s="1">
        <v>27029</v>
      </c>
      <c r="B60">
        <v>0.405483592</v>
      </c>
      <c r="C60">
        <v>1.973180827</v>
      </c>
      <c r="D60">
        <v>2.5</v>
      </c>
      <c r="G60">
        <v>1.6844250000000001</v>
      </c>
      <c r="K60" s="1">
        <f t="shared" si="1"/>
        <v>27029</v>
      </c>
      <c r="L60">
        <f t="shared" si="2"/>
        <v>10</v>
      </c>
    </row>
    <row r="61" spans="1:67">
      <c r="A61" s="1">
        <v>27119</v>
      </c>
      <c r="B61">
        <v>-1.3981814610000001</v>
      </c>
      <c r="C61">
        <v>1.8695990389999999</v>
      </c>
      <c r="D61">
        <v>2.3325</v>
      </c>
      <c r="G61">
        <v>1.835475</v>
      </c>
      <c r="K61" s="1">
        <f t="shared" si="1"/>
        <v>27119</v>
      </c>
      <c r="L61">
        <f t="shared" si="2"/>
        <v>9.33</v>
      </c>
    </row>
    <row r="62" spans="1:67">
      <c r="A62" s="1">
        <v>27210</v>
      </c>
      <c r="B62">
        <v>-0.29322436699999999</v>
      </c>
      <c r="C62">
        <v>2.3358372269999998</v>
      </c>
      <c r="D62">
        <v>2.8125</v>
      </c>
      <c r="G62">
        <v>1.929325</v>
      </c>
      <c r="K62" s="1">
        <f t="shared" si="1"/>
        <v>27210</v>
      </c>
      <c r="L62">
        <f t="shared" si="2"/>
        <v>11.25</v>
      </c>
    </row>
    <row r="63" spans="1:67">
      <c r="A63" s="1">
        <v>27302</v>
      </c>
      <c r="B63">
        <v>-1.473846089</v>
      </c>
      <c r="C63">
        <v>2.8897373320000002</v>
      </c>
      <c r="D63">
        <v>3.0249999999999999</v>
      </c>
      <c r="G63">
        <v>1.954</v>
      </c>
      <c r="K63" s="1">
        <f t="shared" si="1"/>
        <v>27302</v>
      </c>
      <c r="L63">
        <f t="shared" si="2"/>
        <v>12.1</v>
      </c>
    </row>
    <row r="64" spans="1:67">
      <c r="A64" s="1">
        <v>27394</v>
      </c>
      <c r="B64">
        <v>-0.90771162999999999</v>
      </c>
      <c r="C64">
        <v>2.8990863120000001</v>
      </c>
      <c r="D64">
        <v>2.335</v>
      </c>
      <c r="G64">
        <v>1.7904249999999999</v>
      </c>
      <c r="K64" s="1">
        <f t="shared" si="1"/>
        <v>27394</v>
      </c>
      <c r="L64">
        <f t="shared" si="2"/>
        <v>9.34</v>
      </c>
    </row>
    <row r="65" spans="1:12">
      <c r="A65" s="1">
        <v>27484</v>
      </c>
      <c r="B65">
        <v>-1.7388203339999999</v>
      </c>
      <c r="C65">
        <v>2.2477044450000001</v>
      </c>
      <c r="D65">
        <v>1.5774999999999999</v>
      </c>
      <c r="G65">
        <v>1.861</v>
      </c>
      <c r="K65" s="1">
        <f t="shared" si="1"/>
        <v>27484</v>
      </c>
      <c r="L65">
        <f t="shared" si="2"/>
        <v>6.31</v>
      </c>
    </row>
    <row r="66" spans="1:12">
      <c r="A66" s="1">
        <v>27575</v>
      </c>
      <c r="B66">
        <v>0.204579979</v>
      </c>
      <c r="C66">
        <v>1.474515858</v>
      </c>
      <c r="D66">
        <v>1.355</v>
      </c>
      <c r="G66">
        <v>1.9053</v>
      </c>
      <c r="K66" s="1">
        <f t="shared" si="1"/>
        <v>27575</v>
      </c>
      <c r="L66">
        <f t="shared" si="2"/>
        <v>5.42</v>
      </c>
    </row>
    <row r="67" spans="1:12">
      <c r="A67" s="1">
        <v>27667</v>
      </c>
      <c r="B67">
        <v>1.19648022</v>
      </c>
      <c r="C67">
        <v>1.7497566229999999</v>
      </c>
      <c r="D67">
        <v>1.54</v>
      </c>
      <c r="G67">
        <v>2.03755</v>
      </c>
      <c r="K67" s="1">
        <f t="shared" si="1"/>
        <v>27667</v>
      </c>
      <c r="L67">
        <f t="shared" si="2"/>
        <v>6.16</v>
      </c>
    </row>
    <row r="68" spans="1:12">
      <c r="A68" s="1">
        <v>27759</v>
      </c>
      <c r="B68">
        <v>0.83904804899999996</v>
      </c>
      <c r="C68">
        <v>1.66000945</v>
      </c>
      <c r="D68">
        <v>1.3525</v>
      </c>
      <c r="G68">
        <v>1.9117999999999999</v>
      </c>
      <c r="K68" s="1">
        <f t="shared" ref="K68:K131" si="3">+A68</f>
        <v>27759</v>
      </c>
      <c r="L68">
        <f t="shared" ref="L68:L131" si="4">+D68*4</f>
        <v>5.41</v>
      </c>
    </row>
    <row r="69" spans="1:12">
      <c r="A69" s="1">
        <v>27850</v>
      </c>
      <c r="B69">
        <v>1.7318100569999999</v>
      </c>
      <c r="C69">
        <v>1.0510423760000001</v>
      </c>
      <c r="D69">
        <v>1.2075</v>
      </c>
      <c r="G69">
        <v>1.8784749999999999</v>
      </c>
      <c r="K69" s="1">
        <f t="shared" si="3"/>
        <v>27850</v>
      </c>
      <c r="L69">
        <f t="shared" si="4"/>
        <v>4.83</v>
      </c>
    </row>
    <row r="70" spans="1:12">
      <c r="A70" s="1">
        <v>27941</v>
      </c>
      <c r="B70">
        <v>0.244923113</v>
      </c>
      <c r="C70">
        <v>1.0022894440000001</v>
      </c>
      <c r="D70">
        <v>1.3</v>
      </c>
      <c r="G70">
        <v>1.9142749999999999</v>
      </c>
      <c r="K70" s="1">
        <f t="shared" si="3"/>
        <v>27941</v>
      </c>
      <c r="L70">
        <f t="shared" si="4"/>
        <v>5.2</v>
      </c>
    </row>
    <row r="71" spans="1:12">
      <c r="A71" s="1">
        <v>28033</v>
      </c>
      <c r="B71">
        <v>6.4425314999999997E-2</v>
      </c>
      <c r="C71">
        <v>1.2847410800000001</v>
      </c>
      <c r="D71">
        <v>1.32</v>
      </c>
      <c r="G71">
        <v>1.8660000000000001</v>
      </c>
      <c r="K71" s="1">
        <f t="shared" si="3"/>
        <v>28033</v>
      </c>
      <c r="L71">
        <f t="shared" si="4"/>
        <v>5.28</v>
      </c>
    </row>
    <row r="72" spans="1:12">
      <c r="A72" s="1">
        <v>28125</v>
      </c>
      <c r="B72">
        <v>0.244562474</v>
      </c>
      <c r="C72">
        <v>1.776687941</v>
      </c>
      <c r="D72">
        <v>1.2175</v>
      </c>
      <c r="G72">
        <v>1.6836</v>
      </c>
      <c r="K72" s="1">
        <f t="shared" si="3"/>
        <v>28125</v>
      </c>
      <c r="L72">
        <f t="shared" si="4"/>
        <v>4.87</v>
      </c>
    </row>
    <row r="73" spans="1:12">
      <c r="A73" s="1">
        <v>28215</v>
      </c>
      <c r="B73">
        <v>0.70621790299999998</v>
      </c>
      <c r="C73">
        <v>1.5947929320000001</v>
      </c>
      <c r="D73">
        <v>1.165</v>
      </c>
      <c r="G73">
        <v>1.8341000000000001</v>
      </c>
      <c r="K73" s="1">
        <f t="shared" si="3"/>
        <v>28215</v>
      </c>
      <c r="L73">
        <f t="shared" si="4"/>
        <v>4.66</v>
      </c>
    </row>
    <row r="74" spans="1:12">
      <c r="A74" s="1">
        <v>28306</v>
      </c>
      <c r="B74">
        <v>1.458558802</v>
      </c>
      <c r="C74">
        <v>1.401587481</v>
      </c>
      <c r="D74">
        <v>1.29</v>
      </c>
      <c r="G74">
        <v>1.7950999999999999</v>
      </c>
      <c r="K74" s="1">
        <f t="shared" si="3"/>
        <v>28306</v>
      </c>
      <c r="L74">
        <f t="shared" si="4"/>
        <v>5.16</v>
      </c>
    </row>
    <row r="75" spans="1:12">
      <c r="A75" s="1">
        <v>28398</v>
      </c>
      <c r="B75">
        <v>1.327137711</v>
      </c>
      <c r="C75">
        <v>1.2096791979999999</v>
      </c>
      <c r="D75">
        <v>1.4550000000000001</v>
      </c>
      <c r="G75">
        <v>1.8171250000000001</v>
      </c>
      <c r="K75" s="1">
        <f t="shared" si="3"/>
        <v>28398</v>
      </c>
      <c r="L75">
        <f t="shared" si="4"/>
        <v>5.82</v>
      </c>
    </row>
    <row r="76" spans="1:12">
      <c r="A76" s="1">
        <v>28490</v>
      </c>
      <c r="B76">
        <v>-0.45554582500000002</v>
      </c>
      <c r="C76">
        <v>2.1387129210000002</v>
      </c>
      <c r="D76">
        <v>1.6274999999999999</v>
      </c>
      <c r="G76">
        <v>1.9211750000000001</v>
      </c>
      <c r="K76" s="1">
        <f t="shared" si="3"/>
        <v>28490</v>
      </c>
      <c r="L76">
        <f t="shared" si="4"/>
        <v>6.51</v>
      </c>
    </row>
    <row r="77" spans="1:12">
      <c r="A77" s="1">
        <v>28580</v>
      </c>
      <c r="B77">
        <v>-0.129274257</v>
      </c>
      <c r="C77">
        <v>1.4419591650000001</v>
      </c>
      <c r="D77">
        <v>1.69</v>
      </c>
      <c r="G77">
        <v>1.9878750000000001</v>
      </c>
      <c r="K77" s="1">
        <f t="shared" si="3"/>
        <v>28580</v>
      </c>
      <c r="L77">
        <f t="shared" si="4"/>
        <v>6.76</v>
      </c>
    </row>
    <row r="78" spans="1:12">
      <c r="A78" s="1">
        <v>28671</v>
      </c>
      <c r="B78">
        <v>3.3464467349999998</v>
      </c>
      <c r="C78">
        <v>1.89486431</v>
      </c>
      <c r="D78">
        <v>1.82</v>
      </c>
      <c r="G78">
        <v>2.0954000000000002</v>
      </c>
      <c r="K78" s="1">
        <f t="shared" si="3"/>
        <v>28671</v>
      </c>
      <c r="L78">
        <f t="shared" si="4"/>
        <v>7.28</v>
      </c>
    </row>
    <row r="79" spans="1:12">
      <c r="A79" s="1">
        <v>28763</v>
      </c>
      <c r="B79">
        <v>0.560913255</v>
      </c>
      <c r="C79">
        <v>1.684142893</v>
      </c>
      <c r="D79">
        <v>2.0225</v>
      </c>
      <c r="G79">
        <v>2.0625499999999999</v>
      </c>
      <c r="K79" s="1">
        <f t="shared" si="3"/>
        <v>28763</v>
      </c>
      <c r="L79">
        <f t="shared" si="4"/>
        <v>8.09</v>
      </c>
    </row>
    <row r="80" spans="1:12">
      <c r="A80" s="1">
        <v>28855</v>
      </c>
      <c r="B80">
        <v>0.90528353500000003</v>
      </c>
      <c r="C80">
        <v>2.0244978389999999</v>
      </c>
      <c r="D80">
        <v>2.395</v>
      </c>
      <c r="G80">
        <v>2.1985999999999999</v>
      </c>
      <c r="K80" s="1">
        <f t="shared" si="3"/>
        <v>28855</v>
      </c>
      <c r="L80">
        <f t="shared" si="4"/>
        <v>9.58</v>
      </c>
    </row>
    <row r="81" spans="1:12">
      <c r="A81" s="1">
        <v>28945</v>
      </c>
      <c r="B81">
        <v>-0.24772076200000001</v>
      </c>
      <c r="C81">
        <v>1.806851405</v>
      </c>
      <c r="D81">
        <v>2.5175000000000001</v>
      </c>
      <c r="G81">
        <v>2.1964999999999999</v>
      </c>
      <c r="K81" s="1">
        <f t="shared" si="3"/>
        <v>28945</v>
      </c>
      <c r="L81">
        <f t="shared" si="4"/>
        <v>10.07</v>
      </c>
    </row>
    <row r="82" spans="1:12">
      <c r="A82" s="1">
        <v>29036</v>
      </c>
      <c r="B82">
        <v>-0.31311873400000001</v>
      </c>
      <c r="C82">
        <v>2.420054989</v>
      </c>
      <c r="D82">
        <v>2.5449999999999999</v>
      </c>
      <c r="G82">
        <v>2.117575</v>
      </c>
      <c r="K82" s="1">
        <f t="shared" si="3"/>
        <v>29036</v>
      </c>
      <c r="L82">
        <f t="shared" si="4"/>
        <v>10.18</v>
      </c>
    </row>
    <row r="83" spans="1:12">
      <c r="A83" s="1">
        <v>29128</v>
      </c>
      <c r="B83">
        <v>0.32743148799999999</v>
      </c>
      <c r="C83">
        <v>2.1632932139999999</v>
      </c>
      <c r="D83">
        <v>2.7349999999999999</v>
      </c>
      <c r="G83">
        <v>2.270025</v>
      </c>
      <c r="K83" s="1">
        <f t="shared" si="3"/>
        <v>29128</v>
      </c>
      <c r="L83">
        <f t="shared" si="4"/>
        <v>10.94</v>
      </c>
    </row>
    <row r="84" spans="1:12">
      <c r="A84" s="1">
        <v>29220</v>
      </c>
      <c r="B84">
        <v>-0.15362910799999999</v>
      </c>
      <c r="C84">
        <v>1.8384465729999999</v>
      </c>
      <c r="D84">
        <v>3.395</v>
      </c>
      <c r="F84">
        <v>1.6</v>
      </c>
      <c r="G84">
        <v>2.4906000000000001</v>
      </c>
      <c r="K84" s="1">
        <f t="shared" si="3"/>
        <v>29220</v>
      </c>
      <c r="L84">
        <f t="shared" si="4"/>
        <v>13.58</v>
      </c>
    </row>
    <row r="85" spans="1:12">
      <c r="A85" s="1">
        <v>29311</v>
      </c>
      <c r="B85">
        <v>-8.3192589999999997E-2</v>
      </c>
      <c r="C85">
        <v>2.0793091590000001</v>
      </c>
      <c r="D85">
        <v>3.7675000000000001</v>
      </c>
      <c r="G85">
        <v>2.9784250000000001</v>
      </c>
      <c r="K85" s="1">
        <f t="shared" si="3"/>
        <v>29311</v>
      </c>
      <c r="L85">
        <f t="shared" si="4"/>
        <v>15.07</v>
      </c>
    </row>
    <row r="86" spans="1:12">
      <c r="A86" s="1">
        <v>29402</v>
      </c>
      <c r="B86">
        <v>-2.4706013950000001</v>
      </c>
      <c r="C86">
        <v>2.3510301899999999</v>
      </c>
      <c r="D86">
        <v>3.1675</v>
      </c>
      <c r="F86">
        <v>1.8374999999999999</v>
      </c>
      <c r="G86">
        <v>2.4489000000000001</v>
      </c>
      <c r="K86" s="1">
        <f t="shared" si="3"/>
        <v>29402</v>
      </c>
      <c r="L86">
        <f t="shared" si="4"/>
        <v>12.67</v>
      </c>
    </row>
    <row r="87" spans="1:12">
      <c r="A87" s="1">
        <v>29494</v>
      </c>
      <c r="B87">
        <v>-0.49739301299999999</v>
      </c>
      <c r="C87">
        <v>2.2090655419999998</v>
      </c>
      <c r="D87">
        <v>2.4550000000000001</v>
      </c>
      <c r="G87">
        <v>2.8787750000000001</v>
      </c>
      <c r="K87" s="1">
        <f t="shared" si="3"/>
        <v>29494</v>
      </c>
      <c r="L87">
        <f t="shared" si="4"/>
        <v>9.82</v>
      </c>
    </row>
    <row r="88" spans="1:12">
      <c r="A88" s="1">
        <v>29586</v>
      </c>
      <c r="B88">
        <v>1.47635615</v>
      </c>
      <c r="C88">
        <v>2.5713716930000001</v>
      </c>
      <c r="D88">
        <v>3.9624999999999999</v>
      </c>
      <c r="F88">
        <v>1.9375</v>
      </c>
      <c r="G88">
        <v>2.96035</v>
      </c>
      <c r="K88" s="1">
        <f t="shared" si="3"/>
        <v>29586</v>
      </c>
      <c r="L88">
        <f t="shared" si="4"/>
        <v>15.85</v>
      </c>
    </row>
    <row r="89" spans="1:12">
      <c r="A89" s="1">
        <v>29676</v>
      </c>
      <c r="B89">
        <v>1.5757764700000001</v>
      </c>
      <c r="C89">
        <v>2.600061819</v>
      </c>
      <c r="D89">
        <v>4.1500000000000004</v>
      </c>
      <c r="G89">
        <v>3.2102750000000002</v>
      </c>
      <c r="K89" s="1">
        <f t="shared" si="3"/>
        <v>29676</v>
      </c>
      <c r="L89">
        <f t="shared" si="4"/>
        <v>16.600000000000001</v>
      </c>
    </row>
    <row r="90" spans="1:12">
      <c r="A90" s="1">
        <v>29767</v>
      </c>
      <c r="B90">
        <v>-1.0984483060000001</v>
      </c>
      <c r="C90">
        <v>1.9622379000000001</v>
      </c>
      <c r="D90">
        <v>4.4474999999999998</v>
      </c>
      <c r="F90">
        <v>1.825</v>
      </c>
      <c r="G90">
        <v>3.2642250000000002</v>
      </c>
      <c r="K90" s="1">
        <f t="shared" si="3"/>
        <v>29767</v>
      </c>
      <c r="L90">
        <f t="shared" si="4"/>
        <v>17.79</v>
      </c>
    </row>
    <row r="91" spans="1:12">
      <c r="A91" s="1">
        <v>29859</v>
      </c>
      <c r="B91">
        <v>0.84163459699999998</v>
      </c>
      <c r="C91">
        <v>1.864747774</v>
      </c>
      <c r="D91">
        <v>4.3975</v>
      </c>
      <c r="G91">
        <v>3.7230249999999998</v>
      </c>
      <c r="K91" s="1">
        <f t="shared" si="3"/>
        <v>29859</v>
      </c>
      <c r="L91">
        <f t="shared" si="4"/>
        <v>17.59</v>
      </c>
    </row>
    <row r="92" spans="1:12">
      <c r="A92" s="1">
        <v>29951</v>
      </c>
      <c r="B92">
        <v>-1.4356505449999999</v>
      </c>
      <c r="C92">
        <v>1.7132210809999999</v>
      </c>
      <c r="D92">
        <v>3.3975</v>
      </c>
      <c r="F92">
        <v>1.6375</v>
      </c>
      <c r="G92">
        <v>3.37825</v>
      </c>
      <c r="K92" s="1">
        <f t="shared" si="3"/>
        <v>29951</v>
      </c>
      <c r="L92">
        <f t="shared" si="4"/>
        <v>13.59</v>
      </c>
    </row>
    <row r="93" spans="1:12">
      <c r="A93" s="1">
        <v>30041</v>
      </c>
      <c r="B93">
        <v>-1.8983794810000001</v>
      </c>
      <c r="C93">
        <v>1.366242607</v>
      </c>
      <c r="D93">
        <v>3.5525000000000002</v>
      </c>
      <c r="G93">
        <v>3.3428249999999999</v>
      </c>
      <c r="K93" s="1">
        <f t="shared" si="3"/>
        <v>30041</v>
      </c>
      <c r="L93">
        <f t="shared" si="4"/>
        <v>14.21</v>
      </c>
    </row>
    <row r="94" spans="1:12">
      <c r="A94" s="1">
        <v>30132</v>
      </c>
      <c r="B94">
        <v>0.12845338000000001</v>
      </c>
      <c r="C94">
        <v>1.290654711</v>
      </c>
      <c r="D94">
        <v>3.6274999999999999</v>
      </c>
      <c r="F94">
        <v>1.3</v>
      </c>
      <c r="G94">
        <v>3.3980000000000001</v>
      </c>
      <c r="K94" s="1">
        <f t="shared" si="3"/>
        <v>30132</v>
      </c>
      <c r="L94">
        <f t="shared" si="4"/>
        <v>14.51</v>
      </c>
    </row>
    <row r="95" spans="1:12">
      <c r="A95" s="1">
        <v>30224</v>
      </c>
      <c r="B95">
        <v>-0.70404248400000002</v>
      </c>
      <c r="C95">
        <v>1.4087662409999999</v>
      </c>
      <c r="D95">
        <v>2.7524999999999999</v>
      </c>
      <c r="G95">
        <v>2.9044500000000002</v>
      </c>
      <c r="K95" s="1">
        <f t="shared" si="3"/>
        <v>30224</v>
      </c>
      <c r="L95">
        <f t="shared" si="4"/>
        <v>11.01</v>
      </c>
    </row>
    <row r="96" spans="1:12">
      <c r="A96" s="1">
        <v>30316</v>
      </c>
      <c r="B96">
        <v>-0.27615917800000001</v>
      </c>
      <c r="C96">
        <v>1.031359607</v>
      </c>
      <c r="D96">
        <v>2.3199999999999998</v>
      </c>
      <c r="F96">
        <v>1.2875000000000001</v>
      </c>
      <c r="G96">
        <v>2.6223999999999998</v>
      </c>
      <c r="K96" s="1">
        <f t="shared" si="3"/>
        <v>30316</v>
      </c>
      <c r="L96">
        <f t="shared" si="4"/>
        <v>9.2799999999999994</v>
      </c>
    </row>
    <row r="97" spans="1:12">
      <c r="A97" s="1">
        <v>30406</v>
      </c>
      <c r="B97">
        <v>0.99738501300000004</v>
      </c>
      <c r="C97">
        <v>0.75275151200000001</v>
      </c>
      <c r="D97">
        <v>2.165</v>
      </c>
      <c r="F97">
        <v>1.2</v>
      </c>
      <c r="G97">
        <v>2.6534749999999998</v>
      </c>
      <c r="K97" s="1">
        <f t="shared" si="3"/>
        <v>30406</v>
      </c>
      <c r="L97">
        <f t="shared" si="4"/>
        <v>8.66</v>
      </c>
    </row>
    <row r="98" spans="1:12">
      <c r="A98" s="1">
        <v>30497</v>
      </c>
      <c r="B98">
        <v>1.9450418730000001</v>
      </c>
      <c r="C98">
        <v>0.738668667</v>
      </c>
      <c r="D98">
        <v>2.2000000000000002</v>
      </c>
      <c r="G98">
        <v>2.7267999999999999</v>
      </c>
      <c r="K98" s="1">
        <f t="shared" si="3"/>
        <v>30497</v>
      </c>
      <c r="L98">
        <f t="shared" si="4"/>
        <v>8.8000000000000007</v>
      </c>
    </row>
    <row r="99" spans="1:12">
      <c r="A99" s="1">
        <v>30589</v>
      </c>
      <c r="B99">
        <v>1.6751664070000001</v>
      </c>
      <c r="C99">
        <v>1.0581218889999999</v>
      </c>
      <c r="D99">
        <v>2.3650000000000002</v>
      </c>
      <c r="G99">
        <v>2.837275</v>
      </c>
      <c r="K99" s="1">
        <f t="shared" si="3"/>
        <v>30589</v>
      </c>
      <c r="L99">
        <f t="shared" si="4"/>
        <v>9.4600000000000009</v>
      </c>
    </row>
    <row r="100" spans="1:12">
      <c r="A100" s="1">
        <v>30681</v>
      </c>
      <c r="B100">
        <v>1.7657389800000001</v>
      </c>
      <c r="C100">
        <v>0.75464189699999995</v>
      </c>
      <c r="D100">
        <v>2.3574999999999999</v>
      </c>
      <c r="F100">
        <v>1.175</v>
      </c>
      <c r="G100">
        <v>2.9110999999999998</v>
      </c>
      <c r="K100" s="1">
        <f t="shared" si="3"/>
        <v>30681</v>
      </c>
      <c r="L100">
        <f t="shared" si="4"/>
        <v>9.43</v>
      </c>
    </row>
    <row r="101" spans="1:12">
      <c r="A101" s="1">
        <v>30772</v>
      </c>
      <c r="B101">
        <v>1.6376034859999999</v>
      </c>
      <c r="C101">
        <v>1.0083771779999999</v>
      </c>
      <c r="D101">
        <v>2.4224999999999999</v>
      </c>
      <c r="F101">
        <v>1.2749999999999999</v>
      </c>
      <c r="G101">
        <v>3.0609250000000001</v>
      </c>
      <c r="K101" s="1">
        <f t="shared" si="3"/>
        <v>30772</v>
      </c>
      <c r="L101">
        <f t="shared" si="4"/>
        <v>9.69</v>
      </c>
    </row>
    <row r="102" spans="1:12">
      <c r="A102" s="1">
        <v>30863</v>
      </c>
      <c r="B102">
        <v>1.418550422</v>
      </c>
      <c r="C102">
        <v>0.85164393800000004</v>
      </c>
      <c r="D102">
        <v>2.6375000000000002</v>
      </c>
      <c r="G102">
        <v>3.3660999999999999</v>
      </c>
      <c r="K102" s="1">
        <f t="shared" si="3"/>
        <v>30863</v>
      </c>
      <c r="L102">
        <f t="shared" si="4"/>
        <v>10.55</v>
      </c>
    </row>
    <row r="103" spans="1:12">
      <c r="A103" s="1">
        <v>30955</v>
      </c>
      <c r="B103">
        <v>0.66661448899999998</v>
      </c>
      <c r="C103">
        <v>0.884871725</v>
      </c>
      <c r="D103">
        <v>2.8475000000000001</v>
      </c>
      <c r="G103">
        <v>3.0218250000000002</v>
      </c>
      <c r="K103" s="1">
        <f t="shared" si="3"/>
        <v>30955</v>
      </c>
      <c r="L103">
        <f t="shared" si="4"/>
        <v>11.39</v>
      </c>
    </row>
    <row r="104" spans="1:12">
      <c r="A104" s="1">
        <v>31047</v>
      </c>
      <c r="B104">
        <v>0.52562946600000005</v>
      </c>
      <c r="C104">
        <v>0.74482991899999995</v>
      </c>
      <c r="D104">
        <v>2.3149999999999999</v>
      </c>
      <c r="F104">
        <v>1.175</v>
      </c>
      <c r="G104">
        <v>2.8693499999999998</v>
      </c>
      <c r="K104" s="1">
        <f t="shared" si="3"/>
        <v>31047</v>
      </c>
      <c r="L104">
        <f t="shared" si="4"/>
        <v>9.26</v>
      </c>
    </row>
    <row r="105" spans="1:12">
      <c r="A105" s="1">
        <v>31137</v>
      </c>
      <c r="B105">
        <v>0.67391323700000005</v>
      </c>
      <c r="C105">
        <v>0.98389258499999999</v>
      </c>
      <c r="D105">
        <v>2.12</v>
      </c>
      <c r="F105">
        <v>0.96250000000000002</v>
      </c>
      <c r="G105">
        <v>2.900725</v>
      </c>
      <c r="K105" s="1">
        <f t="shared" si="3"/>
        <v>31137</v>
      </c>
      <c r="L105">
        <f t="shared" si="4"/>
        <v>8.48</v>
      </c>
    </row>
    <row r="106" spans="1:12">
      <c r="A106" s="1">
        <v>31228</v>
      </c>
      <c r="B106">
        <v>0.58741274700000001</v>
      </c>
      <c r="C106">
        <v>0.64138314699999999</v>
      </c>
      <c r="D106">
        <v>1.98</v>
      </c>
      <c r="G106">
        <v>2.5857250000000001</v>
      </c>
      <c r="K106" s="1">
        <f t="shared" si="3"/>
        <v>31228</v>
      </c>
      <c r="L106">
        <f t="shared" si="4"/>
        <v>7.92</v>
      </c>
    </row>
    <row r="107" spans="1:12">
      <c r="A107" s="1">
        <v>31320</v>
      </c>
      <c r="B107">
        <v>1.2259865999999999</v>
      </c>
      <c r="C107">
        <v>0.60199666399999996</v>
      </c>
      <c r="D107">
        <v>1.9750000000000001</v>
      </c>
      <c r="G107">
        <v>2.6126749999999999</v>
      </c>
      <c r="K107" s="1">
        <f t="shared" si="3"/>
        <v>31320</v>
      </c>
      <c r="L107">
        <f t="shared" si="4"/>
        <v>7.9</v>
      </c>
    </row>
    <row r="108" spans="1:12">
      <c r="A108" s="1">
        <v>31412</v>
      </c>
      <c r="B108">
        <v>0.45245779000000003</v>
      </c>
      <c r="C108">
        <v>0.55744230100000003</v>
      </c>
      <c r="D108">
        <v>2.0249999999999999</v>
      </c>
      <c r="F108">
        <v>1.0125</v>
      </c>
      <c r="G108">
        <v>2.2952499999999998</v>
      </c>
      <c r="K108" s="1">
        <f t="shared" si="3"/>
        <v>31412</v>
      </c>
      <c r="L108">
        <f t="shared" si="4"/>
        <v>8.1</v>
      </c>
    </row>
    <row r="109" spans="1:12">
      <c r="A109" s="1">
        <v>31502</v>
      </c>
      <c r="B109">
        <v>0.64152082600000004</v>
      </c>
      <c r="C109">
        <v>0.49614375100000002</v>
      </c>
      <c r="D109">
        <v>1.9575</v>
      </c>
      <c r="F109">
        <v>0.875</v>
      </c>
      <c r="G109">
        <v>1.877275</v>
      </c>
      <c r="K109" s="1">
        <f t="shared" si="3"/>
        <v>31502</v>
      </c>
      <c r="L109">
        <f t="shared" si="4"/>
        <v>7.83</v>
      </c>
    </row>
    <row r="110" spans="1:12">
      <c r="A110" s="1">
        <v>31593</v>
      </c>
      <c r="B110">
        <v>0.16244967699999999</v>
      </c>
      <c r="C110">
        <v>0.37775003000000001</v>
      </c>
      <c r="D110">
        <v>1.73</v>
      </c>
      <c r="G110">
        <v>1.93435</v>
      </c>
      <c r="K110" s="1">
        <f t="shared" si="3"/>
        <v>31593</v>
      </c>
      <c r="L110">
        <f t="shared" si="4"/>
        <v>6.92</v>
      </c>
    </row>
    <row r="111" spans="1:12">
      <c r="A111" s="1">
        <v>31685</v>
      </c>
      <c r="B111">
        <v>0.66664550600000005</v>
      </c>
      <c r="C111">
        <v>0.40906955299999997</v>
      </c>
      <c r="D111">
        <v>1.5525</v>
      </c>
      <c r="G111">
        <v>1.97845</v>
      </c>
      <c r="K111" s="1">
        <f t="shared" si="3"/>
        <v>31685</v>
      </c>
      <c r="L111">
        <f t="shared" si="4"/>
        <v>6.21</v>
      </c>
    </row>
    <row r="112" spans="1:12">
      <c r="A112" s="1">
        <v>31777</v>
      </c>
      <c r="B112">
        <v>0.24959198599999999</v>
      </c>
      <c r="C112">
        <v>0.54347438000000003</v>
      </c>
      <c r="D112">
        <v>1.5674999999999999</v>
      </c>
      <c r="F112">
        <v>0.875</v>
      </c>
      <c r="G112">
        <v>1.8907</v>
      </c>
      <c r="K112" s="1">
        <f t="shared" si="3"/>
        <v>31777</v>
      </c>
      <c r="L112">
        <f t="shared" si="4"/>
        <v>6.27</v>
      </c>
    </row>
    <row r="113" spans="1:12">
      <c r="A113" s="1">
        <v>31867</v>
      </c>
      <c r="B113">
        <v>0.45396977100000002</v>
      </c>
      <c r="C113">
        <v>0.63763794399999996</v>
      </c>
      <c r="D113">
        <v>1.5549999999999999</v>
      </c>
      <c r="F113">
        <v>0.92500000000000004</v>
      </c>
      <c r="G113">
        <v>1.9157999999999999</v>
      </c>
      <c r="K113" s="1">
        <f t="shared" si="3"/>
        <v>31867</v>
      </c>
      <c r="L113">
        <f t="shared" si="4"/>
        <v>6.22</v>
      </c>
    </row>
    <row r="114" spans="1:12">
      <c r="A114" s="1">
        <v>31958</v>
      </c>
      <c r="B114">
        <v>0.78974224999999998</v>
      </c>
      <c r="C114">
        <v>0.69031186300000003</v>
      </c>
      <c r="D114">
        <v>1.6625000000000001</v>
      </c>
      <c r="G114">
        <v>2.1250499999999999</v>
      </c>
      <c r="K114" s="1">
        <f t="shared" si="3"/>
        <v>31958</v>
      </c>
      <c r="L114">
        <f t="shared" si="4"/>
        <v>6.65</v>
      </c>
    </row>
    <row r="115" spans="1:12">
      <c r="A115" s="1">
        <v>32050</v>
      </c>
      <c r="B115">
        <v>0.580854804</v>
      </c>
      <c r="C115">
        <v>0.75500476299999997</v>
      </c>
      <c r="D115">
        <v>1.71</v>
      </c>
      <c r="G115">
        <v>2.4104749999999999</v>
      </c>
      <c r="K115" s="1">
        <f t="shared" si="3"/>
        <v>32050</v>
      </c>
      <c r="L115">
        <f t="shared" si="4"/>
        <v>6.84</v>
      </c>
    </row>
    <row r="116" spans="1:12">
      <c r="A116" s="1">
        <v>32142</v>
      </c>
      <c r="B116">
        <v>1.4206976600000001</v>
      </c>
      <c r="C116">
        <v>0.79401823999999999</v>
      </c>
      <c r="D116">
        <v>1.73</v>
      </c>
      <c r="F116">
        <v>1</v>
      </c>
      <c r="G116">
        <v>2.2369500000000002</v>
      </c>
      <c r="K116" s="1">
        <f t="shared" si="3"/>
        <v>32142</v>
      </c>
      <c r="L116">
        <f t="shared" si="4"/>
        <v>6.92</v>
      </c>
    </row>
    <row r="117" spans="1:12">
      <c r="A117" s="1">
        <v>32233</v>
      </c>
      <c r="B117">
        <v>0.236683492</v>
      </c>
      <c r="C117">
        <v>0.78037783500000002</v>
      </c>
      <c r="D117">
        <v>1.6675</v>
      </c>
      <c r="F117">
        <v>0.95</v>
      </c>
      <c r="G117">
        <v>2.190725</v>
      </c>
      <c r="K117" s="1">
        <f t="shared" si="3"/>
        <v>32233</v>
      </c>
      <c r="L117">
        <f t="shared" si="4"/>
        <v>6.67</v>
      </c>
    </row>
    <row r="118" spans="1:12">
      <c r="A118" s="1">
        <v>32324</v>
      </c>
      <c r="B118">
        <v>1.026136207</v>
      </c>
      <c r="C118">
        <v>0.96835705500000002</v>
      </c>
      <c r="D118">
        <v>1.7875000000000001</v>
      </c>
      <c r="G118">
        <v>2.223725</v>
      </c>
      <c r="K118" s="1">
        <f t="shared" si="3"/>
        <v>32324</v>
      </c>
      <c r="L118">
        <f t="shared" si="4"/>
        <v>7.15</v>
      </c>
    </row>
    <row r="119" spans="1:12">
      <c r="A119" s="1">
        <v>32416</v>
      </c>
      <c r="B119">
        <v>0.30526184899999997</v>
      </c>
      <c r="C119">
        <v>1.1888239190000001</v>
      </c>
      <c r="D119">
        <v>1.9950000000000001</v>
      </c>
      <c r="G119">
        <v>2.2176</v>
      </c>
      <c r="K119" s="1">
        <f t="shared" si="3"/>
        <v>32416</v>
      </c>
      <c r="L119">
        <f t="shared" si="4"/>
        <v>7.98</v>
      </c>
    </row>
    <row r="120" spans="1:12">
      <c r="A120" s="1">
        <v>32508</v>
      </c>
      <c r="B120">
        <v>1.0471088799999999</v>
      </c>
      <c r="C120">
        <v>0.86004236599999995</v>
      </c>
      <c r="D120">
        <v>2.1175000000000002</v>
      </c>
      <c r="F120">
        <v>0.96250000000000002</v>
      </c>
      <c r="G120">
        <v>2.2515999999999998</v>
      </c>
      <c r="K120" s="1">
        <f t="shared" si="3"/>
        <v>32508</v>
      </c>
      <c r="L120">
        <f t="shared" si="4"/>
        <v>8.4700000000000006</v>
      </c>
    </row>
    <row r="121" spans="1:12">
      <c r="A121" s="1">
        <v>32598</v>
      </c>
      <c r="B121">
        <v>0.73448629899999995</v>
      </c>
      <c r="C121">
        <v>1.0372760489999999</v>
      </c>
      <c r="D121">
        <v>2.3624999999999998</v>
      </c>
      <c r="F121">
        <v>0.9375</v>
      </c>
      <c r="G121">
        <v>2.268475</v>
      </c>
      <c r="K121" s="1">
        <f t="shared" si="3"/>
        <v>32598</v>
      </c>
      <c r="L121">
        <f t="shared" si="4"/>
        <v>9.4499999999999993</v>
      </c>
    </row>
    <row r="122" spans="1:12">
      <c r="A122" s="1">
        <v>32689</v>
      </c>
      <c r="B122">
        <v>0.48391105099999998</v>
      </c>
      <c r="C122">
        <v>1.0599653040000001</v>
      </c>
      <c r="D122">
        <v>2.4325000000000001</v>
      </c>
      <c r="G122">
        <v>2.020575</v>
      </c>
      <c r="K122" s="1">
        <f t="shared" si="3"/>
        <v>32689</v>
      </c>
      <c r="L122">
        <f t="shared" si="4"/>
        <v>9.73</v>
      </c>
    </row>
    <row r="123" spans="1:12">
      <c r="A123" s="1">
        <v>32781</v>
      </c>
      <c r="B123">
        <v>0.46408218200000001</v>
      </c>
      <c r="C123">
        <v>0.72716151799999995</v>
      </c>
      <c r="D123">
        <v>2.27</v>
      </c>
      <c r="G123">
        <v>2.0628250000000001</v>
      </c>
      <c r="K123" s="1">
        <f t="shared" si="3"/>
        <v>32781</v>
      </c>
      <c r="L123">
        <f t="shared" si="4"/>
        <v>9.08</v>
      </c>
    </row>
    <row r="124" spans="1:12">
      <c r="A124" s="1">
        <v>32873</v>
      </c>
      <c r="B124">
        <v>-7.7196820999999999E-2</v>
      </c>
      <c r="C124">
        <v>0.70980748000000005</v>
      </c>
      <c r="D124">
        <v>2.1524999999999999</v>
      </c>
      <c r="F124">
        <v>0.92500000000000004</v>
      </c>
      <c r="G124">
        <v>1.9776750000000001</v>
      </c>
      <c r="K124" s="1">
        <f t="shared" si="3"/>
        <v>32873</v>
      </c>
      <c r="L124">
        <f t="shared" si="4"/>
        <v>8.61</v>
      </c>
    </row>
    <row r="125" spans="1:12">
      <c r="A125" s="1">
        <v>32963</v>
      </c>
      <c r="B125">
        <v>0.81351512699999995</v>
      </c>
      <c r="C125">
        <v>1.073318639</v>
      </c>
      <c r="D125">
        <v>2.0625</v>
      </c>
      <c r="F125">
        <v>0.86250000000000004</v>
      </c>
      <c r="G125">
        <v>2.141</v>
      </c>
      <c r="K125" s="1">
        <f t="shared" si="3"/>
        <v>32963</v>
      </c>
      <c r="L125">
        <f t="shared" si="4"/>
        <v>8.25</v>
      </c>
    </row>
    <row r="126" spans="1:12">
      <c r="A126" s="1">
        <v>33054</v>
      </c>
      <c r="B126">
        <v>9.0763781000000002E-2</v>
      </c>
      <c r="C126">
        <v>1.1143835280000001</v>
      </c>
      <c r="D126">
        <v>2.06</v>
      </c>
      <c r="G126">
        <v>2.0963250000000002</v>
      </c>
      <c r="K126" s="1">
        <f t="shared" si="3"/>
        <v>33054</v>
      </c>
      <c r="L126">
        <f t="shared" si="4"/>
        <v>8.24</v>
      </c>
    </row>
    <row r="127" spans="1:12">
      <c r="A127" s="1">
        <v>33146</v>
      </c>
      <c r="B127">
        <v>-0.20120595799999999</v>
      </c>
      <c r="C127">
        <v>0.85245976000000001</v>
      </c>
      <c r="D127">
        <v>2.04</v>
      </c>
      <c r="G127">
        <v>2.2162000000000002</v>
      </c>
      <c r="K127" s="1">
        <f t="shared" si="3"/>
        <v>33146</v>
      </c>
      <c r="L127">
        <f t="shared" si="4"/>
        <v>8.16</v>
      </c>
    </row>
    <row r="128" spans="1:12">
      <c r="A128" s="1">
        <v>33238</v>
      </c>
      <c r="B128">
        <v>-1.1813362300000001</v>
      </c>
      <c r="C128">
        <v>0.74206882100000005</v>
      </c>
      <c r="D128">
        <v>1.9350000000000001</v>
      </c>
      <c r="F128">
        <v>0.91249999999999998</v>
      </c>
      <c r="G128">
        <v>2.0548250000000001</v>
      </c>
      <c r="K128" s="1">
        <f t="shared" si="3"/>
        <v>33238</v>
      </c>
      <c r="L128">
        <f t="shared" si="4"/>
        <v>7.74</v>
      </c>
    </row>
    <row r="129" spans="1:12">
      <c r="A129" s="1">
        <v>33328</v>
      </c>
      <c r="B129">
        <v>-0.73274762299999996</v>
      </c>
      <c r="C129">
        <v>0.97434034000000003</v>
      </c>
      <c r="D129">
        <v>1.6074999999999999</v>
      </c>
      <c r="F129">
        <v>0.88749999999999996</v>
      </c>
      <c r="G129">
        <v>2.0436999999999999</v>
      </c>
      <c r="K129" s="1">
        <f t="shared" si="3"/>
        <v>33328</v>
      </c>
      <c r="L129">
        <f t="shared" si="4"/>
        <v>6.43</v>
      </c>
    </row>
    <row r="130" spans="1:12">
      <c r="A130" s="1">
        <v>33419</v>
      </c>
      <c r="B130">
        <v>0.51479530100000004</v>
      </c>
      <c r="C130">
        <v>0.73112351399999997</v>
      </c>
      <c r="D130">
        <v>1.4650000000000001</v>
      </c>
      <c r="G130">
        <v>2.1100249999999998</v>
      </c>
      <c r="K130" s="1">
        <f t="shared" si="3"/>
        <v>33419</v>
      </c>
      <c r="L130">
        <f t="shared" si="4"/>
        <v>5.86</v>
      </c>
    </row>
    <row r="131" spans="1:12">
      <c r="A131" s="1">
        <v>33511</v>
      </c>
      <c r="B131">
        <v>0.243338576</v>
      </c>
      <c r="C131">
        <v>0.77943225599999999</v>
      </c>
      <c r="D131">
        <v>1.4125000000000001</v>
      </c>
      <c r="G131">
        <v>1.9282250000000001</v>
      </c>
      <c r="K131" s="1">
        <f t="shared" si="3"/>
        <v>33511</v>
      </c>
      <c r="L131">
        <f t="shared" si="4"/>
        <v>5.65</v>
      </c>
    </row>
    <row r="132" spans="1:12">
      <c r="A132" s="1">
        <v>33603</v>
      </c>
      <c r="B132">
        <v>9.1240537999999996E-2</v>
      </c>
      <c r="C132">
        <v>0.59110919699999998</v>
      </c>
      <c r="D132">
        <v>1.2050000000000001</v>
      </c>
      <c r="F132">
        <v>0.875</v>
      </c>
      <c r="G132">
        <v>1.7813000000000001</v>
      </c>
      <c r="K132" s="1">
        <f t="shared" ref="K132:K195" si="5">+A132</f>
        <v>33603</v>
      </c>
      <c r="L132">
        <f t="shared" ref="L132:L195" si="6">+D132*4</f>
        <v>4.82</v>
      </c>
    </row>
    <row r="133" spans="1:12">
      <c r="A133" s="1">
        <v>33694</v>
      </c>
      <c r="B133">
        <v>0.93477162000000003</v>
      </c>
      <c r="C133">
        <v>0.37069313599999998</v>
      </c>
      <c r="D133">
        <v>1.0049999999999999</v>
      </c>
      <c r="F133">
        <v>0.8</v>
      </c>
      <c r="G133">
        <v>1.9399</v>
      </c>
      <c r="K133" s="1">
        <f t="shared" si="5"/>
        <v>33694</v>
      </c>
      <c r="L133">
        <f t="shared" si="6"/>
        <v>4.0199999999999996</v>
      </c>
    </row>
    <row r="134" spans="1:12">
      <c r="A134" s="1">
        <v>33785</v>
      </c>
      <c r="B134">
        <v>0.82402613499999999</v>
      </c>
      <c r="C134">
        <v>0.59986065499999996</v>
      </c>
      <c r="D134">
        <v>0.9425</v>
      </c>
      <c r="F134">
        <v>0.85</v>
      </c>
      <c r="G134">
        <v>1.8946499999999999</v>
      </c>
      <c r="K134" s="1">
        <f t="shared" si="5"/>
        <v>33785</v>
      </c>
      <c r="L134">
        <f t="shared" si="6"/>
        <v>3.77</v>
      </c>
    </row>
    <row r="135" spans="1:12">
      <c r="A135" s="1">
        <v>33877</v>
      </c>
      <c r="B135">
        <v>0.73027322500000003</v>
      </c>
      <c r="C135">
        <v>0.48813266900000002</v>
      </c>
      <c r="D135">
        <v>0.81499999999999995</v>
      </c>
      <c r="F135">
        <v>0.8125</v>
      </c>
      <c r="G135">
        <v>1.751125</v>
      </c>
      <c r="K135" s="1">
        <f t="shared" si="5"/>
        <v>33877</v>
      </c>
      <c r="L135">
        <f t="shared" si="6"/>
        <v>3.26</v>
      </c>
    </row>
    <row r="136" spans="1:12">
      <c r="A136" s="1">
        <v>33969</v>
      </c>
      <c r="B136">
        <v>0.78730874500000003</v>
      </c>
      <c r="C136">
        <v>0.68509711799999995</v>
      </c>
      <c r="D136">
        <v>0.75749999999999995</v>
      </c>
      <c r="F136">
        <v>0.77500000000000002</v>
      </c>
      <c r="G136">
        <v>1.7736749999999999</v>
      </c>
      <c r="K136" s="1">
        <f t="shared" si="5"/>
        <v>33969</v>
      </c>
      <c r="L136">
        <f t="shared" si="6"/>
        <v>3.03</v>
      </c>
    </row>
    <row r="137" spans="1:12">
      <c r="A137" s="1">
        <v>34059</v>
      </c>
      <c r="B137">
        <v>-8.3962686999999994E-2</v>
      </c>
      <c r="C137">
        <v>0.55949271599999995</v>
      </c>
      <c r="D137">
        <v>0.76</v>
      </c>
      <c r="F137">
        <v>0.75</v>
      </c>
      <c r="G137">
        <v>1.6327499999999999</v>
      </c>
      <c r="K137" s="1">
        <f t="shared" si="5"/>
        <v>34059</v>
      </c>
      <c r="L137">
        <f t="shared" si="6"/>
        <v>3.04</v>
      </c>
    </row>
    <row r="138" spans="1:12">
      <c r="A138" s="1">
        <v>34150</v>
      </c>
      <c r="B138">
        <v>0.33092577499999998</v>
      </c>
      <c r="C138">
        <v>0.59388273400000002</v>
      </c>
      <c r="D138">
        <v>0.75</v>
      </c>
      <c r="F138">
        <v>0.8</v>
      </c>
      <c r="G138">
        <v>1.5227250000000001</v>
      </c>
      <c r="K138" s="1">
        <f t="shared" si="5"/>
        <v>34150</v>
      </c>
      <c r="L138">
        <f t="shared" si="6"/>
        <v>3</v>
      </c>
    </row>
    <row r="139" spans="1:12">
      <c r="A139" s="1">
        <v>34242</v>
      </c>
      <c r="B139">
        <v>0.227921704</v>
      </c>
      <c r="C139">
        <v>0.5919297</v>
      </c>
      <c r="D139">
        <v>0.76500000000000001</v>
      </c>
      <c r="F139">
        <v>0.73750000000000004</v>
      </c>
      <c r="G139">
        <v>1.4198</v>
      </c>
      <c r="K139" s="1">
        <f t="shared" si="5"/>
        <v>34242</v>
      </c>
      <c r="L139">
        <f t="shared" si="6"/>
        <v>3.06</v>
      </c>
    </row>
    <row r="140" spans="1:12">
      <c r="A140" s="1">
        <v>34334</v>
      </c>
      <c r="B140">
        <v>1.1023308220000001</v>
      </c>
      <c r="C140">
        <v>0.54366058399999995</v>
      </c>
      <c r="D140">
        <v>0.74750000000000005</v>
      </c>
      <c r="F140">
        <v>0.73750000000000004</v>
      </c>
      <c r="G140">
        <v>1.5183</v>
      </c>
      <c r="K140" s="1">
        <f t="shared" si="5"/>
        <v>34334</v>
      </c>
      <c r="L140">
        <f t="shared" si="6"/>
        <v>2.99</v>
      </c>
    </row>
    <row r="141" spans="1:12">
      <c r="A141" s="1">
        <v>34424</v>
      </c>
      <c r="B141">
        <v>0.71592768799999995</v>
      </c>
      <c r="C141">
        <v>0.47771036900000002</v>
      </c>
      <c r="D141">
        <v>0.80249999999999999</v>
      </c>
      <c r="F141">
        <v>0.73750000000000004</v>
      </c>
      <c r="G141">
        <v>1.7448999999999999</v>
      </c>
      <c r="K141" s="1">
        <f t="shared" si="5"/>
        <v>34424</v>
      </c>
      <c r="L141">
        <f t="shared" si="6"/>
        <v>3.21</v>
      </c>
    </row>
    <row r="142" spans="1:12">
      <c r="A142" s="1">
        <v>34515</v>
      </c>
      <c r="B142">
        <v>1.0969236339999999</v>
      </c>
      <c r="C142">
        <v>0.48155909299999999</v>
      </c>
      <c r="D142">
        <v>0.98499999999999999</v>
      </c>
      <c r="F142">
        <v>0.75</v>
      </c>
      <c r="G142">
        <v>1.8792500000000001</v>
      </c>
      <c r="K142" s="1">
        <f t="shared" si="5"/>
        <v>34515</v>
      </c>
      <c r="L142">
        <f t="shared" si="6"/>
        <v>3.94</v>
      </c>
    </row>
    <row r="143" spans="1:12">
      <c r="A143" s="1">
        <v>34607</v>
      </c>
      <c r="B143">
        <v>0.33152890200000001</v>
      </c>
      <c r="C143">
        <v>0.57208830399999999</v>
      </c>
      <c r="D143">
        <v>1.1225000000000001</v>
      </c>
      <c r="F143">
        <v>0.75</v>
      </c>
      <c r="G143">
        <v>1.9240250000000001</v>
      </c>
      <c r="K143" s="1">
        <f t="shared" si="5"/>
        <v>34607</v>
      </c>
      <c r="L143">
        <f t="shared" si="6"/>
        <v>4.49</v>
      </c>
    </row>
    <row r="144" spans="1:12">
      <c r="A144" s="1">
        <v>34699</v>
      </c>
      <c r="B144">
        <v>0.88758443799999998</v>
      </c>
      <c r="C144">
        <v>0.54009082200000003</v>
      </c>
      <c r="D144">
        <v>1.2925</v>
      </c>
      <c r="F144">
        <v>0.75</v>
      </c>
      <c r="G144">
        <v>1.9529000000000001</v>
      </c>
      <c r="K144" s="1">
        <f t="shared" si="5"/>
        <v>34699</v>
      </c>
      <c r="L144">
        <f t="shared" si="6"/>
        <v>5.17</v>
      </c>
    </row>
    <row r="145" spans="1:12">
      <c r="A145" s="1">
        <v>34789</v>
      </c>
      <c r="B145">
        <v>9.8280878000000002E-2</v>
      </c>
      <c r="C145">
        <v>0.54170414300000003</v>
      </c>
      <c r="D145">
        <v>1.45</v>
      </c>
      <c r="F145">
        <v>0.7</v>
      </c>
      <c r="G145">
        <v>1.8173250000000001</v>
      </c>
      <c r="K145" s="1">
        <f t="shared" si="5"/>
        <v>34789</v>
      </c>
      <c r="L145">
        <f t="shared" si="6"/>
        <v>5.8</v>
      </c>
    </row>
    <row r="146" spans="1:12">
      <c r="A146" s="1">
        <v>34880</v>
      </c>
      <c r="B146">
        <v>4.0958023000000003E-2</v>
      </c>
      <c r="C146">
        <v>0.47889720200000002</v>
      </c>
      <c r="D146">
        <v>1.5049999999999999</v>
      </c>
      <c r="F146">
        <v>0.71250000000000002</v>
      </c>
      <c r="G146">
        <v>1.5773999999999999</v>
      </c>
      <c r="K146" s="1">
        <f t="shared" si="5"/>
        <v>34880</v>
      </c>
      <c r="L146">
        <f t="shared" si="6"/>
        <v>6.02</v>
      </c>
    </row>
    <row r="147" spans="1:12">
      <c r="A147" s="1">
        <v>34972</v>
      </c>
      <c r="B147">
        <v>0.585597539</v>
      </c>
      <c r="C147">
        <v>0.49151894299999999</v>
      </c>
      <c r="D147">
        <v>1.45</v>
      </c>
      <c r="F147">
        <v>0.67500000000000004</v>
      </c>
      <c r="G147">
        <v>1.561925</v>
      </c>
      <c r="K147" s="1">
        <f t="shared" si="5"/>
        <v>34972</v>
      </c>
      <c r="L147">
        <f t="shared" si="6"/>
        <v>5.8</v>
      </c>
    </row>
    <row r="148" spans="1:12">
      <c r="A148" s="1">
        <v>35064</v>
      </c>
      <c r="B148">
        <v>0.41233830399999999</v>
      </c>
      <c r="C148">
        <v>0.48021620199999998</v>
      </c>
      <c r="D148">
        <v>1.43</v>
      </c>
      <c r="F148">
        <v>0.625</v>
      </c>
      <c r="G148">
        <v>1.4208750000000001</v>
      </c>
      <c r="K148" s="1">
        <f t="shared" si="5"/>
        <v>35064</v>
      </c>
      <c r="L148">
        <f t="shared" si="6"/>
        <v>5.72</v>
      </c>
    </row>
    <row r="149" spans="1:12">
      <c r="A149" s="1">
        <v>35155</v>
      </c>
      <c r="B149">
        <v>0.47696027400000002</v>
      </c>
      <c r="C149">
        <v>0.47939723400000001</v>
      </c>
      <c r="D149">
        <v>1.3425</v>
      </c>
      <c r="F149">
        <v>0.625</v>
      </c>
      <c r="G149">
        <v>1.6221000000000001</v>
      </c>
      <c r="K149" s="1">
        <f t="shared" si="5"/>
        <v>35155</v>
      </c>
      <c r="L149">
        <f t="shared" si="6"/>
        <v>5.37</v>
      </c>
    </row>
    <row r="150" spans="1:12">
      <c r="A150" s="1">
        <v>35246</v>
      </c>
      <c r="B150">
        <v>1.3787860460000001</v>
      </c>
      <c r="C150">
        <v>0.41392067900000001</v>
      </c>
      <c r="D150">
        <v>1.31</v>
      </c>
      <c r="F150">
        <v>0.625</v>
      </c>
      <c r="G150">
        <v>1.6867749999999999</v>
      </c>
      <c r="K150" s="1">
        <f t="shared" si="5"/>
        <v>35246</v>
      </c>
      <c r="L150">
        <f t="shared" si="6"/>
        <v>5.24</v>
      </c>
    </row>
    <row r="151" spans="1:12">
      <c r="A151" s="1">
        <v>35338</v>
      </c>
      <c r="B151">
        <v>0.61205182000000002</v>
      </c>
      <c r="C151">
        <v>0.32727008400000002</v>
      </c>
      <c r="D151">
        <v>1.3274999999999999</v>
      </c>
      <c r="F151">
        <v>0.625</v>
      </c>
      <c r="G151">
        <v>1.6885749999999999</v>
      </c>
      <c r="K151" s="1">
        <f t="shared" si="5"/>
        <v>35338</v>
      </c>
      <c r="L151">
        <f t="shared" si="6"/>
        <v>5.31</v>
      </c>
    </row>
    <row r="152" spans="1:12">
      <c r="A152" s="1">
        <v>35430</v>
      </c>
      <c r="B152">
        <v>0.74825368800000003</v>
      </c>
      <c r="C152">
        <v>0.53190837499999999</v>
      </c>
      <c r="D152">
        <v>1.32</v>
      </c>
      <c r="F152">
        <v>0.625</v>
      </c>
      <c r="G152">
        <v>1.6093</v>
      </c>
      <c r="K152" s="1">
        <f t="shared" si="5"/>
        <v>35430</v>
      </c>
      <c r="L152">
        <f t="shared" si="6"/>
        <v>5.28</v>
      </c>
    </row>
    <row r="153" spans="1:12">
      <c r="A153" s="1">
        <v>35520</v>
      </c>
      <c r="B153">
        <v>0.34994086099999999</v>
      </c>
      <c r="C153">
        <v>0.595758809</v>
      </c>
      <c r="D153">
        <v>1.32</v>
      </c>
      <c r="F153">
        <v>0.625</v>
      </c>
      <c r="G153">
        <v>1.7393749999999999</v>
      </c>
      <c r="K153" s="1">
        <f t="shared" si="5"/>
        <v>35520</v>
      </c>
      <c r="L153">
        <f t="shared" si="6"/>
        <v>5.28</v>
      </c>
    </row>
    <row r="154" spans="1:12">
      <c r="A154" s="1">
        <v>35611</v>
      </c>
      <c r="B154">
        <v>1.353476903</v>
      </c>
      <c r="C154">
        <v>0.19828210299999999</v>
      </c>
      <c r="D154">
        <v>1.38</v>
      </c>
      <c r="F154">
        <v>0.58750000000000002</v>
      </c>
      <c r="G154">
        <v>1.6433249999999999</v>
      </c>
      <c r="K154" s="1">
        <f t="shared" si="5"/>
        <v>35611</v>
      </c>
      <c r="L154">
        <f t="shared" si="6"/>
        <v>5.52</v>
      </c>
    </row>
    <row r="155" spans="1:12">
      <c r="A155" s="1">
        <v>35703</v>
      </c>
      <c r="B155">
        <v>0.93553621600000003</v>
      </c>
      <c r="C155">
        <v>0.435705391</v>
      </c>
      <c r="D155">
        <v>1.3825000000000001</v>
      </c>
      <c r="F155">
        <v>0.625</v>
      </c>
      <c r="G155">
        <v>1.5541</v>
      </c>
      <c r="K155" s="1">
        <f t="shared" si="5"/>
        <v>35703</v>
      </c>
      <c r="L155">
        <f t="shared" si="6"/>
        <v>5.53</v>
      </c>
    </row>
    <row r="156" spans="1:12">
      <c r="A156" s="1">
        <v>35795</v>
      </c>
      <c r="B156">
        <v>0.53926186399999998</v>
      </c>
      <c r="C156">
        <v>0.33199464200000001</v>
      </c>
      <c r="D156">
        <v>1.3774999999999999</v>
      </c>
      <c r="F156">
        <v>0.53749999999999998</v>
      </c>
      <c r="G156">
        <v>1.444925</v>
      </c>
      <c r="K156" s="1">
        <f t="shared" si="5"/>
        <v>35795</v>
      </c>
      <c r="L156">
        <f t="shared" si="6"/>
        <v>5.51</v>
      </c>
    </row>
    <row r="157" spans="1:12">
      <c r="A157" s="1">
        <v>35885</v>
      </c>
      <c r="B157">
        <v>0.680308099</v>
      </c>
      <c r="C157">
        <v>0.14194670100000001</v>
      </c>
      <c r="D157">
        <v>1.38</v>
      </c>
      <c r="F157">
        <v>0.52500000000000002</v>
      </c>
      <c r="G157">
        <v>1.4400999999999999</v>
      </c>
      <c r="K157" s="1">
        <f t="shared" si="5"/>
        <v>35885</v>
      </c>
      <c r="L157">
        <f t="shared" si="6"/>
        <v>5.52</v>
      </c>
    </row>
    <row r="158" spans="1:12">
      <c r="A158" s="1">
        <v>35976</v>
      </c>
      <c r="B158">
        <v>0.59580733600000002</v>
      </c>
      <c r="C158">
        <v>0.23613099800000001</v>
      </c>
      <c r="D158">
        <v>1.375</v>
      </c>
      <c r="F158">
        <v>0.5</v>
      </c>
      <c r="G158">
        <v>1.3853249999999999</v>
      </c>
      <c r="K158" s="1">
        <f t="shared" si="5"/>
        <v>35976</v>
      </c>
      <c r="L158">
        <f t="shared" si="6"/>
        <v>5.5</v>
      </c>
    </row>
    <row r="159" spans="1:12">
      <c r="A159" s="1">
        <v>36068</v>
      </c>
      <c r="B159">
        <v>0.91916719000000002</v>
      </c>
      <c r="C159">
        <v>0.42221238900000002</v>
      </c>
      <c r="D159">
        <v>1.3825000000000001</v>
      </c>
      <c r="F159">
        <v>0.5</v>
      </c>
      <c r="G159">
        <v>1.17275</v>
      </c>
      <c r="K159" s="1">
        <f t="shared" si="5"/>
        <v>36068</v>
      </c>
      <c r="L159">
        <f t="shared" si="6"/>
        <v>5.53</v>
      </c>
    </row>
    <row r="160" spans="1:12">
      <c r="A160" s="1">
        <v>36160</v>
      </c>
      <c r="B160">
        <v>1.2572041270000001</v>
      </c>
      <c r="C160">
        <v>0.281434077</v>
      </c>
      <c r="D160">
        <v>1.2150000000000001</v>
      </c>
      <c r="F160">
        <v>0.5</v>
      </c>
      <c r="G160">
        <v>1.2503500000000001</v>
      </c>
      <c r="K160" s="1">
        <f t="shared" si="5"/>
        <v>36160</v>
      </c>
      <c r="L160">
        <f t="shared" si="6"/>
        <v>4.8600000000000003</v>
      </c>
    </row>
    <row r="161" spans="1:12">
      <c r="A161" s="1">
        <v>36250</v>
      </c>
      <c r="B161">
        <v>0.58832850599999997</v>
      </c>
      <c r="C161">
        <v>0.32451227700000002</v>
      </c>
      <c r="D161">
        <v>1.1825000000000001</v>
      </c>
      <c r="F161">
        <v>0.45</v>
      </c>
      <c r="G161">
        <v>1.402325</v>
      </c>
      <c r="K161" s="1">
        <f t="shared" si="5"/>
        <v>36250</v>
      </c>
      <c r="L161">
        <f t="shared" si="6"/>
        <v>4.7300000000000004</v>
      </c>
    </row>
    <row r="162" spans="1:12">
      <c r="A162" s="1">
        <v>36341</v>
      </c>
      <c r="B162">
        <v>0.481204827</v>
      </c>
      <c r="C162">
        <v>0.37703654800000003</v>
      </c>
      <c r="D162">
        <v>1.1875</v>
      </c>
      <c r="F162">
        <v>0.5</v>
      </c>
      <c r="G162">
        <v>1.5241</v>
      </c>
      <c r="K162" s="1">
        <f t="shared" si="5"/>
        <v>36341</v>
      </c>
      <c r="L162">
        <f t="shared" si="6"/>
        <v>4.75</v>
      </c>
    </row>
    <row r="163" spans="1:12">
      <c r="A163" s="1">
        <v>36433</v>
      </c>
      <c r="B163">
        <v>0.96051440700000001</v>
      </c>
      <c r="C163">
        <v>0.35315093400000003</v>
      </c>
      <c r="D163">
        <v>1.2749999999999999</v>
      </c>
      <c r="F163">
        <v>0.5</v>
      </c>
      <c r="G163">
        <v>1.5679000000000001</v>
      </c>
      <c r="K163" s="1">
        <f t="shared" si="5"/>
        <v>36433</v>
      </c>
      <c r="L163">
        <f t="shared" si="6"/>
        <v>5.0999999999999996</v>
      </c>
    </row>
    <row r="164" spans="1:12">
      <c r="A164" s="1">
        <v>36525</v>
      </c>
      <c r="B164">
        <v>1.267127586</v>
      </c>
      <c r="C164">
        <v>0.553242071</v>
      </c>
      <c r="D164">
        <v>1.325</v>
      </c>
      <c r="F164">
        <v>0.5</v>
      </c>
      <c r="G164">
        <v>1.675225</v>
      </c>
      <c r="K164" s="1">
        <f t="shared" si="5"/>
        <v>36525</v>
      </c>
      <c r="L164">
        <f t="shared" si="6"/>
        <v>5.3</v>
      </c>
    </row>
    <row r="165" spans="1:12">
      <c r="A165" s="1">
        <v>36616</v>
      </c>
      <c r="B165">
        <v>-3.6220700000000002E-4</v>
      </c>
      <c r="C165">
        <v>0.66265051100000005</v>
      </c>
      <c r="D165">
        <v>1.42</v>
      </c>
      <c r="F165">
        <v>0.5</v>
      </c>
      <c r="G165">
        <v>1.542675</v>
      </c>
      <c r="K165" s="1">
        <f t="shared" si="5"/>
        <v>36616</v>
      </c>
      <c r="L165">
        <f t="shared" si="6"/>
        <v>5.68</v>
      </c>
    </row>
    <row r="166" spans="1:12">
      <c r="A166" s="1">
        <v>36707</v>
      </c>
      <c r="B166">
        <v>1.440327666</v>
      </c>
      <c r="C166">
        <v>0.62106416499999995</v>
      </c>
      <c r="D166">
        <v>1.5674999999999999</v>
      </c>
      <c r="F166">
        <v>0.5</v>
      </c>
      <c r="G166">
        <v>1.543425</v>
      </c>
      <c r="K166" s="1">
        <f t="shared" si="5"/>
        <v>36707</v>
      </c>
      <c r="L166">
        <f t="shared" si="6"/>
        <v>6.27</v>
      </c>
    </row>
    <row r="167" spans="1:12">
      <c r="A167" s="1">
        <v>36799</v>
      </c>
      <c r="B167">
        <v>-0.261451663</v>
      </c>
      <c r="C167">
        <v>0.582963758</v>
      </c>
      <c r="D167">
        <v>1.63</v>
      </c>
      <c r="F167">
        <v>0.5</v>
      </c>
      <c r="G167">
        <v>1.4975000000000001</v>
      </c>
      <c r="K167" s="1">
        <f t="shared" si="5"/>
        <v>36799</v>
      </c>
      <c r="L167">
        <f t="shared" si="6"/>
        <v>6.52</v>
      </c>
    </row>
    <row r="168" spans="1:12">
      <c r="A168" s="1">
        <v>36891</v>
      </c>
      <c r="B168">
        <v>0.233481982</v>
      </c>
      <c r="C168">
        <v>0.53732329599999995</v>
      </c>
      <c r="D168">
        <v>1.6174999999999999</v>
      </c>
      <c r="F168">
        <v>0.5</v>
      </c>
      <c r="G168">
        <v>1.3357000000000001</v>
      </c>
      <c r="K168" s="1">
        <f t="shared" si="5"/>
        <v>36891</v>
      </c>
      <c r="L168">
        <f t="shared" si="6"/>
        <v>6.47</v>
      </c>
    </row>
    <row r="169" spans="1:12">
      <c r="A169" s="1">
        <v>36981</v>
      </c>
      <c r="B169">
        <v>-0.68950876500000002</v>
      </c>
      <c r="C169">
        <v>0.65915337299999999</v>
      </c>
      <c r="D169">
        <v>1.4</v>
      </c>
      <c r="F169">
        <v>0.5</v>
      </c>
      <c r="G169">
        <v>1.3173250000000001</v>
      </c>
      <c r="K169" s="1">
        <f t="shared" si="5"/>
        <v>36981</v>
      </c>
      <c r="L169">
        <f t="shared" si="6"/>
        <v>5.6</v>
      </c>
    </row>
    <row r="170" spans="1:12">
      <c r="A170" s="1">
        <v>37072</v>
      </c>
      <c r="B170">
        <v>0.26494848100000001</v>
      </c>
      <c r="C170">
        <v>0.59964525199999996</v>
      </c>
      <c r="D170">
        <v>1.0825</v>
      </c>
      <c r="F170">
        <v>0.5</v>
      </c>
      <c r="G170">
        <v>1.42275</v>
      </c>
      <c r="K170" s="1">
        <f t="shared" si="5"/>
        <v>37072</v>
      </c>
      <c r="L170">
        <f t="shared" si="6"/>
        <v>4.33</v>
      </c>
    </row>
    <row r="171" spans="1:12">
      <c r="A171" s="1">
        <v>37164</v>
      </c>
      <c r="B171">
        <v>-0.75653938399999998</v>
      </c>
      <c r="C171">
        <v>0.39241032999999997</v>
      </c>
      <c r="D171">
        <v>0.875</v>
      </c>
      <c r="F171">
        <v>0.5</v>
      </c>
      <c r="G171">
        <v>1.2614000000000001</v>
      </c>
      <c r="K171" s="1">
        <f t="shared" si="5"/>
        <v>37164</v>
      </c>
      <c r="L171">
        <f t="shared" si="6"/>
        <v>3.5</v>
      </c>
    </row>
    <row r="172" spans="1:12">
      <c r="A172" s="1">
        <v>37256</v>
      </c>
      <c r="B172">
        <v>-7.7620619000000002E-2</v>
      </c>
      <c r="C172">
        <v>0.31335814099999998</v>
      </c>
      <c r="D172">
        <v>0.53249999999999997</v>
      </c>
      <c r="F172">
        <v>0.51249999999999996</v>
      </c>
      <c r="G172">
        <v>1.37765</v>
      </c>
      <c r="K172" s="1">
        <f t="shared" si="5"/>
        <v>37256</v>
      </c>
      <c r="L172">
        <f t="shared" si="6"/>
        <v>2.13</v>
      </c>
    </row>
    <row r="173" spans="1:12">
      <c r="A173" s="1">
        <v>37346</v>
      </c>
      <c r="B173">
        <v>0.48536029600000002</v>
      </c>
      <c r="C173">
        <v>0.31371213599999997</v>
      </c>
      <c r="D173">
        <v>0.4325</v>
      </c>
      <c r="F173">
        <v>0.5</v>
      </c>
      <c r="G173">
        <v>1.4561999999999999</v>
      </c>
      <c r="K173" s="1">
        <f t="shared" si="5"/>
        <v>37346</v>
      </c>
      <c r="L173">
        <f t="shared" si="6"/>
        <v>1.73</v>
      </c>
    </row>
    <row r="174" spans="1:12">
      <c r="A174" s="1">
        <v>37437</v>
      </c>
      <c r="B174">
        <v>0.26581654100000002</v>
      </c>
      <c r="C174">
        <v>0.34859930500000003</v>
      </c>
      <c r="D174">
        <v>0.4375</v>
      </c>
      <c r="F174">
        <v>0.5</v>
      </c>
      <c r="G174">
        <v>1.310575</v>
      </c>
      <c r="K174" s="1">
        <f t="shared" si="5"/>
        <v>37437</v>
      </c>
      <c r="L174">
        <f t="shared" si="6"/>
        <v>1.75</v>
      </c>
    </row>
    <row r="175" spans="1:12">
      <c r="A175" s="1">
        <v>37529</v>
      </c>
      <c r="B175">
        <v>6.3303085999999995E-2</v>
      </c>
      <c r="C175">
        <v>0.47833984400000001</v>
      </c>
      <c r="D175">
        <v>0.435</v>
      </c>
      <c r="F175">
        <v>0.5</v>
      </c>
      <c r="G175">
        <v>1.027525</v>
      </c>
      <c r="K175" s="1">
        <f t="shared" si="5"/>
        <v>37529</v>
      </c>
      <c r="L175">
        <f t="shared" si="6"/>
        <v>1.74</v>
      </c>
    </row>
    <row r="176" spans="1:12">
      <c r="A176" s="1">
        <v>37621</v>
      </c>
      <c r="B176">
        <v>-0.214357456</v>
      </c>
      <c r="C176">
        <v>0.57862675399999997</v>
      </c>
      <c r="D176">
        <v>0.36</v>
      </c>
      <c r="F176">
        <v>0.48749999999999999</v>
      </c>
      <c r="G176">
        <v>1.0621750000000001</v>
      </c>
      <c r="K176" s="1">
        <f t="shared" si="5"/>
        <v>37621</v>
      </c>
      <c r="L176">
        <f t="shared" si="6"/>
        <v>1.44</v>
      </c>
    </row>
    <row r="177" spans="1:12">
      <c r="A177" s="1">
        <v>37711</v>
      </c>
      <c r="B177">
        <v>0.19199722999999999</v>
      </c>
      <c r="C177">
        <v>0.48770991499999999</v>
      </c>
      <c r="D177">
        <v>0.3125</v>
      </c>
      <c r="F177">
        <v>0.5</v>
      </c>
      <c r="G177">
        <v>1.0539499999999999</v>
      </c>
      <c r="K177" s="1">
        <f t="shared" si="5"/>
        <v>37711</v>
      </c>
      <c r="L177">
        <f t="shared" si="6"/>
        <v>1.25</v>
      </c>
    </row>
    <row r="178" spans="1:12">
      <c r="A178" s="1">
        <v>37802</v>
      </c>
      <c r="B178">
        <v>0.55213279999999998</v>
      </c>
      <c r="C178">
        <v>0.35119592700000002</v>
      </c>
      <c r="D178">
        <v>0.3125</v>
      </c>
      <c r="F178">
        <v>0.5</v>
      </c>
      <c r="G178">
        <v>0.95957499999999996</v>
      </c>
      <c r="K178" s="1">
        <f t="shared" si="5"/>
        <v>37802</v>
      </c>
      <c r="L178">
        <f t="shared" si="6"/>
        <v>1.25</v>
      </c>
    </row>
    <row r="179" spans="1:12">
      <c r="A179" s="1">
        <v>37894</v>
      </c>
      <c r="B179">
        <v>1.3237424179999999</v>
      </c>
      <c r="C179">
        <v>0.57050557899999998</v>
      </c>
      <c r="D179">
        <v>0.255</v>
      </c>
      <c r="F179">
        <v>0.5</v>
      </c>
      <c r="G179">
        <v>1.06995</v>
      </c>
      <c r="K179" s="1">
        <f t="shared" si="5"/>
        <v>37894</v>
      </c>
      <c r="L179">
        <f t="shared" si="6"/>
        <v>1.02</v>
      </c>
    </row>
    <row r="180" spans="1:12">
      <c r="A180" s="1">
        <v>37986</v>
      </c>
      <c r="B180">
        <v>0.833536253</v>
      </c>
      <c r="C180">
        <v>0.607205628</v>
      </c>
      <c r="D180">
        <v>0.25</v>
      </c>
      <c r="F180">
        <v>0.5</v>
      </c>
      <c r="G180">
        <v>1.1386000000000001</v>
      </c>
      <c r="K180" s="1">
        <f t="shared" si="5"/>
        <v>37986</v>
      </c>
      <c r="L180">
        <f t="shared" si="6"/>
        <v>1</v>
      </c>
    </row>
    <row r="181" spans="1:12">
      <c r="A181" s="1">
        <v>38077</v>
      </c>
      <c r="B181">
        <v>0.24880405799999999</v>
      </c>
      <c r="C181">
        <v>0.71102512200000001</v>
      </c>
      <c r="D181">
        <v>0.25</v>
      </c>
      <c r="F181">
        <v>0.5</v>
      </c>
      <c r="G181">
        <v>1.0337499999999999</v>
      </c>
      <c r="K181" s="1">
        <f t="shared" si="5"/>
        <v>38077</v>
      </c>
      <c r="L181">
        <f t="shared" si="6"/>
        <v>1</v>
      </c>
    </row>
    <row r="182" spans="1:12">
      <c r="A182" s="1">
        <v>38168</v>
      </c>
      <c r="B182">
        <v>0.45967606599999999</v>
      </c>
      <c r="C182">
        <v>0.80373895399999995</v>
      </c>
      <c r="D182">
        <v>0.2525</v>
      </c>
      <c r="F182">
        <v>0.5</v>
      </c>
      <c r="G182">
        <v>1.22085</v>
      </c>
      <c r="K182" s="1">
        <f t="shared" si="5"/>
        <v>38168</v>
      </c>
      <c r="L182">
        <f t="shared" si="6"/>
        <v>1.01</v>
      </c>
    </row>
    <row r="183" spans="1:12">
      <c r="A183" s="1">
        <v>38260</v>
      </c>
      <c r="B183">
        <v>0.63603874000000005</v>
      </c>
      <c r="C183">
        <v>0.63232120000000003</v>
      </c>
      <c r="D183">
        <v>0.35749999999999998</v>
      </c>
      <c r="F183">
        <v>0.5</v>
      </c>
      <c r="G183">
        <v>1.091925</v>
      </c>
      <c r="K183" s="1">
        <f t="shared" si="5"/>
        <v>38260</v>
      </c>
      <c r="L183">
        <f t="shared" si="6"/>
        <v>1.43</v>
      </c>
    </row>
    <row r="184" spans="1:12">
      <c r="A184" s="1">
        <v>38352</v>
      </c>
      <c r="B184">
        <v>0.71053727799999999</v>
      </c>
      <c r="C184">
        <v>0.77231128000000004</v>
      </c>
      <c r="D184">
        <v>0.48749999999999999</v>
      </c>
      <c r="F184">
        <v>0.5</v>
      </c>
      <c r="G184">
        <v>1.10175</v>
      </c>
      <c r="K184" s="1">
        <f t="shared" si="5"/>
        <v>38352</v>
      </c>
      <c r="L184">
        <f t="shared" si="6"/>
        <v>1.95</v>
      </c>
    </row>
    <row r="185" spans="1:12">
      <c r="A185" s="1">
        <v>38442</v>
      </c>
      <c r="B185">
        <v>0.80146870100000001</v>
      </c>
      <c r="C185">
        <v>0.79618155800000001</v>
      </c>
      <c r="D185">
        <v>0.61750000000000005</v>
      </c>
      <c r="F185">
        <v>0.48749999999999999</v>
      </c>
      <c r="G185">
        <v>1.1507750000000001</v>
      </c>
      <c r="K185" s="1">
        <f t="shared" si="5"/>
        <v>38442</v>
      </c>
      <c r="L185">
        <f t="shared" si="6"/>
        <v>2.4700000000000002</v>
      </c>
    </row>
    <row r="186" spans="1:12">
      <c r="A186" s="1">
        <v>38533</v>
      </c>
      <c r="B186">
        <v>0.195519839</v>
      </c>
      <c r="C186">
        <v>0.71722125699999995</v>
      </c>
      <c r="D186">
        <v>0.73499999999999999</v>
      </c>
      <c r="F186">
        <v>0.5</v>
      </c>
      <c r="G186">
        <v>1.001725</v>
      </c>
      <c r="K186" s="1">
        <f t="shared" si="5"/>
        <v>38533</v>
      </c>
      <c r="L186">
        <f t="shared" si="6"/>
        <v>2.94</v>
      </c>
    </row>
    <row r="187" spans="1:12">
      <c r="A187" s="1">
        <v>38625</v>
      </c>
      <c r="B187">
        <v>0.48726137899999999</v>
      </c>
      <c r="C187">
        <v>0.90766985600000005</v>
      </c>
      <c r="D187">
        <v>0.86499999999999999</v>
      </c>
      <c r="F187">
        <v>0.5</v>
      </c>
      <c r="G187">
        <v>1.10365</v>
      </c>
      <c r="K187" s="1">
        <f t="shared" si="5"/>
        <v>38625</v>
      </c>
      <c r="L187">
        <f t="shared" si="6"/>
        <v>3.46</v>
      </c>
    </row>
    <row r="188" spans="1:12">
      <c r="A188" s="1">
        <v>38717</v>
      </c>
      <c r="B188">
        <v>0.264404949</v>
      </c>
      <c r="C188">
        <v>0.81839587599999997</v>
      </c>
      <c r="D188">
        <v>0.995</v>
      </c>
      <c r="F188">
        <v>0.5</v>
      </c>
      <c r="G188">
        <v>1.1105499999999999</v>
      </c>
      <c r="K188" s="1">
        <f t="shared" si="5"/>
        <v>38717</v>
      </c>
      <c r="L188">
        <f t="shared" si="6"/>
        <v>3.98</v>
      </c>
    </row>
    <row r="189" spans="1:12">
      <c r="A189" s="1">
        <v>38807</v>
      </c>
      <c r="B189">
        <v>1.0513373479999999</v>
      </c>
      <c r="C189">
        <v>0.70598324899999998</v>
      </c>
      <c r="D189">
        <v>1.1125</v>
      </c>
      <c r="F189">
        <v>0.5</v>
      </c>
      <c r="G189">
        <v>1.2293000000000001</v>
      </c>
      <c r="K189" s="1">
        <f t="shared" si="5"/>
        <v>38807</v>
      </c>
      <c r="L189">
        <f t="shared" si="6"/>
        <v>4.45</v>
      </c>
    </row>
    <row r="190" spans="1:12">
      <c r="A190" s="1">
        <v>38898</v>
      </c>
      <c r="B190">
        <v>-2.2486263999999999E-2</v>
      </c>
      <c r="C190">
        <v>0.869268755</v>
      </c>
      <c r="D190">
        <v>1.2275</v>
      </c>
      <c r="F190">
        <v>0.5</v>
      </c>
      <c r="G190">
        <v>1.292675</v>
      </c>
      <c r="K190" s="1">
        <f t="shared" si="5"/>
        <v>38898</v>
      </c>
      <c r="L190">
        <f t="shared" si="6"/>
        <v>4.91</v>
      </c>
    </row>
    <row r="191" spans="1:12">
      <c r="A191" s="1">
        <v>38990</v>
      </c>
      <c r="B191">
        <v>-0.127778369</v>
      </c>
      <c r="C191">
        <v>0.69617150800000005</v>
      </c>
      <c r="D191">
        <v>1.3125</v>
      </c>
      <c r="F191">
        <v>0.5</v>
      </c>
      <c r="G191">
        <v>1.1691499999999999</v>
      </c>
      <c r="K191" s="1">
        <f t="shared" si="5"/>
        <v>38990</v>
      </c>
      <c r="L191">
        <f t="shared" si="6"/>
        <v>5.25</v>
      </c>
    </row>
    <row r="192" spans="1:12">
      <c r="A192" s="1">
        <v>39082</v>
      </c>
      <c r="B192">
        <v>0.58416360599999995</v>
      </c>
      <c r="C192">
        <v>0.35689422100000001</v>
      </c>
      <c r="D192">
        <v>1.31</v>
      </c>
      <c r="F192">
        <v>0.5</v>
      </c>
      <c r="G192">
        <v>1.1860999999999999</v>
      </c>
      <c r="K192" s="1">
        <f t="shared" si="5"/>
        <v>39082</v>
      </c>
      <c r="L192">
        <f t="shared" si="6"/>
        <v>5.24</v>
      </c>
    </row>
    <row r="193" spans="1:67">
      <c r="A193" s="1">
        <v>39172</v>
      </c>
      <c r="B193">
        <v>3.1930318999999999E-2</v>
      </c>
      <c r="C193">
        <v>0.94631633800000003</v>
      </c>
      <c r="D193">
        <v>1.3125</v>
      </c>
      <c r="F193">
        <v>0.46250000000000002</v>
      </c>
      <c r="G193">
        <v>1.1795</v>
      </c>
      <c r="K193" s="1">
        <f t="shared" si="5"/>
        <v>39172</v>
      </c>
      <c r="L193">
        <f t="shared" si="6"/>
        <v>5.25</v>
      </c>
    </row>
    <row r="194" spans="1:67">
      <c r="A194" s="1">
        <v>39263</v>
      </c>
      <c r="B194">
        <v>0.34640029999999999</v>
      </c>
      <c r="C194">
        <v>0.69288241500000003</v>
      </c>
      <c r="D194">
        <v>1.3125</v>
      </c>
      <c r="F194">
        <v>0.47499999999999998</v>
      </c>
      <c r="G194">
        <v>1.2674749999999999</v>
      </c>
      <c r="K194" s="1">
        <f t="shared" si="5"/>
        <v>39263</v>
      </c>
      <c r="L194">
        <f t="shared" si="6"/>
        <v>5.25</v>
      </c>
    </row>
    <row r="195" spans="1:67">
      <c r="A195" s="1">
        <v>39355</v>
      </c>
      <c r="B195">
        <v>0.31458397100000002</v>
      </c>
      <c r="C195">
        <v>0.54509923000000005</v>
      </c>
      <c r="D195">
        <v>1.2675000000000001</v>
      </c>
      <c r="F195">
        <v>0.47499999999999998</v>
      </c>
      <c r="G195">
        <v>1.17825</v>
      </c>
      <c r="K195" s="1">
        <f t="shared" si="5"/>
        <v>39355</v>
      </c>
      <c r="L195">
        <f t="shared" si="6"/>
        <v>5.07</v>
      </c>
    </row>
    <row r="196" spans="1:67">
      <c r="A196" s="1">
        <v>39447</v>
      </c>
      <c r="B196">
        <v>0.37200049200000002</v>
      </c>
      <c r="C196">
        <v>0.40429692</v>
      </c>
      <c r="D196">
        <v>1.125</v>
      </c>
      <c r="F196">
        <v>0.47499999999999998</v>
      </c>
      <c r="G196">
        <v>1.071475</v>
      </c>
      <c r="K196" s="1">
        <f t="shared" ref="K196:K259" si="7">+A196</f>
        <v>39447</v>
      </c>
      <c r="L196">
        <f t="shared" ref="L196:L259" si="8">+D196*4</f>
        <v>4.5</v>
      </c>
    </row>
    <row r="197" spans="1:67">
      <c r="A197" s="1">
        <v>39538</v>
      </c>
      <c r="B197">
        <v>-0.67811676300000001</v>
      </c>
      <c r="C197">
        <v>0.36946137400000001</v>
      </c>
      <c r="D197">
        <v>0.79500000000000004</v>
      </c>
      <c r="F197">
        <v>0.5</v>
      </c>
      <c r="G197">
        <v>0.95589999999999997</v>
      </c>
      <c r="K197" s="1">
        <f t="shared" si="7"/>
        <v>39538</v>
      </c>
      <c r="L197">
        <f t="shared" si="8"/>
        <v>3.18</v>
      </c>
    </row>
    <row r="198" spans="1:67">
      <c r="A198" s="1">
        <v>39629</v>
      </c>
      <c r="B198">
        <v>0.34590443199999998</v>
      </c>
      <c r="C198">
        <v>0.48328314700000002</v>
      </c>
      <c r="D198">
        <v>0.52</v>
      </c>
      <c r="F198">
        <v>0.5</v>
      </c>
      <c r="G198">
        <v>1.0638000000000001</v>
      </c>
      <c r="K198" s="1">
        <f t="shared" si="7"/>
        <v>39629</v>
      </c>
      <c r="L198">
        <f t="shared" si="8"/>
        <v>2.08</v>
      </c>
    </row>
    <row r="199" spans="1:67">
      <c r="A199" s="1">
        <v>39721</v>
      </c>
      <c r="B199">
        <v>-0.77113978500000002</v>
      </c>
      <c r="C199">
        <v>0.75055565000000002</v>
      </c>
      <c r="D199">
        <v>0.48499999999999999</v>
      </c>
      <c r="F199">
        <v>0.5</v>
      </c>
      <c r="G199">
        <v>1.05985</v>
      </c>
      <c r="K199" s="1">
        <f t="shared" si="7"/>
        <v>39721</v>
      </c>
      <c r="L199">
        <f t="shared" si="8"/>
        <v>1.94</v>
      </c>
    </row>
    <row r="200" spans="1:67">
      <c r="A200" s="1">
        <v>39813</v>
      </c>
      <c r="B200">
        <v>-2.4547899009999998</v>
      </c>
      <c r="C200">
        <v>0.241791635</v>
      </c>
      <c r="D200">
        <v>0.1275</v>
      </c>
      <c r="F200">
        <v>0.5</v>
      </c>
      <c r="G200">
        <v>0.71977500000000005</v>
      </c>
      <c r="K200" s="1">
        <f t="shared" si="7"/>
        <v>39813</v>
      </c>
      <c r="L200">
        <f t="shared" si="8"/>
        <v>0.51</v>
      </c>
      <c r="M200" s="26">
        <f>+L200</f>
        <v>0.51</v>
      </c>
      <c r="AT200">
        <v>0.05</v>
      </c>
      <c r="AU200">
        <v>0.1</v>
      </c>
      <c r="AV200">
        <v>0.15</v>
      </c>
      <c r="AW200">
        <v>0.2</v>
      </c>
      <c r="AX200">
        <v>0.25</v>
      </c>
      <c r="AY200">
        <v>0.3</v>
      </c>
    </row>
    <row r="201" spans="1:67">
      <c r="A201" s="1">
        <v>39903</v>
      </c>
      <c r="B201">
        <v>-1.3823554950000001</v>
      </c>
      <c r="C201">
        <v>-7.9026398999999997E-2</v>
      </c>
      <c r="D201">
        <v>4.4999999999999998E-2</v>
      </c>
      <c r="F201">
        <v>0.47499999999999998</v>
      </c>
      <c r="G201">
        <v>0.78867500000000001</v>
      </c>
      <c r="K201" s="1">
        <f t="shared" si="7"/>
        <v>39903</v>
      </c>
      <c r="L201">
        <f t="shared" si="8"/>
        <v>0.18</v>
      </c>
      <c r="M201">
        <v>0.2</v>
      </c>
      <c r="N201" s="26">
        <f>+L201</f>
        <v>0.18</v>
      </c>
      <c r="AT201">
        <v>0.05</v>
      </c>
      <c r="AU201">
        <v>7.4999999999999997E-2</v>
      </c>
      <c r="AV201">
        <v>0.125</v>
      </c>
      <c r="AW201">
        <v>0.15</v>
      </c>
      <c r="AX201">
        <v>0.2</v>
      </c>
      <c r="AY201">
        <v>0.27500000000000002</v>
      </c>
      <c r="BJ201">
        <f t="shared" ref="BJ201:BJ226" si="9">+AT200*4</f>
        <v>0.2</v>
      </c>
    </row>
    <row r="202" spans="1:67">
      <c r="A202" s="1">
        <v>39994</v>
      </c>
      <c r="B202">
        <v>-0.4177592</v>
      </c>
      <c r="C202">
        <v>-0.166158997</v>
      </c>
      <c r="D202">
        <v>4.4999999999999998E-2</v>
      </c>
      <c r="F202">
        <v>0.5</v>
      </c>
      <c r="G202">
        <v>1.0045999999999999</v>
      </c>
      <c r="K202" s="1">
        <f t="shared" si="7"/>
        <v>39994</v>
      </c>
      <c r="L202">
        <f t="shared" si="8"/>
        <v>0.18</v>
      </c>
      <c r="M202">
        <v>0.4</v>
      </c>
      <c r="N202">
        <v>0.2</v>
      </c>
      <c r="O202" s="26">
        <f>+L202</f>
        <v>0.18</v>
      </c>
      <c r="AT202">
        <v>0.05</v>
      </c>
      <c r="AU202">
        <v>0.1</v>
      </c>
      <c r="AV202">
        <v>0.17499999999999999</v>
      </c>
      <c r="AW202">
        <v>0.27500000000000002</v>
      </c>
      <c r="AX202">
        <v>0.35</v>
      </c>
      <c r="AY202">
        <v>0.45</v>
      </c>
      <c r="BJ202">
        <f t="shared" si="9"/>
        <v>0.2</v>
      </c>
      <c r="BK202">
        <f t="shared" ref="BK202:BK226" si="10">+AU200*4</f>
        <v>0.4</v>
      </c>
    </row>
    <row r="203" spans="1:67">
      <c r="A203" s="1">
        <v>40086</v>
      </c>
      <c r="B203">
        <v>0.111778873</v>
      </c>
      <c r="C203">
        <v>0.118713163</v>
      </c>
      <c r="D203">
        <v>3.7499999999999999E-2</v>
      </c>
      <c r="F203">
        <v>0.5</v>
      </c>
      <c r="G203">
        <v>0.92874999999999996</v>
      </c>
      <c r="K203" s="1">
        <f t="shared" si="7"/>
        <v>40086</v>
      </c>
      <c r="L203">
        <f t="shared" si="8"/>
        <v>0.15</v>
      </c>
      <c r="M203">
        <v>0.6</v>
      </c>
      <c r="N203">
        <v>0.3</v>
      </c>
      <c r="O203">
        <v>0.2</v>
      </c>
      <c r="P203" s="26">
        <f>+L203</f>
        <v>0.15</v>
      </c>
      <c r="AT203">
        <v>0.05</v>
      </c>
      <c r="AU203">
        <v>0.1</v>
      </c>
      <c r="AV203">
        <v>0.17499999999999999</v>
      </c>
      <c r="AW203">
        <v>0.25</v>
      </c>
      <c r="AX203">
        <v>0.35</v>
      </c>
      <c r="AY203">
        <v>0.45</v>
      </c>
      <c r="BJ203">
        <f t="shared" si="9"/>
        <v>0.2</v>
      </c>
      <c r="BK203">
        <f t="shared" si="10"/>
        <v>0.3</v>
      </c>
      <c r="BL203">
        <f t="shared" ref="BL203:BL226" si="11">+AV200*4</f>
        <v>0.6</v>
      </c>
    </row>
    <row r="204" spans="1:67">
      <c r="A204" s="1">
        <v>40178</v>
      </c>
      <c r="B204">
        <v>0.83594328900000003</v>
      </c>
      <c r="C204">
        <v>0.31588117599999999</v>
      </c>
      <c r="D204">
        <v>0.03</v>
      </c>
      <c r="F204">
        <v>0.44</v>
      </c>
      <c r="G204">
        <v>1.0456000000000001</v>
      </c>
      <c r="K204" s="1">
        <f t="shared" si="7"/>
        <v>40178</v>
      </c>
      <c r="L204">
        <f t="shared" si="8"/>
        <v>0.12</v>
      </c>
      <c r="M204">
        <v>0.8</v>
      </c>
      <c r="N204">
        <v>0.5</v>
      </c>
      <c r="O204">
        <v>0.4</v>
      </c>
      <c r="P204">
        <v>0.2</v>
      </c>
      <c r="Q204" s="26">
        <f>+L204</f>
        <v>0.12</v>
      </c>
      <c r="AT204">
        <v>0.05</v>
      </c>
      <c r="AU204">
        <v>0.1</v>
      </c>
      <c r="AV204">
        <v>0.2</v>
      </c>
      <c r="AW204">
        <v>0.3</v>
      </c>
      <c r="AX204">
        <v>0.4</v>
      </c>
      <c r="AY204">
        <v>0.5</v>
      </c>
      <c r="BJ204">
        <f t="shared" si="9"/>
        <v>0.2</v>
      </c>
      <c r="BK204">
        <f t="shared" si="10"/>
        <v>0.4</v>
      </c>
      <c r="BL204">
        <f t="shared" si="11"/>
        <v>0.5</v>
      </c>
      <c r="BM204">
        <f t="shared" ref="BM204:BM226" si="12">+AW200*4</f>
        <v>0.8</v>
      </c>
    </row>
    <row r="205" spans="1:67">
      <c r="A205" s="1">
        <v>40268</v>
      </c>
      <c r="B205">
        <v>0.24405658799999999</v>
      </c>
      <c r="C205">
        <v>0.28681191900000003</v>
      </c>
      <c r="D205">
        <v>3.2500000000000001E-2</v>
      </c>
      <c r="F205">
        <v>0.47249999999999998</v>
      </c>
      <c r="G205">
        <v>1.02965</v>
      </c>
      <c r="K205" s="1">
        <f t="shared" si="7"/>
        <v>40268</v>
      </c>
      <c r="L205">
        <f t="shared" si="8"/>
        <v>0.13</v>
      </c>
      <c r="M205">
        <v>1</v>
      </c>
      <c r="N205">
        <v>0.6</v>
      </c>
      <c r="O205">
        <v>0.7</v>
      </c>
      <c r="P205">
        <v>0.4</v>
      </c>
      <c r="Q205">
        <v>0.2</v>
      </c>
      <c r="R205" s="26">
        <f>+L205</f>
        <v>0.13</v>
      </c>
      <c r="AT205">
        <v>0.05</v>
      </c>
      <c r="AU205">
        <v>0.1</v>
      </c>
      <c r="AV205">
        <v>0.15</v>
      </c>
      <c r="AW205">
        <v>0.22500000000000001</v>
      </c>
      <c r="AX205">
        <v>0.3</v>
      </c>
      <c r="AY205">
        <v>0.4</v>
      </c>
      <c r="BJ205">
        <f t="shared" si="9"/>
        <v>0.2</v>
      </c>
      <c r="BK205">
        <f t="shared" si="10"/>
        <v>0.4</v>
      </c>
      <c r="BL205">
        <f t="shared" si="11"/>
        <v>0.7</v>
      </c>
      <c r="BM205">
        <f t="shared" si="12"/>
        <v>0.6</v>
      </c>
      <c r="BN205">
        <f t="shared" ref="BN205:BN226" si="13">+AX200*4</f>
        <v>1</v>
      </c>
    </row>
    <row r="206" spans="1:67">
      <c r="A206" s="1">
        <v>40359</v>
      </c>
      <c r="B206">
        <v>0.72086018699999999</v>
      </c>
      <c r="C206">
        <v>0.48737680999999999</v>
      </c>
      <c r="D206">
        <v>4.7500000000000001E-2</v>
      </c>
      <c r="F206">
        <v>0.47499999999999998</v>
      </c>
      <c r="G206">
        <v>0.81</v>
      </c>
      <c r="K206" s="1">
        <f t="shared" si="7"/>
        <v>40359</v>
      </c>
      <c r="L206">
        <f t="shared" si="8"/>
        <v>0.19</v>
      </c>
      <c r="M206">
        <v>1.2</v>
      </c>
      <c r="N206">
        <v>0.8</v>
      </c>
      <c r="O206">
        <v>1.1000000000000001</v>
      </c>
      <c r="P206">
        <v>0.7</v>
      </c>
      <c r="Q206">
        <v>0.4</v>
      </c>
      <c r="R206">
        <v>0.2</v>
      </c>
      <c r="S206" s="26">
        <f>+L206</f>
        <v>0.19</v>
      </c>
      <c r="AT206">
        <v>0.05</v>
      </c>
      <c r="AU206">
        <v>7.4999999999999997E-2</v>
      </c>
      <c r="AV206">
        <v>0.1</v>
      </c>
      <c r="AW206">
        <v>0.125</v>
      </c>
      <c r="AX206">
        <v>0.15</v>
      </c>
      <c r="AY206">
        <v>0.2</v>
      </c>
      <c r="BJ206">
        <f t="shared" si="9"/>
        <v>0.2</v>
      </c>
      <c r="BK206">
        <f t="shared" si="10"/>
        <v>0.4</v>
      </c>
      <c r="BL206">
        <f t="shared" si="11"/>
        <v>0.7</v>
      </c>
      <c r="BM206">
        <f t="shared" si="12"/>
        <v>1.1000000000000001</v>
      </c>
      <c r="BN206">
        <f t="shared" si="13"/>
        <v>0.8</v>
      </c>
      <c r="BO206">
        <f t="shared" ref="BO206:BO226" si="14">+AY200*4</f>
        <v>1.2</v>
      </c>
    </row>
    <row r="207" spans="1:67">
      <c r="A207" s="1">
        <v>40451</v>
      </c>
      <c r="B207">
        <v>0.52488791599999995</v>
      </c>
      <c r="C207">
        <v>0.30354794699999998</v>
      </c>
      <c r="D207">
        <v>4.7500000000000001E-2</v>
      </c>
      <c r="F207">
        <v>0.45</v>
      </c>
      <c r="G207">
        <v>0.68347500000000005</v>
      </c>
      <c r="K207" s="1">
        <f t="shared" si="7"/>
        <v>40451</v>
      </c>
      <c r="L207">
        <f t="shared" si="8"/>
        <v>0.19</v>
      </c>
      <c r="N207">
        <v>1.1000000000000001</v>
      </c>
      <c r="O207">
        <v>1.4</v>
      </c>
      <c r="P207">
        <v>1</v>
      </c>
      <c r="Q207">
        <v>0.8</v>
      </c>
      <c r="R207">
        <v>0.4</v>
      </c>
      <c r="S207">
        <v>0.2</v>
      </c>
      <c r="T207" s="26">
        <f>+L207</f>
        <v>0.19</v>
      </c>
      <c r="AT207">
        <v>0.05</v>
      </c>
      <c r="AU207">
        <v>0.05</v>
      </c>
      <c r="AV207">
        <v>0.05</v>
      </c>
      <c r="AW207">
        <v>7.4999999999999997E-2</v>
      </c>
      <c r="AX207">
        <v>0.1</v>
      </c>
      <c r="AY207">
        <v>0.125</v>
      </c>
      <c r="BJ207">
        <f t="shared" si="9"/>
        <v>0.2</v>
      </c>
      <c r="BK207">
        <f t="shared" si="10"/>
        <v>0.4</v>
      </c>
      <c r="BL207">
        <f t="shared" si="11"/>
        <v>0.8</v>
      </c>
      <c r="BM207">
        <f t="shared" si="12"/>
        <v>1</v>
      </c>
      <c r="BN207">
        <f t="shared" si="13"/>
        <v>1.4</v>
      </c>
      <c r="BO207">
        <f t="shared" si="14"/>
        <v>1.1000000000000001</v>
      </c>
    </row>
    <row r="208" spans="1:67">
      <c r="A208" s="1">
        <v>40543</v>
      </c>
      <c r="B208">
        <v>0.27796204600000002</v>
      </c>
      <c r="C208">
        <v>0.578867994</v>
      </c>
      <c r="D208">
        <v>4.7500000000000001E-2</v>
      </c>
      <c r="F208">
        <v>0.42499999999999999</v>
      </c>
      <c r="G208">
        <v>0.88619999999999999</v>
      </c>
      <c r="K208" s="1">
        <f t="shared" si="7"/>
        <v>40543</v>
      </c>
      <c r="L208">
        <f t="shared" si="8"/>
        <v>0.19</v>
      </c>
      <c r="O208">
        <v>1.8</v>
      </c>
      <c r="P208">
        <v>1.4</v>
      </c>
      <c r="Q208">
        <v>1.2</v>
      </c>
      <c r="R208">
        <v>0.6</v>
      </c>
      <c r="S208">
        <v>0.3</v>
      </c>
      <c r="T208">
        <v>0.2</v>
      </c>
      <c r="U208" s="26">
        <f>+L207</f>
        <v>0.19</v>
      </c>
      <c r="AT208">
        <v>0.05</v>
      </c>
      <c r="AU208">
        <v>0.05</v>
      </c>
      <c r="AV208">
        <v>7.4999999999999997E-2</v>
      </c>
      <c r="AW208">
        <v>0.1</v>
      </c>
      <c r="AX208">
        <v>0.15</v>
      </c>
      <c r="AY208">
        <v>0.2</v>
      </c>
      <c r="BJ208">
        <f t="shared" si="9"/>
        <v>0.2</v>
      </c>
      <c r="BK208">
        <f t="shared" si="10"/>
        <v>0.3</v>
      </c>
      <c r="BL208">
        <f t="shared" si="11"/>
        <v>0.6</v>
      </c>
      <c r="BM208">
        <f t="shared" si="12"/>
        <v>1.2</v>
      </c>
      <c r="BN208">
        <f t="shared" si="13"/>
        <v>1.4</v>
      </c>
      <c r="BO208">
        <f t="shared" si="14"/>
        <v>1.8</v>
      </c>
    </row>
    <row r="209" spans="1:67">
      <c r="A209" s="1">
        <v>40633</v>
      </c>
      <c r="B209">
        <v>-0.485179111</v>
      </c>
      <c r="C209">
        <v>0.51052655199999997</v>
      </c>
      <c r="D209">
        <v>3.7499999999999999E-2</v>
      </c>
      <c r="F209">
        <v>0.45</v>
      </c>
      <c r="G209">
        <v>0.92442500000000005</v>
      </c>
      <c r="K209" s="1">
        <f t="shared" si="7"/>
        <v>40633</v>
      </c>
      <c r="L209">
        <f t="shared" si="8"/>
        <v>0.15</v>
      </c>
      <c r="P209">
        <v>1.8</v>
      </c>
      <c r="Q209">
        <v>1.6</v>
      </c>
      <c r="R209">
        <v>0.9</v>
      </c>
      <c r="S209">
        <v>0.4</v>
      </c>
      <c r="T209">
        <v>0.2</v>
      </c>
      <c r="U209">
        <v>0.2</v>
      </c>
      <c r="V209" s="26">
        <f>+L209</f>
        <v>0.15</v>
      </c>
      <c r="AT209">
        <v>2.5000000000000001E-2</v>
      </c>
      <c r="AU209">
        <v>0.05</v>
      </c>
      <c r="AV209">
        <v>0.1</v>
      </c>
      <c r="AW209">
        <v>0.17499999999999999</v>
      </c>
      <c r="AX209">
        <v>0.22500000000000001</v>
      </c>
      <c r="AY209">
        <v>0.3</v>
      </c>
      <c r="BJ209">
        <f t="shared" si="9"/>
        <v>0.2</v>
      </c>
      <c r="BK209">
        <f t="shared" si="10"/>
        <v>0.2</v>
      </c>
      <c r="BL209">
        <f t="shared" si="11"/>
        <v>0.4</v>
      </c>
      <c r="BM209">
        <f t="shared" si="12"/>
        <v>0.9</v>
      </c>
      <c r="BN209">
        <f t="shared" si="13"/>
        <v>1.6</v>
      </c>
      <c r="BO209">
        <f t="shared" si="14"/>
        <v>1.8</v>
      </c>
    </row>
    <row r="210" spans="1:67">
      <c r="A210" s="1">
        <v>40724</v>
      </c>
      <c r="B210">
        <v>0.42297667900000002</v>
      </c>
      <c r="C210">
        <v>0.65915471699999995</v>
      </c>
      <c r="D210">
        <v>2.2499999999999999E-2</v>
      </c>
      <c r="F210">
        <v>0.47499999999999998</v>
      </c>
      <c r="G210">
        <v>0.85755000000000003</v>
      </c>
      <c r="K210" s="1">
        <f t="shared" si="7"/>
        <v>40724</v>
      </c>
      <c r="L210">
        <f t="shared" si="8"/>
        <v>0.09</v>
      </c>
      <c r="Q210">
        <v>2</v>
      </c>
      <c r="R210">
        <v>1.2</v>
      </c>
      <c r="S210">
        <v>0.5</v>
      </c>
      <c r="T210">
        <v>0.2</v>
      </c>
      <c r="U210">
        <v>0.2</v>
      </c>
      <c r="V210">
        <v>0.1</v>
      </c>
      <c r="W210" s="26">
        <f>+L210</f>
        <v>0.09</v>
      </c>
      <c r="AT210">
        <v>2.5000000000000001E-2</v>
      </c>
      <c r="AU210">
        <v>0.05</v>
      </c>
      <c r="AV210">
        <v>7.4999999999999997E-2</v>
      </c>
      <c r="AW210">
        <v>0.1</v>
      </c>
      <c r="AX210">
        <v>0.125</v>
      </c>
      <c r="AY210">
        <v>0.17499999999999999</v>
      </c>
      <c r="BJ210">
        <f t="shared" si="9"/>
        <v>0.1</v>
      </c>
      <c r="BK210">
        <f t="shared" si="10"/>
        <v>0.2</v>
      </c>
      <c r="BL210">
        <f t="shared" si="11"/>
        <v>0.2</v>
      </c>
      <c r="BM210">
        <f t="shared" si="12"/>
        <v>0.5</v>
      </c>
      <c r="BN210">
        <f t="shared" si="13"/>
        <v>1.2</v>
      </c>
      <c r="BO210">
        <f t="shared" si="14"/>
        <v>2</v>
      </c>
    </row>
    <row r="211" spans="1:67">
      <c r="A211" s="1">
        <v>40816</v>
      </c>
      <c r="B211">
        <v>-0.27714006400000002</v>
      </c>
      <c r="C211">
        <v>0.60043192999999995</v>
      </c>
      <c r="D211">
        <v>0.02</v>
      </c>
      <c r="F211">
        <v>0.47499999999999998</v>
      </c>
      <c r="G211">
        <v>0.51515</v>
      </c>
      <c r="K211" s="1">
        <f t="shared" si="7"/>
        <v>40816</v>
      </c>
      <c r="L211">
        <f t="shared" si="8"/>
        <v>0.08</v>
      </c>
      <c r="R211">
        <v>1.6</v>
      </c>
      <c r="S211">
        <v>0.6</v>
      </c>
      <c r="T211">
        <v>0.3</v>
      </c>
      <c r="U211">
        <v>0.3</v>
      </c>
      <c r="V211">
        <v>0.2</v>
      </c>
      <c r="W211">
        <v>0.1</v>
      </c>
      <c r="X211" s="26">
        <f>+L211</f>
        <v>0.08</v>
      </c>
      <c r="AT211">
        <v>2.5000000000000001E-2</v>
      </c>
      <c r="AU211">
        <v>2.5000000000000001E-2</v>
      </c>
      <c r="AV211">
        <v>2.5000000000000001E-2</v>
      </c>
      <c r="AW211">
        <v>2.5000000000000001E-2</v>
      </c>
      <c r="AX211">
        <v>0.05</v>
      </c>
      <c r="AY211">
        <v>0.05</v>
      </c>
      <c r="BJ211">
        <f t="shared" si="9"/>
        <v>0.1</v>
      </c>
      <c r="BK211">
        <f t="shared" si="10"/>
        <v>0.2</v>
      </c>
      <c r="BL211">
        <f t="shared" si="11"/>
        <v>0.3</v>
      </c>
      <c r="BM211">
        <f t="shared" si="12"/>
        <v>0.3</v>
      </c>
      <c r="BN211">
        <f t="shared" si="13"/>
        <v>0.6</v>
      </c>
      <c r="BO211">
        <f t="shared" si="14"/>
        <v>1.6</v>
      </c>
    </row>
    <row r="212" spans="1:67">
      <c r="A212" s="1">
        <v>40908</v>
      </c>
      <c r="B212">
        <v>0.86000206000000001</v>
      </c>
      <c r="C212">
        <v>0.11856784500000001</v>
      </c>
      <c r="D212">
        <v>1.7500000000000002E-2</v>
      </c>
      <c r="F212">
        <v>0.5</v>
      </c>
      <c r="G212">
        <v>0.49607499999999999</v>
      </c>
      <c r="K212" s="1">
        <f t="shared" si="7"/>
        <v>40908</v>
      </c>
      <c r="L212">
        <f t="shared" si="8"/>
        <v>7.0000000000000007E-2</v>
      </c>
      <c r="S212">
        <v>0.8</v>
      </c>
      <c r="T212">
        <v>0.4</v>
      </c>
      <c r="U212">
        <v>0.4</v>
      </c>
      <c r="V212">
        <v>0.4</v>
      </c>
      <c r="W212">
        <v>0.2</v>
      </c>
      <c r="X212">
        <v>0.1</v>
      </c>
      <c r="Y212" s="26">
        <f>+L212</f>
        <v>7.0000000000000007E-2</v>
      </c>
      <c r="AT212">
        <v>2.5000000000000001E-2</v>
      </c>
      <c r="AU212">
        <v>2.5000000000000001E-2</v>
      </c>
      <c r="AV212">
        <v>2.5000000000000001E-2</v>
      </c>
      <c r="AW212">
        <v>2.5000000000000001E-2</v>
      </c>
      <c r="AX212">
        <v>0.05</v>
      </c>
      <c r="AY212">
        <v>0.05</v>
      </c>
      <c r="BJ212">
        <f t="shared" si="9"/>
        <v>0.1</v>
      </c>
      <c r="BK212">
        <f t="shared" si="10"/>
        <v>0.2</v>
      </c>
      <c r="BL212">
        <f t="shared" si="11"/>
        <v>0.4</v>
      </c>
      <c r="BM212">
        <f t="shared" si="12"/>
        <v>0.4</v>
      </c>
      <c r="BN212">
        <f t="shared" si="13"/>
        <v>0.4</v>
      </c>
      <c r="BO212">
        <f t="shared" si="14"/>
        <v>0.8</v>
      </c>
    </row>
    <row r="213" spans="1:67">
      <c r="A213" s="1">
        <v>40999</v>
      </c>
      <c r="B213">
        <v>0.57490355699999995</v>
      </c>
      <c r="C213">
        <v>0.58533579899999999</v>
      </c>
      <c r="D213">
        <v>2.5000000000000001E-2</v>
      </c>
      <c r="F213">
        <v>0.45</v>
      </c>
      <c r="G213">
        <v>0.58647499999999997</v>
      </c>
      <c r="K213" s="1">
        <f t="shared" si="7"/>
        <v>40999</v>
      </c>
      <c r="L213">
        <f t="shared" si="8"/>
        <v>0.1</v>
      </c>
      <c r="T213">
        <v>0.5</v>
      </c>
      <c r="U213">
        <v>0.6</v>
      </c>
      <c r="V213">
        <v>0.7</v>
      </c>
      <c r="W213">
        <v>0.3</v>
      </c>
      <c r="X213">
        <v>0.1</v>
      </c>
      <c r="Y213">
        <v>0.1</v>
      </c>
      <c r="Z213" s="26">
        <f>+L213</f>
        <v>0.1</v>
      </c>
      <c r="AT213">
        <v>2.5000000000000001E-2</v>
      </c>
      <c r="AU213">
        <v>2.5000000000000001E-2</v>
      </c>
      <c r="AV213">
        <v>0.05</v>
      </c>
      <c r="AW213">
        <v>0.05</v>
      </c>
      <c r="AX213">
        <v>7.4999999999999997E-2</v>
      </c>
      <c r="AY213">
        <v>7.4999999999999997E-2</v>
      </c>
      <c r="BJ213">
        <f t="shared" si="9"/>
        <v>0.1</v>
      </c>
      <c r="BK213">
        <f t="shared" si="10"/>
        <v>0.1</v>
      </c>
      <c r="BL213">
        <f t="shared" si="11"/>
        <v>0.3</v>
      </c>
      <c r="BM213">
        <f t="shared" si="12"/>
        <v>0.7</v>
      </c>
      <c r="BN213">
        <f t="shared" si="13"/>
        <v>0.6</v>
      </c>
      <c r="BO213">
        <f t="shared" si="14"/>
        <v>0.5</v>
      </c>
    </row>
    <row r="214" spans="1:67">
      <c r="A214" s="1">
        <v>41090</v>
      </c>
      <c r="B214">
        <v>0.183720412</v>
      </c>
      <c r="C214">
        <v>0.41201145500000003</v>
      </c>
      <c r="D214">
        <v>3.7499999999999999E-2</v>
      </c>
      <c r="F214">
        <v>0.495</v>
      </c>
      <c r="G214">
        <v>0.42682500000000001</v>
      </c>
      <c r="K214" s="1">
        <f t="shared" si="7"/>
        <v>41090</v>
      </c>
      <c r="L214">
        <f t="shared" si="8"/>
        <v>0.15</v>
      </c>
      <c r="U214">
        <v>0.8</v>
      </c>
      <c r="V214">
        <v>0.9</v>
      </c>
      <c r="W214">
        <v>0.4</v>
      </c>
      <c r="X214">
        <v>0.1</v>
      </c>
      <c r="Y214">
        <v>0.1</v>
      </c>
      <c r="Z214">
        <v>0.1</v>
      </c>
      <c r="AA214" s="26">
        <f>+L214</f>
        <v>0.15</v>
      </c>
      <c r="AT214">
        <v>0.05</v>
      </c>
      <c r="AU214">
        <v>0.05</v>
      </c>
      <c r="AV214">
        <v>0.05</v>
      </c>
      <c r="AW214">
        <v>0.05</v>
      </c>
      <c r="AX214">
        <v>0.05</v>
      </c>
      <c r="AY214">
        <v>7.4999999999999997E-2</v>
      </c>
      <c r="BJ214">
        <f t="shared" si="9"/>
        <v>0.1</v>
      </c>
      <c r="BK214">
        <f t="shared" si="10"/>
        <v>0.1</v>
      </c>
      <c r="BL214">
        <f t="shared" si="11"/>
        <v>0.1</v>
      </c>
      <c r="BM214">
        <f t="shared" si="12"/>
        <v>0.4</v>
      </c>
      <c r="BN214">
        <f t="shared" si="13"/>
        <v>0.9</v>
      </c>
      <c r="BO214">
        <f t="shared" si="14"/>
        <v>0.8</v>
      </c>
    </row>
    <row r="215" spans="1:67">
      <c r="A215" s="1">
        <v>41182</v>
      </c>
      <c r="B215">
        <v>-0.118540168</v>
      </c>
      <c r="C215">
        <v>0.54743487000000002</v>
      </c>
      <c r="D215">
        <v>3.5000000000000003E-2</v>
      </c>
      <c r="F215">
        <v>0.46250000000000002</v>
      </c>
      <c r="G215">
        <v>0.41899999999999998</v>
      </c>
      <c r="K215" s="1">
        <f t="shared" si="7"/>
        <v>41182</v>
      </c>
      <c r="L215">
        <f t="shared" si="8"/>
        <v>0.14000000000000001</v>
      </c>
      <c r="V215">
        <v>1.2</v>
      </c>
      <c r="W215">
        <v>0.5</v>
      </c>
      <c r="X215">
        <v>0.1</v>
      </c>
      <c r="Y215">
        <v>0.1</v>
      </c>
      <c r="Z215">
        <v>0.1</v>
      </c>
      <c r="AA215">
        <v>0.2</v>
      </c>
      <c r="AB215" s="26">
        <f>+L215</f>
        <v>0.14000000000000001</v>
      </c>
      <c r="AT215">
        <v>2.5000000000000001E-2</v>
      </c>
      <c r="AU215">
        <v>2.5000000000000001E-2</v>
      </c>
      <c r="AV215">
        <v>2.5000000000000001E-2</v>
      </c>
      <c r="AW215">
        <v>2.5000000000000001E-2</v>
      </c>
      <c r="AX215">
        <v>2.5000000000000001E-2</v>
      </c>
      <c r="AY215">
        <v>2.5000000000000001E-2</v>
      </c>
      <c r="BJ215">
        <f t="shared" si="9"/>
        <v>0.2</v>
      </c>
      <c r="BK215">
        <f t="shared" si="10"/>
        <v>0.1</v>
      </c>
      <c r="BL215">
        <f t="shared" si="11"/>
        <v>0.1</v>
      </c>
      <c r="BM215">
        <f t="shared" si="12"/>
        <v>0.1</v>
      </c>
      <c r="BN215">
        <f t="shared" si="13"/>
        <v>0.5</v>
      </c>
      <c r="BO215">
        <f t="shared" si="14"/>
        <v>1.2</v>
      </c>
    </row>
    <row r="216" spans="1:67">
      <c r="A216" s="1">
        <v>41274</v>
      </c>
      <c r="B216">
        <v>-0.1464193</v>
      </c>
      <c r="C216">
        <v>0.499728752</v>
      </c>
      <c r="D216">
        <v>0.04</v>
      </c>
      <c r="F216">
        <v>0.45</v>
      </c>
      <c r="G216">
        <v>0.45342500000000002</v>
      </c>
      <c r="K216" s="1">
        <f t="shared" si="7"/>
        <v>41274</v>
      </c>
      <c r="L216">
        <f t="shared" si="8"/>
        <v>0.16</v>
      </c>
      <c r="W216">
        <v>0.7</v>
      </c>
      <c r="X216">
        <v>0.2</v>
      </c>
      <c r="Y216">
        <v>0.1</v>
      </c>
      <c r="Z216">
        <v>0.2</v>
      </c>
      <c r="AA216">
        <v>0.2</v>
      </c>
      <c r="AB216">
        <v>0.1</v>
      </c>
      <c r="AC216" s="26">
        <f>+L216</f>
        <v>0.16</v>
      </c>
      <c r="AT216">
        <v>2.5000000000000001E-2</v>
      </c>
      <c r="AU216">
        <v>2.5000000000000001E-2</v>
      </c>
      <c r="AV216">
        <v>2.5000000000000001E-2</v>
      </c>
      <c r="AW216">
        <v>2.5000000000000001E-2</v>
      </c>
      <c r="AX216">
        <v>2.5000000000000001E-2</v>
      </c>
      <c r="AY216">
        <v>0.05</v>
      </c>
      <c r="BJ216">
        <f t="shared" si="9"/>
        <v>0.1</v>
      </c>
      <c r="BK216">
        <f t="shared" si="10"/>
        <v>0.2</v>
      </c>
      <c r="BL216">
        <f t="shared" si="11"/>
        <v>0.2</v>
      </c>
      <c r="BM216">
        <f t="shared" si="12"/>
        <v>0.1</v>
      </c>
      <c r="BN216">
        <f t="shared" si="13"/>
        <v>0.2</v>
      </c>
      <c r="BO216">
        <f t="shared" si="14"/>
        <v>0.7</v>
      </c>
    </row>
    <row r="217" spans="1:67">
      <c r="A217" s="1">
        <v>41364</v>
      </c>
      <c r="B217">
        <v>0.718084477</v>
      </c>
      <c r="C217">
        <v>0.39650743199999999</v>
      </c>
      <c r="D217">
        <v>3.5000000000000003E-2</v>
      </c>
      <c r="F217">
        <v>0.45</v>
      </c>
      <c r="G217">
        <v>0.47975000000000001</v>
      </c>
      <c r="K217" s="1">
        <f t="shared" si="7"/>
        <v>41364</v>
      </c>
      <c r="L217">
        <f t="shared" si="8"/>
        <v>0.14000000000000001</v>
      </c>
      <c r="X217">
        <v>0.2</v>
      </c>
      <c r="Y217">
        <v>0.2</v>
      </c>
      <c r="Z217">
        <v>0.2</v>
      </c>
      <c r="AA217">
        <v>0.2</v>
      </c>
      <c r="AB217">
        <v>0.1</v>
      </c>
      <c r="AC217">
        <v>0.1</v>
      </c>
      <c r="AD217" s="26">
        <f>+L217</f>
        <v>0.14000000000000001</v>
      </c>
      <c r="AT217">
        <v>2.5000000000000001E-2</v>
      </c>
      <c r="AU217">
        <v>2.5000000000000001E-2</v>
      </c>
      <c r="AV217">
        <v>2.5000000000000001E-2</v>
      </c>
      <c r="AW217">
        <v>2.5000000000000001E-2</v>
      </c>
      <c r="AX217">
        <v>0.05</v>
      </c>
      <c r="AY217">
        <v>0.05</v>
      </c>
      <c r="BJ217">
        <f t="shared" si="9"/>
        <v>0.1</v>
      </c>
      <c r="BK217">
        <f t="shared" si="10"/>
        <v>0.1</v>
      </c>
      <c r="BL217">
        <f t="shared" si="11"/>
        <v>0.2</v>
      </c>
      <c r="BM217">
        <f t="shared" si="12"/>
        <v>0.2</v>
      </c>
      <c r="BN217">
        <f t="shared" si="13"/>
        <v>0.2</v>
      </c>
      <c r="BO217">
        <f t="shared" si="14"/>
        <v>0.2</v>
      </c>
    </row>
    <row r="218" spans="1:67">
      <c r="A218" s="1">
        <v>41455</v>
      </c>
      <c r="B218">
        <v>4.6024739999999996E-3</v>
      </c>
      <c r="C218">
        <v>0.21513475400000001</v>
      </c>
      <c r="D218">
        <v>0.03</v>
      </c>
      <c r="F218">
        <v>0.45</v>
      </c>
      <c r="G218">
        <v>0.65974999999999995</v>
      </c>
      <c r="K218" s="1">
        <f t="shared" si="7"/>
        <v>41455</v>
      </c>
      <c r="L218">
        <f t="shared" si="8"/>
        <v>0.12</v>
      </c>
      <c r="Y218">
        <v>0.2</v>
      </c>
      <c r="Z218">
        <v>0.3</v>
      </c>
      <c r="AA218">
        <v>0.2</v>
      </c>
      <c r="AB218">
        <v>0.1</v>
      </c>
      <c r="AC218">
        <v>0.1</v>
      </c>
      <c r="AD218">
        <v>0.1</v>
      </c>
      <c r="AE218" s="26">
        <f>+L218</f>
        <v>0.12</v>
      </c>
      <c r="AT218">
        <v>2.5000000000000001E-2</v>
      </c>
      <c r="AU218">
        <v>0.05</v>
      </c>
      <c r="AV218">
        <v>0.05</v>
      </c>
      <c r="AW218">
        <v>7.4999999999999997E-2</v>
      </c>
      <c r="AX218">
        <v>0.1</v>
      </c>
      <c r="AY218">
        <v>0.125</v>
      </c>
      <c r="BJ218">
        <f t="shared" si="9"/>
        <v>0.1</v>
      </c>
      <c r="BK218">
        <f t="shared" si="10"/>
        <v>0.1</v>
      </c>
      <c r="BL218">
        <f t="shared" si="11"/>
        <v>0.1</v>
      </c>
      <c r="BM218">
        <f t="shared" si="12"/>
        <v>0.2</v>
      </c>
      <c r="BN218">
        <f t="shared" si="13"/>
        <v>0.3</v>
      </c>
      <c r="BO218">
        <f t="shared" si="14"/>
        <v>0.2</v>
      </c>
    </row>
    <row r="219" spans="1:67">
      <c r="A219" s="1">
        <v>41547</v>
      </c>
      <c r="B219">
        <v>0.58609161799999998</v>
      </c>
      <c r="C219">
        <v>0.488952053</v>
      </c>
      <c r="D219">
        <v>2.2499999999999999E-2</v>
      </c>
      <c r="F219">
        <v>0.42749999999999999</v>
      </c>
      <c r="G219">
        <v>0.69499999999999995</v>
      </c>
      <c r="K219" s="1">
        <f t="shared" si="7"/>
        <v>41547</v>
      </c>
      <c r="L219">
        <f t="shared" si="8"/>
        <v>0.09</v>
      </c>
      <c r="Z219">
        <v>0.3</v>
      </c>
      <c r="AA219">
        <v>0.2</v>
      </c>
      <c r="AB219">
        <v>0.1</v>
      </c>
      <c r="AC219">
        <v>0.1</v>
      </c>
      <c r="AD219">
        <v>0.1</v>
      </c>
      <c r="AE219">
        <v>0.1</v>
      </c>
      <c r="AF219" s="26">
        <f>+L219</f>
        <v>0.09</v>
      </c>
      <c r="AT219">
        <v>2.5000000000000001E-2</v>
      </c>
      <c r="AU219">
        <v>2.5000000000000001E-2</v>
      </c>
      <c r="AV219">
        <v>2.5000000000000001E-2</v>
      </c>
      <c r="AW219">
        <v>0.05</v>
      </c>
      <c r="AX219">
        <v>0.05</v>
      </c>
      <c r="AY219">
        <v>7.4999999999999997E-2</v>
      </c>
      <c r="BJ219">
        <f t="shared" si="9"/>
        <v>0.1</v>
      </c>
      <c r="BK219">
        <f t="shared" si="10"/>
        <v>0.1</v>
      </c>
      <c r="BL219">
        <f t="shared" si="11"/>
        <v>0.1</v>
      </c>
      <c r="BM219">
        <f t="shared" si="12"/>
        <v>0.1</v>
      </c>
      <c r="BN219">
        <f t="shared" si="13"/>
        <v>0.2</v>
      </c>
      <c r="BO219">
        <f t="shared" si="14"/>
        <v>0.3</v>
      </c>
    </row>
    <row r="220" spans="1:67">
      <c r="A220" s="1">
        <v>41639</v>
      </c>
      <c r="B220">
        <v>0.60687091599999998</v>
      </c>
      <c r="C220">
        <v>0.52745065800000002</v>
      </c>
      <c r="D220">
        <v>2.2499999999999999E-2</v>
      </c>
      <c r="F220">
        <v>0.45</v>
      </c>
      <c r="G220">
        <v>0.80242500000000005</v>
      </c>
      <c r="K220" s="1">
        <f t="shared" si="7"/>
        <v>41639</v>
      </c>
      <c r="L220">
        <f t="shared" si="8"/>
        <v>0.09</v>
      </c>
      <c r="AA220">
        <v>0.3</v>
      </c>
      <c r="AB220">
        <v>0.1</v>
      </c>
      <c r="AC220">
        <v>0.1</v>
      </c>
      <c r="AD220">
        <v>0.1</v>
      </c>
      <c r="AE220">
        <v>0.2</v>
      </c>
      <c r="AF220">
        <v>0.1</v>
      </c>
      <c r="AG220" s="26">
        <f>+L220</f>
        <v>0.09</v>
      </c>
      <c r="AT220">
        <v>2.5000000000000001E-2</v>
      </c>
      <c r="AU220">
        <v>2.5000000000000001E-2</v>
      </c>
      <c r="AV220">
        <v>2.5000000000000001E-2</v>
      </c>
      <c r="AW220">
        <v>0.05</v>
      </c>
      <c r="AX220">
        <v>7.4999999999999997E-2</v>
      </c>
      <c r="AY220">
        <v>0.1</v>
      </c>
      <c r="BJ220">
        <f t="shared" si="9"/>
        <v>0.1</v>
      </c>
      <c r="BK220">
        <f t="shared" si="10"/>
        <v>0.2</v>
      </c>
      <c r="BL220">
        <f t="shared" si="11"/>
        <v>0.1</v>
      </c>
      <c r="BM220">
        <f t="shared" si="12"/>
        <v>0.1</v>
      </c>
      <c r="BN220">
        <f t="shared" si="13"/>
        <v>0.1</v>
      </c>
      <c r="BO220">
        <f t="shared" si="14"/>
        <v>0.3</v>
      </c>
    </row>
    <row r="221" spans="1:67">
      <c r="A221" s="1">
        <v>41729</v>
      </c>
      <c r="B221">
        <v>-0.60471923500000002</v>
      </c>
      <c r="C221">
        <v>0.37863381600000001</v>
      </c>
      <c r="D221">
        <v>1.7500000000000002E-2</v>
      </c>
      <c r="F221">
        <v>0.45</v>
      </c>
      <c r="G221">
        <v>0.71499999999999997</v>
      </c>
      <c r="K221" s="1">
        <f t="shared" si="7"/>
        <v>41729</v>
      </c>
      <c r="L221">
        <f t="shared" si="8"/>
        <v>7.0000000000000007E-2</v>
      </c>
      <c r="AB221">
        <v>0.1</v>
      </c>
      <c r="AC221">
        <v>0.1</v>
      </c>
      <c r="AD221">
        <v>0.1</v>
      </c>
      <c r="AE221">
        <v>0.2</v>
      </c>
      <c r="AF221">
        <v>0.1</v>
      </c>
      <c r="AG221">
        <v>0.1</v>
      </c>
      <c r="AH221" s="26">
        <f>+L221</f>
        <v>7.0000000000000007E-2</v>
      </c>
      <c r="AT221">
        <v>2.5000000000000001E-2</v>
      </c>
      <c r="AU221">
        <v>2.5000000000000001E-2</v>
      </c>
      <c r="AV221">
        <v>2.5000000000000001E-2</v>
      </c>
      <c r="AW221">
        <v>0.05</v>
      </c>
      <c r="AX221">
        <v>0.1</v>
      </c>
      <c r="BJ221">
        <f t="shared" si="9"/>
        <v>0.1</v>
      </c>
      <c r="BK221">
        <f t="shared" si="10"/>
        <v>0.1</v>
      </c>
      <c r="BL221">
        <f t="shared" si="11"/>
        <v>0.2</v>
      </c>
      <c r="BM221">
        <f t="shared" si="12"/>
        <v>0.1</v>
      </c>
      <c r="BN221">
        <f t="shared" si="13"/>
        <v>0.1</v>
      </c>
      <c r="BO221">
        <f t="shared" si="14"/>
        <v>0.1</v>
      </c>
    </row>
    <row r="222" spans="1:67">
      <c r="A222" s="1">
        <v>41820</v>
      </c>
      <c r="B222">
        <v>1.0261952999999999</v>
      </c>
      <c r="C222">
        <v>0.56423805999999999</v>
      </c>
      <c r="D222">
        <v>2.2499999999999999E-2</v>
      </c>
      <c r="F222">
        <v>0.4375</v>
      </c>
      <c r="G222">
        <v>0.65864999999999996</v>
      </c>
      <c r="K222" s="1">
        <f t="shared" si="7"/>
        <v>41820</v>
      </c>
      <c r="L222">
        <f t="shared" si="8"/>
        <v>0.09</v>
      </c>
      <c r="AC222">
        <v>0.2</v>
      </c>
      <c r="AD222">
        <v>0.2</v>
      </c>
      <c r="AE222">
        <v>0.3</v>
      </c>
      <c r="AF222">
        <v>0.1</v>
      </c>
      <c r="AG222">
        <v>0.1</v>
      </c>
      <c r="AH222">
        <v>0.1</v>
      </c>
      <c r="AI222" s="26">
        <f>+L222</f>
        <v>0.09</v>
      </c>
      <c r="AT222">
        <v>2.5000000000000001E-2</v>
      </c>
      <c r="AU222">
        <v>2.5000000000000001E-2</v>
      </c>
      <c r="AV222">
        <v>0.05</v>
      </c>
      <c r="AW222">
        <v>7.4999999999999997E-2</v>
      </c>
      <c r="BJ222">
        <f t="shared" si="9"/>
        <v>0.1</v>
      </c>
      <c r="BK222">
        <f t="shared" si="10"/>
        <v>0.1</v>
      </c>
      <c r="BL222">
        <f t="shared" si="11"/>
        <v>0.1</v>
      </c>
      <c r="BM222">
        <f t="shared" si="12"/>
        <v>0.3</v>
      </c>
      <c r="BN222">
        <f t="shared" si="13"/>
        <v>0.2</v>
      </c>
      <c r="BO222">
        <f t="shared" si="14"/>
        <v>0.2</v>
      </c>
    </row>
    <row r="223" spans="1:67">
      <c r="A223" s="1">
        <v>41912</v>
      </c>
      <c r="B223">
        <v>0.95212430199999998</v>
      </c>
      <c r="C223">
        <v>0.41024423500000001</v>
      </c>
      <c r="D223">
        <v>2.2499999999999999E-2</v>
      </c>
      <c r="F223">
        <v>0.42499999999999999</v>
      </c>
      <c r="G223">
        <v>0.65380000000000005</v>
      </c>
      <c r="K223" s="1">
        <f t="shared" si="7"/>
        <v>41912</v>
      </c>
      <c r="L223">
        <f t="shared" si="8"/>
        <v>0.09</v>
      </c>
      <c r="AD223">
        <v>0.2</v>
      </c>
      <c r="AE223">
        <v>0.4</v>
      </c>
      <c r="AF223">
        <v>0.2</v>
      </c>
      <c r="AG223">
        <v>0.1</v>
      </c>
      <c r="AH223">
        <v>0.1</v>
      </c>
      <c r="AI223">
        <v>0.1</v>
      </c>
      <c r="AJ223" s="26">
        <f>+L223</f>
        <v>0.09</v>
      </c>
      <c r="AT223">
        <v>2.5000000000000001E-2</v>
      </c>
      <c r="AU223">
        <v>2.5000000000000001E-2</v>
      </c>
      <c r="AV223">
        <v>0.05</v>
      </c>
      <c r="BJ223">
        <f t="shared" si="9"/>
        <v>0.1</v>
      </c>
      <c r="BK223">
        <f t="shared" si="10"/>
        <v>0.1</v>
      </c>
      <c r="BL223">
        <f t="shared" si="11"/>
        <v>0.1</v>
      </c>
      <c r="BM223">
        <f t="shared" si="12"/>
        <v>0.2</v>
      </c>
      <c r="BN223">
        <f t="shared" si="13"/>
        <v>0.4</v>
      </c>
      <c r="BO223">
        <f t="shared" si="14"/>
        <v>0.2</v>
      </c>
    </row>
    <row r="224" spans="1:67">
      <c r="A224" s="1">
        <v>42004</v>
      </c>
      <c r="B224">
        <v>0.25185223099999998</v>
      </c>
      <c r="C224">
        <v>9.9200206999999999E-2</v>
      </c>
      <c r="D224">
        <v>2.5000000000000001E-2</v>
      </c>
      <c r="F224">
        <v>0.42499999999999999</v>
      </c>
      <c r="G224">
        <v>0.56079999999999997</v>
      </c>
      <c r="K224" s="1">
        <f t="shared" si="7"/>
        <v>42004</v>
      </c>
      <c r="L224">
        <f t="shared" si="8"/>
        <v>0.1</v>
      </c>
      <c r="AE224">
        <v>0.5</v>
      </c>
      <c r="AF224">
        <v>0.2</v>
      </c>
      <c r="AG224">
        <v>0.2</v>
      </c>
      <c r="AH224">
        <v>0.1</v>
      </c>
      <c r="AI224">
        <v>0.1</v>
      </c>
      <c r="AJ224">
        <v>0.1</v>
      </c>
      <c r="AK224" s="26">
        <f>+L224</f>
        <v>0.1</v>
      </c>
      <c r="AT224">
        <v>2.5000000000000001E-2</v>
      </c>
      <c r="AU224">
        <v>0.05</v>
      </c>
      <c r="BJ224">
        <f t="shared" si="9"/>
        <v>0.1</v>
      </c>
      <c r="BK224">
        <f t="shared" si="10"/>
        <v>0.1</v>
      </c>
      <c r="BL224">
        <f t="shared" si="11"/>
        <v>0.1</v>
      </c>
      <c r="BM224">
        <f t="shared" si="12"/>
        <v>0.2</v>
      </c>
      <c r="BN224">
        <f t="shared" si="13"/>
        <v>0.2</v>
      </c>
      <c r="BO224">
        <f t="shared" si="14"/>
        <v>0.5</v>
      </c>
    </row>
    <row r="225" spans="1:67">
      <c r="A225" s="1">
        <v>42094</v>
      </c>
      <c r="B225">
        <v>0.64686677199999998</v>
      </c>
      <c r="C225">
        <v>-5.4754613000000001E-2</v>
      </c>
      <c r="D225">
        <v>2.75E-2</v>
      </c>
      <c r="F225">
        <v>0.4</v>
      </c>
      <c r="G225">
        <v>0.505</v>
      </c>
      <c r="K225" s="1">
        <f t="shared" si="7"/>
        <v>42094</v>
      </c>
      <c r="L225">
        <f t="shared" si="8"/>
        <v>0.11</v>
      </c>
      <c r="AF225">
        <v>0.3</v>
      </c>
      <c r="AG225">
        <v>0.3</v>
      </c>
      <c r="AH225">
        <v>0.2</v>
      </c>
      <c r="AI225">
        <v>0.2</v>
      </c>
      <c r="AJ225">
        <v>0.1</v>
      </c>
      <c r="AK225">
        <v>0.1</v>
      </c>
      <c r="AL225" s="26">
        <f>+L225</f>
        <v>0.11</v>
      </c>
      <c r="AT225">
        <v>3.2500000000000001E-2</v>
      </c>
      <c r="BJ225">
        <f t="shared" si="9"/>
        <v>0.1</v>
      </c>
      <c r="BK225">
        <f t="shared" si="10"/>
        <v>0.1</v>
      </c>
      <c r="BL225">
        <f t="shared" si="11"/>
        <v>0.2</v>
      </c>
      <c r="BM225">
        <f t="shared" si="12"/>
        <v>0.2</v>
      </c>
      <c r="BN225">
        <f t="shared" si="13"/>
        <v>0.3</v>
      </c>
      <c r="BO225">
        <f t="shared" si="14"/>
        <v>0.3</v>
      </c>
    </row>
    <row r="226" spans="1:67">
      <c r="A226" s="1">
        <v>42185</v>
      </c>
      <c r="B226">
        <v>0.37087477099999999</v>
      </c>
      <c r="C226">
        <v>0.57291984399999996</v>
      </c>
      <c r="D226">
        <v>3.2500000000000001E-2</v>
      </c>
      <c r="F226">
        <v>0.41</v>
      </c>
      <c r="G226">
        <v>0.6139</v>
      </c>
      <c r="K226" s="1">
        <f t="shared" si="7"/>
        <v>42185</v>
      </c>
      <c r="L226">
        <f t="shared" si="8"/>
        <v>0.13</v>
      </c>
      <c r="AG226">
        <v>0.4</v>
      </c>
      <c r="AH226">
        <v>0.4</v>
      </c>
      <c r="AI226">
        <v>0.3</v>
      </c>
      <c r="AJ226">
        <v>0.2</v>
      </c>
      <c r="AK226">
        <v>0.2</v>
      </c>
      <c r="AL226">
        <v>0.13</v>
      </c>
      <c r="BJ226">
        <f t="shared" si="9"/>
        <v>0.13</v>
      </c>
      <c r="BK226">
        <f t="shared" si="10"/>
        <v>0.2</v>
      </c>
      <c r="BL226">
        <f t="shared" si="11"/>
        <v>0.2</v>
      </c>
      <c r="BM226">
        <f t="shared" si="12"/>
        <v>0.3</v>
      </c>
      <c r="BN226">
        <f t="shared" si="13"/>
        <v>0.4</v>
      </c>
      <c r="BO226">
        <f t="shared" si="14"/>
        <v>0.4</v>
      </c>
    </row>
    <row r="227" spans="1:67">
      <c r="A227" s="1">
        <v>42277</v>
      </c>
      <c r="B227">
        <v>0.15735526899999999</v>
      </c>
      <c r="C227">
        <v>0.26474044200000002</v>
      </c>
      <c r="D227">
        <v>3.2500000000000001E-2</v>
      </c>
      <c r="F227">
        <v>0.41249999999999998</v>
      </c>
      <c r="G227">
        <v>0.53405000000000002</v>
      </c>
      <c r="K227" s="1">
        <f t="shared" si="7"/>
        <v>42277</v>
      </c>
      <c r="L227">
        <f t="shared" si="8"/>
        <v>0.13</v>
      </c>
    </row>
    <row r="228" spans="1:67">
      <c r="A228" s="1">
        <v>42369</v>
      </c>
      <c r="B228">
        <v>-5.3727504000000002E-2</v>
      </c>
      <c r="C228">
        <v>-2.0495579999999999E-3</v>
      </c>
      <c r="D228">
        <v>0.04</v>
      </c>
      <c r="F228">
        <v>0.41249999999999998</v>
      </c>
      <c r="G228">
        <v>0.59437499999999999</v>
      </c>
      <c r="K228" s="1">
        <f t="shared" si="7"/>
        <v>42369</v>
      </c>
      <c r="L228">
        <f t="shared" si="8"/>
        <v>0.16</v>
      </c>
    </row>
    <row r="229" spans="1:67">
      <c r="A229" s="1">
        <v>42460</v>
      </c>
      <c r="B229">
        <v>0.34566171899999998</v>
      </c>
      <c r="C229">
        <v>-8.7145081999999999E-2</v>
      </c>
      <c r="D229">
        <v>0.09</v>
      </c>
      <c r="F229">
        <v>0.40500000000000003</v>
      </c>
      <c r="G229">
        <v>0.46455000000000002</v>
      </c>
      <c r="K229" s="1">
        <f t="shared" si="7"/>
        <v>42460</v>
      </c>
      <c r="L229">
        <f t="shared" si="8"/>
        <v>0.36</v>
      </c>
    </row>
    <row r="230" spans="1:67">
      <c r="A230" s="1">
        <v>42551</v>
      </c>
      <c r="B230">
        <v>9.2538281999999999E-2</v>
      </c>
      <c r="C230">
        <v>0.67772613800000003</v>
      </c>
      <c r="D230">
        <v>9.2499999999999999E-2</v>
      </c>
      <c r="F230">
        <v>0.42499999999999999</v>
      </c>
      <c r="G230">
        <v>0.3836</v>
      </c>
      <c r="K230" s="1">
        <f t="shared" si="7"/>
        <v>42551</v>
      </c>
      <c r="L230">
        <f t="shared" si="8"/>
        <v>0.37</v>
      </c>
    </row>
    <row r="231" spans="1:67">
      <c r="A231" s="1">
        <v>42643</v>
      </c>
      <c r="B231">
        <v>0.48500786499999998</v>
      </c>
      <c r="C231">
        <v>0.255381201</v>
      </c>
      <c r="D231">
        <v>9.7500000000000003E-2</v>
      </c>
      <c r="F231">
        <v>0.41249999999999998</v>
      </c>
      <c r="G231">
        <v>0.41237499999999999</v>
      </c>
      <c r="K231" s="1">
        <f t="shared" si="7"/>
        <v>42643</v>
      </c>
      <c r="L231">
        <f t="shared" si="8"/>
        <v>0.39</v>
      </c>
    </row>
    <row r="232" spans="1:67">
      <c r="A232" s="1">
        <v>42735</v>
      </c>
      <c r="B232">
        <v>0.33720487700000001</v>
      </c>
      <c r="C232">
        <v>0.48252465700000002</v>
      </c>
      <c r="D232">
        <v>0.1125</v>
      </c>
      <c r="F232">
        <v>0.43</v>
      </c>
      <c r="G232">
        <v>0.63665000000000005</v>
      </c>
      <c r="K232" s="1">
        <f t="shared" si="7"/>
        <v>42735</v>
      </c>
      <c r="L232">
        <f t="shared" si="8"/>
        <v>0.45</v>
      </c>
    </row>
    <row r="233" spans="1:67">
      <c r="A233" s="1">
        <v>42825</v>
      </c>
      <c r="B233">
        <v>0.27511854699999999</v>
      </c>
      <c r="C233">
        <v>0.50838335000000001</v>
      </c>
      <c r="D233">
        <v>0.17499999999999999</v>
      </c>
      <c r="F233">
        <v>0.45</v>
      </c>
      <c r="G233">
        <v>0.617425</v>
      </c>
      <c r="K233" s="1">
        <f t="shared" si="7"/>
        <v>42825</v>
      </c>
      <c r="L233">
        <f t="shared" si="8"/>
        <v>0.7</v>
      </c>
    </row>
    <row r="234" spans="1:67">
      <c r="A234" s="1">
        <v>42916</v>
      </c>
      <c r="B234">
        <v>0.35274387899999998</v>
      </c>
      <c r="C234">
        <v>0.26125416800000001</v>
      </c>
      <c r="D234">
        <v>0.23749999999999999</v>
      </c>
      <c r="F234">
        <v>0.45</v>
      </c>
      <c r="G234">
        <v>0.58892500000000003</v>
      </c>
      <c r="K234" s="1">
        <f t="shared" si="7"/>
        <v>42916</v>
      </c>
      <c r="L234">
        <f t="shared" si="8"/>
        <v>0.95</v>
      </c>
    </row>
    <row r="235" spans="1:67">
      <c r="A235" s="1">
        <v>43008</v>
      </c>
      <c r="B235">
        <v>0.58581778600000001</v>
      </c>
      <c r="C235">
        <v>0.51248285400000004</v>
      </c>
      <c r="D235">
        <v>0.28749999999999998</v>
      </c>
      <c r="F235">
        <v>0.4375</v>
      </c>
      <c r="G235">
        <v>0.59094999999999998</v>
      </c>
      <c r="K235" s="1">
        <f t="shared" si="7"/>
        <v>43008</v>
      </c>
      <c r="L235">
        <f t="shared" si="8"/>
        <v>1.1499999999999999</v>
      </c>
    </row>
    <row r="236" spans="1:67">
      <c r="A236" s="1">
        <v>43100</v>
      </c>
      <c r="B236">
        <v>0.92669054699999998</v>
      </c>
      <c r="C236">
        <v>0.61312026399999997</v>
      </c>
      <c r="D236">
        <v>0.3</v>
      </c>
      <c r="F236">
        <v>0.42499999999999999</v>
      </c>
      <c r="G236">
        <v>0.60799999999999998</v>
      </c>
      <c r="K236" s="1">
        <f t="shared" si="7"/>
        <v>43100</v>
      </c>
      <c r="L236">
        <f t="shared" si="8"/>
        <v>1.2</v>
      </c>
    </row>
    <row r="237" spans="1:67">
      <c r="A237" s="1">
        <v>43190</v>
      </c>
      <c r="B237">
        <v>0.62083723999999996</v>
      </c>
      <c r="C237">
        <v>0.63403724800000005</v>
      </c>
      <c r="D237">
        <v>0.36249999999999999</v>
      </c>
      <c r="F237">
        <v>0.4375</v>
      </c>
      <c r="G237">
        <v>0.68547499999999995</v>
      </c>
      <c r="K237" s="1">
        <f t="shared" si="7"/>
        <v>43190</v>
      </c>
      <c r="L237">
        <f t="shared" si="8"/>
        <v>1.45</v>
      </c>
    </row>
    <row r="238" spans="1:67">
      <c r="A238" s="1">
        <v>43281</v>
      </c>
      <c r="B238">
        <v>0.34502610500000003</v>
      </c>
      <c r="C238">
        <v>0.70448081900000004</v>
      </c>
      <c r="D238">
        <v>0.435</v>
      </c>
      <c r="F238">
        <v>0.45</v>
      </c>
      <c r="G238">
        <v>0.716275</v>
      </c>
      <c r="K238" s="1">
        <f t="shared" si="7"/>
        <v>43281</v>
      </c>
      <c r="L238">
        <f t="shared" si="8"/>
        <v>1.74</v>
      </c>
    </row>
    <row r="239" spans="1:67">
      <c r="A239" s="1">
        <v>43373</v>
      </c>
      <c r="B239">
        <v>0.44245446700000002</v>
      </c>
      <c r="C239">
        <v>0.430847755</v>
      </c>
      <c r="D239">
        <v>0.48249999999999998</v>
      </c>
      <c r="F239">
        <v>0.42499999999999999</v>
      </c>
      <c r="G239">
        <v>0.761575</v>
      </c>
      <c r="K239" s="1">
        <f t="shared" si="7"/>
        <v>43373</v>
      </c>
      <c r="L239">
        <f t="shared" si="8"/>
        <v>1.93</v>
      </c>
    </row>
    <row r="240" spans="1:67">
      <c r="A240" s="1">
        <v>43465</v>
      </c>
      <c r="B240">
        <v>-3.3916598999999999E-2</v>
      </c>
      <c r="C240">
        <v>0.42997011699999999</v>
      </c>
      <c r="D240">
        <v>0.55500000000000005</v>
      </c>
      <c r="F240">
        <v>0.42749999999999999</v>
      </c>
      <c r="G240">
        <v>0.67477500000000001</v>
      </c>
      <c r="K240" s="1">
        <f t="shared" si="7"/>
        <v>43465</v>
      </c>
      <c r="L240">
        <f t="shared" si="8"/>
        <v>2.2200000000000002</v>
      </c>
    </row>
    <row r="241" spans="1:67">
      <c r="A241" s="1">
        <v>43555</v>
      </c>
      <c r="B241">
        <v>0.45106353599999999</v>
      </c>
      <c r="C241">
        <v>0.29949573400000001</v>
      </c>
      <c r="D241">
        <v>0.6</v>
      </c>
      <c r="F241">
        <v>0.42499999999999999</v>
      </c>
      <c r="G241">
        <v>0.60357499999999997</v>
      </c>
      <c r="K241" s="1">
        <f t="shared" si="7"/>
        <v>43555</v>
      </c>
      <c r="L241">
        <f t="shared" si="8"/>
        <v>2.4</v>
      </c>
    </row>
    <row r="242" spans="1:67">
      <c r="A242" s="1">
        <v>43646</v>
      </c>
      <c r="B242">
        <v>0.66335851400000001</v>
      </c>
      <c r="C242">
        <v>0.51547003499999999</v>
      </c>
      <c r="D242">
        <v>0.6</v>
      </c>
      <c r="F242">
        <v>0.42499999999999999</v>
      </c>
      <c r="G242">
        <v>0.50467499999999998</v>
      </c>
      <c r="K242" s="1">
        <f t="shared" si="7"/>
        <v>43646</v>
      </c>
      <c r="L242">
        <f t="shared" si="8"/>
        <v>2.4</v>
      </c>
    </row>
    <row r="243" spans="1:67">
      <c r="A243" s="1">
        <v>43738</v>
      </c>
      <c r="B243">
        <v>0.99740901100000001</v>
      </c>
      <c r="C243">
        <v>0.317225602</v>
      </c>
      <c r="D243">
        <v>0.54749999999999999</v>
      </c>
      <c r="F243">
        <v>0.42499999999999999</v>
      </c>
      <c r="G243">
        <v>0.42347499999999999</v>
      </c>
      <c r="K243" s="1">
        <f t="shared" si="7"/>
        <v>43738</v>
      </c>
      <c r="L243">
        <f t="shared" si="8"/>
        <v>2.19</v>
      </c>
    </row>
    <row r="244" spans="1:67">
      <c r="A244" s="1">
        <v>43830</v>
      </c>
      <c r="B244">
        <v>0.51441911799999995</v>
      </c>
      <c r="C244">
        <v>0.31048187900000002</v>
      </c>
      <c r="D244">
        <v>0.41249999999999998</v>
      </c>
      <c r="F244">
        <v>0.42499999999999999</v>
      </c>
      <c r="G244">
        <v>0.49027500000000002</v>
      </c>
      <c r="K244" s="1">
        <f t="shared" si="7"/>
        <v>43830</v>
      </c>
      <c r="L244">
        <f t="shared" si="8"/>
        <v>1.65</v>
      </c>
    </row>
    <row r="245" spans="1:67">
      <c r="A245" s="1">
        <v>43921</v>
      </c>
      <c r="B245">
        <v>-1.5674390499999999</v>
      </c>
      <c r="C245">
        <v>0.46106565700000002</v>
      </c>
      <c r="D245">
        <v>0.3125</v>
      </c>
      <c r="F245">
        <v>0.42499999999999999</v>
      </c>
      <c r="G245">
        <v>0.19645000000000001</v>
      </c>
      <c r="K245" s="1">
        <f t="shared" si="7"/>
        <v>43921</v>
      </c>
      <c r="L245">
        <f t="shared" si="8"/>
        <v>1.25</v>
      </c>
      <c r="M245" s="26"/>
      <c r="AT245">
        <v>1.7000000000000001E-2</v>
      </c>
      <c r="AU245">
        <v>1.7000000000000001E-2</v>
      </c>
      <c r="AV245">
        <v>2.4E-2</v>
      </c>
      <c r="AW245">
        <v>2.5000000000000001E-2</v>
      </c>
      <c r="AX245">
        <v>2.5999999999999999E-2</v>
      </c>
      <c r="AY245">
        <v>2.7E-2</v>
      </c>
    </row>
    <row r="246" spans="1:67">
      <c r="A246" s="1">
        <v>44012</v>
      </c>
      <c r="B246">
        <v>-8.4050040960000008</v>
      </c>
      <c r="C246">
        <v>-0.36925585</v>
      </c>
      <c r="D246">
        <v>1.4999999999999999E-2</v>
      </c>
      <c r="F246">
        <v>0.41</v>
      </c>
      <c r="G246">
        <v>0.17055000000000001</v>
      </c>
      <c r="K246" s="1">
        <f t="shared" si="7"/>
        <v>44012</v>
      </c>
      <c r="L246">
        <f t="shared" si="8"/>
        <v>0.06</v>
      </c>
      <c r="M246">
        <v>6.8000000000000005E-2</v>
      </c>
      <c r="N246" s="26">
        <f>+L246</f>
        <v>0.06</v>
      </c>
      <c r="AT246">
        <v>0.01</v>
      </c>
      <c r="AU246">
        <v>3.0000000000000001E-3</v>
      </c>
      <c r="AV246">
        <v>0</v>
      </c>
      <c r="AW246">
        <v>0</v>
      </c>
      <c r="AX246">
        <v>0</v>
      </c>
      <c r="AY246">
        <v>0</v>
      </c>
      <c r="BJ246">
        <f t="shared" ref="BJ246:BJ257" si="15">+AT245*4</f>
        <v>6.8000000000000005E-2</v>
      </c>
    </row>
    <row r="247" spans="1:67">
      <c r="A247" s="1">
        <v>44104</v>
      </c>
      <c r="B247">
        <v>7.3717712820000001</v>
      </c>
      <c r="C247">
        <v>0.87085765400000004</v>
      </c>
      <c r="D247">
        <v>2.2499999999999999E-2</v>
      </c>
      <c r="F247">
        <v>0.38250000000000001</v>
      </c>
      <c r="G247">
        <v>0.17232500000000001</v>
      </c>
      <c r="K247" s="1">
        <f t="shared" si="7"/>
        <v>44104</v>
      </c>
      <c r="L247">
        <f t="shared" si="8"/>
        <v>0.09</v>
      </c>
      <c r="M247">
        <v>6.8000000000000005E-2</v>
      </c>
      <c r="N247">
        <v>0.04</v>
      </c>
      <c r="O247" s="26">
        <f>+L247</f>
        <v>0.09</v>
      </c>
      <c r="AT247">
        <v>1.7250000000000001E-2</v>
      </c>
      <c r="AU247">
        <v>1.5075E-2</v>
      </c>
      <c r="AV247">
        <v>1.375E-2</v>
      </c>
      <c r="AW247">
        <v>1.1225000000000001E-2</v>
      </c>
      <c r="AX247">
        <v>8.7250000000000001E-3</v>
      </c>
      <c r="AY247">
        <v>7.8750000000000001E-3</v>
      </c>
      <c r="BJ247">
        <f t="shared" si="15"/>
        <v>0.04</v>
      </c>
      <c r="BK247">
        <f t="shared" ref="BK247:BK263" si="16">+AU245*4</f>
        <v>6.8000000000000005E-2</v>
      </c>
    </row>
    <row r="248" spans="1:67">
      <c r="A248" s="1">
        <v>44196</v>
      </c>
      <c r="B248">
        <v>0.90892002100000002</v>
      </c>
      <c r="C248">
        <v>0.67714912800000004</v>
      </c>
      <c r="D248">
        <v>2.2499999999999999E-2</v>
      </c>
      <c r="F248">
        <v>0.40500000000000003</v>
      </c>
      <c r="G248">
        <v>0.23327500000000001</v>
      </c>
      <c r="K248" s="1">
        <f t="shared" si="7"/>
        <v>44196</v>
      </c>
      <c r="L248">
        <f t="shared" si="8"/>
        <v>0.09</v>
      </c>
      <c r="M248">
        <v>9.6000000000000002E-2</v>
      </c>
      <c r="N248">
        <v>1.2E-2</v>
      </c>
      <c r="O248">
        <v>6.9000000000000006E-2</v>
      </c>
      <c r="P248" s="26">
        <f>+L248</f>
        <v>0.09</v>
      </c>
      <c r="AT248">
        <v>1.9425000000000001E-2</v>
      </c>
      <c r="AU248">
        <v>1.9275E-2</v>
      </c>
      <c r="AV248">
        <v>2.0375000000000001E-2</v>
      </c>
      <c r="AW248">
        <v>2.4475E-2</v>
      </c>
      <c r="AX248">
        <v>2.4400000000000002E-2</v>
      </c>
      <c r="AY248">
        <v>2.445E-2</v>
      </c>
      <c r="BJ248">
        <f t="shared" si="15"/>
        <v>6.9000000000000006E-2</v>
      </c>
      <c r="BK248">
        <f t="shared" si="16"/>
        <v>1.2E-2</v>
      </c>
      <c r="BL248">
        <f t="shared" ref="BL248:BL263" si="17">+AV245*4</f>
        <v>9.6000000000000002E-2</v>
      </c>
    </row>
    <row r="249" spans="1:67">
      <c r="A249" s="1">
        <v>44286</v>
      </c>
      <c r="B249">
        <v>1.196754637</v>
      </c>
      <c r="C249">
        <v>1.2589370980000001</v>
      </c>
      <c r="D249">
        <v>0.02</v>
      </c>
      <c r="F249">
        <v>0.42499999999999999</v>
      </c>
      <c r="G249">
        <v>0.46274999999999999</v>
      </c>
      <c r="K249" s="1">
        <f t="shared" si="7"/>
        <v>44286</v>
      </c>
      <c r="L249">
        <f t="shared" si="8"/>
        <v>0.08</v>
      </c>
      <c r="M249">
        <v>0.1</v>
      </c>
      <c r="N249">
        <v>0</v>
      </c>
      <c r="O249">
        <v>6.0299999999999999E-2</v>
      </c>
      <c r="P249">
        <v>7.7700000000000005E-2</v>
      </c>
      <c r="Q249" s="26">
        <f>+L249</f>
        <v>0.08</v>
      </c>
      <c r="AT249">
        <v>1.8849999999999999E-2</v>
      </c>
      <c r="AU249">
        <v>2.1024999999999999E-2</v>
      </c>
      <c r="AV249">
        <v>2.0799999999999999E-2</v>
      </c>
      <c r="AW249">
        <v>2.7050000000000001E-2</v>
      </c>
      <c r="AX249">
        <v>3.4025E-2</v>
      </c>
      <c r="AY249">
        <v>4.6949999999999999E-2</v>
      </c>
      <c r="BJ249">
        <f t="shared" si="15"/>
        <v>7.7700000000000005E-2</v>
      </c>
      <c r="BK249">
        <f t="shared" si="16"/>
        <v>6.0299999999999999E-2</v>
      </c>
      <c r="BL249">
        <f t="shared" si="17"/>
        <v>0</v>
      </c>
      <c r="BM249">
        <f t="shared" ref="BM249:BM263" si="18">+AW245*4</f>
        <v>0.1</v>
      </c>
    </row>
    <row r="250" spans="1:67">
      <c r="A250" s="1">
        <v>44377</v>
      </c>
      <c r="B250">
        <v>1.3793955529999999</v>
      </c>
      <c r="C250">
        <v>1.5366045770000001</v>
      </c>
      <c r="D250">
        <v>1.7500000000000002E-2</v>
      </c>
      <c r="F250">
        <v>0.45</v>
      </c>
      <c r="G250">
        <v>0.382575</v>
      </c>
      <c r="K250" s="1">
        <f t="shared" si="7"/>
        <v>44377</v>
      </c>
      <c r="L250">
        <f t="shared" si="8"/>
        <v>7.0000000000000007E-2</v>
      </c>
      <c r="M250">
        <v>0.104</v>
      </c>
      <c r="N250">
        <v>0</v>
      </c>
      <c r="O250">
        <v>5.5E-2</v>
      </c>
      <c r="P250">
        <v>7.7100000000000002E-2</v>
      </c>
      <c r="Q250">
        <v>7.5399999999999995E-2</v>
      </c>
      <c r="R250" s="26">
        <f>+L249</f>
        <v>0.08</v>
      </c>
      <c r="AT250">
        <v>2.085E-2</v>
      </c>
      <c r="AU250">
        <v>2.0750000000000001E-2</v>
      </c>
      <c r="AV250">
        <v>2.145E-2</v>
      </c>
      <c r="AW250">
        <v>2.6724999999999999E-2</v>
      </c>
      <c r="AX250">
        <v>3.7449999999999997E-2</v>
      </c>
      <c r="AY250">
        <v>5.3324999999999997E-2</v>
      </c>
      <c r="BJ250">
        <f t="shared" si="15"/>
        <v>7.5399999999999995E-2</v>
      </c>
      <c r="BK250">
        <f t="shared" si="16"/>
        <v>7.7100000000000002E-2</v>
      </c>
      <c r="BL250">
        <f t="shared" si="17"/>
        <v>5.5E-2</v>
      </c>
      <c r="BM250">
        <f t="shared" si="18"/>
        <v>0</v>
      </c>
      <c r="BN250">
        <f t="shared" ref="BN250:BN263" si="19">+AX245*4</f>
        <v>0.104</v>
      </c>
      <c r="BO250">
        <f t="shared" ref="BO250:BO263" si="20">+AY244*4</f>
        <v>0</v>
      </c>
    </row>
    <row r="251" spans="1:67">
      <c r="A251" s="1">
        <v>44469</v>
      </c>
      <c r="B251">
        <v>0.66492351199999999</v>
      </c>
      <c r="C251">
        <v>1.4908090220000001</v>
      </c>
      <c r="D251">
        <v>2.2499999999999999E-2</v>
      </c>
      <c r="F251">
        <v>0.48499999999999999</v>
      </c>
      <c r="G251">
        <v>0.39774999999999999</v>
      </c>
      <c r="K251" s="1">
        <f t="shared" si="7"/>
        <v>44469</v>
      </c>
      <c r="L251">
        <f t="shared" si="8"/>
        <v>0.09</v>
      </c>
      <c r="M251">
        <v>0.108</v>
      </c>
      <c r="N251">
        <v>0</v>
      </c>
      <c r="O251">
        <v>4.4900000000000002E-2</v>
      </c>
      <c r="P251">
        <v>8.1500000000000003E-2</v>
      </c>
      <c r="Q251">
        <v>8.4099999999999994E-2</v>
      </c>
      <c r="R251">
        <v>8.3400000000000002E-2</v>
      </c>
      <c r="S251" s="26">
        <f>+L251</f>
        <v>0.09</v>
      </c>
      <c r="AT251">
        <v>5.7875000000000003E-2</v>
      </c>
      <c r="AU251">
        <v>0.1409</v>
      </c>
      <c r="AV251">
        <v>0.18195</v>
      </c>
      <c r="AW251">
        <v>0.2379</v>
      </c>
      <c r="AX251">
        <v>0.28917500000000002</v>
      </c>
      <c r="AY251">
        <v>0.33437499999999998</v>
      </c>
      <c r="BJ251">
        <f t="shared" si="15"/>
        <v>8.3400000000000002E-2</v>
      </c>
      <c r="BK251">
        <f t="shared" si="16"/>
        <v>8.4099999999999994E-2</v>
      </c>
      <c r="BL251">
        <f t="shared" si="17"/>
        <v>8.1500000000000003E-2</v>
      </c>
      <c r="BM251">
        <f t="shared" si="18"/>
        <v>4.4900000000000002E-2</v>
      </c>
      <c r="BN251">
        <f t="shared" si="19"/>
        <v>0</v>
      </c>
      <c r="BO251">
        <f t="shared" si="20"/>
        <v>0.108</v>
      </c>
    </row>
    <row r="252" spans="1:67">
      <c r="A252" s="1">
        <v>44561</v>
      </c>
      <c r="B252">
        <v>1.598182988</v>
      </c>
      <c r="C252">
        <v>1.724496636</v>
      </c>
      <c r="D252">
        <v>0.02</v>
      </c>
      <c r="F252">
        <v>0.51249999999999996</v>
      </c>
      <c r="G252">
        <v>0.397675</v>
      </c>
      <c r="K252" s="1">
        <f t="shared" si="7"/>
        <v>44561</v>
      </c>
      <c r="L252">
        <f t="shared" si="8"/>
        <v>0.08</v>
      </c>
      <c r="N252">
        <v>0</v>
      </c>
      <c r="O252">
        <v>3.49E-2</v>
      </c>
      <c r="P252">
        <v>9.7900000000000001E-2</v>
      </c>
      <c r="Q252">
        <v>8.3199999999999996E-2</v>
      </c>
      <c r="R252">
        <v>8.3000000000000004E-2</v>
      </c>
      <c r="S252">
        <v>0.23150000000000001</v>
      </c>
      <c r="T252" s="26">
        <f>+L252</f>
        <v>0.08</v>
      </c>
      <c r="AT252">
        <v>4.9700000000000001E-2</v>
      </c>
      <c r="AU252">
        <v>0.1118</v>
      </c>
      <c r="AV252">
        <v>0.15434999999999999</v>
      </c>
      <c r="AW252">
        <v>0.199575</v>
      </c>
      <c r="AX252">
        <v>0.24412500000000001</v>
      </c>
      <c r="AY252">
        <v>0.28337499999999999</v>
      </c>
      <c r="BJ252">
        <f t="shared" si="15"/>
        <v>0.23150000000000001</v>
      </c>
      <c r="BK252">
        <f t="shared" si="16"/>
        <v>8.3000000000000004E-2</v>
      </c>
      <c r="BL252">
        <f t="shared" si="17"/>
        <v>8.3199999999999996E-2</v>
      </c>
      <c r="BM252">
        <f t="shared" si="18"/>
        <v>9.7900000000000001E-2</v>
      </c>
      <c r="BN252">
        <f t="shared" si="19"/>
        <v>3.49E-2</v>
      </c>
      <c r="BO252">
        <f t="shared" si="20"/>
        <v>0</v>
      </c>
    </row>
    <row r="253" spans="1:67">
      <c r="A253" s="1">
        <v>44651</v>
      </c>
      <c r="B253">
        <v>-0.452846413</v>
      </c>
      <c r="C253">
        <v>2.0119566999999998</v>
      </c>
      <c r="D253">
        <v>0.03</v>
      </c>
      <c r="F253">
        <v>0.5</v>
      </c>
      <c r="G253">
        <v>0.59099999999999997</v>
      </c>
      <c r="K253" s="1">
        <f t="shared" si="7"/>
        <v>44651</v>
      </c>
      <c r="L253">
        <f t="shared" si="8"/>
        <v>0.12</v>
      </c>
      <c r="O253">
        <v>3.15E-2</v>
      </c>
      <c r="P253">
        <v>9.7600000000000006E-2</v>
      </c>
      <c r="Q253">
        <v>0.1082</v>
      </c>
      <c r="R253">
        <v>8.5800000000000001E-2</v>
      </c>
      <c r="S253">
        <v>0.56359999999999999</v>
      </c>
      <c r="T253">
        <v>0.1988</v>
      </c>
      <c r="U253" s="26">
        <f>+L253</f>
        <v>0.12</v>
      </c>
      <c r="AT253">
        <v>0.19062499999999999</v>
      </c>
      <c r="AU253">
        <v>0.24759999999999999</v>
      </c>
      <c r="AV253">
        <v>0.3241</v>
      </c>
      <c r="AW253">
        <v>0.37885000000000002</v>
      </c>
      <c r="AX253">
        <v>0.40179999999999999</v>
      </c>
      <c r="AY253">
        <v>0.41165000000000002</v>
      </c>
      <c r="BJ253">
        <f t="shared" si="15"/>
        <v>0.1988</v>
      </c>
      <c r="BK253">
        <f t="shared" si="16"/>
        <v>0.56359999999999999</v>
      </c>
      <c r="BL253">
        <f t="shared" si="17"/>
        <v>8.5800000000000001E-2</v>
      </c>
      <c r="BM253">
        <f t="shared" si="18"/>
        <v>0.1082</v>
      </c>
      <c r="BN253">
        <f t="shared" si="19"/>
        <v>9.7600000000000006E-2</v>
      </c>
      <c r="BO253">
        <f t="shared" si="20"/>
        <v>3.15E-2</v>
      </c>
    </row>
    <row r="254" spans="1:67">
      <c r="A254" s="1">
        <v>44742</v>
      </c>
      <c r="B254">
        <v>-0.130249167</v>
      </c>
      <c r="C254">
        <v>2.2435985110000001</v>
      </c>
      <c r="D254">
        <v>0.1925</v>
      </c>
      <c r="F254">
        <v>0.57499999999999996</v>
      </c>
      <c r="G254">
        <v>0.77462500000000001</v>
      </c>
      <c r="K254" s="1">
        <f t="shared" si="7"/>
        <v>44742</v>
      </c>
      <c r="L254">
        <f t="shared" si="8"/>
        <v>0.77</v>
      </c>
      <c r="P254">
        <v>9.7799999999999998E-2</v>
      </c>
      <c r="Q254">
        <v>0.1361</v>
      </c>
      <c r="R254">
        <v>0.1069</v>
      </c>
      <c r="S254">
        <v>0.7278</v>
      </c>
      <c r="T254">
        <v>0.44719999999999999</v>
      </c>
      <c r="U254">
        <v>0.76249999999999996</v>
      </c>
      <c r="V254" s="26">
        <f>+L254</f>
        <v>0.77</v>
      </c>
      <c r="AT254">
        <v>0.32827499999999998</v>
      </c>
      <c r="AU254">
        <v>0.53357500000000002</v>
      </c>
      <c r="AV254">
        <v>0.67164999999999997</v>
      </c>
      <c r="AW254">
        <v>0.81874999999999998</v>
      </c>
      <c r="AX254">
        <v>0.82127499999999998</v>
      </c>
      <c r="AY254">
        <v>0.80595000000000006</v>
      </c>
      <c r="BJ254">
        <f t="shared" si="15"/>
        <v>0.76249999999999996</v>
      </c>
      <c r="BK254">
        <f t="shared" si="16"/>
        <v>0.44719999999999999</v>
      </c>
      <c r="BL254">
        <f t="shared" si="17"/>
        <v>0.7278</v>
      </c>
      <c r="BM254">
        <f t="shared" si="18"/>
        <v>0.1069</v>
      </c>
      <c r="BN254">
        <f t="shared" si="19"/>
        <v>0.1361</v>
      </c>
      <c r="BO254">
        <f t="shared" si="20"/>
        <v>9.7799999999999998E-2</v>
      </c>
    </row>
    <row r="255" spans="1:67">
      <c r="A255" s="1">
        <v>44834</v>
      </c>
      <c r="B255">
        <v>0.46431626799999998</v>
      </c>
      <c r="C255">
        <v>1.1200008960000001</v>
      </c>
      <c r="D255">
        <v>0.54500000000000004</v>
      </c>
      <c r="F255">
        <v>0.57499999999999996</v>
      </c>
      <c r="G255">
        <v>0.96917500000000001</v>
      </c>
      <c r="K255" s="1">
        <f t="shared" si="7"/>
        <v>44834</v>
      </c>
      <c r="L255">
        <f t="shared" si="8"/>
        <v>2.1800000000000002</v>
      </c>
      <c r="Q255">
        <v>0.18779999999999999</v>
      </c>
      <c r="R255">
        <v>0.14979999999999999</v>
      </c>
      <c r="S255">
        <v>0.9516</v>
      </c>
      <c r="T255">
        <v>0.61739999999999995</v>
      </c>
      <c r="U255">
        <v>0.99039999999999995</v>
      </c>
      <c r="V255">
        <v>1.3130999999999999</v>
      </c>
      <c r="W255" s="26">
        <f>+L255</f>
        <v>2.1800000000000002</v>
      </c>
      <c r="AT255">
        <v>0.71675</v>
      </c>
      <c r="AU255">
        <v>0.88124999999999998</v>
      </c>
      <c r="AV255">
        <v>0.89980000000000004</v>
      </c>
      <c r="AW255">
        <v>0.86380000000000001</v>
      </c>
      <c r="AX255">
        <v>0.819075</v>
      </c>
      <c r="AY255">
        <v>0.76277499999999998</v>
      </c>
      <c r="BJ255">
        <f t="shared" si="15"/>
        <v>1.3130999999999999</v>
      </c>
      <c r="BK255">
        <f t="shared" si="16"/>
        <v>0.99039999999999995</v>
      </c>
      <c r="BL255">
        <f t="shared" si="17"/>
        <v>0.61739999999999995</v>
      </c>
      <c r="BM255">
        <f t="shared" si="18"/>
        <v>0.9516</v>
      </c>
      <c r="BN255">
        <f t="shared" si="19"/>
        <v>0.14979999999999999</v>
      </c>
      <c r="BO255">
        <f t="shared" si="20"/>
        <v>0.18779999999999999</v>
      </c>
    </row>
    <row r="256" spans="1:67">
      <c r="A256" s="1">
        <v>44926</v>
      </c>
      <c r="B256">
        <v>0.61311142299999999</v>
      </c>
      <c r="C256">
        <v>0.91968509600000004</v>
      </c>
      <c r="D256">
        <v>0.91249999999999998</v>
      </c>
      <c r="F256">
        <v>0.61250000000000004</v>
      </c>
      <c r="G256">
        <v>0.9677</v>
      </c>
      <c r="K256" s="1">
        <f t="shared" si="7"/>
        <v>44926</v>
      </c>
      <c r="L256">
        <f t="shared" si="8"/>
        <v>3.65</v>
      </c>
      <c r="R256">
        <v>0.21329999999999999</v>
      </c>
      <c r="S256">
        <v>1.1567000000000001</v>
      </c>
      <c r="T256">
        <v>0.79830000000000001</v>
      </c>
      <c r="U256">
        <v>1.2964</v>
      </c>
      <c r="V256">
        <v>2.1343000000000001</v>
      </c>
      <c r="W256">
        <v>2.867</v>
      </c>
      <c r="X256" s="26">
        <f>+L256</f>
        <v>3.65</v>
      </c>
      <c r="AU256">
        <v>1.2248749999999999</v>
      </c>
      <c r="AV256">
        <v>1.2506999999999999</v>
      </c>
      <c r="AW256">
        <v>1.1597249999999999</v>
      </c>
      <c r="AX256">
        <v>1.0584499999999999</v>
      </c>
      <c r="AY256">
        <v>0.95430000000000004</v>
      </c>
      <c r="BJ256">
        <f t="shared" si="15"/>
        <v>2.867</v>
      </c>
      <c r="BK256">
        <f t="shared" si="16"/>
        <v>2.1343000000000001</v>
      </c>
      <c r="BL256">
        <f t="shared" si="17"/>
        <v>1.2964</v>
      </c>
      <c r="BM256">
        <f t="shared" si="18"/>
        <v>0.79830000000000001</v>
      </c>
      <c r="BN256">
        <f t="shared" si="19"/>
        <v>1.1567000000000001</v>
      </c>
      <c r="BO256">
        <f t="shared" si="20"/>
        <v>0.21329999999999999</v>
      </c>
    </row>
    <row r="257" spans="1:67">
      <c r="A257" s="1">
        <v>45016</v>
      </c>
      <c r="B257">
        <v>0.47329951799999997</v>
      </c>
      <c r="C257">
        <v>0.906355621</v>
      </c>
      <c r="D257">
        <v>1.1274999999999999</v>
      </c>
      <c r="F257">
        <v>0.46750000000000003</v>
      </c>
      <c r="G257">
        <v>0.88042500000000001</v>
      </c>
      <c r="K257" s="1">
        <f t="shared" si="7"/>
        <v>45016</v>
      </c>
      <c r="L257">
        <f t="shared" si="8"/>
        <v>4.51</v>
      </c>
      <c r="S257">
        <v>1.3374999999999999</v>
      </c>
      <c r="T257">
        <v>0.97650000000000003</v>
      </c>
      <c r="U257">
        <v>1.5154000000000001</v>
      </c>
      <c r="V257">
        <v>2.6865999999999999</v>
      </c>
      <c r="W257">
        <v>3.5249999999999999</v>
      </c>
      <c r="Y257" s="26">
        <f>+L257</f>
        <v>4.51</v>
      </c>
      <c r="AU257">
        <v>1.280475</v>
      </c>
      <c r="AV257">
        <v>1.244275</v>
      </c>
      <c r="AW257">
        <v>1.1654</v>
      </c>
      <c r="AX257">
        <v>1.05115</v>
      </c>
      <c r="AY257">
        <v>0.96302500000000002</v>
      </c>
      <c r="BJ257">
        <f t="shared" si="15"/>
        <v>0</v>
      </c>
      <c r="BK257">
        <f t="shared" si="16"/>
        <v>3.5249999999999999</v>
      </c>
      <c r="BL257">
        <f t="shared" si="17"/>
        <v>2.6865999999999999</v>
      </c>
      <c r="BM257">
        <f t="shared" si="18"/>
        <v>1.5154000000000001</v>
      </c>
      <c r="BN257">
        <f t="shared" si="19"/>
        <v>0.97650000000000003</v>
      </c>
      <c r="BO257">
        <f t="shared" si="20"/>
        <v>1.3374999999999999</v>
      </c>
    </row>
    <row r="258" spans="1:67">
      <c r="A258" s="1">
        <v>45107</v>
      </c>
      <c r="B258">
        <v>0.38433310799999998</v>
      </c>
      <c r="C258">
        <v>0.45504182500000001</v>
      </c>
      <c r="D258">
        <v>1.2475000000000001</v>
      </c>
      <c r="F258">
        <v>0.46500000000000002</v>
      </c>
      <c r="G258">
        <v>0.95804999999999996</v>
      </c>
      <c r="K258" s="1">
        <f t="shared" si="7"/>
        <v>45107</v>
      </c>
      <c r="L258">
        <f t="shared" si="8"/>
        <v>4.99</v>
      </c>
      <c r="T258">
        <v>1.1335</v>
      </c>
      <c r="U258">
        <v>1.6072</v>
      </c>
      <c r="V258">
        <v>3.2749999999999999</v>
      </c>
      <c r="W258">
        <v>3.5992000000000002</v>
      </c>
      <c r="X258">
        <v>4.8994999999999997</v>
      </c>
      <c r="Z258" s="26">
        <f>+L258</f>
        <v>4.99</v>
      </c>
      <c r="AT258">
        <v>1.34165</v>
      </c>
      <c r="AU258">
        <v>1.33595</v>
      </c>
      <c r="AV258">
        <v>1.263325</v>
      </c>
      <c r="AW258">
        <v>1.1667000000000001</v>
      </c>
      <c r="AX258">
        <v>1.071075</v>
      </c>
      <c r="AY258">
        <v>0.97857499999999997</v>
      </c>
      <c r="BJ258">
        <v>1.34165</v>
      </c>
      <c r="BK258">
        <f t="shared" si="16"/>
        <v>4.8994999999999997</v>
      </c>
      <c r="BL258">
        <f t="shared" si="17"/>
        <v>3.5992000000000002</v>
      </c>
      <c r="BM258">
        <f t="shared" si="18"/>
        <v>3.2749999999999999</v>
      </c>
      <c r="BN258">
        <f t="shared" si="19"/>
        <v>1.6072</v>
      </c>
      <c r="BO258">
        <f t="shared" si="20"/>
        <v>1.1335</v>
      </c>
    </row>
    <row r="259" spans="1:67">
      <c r="A259" s="1">
        <v>45199</v>
      </c>
      <c r="B259">
        <v>0.84180776700000004</v>
      </c>
      <c r="C259">
        <v>0.78831999799999997</v>
      </c>
      <c r="D259">
        <v>1.3149999999999999</v>
      </c>
      <c r="F259">
        <v>0.47499999999999998</v>
      </c>
      <c r="G259">
        <v>1.16425</v>
      </c>
      <c r="K259" s="1">
        <f t="shared" si="7"/>
        <v>45199</v>
      </c>
      <c r="L259">
        <f t="shared" si="8"/>
        <v>5.26</v>
      </c>
      <c r="U259">
        <v>1.6466000000000001</v>
      </c>
      <c r="V259">
        <v>3.2850999999999999</v>
      </c>
      <c r="W259">
        <v>3.4552</v>
      </c>
      <c r="X259">
        <v>5.0027999999999997</v>
      </c>
      <c r="Y259">
        <v>5.1219000000000001</v>
      </c>
      <c r="Z259">
        <v>5.3666</v>
      </c>
      <c r="AA259" s="26">
        <f>+L259</f>
        <v>5.26</v>
      </c>
      <c r="AT259">
        <v>1.3469249999999999</v>
      </c>
      <c r="AU259">
        <v>1.3457749999999999</v>
      </c>
      <c r="AV259">
        <v>1.29555</v>
      </c>
      <c r="AW259">
        <v>1.2324999999999999</v>
      </c>
      <c r="AX259">
        <v>1.179875</v>
      </c>
      <c r="AY259">
        <v>1.1330249999999999</v>
      </c>
      <c r="BJ259">
        <v>1.3469249999999999</v>
      </c>
      <c r="BK259">
        <f t="shared" si="16"/>
        <v>5.1219000000000001</v>
      </c>
      <c r="BL259">
        <f t="shared" si="17"/>
        <v>5.0027999999999997</v>
      </c>
      <c r="BM259">
        <f t="shared" si="18"/>
        <v>3.4552</v>
      </c>
      <c r="BN259">
        <f t="shared" si="19"/>
        <v>3.2850999999999999</v>
      </c>
      <c r="BO259">
        <f t="shared" si="20"/>
        <v>1.6466000000000001</v>
      </c>
    </row>
    <row r="260" spans="1:67">
      <c r="A260" s="1">
        <v>45291</v>
      </c>
      <c r="B260">
        <v>0.55814773699999998</v>
      </c>
      <c r="C260">
        <v>0.38453925100000003</v>
      </c>
      <c r="D260">
        <v>1.3325</v>
      </c>
      <c r="F260">
        <v>0.47499999999999998</v>
      </c>
      <c r="G260">
        <v>0.97709999999999997</v>
      </c>
      <c r="K260" s="1">
        <f t="shared" ref="K260:K266" si="21">+A260</f>
        <v>45291</v>
      </c>
      <c r="L260">
        <f t="shared" ref="L260:L266" si="22">+D260*4</f>
        <v>5.33</v>
      </c>
      <c r="V260">
        <v>3.2238000000000002</v>
      </c>
      <c r="W260">
        <v>3.2763</v>
      </c>
      <c r="X260">
        <v>4.6388999999999996</v>
      </c>
      <c r="Y260">
        <v>4.9771000000000001</v>
      </c>
      <c r="Z260">
        <v>5.3437999999999999</v>
      </c>
      <c r="AA260">
        <v>5.3876999999999997</v>
      </c>
      <c r="AB260" s="26">
        <f>+L260</f>
        <v>5.33</v>
      </c>
      <c r="AU260">
        <v>1.3217749999999999</v>
      </c>
      <c r="AV260">
        <v>1.264375</v>
      </c>
      <c r="AW260">
        <v>1.1863999999999999</v>
      </c>
      <c r="AX260">
        <v>1.1087750000000001</v>
      </c>
      <c r="AY260">
        <v>1.0373749999999999</v>
      </c>
      <c r="BK260">
        <f t="shared" si="16"/>
        <v>5.3437999999999999</v>
      </c>
      <c r="BL260">
        <f t="shared" si="17"/>
        <v>4.9771000000000001</v>
      </c>
      <c r="BM260">
        <f t="shared" si="18"/>
        <v>4.6388999999999996</v>
      </c>
      <c r="BN260">
        <f t="shared" si="19"/>
        <v>3.2763</v>
      </c>
      <c r="BO260">
        <f t="shared" si="20"/>
        <v>3.2238000000000002</v>
      </c>
    </row>
    <row r="261" spans="1:67">
      <c r="A261" s="1">
        <v>45382</v>
      </c>
      <c r="B261">
        <v>0.17323181600000001</v>
      </c>
      <c r="C261">
        <v>0.74534305700000003</v>
      </c>
      <c r="D261">
        <v>1.3325</v>
      </c>
      <c r="F261">
        <v>0.435</v>
      </c>
      <c r="G261">
        <v>1.045425</v>
      </c>
      <c r="K261" s="1">
        <f t="shared" si="21"/>
        <v>45382</v>
      </c>
      <c r="L261">
        <f t="shared" si="22"/>
        <v>5.33</v>
      </c>
      <c r="W261">
        <v>3.0510999999999999</v>
      </c>
      <c r="X261">
        <v>4.2337999999999996</v>
      </c>
      <c r="Y261">
        <v>4.6616</v>
      </c>
      <c r="Z261">
        <v>5.0533000000000001</v>
      </c>
      <c r="AA261">
        <v>5.3830999999999998</v>
      </c>
      <c r="AC261" s="26">
        <f>+L261</f>
        <v>5.33</v>
      </c>
      <c r="AT261">
        <v>1.314025</v>
      </c>
      <c r="AU261">
        <v>1.2686249999999999</v>
      </c>
      <c r="AV261">
        <v>1.2191749999999999</v>
      </c>
      <c r="AW261">
        <v>1.17075</v>
      </c>
      <c r="AX261">
        <v>1.1253249999999999</v>
      </c>
      <c r="AY261">
        <v>1.0834999999999999</v>
      </c>
      <c r="BJ261">
        <v>1.314025</v>
      </c>
      <c r="BK261">
        <f t="shared" si="16"/>
        <v>5.3830999999999998</v>
      </c>
      <c r="BL261">
        <f t="shared" si="17"/>
        <v>5.0533000000000001</v>
      </c>
      <c r="BM261">
        <f t="shared" si="18"/>
        <v>4.6616</v>
      </c>
      <c r="BN261">
        <f t="shared" si="19"/>
        <v>4.2337999999999996</v>
      </c>
      <c r="BO261">
        <f t="shared" si="20"/>
        <v>3.0510999999999999</v>
      </c>
    </row>
    <row r="262" spans="1:67">
      <c r="A262" s="1">
        <v>45473</v>
      </c>
      <c r="B262">
        <v>0.50275688900000004</v>
      </c>
      <c r="C262">
        <v>0.62624147900000005</v>
      </c>
      <c r="D262">
        <v>1.3325</v>
      </c>
      <c r="F262">
        <v>0.45750000000000002</v>
      </c>
      <c r="G262">
        <v>1.08395</v>
      </c>
      <c r="K262" s="1">
        <f t="shared" si="21"/>
        <v>45473</v>
      </c>
      <c r="L262">
        <f t="shared" si="22"/>
        <v>5.33</v>
      </c>
      <c r="X262">
        <v>3.8172000000000001</v>
      </c>
      <c r="Y262">
        <v>4.2046000000000001</v>
      </c>
      <c r="Z262">
        <v>4.6668000000000003</v>
      </c>
      <c r="AA262">
        <v>5.1821999999999999</v>
      </c>
      <c r="AB262">
        <v>5.2870999999999997</v>
      </c>
      <c r="AC262">
        <v>5.2561</v>
      </c>
      <c r="AD262" s="26">
        <f>+L262</f>
        <v>5.33</v>
      </c>
      <c r="AT262">
        <v>1.2843500000000001</v>
      </c>
      <c r="AU262">
        <v>1.1788000000000001</v>
      </c>
      <c r="AV262">
        <v>1.0729249999999999</v>
      </c>
      <c r="AW262">
        <v>0.98617500000000002</v>
      </c>
      <c r="AX262">
        <v>0.93110000000000004</v>
      </c>
      <c r="AY262">
        <v>0.89290000000000003</v>
      </c>
      <c r="BJ262">
        <v>1.2843500000000001</v>
      </c>
      <c r="BK262">
        <f t="shared" si="16"/>
        <v>5.2870999999999997</v>
      </c>
      <c r="BL262">
        <f t="shared" si="17"/>
        <v>5.1821999999999999</v>
      </c>
      <c r="BM262">
        <f t="shared" si="18"/>
        <v>4.6668000000000003</v>
      </c>
      <c r="BN262">
        <f t="shared" si="19"/>
        <v>4.2046000000000001</v>
      </c>
      <c r="BO262">
        <f t="shared" si="20"/>
        <v>3.8172000000000001</v>
      </c>
    </row>
    <row r="263" spans="1:67">
      <c r="A263" s="1">
        <v>45565</v>
      </c>
      <c r="B263">
        <v>0.521006097</v>
      </c>
      <c r="C263">
        <v>0.47030728500000002</v>
      </c>
      <c r="D263">
        <v>1.3149999999999999</v>
      </c>
      <c r="F263">
        <v>0.45</v>
      </c>
      <c r="G263">
        <v>0.95084999999999997</v>
      </c>
      <c r="K263" s="1">
        <f t="shared" si="21"/>
        <v>45565</v>
      </c>
      <c r="L263">
        <f t="shared" si="22"/>
        <v>5.26</v>
      </c>
      <c r="Y263">
        <v>3.8521000000000001</v>
      </c>
      <c r="Z263">
        <v>4.2843</v>
      </c>
      <c r="AA263">
        <v>4.93</v>
      </c>
      <c r="AB263">
        <v>5.0575000000000001</v>
      </c>
      <c r="AC263">
        <v>5.0744999999999996</v>
      </c>
      <c r="AD263">
        <v>5.1374000000000004</v>
      </c>
      <c r="AE263" s="26">
        <f>+L263</f>
        <v>5.26</v>
      </c>
      <c r="AU263">
        <v>1.0891249999999999</v>
      </c>
      <c r="AV263">
        <v>0.9516</v>
      </c>
      <c r="AW263">
        <v>0.85719999999999996</v>
      </c>
      <c r="AX263">
        <v>0.80110000000000003</v>
      </c>
      <c r="AY263">
        <v>0.77244999999999997</v>
      </c>
      <c r="BK263">
        <f t="shared" si="16"/>
        <v>5.0744999999999996</v>
      </c>
      <c r="BL263">
        <f t="shared" si="17"/>
        <v>5.0575000000000001</v>
      </c>
      <c r="BM263">
        <f t="shared" si="18"/>
        <v>4.93</v>
      </c>
      <c r="BN263">
        <f t="shared" si="19"/>
        <v>4.2843</v>
      </c>
      <c r="BO263">
        <f t="shared" si="20"/>
        <v>3.8521000000000001</v>
      </c>
    </row>
    <row r="264" spans="1:67">
      <c r="A264" s="1">
        <v>45657</v>
      </c>
      <c r="B264">
        <v>0.367881823</v>
      </c>
      <c r="C264">
        <v>0.57588060100000005</v>
      </c>
      <c r="D264">
        <v>1.1625000000000001</v>
      </c>
      <c r="F264">
        <v>0.4325</v>
      </c>
      <c r="G264">
        <v>1.1480999999999999</v>
      </c>
      <c r="K264" s="1">
        <f t="shared" si="21"/>
        <v>45657</v>
      </c>
      <c r="L264">
        <f t="shared" si="22"/>
        <v>4.6500000000000004</v>
      </c>
      <c r="Z264">
        <v>3.9142999999999999</v>
      </c>
      <c r="AA264">
        <v>4.7195</v>
      </c>
      <c r="AB264">
        <v>4.7455999999999996</v>
      </c>
      <c r="AC264">
        <v>4.8766999999999996</v>
      </c>
      <c r="AD264">
        <v>4.7152000000000003</v>
      </c>
    </row>
    <row r="265" spans="1:67">
      <c r="A265" s="1">
        <v>45747</v>
      </c>
      <c r="B265">
        <v>-0.36381372299999998</v>
      </c>
      <c r="C265">
        <v>0.92398345800000004</v>
      </c>
      <c r="D265">
        <v>1.0825</v>
      </c>
      <c r="F265">
        <v>0.45</v>
      </c>
      <c r="G265">
        <v>1.0642750000000001</v>
      </c>
      <c r="K265" s="1">
        <f t="shared" si="21"/>
        <v>45747</v>
      </c>
      <c r="L265">
        <f t="shared" si="22"/>
        <v>4.33</v>
      </c>
      <c r="AA265">
        <v>4.5320999999999998</v>
      </c>
      <c r="AB265">
        <v>4.4351000000000003</v>
      </c>
      <c r="AC265">
        <v>4.6829999999999998</v>
      </c>
      <c r="AD265">
        <v>4.2916999999999996</v>
      </c>
      <c r="AE265">
        <v>4.3564999999999996</v>
      </c>
    </row>
    <row r="266" spans="1:67">
      <c r="A266" s="1">
        <v>45838</v>
      </c>
      <c r="B266">
        <v>0.49325660199999999</v>
      </c>
      <c r="C266">
        <v>0.49317484700000003</v>
      </c>
      <c r="D266">
        <v>1.0825</v>
      </c>
      <c r="K266" s="1">
        <f t="shared" si="21"/>
        <v>45838</v>
      </c>
      <c r="L266">
        <f t="shared" si="22"/>
        <v>4.33</v>
      </c>
      <c r="AB266">
        <v>4.1494999999999997</v>
      </c>
      <c r="AC266">
        <v>4.5012999999999996</v>
      </c>
      <c r="AD266">
        <v>3.9447000000000001</v>
      </c>
      <c r="AE266">
        <v>3.8064</v>
      </c>
    </row>
    <row r="267" spans="1:67">
      <c r="AC267">
        <v>4.3339999999999996</v>
      </c>
      <c r="AD267">
        <v>3.7244000000000002</v>
      </c>
      <c r="AE267">
        <v>3.4287999999999998</v>
      </c>
    </row>
    <row r="268" spans="1:67">
      <c r="AD268">
        <v>3.5716000000000001</v>
      </c>
      <c r="AE268">
        <v>3.2044000000000001</v>
      </c>
    </row>
    <row r="269" spans="1:67">
      <c r="AE269">
        <v>3.0897999999999999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3321B-EB4C-4179-B067-537A0DD3E125}">
  <sheetPr codeName="Sheet1"/>
  <dimension ref="A1:L315"/>
  <sheetViews>
    <sheetView topLeftCell="G3" zoomScale="130" zoomScaleNormal="130" workbookViewId="0">
      <selection activeCell="AG43" sqref="AG43"/>
    </sheetView>
  </sheetViews>
  <sheetFormatPr defaultColWidth="8.85546875" defaultRowHeight="15"/>
  <cols>
    <col min="1" max="1" width="11.7109375" customWidth="1"/>
    <col min="2" max="4" width="9.140625" customWidth="1"/>
    <col min="8" max="8" width="13.28515625" bestFit="1" customWidth="1"/>
    <col min="9" max="9" width="19.42578125" bestFit="1" customWidth="1"/>
  </cols>
  <sheetData>
    <row r="1" spans="1:12">
      <c r="E1" t="s">
        <v>14</v>
      </c>
      <c r="F1" t="s">
        <v>15</v>
      </c>
      <c r="H1" s="43" t="s">
        <v>11</v>
      </c>
      <c r="I1" s="43"/>
      <c r="J1" s="43" t="s">
        <v>12</v>
      </c>
      <c r="K1" s="43"/>
    </row>
    <row r="2" spans="1:12">
      <c r="A2" t="s">
        <v>6</v>
      </c>
      <c r="B2" t="s">
        <v>7</v>
      </c>
      <c r="C2" t="s">
        <v>18</v>
      </c>
      <c r="D2" t="s">
        <v>18</v>
      </c>
      <c r="E2" t="s">
        <v>17</v>
      </c>
      <c r="F2" t="s">
        <v>16</v>
      </c>
      <c r="G2" t="s">
        <v>23</v>
      </c>
      <c r="H2" t="s">
        <v>20</v>
      </c>
      <c r="I2" t="s">
        <v>19</v>
      </c>
      <c r="J2" t="s">
        <v>21</v>
      </c>
      <c r="K2" t="s">
        <v>22</v>
      </c>
      <c r="L2" t="s">
        <v>24</v>
      </c>
    </row>
    <row r="3" spans="1:12">
      <c r="A3" s="1">
        <v>17258</v>
      </c>
      <c r="B3">
        <v>0.8</v>
      </c>
      <c r="F3">
        <v>9.3000000000000007</v>
      </c>
    </row>
    <row r="4" spans="1:12">
      <c r="A4" s="1">
        <v>17349</v>
      </c>
      <c r="B4">
        <v>1.9</v>
      </c>
      <c r="F4">
        <v>10.8</v>
      </c>
      <c r="H4" s="1"/>
    </row>
    <row r="5" spans="1:12">
      <c r="A5" s="1">
        <v>17441</v>
      </c>
      <c r="B5">
        <v>2.5</v>
      </c>
      <c r="F5">
        <v>11.9</v>
      </c>
      <c r="H5" s="1"/>
    </row>
    <row r="6" spans="1:12">
      <c r="A6" s="1">
        <v>17533</v>
      </c>
      <c r="B6">
        <v>1.1000000000000001</v>
      </c>
      <c r="E6">
        <v>6.4</v>
      </c>
      <c r="F6">
        <v>7.9</v>
      </c>
      <c r="H6" s="1"/>
    </row>
    <row r="7" spans="1:12">
      <c r="A7" s="1">
        <v>17624</v>
      </c>
      <c r="B7">
        <v>1</v>
      </c>
      <c r="E7">
        <v>6.7</v>
      </c>
      <c r="F7">
        <v>3.5</v>
      </c>
      <c r="H7" s="1"/>
    </row>
    <row r="8" spans="1:12">
      <c r="A8" s="1">
        <v>17715</v>
      </c>
      <c r="B8">
        <v>1.5</v>
      </c>
      <c r="E8">
        <v>6.3</v>
      </c>
      <c r="F8">
        <v>-0.4</v>
      </c>
      <c r="H8" s="1"/>
    </row>
    <row r="9" spans="1:12">
      <c r="A9" s="1">
        <v>17807</v>
      </c>
      <c r="B9">
        <v>-0.3</v>
      </c>
      <c r="C9">
        <v>1</v>
      </c>
      <c r="D9">
        <v>-1</v>
      </c>
      <c r="E9">
        <v>3.4</v>
      </c>
      <c r="F9">
        <v>-2.2999999999999998</v>
      </c>
      <c r="H9" s="1"/>
    </row>
    <row r="10" spans="1:12">
      <c r="A10" s="1">
        <v>17899</v>
      </c>
      <c r="B10">
        <v>-0.8</v>
      </c>
      <c r="C10">
        <v>1</v>
      </c>
      <c r="D10">
        <v>-1</v>
      </c>
      <c r="E10">
        <v>1.4</v>
      </c>
      <c r="F10">
        <v>-3.5</v>
      </c>
      <c r="H10" s="1"/>
    </row>
    <row r="11" spans="1:12">
      <c r="A11" s="1">
        <v>17989</v>
      </c>
      <c r="B11">
        <v>-0.6</v>
      </c>
      <c r="C11">
        <v>1</v>
      </c>
      <c r="D11">
        <v>-1</v>
      </c>
      <c r="E11">
        <v>-0.2</v>
      </c>
      <c r="F11">
        <v>2.1</v>
      </c>
      <c r="H11" s="1"/>
    </row>
    <row r="12" spans="1:12">
      <c r="A12" s="1">
        <v>18080</v>
      </c>
      <c r="B12">
        <v>-0.6</v>
      </c>
      <c r="C12">
        <v>1</v>
      </c>
      <c r="D12">
        <v>-1</v>
      </c>
      <c r="E12">
        <v>-2.2999999999999998</v>
      </c>
      <c r="F12">
        <v>7</v>
      </c>
      <c r="H12" s="1"/>
    </row>
    <row r="13" spans="1:12">
      <c r="A13" s="1">
        <v>18172</v>
      </c>
      <c r="B13">
        <v>-0.1</v>
      </c>
      <c r="E13">
        <v>-2</v>
      </c>
      <c r="F13">
        <v>12.9</v>
      </c>
      <c r="H13" s="1"/>
    </row>
    <row r="14" spans="1:12">
      <c r="A14" s="1">
        <v>18264</v>
      </c>
      <c r="B14">
        <v>-0.2</v>
      </c>
      <c r="E14">
        <v>-1.4</v>
      </c>
      <c r="F14">
        <v>18.2</v>
      </c>
      <c r="H14" s="1"/>
    </row>
    <row r="15" spans="1:12">
      <c r="A15" s="1">
        <v>18354</v>
      </c>
      <c r="B15">
        <v>0.5</v>
      </c>
      <c r="E15">
        <v>-0.3</v>
      </c>
      <c r="F15">
        <v>19.600000000000001</v>
      </c>
      <c r="H15" s="1"/>
    </row>
    <row r="16" spans="1:12">
      <c r="A16" s="1">
        <v>18445</v>
      </c>
      <c r="B16">
        <v>2.1</v>
      </c>
      <c r="E16">
        <v>2.2999999999999998</v>
      </c>
      <c r="F16">
        <v>18.5</v>
      </c>
      <c r="H16" s="1"/>
    </row>
    <row r="17" spans="1:8">
      <c r="A17" s="1">
        <v>18537</v>
      </c>
      <c r="B17">
        <v>1.8</v>
      </c>
      <c r="E17">
        <v>4.2</v>
      </c>
      <c r="F17">
        <v>14</v>
      </c>
      <c r="H17" s="1"/>
    </row>
    <row r="18" spans="1:8">
      <c r="A18" s="1">
        <v>18629</v>
      </c>
      <c r="B18">
        <v>3.2</v>
      </c>
      <c r="E18">
        <v>7.7</v>
      </c>
      <c r="F18">
        <v>11.3</v>
      </c>
      <c r="H18" s="1"/>
    </row>
    <row r="19" spans="1:8">
      <c r="A19" s="1">
        <v>18719</v>
      </c>
      <c r="B19">
        <v>0.8</v>
      </c>
      <c r="E19">
        <v>8.1</v>
      </c>
      <c r="F19">
        <v>7.1</v>
      </c>
      <c r="H19" s="1"/>
    </row>
    <row r="20" spans="1:8">
      <c r="A20" s="1">
        <v>18810</v>
      </c>
      <c r="B20">
        <v>0.1</v>
      </c>
      <c r="E20">
        <v>6</v>
      </c>
      <c r="F20">
        <v>4.9000000000000004</v>
      </c>
      <c r="H20" s="1"/>
    </row>
    <row r="21" spans="1:8">
      <c r="A21" s="1">
        <v>18902</v>
      </c>
      <c r="B21">
        <v>1.3</v>
      </c>
      <c r="E21">
        <v>5.5</v>
      </c>
      <c r="F21">
        <v>4.5999999999999996</v>
      </c>
      <c r="H21" s="1"/>
    </row>
    <row r="22" spans="1:8">
      <c r="A22" s="1">
        <v>18994</v>
      </c>
      <c r="B22">
        <v>0.4</v>
      </c>
      <c r="E22">
        <v>2.7</v>
      </c>
      <c r="F22">
        <v>6.9</v>
      </c>
      <c r="H22" s="1"/>
    </row>
    <row r="23" spans="1:8">
      <c r="A23" s="1">
        <v>19085</v>
      </c>
      <c r="B23">
        <v>0</v>
      </c>
      <c r="E23">
        <v>1.9</v>
      </c>
      <c r="F23">
        <v>7.8</v>
      </c>
      <c r="H23" s="1"/>
    </row>
    <row r="24" spans="1:8">
      <c r="A24" s="1">
        <v>19176</v>
      </c>
      <c r="B24">
        <v>0.7</v>
      </c>
      <c r="E24">
        <v>2.4</v>
      </c>
      <c r="F24">
        <v>8.5</v>
      </c>
      <c r="H24" s="1"/>
    </row>
    <row r="25" spans="1:8">
      <c r="A25" s="1">
        <v>19268</v>
      </c>
      <c r="B25">
        <v>0.2</v>
      </c>
      <c r="E25">
        <v>1.2</v>
      </c>
      <c r="F25">
        <v>6.4</v>
      </c>
      <c r="H25" s="1"/>
    </row>
    <row r="26" spans="1:8">
      <c r="A26" s="1">
        <v>19360</v>
      </c>
      <c r="B26">
        <v>0.4</v>
      </c>
      <c r="E26">
        <v>1.2</v>
      </c>
      <c r="F26">
        <v>1.4</v>
      </c>
      <c r="H26" s="1"/>
    </row>
    <row r="27" spans="1:8">
      <c r="A27" s="1">
        <v>19450</v>
      </c>
      <c r="B27">
        <v>0.1</v>
      </c>
      <c r="E27">
        <v>1.3</v>
      </c>
      <c r="F27">
        <v>-0.7</v>
      </c>
      <c r="H27" s="1"/>
    </row>
    <row r="28" spans="1:8">
      <c r="A28" s="1">
        <v>19541</v>
      </c>
      <c r="B28">
        <v>0.5</v>
      </c>
      <c r="C28">
        <v>1</v>
      </c>
      <c r="D28">
        <v>-1</v>
      </c>
      <c r="E28">
        <v>1.2</v>
      </c>
      <c r="F28">
        <v>-1.4</v>
      </c>
      <c r="H28" s="1"/>
    </row>
    <row r="29" spans="1:8">
      <c r="A29" s="1">
        <v>19633</v>
      </c>
      <c r="B29">
        <v>0.4</v>
      </c>
      <c r="C29">
        <v>1</v>
      </c>
      <c r="D29">
        <v>-1</v>
      </c>
      <c r="E29">
        <v>1.5</v>
      </c>
      <c r="F29">
        <v>0</v>
      </c>
      <c r="H29" s="1"/>
    </row>
    <row r="30" spans="1:8">
      <c r="A30" s="1">
        <v>19725</v>
      </c>
      <c r="B30">
        <v>0.5</v>
      </c>
      <c r="C30">
        <v>1</v>
      </c>
      <c r="D30">
        <v>-1</v>
      </c>
      <c r="E30">
        <v>1.6</v>
      </c>
      <c r="F30">
        <v>3.6</v>
      </c>
      <c r="H30" s="1"/>
    </row>
    <row r="31" spans="1:8">
      <c r="A31" s="1">
        <v>19815</v>
      </c>
      <c r="B31">
        <v>-0.1</v>
      </c>
      <c r="E31">
        <v>1.3</v>
      </c>
      <c r="F31">
        <v>7.2</v>
      </c>
      <c r="H31" s="1"/>
    </row>
    <row r="32" spans="1:8">
      <c r="A32" s="1">
        <v>19906</v>
      </c>
      <c r="B32">
        <v>-0.3</v>
      </c>
      <c r="E32">
        <v>0.5</v>
      </c>
      <c r="F32">
        <v>9.1999999999999993</v>
      </c>
      <c r="H32" s="1"/>
    </row>
    <row r="33" spans="1:8">
      <c r="A33" s="1">
        <v>19998</v>
      </c>
      <c r="B33">
        <v>-0.1</v>
      </c>
      <c r="E33">
        <v>-0.1</v>
      </c>
      <c r="F33">
        <v>10</v>
      </c>
      <c r="H33" s="1"/>
    </row>
    <row r="34" spans="1:8">
      <c r="A34" s="1">
        <v>20090</v>
      </c>
      <c r="B34">
        <v>0.3</v>
      </c>
      <c r="E34">
        <v>-0.2</v>
      </c>
      <c r="F34">
        <v>9.3000000000000007</v>
      </c>
      <c r="H34" s="1"/>
    </row>
    <row r="35" spans="1:8">
      <c r="A35" s="1">
        <v>20180</v>
      </c>
      <c r="B35">
        <v>0.1</v>
      </c>
      <c r="E35">
        <v>0</v>
      </c>
      <c r="F35">
        <v>6.5</v>
      </c>
      <c r="H35" s="1"/>
    </row>
    <row r="36" spans="1:8">
      <c r="A36" s="1">
        <v>20271</v>
      </c>
      <c r="B36">
        <v>0.4</v>
      </c>
      <c r="E36">
        <v>0.7</v>
      </c>
      <c r="F36">
        <v>5.8</v>
      </c>
      <c r="H36" s="1"/>
    </row>
    <row r="37" spans="1:8">
      <c r="A37" s="1">
        <v>20363</v>
      </c>
      <c r="B37">
        <v>0.3</v>
      </c>
      <c r="E37">
        <v>1.1000000000000001</v>
      </c>
      <c r="F37">
        <v>4.9000000000000004</v>
      </c>
      <c r="H37" s="1"/>
    </row>
    <row r="38" spans="1:8">
      <c r="A38" s="1">
        <v>20455</v>
      </c>
      <c r="B38">
        <v>0.4</v>
      </c>
      <c r="E38">
        <v>1.2</v>
      </c>
      <c r="F38">
        <v>5.3</v>
      </c>
      <c r="H38" s="1"/>
    </row>
    <row r="39" spans="1:8">
      <c r="A39" s="1">
        <v>20546</v>
      </c>
      <c r="B39">
        <v>0.7</v>
      </c>
      <c r="E39">
        <v>1.8</v>
      </c>
      <c r="F39">
        <v>6.8</v>
      </c>
      <c r="H39" s="1"/>
    </row>
    <row r="40" spans="1:8">
      <c r="A40" s="1">
        <v>20637</v>
      </c>
      <c r="B40">
        <v>1</v>
      </c>
      <c r="E40">
        <v>2.4</v>
      </c>
      <c r="F40">
        <v>5.8</v>
      </c>
      <c r="H40" s="1"/>
    </row>
    <row r="41" spans="1:8">
      <c r="A41" s="1">
        <v>20729</v>
      </c>
      <c r="B41">
        <v>0.6</v>
      </c>
      <c r="E41">
        <v>2.7</v>
      </c>
      <c r="F41">
        <v>6.3</v>
      </c>
      <c r="H41" s="1"/>
    </row>
    <row r="42" spans="1:8">
      <c r="A42" s="1">
        <v>20821</v>
      </c>
      <c r="B42">
        <v>0.9</v>
      </c>
      <c r="E42">
        <v>3.2</v>
      </c>
      <c r="F42">
        <v>3.1</v>
      </c>
      <c r="H42" s="1"/>
    </row>
    <row r="43" spans="1:8">
      <c r="A43" s="1">
        <v>20911</v>
      </c>
      <c r="B43">
        <v>0.6</v>
      </c>
      <c r="E43">
        <v>3.1</v>
      </c>
      <c r="F43">
        <v>-0.5</v>
      </c>
      <c r="H43" s="1"/>
    </row>
    <row r="44" spans="1:8">
      <c r="A44" s="1">
        <v>21002</v>
      </c>
      <c r="B44">
        <v>0.8</v>
      </c>
      <c r="C44">
        <v>1</v>
      </c>
      <c r="D44">
        <v>-1</v>
      </c>
      <c r="E44">
        <v>3</v>
      </c>
      <c r="F44">
        <v>0</v>
      </c>
      <c r="H44" s="1"/>
    </row>
    <row r="45" spans="1:8">
      <c r="A45" s="1">
        <v>21094</v>
      </c>
      <c r="B45">
        <v>0.5</v>
      </c>
      <c r="C45">
        <v>1</v>
      </c>
      <c r="D45">
        <v>-1</v>
      </c>
      <c r="E45">
        <v>2.9</v>
      </c>
      <c r="F45">
        <v>1.3</v>
      </c>
      <c r="H45" s="1"/>
    </row>
    <row r="46" spans="1:8">
      <c r="A46" s="1">
        <v>21186</v>
      </c>
      <c r="B46">
        <v>1.2</v>
      </c>
      <c r="C46">
        <v>1</v>
      </c>
      <c r="D46">
        <v>-1</v>
      </c>
      <c r="E46">
        <v>3.2</v>
      </c>
      <c r="F46">
        <v>5.2</v>
      </c>
      <c r="H46" s="1"/>
    </row>
    <row r="47" spans="1:8">
      <c r="A47" s="1">
        <v>21276</v>
      </c>
      <c r="B47">
        <v>0.2</v>
      </c>
      <c r="E47">
        <v>2.8</v>
      </c>
      <c r="F47">
        <v>9.1999999999999993</v>
      </c>
      <c r="H47" s="1"/>
    </row>
    <row r="48" spans="1:8">
      <c r="A48" s="1">
        <v>21367</v>
      </c>
      <c r="B48">
        <v>0.1</v>
      </c>
      <c r="E48">
        <v>2</v>
      </c>
      <c r="F48">
        <v>10.7</v>
      </c>
      <c r="H48" s="1"/>
    </row>
    <row r="49" spans="1:12">
      <c r="A49" s="1">
        <v>21459</v>
      </c>
      <c r="B49">
        <v>0</v>
      </c>
      <c r="E49">
        <v>1.5</v>
      </c>
      <c r="F49">
        <v>8.1</v>
      </c>
      <c r="H49" s="1"/>
    </row>
    <row r="50" spans="1:12">
      <c r="A50" s="1">
        <v>21551</v>
      </c>
      <c r="B50">
        <v>0.7</v>
      </c>
      <c r="E50">
        <v>0.9</v>
      </c>
      <c r="F50">
        <v>5.8</v>
      </c>
      <c r="H50" s="1"/>
    </row>
    <row r="51" spans="1:12">
      <c r="A51" s="1">
        <v>21641</v>
      </c>
      <c r="B51">
        <v>0.4</v>
      </c>
      <c r="E51">
        <v>1.1000000000000001</v>
      </c>
      <c r="F51">
        <v>6.3</v>
      </c>
      <c r="H51" s="1"/>
    </row>
    <row r="52" spans="1:12">
      <c r="A52" s="1">
        <v>21732</v>
      </c>
      <c r="B52">
        <v>0.6</v>
      </c>
      <c r="E52">
        <v>1.7</v>
      </c>
      <c r="F52">
        <v>3.5</v>
      </c>
      <c r="H52" s="1"/>
    </row>
    <row r="53" spans="1:12">
      <c r="A53" s="1">
        <v>21824</v>
      </c>
      <c r="B53">
        <v>0.5</v>
      </c>
      <c r="E53">
        <v>2.2999999999999998</v>
      </c>
      <c r="F53">
        <v>3.9</v>
      </c>
      <c r="G53">
        <f>+'YC Chart - Policy rate'!D3*4</f>
        <v>3.57</v>
      </c>
      <c r="H53" s="1"/>
    </row>
    <row r="54" spans="1:12">
      <c r="A54" s="1">
        <v>21916</v>
      </c>
      <c r="B54">
        <v>0.1</v>
      </c>
      <c r="E54">
        <v>1.7</v>
      </c>
      <c r="F54">
        <v>2.2000000000000002</v>
      </c>
      <c r="G54">
        <f>+'YC Chart - Policy rate'!D4*4</f>
        <v>3.99</v>
      </c>
    </row>
    <row r="55" spans="1:12">
      <c r="A55" s="1">
        <v>22007</v>
      </c>
      <c r="B55">
        <v>0.5</v>
      </c>
      <c r="C55">
        <v>1</v>
      </c>
      <c r="D55">
        <v>-1</v>
      </c>
      <c r="E55">
        <v>1.8</v>
      </c>
      <c r="F55">
        <v>0.4</v>
      </c>
      <c r="G55">
        <f>+'YC Chart - Policy rate'!D5*4</f>
        <v>3.93</v>
      </c>
      <c r="H55" s="2">
        <f>+hist_ExAnteRealRate_wFG!D2-hist_RealNaturalRate_wFG!D2</f>
        <v>0.98414473335785013</v>
      </c>
      <c r="I55">
        <f>+hist_Forward5YearRealR_wFG!D2-hist_Forward5YearRNatR_wFG!D2</f>
        <v>0.21538900308538977</v>
      </c>
      <c r="J55" s="2">
        <f>+hist_ExAnteRealRate_woFG!D2-hist_RealNaturalRate_woFG!D2</f>
        <v>0.98874011456991995</v>
      </c>
      <c r="K55">
        <f>+hist_Forward5YearRealR_woFG!D2-hist_Forward5YearRNatR_woFG!D2</f>
        <v>0.22076957388249996</v>
      </c>
      <c r="L55">
        <f>+hist_Forward5YearRNatR_wFG!D2</f>
        <v>2.0631497797010701</v>
      </c>
    </row>
    <row r="56" spans="1:12">
      <c r="A56" s="1">
        <v>22098</v>
      </c>
      <c r="B56">
        <v>0.4</v>
      </c>
      <c r="C56">
        <v>1</v>
      </c>
      <c r="D56">
        <v>-1</v>
      </c>
      <c r="E56">
        <v>1.6</v>
      </c>
      <c r="F56">
        <v>2.7</v>
      </c>
      <c r="G56">
        <f>+'YC Chart - Policy rate'!D6*4</f>
        <v>3.7</v>
      </c>
      <c r="H56" s="2">
        <f>+hist_ExAnteRealRate_wFG!D3-hist_RealNaturalRate_wFG!D3</f>
        <v>-2.1797772542855105</v>
      </c>
      <c r="I56">
        <f>+hist_Forward5YearRealR_wFG!D3-hist_Forward5YearRNatR_wFG!D3</f>
        <v>0.29669614042315029</v>
      </c>
      <c r="J56" s="2">
        <f>+hist_ExAnteRealRate_woFG!D3-hist_RealNaturalRate_woFG!D3</f>
        <v>-2.1740415619801405</v>
      </c>
      <c r="K56">
        <f>+hist_Forward5YearRealR_woFG!D3-hist_Forward5YearRNatR_woFG!D3</f>
        <v>0.30217716477255996</v>
      </c>
      <c r="L56">
        <f>+hist_Forward5YearRNatR_wFG!D3</f>
        <v>2.1205647243674699</v>
      </c>
    </row>
    <row r="57" spans="1:12">
      <c r="A57" s="1">
        <v>22190</v>
      </c>
      <c r="B57">
        <v>0.4</v>
      </c>
      <c r="C57">
        <v>1</v>
      </c>
      <c r="D57">
        <v>-1</v>
      </c>
      <c r="E57">
        <v>1.5</v>
      </c>
      <c r="F57">
        <v>4</v>
      </c>
      <c r="G57">
        <f>+'YC Chart - Policy rate'!D7*4</f>
        <v>2.94</v>
      </c>
      <c r="H57" s="2">
        <f>+hist_ExAnteRealRate_wFG!D4-hist_RealNaturalRate_wFG!D4</f>
        <v>1.468384795688729</v>
      </c>
      <c r="I57">
        <f>+hist_Forward5YearRealR_wFG!D4-hist_Forward5YearRNatR_wFG!D4</f>
        <v>0.32520531889717974</v>
      </c>
      <c r="J57" s="2">
        <f>+hist_ExAnteRealRate_woFG!D4-hist_RealNaturalRate_woFG!D4</f>
        <v>1.4753184456424309</v>
      </c>
      <c r="K57">
        <f>+hist_Forward5YearRealR_woFG!D4-hist_Forward5YearRNatR_woFG!D4</f>
        <v>0.33078534772491963</v>
      </c>
      <c r="L57">
        <f>+hist_Forward5YearRNatR_wFG!D4</f>
        <v>2.0224967137065502</v>
      </c>
    </row>
    <row r="58" spans="1:12">
      <c r="A58" s="1">
        <v>22282</v>
      </c>
      <c r="B58">
        <v>0.2</v>
      </c>
      <c r="E58">
        <v>1.5</v>
      </c>
      <c r="F58">
        <v>7.5</v>
      </c>
      <c r="G58">
        <f>+'YC Chart - Policy rate'!D8*4</f>
        <v>2.2999999999999998</v>
      </c>
      <c r="H58" s="2">
        <f>+hist_ExAnteRealRate_wFG!D5-hist_RealNaturalRate_wFG!D5</f>
        <v>1.193238087921868</v>
      </c>
      <c r="I58">
        <f>+hist_Forward5YearRealR_wFG!D5-hist_Forward5YearRNatR_wFG!D5</f>
        <v>0.30407803697186031</v>
      </c>
      <c r="J58" s="2">
        <f>+hist_ExAnteRealRate_woFG!D5-hist_RealNaturalRate_woFG!D5</f>
        <v>1.2014514136605041</v>
      </c>
      <c r="K58">
        <f>+hist_Forward5YearRealR_woFG!D5-hist_Forward5YearRNatR_woFG!D5</f>
        <v>0.30975679601852013</v>
      </c>
      <c r="L58">
        <f>+hist_Forward5YearRNatR_wFG!D5</f>
        <v>2.1038496070322399</v>
      </c>
    </row>
    <row r="59" spans="1:12">
      <c r="A59" s="1">
        <v>22372</v>
      </c>
      <c r="B59">
        <v>0</v>
      </c>
      <c r="E59">
        <v>1</v>
      </c>
      <c r="F59">
        <v>9</v>
      </c>
      <c r="G59">
        <f>+'YC Chart - Policy rate'!D9*4</f>
        <v>1.99</v>
      </c>
      <c r="H59" s="2">
        <f>+hist_ExAnteRealRate_wFG!D6-hist_RealNaturalRate_wFG!D6</f>
        <v>2.1195851297584398</v>
      </c>
      <c r="I59">
        <f>+hist_Forward5YearRealR_wFG!D6-hist_Forward5YearRNatR_wFG!D6</f>
        <v>0.33406960233579008</v>
      </c>
      <c r="J59" s="2">
        <f>+hist_ExAnteRealRate_woFG!D6-hist_RealNaturalRate_woFG!D6</f>
        <v>2.1291680147755381</v>
      </c>
      <c r="K59">
        <f>+hist_Forward5YearRealR_woFG!D6-hist_Forward5YearRNatR_woFG!D6</f>
        <v>0.33984786211216012</v>
      </c>
      <c r="L59">
        <f>+hist_Forward5YearRNatR_wFG!D6</f>
        <v>2.15903858778757</v>
      </c>
    </row>
    <row r="60" spans="1:12">
      <c r="A60" s="1">
        <v>22463</v>
      </c>
      <c r="B60">
        <v>0.4</v>
      </c>
      <c r="E60">
        <v>1</v>
      </c>
      <c r="F60">
        <v>8.1</v>
      </c>
      <c r="G60">
        <f>+'YC Chart - Policy rate'!D10*4</f>
        <v>1.73</v>
      </c>
      <c r="H60" s="2">
        <f>+hist_ExAnteRealRate_wFG!D7-hist_RealNaturalRate_wFG!D7</f>
        <v>2.3952092964565388</v>
      </c>
      <c r="I60">
        <f>+hist_Forward5YearRealR_wFG!D7-hist_Forward5YearRNatR_wFG!D7</f>
        <v>0.30636396056427007</v>
      </c>
      <c r="J60" s="2">
        <f>+hist_ExAnteRealRate_woFG!D7-hist_RealNaturalRate_woFG!D7</f>
        <v>2.4062560293428401</v>
      </c>
      <c r="K60">
        <f>+hist_Forward5YearRealR_woFG!D7-hist_Forward5YearRNatR_woFG!D7</f>
        <v>0.31224342544996997</v>
      </c>
      <c r="L60">
        <f>+hist_Forward5YearRNatR_wFG!D7</f>
        <v>2.1723314806018301</v>
      </c>
    </row>
    <row r="61" spans="1:12">
      <c r="A61" s="1">
        <v>22555</v>
      </c>
      <c r="B61">
        <v>0.1</v>
      </c>
      <c r="E61">
        <v>0.6</v>
      </c>
      <c r="F61">
        <v>7.3</v>
      </c>
      <c r="G61">
        <f>+'YC Chart - Policy rate'!D11*4</f>
        <v>1.68</v>
      </c>
      <c r="H61" s="2">
        <f>+hist_ExAnteRealRate_wFG!D8-hist_RealNaturalRate_wFG!D8</f>
        <v>1.710292573759562</v>
      </c>
      <c r="I61">
        <f>+hist_Forward5YearRealR_wFG!D8-hist_Forward5YearRNatR_wFG!D8</f>
        <v>0.29183698871401997</v>
      </c>
      <c r="J61" s="2">
        <f>+hist_ExAnteRealRate_woFG!D8-hist_RealNaturalRate_woFG!D8</f>
        <v>1.7229022683601491</v>
      </c>
      <c r="K61">
        <f>+hist_Forward5YearRealR_woFG!D8-hist_Forward5YearRNatR_woFG!D8</f>
        <v>0.29782020081852023</v>
      </c>
      <c r="L61">
        <f>+hist_Forward5YearRNatR_wFG!D8</f>
        <v>2.2626478185624399</v>
      </c>
    </row>
    <row r="62" spans="1:12">
      <c r="A62" s="1">
        <v>22647</v>
      </c>
      <c r="B62">
        <v>0.4</v>
      </c>
      <c r="E62">
        <v>0.9</v>
      </c>
      <c r="F62">
        <v>5.5</v>
      </c>
      <c r="G62">
        <f>+'YC Chart - Policy rate'!D12*4</f>
        <v>2.4</v>
      </c>
      <c r="H62" s="2">
        <f>+hist_ExAnteRealRate_wFG!D9-hist_RealNaturalRate_wFG!D9</f>
        <v>-0.93240227340706294</v>
      </c>
      <c r="I62">
        <f>+hist_Forward5YearRealR_wFG!D9-hist_Forward5YearRNatR_wFG!D9</f>
        <v>0.26245220361191013</v>
      </c>
      <c r="J62" s="2">
        <f>+hist_ExAnteRealRate_woFG!D9-hist_RealNaturalRate_woFG!D9</f>
        <v>-0.91812387544466101</v>
      </c>
      <c r="K62">
        <f>+hist_Forward5YearRealR_woFG!D9-hist_Forward5YearRNatR_woFG!D9</f>
        <v>0.26854245700777968</v>
      </c>
      <c r="L62">
        <f>+hist_Forward5YearRNatR_wFG!D9</f>
        <v>2.3732639950349199</v>
      </c>
    </row>
    <row r="63" spans="1:12">
      <c r="A63" s="1">
        <v>22737</v>
      </c>
      <c r="B63">
        <v>0.4</v>
      </c>
      <c r="E63">
        <v>1.3</v>
      </c>
      <c r="F63">
        <v>4.7</v>
      </c>
      <c r="G63">
        <f>+'YC Chart - Policy rate'!D13*4</f>
        <v>2.46</v>
      </c>
      <c r="H63" s="2">
        <f>+hist_ExAnteRealRate_wFG!D10-hist_RealNaturalRate_wFG!D10</f>
        <v>-0.11940061218412001</v>
      </c>
      <c r="I63">
        <f>+hist_Forward5YearRealR_wFG!D10-hist_Forward5YearRNatR_wFG!D10</f>
        <v>0.2784285414324903</v>
      </c>
      <c r="J63" s="2">
        <f>+hist_ExAnteRealRate_woFG!D10-hist_RealNaturalRate_woFG!D10</f>
        <v>-0.10333894588443793</v>
      </c>
      <c r="K63">
        <f>+hist_Forward5YearRealR_woFG!D10-hist_Forward5YearRNatR_woFG!D10</f>
        <v>0.2846298036676802</v>
      </c>
      <c r="L63">
        <f>+hist_Forward5YearRNatR_wFG!D10</f>
        <v>2.4914681394176599</v>
      </c>
    </row>
    <row r="64" spans="1:12">
      <c r="A64" s="1">
        <v>22828</v>
      </c>
      <c r="B64">
        <v>0.3</v>
      </c>
      <c r="E64">
        <v>1.2</v>
      </c>
      <c r="F64">
        <v>4.9000000000000004</v>
      </c>
      <c r="G64">
        <f>+'YC Chart - Policy rate'!D14*4</f>
        <v>2.61</v>
      </c>
      <c r="H64" s="2">
        <f>+hist_ExAnteRealRate_wFG!D11-hist_RealNaturalRate_wFG!D11</f>
        <v>-0.89514751608234611</v>
      </c>
      <c r="I64">
        <f>+hist_Forward5YearRealR_wFG!D11-hist_Forward5YearRNatR_wFG!D11</f>
        <v>0.23230553578458002</v>
      </c>
      <c r="J64" s="2">
        <f>+hist_ExAnteRealRate_woFG!D11-hist_RealNaturalRate_woFG!D11</f>
        <v>-0.87717688161757612</v>
      </c>
      <c r="K64">
        <f>+hist_Forward5YearRealR_woFG!D11-hist_Forward5YearRNatR_woFG!D11</f>
        <v>0.23862237491510996</v>
      </c>
      <c r="L64">
        <f>+hist_Forward5YearRNatR_wFG!D11</f>
        <v>2.4933496013488399</v>
      </c>
    </row>
    <row r="65" spans="1:12">
      <c r="A65" s="1">
        <v>22920</v>
      </c>
      <c r="B65">
        <v>0.3</v>
      </c>
      <c r="E65">
        <v>1.4</v>
      </c>
      <c r="F65">
        <v>5.8</v>
      </c>
      <c r="G65">
        <f>+'YC Chart - Policy rate'!D15*4</f>
        <v>2.85</v>
      </c>
      <c r="H65" s="2">
        <f>+hist_ExAnteRealRate_wFG!D12-hist_RealNaturalRate_wFG!D12</f>
        <v>0.482199797799017</v>
      </c>
      <c r="I65">
        <f>+hist_Forward5YearRealR_wFG!D12-hist_Forward5YearRNatR_wFG!D12</f>
        <v>0.26159565455064016</v>
      </c>
      <c r="J65" s="2">
        <f>+hist_ExAnteRealRate_woFG!D12-hist_RealNaturalRate_woFG!D12</f>
        <v>0.50221872924809507</v>
      </c>
      <c r="K65">
        <f>+hist_Forward5YearRealR_woFG!D12-hist_Forward5YearRNatR_woFG!D12</f>
        <v>0.26803317141224037</v>
      </c>
      <c r="L65">
        <f>+hist_Forward5YearRNatR_wFG!D12</f>
        <v>2.5797765958036099</v>
      </c>
    </row>
    <row r="66" spans="1:12">
      <c r="A66" s="1">
        <v>23012</v>
      </c>
      <c r="B66">
        <v>0.3</v>
      </c>
      <c r="E66">
        <v>1.2</v>
      </c>
      <c r="F66">
        <v>6.8</v>
      </c>
      <c r="G66">
        <f>+'YC Chart - Policy rate'!D16*4</f>
        <v>2.92</v>
      </c>
      <c r="H66" s="2">
        <f>+hist_ExAnteRealRate_wFG!D13-hist_RealNaturalRate_wFG!D13</f>
        <v>0.22471560753106012</v>
      </c>
      <c r="I66">
        <f>+hist_Forward5YearRealR_wFG!D13-hist_Forward5YearRNatR_wFG!D13</f>
        <v>0.27765899888945</v>
      </c>
      <c r="J66" s="2">
        <f>+hist_ExAnteRealRate_woFG!D13-hist_RealNaturalRate_woFG!D13</f>
        <v>0.24693884300932001</v>
      </c>
      <c r="K66">
        <f>+hist_Forward5YearRealR_woFG!D13-hist_Forward5YearRNatR_woFG!D13</f>
        <v>0.28422276678259006</v>
      </c>
      <c r="L66">
        <f>+hist_Forward5YearRNatR_wFG!D13</f>
        <v>2.6508134342099701</v>
      </c>
    </row>
    <row r="67" spans="1:12">
      <c r="A67" s="1">
        <v>23102</v>
      </c>
      <c r="B67">
        <v>0.2</v>
      </c>
      <c r="E67">
        <v>1</v>
      </c>
      <c r="F67">
        <v>7.7</v>
      </c>
      <c r="G67">
        <f>+'YC Chart - Policy rate'!D17*4</f>
        <v>2.97</v>
      </c>
      <c r="H67" s="2">
        <f>+hist_ExAnteRealRate_wFG!D14-hist_RealNaturalRate_wFG!D14</f>
        <v>0.36163635484777712</v>
      </c>
      <c r="I67">
        <f>+hist_Forward5YearRealR_wFG!D14-hist_Forward5YearRNatR_wFG!D14</f>
        <v>0.25422512397059016</v>
      </c>
      <c r="J67" s="2">
        <f>+hist_ExAnteRealRate_woFG!D14-hist_RealNaturalRate_woFG!D14</f>
        <v>0.38624113631170898</v>
      </c>
      <c r="K67">
        <f>+hist_Forward5YearRealR_woFG!D14-hist_Forward5YearRNatR_woFG!D14</f>
        <v>0.2609211435373604</v>
      </c>
      <c r="L67">
        <f>+hist_Forward5YearRNatR_wFG!D14</f>
        <v>2.7580187263669398</v>
      </c>
    </row>
    <row r="68" spans="1:12">
      <c r="A68" s="1">
        <v>23193</v>
      </c>
      <c r="B68">
        <v>0.5</v>
      </c>
      <c r="E68">
        <v>1.2</v>
      </c>
      <c r="F68">
        <v>7.8</v>
      </c>
      <c r="G68">
        <f>+'YC Chart - Policy rate'!D18*4</f>
        <v>2.96</v>
      </c>
      <c r="H68" s="2">
        <f>+hist_ExAnteRealRate_wFG!D15-hist_RealNaturalRate_wFG!D15</f>
        <v>-0.15799689942895001</v>
      </c>
      <c r="I68">
        <f>+hist_Forward5YearRealR_wFG!D15-hist_Forward5YearRNatR_wFG!D15</f>
        <v>0.16605338740444031</v>
      </c>
      <c r="J68" s="2">
        <f>+hist_ExAnteRealRate_woFG!D15-hist_RealNaturalRate_woFG!D15</f>
        <v>-0.13080359291841015</v>
      </c>
      <c r="K68">
        <f>+hist_Forward5YearRealR_woFG!D15-hist_Forward5YearRNatR_woFG!D15</f>
        <v>0.17288807901728998</v>
      </c>
      <c r="L68">
        <f>+hist_Forward5YearRNatR_wFG!D15</f>
        <v>2.8481428368036799</v>
      </c>
    </row>
    <row r="69" spans="1:12">
      <c r="A69" s="1">
        <v>23285</v>
      </c>
      <c r="B69">
        <v>0.4</v>
      </c>
      <c r="E69">
        <v>1.3</v>
      </c>
      <c r="F69">
        <v>7.4</v>
      </c>
      <c r="G69">
        <f>+'YC Chart - Policy rate'!D19*4</f>
        <v>3.33</v>
      </c>
      <c r="H69" s="2">
        <f>+hist_ExAnteRealRate_wFG!D16-hist_RealNaturalRate_wFG!D16</f>
        <v>-0.42785808261622016</v>
      </c>
      <c r="I69">
        <f>+hist_Forward5YearRealR_wFG!D16-hist_Forward5YearRNatR_wFG!D16</f>
        <v>0.18305107392856979</v>
      </c>
      <c r="J69" s="2">
        <f>+hist_ExAnteRealRate_woFG!D16-hist_RealNaturalRate_woFG!D16</f>
        <v>-0.39782127562601022</v>
      </c>
      <c r="K69">
        <f>+hist_Forward5YearRealR_woFG!D16-hist_Forward5YearRNatR_woFG!D16</f>
        <v>0.19003136672316012</v>
      </c>
      <c r="L69">
        <f>+hist_Forward5YearRNatR_wFG!D16</f>
        <v>2.9207990283499101</v>
      </c>
    </row>
    <row r="70" spans="1:12">
      <c r="A70" s="1">
        <v>23377</v>
      </c>
      <c r="B70">
        <v>0.5</v>
      </c>
      <c r="E70">
        <v>1.5</v>
      </c>
      <c r="F70">
        <v>6.6</v>
      </c>
      <c r="G70">
        <f>+'YC Chart - Policy rate'!D20*4</f>
        <v>3.45</v>
      </c>
      <c r="H70" s="2">
        <f>+hist_ExAnteRealRate_wFG!D17-hist_RealNaturalRate_wFG!D17</f>
        <v>-0.14715322276986997</v>
      </c>
      <c r="I70">
        <f>+hist_Forward5YearRealR_wFG!D17-hist_Forward5YearRNatR_wFG!D17</f>
        <v>0.16564683313910011</v>
      </c>
      <c r="J70" s="2">
        <f>+hist_ExAnteRealRate_woFG!D17-hist_RealNaturalRate_woFG!D17</f>
        <v>-0.1139439012834802</v>
      </c>
      <c r="K70">
        <f>+hist_Forward5YearRealR_woFG!D17-hist_Forward5YearRNatR_woFG!D17</f>
        <v>0.17278043984503011</v>
      </c>
      <c r="L70">
        <f>+hist_Forward5YearRNatR_wFG!D17</f>
        <v>3.0040084687189799</v>
      </c>
    </row>
    <row r="71" spans="1:12">
      <c r="A71" s="1">
        <v>23468</v>
      </c>
      <c r="B71">
        <v>0.2</v>
      </c>
      <c r="E71">
        <v>1.6</v>
      </c>
      <c r="F71">
        <v>7.2</v>
      </c>
      <c r="G71">
        <f>+'YC Chart - Policy rate'!D21*4</f>
        <v>3.46</v>
      </c>
      <c r="H71" s="2">
        <f>+hist_ExAnteRealRate_wFG!D18-hist_RealNaturalRate_wFG!D18</f>
        <v>-1.7778847719468203</v>
      </c>
      <c r="I71">
        <f>+hist_Forward5YearRealR_wFG!D18-hist_Forward5YearRNatR_wFG!D18</f>
        <v>9.7563135383230026E-2</v>
      </c>
      <c r="J71" s="2">
        <f>+hist_ExAnteRealRate_woFG!D18-hist_RealNaturalRate_woFG!D18</f>
        <v>-1.7414171290873701</v>
      </c>
      <c r="K71">
        <f>+hist_Forward5YearRealR_woFG!D18-hist_Forward5YearRNatR_woFG!D18</f>
        <v>0.1048577733617102</v>
      </c>
      <c r="L71">
        <f>+hist_Forward5YearRNatR_wFG!D18</f>
        <v>3.0984065795351698</v>
      </c>
    </row>
    <row r="72" spans="1:12">
      <c r="A72" s="1">
        <v>23559</v>
      </c>
      <c r="B72">
        <v>0.3</v>
      </c>
      <c r="E72">
        <v>1.4</v>
      </c>
      <c r="F72">
        <v>7.6</v>
      </c>
      <c r="G72">
        <f>+'YC Chart - Policy rate'!D22*4</f>
        <v>3.49</v>
      </c>
      <c r="H72" s="2">
        <f>+hist_ExAnteRealRate_wFG!D19-hist_RealNaturalRate_wFG!D19</f>
        <v>-3.6465354068123603</v>
      </c>
      <c r="I72">
        <f>+hist_Forward5YearRealR_wFG!D19-hist_Forward5YearRNatR_wFG!D19</f>
        <v>9.5712677949649994E-2</v>
      </c>
      <c r="J72" s="2">
        <f>+hist_ExAnteRealRate_woFG!D19-hist_RealNaturalRate_woFG!D19</f>
        <v>-3.61875184751805</v>
      </c>
      <c r="K72">
        <f>+hist_Forward5YearRealR_woFG!D19-hist_Forward5YearRNatR_woFG!D19</f>
        <v>0.10312067377540002</v>
      </c>
      <c r="L72">
        <f>+hist_Forward5YearRNatR_wFG!D19</f>
        <v>3.23175575621207</v>
      </c>
    </row>
    <row r="73" spans="1:12">
      <c r="A73" s="1">
        <v>23651</v>
      </c>
      <c r="B73">
        <v>0.3</v>
      </c>
      <c r="E73">
        <v>1.4</v>
      </c>
      <c r="F73">
        <v>8.3000000000000007</v>
      </c>
      <c r="G73">
        <f>+'YC Chart - Policy rate'!D23*4</f>
        <v>3.46</v>
      </c>
      <c r="H73" s="2">
        <f>+hist_ExAnteRealRate_wFG!D20-hist_RealNaturalRate_wFG!D20</f>
        <v>0.47667956425771996</v>
      </c>
      <c r="I73">
        <f>+hist_Forward5YearRealR_wFG!D20-hist_Forward5YearRNatR_wFG!D20</f>
        <v>6.8663894405029957E-2</v>
      </c>
      <c r="J73" s="2">
        <f>+hist_ExAnteRealRate_woFG!D20-hist_RealNaturalRate_woFG!D20</f>
        <v>0.50156725683280001</v>
      </c>
      <c r="K73">
        <f>+hist_Forward5YearRealR_woFG!D20-hist_Forward5YearRNatR_woFG!D20</f>
        <v>7.617110400847027E-2</v>
      </c>
      <c r="L73">
        <f>+hist_Forward5YearRNatR_wFG!D20</f>
        <v>3.2418439196475402</v>
      </c>
    </row>
    <row r="74" spans="1:12">
      <c r="A74" s="1">
        <v>23743</v>
      </c>
      <c r="B74">
        <v>0.3</v>
      </c>
      <c r="E74">
        <v>1.2</v>
      </c>
      <c r="F74">
        <v>10.7</v>
      </c>
      <c r="G74">
        <f>+'YC Chart - Policy rate'!D24*4</f>
        <v>3.58</v>
      </c>
      <c r="H74" s="2">
        <f>+hist_ExAnteRealRate_wFG!D21-hist_RealNaturalRate_wFG!D21</f>
        <v>0.77878228428613006</v>
      </c>
      <c r="I74">
        <f>+hist_Forward5YearRealR_wFG!D21-hist_Forward5YearRNatR_wFG!D21</f>
        <v>5.2645604031200222E-2</v>
      </c>
      <c r="J74" s="2">
        <f>+hist_ExAnteRealRate_woFG!D21-hist_RealNaturalRate_woFG!D21</f>
        <v>0.80261820758295999</v>
      </c>
      <c r="K74">
        <f>+hist_Forward5YearRealR_woFG!D21-hist_Forward5YearRNatR_woFG!D21</f>
        <v>6.024096679237978E-2</v>
      </c>
      <c r="L74">
        <f>+hist_Forward5YearRNatR_wFG!D21</f>
        <v>3.2727382936071399</v>
      </c>
    </row>
    <row r="75" spans="1:12">
      <c r="A75" s="1">
        <v>23833</v>
      </c>
      <c r="B75">
        <v>0.5</v>
      </c>
      <c r="E75">
        <v>1.5</v>
      </c>
      <c r="F75">
        <v>10.9</v>
      </c>
      <c r="G75">
        <f>+'YC Chart - Policy rate'!D25*4</f>
        <v>3.98</v>
      </c>
      <c r="H75" s="2">
        <f>+hist_ExAnteRealRate_wFG!D22-hist_RealNaturalRate_wFG!D22</f>
        <v>-0.86563229914751005</v>
      </c>
      <c r="I75">
        <f>+hist_Forward5YearRealR_wFG!D22-hist_Forward5YearRNatR_wFG!D22</f>
        <v>-2.2557742795509927E-2</v>
      </c>
      <c r="J75" s="2">
        <f>+hist_ExAnteRealRate_woFG!D22-hist_RealNaturalRate_woFG!D22</f>
        <v>-0.84219858671426007</v>
      </c>
      <c r="K75">
        <f>+hist_Forward5YearRealR_woFG!D22-hist_Forward5YearRNatR_woFG!D22</f>
        <v>-1.4883219778309975E-2</v>
      </c>
      <c r="L75">
        <f>+hist_Forward5YearRNatR_wFG!D22</f>
        <v>3.32492913772129</v>
      </c>
    </row>
    <row r="76" spans="1:12">
      <c r="A76" s="1">
        <v>23924</v>
      </c>
      <c r="B76">
        <v>0.4</v>
      </c>
      <c r="E76">
        <v>1.5</v>
      </c>
      <c r="F76">
        <v>10.199999999999999</v>
      </c>
      <c r="G76">
        <f>+'YC Chart - Policy rate'!D26*4</f>
        <v>4.08</v>
      </c>
      <c r="H76" s="2">
        <f>+hist_ExAnteRealRate_wFG!D23-hist_RealNaturalRate_wFG!D23</f>
        <v>-0.72063711678294018</v>
      </c>
      <c r="I76">
        <f>+hist_Forward5YearRealR_wFG!D23-hist_Forward5YearRNatR_wFG!D23</f>
        <v>-4.2081716765640209E-2</v>
      </c>
      <c r="J76" s="2">
        <f>+hist_ExAnteRealRate_woFG!D23-hist_RealNaturalRate_woFG!D23</f>
        <v>-0.69732715504916021</v>
      </c>
      <c r="K76">
        <f>+hist_Forward5YearRealR_woFG!D23-hist_Forward5YearRNatR_woFG!D23</f>
        <v>-3.433578512389035E-2</v>
      </c>
      <c r="L76">
        <f>+hist_Forward5YearRNatR_wFG!D23</f>
        <v>3.3600506297747001</v>
      </c>
    </row>
    <row r="77" spans="1:12">
      <c r="A77" s="1">
        <v>24016</v>
      </c>
      <c r="B77">
        <v>0.3</v>
      </c>
      <c r="E77">
        <v>1.5</v>
      </c>
      <c r="F77">
        <v>9.4</v>
      </c>
      <c r="G77">
        <f>+'YC Chart - Policy rate'!D27*4</f>
        <v>4.08</v>
      </c>
      <c r="H77" s="2">
        <f>+hist_ExAnteRealRate_wFG!D24-hist_RealNaturalRate_wFG!D24</f>
        <v>0.3722227399095801</v>
      </c>
      <c r="I77">
        <f>+hist_Forward5YearRealR_wFG!D24-hist_Forward5YearRNatR_wFG!D24</f>
        <v>-7.0316921979169944E-2</v>
      </c>
      <c r="J77" s="2">
        <f>+hist_ExAnteRealRate_woFG!D24-hist_RealNaturalRate_woFG!D24</f>
        <v>0.39555462778829975</v>
      </c>
      <c r="K77">
        <f>+hist_Forward5YearRealR_woFG!D24-hist_Forward5YearRNatR_woFG!D24</f>
        <v>-6.2506413610679878E-2</v>
      </c>
      <c r="L77">
        <f>+hist_Forward5YearRNatR_wFG!D24</f>
        <v>3.3555295995500001</v>
      </c>
    </row>
    <row r="78" spans="1:12">
      <c r="A78" s="1">
        <v>24108</v>
      </c>
      <c r="B78">
        <v>0.8</v>
      </c>
      <c r="E78">
        <v>2</v>
      </c>
      <c r="F78">
        <v>8</v>
      </c>
      <c r="G78">
        <f>+'YC Chart - Policy rate'!D28*4</f>
        <v>4.17</v>
      </c>
      <c r="H78" s="2">
        <f>+hist_ExAnteRealRate_wFG!D25-hist_RealNaturalRate_wFG!D25</f>
        <v>8.9912897125139946E-2</v>
      </c>
      <c r="I78">
        <f>+hist_Forward5YearRealR_wFG!D25-hist_Forward5YearRNatR_wFG!D25</f>
        <v>-9.9657423330759887E-2</v>
      </c>
      <c r="J78" s="2">
        <f>+hist_ExAnteRealRate_woFG!D25-hist_RealNaturalRate_woFG!D25</f>
        <v>0.11335341679132993</v>
      </c>
      <c r="K78">
        <f>+hist_Forward5YearRealR_woFG!D25-hist_Forward5YearRNatR_woFG!D25</f>
        <v>-9.1788407070690248E-2</v>
      </c>
      <c r="L78">
        <f>+hist_Forward5YearRNatR_wFG!D25</f>
        <v>3.3736454455538101</v>
      </c>
    </row>
    <row r="79" spans="1:12">
      <c r="A79" s="1">
        <v>24198</v>
      </c>
      <c r="B79">
        <v>0.8</v>
      </c>
      <c r="E79">
        <v>2.2999999999999998</v>
      </c>
      <c r="F79">
        <v>6.1</v>
      </c>
      <c r="G79">
        <f>+'YC Chart - Policy rate'!D29*4</f>
        <v>4.5599999999999996</v>
      </c>
      <c r="H79" s="2">
        <f>+hist_ExAnteRealRate_wFG!D26-hist_RealNaturalRate_wFG!D26</f>
        <v>0.44033004928990005</v>
      </c>
      <c r="I79">
        <f>+hist_Forward5YearRealR_wFG!D26-hist_Forward5YearRNatR_wFG!D26</f>
        <v>-0.11054352682627</v>
      </c>
      <c r="J79" s="2">
        <f>+hist_ExAnteRealRate_woFG!D26-hist_RealNaturalRate_woFG!D26</f>
        <v>0.46393327242275983</v>
      </c>
      <c r="K79">
        <f>+hist_Forward5YearRealR_woFG!D26-hist_Forward5YearRNatR_woFG!D26</f>
        <v>-0.10262140749556004</v>
      </c>
      <c r="L79">
        <f>+hist_Forward5YearRNatR_wFG!D26</f>
        <v>3.33108166177484</v>
      </c>
    </row>
    <row r="80" spans="1:12">
      <c r="A80" s="1">
        <v>24289</v>
      </c>
      <c r="B80">
        <v>0.8</v>
      </c>
      <c r="E80">
        <v>2.7</v>
      </c>
      <c r="F80">
        <v>5.5</v>
      </c>
      <c r="G80">
        <f>+'YC Chart - Policy rate'!D30*4</f>
        <v>4.91</v>
      </c>
      <c r="H80" s="2">
        <f>+hist_ExAnteRealRate_wFG!D27-hist_RealNaturalRate_wFG!D27</f>
        <v>-0.32810694127411999</v>
      </c>
      <c r="I80">
        <f>+hist_Forward5YearRealR_wFG!D27-hist_Forward5YearRNatR_wFG!D27</f>
        <v>-3.9796463669770077E-2</v>
      </c>
      <c r="J80" s="2">
        <f>+hist_ExAnteRealRate_woFG!D27-hist_RealNaturalRate_woFG!D27</f>
        <v>-0.30430791194579987</v>
      </c>
      <c r="K80">
        <f>+hist_Forward5YearRealR_woFG!D27-hist_Forward5YearRNatR_woFG!D27</f>
        <v>-3.1826057267890118E-2</v>
      </c>
      <c r="L80">
        <f>+hist_Forward5YearRNatR_wFG!D27</f>
        <v>3.1252313299846999</v>
      </c>
    </row>
    <row r="81" spans="1:12">
      <c r="A81" s="1">
        <v>24381</v>
      </c>
      <c r="B81">
        <v>0.8</v>
      </c>
      <c r="E81">
        <v>3.2</v>
      </c>
      <c r="F81">
        <v>5.6</v>
      </c>
      <c r="G81">
        <f>+'YC Chart - Policy rate'!D31*4</f>
        <v>5.41</v>
      </c>
      <c r="H81" s="2">
        <f>+hist_ExAnteRealRate_wFG!D28-hist_RealNaturalRate_wFG!D28</f>
        <v>-1.6233743187093599</v>
      </c>
      <c r="I81">
        <f>+hist_Forward5YearRealR_wFG!D28-hist_Forward5YearRNatR_wFG!D28</f>
        <v>-2.3416845926300667E-3</v>
      </c>
      <c r="J81" s="2">
        <f>+hist_ExAnteRealRate_woFG!D28-hist_RealNaturalRate_woFG!D28</f>
        <v>-1.5993608669697301</v>
      </c>
      <c r="K81">
        <f>+hist_Forward5YearRealR_woFG!D28-hist_Forward5YearRNatR_woFG!D28</f>
        <v>5.6727187292398007E-3</v>
      </c>
      <c r="L81">
        <f>+hist_Forward5YearRNatR_wFG!D28</f>
        <v>3.0121678071418199</v>
      </c>
    </row>
    <row r="82" spans="1:12">
      <c r="A82" s="1">
        <v>24473</v>
      </c>
      <c r="B82">
        <v>0.3</v>
      </c>
      <c r="E82">
        <v>2.7</v>
      </c>
      <c r="F82">
        <v>5.8</v>
      </c>
      <c r="G82">
        <f>+'YC Chart - Policy rate'!D32*4</f>
        <v>5.56</v>
      </c>
      <c r="H82" s="2">
        <f>+hist_ExAnteRealRate_wFG!D29-hist_RealNaturalRate_wFG!D29</f>
        <v>-2.2901335934570599</v>
      </c>
      <c r="I82">
        <f>+hist_Forward5YearRealR_wFG!D29-hist_Forward5YearRNatR_wFG!D29</f>
        <v>4.2426462078709815E-2</v>
      </c>
      <c r="J82" s="2">
        <f>+hist_ExAnteRealRate_woFG!D29-hist_RealNaturalRate_woFG!D29</f>
        <v>-2.2658973592717504</v>
      </c>
      <c r="K82">
        <f>+hist_Forward5YearRealR_woFG!D29-hist_Forward5YearRNatR_woFG!D29</f>
        <v>5.0481042765430306E-2</v>
      </c>
      <c r="L82">
        <f>+hist_Forward5YearRNatR_wFG!D29</f>
        <v>2.8636971829109901</v>
      </c>
    </row>
    <row r="83" spans="1:12">
      <c r="A83" s="1">
        <v>24563</v>
      </c>
      <c r="B83">
        <v>0.5</v>
      </c>
      <c r="E83">
        <v>2.2999999999999998</v>
      </c>
      <c r="F83">
        <v>7.7</v>
      </c>
      <c r="G83">
        <f>+'YC Chart - Policy rate'!D33*4</f>
        <v>4.82</v>
      </c>
      <c r="H83" s="2">
        <f>+hist_ExAnteRealRate_wFG!D30-hist_RealNaturalRate_wFG!D30</f>
        <v>1.889472523492145</v>
      </c>
      <c r="I83">
        <f>+hist_Forward5YearRealR_wFG!D30-hist_Forward5YearRNatR_wFG!D30</f>
        <v>3.804523982977992E-2</v>
      </c>
      <c r="J83" s="2">
        <f>+hist_ExAnteRealRate_woFG!D30-hist_RealNaturalRate_woFG!D30</f>
        <v>1.9139326460254489</v>
      </c>
      <c r="K83">
        <f>+hist_Forward5YearRealR_woFG!D30-hist_Forward5YearRNatR_woFG!D30</f>
        <v>4.6136599423880043E-2</v>
      </c>
      <c r="L83">
        <f>+hist_Forward5YearRNatR_wFG!D30</f>
        <v>2.8538047540159601</v>
      </c>
    </row>
    <row r="84" spans="1:12">
      <c r="A84" s="1">
        <v>24654</v>
      </c>
      <c r="B84">
        <v>0.9</v>
      </c>
      <c r="E84">
        <v>2.5</v>
      </c>
      <c r="F84">
        <v>10.1</v>
      </c>
      <c r="G84">
        <f>+'YC Chart - Policy rate'!D34*4</f>
        <v>3.99</v>
      </c>
      <c r="H84" s="2">
        <f>+hist_ExAnteRealRate_wFG!D31-hist_RealNaturalRate_wFG!D31</f>
        <v>1.5630713730897809</v>
      </c>
      <c r="I84">
        <f>+hist_Forward5YearRealR_wFG!D31-hist_Forward5YearRNatR_wFG!D31</f>
        <v>-4.4874143469650019E-2</v>
      </c>
      <c r="J84" s="2">
        <f>+hist_ExAnteRealRate_woFG!D31-hist_RealNaturalRate_woFG!D31</f>
        <v>1.5877514433280662</v>
      </c>
      <c r="K84">
        <f>+hist_Forward5YearRealR_woFG!D31-hist_Forward5YearRNatR_woFG!D31</f>
        <v>-3.6749027055539951E-2</v>
      </c>
      <c r="L84">
        <f>+hist_Forward5YearRNatR_wFG!D31</f>
        <v>2.8936933911051699</v>
      </c>
    </row>
    <row r="85" spans="1:12">
      <c r="A85" s="1">
        <v>24746</v>
      </c>
      <c r="B85">
        <v>0.9</v>
      </c>
      <c r="E85">
        <v>2.6</v>
      </c>
      <c r="F85">
        <v>9.9</v>
      </c>
      <c r="G85">
        <f>+'YC Chart - Policy rate'!D35*4</f>
        <v>3.89</v>
      </c>
      <c r="H85" s="2">
        <f>+hist_ExAnteRealRate_wFG!D32-hist_RealNaturalRate_wFG!D32</f>
        <v>-0.56687469445414596</v>
      </c>
      <c r="I85">
        <f>+hist_Forward5YearRealR_wFG!D32-hist_Forward5YearRNatR_wFG!D32</f>
        <v>-1.2871403256379921E-2</v>
      </c>
      <c r="J85" s="2">
        <f>+hist_ExAnteRealRate_woFG!D32-hist_RealNaturalRate_woFG!D32</f>
        <v>-0.54198202130904005</v>
      </c>
      <c r="K85">
        <f>+hist_Forward5YearRealR_woFG!D32-hist_Forward5YearRNatR_woFG!D32</f>
        <v>-4.7152162696799671E-3</v>
      </c>
      <c r="L85">
        <f>+hist_Forward5YearRNatR_wFG!D32</f>
        <v>2.8019767996134499</v>
      </c>
    </row>
    <row r="86" spans="1:12">
      <c r="A86" s="1">
        <v>24838</v>
      </c>
      <c r="B86">
        <v>1.1000000000000001</v>
      </c>
      <c r="E86">
        <v>3.4</v>
      </c>
      <c r="F86">
        <v>9.8000000000000007</v>
      </c>
      <c r="G86">
        <f>+'YC Chart - Policy rate'!D36*4</f>
        <v>4.17</v>
      </c>
      <c r="H86" s="2">
        <f>+hist_ExAnteRealRate_wFG!D33-hist_RealNaturalRate_wFG!D33</f>
        <v>-0.31556641266184299</v>
      </c>
      <c r="I86">
        <f>+hist_Forward5YearRealR_wFG!D33-hist_Forward5YearRNatR_wFG!D33</f>
        <v>-5.0558638123429755E-2</v>
      </c>
      <c r="J86" s="2">
        <f>+hist_ExAnteRealRate_woFG!D33-hist_RealNaturalRate_woFG!D33</f>
        <v>-0.29047066374369501</v>
      </c>
      <c r="K86">
        <f>+hist_Forward5YearRealR_woFG!D33-hist_Forward5YearRNatR_woFG!D33</f>
        <v>-4.2373767702319931E-2</v>
      </c>
      <c r="L86">
        <f>+hist_Forward5YearRNatR_wFG!D33</f>
        <v>2.7824148485704798</v>
      </c>
    </row>
    <row r="87" spans="1:12">
      <c r="A87" s="1">
        <v>24929</v>
      </c>
      <c r="B87">
        <v>1</v>
      </c>
      <c r="E87">
        <v>3.9</v>
      </c>
      <c r="F87">
        <v>9.1999999999999993</v>
      </c>
      <c r="G87">
        <f>+'YC Chart - Policy rate'!D37*4</f>
        <v>4.79</v>
      </c>
      <c r="H87" s="2">
        <f>+hist_ExAnteRealRate_wFG!D34-hist_RealNaturalRate_wFG!D34</f>
        <v>0.60662682307437699</v>
      </c>
      <c r="I87">
        <f>+hist_Forward5YearRealR_wFG!D34-hist_Forward5YearRNatR_wFG!D34</f>
        <v>-1.1716468228629928E-2</v>
      </c>
      <c r="J87" s="2">
        <f>+hist_ExAnteRealRate_woFG!D34-hist_RealNaturalRate_woFG!D34</f>
        <v>0.63191484093479211</v>
      </c>
      <c r="K87">
        <f>+hist_Forward5YearRealR_woFG!D34-hist_Forward5YearRNatR_woFG!D34</f>
        <v>-3.5050356550003769E-3</v>
      </c>
      <c r="L87">
        <f>+hist_Forward5YearRNatR_wFG!D34</f>
        <v>2.5812701707402899</v>
      </c>
    </row>
    <row r="88" spans="1:12">
      <c r="A88" s="1">
        <v>25020</v>
      </c>
      <c r="B88">
        <v>1</v>
      </c>
      <c r="E88">
        <v>4</v>
      </c>
      <c r="F88">
        <v>8</v>
      </c>
      <c r="G88">
        <f>+'YC Chart - Policy rate'!D38*4</f>
        <v>5.98</v>
      </c>
      <c r="H88" s="2">
        <f>+hist_ExAnteRealRate_wFG!D35-hist_RealNaturalRate_wFG!D35</f>
        <v>-2.4787626831008405</v>
      </c>
      <c r="I88">
        <f>+hist_Forward5YearRealR_wFG!D35-hist_Forward5YearRNatR_wFG!D35</f>
        <v>4.6044709316869881E-2</v>
      </c>
      <c r="J88" s="2">
        <f>+hist_ExAnteRealRate_woFG!D35-hist_RealNaturalRate_woFG!D35</f>
        <v>-2.4532938244856197</v>
      </c>
      <c r="K88">
        <f>+hist_Forward5YearRealR_woFG!D35-hist_Forward5YearRNatR_woFG!D35</f>
        <v>5.4280818554989896E-2</v>
      </c>
      <c r="L88">
        <f>+hist_Forward5YearRNatR_wFG!D35</f>
        <v>2.4793345528845401</v>
      </c>
    </row>
    <row r="89" spans="1:12">
      <c r="A89" s="1">
        <v>25112</v>
      </c>
      <c r="B89">
        <v>1.1000000000000001</v>
      </c>
      <c r="E89">
        <v>4.3</v>
      </c>
      <c r="F89">
        <v>8.3000000000000007</v>
      </c>
      <c r="G89">
        <f>+'YC Chart - Policy rate'!D39*4</f>
        <v>5.95</v>
      </c>
      <c r="H89" s="2">
        <f>+hist_ExAnteRealRate_wFG!D36-hist_RealNaturalRate_wFG!D36</f>
        <v>-1.2172338415373898</v>
      </c>
      <c r="I89">
        <f>+hist_Forward5YearRealR_wFG!D36-hist_Forward5YearRNatR_wFG!D36</f>
        <v>2.8480510891397692E-3</v>
      </c>
      <c r="J89" s="2">
        <f>+hist_ExAnteRealRate_woFG!D36-hist_RealNaturalRate_woFG!D36</f>
        <v>-1.1915957211295802</v>
      </c>
      <c r="K89">
        <f>+hist_Forward5YearRealR_woFG!D36-hist_Forward5YearRNatR_woFG!D36</f>
        <v>1.1107160157249663E-2</v>
      </c>
      <c r="L89">
        <f>+hist_Forward5YearRNatR_wFG!D36</f>
        <v>2.3898348343016602</v>
      </c>
    </row>
    <row r="90" spans="1:12">
      <c r="A90" s="1">
        <v>25204</v>
      </c>
      <c r="B90">
        <v>1</v>
      </c>
      <c r="E90">
        <v>4.2</v>
      </c>
      <c r="F90">
        <v>7.2</v>
      </c>
      <c r="G90">
        <f>+'YC Chart - Policy rate'!D40*4</f>
        <v>5.92</v>
      </c>
      <c r="H90" s="2">
        <f>+hist_ExAnteRealRate_wFG!D37-hist_RealNaturalRate_wFG!D37</f>
        <v>0.84860673985759094</v>
      </c>
      <c r="I90">
        <f>+hist_Forward5YearRealR_wFG!D37-hist_Forward5YearRNatR_wFG!D37</f>
        <v>-3.5250834315280422E-2</v>
      </c>
      <c r="J90" s="2">
        <f>+hist_ExAnteRealRate_woFG!D37-hist_RealNaturalRate_woFG!D37</f>
        <v>0.87440271805218606</v>
      </c>
      <c r="K90">
        <f>+hist_Forward5YearRealR_woFG!D37-hist_Forward5YearRNatR_woFG!D37</f>
        <v>-2.6970218069529928E-2</v>
      </c>
      <c r="L90">
        <f>+hist_Forward5YearRNatR_wFG!D37</f>
        <v>2.4169602535876402</v>
      </c>
    </row>
    <row r="91" spans="1:12">
      <c r="A91" s="1">
        <v>25294</v>
      </c>
      <c r="B91">
        <v>1.3</v>
      </c>
      <c r="E91">
        <v>4.5</v>
      </c>
      <c r="F91">
        <v>5.8</v>
      </c>
      <c r="G91">
        <f>+'YC Chart - Policy rate'!D41*4</f>
        <v>6.57</v>
      </c>
      <c r="H91" s="2">
        <f>+hist_ExAnteRealRate_wFG!D38-hist_RealNaturalRate_wFG!D38</f>
        <v>-2.0264245911517196</v>
      </c>
      <c r="I91">
        <f>+hist_Forward5YearRealR_wFG!D38-hist_Forward5YearRNatR_wFG!D38</f>
        <v>-5.2222371240270071E-2</v>
      </c>
      <c r="J91" s="2">
        <f>+hist_ExAnteRealRate_woFG!D38-hist_RealNaturalRate_woFG!D38</f>
        <v>-2.0004817710382601</v>
      </c>
      <c r="K91">
        <f>+hist_Forward5YearRealR_woFG!D38-hist_Forward5YearRNatR_woFG!D38</f>
        <v>-4.3921578324090049E-2</v>
      </c>
      <c r="L91">
        <f>+hist_Forward5YearRNatR_wFG!D38</f>
        <v>2.4410873878544099</v>
      </c>
    </row>
    <row r="92" spans="1:12">
      <c r="A92" s="1">
        <v>25385</v>
      </c>
      <c r="B92">
        <v>1.2</v>
      </c>
      <c r="E92">
        <v>4.7</v>
      </c>
      <c r="F92">
        <v>5.8</v>
      </c>
      <c r="G92">
        <f>+'YC Chart - Policy rate'!D42*4</f>
        <v>8.33</v>
      </c>
      <c r="H92" s="2">
        <f>+hist_ExAnteRealRate_wFG!D39-hist_RealNaturalRate_wFG!D39</f>
        <v>-3.7046930276223797</v>
      </c>
      <c r="I92">
        <f>+hist_Forward5YearRealR_wFG!D39-hist_Forward5YearRNatR_wFG!D39</f>
        <v>2.6129624261240103E-2</v>
      </c>
      <c r="J92" s="2">
        <f>+hist_ExAnteRealRate_woFG!D39-hist_RealNaturalRate_woFG!D39</f>
        <v>-3.6786138689900998</v>
      </c>
      <c r="K92">
        <f>+hist_Forward5YearRealR_woFG!D39-hist_Forward5YearRNatR_woFG!D39</f>
        <v>3.444940567433985E-2</v>
      </c>
      <c r="L92">
        <f>+hist_Forward5YearRNatR_wFG!D39</f>
        <v>2.2780855835189899</v>
      </c>
    </row>
    <row r="93" spans="1:12">
      <c r="A93" s="1">
        <v>25477</v>
      </c>
      <c r="B93">
        <v>1.2</v>
      </c>
      <c r="E93">
        <v>4.7</v>
      </c>
      <c r="F93">
        <v>5.4</v>
      </c>
      <c r="G93">
        <f>+'YC Chart - Policy rate'!D43*4</f>
        <v>8.98</v>
      </c>
      <c r="H93" s="2">
        <f>+hist_ExAnteRealRate_wFG!D40-hist_RealNaturalRate_wFG!D40</f>
        <v>-3.1066103205504998</v>
      </c>
      <c r="I93">
        <f>+hist_Forward5YearRealR_wFG!D40-hist_Forward5YearRNatR_wFG!D40</f>
        <v>2.0357187785439823E-2</v>
      </c>
      <c r="J93" s="2">
        <f>+hist_ExAnteRealRate_woFG!D40-hist_RealNaturalRate_woFG!D40</f>
        <v>-3.0804047625126199</v>
      </c>
      <c r="K93">
        <f>+hist_Forward5YearRealR_woFG!D40-hist_Forward5YearRNatR_woFG!D40</f>
        <v>2.8694894098389767E-2</v>
      </c>
      <c r="L93">
        <f>+hist_Forward5YearRNatR_wFG!D40</f>
        <v>2.2026073754892002</v>
      </c>
    </row>
    <row r="94" spans="1:12">
      <c r="A94" s="1">
        <v>25569</v>
      </c>
      <c r="B94">
        <v>1.2</v>
      </c>
      <c r="C94">
        <v>1</v>
      </c>
      <c r="D94">
        <v>-1</v>
      </c>
      <c r="E94">
        <v>4.9000000000000004</v>
      </c>
      <c r="F94">
        <v>4.9000000000000004</v>
      </c>
      <c r="G94">
        <f>+'YC Chart - Policy rate'!D44*4</f>
        <v>8.94</v>
      </c>
      <c r="H94" s="2">
        <f>+hist_ExAnteRealRate_wFG!D41-hist_RealNaturalRate_wFG!D41</f>
        <v>-5.1834509248519698</v>
      </c>
      <c r="I94">
        <f>+hist_Forward5YearRealR_wFG!D41-hist_Forward5YearRNatR_wFG!D41</f>
        <v>8.1705773764010114E-2</v>
      </c>
      <c r="J94" s="2">
        <f>+hist_ExAnteRealRate_woFG!D41-hist_RealNaturalRate_woFG!D41</f>
        <v>-5.1571283533920012</v>
      </c>
      <c r="K94">
        <f>+hist_Forward5YearRealR_woFG!D41-hist_Forward5YearRNatR_woFG!D41</f>
        <v>9.0060450139820336E-2</v>
      </c>
      <c r="L94">
        <f>+hist_Forward5YearRNatR_wFG!D41</f>
        <v>2.1943031082278699</v>
      </c>
    </row>
    <row r="95" spans="1:12">
      <c r="A95" s="1">
        <v>25659</v>
      </c>
      <c r="B95">
        <v>1.1000000000000001</v>
      </c>
      <c r="C95">
        <v>1</v>
      </c>
      <c r="D95">
        <v>-1</v>
      </c>
      <c r="E95">
        <v>4.7</v>
      </c>
      <c r="F95">
        <v>8</v>
      </c>
      <c r="G95">
        <f>+'YC Chart - Policy rate'!D45*4</f>
        <v>8.56</v>
      </c>
      <c r="H95" s="2">
        <f>+hist_ExAnteRealRate_wFG!D42-hist_RealNaturalRate_wFG!D42</f>
        <v>-2.7508326695602703</v>
      </c>
      <c r="I95">
        <f>+hist_Forward5YearRealR_wFG!D42-hist_Forward5YearRNatR_wFG!D42</f>
        <v>8.1626554329970125E-2</v>
      </c>
      <c r="J95" s="2">
        <f>+hist_ExAnteRealRate_woFG!D42-hist_RealNaturalRate_woFG!D42</f>
        <v>-2.7244019891334705</v>
      </c>
      <c r="K95">
        <f>+hist_Forward5YearRealR_woFG!D42-hist_Forward5YearRNatR_woFG!D42</f>
        <v>8.999734079638011E-2</v>
      </c>
      <c r="L95">
        <f>+hist_Forward5YearRNatR_wFG!D42</f>
        <v>1.8897570615680299</v>
      </c>
    </row>
    <row r="96" spans="1:12">
      <c r="A96" s="1">
        <v>25750</v>
      </c>
      <c r="B96">
        <v>1</v>
      </c>
      <c r="C96">
        <v>1</v>
      </c>
      <c r="D96">
        <v>-1</v>
      </c>
      <c r="E96">
        <v>4.5</v>
      </c>
      <c r="F96">
        <v>8.3000000000000007</v>
      </c>
      <c r="G96">
        <f>+'YC Chart - Policy rate'!D46*4</f>
        <v>7.88</v>
      </c>
      <c r="H96" s="2">
        <f>+hist_ExAnteRealRate_wFG!D43-hist_RealNaturalRate_wFG!D43</f>
        <v>1.0372342659121401</v>
      </c>
      <c r="I96">
        <f>+hist_Forward5YearRealR_wFG!D43-hist_Forward5YearRNatR_wFG!D43</f>
        <v>0.10576369727281998</v>
      </c>
      <c r="J96" s="2">
        <f>+hist_ExAnteRealRate_woFG!D43-hist_RealNaturalRate_woFG!D43</f>
        <v>1.0637644947440403</v>
      </c>
      <c r="K96">
        <f>+hist_Forward5YearRealR_woFG!D43-hist_Forward5YearRNatR_woFG!D43</f>
        <v>0.11414981688841985</v>
      </c>
      <c r="L96">
        <f>+hist_Forward5YearRNatR_wFG!D43</f>
        <v>1.91780222980216</v>
      </c>
    </row>
    <row r="97" spans="1:12">
      <c r="A97" s="1">
        <v>25842</v>
      </c>
      <c r="B97">
        <v>1.3</v>
      </c>
      <c r="E97">
        <v>4.5999999999999996</v>
      </c>
      <c r="F97">
        <v>8.4</v>
      </c>
      <c r="G97">
        <f>+'YC Chart - Policy rate'!D47*4</f>
        <v>6.71</v>
      </c>
      <c r="H97" s="2">
        <f>+hist_ExAnteRealRate_wFG!D44-hist_RealNaturalRate_wFG!D44</f>
        <v>1.4525302940525118</v>
      </c>
      <c r="I97">
        <f>+hist_Forward5YearRealR_wFG!D44-hist_Forward5YearRNatR_wFG!D44</f>
        <v>6.5601786677410123E-2</v>
      </c>
      <c r="J97" s="2">
        <f>+hist_ExAnteRealRate_woFG!D44-hist_RealNaturalRate_woFG!D44</f>
        <v>1.4791516349229761</v>
      </c>
      <c r="K97">
        <f>+hist_Forward5YearRealR_woFG!D44-hist_Forward5YearRNatR_woFG!D44</f>
        <v>7.400253619601993E-2</v>
      </c>
      <c r="L97">
        <f>+hist_Forward5YearRNatR_wFG!D44</f>
        <v>1.5368141318850399</v>
      </c>
    </row>
    <row r="98" spans="1:12">
      <c r="A98" s="1">
        <v>25934</v>
      </c>
      <c r="B98">
        <v>0.9</v>
      </c>
      <c r="E98">
        <v>4.4000000000000004</v>
      </c>
      <c r="F98">
        <v>9.3000000000000007</v>
      </c>
      <c r="G98">
        <f>+'YC Chart - Policy rate'!D48*4</f>
        <v>5.57</v>
      </c>
      <c r="H98" s="2">
        <f>+hist_ExAnteRealRate_wFG!D45-hist_RealNaturalRate_wFG!D45</f>
        <v>1.910138110324695</v>
      </c>
      <c r="I98">
        <f>+hist_Forward5YearRealR_wFG!D45-hist_Forward5YearRNatR_wFG!D45</f>
        <v>9.6012508180059797E-2</v>
      </c>
      <c r="J98" s="2">
        <f>+hist_ExAnteRealRate_woFG!D45-hist_RealNaturalRate_woFG!D45</f>
        <v>1.936841918922185</v>
      </c>
      <c r="K98">
        <f>+hist_Forward5YearRealR_woFG!D45-hist_Forward5YearRNatR_woFG!D45</f>
        <v>0.10442725224948002</v>
      </c>
      <c r="L98">
        <f>+hist_Forward5YearRNatR_wFG!D45</f>
        <v>1.3422137463766901</v>
      </c>
    </row>
    <row r="99" spans="1:12">
      <c r="A99" s="1">
        <v>26024</v>
      </c>
      <c r="B99">
        <v>1.1000000000000001</v>
      </c>
      <c r="E99">
        <v>4.4000000000000004</v>
      </c>
      <c r="F99">
        <v>8.4</v>
      </c>
      <c r="G99">
        <f>+'YC Chart - Policy rate'!D49*4</f>
        <v>3.86</v>
      </c>
      <c r="H99" s="2">
        <f>+hist_ExAnteRealRate_wFG!D46-hist_RealNaturalRate_wFG!D46</f>
        <v>4.1065231671390512</v>
      </c>
      <c r="I99">
        <f>+hist_Forward5YearRealR_wFG!D46-hist_Forward5YearRNatR_wFG!D46</f>
        <v>3.3059257253349905E-2</v>
      </c>
      <c r="J99" s="2">
        <f>+hist_ExAnteRealRate_woFG!D46-hist_RealNaturalRate_woFG!D46</f>
        <v>4.1333000957821655</v>
      </c>
      <c r="K99">
        <f>+hist_Forward5YearRealR_woFG!D46-hist_Forward5YearRNatR_woFG!D46</f>
        <v>4.1487428554660033E-2</v>
      </c>
      <c r="L99">
        <f>+hist_Forward5YearRNatR_wFG!D46</f>
        <v>1.4527321740197701</v>
      </c>
    </row>
    <row r="100" spans="1:12">
      <c r="A100" s="1">
        <v>26115</v>
      </c>
      <c r="B100">
        <v>1</v>
      </c>
      <c r="E100">
        <v>4.4000000000000004</v>
      </c>
      <c r="F100">
        <v>9.5</v>
      </c>
      <c r="G100">
        <f>+'YC Chart - Policy rate'!D50*4</f>
        <v>4.57</v>
      </c>
      <c r="H100" s="2">
        <f>+hist_ExAnteRealRate_wFG!D47-hist_RealNaturalRate_wFG!D47</f>
        <v>2.4652834134829229</v>
      </c>
      <c r="I100">
        <f>+hist_Forward5YearRealR_wFG!D47-hist_Forward5YearRNatR_wFG!D47</f>
        <v>1.7941570100969972E-2</v>
      </c>
      <c r="J100" s="2">
        <f>+hist_ExAnteRealRate_woFG!D47-hist_RealNaturalRate_woFG!D47</f>
        <v>2.4921226669588057</v>
      </c>
      <c r="K100">
        <f>+hist_Forward5YearRealR_woFG!D47-hist_Forward5YearRNatR_woFG!D47</f>
        <v>2.6382681454599988E-2</v>
      </c>
      <c r="L100">
        <f>+hist_Forward5YearRNatR_wFG!D47</f>
        <v>1.36777466036206</v>
      </c>
    </row>
    <row r="101" spans="1:12">
      <c r="A101" s="1">
        <v>26207</v>
      </c>
      <c r="B101">
        <v>0.6</v>
      </c>
      <c r="E101">
        <v>3.7</v>
      </c>
      <c r="F101">
        <v>9.6</v>
      </c>
      <c r="G101">
        <f>+'YC Chart - Policy rate'!D51*4</f>
        <v>5.48</v>
      </c>
      <c r="H101" s="2">
        <f>+hist_ExAnteRealRate_wFG!D48-hist_RealNaturalRate_wFG!D48</f>
        <v>1.4074272950954261</v>
      </c>
      <c r="I101">
        <f>+hist_Forward5YearRealR_wFG!D48-hist_Forward5YearRNatR_wFG!D48</f>
        <v>5.5784153680979998E-2</v>
      </c>
      <c r="J101" s="2">
        <f>+hist_ExAnteRealRate_woFG!D48-hist_RealNaturalRate_woFG!D48</f>
        <v>1.4343152913903139</v>
      </c>
      <c r="K101">
        <f>+hist_Forward5YearRealR_woFG!D48-hist_Forward5YearRNatR_woFG!D48</f>
        <v>6.4237839167609945E-2</v>
      </c>
      <c r="L101">
        <f>+hist_Forward5YearRNatR_wFG!D48</f>
        <v>1.31904768784739</v>
      </c>
    </row>
    <row r="102" spans="1:12">
      <c r="A102" s="1">
        <v>26299</v>
      </c>
      <c r="B102">
        <v>1.1000000000000001</v>
      </c>
      <c r="E102">
        <v>3.8</v>
      </c>
      <c r="F102">
        <v>11.6</v>
      </c>
      <c r="G102">
        <f>+'YC Chart - Policy rate'!D52*4</f>
        <v>4.75</v>
      </c>
      <c r="H102" s="2">
        <f>+hist_ExAnteRealRate_wFG!D49-hist_RealNaturalRate_wFG!D49</f>
        <v>9.148722908007989E-2</v>
      </c>
      <c r="I102">
        <f>+hist_Forward5YearRealR_wFG!D49-hist_Forward5YearRNatR_wFG!D49</f>
        <v>-2.3924673452120127E-2</v>
      </c>
      <c r="J102" s="2">
        <f>+hist_ExAnteRealRate_woFG!D49-hist_RealNaturalRate_woFG!D49</f>
        <v>0.1185618751175499</v>
      </c>
      <c r="K102">
        <f>+hist_Forward5YearRealR_woFG!D49-hist_Forward5YearRNatR_woFG!D49</f>
        <v>-1.5461710429220066E-2</v>
      </c>
      <c r="L102">
        <f>+hist_Forward5YearRNatR_wFG!D49</f>
        <v>1.3456769015172201</v>
      </c>
    </row>
    <row r="103" spans="1:12">
      <c r="A103" s="1">
        <v>26390</v>
      </c>
      <c r="B103">
        <v>0.6</v>
      </c>
      <c r="E103">
        <v>3.3</v>
      </c>
      <c r="F103">
        <v>11.9</v>
      </c>
      <c r="G103">
        <f>+'YC Chart - Policy rate'!D53*4</f>
        <v>3.55</v>
      </c>
      <c r="H103" s="2">
        <f>+hist_ExAnteRealRate_wFG!D50-hist_RealNaturalRate_wFG!D50</f>
        <v>0.43895531668617704</v>
      </c>
      <c r="I103">
        <f>+hist_Forward5YearRealR_wFG!D50-hist_Forward5YearRNatR_wFG!D50</f>
        <v>-6.7206180857469988E-2</v>
      </c>
      <c r="J103" s="2">
        <f>+hist_ExAnteRealRate_woFG!D50-hist_RealNaturalRate_woFG!D50</f>
        <v>0.466210147343181</v>
      </c>
      <c r="K103">
        <f>+hist_Forward5YearRealR_woFG!D50-hist_Forward5YearRNatR_woFG!D50</f>
        <v>-5.873465905547004E-2</v>
      </c>
      <c r="L103">
        <f>+hist_Forward5YearRNatR_wFG!D50</f>
        <v>1.5187459057107899</v>
      </c>
    </row>
    <row r="104" spans="1:12">
      <c r="A104" s="1">
        <v>26481</v>
      </c>
      <c r="B104">
        <v>0.9</v>
      </c>
      <c r="E104">
        <v>3.2</v>
      </c>
      <c r="F104">
        <v>11.6</v>
      </c>
      <c r="G104">
        <f>+'YC Chart - Policy rate'!D54*4</f>
        <v>4.3</v>
      </c>
      <c r="H104" s="2">
        <f>+hist_ExAnteRealRate_wFG!D51-hist_RealNaturalRate_wFG!D51</f>
        <v>-0.21473409051547998</v>
      </c>
      <c r="I104">
        <f>+hist_Forward5YearRealR_wFG!D51-hist_Forward5YearRNatR_wFG!D51</f>
        <v>-5.0812244098159987E-2</v>
      </c>
      <c r="J104" s="2">
        <f>+hist_ExAnteRealRate_woFG!D51-hist_RealNaturalRate_woFG!D51</f>
        <v>-0.18730193664732986</v>
      </c>
      <c r="K104">
        <f>+hist_Forward5YearRealR_woFG!D51-hist_Forward5YearRNatR_woFG!D51</f>
        <v>-4.2332805309770016E-2</v>
      </c>
      <c r="L104">
        <f>+hist_Forward5YearRNatR_wFG!D51</f>
        <v>1.6030396240898099</v>
      </c>
    </row>
    <row r="105" spans="1:12">
      <c r="A105" s="1">
        <v>26573</v>
      </c>
      <c r="B105">
        <v>0.8</v>
      </c>
      <c r="E105">
        <v>3.4</v>
      </c>
      <c r="F105">
        <v>11.1</v>
      </c>
      <c r="G105">
        <f>+'YC Chart - Policy rate'!D55*4</f>
        <v>4.74</v>
      </c>
      <c r="H105" s="2">
        <f>+hist_ExAnteRealRate_wFG!D52-hist_RealNaturalRate_wFG!D52</f>
        <v>1.2480661422299872</v>
      </c>
      <c r="I105">
        <f>+hist_Forward5YearRealR_wFG!D52-hist_Forward5YearRNatR_wFG!D52</f>
        <v>-4.3960712994810081E-2</v>
      </c>
      <c r="J105" s="2">
        <f>+hist_ExAnteRealRate_woFG!D52-hist_RealNaturalRate_woFG!D52</f>
        <v>1.2756755851214643</v>
      </c>
      <c r="K105">
        <f>+hist_Forward5YearRealR_woFG!D52-hist_Forward5YearRNatR_woFG!D52</f>
        <v>-3.5473981536700006E-2</v>
      </c>
      <c r="L105">
        <f>+hist_Forward5YearRNatR_wFG!D52</f>
        <v>1.5917993345608501</v>
      </c>
    </row>
    <row r="106" spans="1:12">
      <c r="A106" s="1">
        <v>26665</v>
      </c>
      <c r="B106">
        <v>1.2</v>
      </c>
      <c r="E106">
        <v>3.5</v>
      </c>
      <c r="F106">
        <v>11.1</v>
      </c>
      <c r="G106">
        <f>+'YC Chart - Policy rate'!D56*4</f>
        <v>5.15</v>
      </c>
      <c r="H106" s="2">
        <f>+hist_ExAnteRealRate_wFG!D53-hist_RealNaturalRate_wFG!D53</f>
        <v>1.2240530421200231</v>
      </c>
      <c r="I106">
        <f>+hist_Forward5YearRealR_wFG!D53-hist_Forward5YearRNatR_wFG!D53</f>
        <v>-0.12395213360901991</v>
      </c>
      <c r="J106" s="2">
        <f>+hist_ExAnteRealRate_woFG!D53-hist_RealNaturalRate_woFG!D53</f>
        <v>1.251842084836954</v>
      </c>
      <c r="K106">
        <f>+hist_Forward5YearRealR_woFG!D53-hist_Forward5YearRNatR_woFG!D53</f>
        <v>-0.11545875035566988</v>
      </c>
      <c r="L106">
        <f>+hist_Forward5YearRNatR_wFG!D53</f>
        <v>1.5531729405757</v>
      </c>
    </row>
    <row r="107" spans="1:12">
      <c r="A107" s="1">
        <v>26755</v>
      </c>
      <c r="B107">
        <v>1.9</v>
      </c>
      <c r="E107">
        <v>4.9000000000000004</v>
      </c>
      <c r="F107">
        <v>8.3000000000000007</v>
      </c>
      <c r="G107">
        <f>+'YC Chart - Policy rate'!D57*4</f>
        <v>6.54</v>
      </c>
      <c r="H107" s="2">
        <f>+hist_ExAnteRealRate_wFG!D54-hist_RealNaturalRate_wFG!D54</f>
        <v>0.17938966216220997</v>
      </c>
      <c r="I107">
        <f>+hist_Forward5YearRealR_wFG!D54-hist_Forward5YearRNatR_wFG!D54</f>
        <v>-0.12386813545069009</v>
      </c>
      <c r="J107" s="2">
        <f>+hist_ExAnteRealRate_woFG!D54-hist_RealNaturalRate_woFG!D54</f>
        <v>0.20736261395743005</v>
      </c>
      <c r="K107">
        <f>+hist_Forward5YearRealR_woFG!D54-hist_Forward5YearRNatR_woFG!D54</f>
        <v>-0.11536877944564994</v>
      </c>
      <c r="L107">
        <f>+hist_Forward5YearRNatR_wFG!D54</f>
        <v>2.12030062086458</v>
      </c>
    </row>
    <row r="108" spans="1:12">
      <c r="A108" s="1">
        <v>26846</v>
      </c>
      <c r="B108">
        <v>1.8</v>
      </c>
      <c r="E108">
        <v>5.9</v>
      </c>
      <c r="F108">
        <v>8.1999999999999993</v>
      </c>
      <c r="G108">
        <f>+'YC Chart - Policy rate'!D58*4</f>
        <v>7.82</v>
      </c>
      <c r="H108" s="2">
        <f>+hist_ExAnteRealRate_wFG!D55-hist_RealNaturalRate_wFG!D55</f>
        <v>-1.7279990506786698</v>
      </c>
      <c r="I108">
        <f>+hist_Forward5YearRealR_wFG!D55-hist_Forward5YearRNatR_wFG!D55</f>
        <v>-5.6678870001019899E-2</v>
      </c>
      <c r="J108" s="2">
        <f>+hist_ExAnteRealRate_woFG!D55-hist_RealNaturalRate_woFG!D55</f>
        <v>-1.6998361160979605</v>
      </c>
      <c r="K108">
        <f>+hist_Forward5YearRealR_woFG!D55-hist_Forward5YearRNatR_woFG!D55</f>
        <v>-4.8174274627580171E-2</v>
      </c>
      <c r="L108">
        <f>+hist_Forward5YearRNatR_wFG!D55</f>
        <v>2.03319476743442</v>
      </c>
    </row>
    <row r="109" spans="1:12">
      <c r="A109" s="1">
        <v>26938</v>
      </c>
      <c r="B109">
        <v>2</v>
      </c>
      <c r="C109">
        <v>1</v>
      </c>
      <c r="D109">
        <v>-1</v>
      </c>
      <c r="E109">
        <v>7.2</v>
      </c>
      <c r="F109">
        <v>8.8000000000000007</v>
      </c>
      <c r="G109">
        <f>+'YC Chart - Policy rate'!D59*4</f>
        <v>10.56</v>
      </c>
      <c r="H109" s="2">
        <f>+hist_ExAnteRealRate_wFG!D56-hist_RealNaturalRate_wFG!D56</f>
        <v>-3.5849941803687306</v>
      </c>
      <c r="I109">
        <f>+hist_Forward5YearRealR_wFG!D56-hist_Forward5YearRNatR_wFG!D56</f>
        <v>2.3106213989509961E-2</v>
      </c>
      <c r="J109" s="2">
        <f>+hist_ExAnteRealRate_woFG!D56-hist_RealNaturalRate_woFG!D56</f>
        <v>-3.5566335777406</v>
      </c>
      <c r="K109">
        <f>+hist_Forward5YearRealR_woFG!D56-hist_Forward5YearRNatR_woFG!D56</f>
        <v>3.1615246858359924E-2</v>
      </c>
      <c r="L109">
        <f>+hist_Forward5YearRNatR_wFG!D56</f>
        <v>2.0008364093896902</v>
      </c>
    </row>
    <row r="110" spans="1:12">
      <c r="A110" s="1">
        <v>27030</v>
      </c>
      <c r="B110">
        <v>3</v>
      </c>
      <c r="C110">
        <v>1</v>
      </c>
      <c r="D110">
        <v>-1</v>
      </c>
      <c r="E110">
        <v>9.1</v>
      </c>
      <c r="F110">
        <v>8.4</v>
      </c>
      <c r="G110">
        <f>+'YC Chart - Policy rate'!D60*4</f>
        <v>10</v>
      </c>
      <c r="H110" s="2">
        <f>+hist_ExAnteRealRate_wFG!D57-hist_RealNaturalRate_wFG!D57</f>
        <v>-3.5749425523261502</v>
      </c>
      <c r="I110">
        <f>+hist_Forward5YearRealR_wFG!D57-hist_Forward5YearRNatR_wFG!D57</f>
        <v>2.4017321183600115E-2</v>
      </c>
      <c r="J110" s="2">
        <f>+hist_ExAnteRealRate_woFG!D57-hist_RealNaturalRate_woFG!D57</f>
        <v>-3.54637508132826</v>
      </c>
      <c r="K110">
        <f>+hist_Forward5YearRealR_woFG!D57-hist_Forward5YearRNatR_woFG!D57</f>
        <v>3.2529907329239993E-2</v>
      </c>
      <c r="L110">
        <f>+hist_Forward5YearRNatR_wFG!D57</f>
        <v>1.9057608126185199</v>
      </c>
    </row>
    <row r="111" spans="1:12">
      <c r="A111" s="1">
        <v>27120</v>
      </c>
      <c r="B111">
        <v>2.8</v>
      </c>
      <c r="C111">
        <v>1</v>
      </c>
      <c r="D111">
        <v>-1</v>
      </c>
      <c r="E111">
        <v>10</v>
      </c>
      <c r="F111">
        <v>8.4</v>
      </c>
      <c r="G111">
        <f>+'YC Chart - Policy rate'!D61*4</f>
        <v>9.33</v>
      </c>
      <c r="H111" s="2">
        <f>+hist_ExAnteRealRate_wFG!D58-hist_RealNaturalRate_wFG!D58</f>
        <v>-2.7170000062240103</v>
      </c>
      <c r="I111">
        <f>+hist_Forward5YearRealR_wFG!D58-hist_Forward5YearRNatR_wFG!D58</f>
        <v>4.5274725619779854E-2</v>
      </c>
      <c r="J111" s="2">
        <f>+hist_ExAnteRealRate_woFG!D58-hist_RealNaturalRate_woFG!D58</f>
        <v>-2.6882150086000198</v>
      </c>
      <c r="K111">
        <f>+hist_Forward5YearRealR_woFG!D58-hist_Forward5YearRNatR_woFG!D58</f>
        <v>5.3789883993370147E-2</v>
      </c>
      <c r="L111">
        <f>+hist_Forward5YearRNatR_wFG!D58</f>
        <v>1.98029608639398</v>
      </c>
    </row>
    <row r="112" spans="1:12">
      <c r="A112" s="1">
        <v>27211</v>
      </c>
      <c r="B112">
        <v>2.7</v>
      </c>
      <c r="C112">
        <v>1</v>
      </c>
      <c r="D112">
        <v>-1</v>
      </c>
      <c r="E112">
        <v>11</v>
      </c>
      <c r="F112">
        <v>8</v>
      </c>
      <c r="G112">
        <f>+'YC Chart - Policy rate'!D62*4</f>
        <v>11.25</v>
      </c>
      <c r="H112" s="2">
        <f>+hist_ExAnteRealRate_wFG!D59-hist_RealNaturalRate_wFG!D59</f>
        <v>-3.8093930088335997</v>
      </c>
      <c r="I112">
        <f>+hist_Forward5YearRealR_wFG!D59-hist_Forward5YearRNatR_wFG!D59</f>
        <v>0.12988475515603981</v>
      </c>
      <c r="J112" s="2">
        <f>+hist_ExAnteRealRate_woFG!D59-hist_RealNaturalRate_woFG!D59</f>
        <v>-3.7803783976626799</v>
      </c>
      <c r="K112">
        <f>+hist_Forward5YearRealR_woFG!D59-hist_Forward5YearRNatR_woFG!D59</f>
        <v>0.13840139221866021</v>
      </c>
      <c r="L112">
        <f>+hist_Forward5YearRNatR_wFG!D59</f>
        <v>1.87581596610859</v>
      </c>
    </row>
    <row r="113" spans="1:12">
      <c r="A113" s="1">
        <v>27303</v>
      </c>
      <c r="B113">
        <v>2.5</v>
      </c>
      <c r="C113">
        <v>1</v>
      </c>
      <c r="D113">
        <v>-1</v>
      </c>
      <c r="E113">
        <v>11.5</v>
      </c>
      <c r="F113">
        <v>9.6</v>
      </c>
      <c r="G113">
        <f>+'YC Chart - Policy rate'!D63*4</f>
        <v>12.1</v>
      </c>
      <c r="H113" s="2">
        <f>+hist_ExAnteRealRate_wFG!D60-hist_RealNaturalRate_wFG!D60</f>
        <v>-4.6354319743313104</v>
      </c>
      <c r="I113">
        <f>+hist_Forward5YearRealR_wFG!D60-hist_Forward5YearRNatR_wFG!D60</f>
        <v>0.19145439716979995</v>
      </c>
      <c r="J113" s="2">
        <f>+hist_ExAnteRealRate_woFG!D60-hist_RealNaturalRate_woFG!D60</f>
        <v>-4.6061742433444497</v>
      </c>
      <c r="K113">
        <f>+hist_Forward5YearRealR_woFG!D60-hist_Forward5YearRNatR_woFG!D60</f>
        <v>0.19997128967925004</v>
      </c>
      <c r="L113">
        <f>+hist_Forward5YearRNatR_wFG!D60</f>
        <v>1.6272735085085801</v>
      </c>
    </row>
    <row r="114" spans="1:12">
      <c r="A114" s="1">
        <v>27395</v>
      </c>
      <c r="B114">
        <v>1.9</v>
      </c>
      <c r="C114">
        <v>1</v>
      </c>
      <c r="D114">
        <v>-1</v>
      </c>
      <c r="E114">
        <v>10.3</v>
      </c>
      <c r="F114">
        <v>10.1</v>
      </c>
      <c r="G114">
        <f>+'YC Chart - Policy rate'!D64*4</f>
        <v>9.34</v>
      </c>
      <c r="H114" s="2">
        <f>+hist_ExAnteRealRate_wFG!D61-hist_RealNaturalRate_wFG!D61</f>
        <v>2.3608444143551637</v>
      </c>
      <c r="I114">
        <f>+hist_Forward5YearRealR_wFG!D61-hist_Forward5YearRNatR_wFG!D61</f>
        <v>0.25138618103703014</v>
      </c>
      <c r="J114" s="2">
        <f>+hist_ExAnteRealRate_woFG!D61-hist_RealNaturalRate_woFG!D61</f>
        <v>2.3903601958058869</v>
      </c>
      <c r="K114">
        <f>+hist_Forward5YearRealR_woFG!D61-hist_Forward5YearRNatR_woFG!D61</f>
        <v>0.25990195696873997</v>
      </c>
      <c r="L114">
        <f>+hist_Forward5YearRNatR_wFG!D61</f>
        <v>1.1352749423644399</v>
      </c>
    </row>
    <row r="115" spans="1:12">
      <c r="A115" s="1">
        <v>27485</v>
      </c>
      <c r="B115">
        <v>1.2</v>
      </c>
      <c r="E115">
        <v>8.6</v>
      </c>
      <c r="F115">
        <v>12.6</v>
      </c>
      <c r="G115">
        <f>+'YC Chart - Policy rate'!D65*4</f>
        <v>6.31</v>
      </c>
      <c r="H115" s="2">
        <f>+hist_ExAnteRealRate_wFG!D62-hist_RealNaturalRate_wFG!D62</f>
        <v>6.0173865661025099</v>
      </c>
      <c r="I115">
        <f>+hist_Forward5YearRealR_wFG!D62-hist_Forward5YearRNatR_wFG!D62</f>
        <v>0.26086973927831991</v>
      </c>
      <c r="J115" s="2">
        <f>+hist_ExAnteRealRate_woFG!D62-hist_RealNaturalRate_woFG!D62</f>
        <v>6.0471767682800603</v>
      </c>
      <c r="K115">
        <f>+hist_Forward5YearRealR_woFG!D62-hist_Forward5YearRNatR_woFG!D62</f>
        <v>0.26938285658153993</v>
      </c>
      <c r="L115">
        <f>+hist_Forward5YearRNatR_wFG!D62</f>
        <v>1.21514321445979</v>
      </c>
    </row>
    <row r="116" spans="1:12">
      <c r="A116" s="1">
        <v>27576</v>
      </c>
      <c r="B116">
        <v>1.9</v>
      </c>
      <c r="E116">
        <v>7.7</v>
      </c>
      <c r="F116">
        <v>12.1</v>
      </c>
      <c r="G116">
        <f>+'YC Chart - Policy rate'!D66*4</f>
        <v>5.42</v>
      </c>
      <c r="H116" s="2">
        <f>+hist_ExAnteRealRate_wFG!D63-hist_RealNaturalRate_wFG!D63</f>
        <v>5.0363778247585493</v>
      </c>
      <c r="I116">
        <f>+hist_Forward5YearRealR_wFG!D63-hist_Forward5YearRNatR_wFG!D63</f>
        <v>0.18527752989292012</v>
      </c>
      <c r="J116" s="2">
        <f>+hist_ExAnteRealRate_woFG!D63-hist_RealNaturalRate_woFG!D63</f>
        <v>5.0664602797770391</v>
      </c>
      <c r="K116">
        <f>+hist_Forward5YearRealR_woFG!D63-hist_Forward5YearRNatR_woFG!D63</f>
        <v>0.19378625276985995</v>
      </c>
      <c r="L116">
        <f>+hist_Forward5YearRNatR_wFG!D63</f>
        <v>1.4815211758281399</v>
      </c>
    </row>
    <row r="117" spans="1:12">
      <c r="A117" s="1">
        <v>27668</v>
      </c>
      <c r="B117">
        <v>1.7</v>
      </c>
      <c r="E117">
        <v>6.8</v>
      </c>
      <c r="F117">
        <v>10.3</v>
      </c>
      <c r="G117">
        <f>+'YC Chart - Policy rate'!D67*4</f>
        <v>6.16</v>
      </c>
      <c r="H117" s="2">
        <f>+hist_ExAnteRealRate_wFG!D64-hist_RealNaturalRate_wFG!D64</f>
        <v>2.2825796852181268</v>
      </c>
      <c r="I117">
        <f>+hist_Forward5YearRealR_wFG!D64-hist_Forward5YearRNatR_wFG!D64</f>
        <v>0.15981869131714999</v>
      </c>
      <c r="J117" s="2">
        <f>+hist_ExAnteRealRate_woFG!D64-hist_RealNaturalRate_woFG!D64</f>
        <v>2.312973713676131</v>
      </c>
      <c r="K117">
        <f>+hist_Forward5YearRealR_woFG!D64-hist_Forward5YearRNatR_woFG!D64</f>
        <v>0.16832106368241995</v>
      </c>
      <c r="L117">
        <f>+hist_Forward5YearRNatR_wFG!D64</f>
        <v>1.6890905491485499</v>
      </c>
    </row>
    <row r="118" spans="1:12">
      <c r="A118" s="1">
        <v>27760</v>
      </c>
      <c r="B118">
        <v>1.1000000000000001</v>
      </c>
      <c r="E118">
        <v>6</v>
      </c>
      <c r="F118">
        <v>9.8000000000000007</v>
      </c>
      <c r="G118">
        <f>+'YC Chart - Policy rate'!D68*4</f>
        <v>5.41</v>
      </c>
      <c r="H118" s="2">
        <f>+hist_ExAnteRealRate_wFG!D65-hist_RealNaturalRate_wFG!D65</f>
        <v>3.2119860111006844</v>
      </c>
      <c r="I118">
        <f>+hist_Forward5YearRealR_wFG!D65-hist_Forward5YearRNatR_wFG!D65</f>
        <v>0.13859459067392987</v>
      </c>
      <c r="J118" s="2">
        <f>+hist_ExAnteRealRate_woFG!D65-hist_RealNaturalRate_woFG!D65</f>
        <v>3.2427124508952798</v>
      </c>
      <c r="K118">
        <f>+hist_Forward5YearRealR_woFG!D65-hist_Forward5YearRNatR_woFG!D65</f>
        <v>0.14708840641107002</v>
      </c>
      <c r="L118">
        <f>+hist_Forward5YearRNatR_wFG!D65</f>
        <v>1.6552998478525101</v>
      </c>
    </row>
    <row r="119" spans="1:12">
      <c r="A119" s="1">
        <v>27851</v>
      </c>
      <c r="B119">
        <v>0.8</v>
      </c>
      <c r="E119">
        <v>5.6</v>
      </c>
      <c r="F119">
        <v>9.1999999999999993</v>
      </c>
      <c r="G119">
        <f>+'YC Chart - Policy rate'!D69*4</f>
        <v>4.83</v>
      </c>
      <c r="H119" s="2">
        <f>+hist_ExAnteRealRate_wFG!D66-hist_RealNaturalRate_wFG!D66</f>
        <v>1.2153955706889221</v>
      </c>
      <c r="I119">
        <f>+hist_Forward5YearRealR_wFG!D66-hist_Forward5YearRNatR_wFG!D66</f>
        <v>5.857067703109986E-2</v>
      </c>
      <c r="J119" s="2">
        <f>+hist_ExAnteRealRate_woFG!D66-hist_RealNaturalRate_woFG!D66</f>
        <v>1.246476806039571</v>
      </c>
      <c r="K119">
        <f>+hist_Forward5YearRealR_woFG!D66-hist_Forward5YearRNatR_woFG!D66</f>
        <v>6.705344661128998E-2</v>
      </c>
      <c r="L119">
        <f>+hist_Forward5YearRNatR_wFG!D66</f>
        <v>1.72279950516581</v>
      </c>
    </row>
    <row r="120" spans="1:12">
      <c r="A120" s="1">
        <v>27942</v>
      </c>
      <c r="B120">
        <v>1.5</v>
      </c>
      <c r="E120">
        <v>5.2</v>
      </c>
      <c r="F120">
        <v>11</v>
      </c>
      <c r="G120">
        <f>+'YC Chart - Policy rate'!D70*4</f>
        <v>5.2</v>
      </c>
      <c r="H120" s="2">
        <f>+hist_ExAnteRealRate_wFG!D67-hist_RealNaturalRate_wFG!D67</f>
        <v>2.4552468162739243</v>
      </c>
      <c r="I120">
        <f>+hist_Forward5YearRealR_wFG!D67-hist_Forward5YearRNatR_wFG!D67</f>
        <v>7.4261410686089935E-2</v>
      </c>
      <c r="J120" s="2">
        <f>+hist_ExAnteRealRate_woFG!D67-hist_RealNaturalRate_woFG!D67</f>
        <v>2.4867068051282559</v>
      </c>
      <c r="K120">
        <f>+hist_Forward5YearRealR_woFG!D67-hist_Forward5YearRNatR_woFG!D67</f>
        <v>8.2730323652759896E-2</v>
      </c>
      <c r="L120">
        <f>+hist_Forward5YearRNatR_wFG!D67</f>
        <v>1.9038416872950501</v>
      </c>
    </row>
    <row r="121" spans="1:12">
      <c r="A121" s="1">
        <v>28034</v>
      </c>
      <c r="B121">
        <v>1.6</v>
      </c>
      <c r="E121">
        <v>5.0999999999999996</v>
      </c>
      <c r="F121">
        <v>12.3</v>
      </c>
      <c r="G121">
        <f>+'YC Chart - Policy rate'!D71*4</f>
        <v>5.28</v>
      </c>
      <c r="H121" s="2">
        <f>+hist_ExAnteRealRate_wFG!D68-hist_RealNaturalRate_wFG!D68</f>
        <v>1.284273510030165</v>
      </c>
      <c r="I121">
        <f>+hist_Forward5YearRealR_wFG!D68-hist_Forward5YearRNatR_wFG!D68</f>
        <v>0.10927221283687993</v>
      </c>
      <c r="J121" s="2">
        <f>+hist_ExAnteRealRate_woFG!D68-hist_RealNaturalRate_woFG!D68</f>
        <v>1.3161378080679971</v>
      </c>
      <c r="K121">
        <f>+hist_Forward5YearRealR_woFG!D68-hist_Forward5YearRNatR_woFG!D68</f>
        <v>0.11772409558424002</v>
      </c>
      <c r="L121">
        <f>+hist_Forward5YearRNatR_wFG!D68</f>
        <v>1.9607804508712601</v>
      </c>
    </row>
    <row r="122" spans="1:12">
      <c r="A122" s="1">
        <v>28126</v>
      </c>
      <c r="B122">
        <v>1.8</v>
      </c>
      <c r="E122">
        <v>5.9</v>
      </c>
      <c r="F122">
        <v>11.9</v>
      </c>
      <c r="G122">
        <f>+'YC Chart - Policy rate'!D72*4</f>
        <v>4.87</v>
      </c>
      <c r="H122" s="2">
        <f>+hist_ExAnteRealRate_wFG!D69-hist_RealNaturalRate_wFG!D69</f>
        <v>4.4287462596343996</v>
      </c>
      <c r="I122">
        <f>+hist_Forward5YearRealR_wFG!D69-hist_Forward5YearRNatR_wFG!D69</f>
        <v>5.0634978357209981E-2</v>
      </c>
      <c r="J122" s="2">
        <f>+hist_ExAnteRealRate_woFG!D69-hist_RealNaturalRate_woFG!D69</f>
        <v>4.4610420389743002</v>
      </c>
      <c r="K122">
        <f>+hist_Forward5YearRealR_woFG!D69-hist_Forward5YearRNatR_woFG!D69</f>
        <v>5.9066246536759959E-2</v>
      </c>
      <c r="L122">
        <f>+hist_Forward5YearRNatR_wFG!D69</f>
        <v>1.82835609995514</v>
      </c>
    </row>
    <row r="123" spans="1:12">
      <c r="A123" s="1">
        <v>28216</v>
      </c>
      <c r="B123">
        <v>1.7</v>
      </c>
      <c r="E123">
        <v>6.8</v>
      </c>
      <c r="F123">
        <v>10.8</v>
      </c>
      <c r="G123">
        <f>+'YC Chart - Policy rate'!D73*4</f>
        <v>4.66</v>
      </c>
      <c r="H123" s="2">
        <f>+hist_ExAnteRealRate_wFG!D70-hist_RealNaturalRate_wFG!D70</f>
        <v>3.8339751227663803</v>
      </c>
      <c r="I123">
        <f>+hist_Forward5YearRealR_wFG!D70-hist_Forward5YearRNatR_wFG!D70</f>
        <v>2.8368887760100048E-2</v>
      </c>
      <c r="J123" s="2">
        <f>+hist_ExAnteRealRate_woFG!D70-hist_RealNaturalRate_woFG!D70</f>
        <v>3.8667311830324902</v>
      </c>
      <c r="K123">
        <f>+hist_Forward5YearRealR_woFG!D70-hist_Forward5YearRNatR_woFG!D70</f>
        <v>3.6775492526919695E-2</v>
      </c>
      <c r="L123">
        <f>+hist_Forward5YearRNatR_wFG!D70</f>
        <v>2.0284026557392001</v>
      </c>
    </row>
    <row r="124" spans="1:12">
      <c r="A124" s="1">
        <v>28307</v>
      </c>
      <c r="B124">
        <v>1.5</v>
      </c>
      <c r="E124">
        <v>6.8</v>
      </c>
      <c r="F124">
        <v>13.4</v>
      </c>
      <c r="G124">
        <f>+'YC Chart - Policy rate'!D74*4</f>
        <v>5.16</v>
      </c>
      <c r="H124" s="2">
        <f>+hist_ExAnteRealRate_wFG!D71-hist_RealNaturalRate_wFG!D71</f>
        <v>1.1537742104370237</v>
      </c>
      <c r="I124">
        <f>+hist_Forward5YearRealR_wFG!D71-hist_Forward5YearRNatR_wFG!D71</f>
        <v>-3.9144204169379915E-2</v>
      </c>
      <c r="J124" s="2">
        <f>+hist_ExAnteRealRate_woFG!D71-hist_RealNaturalRate_woFG!D71</f>
        <v>1.1870209786243671</v>
      </c>
      <c r="K124">
        <f>+hist_Forward5YearRealR_woFG!D71-hist_Forward5YearRNatR_woFG!D71</f>
        <v>-3.0766837027099925E-2</v>
      </c>
      <c r="L124">
        <f>+hist_Forward5YearRNatR_wFG!D71</f>
        <v>2.1332211482005801</v>
      </c>
    </row>
    <row r="125" spans="1:12">
      <c r="A125" s="1">
        <v>28399</v>
      </c>
      <c r="B125">
        <v>1.4</v>
      </c>
      <c r="E125">
        <v>6.6</v>
      </c>
      <c r="F125">
        <v>13.1</v>
      </c>
      <c r="G125">
        <f>+'YC Chart - Policy rate'!D75*4</f>
        <v>5.82</v>
      </c>
      <c r="H125" s="2">
        <f>+hist_ExAnteRealRate_wFG!D72-hist_RealNaturalRate_wFG!D72</f>
        <v>1.873421250408192</v>
      </c>
      <c r="I125">
        <f>+hist_Forward5YearRealR_wFG!D72-hist_Forward5YearRNatR_wFG!D72</f>
        <v>4.6666570774296368E-3</v>
      </c>
      <c r="J125" s="2">
        <f>+hist_ExAnteRealRate_woFG!D72-hist_RealNaturalRate_woFG!D72</f>
        <v>1.9071907629819358</v>
      </c>
      <c r="K125">
        <f>+hist_Forward5YearRealR_woFG!D72-hist_Forward5YearRNatR_woFG!D72</f>
        <v>1.3009617825080255E-2</v>
      </c>
      <c r="L125">
        <f>+hist_Forward5YearRNatR_wFG!D72</f>
        <v>2.2004958056013302</v>
      </c>
    </row>
    <row r="126" spans="1:12">
      <c r="A126" s="1">
        <v>28491</v>
      </c>
      <c r="B126">
        <v>1.6</v>
      </c>
      <c r="E126">
        <v>6.4</v>
      </c>
      <c r="F126">
        <v>14.4</v>
      </c>
      <c r="G126">
        <f>+'YC Chart - Policy rate'!D76*4</f>
        <v>6.51</v>
      </c>
      <c r="H126" s="2">
        <f>+hist_ExAnteRealRate_wFG!D73-hist_RealNaturalRate_wFG!D73</f>
        <v>-0.51743151446334457</v>
      </c>
      <c r="I126">
        <f>+hist_Forward5YearRealR_wFG!D73-hist_Forward5YearRNatR_wFG!D73</f>
        <v>-3.6871225830026333E-4</v>
      </c>
      <c r="J126" s="2">
        <f>+hist_ExAnteRealRate_woFG!D73-hist_RealNaturalRate_woFG!D73</f>
        <v>-0.4831056608493966</v>
      </c>
      <c r="K126">
        <f>+hist_Forward5YearRealR_woFG!D73-hist_Forward5YearRNatR_woFG!D73</f>
        <v>7.9339996584897321E-3</v>
      </c>
      <c r="L126">
        <f>+hist_Forward5YearRNatR_wFG!D73</f>
        <v>2.3047228878000001</v>
      </c>
    </row>
    <row r="127" spans="1:12">
      <c r="A127" s="1">
        <v>28581</v>
      </c>
      <c r="B127">
        <v>2.1</v>
      </c>
      <c r="E127">
        <v>6.8</v>
      </c>
      <c r="F127">
        <v>14.7</v>
      </c>
      <c r="G127">
        <f>+'YC Chart - Policy rate'!D77*4</f>
        <v>6.76</v>
      </c>
      <c r="H127" s="2">
        <f>+hist_ExAnteRealRate_wFG!D74-hist_RealNaturalRate_wFG!D74</f>
        <v>1.8086997829108831</v>
      </c>
      <c r="I127">
        <f>+hist_Forward5YearRealR_wFG!D74-hist_Forward5YearRNatR_wFG!D74</f>
        <v>-4.3086437945900613E-3</v>
      </c>
      <c r="J127" s="2">
        <f>+hist_ExAnteRealRate_woFG!D74-hist_RealNaturalRate_woFG!D74</f>
        <v>1.8436170240128282</v>
      </c>
      <c r="K127">
        <f>+hist_Forward5YearRealR_woFG!D74-hist_Forward5YearRNatR_woFG!D74</f>
        <v>3.947211906919712E-3</v>
      </c>
      <c r="L127">
        <f>+hist_Forward5YearRNatR_wFG!D74</f>
        <v>2.4359498934461299</v>
      </c>
    </row>
    <row r="128" spans="1:12">
      <c r="A128" s="1">
        <v>28672</v>
      </c>
      <c r="B128">
        <v>1.8</v>
      </c>
      <c r="E128">
        <v>7</v>
      </c>
      <c r="F128">
        <v>11.1</v>
      </c>
      <c r="G128">
        <f>+'YC Chart - Policy rate'!D78*4</f>
        <v>7.28</v>
      </c>
      <c r="H128" s="2">
        <f>+hist_ExAnteRealRate_wFG!D75-hist_RealNaturalRate_wFG!D75</f>
        <v>-0.28173859180738203</v>
      </c>
      <c r="I128">
        <f>+hist_Forward5YearRealR_wFG!D75-hist_Forward5YearRNatR_wFG!D75</f>
        <v>-0.1458084921929701</v>
      </c>
      <c r="J128" s="2">
        <f>+hist_ExAnteRealRate_woFG!D75-hist_RealNaturalRate_woFG!D75</f>
        <v>-0.24619370450580602</v>
      </c>
      <c r="K128">
        <f>+hist_Forward5YearRealR_woFG!D75-hist_Forward5YearRNatR_woFG!D75</f>
        <v>-0.13760697192990001</v>
      </c>
      <c r="L128">
        <f>+hist_Forward5YearRNatR_wFG!D75</f>
        <v>2.41598767936022</v>
      </c>
    </row>
    <row r="129" spans="1:12">
      <c r="A129" s="1">
        <v>28764</v>
      </c>
      <c r="B129">
        <v>1.9</v>
      </c>
      <c r="E129">
        <v>7.5</v>
      </c>
      <c r="F129">
        <v>11.4</v>
      </c>
      <c r="G129">
        <f>+'YC Chart - Policy rate'!D79*4</f>
        <v>8.09</v>
      </c>
      <c r="H129" s="2">
        <f>+hist_ExAnteRealRate_wFG!D76-hist_RealNaturalRate_wFG!D76</f>
        <v>1.5616890337792713</v>
      </c>
      <c r="I129">
        <f>+hist_Forward5YearRealR_wFG!D76-hist_Forward5YearRNatR_wFG!D76</f>
        <v>-0.11041432430052023</v>
      </c>
      <c r="J129" s="2">
        <f>+hist_ExAnteRealRate_woFG!D76-hist_RealNaturalRate_woFG!D76</f>
        <v>1.5978985264722549</v>
      </c>
      <c r="K129">
        <f>+hist_Forward5YearRealR_woFG!D76-hist_Forward5YearRNatR_woFG!D76</f>
        <v>-0.10227561863156032</v>
      </c>
      <c r="L129">
        <f>+hist_Forward5YearRNatR_wFG!D76</f>
        <v>2.4173590505868101</v>
      </c>
    </row>
    <row r="130" spans="1:12">
      <c r="A130" s="1">
        <v>28856</v>
      </c>
      <c r="B130">
        <v>1.9</v>
      </c>
      <c r="E130">
        <v>7.8</v>
      </c>
      <c r="F130">
        <v>10</v>
      </c>
      <c r="G130">
        <f>+'YC Chart - Policy rate'!D80*4</f>
        <v>9.58</v>
      </c>
      <c r="H130" s="2">
        <f>+hist_ExAnteRealRate_wFG!D77-hist_RealNaturalRate_wFG!D77</f>
        <v>-0.37363224037524034</v>
      </c>
      <c r="I130">
        <f>+hist_Forward5YearRealR_wFG!D77-hist_Forward5YearRNatR_wFG!D77</f>
        <v>-8.2814572292139843E-2</v>
      </c>
      <c r="J130" s="2">
        <f>+hist_ExAnteRealRate_woFG!D77-hist_RealNaturalRate_woFG!D77</f>
        <v>-0.33672159673711999</v>
      </c>
      <c r="K130">
        <f>+hist_Forward5YearRealR_woFG!D77-hist_Forward5YearRNatR_woFG!D77</f>
        <v>-7.4748319183980172E-2</v>
      </c>
      <c r="L130">
        <f>+hist_Forward5YearRNatR_wFG!D77</f>
        <v>2.3980451358897499</v>
      </c>
    </row>
    <row r="131" spans="1:12">
      <c r="A131" s="1">
        <v>28946</v>
      </c>
      <c r="B131">
        <v>2.7</v>
      </c>
      <c r="E131">
        <v>8.5</v>
      </c>
      <c r="F131">
        <v>10.4</v>
      </c>
      <c r="G131">
        <f>+'YC Chart - Policy rate'!D81*4</f>
        <v>10.07</v>
      </c>
      <c r="H131" s="2">
        <f>+hist_ExAnteRealRate_wFG!D78-hist_RealNaturalRate_wFG!D78</f>
        <v>-1.2631999661233597</v>
      </c>
      <c r="I131">
        <f>+hist_Forward5YearRealR_wFG!D78-hist_Forward5YearRNatR_wFG!D78</f>
        <v>-0.10110135433222966</v>
      </c>
      <c r="J131" s="2">
        <f>+hist_ExAnteRealRate_woFG!D78-hist_RealNaturalRate_woFG!D78</f>
        <v>-1.2255544897466901</v>
      </c>
      <c r="K131">
        <f>+hist_Forward5YearRealR_woFG!D78-hist_Forward5YearRNatR_woFG!D78</f>
        <v>-9.3118556937390018E-2</v>
      </c>
      <c r="L131">
        <f>+hist_Forward5YearRNatR_wFG!D78</f>
        <v>2.3740085454151298</v>
      </c>
    </row>
    <row r="132" spans="1:12">
      <c r="A132" s="1">
        <v>29037</v>
      </c>
      <c r="B132">
        <v>2.5</v>
      </c>
      <c r="E132">
        <v>9.3000000000000007</v>
      </c>
      <c r="F132">
        <v>8</v>
      </c>
      <c r="G132">
        <f>+'YC Chart - Policy rate'!D82*4</f>
        <v>10.18</v>
      </c>
      <c r="H132" s="2">
        <f>+hist_ExAnteRealRate_wFG!D79-hist_RealNaturalRate_wFG!D79</f>
        <v>0.55965829862079008</v>
      </c>
      <c r="I132">
        <f>+hist_Forward5YearRealR_wFG!D79-hist_Forward5YearRNatR_wFG!D79</f>
        <v>-3.4103570917989767E-2</v>
      </c>
      <c r="J132" s="2">
        <f>+hist_ExAnteRealRate_woFG!D79-hist_RealNaturalRate_woFG!D79</f>
        <v>0.59806398776687009</v>
      </c>
      <c r="K132">
        <f>+hist_Forward5YearRealR_woFG!D79-hist_Forward5YearRNatR_woFG!D79</f>
        <v>-2.6216879524810111E-2</v>
      </c>
      <c r="L132">
        <f>+hist_Forward5YearRNatR_wFG!D79</f>
        <v>2.1752356074753898</v>
      </c>
    </row>
    <row r="133" spans="1:12">
      <c r="A133" s="1">
        <v>29129</v>
      </c>
      <c r="B133">
        <v>2.4</v>
      </c>
      <c r="E133">
        <v>9.9</v>
      </c>
      <c r="F133">
        <v>7.1</v>
      </c>
      <c r="G133">
        <f>+'YC Chart - Policy rate'!D83*4</f>
        <v>10.94</v>
      </c>
      <c r="H133" s="2">
        <f>+hist_ExAnteRealRate_wFG!D80-hist_RealNaturalRate_wFG!D80</f>
        <v>-2.3561686908513799</v>
      </c>
      <c r="I133">
        <f>+hist_Forward5YearRealR_wFG!D80-hist_Forward5YearRNatR_wFG!D80</f>
        <v>-9.6502783218459953E-2</v>
      </c>
      <c r="J133" s="2">
        <f>+hist_ExAnteRealRate_woFG!D80-hist_RealNaturalRate_woFG!D80</f>
        <v>-2.3169978605416297</v>
      </c>
      <c r="K133">
        <f>+hist_Forward5YearRealR_woFG!D80-hist_Forward5YearRNatR_woFG!D80</f>
        <v>-8.8726892382260392E-2</v>
      </c>
      <c r="L133">
        <f>+hist_Forward5YearRNatR_wFG!D80</f>
        <v>2.21242152820244</v>
      </c>
    </row>
    <row r="134" spans="1:12">
      <c r="A134" s="1">
        <v>29221</v>
      </c>
      <c r="B134">
        <v>3</v>
      </c>
      <c r="C134">
        <v>1</v>
      </c>
      <c r="D134">
        <v>-1</v>
      </c>
      <c r="E134">
        <v>11.1</v>
      </c>
      <c r="F134">
        <v>9.6</v>
      </c>
      <c r="G134">
        <f>+'YC Chart - Policy rate'!D84*4</f>
        <v>13.58</v>
      </c>
      <c r="H134" s="2">
        <f>+hist_ExAnteRealRate_wFG!D81-hist_RealNaturalRate_wFG!D81</f>
        <v>-4.3278299293838298</v>
      </c>
      <c r="I134">
        <f>+hist_Forward5YearRealR_wFG!D81-hist_Forward5YearRNatR_wFG!D81</f>
        <v>8.060261611202435E-4</v>
      </c>
      <c r="J134" s="2">
        <f>+hist_ExAnteRealRate_woFG!D81-hist_RealNaturalRate_woFG!D81</f>
        <v>-4.2879346563430101</v>
      </c>
      <c r="K134">
        <f>+hist_Forward5YearRealR_woFG!D81-hist_Forward5YearRNatR_woFG!D81</f>
        <v>8.4538481446201352E-3</v>
      </c>
      <c r="L134">
        <f>+hist_Forward5YearRNatR_wFG!D81</f>
        <v>2.1342789088307099</v>
      </c>
    </row>
    <row r="135" spans="1:12">
      <c r="A135" s="1">
        <v>29312</v>
      </c>
      <c r="B135">
        <v>2.4</v>
      </c>
      <c r="C135">
        <v>1</v>
      </c>
      <c r="D135">
        <v>-1</v>
      </c>
      <c r="E135">
        <v>10.8</v>
      </c>
      <c r="F135">
        <v>12</v>
      </c>
      <c r="G135">
        <f>+'YC Chart - Policy rate'!D85*4</f>
        <v>15.07</v>
      </c>
      <c r="H135" s="2">
        <f>+hist_ExAnteRealRate_wFG!D82-hist_RealNaturalRate_wFG!D82</f>
        <v>-2.6124878109862406</v>
      </c>
      <c r="I135">
        <f>+hist_Forward5YearRealR_wFG!D82-hist_Forward5YearRNatR_wFG!D82</f>
        <v>2.6523087948319812E-2</v>
      </c>
      <c r="J135" s="2">
        <f>+hist_ExAnteRealRate_woFG!D82-hist_RealNaturalRate_woFG!D82</f>
        <v>-2.5716567359544396</v>
      </c>
      <c r="K135">
        <f>+hist_Forward5YearRealR_woFG!D82-hist_Forward5YearRNatR_woFG!D82</f>
        <v>3.4167484598780273E-2</v>
      </c>
      <c r="L135">
        <f>+hist_Forward5YearRNatR_wFG!D82</f>
        <v>2.0216596914113101</v>
      </c>
    </row>
    <row r="136" spans="1:12">
      <c r="A136" s="1">
        <v>29403</v>
      </c>
      <c r="B136">
        <v>2.2999999999999998</v>
      </c>
      <c r="E136">
        <v>10.6</v>
      </c>
      <c r="F136">
        <v>13.1</v>
      </c>
      <c r="G136">
        <f>+'YC Chart - Policy rate'!D86*4</f>
        <v>12.67</v>
      </c>
      <c r="H136" s="2">
        <f>+hist_ExAnteRealRate_wFG!D83-hist_RealNaturalRate_wFG!D83</f>
        <v>2.5307476928747801</v>
      </c>
      <c r="I136">
        <f>+hist_Forward5YearRealR_wFG!D83-hist_Forward5YearRNatR_wFG!D83</f>
        <v>0.15628093773442009</v>
      </c>
      <c r="J136" s="2">
        <f>+hist_ExAnteRealRate_woFG!D83-hist_RealNaturalRate_woFG!D83</f>
        <v>2.5721134439486599</v>
      </c>
      <c r="K136">
        <f>+hist_Forward5YearRealR_woFG!D83-hist_Forward5YearRNatR_woFG!D83</f>
        <v>0.16391722515943008</v>
      </c>
      <c r="L136">
        <f>+hist_Forward5YearRNatR_wFG!D83</f>
        <v>1.3198098419364399</v>
      </c>
    </row>
    <row r="137" spans="1:12">
      <c r="A137" s="1">
        <v>29495</v>
      </c>
      <c r="B137">
        <v>2.5</v>
      </c>
      <c r="E137">
        <v>10.7</v>
      </c>
      <c r="F137">
        <v>14.1</v>
      </c>
      <c r="G137">
        <f>+'YC Chart - Policy rate'!D87*4</f>
        <v>9.82</v>
      </c>
      <c r="H137" s="2">
        <f>+hist_ExAnteRealRate_wFG!D84-hist_RealNaturalRate_wFG!D84</f>
        <v>3.0437681712478044</v>
      </c>
      <c r="I137">
        <f>+hist_Forward5YearRealR_wFG!D84-hist_Forward5YearRNatR_wFG!D84</f>
        <v>-5.191759217732983E-2</v>
      </c>
      <c r="J137" s="2">
        <f>+hist_ExAnteRealRate_woFG!D84-hist_RealNaturalRate_woFG!D84</f>
        <v>3.0855813636213179</v>
      </c>
      <c r="K137">
        <f>+hist_Forward5YearRealR_woFG!D84-hist_Forward5YearRNatR_woFG!D84</f>
        <v>-4.4262239660449954E-2</v>
      </c>
      <c r="L137">
        <f>+hist_Forward5YearRNatR_wFG!D84</f>
        <v>1.5786944298440999</v>
      </c>
    </row>
    <row r="138" spans="1:12">
      <c r="A138" s="1">
        <v>29587</v>
      </c>
      <c r="B138">
        <v>2.6</v>
      </c>
      <c r="E138">
        <v>10.199999999999999</v>
      </c>
      <c r="F138">
        <v>9.9</v>
      </c>
      <c r="G138">
        <f>+'YC Chart - Policy rate'!D88*4</f>
        <v>15.85</v>
      </c>
      <c r="H138" s="2">
        <f>+hist_ExAnteRealRate_wFG!D85-hist_RealNaturalRate_wFG!D85</f>
        <v>-4.7573405917734792</v>
      </c>
      <c r="I138">
        <f>+hist_Forward5YearRealR_wFG!D85-hist_Forward5YearRNatR_wFG!D85</f>
        <v>4.8377680216100005E-2</v>
      </c>
      <c r="J138" s="2">
        <f>+hist_ExAnteRealRate_woFG!D85-hist_RealNaturalRate_woFG!D85</f>
        <v>-4.7152452802178804</v>
      </c>
      <c r="K138">
        <f>+hist_Forward5YearRealR_woFG!D85-hist_Forward5YearRNatR_woFG!D85</f>
        <v>5.6040926643039946E-2</v>
      </c>
      <c r="L138">
        <f>+hist_Forward5YearRNatR_wFG!D85</f>
        <v>1.3963570578212201</v>
      </c>
    </row>
    <row r="139" spans="1:12">
      <c r="A139" s="1">
        <v>29677</v>
      </c>
      <c r="B139">
        <v>1.7</v>
      </c>
      <c r="E139">
        <v>9.4</v>
      </c>
      <c r="F139">
        <v>4.8</v>
      </c>
      <c r="G139">
        <f>+'YC Chart - Policy rate'!D89*4</f>
        <v>16.600000000000001</v>
      </c>
      <c r="H139" s="2">
        <f>+hist_ExAnteRealRate_wFG!D86-hist_RealNaturalRate_wFG!D86</f>
        <v>-2.6975646714617305</v>
      </c>
      <c r="I139">
        <f>+hist_Forward5YearRealR_wFG!D86-hist_Forward5YearRNatR_wFG!D86</f>
        <v>5.1198245030580125E-2</v>
      </c>
      <c r="J139" s="2">
        <f>+hist_ExAnteRealRate_woFG!D86-hist_RealNaturalRate_woFG!D86</f>
        <v>-2.6551862036678502</v>
      </c>
      <c r="K139">
        <f>+hist_Forward5YearRealR_woFG!D86-hist_Forward5YearRNatR_woFG!D86</f>
        <v>5.8889000080910137E-2</v>
      </c>
      <c r="L139">
        <f>+hist_Forward5YearRNatR_wFG!D86</f>
        <v>1.6174547599639799</v>
      </c>
    </row>
    <row r="140" spans="1:12">
      <c r="A140" s="1">
        <v>29768</v>
      </c>
      <c r="B140">
        <v>1.6</v>
      </c>
      <c r="C140">
        <v>1</v>
      </c>
      <c r="D140">
        <v>-1</v>
      </c>
      <c r="E140">
        <v>8.6999999999999993</v>
      </c>
      <c r="F140">
        <v>5.4</v>
      </c>
      <c r="G140">
        <f>+'YC Chart - Policy rate'!D90*4</f>
        <v>17.79</v>
      </c>
      <c r="H140" s="2">
        <f>+hist_ExAnteRealRate_wFG!D87-hist_RealNaturalRate_wFG!D87</f>
        <v>-3.3839179176497289</v>
      </c>
      <c r="I140">
        <f>+hist_Forward5YearRealR_wFG!D87-hist_Forward5YearRNatR_wFG!D87</f>
        <v>5.3225246067120091E-2</v>
      </c>
      <c r="J140" s="2">
        <f>+hist_ExAnteRealRate_woFG!D87-hist_RealNaturalRate_woFG!D87</f>
        <v>-3.3413639719802397</v>
      </c>
      <c r="K140">
        <f>+hist_Forward5YearRealR_woFG!D87-hist_Forward5YearRNatR_woFG!D87</f>
        <v>6.0930105958399983E-2</v>
      </c>
      <c r="L140">
        <f>+hist_Forward5YearRNatR_wFG!D87</f>
        <v>1.74447949763003</v>
      </c>
    </row>
    <row r="141" spans="1:12">
      <c r="A141" s="1">
        <v>29860</v>
      </c>
      <c r="B141">
        <v>1.5</v>
      </c>
      <c r="C141">
        <v>1</v>
      </c>
      <c r="D141">
        <v>-1</v>
      </c>
      <c r="E141">
        <v>7.7</v>
      </c>
      <c r="F141">
        <v>3.2</v>
      </c>
      <c r="G141">
        <f>+'YC Chart - Policy rate'!D91*4</f>
        <v>17.59</v>
      </c>
      <c r="H141" s="2">
        <f>+hist_ExAnteRealRate_wFG!D88-hist_RealNaturalRate_wFG!D88</f>
        <v>1.4989722376464805</v>
      </c>
      <c r="I141">
        <f>+hist_Forward5YearRealR_wFG!D88-hist_Forward5YearRNatR_wFG!D88</f>
        <v>9.3797477024879949E-2</v>
      </c>
      <c r="J141" s="2">
        <f>+hist_ExAnteRealRate_woFG!D88-hist_RealNaturalRate_woFG!D88</f>
        <v>1.5417322016242299</v>
      </c>
      <c r="K141">
        <f>+hist_Forward5YearRealR_woFG!D88-hist_Forward5YearRNatR_woFG!D88</f>
        <v>0.10153366224640026</v>
      </c>
      <c r="L141">
        <f>+hist_Forward5YearRNatR_wFG!D88</f>
        <v>2.1384023375849499</v>
      </c>
    </row>
    <row r="142" spans="1:12">
      <c r="A142" s="1">
        <v>29952</v>
      </c>
      <c r="B142">
        <v>1.3</v>
      </c>
      <c r="C142">
        <v>1</v>
      </c>
      <c r="D142">
        <v>-1</v>
      </c>
      <c r="E142">
        <v>6.3</v>
      </c>
      <c r="F142">
        <v>3.7</v>
      </c>
      <c r="G142">
        <f>+'YC Chart - Policy rate'!D92*4</f>
        <v>13.59</v>
      </c>
      <c r="H142" s="2">
        <f>+hist_ExAnteRealRate_wFG!D89-hist_RealNaturalRate_wFG!D89</f>
        <v>4.8158602300541</v>
      </c>
      <c r="I142">
        <f>+hist_Forward5YearRealR_wFG!D89-hist_Forward5YearRNatR_wFG!D89</f>
        <v>5.028026024007004E-2</v>
      </c>
      <c r="J142" s="2">
        <f>+hist_ExAnteRealRate_woFG!D89-hist_RealNaturalRate_woFG!D89</f>
        <v>4.8587412960853502</v>
      </c>
      <c r="K142">
        <f>+hist_Forward5YearRealR_woFG!D89-hist_Forward5YearRNatR_woFG!D89</f>
        <v>5.8033473167429905E-2</v>
      </c>
      <c r="L142">
        <f>+hist_Forward5YearRNatR_wFG!D89</f>
        <v>1.9617312965210101</v>
      </c>
    </row>
    <row r="143" spans="1:12">
      <c r="A143" s="1">
        <v>30042</v>
      </c>
      <c r="B143">
        <v>1</v>
      </c>
      <c r="C143">
        <v>1</v>
      </c>
      <c r="D143">
        <v>-1</v>
      </c>
      <c r="E143">
        <v>5.5</v>
      </c>
      <c r="F143">
        <v>6.1</v>
      </c>
      <c r="G143">
        <f>+'YC Chart - Policy rate'!D93*4</f>
        <v>14.21</v>
      </c>
      <c r="H143" s="2">
        <f>+hist_ExAnteRealRate_wFG!D90-hist_RealNaturalRate_wFG!D90</f>
        <v>2.2838374948992808</v>
      </c>
      <c r="I143">
        <f>+hist_Forward5YearRealR_wFG!D90-hist_Forward5YearRNatR_wFG!D90</f>
        <v>0.22042850553004012</v>
      </c>
      <c r="J143" s="2">
        <f>+hist_ExAnteRealRate_woFG!D90-hist_RealNaturalRate_woFG!D90</f>
        <v>2.326884711253939</v>
      </c>
      <c r="K143">
        <f>+hist_Forward5YearRealR_woFG!D90-hist_Forward5YearRNatR_woFG!D90</f>
        <v>0.22821521384810017</v>
      </c>
      <c r="L143">
        <f>+hist_Forward5YearRNatR_wFG!D90</f>
        <v>2.0036008928654598</v>
      </c>
    </row>
    <row r="144" spans="1:12">
      <c r="A144" s="1">
        <v>30133</v>
      </c>
      <c r="B144">
        <v>1.6</v>
      </c>
      <c r="C144">
        <v>1</v>
      </c>
      <c r="D144">
        <v>-1</v>
      </c>
      <c r="E144">
        <v>5.4</v>
      </c>
      <c r="F144">
        <v>7.4</v>
      </c>
      <c r="G144">
        <f>+'YC Chart - Policy rate'!D94*4</f>
        <v>14.51</v>
      </c>
      <c r="H144" s="2">
        <f>+hist_ExAnteRealRate_wFG!D91-hist_RealNaturalRate_wFG!D91</f>
        <v>0.68107691173243978</v>
      </c>
      <c r="I144">
        <f>+hist_Forward5YearRealR_wFG!D91-hist_Forward5YearRNatR_wFG!D91</f>
        <v>0.29366653309809987</v>
      </c>
      <c r="J144" s="2">
        <f>+hist_ExAnteRealRate_woFG!D91-hist_RealNaturalRate_woFG!D91</f>
        <v>0.72421614685803881</v>
      </c>
      <c r="K144">
        <f>+hist_Forward5YearRealR_woFG!D91-hist_Forward5YearRNatR_woFG!D91</f>
        <v>0.30147199022733995</v>
      </c>
      <c r="L144">
        <f>+hist_Forward5YearRNatR_wFG!D91</f>
        <v>2.1615201254498801</v>
      </c>
    </row>
    <row r="145" spans="1:12">
      <c r="A145" s="1">
        <v>30225</v>
      </c>
      <c r="B145">
        <v>1.1000000000000001</v>
      </c>
      <c r="E145">
        <v>5</v>
      </c>
      <c r="F145">
        <v>9.6</v>
      </c>
      <c r="G145">
        <f>+'YC Chart - Policy rate'!D95*4</f>
        <v>11.01</v>
      </c>
      <c r="H145" s="2">
        <f>+hist_ExAnteRealRate_wFG!D92-hist_RealNaturalRate_wFG!D92</f>
        <v>1.9708770791925398</v>
      </c>
      <c r="I145">
        <f>+hist_Forward5YearRealR_wFG!D92-hist_Forward5YearRNatR_wFG!D92</f>
        <v>0.26174620286455985</v>
      </c>
      <c r="J145" s="2">
        <f>+hist_ExAnteRealRate_woFG!D92-hist_RealNaturalRate_woFG!D92</f>
        <v>2.0141614230109397</v>
      </c>
      <c r="K145">
        <f>+hist_Forward5YearRealR_woFG!D92-hist_Forward5YearRNatR_woFG!D92</f>
        <v>0.26958668512891015</v>
      </c>
      <c r="L145">
        <f>+hist_Forward5YearRNatR_wFG!D92</f>
        <v>1.8913490574652201</v>
      </c>
    </row>
    <row r="146" spans="1:12">
      <c r="A146" s="1">
        <v>30317</v>
      </c>
      <c r="B146">
        <v>0.8</v>
      </c>
      <c r="E146">
        <v>4.5</v>
      </c>
      <c r="F146">
        <v>11.5</v>
      </c>
      <c r="G146">
        <f>+'YC Chart - Policy rate'!D96*4</f>
        <v>9.2799999999999994</v>
      </c>
      <c r="H146" s="2">
        <f>+hist_ExAnteRealRate_wFG!D93-hist_RealNaturalRate_wFG!D93</f>
        <v>4.6888329198896033</v>
      </c>
      <c r="I146">
        <f>+hist_Forward5YearRealR_wFG!D93-hist_Forward5YearRNatR_wFG!D93</f>
        <v>0.22063261367705</v>
      </c>
      <c r="J146" s="2">
        <f>+hist_ExAnteRealRate_woFG!D93-hist_RealNaturalRate_woFG!D93</f>
        <v>4.7321933733781698</v>
      </c>
      <c r="K146">
        <f>+hist_Forward5YearRealR_woFG!D93-hist_Forward5YearRNatR_woFG!D93</f>
        <v>0.22849308413267999</v>
      </c>
      <c r="L146">
        <f>+hist_Forward5YearRNatR_wFG!D93</f>
        <v>1.4713971461828701</v>
      </c>
    </row>
    <row r="147" spans="1:12">
      <c r="A147" s="1">
        <v>30407</v>
      </c>
      <c r="B147">
        <v>0.9</v>
      </c>
      <c r="E147">
        <v>4.5</v>
      </c>
      <c r="F147">
        <v>12.5</v>
      </c>
      <c r="G147">
        <f>+'YC Chart - Policy rate'!D97*4</f>
        <v>8.66</v>
      </c>
      <c r="H147" s="2">
        <f>+hist_ExAnteRealRate_wFG!D94-hist_RealNaturalRate_wFG!D94</f>
        <v>5.3785944824408602</v>
      </c>
      <c r="I147">
        <f>+hist_Forward5YearRealR_wFG!D94-hist_Forward5YearRNatR_wFG!D94</f>
        <v>0.20005776964661015</v>
      </c>
      <c r="J147" s="2">
        <f>+hist_ExAnteRealRate_woFG!D94-hist_RealNaturalRate_woFG!D94</f>
        <v>5.4220685184693798</v>
      </c>
      <c r="K147">
        <f>+hist_Forward5YearRealR_woFG!D94-hist_Forward5YearRNatR_woFG!D94</f>
        <v>0.20794629271496001</v>
      </c>
      <c r="L147">
        <f>+hist_Forward5YearRNatR_wFG!D94</f>
        <v>1.90969438248547</v>
      </c>
    </row>
    <row r="148" spans="1:12">
      <c r="A148" s="1">
        <v>30498</v>
      </c>
      <c r="B148">
        <v>1.3</v>
      </c>
      <c r="E148">
        <v>4.2</v>
      </c>
      <c r="F148">
        <v>12</v>
      </c>
      <c r="G148">
        <f>+'YC Chart - Policy rate'!D98*4</f>
        <v>8.8000000000000007</v>
      </c>
      <c r="H148" s="2">
        <f>+hist_ExAnteRealRate_wFG!D95-hist_RealNaturalRate_wFG!D95</f>
        <v>2.2281196458505197</v>
      </c>
      <c r="I148">
        <f>+hist_Forward5YearRealR_wFG!D95-hist_Forward5YearRNatR_wFG!D95</f>
        <v>0.13182971764071993</v>
      </c>
      <c r="J148" s="2">
        <f>+hist_ExAnteRealRate_woFG!D95-hist_RealNaturalRate_woFG!D95</f>
        <v>2.2717244329970701</v>
      </c>
      <c r="K148">
        <f>+hist_Forward5YearRealR_woFG!D95-hist_Forward5YearRNatR_woFG!D95</f>
        <v>0.13976367131584988</v>
      </c>
      <c r="L148">
        <f>+hist_Forward5YearRNatR_wFG!D95</f>
        <v>2.2393876160832402</v>
      </c>
    </row>
    <row r="149" spans="1:12">
      <c r="A149" s="1">
        <v>30590</v>
      </c>
      <c r="B149">
        <v>0.7</v>
      </c>
      <c r="E149">
        <v>3.8</v>
      </c>
      <c r="F149">
        <v>10.7</v>
      </c>
      <c r="G149">
        <f>+'YC Chart - Policy rate'!D99*4</f>
        <v>9.4600000000000009</v>
      </c>
      <c r="H149" s="2">
        <f>+hist_ExAnteRealRate_wFG!D96-hist_RealNaturalRate_wFG!D96</f>
        <v>0.53943043464956997</v>
      </c>
      <c r="I149">
        <f>+hist_Forward5YearRealR_wFG!D96-hist_Forward5YearRNatR_wFG!D96</f>
        <v>8.6752721250140219E-2</v>
      </c>
      <c r="J149" s="2">
        <f>+hist_ExAnteRealRate_woFG!D96-hist_RealNaturalRate_woFG!D96</f>
        <v>0.5830944985280504</v>
      </c>
      <c r="K149">
        <f>+hist_Forward5YearRealR_woFG!D96-hist_Forward5YearRNatR_woFG!D96</f>
        <v>9.4717753143759964E-2</v>
      </c>
      <c r="L149">
        <f>+hist_Forward5YearRNatR_wFG!D96</f>
        <v>2.53808768500509</v>
      </c>
    </row>
    <row r="150" spans="1:12">
      <c r="A150" s="1">
        <v>30682</v>
      </c>
      <c r="B150">
        <v>1.1000000000000001</v>
      </c>
      <c r="E150">
        <v>4</v>
      </c>
      <c r="F150">
        <v>9.3000000000000007</v>
      </c>
      <c r="G150">
        <f>+'YC Chart - Policy rate'!D100*4</f>
        <v>9.43</v>
      </c>
      <c r="H150" s="2">
        <f>+hist_ExAnteRealRate_wFG!D97-hist_RealNaturalRate_wFG!D97</f>
        <v>1.50696213120982</v>
      </c>
      <c r="I150">
        <f>+hist_Forward5YearRealR_wFG!D97-hist_Forward5YearRNatR_wFG!D97</f>
        <v>-9.4072590557900959E-3</v>
      </c>
      <c r="J150" s="2">
        <f>+hist_ExAnteRealRate_woFG!D97-hist_RealNaturalRate_woFG!D97</f>
        <v>1.5506799817700299</v>
      </c>
      <c r="K150">
        <f>+hist_Forward5YearRealR_woFG!D97-hist_Forward5YearRNatR_woFG!D97</f>
        <v>-1.4282887673302547E-3</v>
      </c>
      <c r="L150">
        <f>+hist_Forward5YearRNatR_wFG!D97</f>
        <v>2.6426809724862199</v>
      </c>
    </row>
    <row r="151" spans="1:12">
      <c r="A151" s="1">
        <v>30773</v>
      </c>
      <c r="B151">
        <v>1</v>
      </c>
      <c r="E151">
        <v>4.0999999999999996</v>
      </c>
      <c r="F151">
        <v>8.1999999999999993</v>
      </c>
      <c r="G151">
        <f>+'YC Chart - Policy rate'!D101*4</f>
        <v>9.69</v>
      </c>
      <c r="H151" s="2">
        <f>+hist_ExAnteRealRate_wFG!D98-hist_RealNaturalRate_wFG!D98</f>
        <v>1.1144199677714197</v>
      </c>
      <c r="I151">
        <f>+hist_Forward5YearRealR_wFG!D98-hist_Forward5YearRNatR_wFG!D98</f>
        <v>-1.7638775952160124E-2</v>
      </c>
      <c r="J151" s="2">
        <f>+hist_ExAnteRealRate_woFG!D98-hist_RealNaturalRate_woFG!D98</f>
        <v>1.1582680156089804</v>
      </c>
      <c r="K151">
        <f>+hist_Forward5YearRealR_woFG!D98-hist_Forward5YearRNatR_woFG!D98</f>
        <v>-9.630863061170114E-3</v>
      </c>
      <c r="L151">
        <f>+hist_Forward5YearRNatR_wFG!D98</f>
        <v>2.74186493536864</v>
      </c>
    </row>
    <row r="152" spans="1:12">
      <c r="A152" s="1">
        <v>30864</v>
      </c>
      <c r="B152">
        <v>0.8</v>
      </c>
      <c r="E152">
        <v>3.5</v>
      </c>
      <c r="F152">
        <v>7.1</v>
      </c>
      <c r="G152">
        <f>+'YC Chart - Policy rate'!D102*4</f>
        <v>10.55</v>
      </c>
      <c r="H152" s="2">
        <f>+hist_ExAnteRealRate_wFG!D99-hist_RealNaturalRate_wFG!D99</f>
        <v>0.53093984760159962</v>
      </c>
      <c r="I152">
        <f>+hist_Forward5YearRealR_wFG!D99-hist_Forward5YearRNatR_wFG!D99</f>
        <v>-5.612465856302995E-2</v>
      </c>
      <c r="J152" s="2">
        <f>+hist_ExAnteRealRate_woFG!D99-hist_RealNaturalRate_woFG!D99</f>
        <v>0.57492661946164958</v>
      </c>
      <c r="K152">
        <f>+hist_Forward5YearRealR_woFG!D99-hist_Forward5YearRNatR_woFG!D99</f>
        <v>-4.8069653577480054E-2</v>
      </c>
      <c r="L152">
        <f>+hist_Forward5YearRNatR_wFG!D99</f>
        <v>2.9950518080798401</v>
      </c>
    </row>
    <row r="153" spans="1:12">
      <c r="A153" s="1">
        <v>30956</v>
      </c>
      <c r="B153">
        <v>0.6</v>
      </c>
      <c r="E153">
        <v>3.5</v>
      </c>
      <c r="F153">
        <v>7.4</v>
      </c>
      <c r="G153">
        <f>+'YC Chart - Policy rate'!D103*4</f>
        <v>11.39</v>
      </c>
      <c r="H153" s="2">
        <f>+hist_ExAnteRealRate_wFG!D100-hist_RealNaturalRate_wFG!D100</f>
        <v>1.2632909453736199</v>
      </c>
      <c r="I153">
        <f>+hist_Forward5YearRealR_wFG!D100-hist_Forward5YearRNatR_wFG!D100</f>
        <v>-1.3675454915179852E-2</v>
      </c>
      <c r="J153" s="2">
        <f>+hist_ExAnteRealRate_woFG!D100-hist_RealNaturalRate_woFG!D100</f>
        <v>1.3073410135319801</v>
      </c>
      <c r="K153">
        <f>+hist_Forward5YearRealR_woFG!D100-hist_Forward5YearRNatR_woFG!D100</f>
        <v>-5.5878214846600827E-3</v>
      </c>
      <c r="L153">
        <f>+hist_Forward5YearRNatR_wFG!D100</f>
        <v>2.7226596927109199</v>
      </c>
    </row>
    <row r="154" spans="1:12">
      <c r="A154" s="1">
        <v>31048</v>
      </c>
      <c r="B154">
        <v>1.2</v>
      </c>
      <c r="E154">
        <v>3.6</v>
      </c>
      <c r="F154">
        <v>7.1</v>
      </c>
      <c r="G154">
        <f>+'YC Chart - Policy rate'!D104*4</f>
        <v>9.26</v>
      </c>
      <c r="H154" s="2">
        <f>+hist_ExAnteRealRate_wFG!D101-hist_RealNaturalRate_wFG!D101</f>
        <v>2.9389691533642299</v>
      </c>
      <c r="I154">
        <f>+hist_Forward5YearRealR_wFG!D101-hist_Forward5YearRNatR_wFG!D101</f>
        <v>-8.3747806858500251E-2</v>
      </c>
      <c r="J154" s="2">
        <f>+hist_ExAnteRealRate_woFG!D101-hist_RealNaturalRate_woFG!D101</f>
        <v>2.9830766430895204</v>
      </c>
      <c r="K154">
        <f>+hist_Forward5YearRealR_woFG!D101-hist_Forward5YearRNatR_woFG!D101</f>
        <v>-7.5644903914559691E-2</v>
      </c>
      <c r="L154">
        <f>+hist_Forward5YearRNatR_wFG!D101</f>
        <v>2.5622829942415901</v>
      </c>
    </row>
    <row r="155" spans="1:12">
      <c r="A155" s="1">
        <v>31138</v>
      </c>
      <c r="B155">
        <v>0.8</v>
      </c>
      <c r="E155">
        <v>3.4</v>
      </c>
      <c r="F155">
        <v>6.6</v>
      </c>
      <c r="G155">
        <f>+'YC Chart - Policy rate'!D105*4</f>
        <v>8.48</v>
      </c>
      <c r="H155" s="2">
        <f>+hist_ExAnteRealRate_wFG!D102-hist_RealNaturalRate_wFG!D102</f>
        <v>1.9368601602989099</v>
      </c>
      <c r="I155">
        <f>+hist_Forward5YearRealR_wFG!D102-hist_Forward5YearRNatR_wFG!D102</f>
        <v>8.8955699216302087E-3</v>
      </c>
      <c r="J155" s="2">
        <f>+hist_ExAnteRealRate_woFG!D102-hist_RealNaturalRate_woFG!D102</f>
        <v>1.9811033320705702</v>
      </c>
      <c r="K155">
        <f>+hist_Forward5YearRealR_woFG!D102-hist_Forward5YearRNatR_woFG!D102</f>
        <v>1.702916558930001E-2</v>
      </c>
      <c r="L155">
        <f>+hist_Forward5YearRNatR_wFG!D102</f>
        <v>3.0769425527637999</v>
      </c>
    </row>
    <row r="156" spans="1:12">
      <c r="A156" s="1">
        <v>31229</v>
      </c>
      <c r="B156">
        <v>0.8</v>
      </c>
      <c r="E156">
        <v>3.4</v>
      </c>
      <c r="F156">
        <v>5.8</v>
      </c>
      <c r="G156">
        <f>+'YC Chart - Policy rate'!D106*4</f>
        <v>7.92</v>
      </c>
      <c r="H156" s="2">
        <f>+hist_ExAnteRealRate_wFG!D103-hist_RealNaturalRate_wFG!D103</f>
        <v>3.1595931895403799</v>
      </c>
      <c r="I156">
        <f>+hist_Forward5YearRealR_wFG!D103-hist_Forward5YearRNatR_wFG!D103</f>
        <v>-3.0308974145089707E-2</v>
      </c>
      <c r="J156" s="2">
        <f>+hist_ExAnteRealRate_woFG!D103-hist_RealNaturalRate_woFG!D103</f>
        <v>3.2039810309339396</v>
      </c>
      <c r="K156">
        <f>+hist_Forward5YearRealR_woFG!D103-hist_Forward5YearRNatR_woFG!D103</f>
        <v>-2.2126106454109618E-2</v>
      </c>
      <c r="L156">
        <f>+hist_Forward5YearRNatR_wFG!D103</f>
        <v>2.8281685345008198</v>
      </c>
    </row>
    <row r="157" spans="1:12">
      <c r="A157" s="1">
        <v>31321</v>
      </c>
      <c r="B157">
        <v>0.7</v>
      </c>
      <c r="E157">
        <v>3.5</v>
      </c>
      <c r="F157">
        <v>5</v>
      </c>
      <c r="G157">
        <f>+'YC Chart - Policy rate'!D107*4</f>
        <v>7.9</v>
      </c>
      <c r="H157" s="2">
        <f>+hist_ExAnteRealRate_wFG!D104-hist_RealNaturalRate_wFG!D104</f>
        <v>2.2468193373919099</v>
      </c>
      <c r="I157">
        <f>+hist_Forward5YearRealR_wFG!D104-hist_Forward5YearRNatR_wFG!D104</f>
        <v>-5.7050818928399138E-3</v>
      </c>
      <c r="J157" s="2">
        <f>+hist_ExAnteRealRate_woFG!D104-hist_RealNaturalRate_woFG!D104</f>
        <v>2.2912753542607094</v>
      </c>
      <c r="K157">
        <f>+hist_Forward5YearRealR_woFG!D104-hist_Forward5YearRNatR_woFG!D104</f>
        <v>2.5124068615900441E-3</v>
      </c>
      <c r="L157">
        <f>+hist_Forward5YearRNatR_wFG!D104</f>
        <v>2.8901545688041099</v>
      </c>
    </row>
    <row r="158" spans="1:12">
      <c r="A158" s="1">
        <v>31413</v>
      </c>
      <c r="B158">
        <v>0.7</v>
      </c>
      <c r="E158">
        <v>3</v>
      </c>
      <c r="F158">
        <v>4.8</v>
      </c>
      <c r="G158">
        <f>+'YC Chart - Policy rate'!D108*4</f>
        <v>8.1</v>
      </c>
      <c r="H158" s="2">
        <f>+hist_ExAnteRealRate_wFG!D105-hist_RealNaturalRate_wFG!D105</f>
        <v>1.7655195715049401</v>
      </c>
      <c r="I158">
        <f>+hist_Forward5YearRealR_wFG!D105-hist_Forward5YearRNatR_wFG!D105</f>
        <v>-5.2868892650010046E-2</v>
      </c>
      <c r="J158" s="2">
        <f>+hist_ExAnteRealRate_woFG!D105-hist_RealNaturalRate_woFG!D105</f>
        <v>1.8100381257634202</v>
      </c>
      <c r="K158">
        <f>+hist_Forward5YearRealR_woFG!D105-hist_Forward5YearRNatR_woFG!D105</f>
        <v>-4.4634380061089995E-2</v>
      </c>
      <c r="L158">
        <f>+hist_Forward5YearRNatR_wFG!D105</f>
        <v>2.62921115860969</v>
      </c>
    </row>
    <row r="159" spans="1:12">
      <c r="A159" s="1">
        <v>31503</v>
      </c>
      <c r="B159">
        <v>-0.1</v>
      </c>
      <c r="E159">
        <v>2.1</v>
      </c>
      <c r="F159">
        <v>4.8</v>
      </c>
      <c r="G159">
        <f>+'YC Chart - Policy rate'!D109*4</f>
        <v>7.83</v>
      </c>
      <c r="H159" s="2">
        <f>+hist_ExAnteRealRate_wFG!D106-hist_RealNaturalRate_wFG!D106</f>
        <v>-0.73161596291687037</v>
      </c>
      <c r="I159">
        <f>+hist_Forward5YearRealR_wFG!D106-hist_Forward5YearRNatR_wFG!D106</f>
        <v>1.5977664557779825E-2</v>
      </c>
      <c r="J159" s="2">
        <f>+hist_ExAnteRealRate_woFG!D106-hist_RealNaturalRate_woFG!D106</f>
        <v>-0.68695481146763981</v>
      </c>
      <c r="K159">
        <f>+hist_Forward5YearRealR_woFG!D106-hist_Forward5YearRNatR_woFG!D106</f>
        <v>2.4245009685450292E-2</v>
      </c>
      <c r="L159">
        <f>+hist_Forward5YearRNatR_wFG!D106</f>
        <v>2.4502403357471301</v>
      </c>
    </row>
    <row r="160" spans="1:12">
      <c r="A160" s="1">
        <v>31594</v>
      </c>
      <c r="B160">
        <v>0.5</v>
      </c>
      <c r="E160">
        <v>1.8</v>
      </c>
      <c r="F160">
        <v>5.7</v>
      </c>
      <c r="G160">
        <f>+'YC Chart - Policy rate'!D110*4</f>
        <v>6.92</v>
      </c>
      <c r="H160" s="2">
        <f>+hist_ExAnteRealRate_wFG!D107-hist_RealNaturalRate_wFG!D107</f>
        <v>1.87264153437304</v>
      </c>
      <c r="I160">
        <f>+hist_Forward5YearRealR_wFG!D107-hist_Forward5YearRNatR_wFG!D107</f>
        <v>-2.7955017450800312E-3</v>
      </c>
      <c r="J160" s="2">
        <f>+hist_ExAnteRealRate_woFG!D107-hist_RealNaturalRate_woFG!D107</f>
        <v>1.9174547690639101</v>
      </c>
      <c r="K160">
        <f>+hist_Forward5YearRealR_woFG!D107-hist_Forward5YearRNatR_woFG!D107</f>
        <v>5.5237186396199789E-3</v>
      </c>
      <c r="L160">
        <f>+hist_Forward5YearRNatR_wFG!D107</f>
        <v>2.0310795645227202</v>
      </c>
    </row>
    <row r="161" spans="1:12">
      <c r="A161" s="1">
        <v>31686</v>
      </c>
      <c r="B161">
        <v>0.6</v>
      </c>
      <c r="E161">
        <v>1.7</v>
      </c>
      <c r="F161">
        <v>6</v>
      </c>
      <c r="G161">
        <f>+'YC Chart - Policy rate'!D111*4</f>
        <v>6.21</v>
      </c>
      <c r="H161" s="2">
        <f>+hist_ExAnteRealRate_wFG!D108-hist_RealNaturalRate_wFG!D108</f>
        <v>-0.8321059219258804</v>
      </c>
      <c r="I161">
        <f>+hist_Forward5YearRealR_wFG!D108-hist_Forward5YearRNatR_wFG!D108</f>
        <v>-1.6762351422690003E-2</v>
      </c>
      <c r="J161" s="2">
        <f>+hist_ExAnteRealRate_woFG!D108-hist_RealNaturalRate_woFG!D108</f>
        <v>-0.78721828550406991</v>
      </c>
      <c r="K161">
        <f>+hist_Forward5YearRealR_woFG!D108-hist_Forward5YearRNatR_woFG!D108</f>
        <v>-8.4060806296499813E-3</v>
      </c>
      <c r="L161">
        <f>+hist_Forward5YearRNatR_wFG!D108</f>
        <v>1.9515749794124799</v>
      </c>
    </row>
    <row r="162" spans="1:12">
      <c r="A162" s="1">
        <v>31778</v>
      </c>
      <c r="B162">
        <v>0.9</v>
      </c>
      <c r="E162">
        <v>2</v>
      </c>
      <c r="F162">
        <v>7.5</v>
      </c>
      <c r="G162">
        <f>+'YC Chart - Policy rate'!D112*4</f>
        <v>6.27</v>
      </c>
      <c r="H162" s="2">
        <f>+hist_ExAnteRealRate_wFG!D109-hist_RealNaturalRate_wFG!D109</f>
        <v>0.15163317983508007</v>
      </c>
      <c r="I162">
        <f>+hist_Forward5YearRealR_wFG!D109-hist_Forward5YearRNatR_wFG!D109</f>
        <v>-2.9906486982389957E-2</v>
      </c>
      <c r="J162" s="2">
        <f>+hist_ExAnteRealRate_woFG!D109-hist_RealNaturalRate_woFG!D109</f>
        <v>0.19658974245465011</v>
      </c>
      <c r="K162">
        <f>+hist_Forward5YearRealR_woFG!D109-hist_Forward5YearRNatR_woFG!D109</f>
        <v>-2.1530991580490211E-2</v>
      </c>
      <c r="L162">
        <f>+hist_Forward5YearRNatR_wFG!D109</f>
        <v>1.99407188307553</v>
      </c>
    </row>
    <row r="163" spans="1:12">
      <c r="A163" s="1">
        <v>31868</v>
      </c>
      <c r="B163">
        <v>1</v>
      </c>
      <c r="E163">
        <v>3.1</v>
      </c>
      <c r="F163">
        <v>7.4</v>
      </c>
      <c r="G163">
        <f>+'YC Chart - Policy rate'!D113*4</f>
        <v>6.22</v>
      </c>
      <c r="H163" s="2">
        <f>+hist_ExAnteRealRate_wFG!D110-hist_RealNaturalRate_wFG!D110</f>
        <v>-2.5324868072413498</v>
      </c>
      <c r="I163">
        <f>+hist_Forward5YearRealR_wFG!D110-hist_Forward5YearRNatR_wFG!D110</f>
        <v>-2.5080943418649859E-2</v>
      </c>
      <c r="J163" s="2">
        <f>+hist_ExAnteRealRate_woFG!D110-hist_RealNaturalRate_woFG!D110</f>
        <v>-2.4873794192052499</v>
      </c>
      <c r="K163">
        <f>+hist_Forward5YearRealR_woFG!D110-hist_Forward5YearRNatR_woFG!D110</f>
        <v>-1.6669980693199804E-2</v>
      </c>
      <c r="L163">
        <f>+hist_Forward5YearRNatR_wFG!D110</f>
        <v>2.1667532939611398</v>
      </c>
    </row>
    <row r="164" spans="1:12">
      <c r="A164" s="1">
        <v>31959</v>
      </c>
      <c r="B164">
        <v>0.9</v>
      </c>
      <c r="E164">
        <v>3.5</v>
      </c>
      <c r="F164">
        <v>8</v>
      </c>
      <c r="G164">
        <f>+'YC Chart - Policy rate'!D114*4</f>
        <v>6.65</v>
      </c>
      <c r="H164" s="2">
        <f>+hist_ExAnteRealRate_wFG!D111-hist_RealNaturalRate_wFG!D111</f>
        <v>-1.7914534100077697</v>
      </c>
      <c r="I164">
        <f>+hist_Forward5YearRealR_wFG!D111-hist_Forward5YearRNatR_wFG!D111</f>
        <v>-8.8411212834279773E-2</v>
      </c>
      <c r="J164" s="2">
        <f>+hist_ExAnteRealRate_woFG!D111-hist_RealNaturalRate_woFG!D111</f>
        <v>-1.74618521548547</v>
      </c>
      <c r="K164">
        <f>+hist_Forward5YearRealR_woFG!D111-hist_Forward5YearRNatR_woFG!D111</f>
        <v>-7.9945214531619957E-2</v>
      </c>
      <c r="L164">
        <f>+hist_Forward5YearRNatR_wFG!D111</f>
        <v>2.4469466039297298</v>
      </c>
    </row>
    <row r="165" spans="1:12">
      <c r="A165" s="1">
        <v>32051</v>
      </c>
      <c r="B165">
        <v>0.9</v>
      </c>
      <c r="E165">
        <v>3.8</v>
      </c>
      <c r="F165">
        <v>8.1999999999999993</v>
      </c>
      <c r="G165">
        <f>+'YC Chart - Policy rate'!D115*4</f>
        <v>6.84</v>
      </c>
      <c r="H165" s="2">
        <f>+hist_ExAnteRealRate_wFG!D112-hist_RealNaturalRate_wFG!D112</f>
        <v>-0.79635085429526997</v>
      </c>
      <c r="I165">
        <f>+hist_Forward5YearRealR_wFG!D112-hist_Forward5YearRNatR_wFG!D112</f>
        <v>-0.12751294003034985</v>
      </c>
      <c r="J165" s="2">
        <f>+hist_ExAnteRealRate_woFG!D112-hist_RealNaturalRate_woFG!D112</f>
        <v>-0.75100087790575998</v>
      </c>
      <c r="K165">
        <f>+hist_Forward5YearRealR_woFG!D112-hist_Forward5YearRNatR_woFG!D112</f>
        <v>-0.11900690218740984</v>
      </c>
      <c r="L165">
        <f>+hist_Forward5YearRNatR_wFG!D112</f>
        <v>2.5093008315235399</v>
      </c>
    </row>
    <row r="166" spans="1:12">
      <c r="A166" s="1">
        <v>32143</v>
      </c>
      <c r="B166">
        <v>0.8</v>
      </c>
      <c r="E166">
        <v>3.6</v>
      </c>
      <c r="F166">
        <v>7.8</v>
      </c>
      <c r="G166">
        <f>+'YC Chart - Policy rate'!D116*4</f>
        <v>6.92</v>
      </c>
      <c r="H166" s="2">
        <f>+hist_ExAnteRealRate_wFG!D113-hist_RealNaturalRate_wFG!D113</f>
        <v>-0.49025829266692034</v>
      </c>
      <c r="I166">
        <f>+hist_Forward5YearRealR_wFG!D113-hist_Forward5YearRNatR_wFG!D113</f>
        <v>-0.11281576483031985</v>
      </c>
      <c r="J166" s="2">
        <f>+hist_ExAnteRealRate_woFG!D113-hist_RealNaturalRate_woFG!D113</f>
        <v>-0.44483188761118031</v>
      </c>
      <c r="K166">
        <f>+hist_Forward5YearRealR_woFG!D113-hist_Forward5YearRNatR_woFG!D113</f>
        <v>-0.10428774852967981</v>
      </c>
      <c r="L166">
        <f>+hist_Forward5YearRNatR_wFG!D113</f>
        <v>2.2732387045540499</v>
      </c>
    </row>
    <row r="167" spans="1:12">
      <c r="A167" s="1">
        <v>32234</v>
      </c>
      <c r="B167">
        <v>1.1000000000000001</v>
      </c>
      <c r="E167">
        <v>3.8</v>
      </c>
      <c r="F167">
        <v>8.6</v>
      </c>
      <c r="G167">
        <f>+'YC Chart - Policy rate'!D117*4</f>
        <v>6.67</v>
      </c>
      <c r="H167" s="2">
        <f>+hist_ExAnteRealRate_wFG!D114-hist_RealNaturalRate_wFG!D114</f>
        <v>-1.2668424582096796</v>
      </c>
      <c r="I167">
        <f>+hist_Forward5YearRealR_wFG!D114-hist_Forward5YearRNatR_wFG!D114</f>
        <v>-0.11513462186722023</v>
      </c>
      <c r="J167" s="2">
        <f>+hist_ExAnteRealRate_woFG!D114-hist_RealNaturalRate_woFG!D114</f>
        <v>-1.2212557727104398</v>
      </c>
      <c r="K167">
        <f>+hist_Forward5YearRealR_woFG!D114-hist_Forward5YearRNatR_woFG!D114</f>
        <v>-0.10656789760058993</v>
      </c>
      <c r="L167">
        <f>+hist_Forward5YearRNatR_wFG!D114</f>
        <v>2.3529789442048101</v>
      </c>
    </row>
    <row r="168" spans="1:12">
      <c r="A168" s="1">
        <v>32325</v>
      </c>
      <c r="B168">
        <v>1.2</v>
      </c>
      <c r="E168">
        <v>4</v>
      </c>
      <c r="F168">
        <v>8.1</v>
      </c>
      <c r="G168">
        <f>+'YC Chart - Policy rate'!D118*4</f>
        <v>7.15</v>
      </c>
      <c r="H168" s="2">
        <f>+hist_ExAnteRealRate_wFG!D115-hist_RealNaturalRate_wFG!D115</f>
        <v>-0.55162007684933023</v>
      </c>
      <c r="I168">
        <f>+hist_Forward5YearRealR_wFG!D115-hist_Forward5YearRNatR_wFG!D115</f>
        <v>-0.13751248613848999</v>
      </c>
      <c r="J168" s="2">
        <f>+hist_ExAnteRealRate_woFG!D115-hist_RealNaturalRate_woFG!D115</f>
        <v>-0.50586264491603039</v>
      </c>
      <c r="K168">
        <f>+hist_Forward5YearRealR_woFG!D115-hist_Forward5YearRNatR_woFG!D115</f>
        <v>-0.12888689501730033</v>
      </c>
      <c r="L168">
        <f>+hist_Forward5YearRNatR_wFG!D115</f>
        <v>2.4624854232054099</v>
      </c>
    </row>
    <row r="169" spans="1:12">
      <c r="A169" s="1">
        <v>32417</v>
      </c>
      <c r="B169">
        <v>1</v>
      </c>
      <c r="E169">
        <v>4.2</v>
      </c>
      <c r="F169">
        <v>7.8</v>
      </c>
      <c r="G169">
        <f>+'YC Chart - Policy rate'!D119*4</f>
        <v>7.98</v>
      </c>
      <c r="H169" s="2">
        <f>+hist_ExAnteRealRate_wFG!D116-hist_RealNaturalRate_wFG!D116</f>
        <v>-1.5124304565019102</v>
      </c>
      <c r="I169">
        <f>+hist_Forward5YearRealR_wFG!D116-hist_Forward5YearRNatR_wFG!D116</f>
        <v>-9.6556384453399868E-2</v>
      </c>
      <c r="J169" s="2">
        <f>+hist_ExAnteRealRate_woFG!D116-hist_RealNaturalRate_woFG!D116</f>
        <v>-1.4665828789870701</v>
      </c>
      <c r="K169">
        <f>+hist_Forward5YearRealR_woFG!D116-hist_Forward5YearRNatR_woFG!D116</f>
        <v>-8.7887107104120066E-2</v>
      </c>
      <c r="L169">
        <f>+hist_Forward5YearRNatR_wFG!D116</f>
        <v>2.5015949860150299</v>
      </c>
    </row>
    <row r="170" spans="1:12">
      <c r="A170" s="1">
        <v>32509</v>
      </c>
      <c r="B170">
        <v>1.1000000000000001</v>
      </c>
      <c r="E170">
        <v>4.5999999999999996</v>
      </c>
      <c r="F170">
        <v>6.4</v>
      </c>
      <c r="G170">
        <f>+'YC Chart - Policy rate'!D120*4</f>
        <v>8.4700000000000006</v>
      </c>
      <c r="H170" s="2">
        <f>+hist_ExAnteRealRate_wFG!D117-hist_RealNaturalRate_wFG!D117</f>
        <v>-2.6349536911947409</v>
      </c>
      <c r="I170">
        <f>+hist_Forward5YearRealR_wFG!D117-hist_Forward5YearRNatR_wFG!D117</f>
        <v>-0.15249346474774006</v>
      </c>
      <c r="J170" s="2">
        <f>+hist_ExAnteRealRate_woFG!D117-hist_RealNaturalRate_woFG!D117</f>
        <v>-2.5890212981851093</v>
      </c>
      <c r="K170">
        <f>+hist_Forward5YearRealR_woFG!D117-hist_Forward5YearRNatR_woFG!D117</f>
        <v>-0.14379882172248015</v>
      </c>
      <c r="L170">
        <f>+hist_Forward5YearRNatR_wFG!D117</f>
        <v>2.7652240025683001</v>
      </c>
    </row>
    <row r="171" spans="1:12">
      <c r="A171" s="1">
        <v>32599</v>
      </c>
      <c r="B171">
        <v>1.3</v>
      </c>
      <c r="E171">
        <v>4.8</v>
      </c>
      <c r="F171">
        <v>6.6</v>
      </c>
      <c r="G171">
        <f>+'YC Chart - Policy rate'!D121*4</f>
        <v>9.4499999999999993</v>
      </c>
      <c r="H171" s="2">
        <f>+hist_ExAnteRealRate_wFG!D118-hist_RealNaturalRate_wFG!D118</f>
        <v>-3.1771056687062105</v>
      </c>
      <c r="I171">
        <f>+hist_Forward5YearRealR_wFG!D118-hist_Forward5YearRNatR_wFG!D118</f>
        <v>-0.14878522040238984</v>
      </c>
      <c r="J171" s="2">
        <f>+hist_ExAnteRealRate_woFG!D118-hist_RealNaturalRate_woFG!D118</f>
        <v>-3.1310025731044595</v>
      </c>
      <c r="K171">
        <f>+hist_Forward5YearRealR_woFG!D118-hist_Forward5YearRNatR_woFG!D118</f>
        <v>-0.1400479403416699</v>
      </c>
      <c r="L171">
        <f>+hist_Forward5YearRNatR_wFG!D118</f>
        <v>2.77834088402658</v>
      </c>
    </row>
    <row r="172" spans="1:12">
      <c r="A172" s="1">
        <v>32690</v>
      </c>
      <c r="B172">
        <v>0.6</v>
      </c>
      <c r="E172">
        <v>4.2</v>
      </c>
      <c r="F172">
        <v>6.2</v>
      </c>
      <c r="G172">
        <f>+'YC Chart - Policy rate'!D122*4</f>
        <v>9.73</v>
      </c>
      <c r="H172" s="2">
        <f>+hist_ExAnteRealRate_wFG!D119-hist_RealNaturalRate_wFG!D119</f>
        <v>-2.5841103635094704</v>
      </c>
      <c r="I172">
        <f>+hist_Forward5YearRealR_wFG!D119-hist_Forward5YearRNatR_wFG!D119</f>
        <v>-0.15896046461620017</v>
      </c>
      <c r="J172" s="2">
        <f>+hist_ExAnteRealRate_woFG!D119-hist_RealNaturalRate_woFG!D119</f>
        <v>-2.5378257140031799</v>
      </c>
      <c r="K172">
        <f>+hist_Forward5YearRealR_woFG!D119-hist_Forward5YearRNatR_woFG!D119</f>
        <v>-0.15015972802390998</v>
      </c>
      <c r="L172">
        <f>+hist_Forward5YearRNatR_wFG!D119</f>
        <v>2.5525817047650401</v>
      </c>
    </row>
    <row r="173" spans="1:12">
      <c r="A173" s="1">
        <v>32782</v>
      </c>
      <c r="B173">
        <v>0.8</v>
      </c>
      <c r="E173">
        <v>3.9</v>
      </c>
      <c r="F173">
        <v>5.6</v>
      </c>
      <c r="G173">
        <f>+'YC Chart - Policy rate'!D123*4</f>
        <v>9.08</v>
      </c>
      <c r="H173" s="2">
        <f>+hist_ExAnteRealRate_wFG!D120-hist_RealNaturalRate_wFG!D120</f>
        <v>-1.3313523389840096</v>
      </c>
      <c r="I173">
        <f>+hist_Forward5YearRealR_wFG!D120-hist_Forward5YearRNatR_wFG!D120</f>
        <v>-0.24262179048785004</v>
      </c>
      <c r="J173" s="2">
        <f>+hist_ExAnteRealRate_woFG!D120-hist_RealNaturalRate_woFG!D120</f>
        <v>-1.2849687045201001</v>
      </c>
      <c r="K173">
        <f>+hist_Forward5YearRealR_woFG!D120-hist_Forward5YearRNatR_woFG!D120</f>
        <v>-0.2337729909779398</v>
      </c>
      <c r="L173">
        <f>+hist_Forward5YearRNatR_wFG!D120</f>
        <v>2.4152584978260299</v>
      </c>
    </row>
    <row r="174" spans="1:12">
      <c r="A174" s="1">
        <v>32874</v>
      </c>
      <c r="B174">
        <v>1.4</v>
      </c>
      <c r="E174">
        <v>4.2</v>
      </c>
      <c r="F174">
        <v>4.5</v>
      </c>
      <c r="G174">
        <f>+'YC Chart - Policy rate'!D124*4</f>
        <v>8.61</v>
      </c>
      <c r="H174" s="2">
        <f>+hist_ExAnteRealRate_wFG!D121-hist_RealNaturalRate_wFG!D121</f>
        <v>-1.5734430046801302</v>
      </c>
      <c r="I174">
        <f>+hist_Forward5YearRealR_wFG!D121-hist_Forward5YearRNatR_wFG!D121</f>
        <v>-0.19163420516805996</v>
      </c>
      <c r="J174" s="2">
        <f>+hist_ExAnteRealRate_woFG!D121-hist_RealNaturalRate_woFG!D121</f>
        <v>-1.52696592146967</v>
      </c>
      <c r="K174">
        <f>+hist_Forward5YearRealR_woFG!D121-hist_Forward5YearRNatR_woFG!D121</f>
        <v>-0.18275596361244029</v>
      </c>
      <c r="L174">
        <f>+hist_Forward5YearRNatR_wFG!D121</f>
        <v>2.2560914442728</v>
      </c>
    </row>
    <row r="175" spans="1:12">
      <c r="A175" s="1">
        <v>32964</v>
      </c>
      <c r="B175">
        <v>0.9</v>
      </c>
      <c r="E175">
        <v>3.8</v>
      </c>
      <c r="F175">
        <v>2.8</v>
      </c>
      <c r="G175">
        <f>+'YC Chart - Policy rate'!D125*4</f>
        <v>8.25</v>
      </c>
      <c r="H175" s="2">
        <f>+hist_ExAnteRealRate_wFG!D122-hist_RealNaturalRate_wFG!D122</f>
        <v>-4.1850455817543093</v>
      </c>
      <c r="I175">
        <f>+hist_Forward5YearRealR_wFG!D122-hist_Forward5YearRNatR_wFG!D122</f>
        <v>-0.19797342705566034</v>
      </c>
      <c r="J175" s="2">
        <f>+hist_ExAnteRealRate_woFG!D122-hist_RealNaturalRate_woFG!D122</f>
        <v>-4.1383871338815403</v>
      </c>
      <c r="K175">
        <f>+hist_Forward5YearRealR_woFG!D122-hist_Forward5YearRNatR_woFG!D122</f>
        <v>-0.18904787264483991</v>
      </c>
      <c r="L175">
        <f>+hist_Forward5YearRNatR_wFG!D122</f>
        <v>2.6581820488966201</v>
      </c>
    </row>
    <row r="176" spans="1:12">
      <c r="A176" s="1">
        <v>33055</v>
      </c>
      <c r="B176">
        <v>1.3</v>
      </c>
      <c r="C176">
        <v>1</v>
      </c>
      <c r="D176">
        <v>-1</v>
      </c>
      <c r="E176">
        <v>4.5</v>
      </c>
      <c r="F176">
        <v>2.8</v>
      </c>
      <c r="G176">
        <f>+'YC Chart - Policy rate'!D126*4</f>
        <v>8.24</v>
      </c>
      <c r="H176" s="2">
        <f>+hist_ExAnteRealRate_wFG!D123-hist_RealNaturalRate_wFG!D123</f>
        <v>-1.6606195335911504</v>
      </c>
      <c r="I176">
        <f>+hist_Forward5YearRealR_wFG!D123-hist_Forward5YearRNatR_wFG!D123</f>
        <v>-0.11448514725250014</v>
      </c>
      <c r="J176" s="2">
        <f>+hist_ExAnteRealRate_woFG!D123-hist_RealNaturalRate_woFG!D123</f>
        <v>-1.6137687344963503</v>
      </c>
      <c r="K176">
        <f>+hist_Forward5YearRealR_woFG!D123-hist_Forward5YearRNatR_woFG!D123</f>
        <v>-0.10549073466988013</v>
      </c>
      <c r="L176">
        <f>+hist_Forward5YearRNatR_wFG!D123</f>
        <v>2.6041822970805399</v>
      </c>
    </row>
    <row r="177" spans="1:12">
      <c r="A177" s="1">
        <v>33147</v>
      </c>
      <c r="B177">
        <v>1.3</v>
      </c>
      <c r="C177">
        <v>1</v>
      </c>
      <c r="D177">
        <v>-1</v>
      </c>
      <c r="E177">
        <v>5</v>
      </c>
      <c r="F177">
        <v>3.2</v>
      </c>
      <c r="G177">
        <f>+'YC Chart - Policy rate'!D127*4</f>
        <v>8.16</v>
      </c>
      <c r="H177" s="2">
        <f>+hist_ExAnteRealRate_wFG!D124-hist_RealNaturalRate_wFG!D124</f>
        <v>-1.0534807121421803</v>
      </c>
      <c r="I177">
        <f>+hist_Forward5YearRealR_wFG!D124-hist_Forward5YearRNatR_wFG!D124</f>
        <v>-0.13828944768650997</v>
      </c>
      <c r="J177" s="2">
        <f>+hist_ExAnteRealRate_woFG!D124-hist_RealNaturalRate_woFG!D124</f>
        <v>-1.0065226398751603</v>
      </c>
      <c r="K177">
        <f>+hist_Forward5YearRealR_woFG!D124-hist_Forward5YearRNatR_woFG!D124</f>
        <v>-0.12924182777616</v>
      </c>
      <c r="L177">
        <f>+hist_Forward5YearRNatR_wFG!D124</f>
        <v>2.5822210381194699</v>
      </c>
    </row>
    <row r="178" spans="1:12">
      <c r="A178" s="1">
        <v>33239</v>
      </c>
      <c r="B178">
        <v>0.5</v>
      </c>
      <c r="C178">
        <v>1</v>
      </c>
      <c r="D178">
        <v>-1</v>
      </c>
      <c r="E178">
        <v>4.0999999999999996</v>
      </c>
      <c r="F178">
        <v>4.3</v>
      </c>
      <c r="G178">
        <f>+'YC Chart - Policy rate'!D128*4</f>
        <v>7.74</v>
      </c>
      <c r="H178" s="2">
        <f>+hist_ExAnteRealRate_wFG!D125-hist_RealNaturalRate_wFG!D125</f>
        <v>-1.0645194547201502</v>
      </c>
      <c r="I178">
        <f>+hist_Forward5YearRealR_wFG!D125-hist_Forward5YearRNatR_wFG!D125</f>
        <v>-0.10738481236115005</v>
      </c>
      <c r="J178" s="2">
        <f>+hist_ExAnteRealRate_woFG!D125-hist_RealNaturalRate_woFG!D125</f>
        <v>-1.01746015068814</v>
      </c>
      <c r="K178">
        <f>+hist_Forward5YearRealR_woFG!D125-hist_Forward5YearRNatR_woFG!D125</f>
        <v>-9.8302963498949847E-2</v>
      </c>
      <c r="L178">
        <f>+hist_Forward5YearRNatR_wFG!D125</f>
        <v>2.2873132779463199</v>
      </c>
    </row>
    <row r="179" spans="1:12">
      <c r="A179" s="1">
        <v>33329</v>
      </c>
      <c r="B179">
        <v>0.5</v>
      </c>
      <c r="E179">
        <v>3.7</v>
      </c>
      <c r="F179">
        <v>5.4</v>
      </c>
      <c r="G179">
        <f>+'YC Chart - Policy rate'!D129*4</f>
        <v>6.43</v>
      </c>
      <c r="H179" s="2">
        <f>+hist_ExAnteRealRate_wFG!D126-hist_RealNaturalRate_wFG!D126</f>
        <v>1.6410705528313303</v>
      </c>
      <c r="I179">
        <f>+hist_Forward5YearRealR_wFG!D126-hist_Forward5YearRNatR_wFG!D126</f>
        <v>-8.7644387297910242E-2</v>
      </c>
      <c r="J179" s="2">
        <f>+hist_ExAnteRealRate_woFG!D126-hist_RealNaturalRate_woFG!D126</f>
        <v>1.68832106080047</v>
      </c>
      <c r="K179">
        <f>+hist_Forward5YearRealR_woFG!D126-hist_Forward5YearRNatR_woFG!D126</f>
        <v>-7.8509810753840004E-2</v>
      </c>
      <c r="L179">
        <f>+hist_Forward5YearRNatR_wFG!D126</f>
        <v>2.32674305698976</v>
      </c>
    </row>
    <row r="180" spans="1:12">
      <c r="A180" s="1">
        <v>33420</v>
      </c>
      <c r="B180">
        <v>0.7</v>
      </c>
      <c r="E180">
        <v>3.1</v>
      </c>
      <c r="F180">
        <v>5.6</v>
      </c>
      <c r="G180">
        <f>+'YC Chart - Policy rate'!D130*4</f>
        <v>5.86</v>
      </c>
      <c r="H180" s="2">
        <f>+hist_ExAnteRealRate_wFG!D127-hist_RealNaturalRate_wFG!D127</f>
        <v>0.55796510423661005</v>
      </c>
      <c r="I180">
        <f>+hist_Forward5YearRealR_wFG!D127-hist_Forward5YearRNatR_wFG!D127</f>
        <v>-0.11717946960324976</v>
      </c>
      <c r="J180" s="2">
        <f>+hist_ExAnteRealRate_woFG!D127-hist_RealNaturalRate_woFG!D127</f>
        <v>0.60541775112289997</v>
      </c>
      <c r="K180">
        <f>+hist_Forward5YearRealR_woFG!D127-hist_Forward5YearRNatR_woFG!D127</f>
        <v>-0.10796997272482001</v>
      </c>
      <c r="L180">
        <f>+hist_Forward5YearRNatR_wFG!D127</f>
        <v>2.5276834080672899</v>
      </c>
    </row>
    <row r="181" spans="1:12">
      <c r="A181" s="1">
        <v>33512</v>
      </c>
      <c r="B181">
        <v>0.7</v>
      </c>
      <c r="E181">
        <v>2.5</v>
      </c>
      <c r="F181">
        <v>5.8</v>
      </c>
      <c r="G181">
        <f>+'YC Chart - Policy rate'!D131*4</f>
        <v>5.65</v>
      </c>
      <c r="H181" s="2">
        <f>+hist_ExAnteRealRate_wFG!D128-hist_RealNaturalRate_wFG!D128</f>
        <v>0.75712200802049989</v>
      </c>
      <c r="I181">
        <f>+hist_Forward5YearRealR_wFG!D128-hist_Forward5YearRNatR_wFG!D128</f>
        <v>-8.5818534817560188E-2</v>
      </c>
      <c r="J181" s="2">
        <f>+hist_ExAnteRealRate_woFG!D128-hist_RealNaturalRate_woFG!D128</f>
        <v>0.80468971844310011</v>
      </c>
      <c r="K181">
        <f>+hist_Forward5YearRealR_woFG!D128-hist_Forward5YearRNatR_woFG!D128</f>
        <v>-7.65500935110901E-2</v>
      </c>
      <c r="L181">
        <f>+hist_Forward5YearRNatR_wFG!D128</f>
        <v>2.4564208555504701</v>
      </c>
    </row>
    <row r="182" spans="1:12">
      <c r="A182" s="1">
        <v>33604</v>
      </c>
      <c r="B182">
        <v>0.6</v>
      </c>
      <c r="E182">
        <v>2.6</v>
      </c>
      <c r="F182">
        <v>6.6</v>
      </c>
      <c r="G182">
        <f>+'YC Chart - Policy rate'!D132*4</f>
        <v>4.82</v>
      </c>
      <c r="H182" s="2">
        <f>+hist_ExAnteRealRate_wFG!D129-hist_RealNaturalRate_wFG!D129</f>
        <v>1.205145540402992</v>
      </c>
      <c r="I182">
        <f>+hist_Forward5YearRealR_wFG!D129-hist_Forward5YearRNatR_wFG!D129</f>
        <v>-8.2960134105789951E-2</v>
      </c>
      <c r="J182" s="2">
        <f>+hist_ExAnteRealRate_woFG!D129-hist_RealNaturalRate_woFG!D129</f>
        <v>1.2528233863781748</v>
      </c>
      <c r="K182">
        <f>+hist_Forward5YearRealR_woFG!D129-hist_Forward5YearRNatR_woFG!D129</f>
        <v>-7.3652150339089673E-2</v>
      </c>
      <c r="L182">
        <f>+hist_Forward5YearRNatR_wFG!D129</f>
        <v>2.3198951163088601</v>
      </c>
    </row>
    <row r="183" spans="1:12">
      <c r="A183" s="1">
        <v>33695</v>
      </c>
      <c r="B183">
        <v>0.7</v>
      </c>
      <c r="E183">
        <v>2.7</v>
      </c>
      <c r="F183">
        <v>5.8</v>
      </c>
      <c r="G183">
        <f>+'YC Chart - Policy rate'!D133*4</f>
        <v>4.0199999999999996</v>
      </c>
      <c r="H183" s="2">
        <f>+hist_ExAnteRealRate_wFG!D130-hist_RealNaturalRate_wFG!D130</f>
        <v>0.45754435459378606</v>
      </c>
      <c r="I183">
        <f>+hist_Forward5YearRealR_wFG!D130-hist_Forward5YearRNatR_wFG!D130</f>
        <v>-7.6967731440079845E-2</v>
      </c>
      <c r="J183" s="2">
        <f>+hist_ExAnteRealRate_woFG!D130-hist_RealNaturalRate_woFG!D130</f>
        <v>0.50542744472280599</v>
      </c>
      <c r="K183">
        <f>+hist_Forward5YearRealR_woFG!D130-hist_Forward5YearRNatR_woFG!D130</f>
        <v>-6.7601456476769961E-2</v>
      </c>
      <c r="L183">
        <f>+hist_Forward5YearRNatR_wFG!D130</f>
        <v>2.64656336963938</v>
      </c>
    </row>
    <row r="184" spans="1:12">
      <c r="A184" s="1">
        <v>33786</v>
      </c>
      <c r="B184">
        <v>0.6</v>
      </c>
      <c r="E184">
        <v>2.7</v>
      </c>
      <c r="F184">
        <v>5.2</v>
      </c>
      <c r="G184">
        <f>+'YC Chart - Policy rate'!D134*4</f>
        <v>3.77</v>
      </c>
      <c r="H184" s="2">
        <f>+hist_ExAnteRealRate_wFG!D131-hist_RealNaturalRate_wFG!D131</f>
        <v>0.41285589827651503</v>
      </c>
      <c r="I184">
        <f>+hist_Forward5YearRealR_wFG!D131-hist_Forward5YearRNatR_wFG!D131</f>
        <v>-0.13702323542260997</v>
      </c>
      <c r="J184" s="2">
        <f>+hist_ExAnteRealRate_woFG!D131-hist_RealNaturalRate_woFG!D131</f>
        <v>0.46091541960319804</v>
      </c>
      <c r="K184">
        <f>+hist_Forward5YearRealR_woFG!D131-hist_Forward5YearRNatR_woFG!D131</f>
        <v>-0.12759590643887986</v>
      </c>
      <c r="L184">
        <f>+hist_Forward5YearRNatR_wFG!D131</f>
        <v>2.6228009355648401</v>
      </c>
    </row>
    <row r="185" spans="1:12">
      <c r="A185" s="1">
        <v>33878</v>
      </c>
      <c r="B185">
        <v>0.7</v>
      </c>
      <c r="E185">
        <v>2.7</v>
      </c>
      <c r="F185">
        <v>4.8</v>
      </c>
      <c r="G185">
        <f>+'YC Chart - Policy rate'!D135*4</f>
        <v>3.26</v>
      </c>
      <c r="H185" s="2">
        <f>+hist_ExAnteRealRate_wFG!D132-hist_RealNaturalRate_wFG!D132</f>
        <v>0.80030737531223006</v>
      </c>
      <c r="I185">
        <f>+hist_Forward5YearRealR_wFG!D132-hist_Forward5YearRNatR_wFG!D132</f>
        <v>-0.12203645722195011</v>
      </c>
      <c r="J185" s="2">
        <f>+hist_ExAnteRealRate_woFG!D132-hist_RealNaturalRate_woFG!D132</f>
        <v>0.84853019919655392</v>
      </c>
      <c r="K185">
        <f>+hist_Forward5YearRealR_woFG!D132-hist_Forward5YearRNatR_woFG!D132</f>
        <v>-0.11254572625770987</v>
      </c>
      <c r="L185">
        <f>+hist_Forward5YearRNatR_wFG!D132</f>
        <v>2.3865379170118302</v>
      </c>
    </row>
    <row r="186" spans="1:12">
      <c r="A186" s="1">
        <v>33970</v>
      </c>
      <c r="B186">
        <v>0.6</v>
      </c>
      <c r="E186">
        <v>2.6</v>
      </c>
      <c r="F186">
        <v>5</v>
      </c>
      <c r="G186">
        <f>+'YC Chart - Policy rate'!D136*4</f>
        <v>3.03</v>
      </c>
      <c r="H186" s="2">
        <f>+hist_ExAnteRealRate_wFG!D133-hist_RealNaturalRate_wFG!D133</f>
        <v>1.9658766180797069</v>
      </c>
      <c r="I186">
        <f>+hist_Forward5YearRealR_wFG!D133-hist_Forward5YearRNatR_wFG!D133</f>
        <v>-0.15278377623655004</v>
      </c>
      <c r="J186" s="2">
        <f>+hist_ExAnteRealRate_woFG!D133-hist_RealNaturalRate_woFG!D133</f>
        <v>2.0142546210378849</v>
      </c>
      <c r="K186">
        <f>+hist_Forward5YearRealR_woFG!D133-hist_Forward5YearRNatR_woFG!D133</f>
        <v>-0.14322750250364003</v>
      </c>
      <c r="L186">
        <f>+hist_Forward5YearRNatR_wFG!D133</f>
        <v>2.39819844295892</v>
      </c>
    </row>
    <row r="187" spans="1:12">
      <c r="A187" s="1">
        <v>34060</v>
      </c>
      <c r="B187">
        <v>0.7</v>
      </c>
      <c r="E187">
        <v>2.6</v>
      </c>
      <c r="F187">
        <v>5.7</v>
      </c>
      <c r="G187">
        <f>+'YC Chart - Policy rate'!D137*4</f>
        <v>3.04</v>
      </c>
      <c r="H187" s="2">
        <f>+hist_ExAnteRealRate_wFG!D134-hist_RealNaturalRate_wFG!D134</f>
        <v>0.61677935105116799</v>
      </c>
      <c r="I187">
        <f>+hist_Forward5YearRealR_wFG!D134-hist_Forward5YearRNatR_wFG!D134</f>
        <v>-0.15121799955955018</v>
      </c>
      <c r="J187" s="2">
        <f>+hist_ExAnteRealRate_woFG!D134-hist_RealNaturalRate_woFG!D134</f>
        <v>0.66530576009382802</v>
      </c>
      <c r="K187">
        <f>+hist_Forward5YearRealR_woFG!D134-hist_Forward5YearRNatR_woFG!D134</f>
        <v>-0.14159413587089986</v>
      </c>
      <c r="L187">
        <f>+hist_Forward5YearRNatR_wFG!D134</f>
        <v>2.23775948469578</v>
      </c>
    </row>
    <row r="188" spans="1:12">
      <c r="A188" s="1">
        <v>34151</v>
      </c>
      <c r="B188">
        <v>0.4</v>
      </c>
      <c r="E188">
        <v>2.4</v>
      </c>
      <c r="F188">
        <v>6.4</v>
      </c>
      <c r="G188">
        <f>+'YC Chart - Policy rate'!D138*4</f>
        <v>3</v>
      </c>
      <c r="H188" s="2">
        <f>+hist_ExAnteRealRate_wFG!D135-hist_RealNaturalRate_wFG!D135</f>
        <v>-1.1414202191482368</v>
      </c>
      <c r="I188">
        <f>+hist_Forward5YearRealR_wFG!D135-hist_Forward5YearRNatR_wFG!D135</f>
        <v>-0.20293070147986003</v>
      </c>
      <c r="J188" s="2">
        <f>+hist_ExAnteRealRate_woFG!D135-hist_RealNaturalRate_woFG!D135</f>
        <v>-1.0927522136335899</v>
      </c>
      <c r="K188">
        <f>+hist_Forward5YearRealR_woFG!D135-hist_Forward5YearRNatR_woFG!D135</f>
        <v>-0.19323723312653018</v>
      </c>
      <c r="L188">
        <f>+hist_Forward5YearRNatR_wFG!D135</f>
        <v>2.13433836244702</v>
      </c>
    </row>
    <row r="189" spans="1:12">
      <c r="A189" s="1">
        <v>34243</v>
      </c>
      <c r="B189">
        <v>0.6</v>
      </c>
      <c r="E189">
        <v>2.2999999999999998</v>
      </c>
      <c r="F189">
        <v>6.5</v>
      </c>
      <c r="G189">
        <f>+'YC Chart - Policy rate'!D139*4</f>
        <v>3.06</v>
      </c>
      <c r="H189" s="2">
        <f>+hist_ExAnteRealRate_wFG!D136-hist_RealNaturalRate_wFG!D136</f>
        <v>-1.9860236993252258</v>
      </c>
      <c r="I189">
        <f>+hist_Forward5YearRealR_wFG!D136-hist_Forward5YearRNatR_wFG!D136</f>
        <v>-0.23092031138319991</v>
      </c>
      <c r="J189" s="2">
        <f>+hist_ExAnteRealRate_woFG!D136-hist_RealNaturalRate_woFG!D136</f>
        <v>-1.9372216310336849</v>
      </c>
      <c r="K189">
        <f>+hist_Forward5YearRealR_woFG!D136-hist_Forward5YearRNatR_woFG!D136</f>
        <v>-0.22115522357899975</v>
      </c>
      <c r="L189">
        <f>+hist_Forward5YearRNatR_wFG!D136</f>
        <v>2.2362970509637399</v>
      </c>
    </row>
    <row r="190" spans="1:12">
      <c r="A190" s="1">
        <v>34335</v>
      </c>
      <c r="B190">
        <v>0.4</v>
      </c>
      <c r="E190">
        <v>2.1</v>
      </c>
      <c r="F190">
        <v>6.3</v>
      </c>
      <c r="G190">
        <f>+'YC Chart - Policy rate'!D140*4</f>
        <v>2.99</v>
      </c>
      <c r="H190" s="2">
        <f>+hist_ExAnteRealRate_wFG!D137-hist_RealNaturalRate_wFG!D137</f>
        <v>0.90633657608353102</v>
      </c>
      <c r="I190">
        <f>+hist_Forward5YearRealR_wFG!D137-hist_Forward5YearRNatR_wFG!D137</f>
        <v>-0.31428762365377994</v>
      </c>
      <c r="J190" s="2">
        <f>+hist_ExAnteRealRate_woFG!D137-hist_RealNaturalRate_woFG!D137</f>
        <v>0.95526399323331401</v>
      </c>
      <c r="K190">
        <f>+hist_Forward5YearRealR_woFG!D137-hist_Forward5YearRNatR_woFG!D137</f>
        <v>-0.30444888482265986</v>
      </c>
      <c r="L190">
        <f>+hist_Forward5YearRNatR_wFG!D137</f>
        <v>2.53189737534978</v>
      </c>
    </row>
    <row r="191" spans="1:12">
      <c r="A191" s="1">
        <v>34425</v>
      </c>
      <c r="B191">
        <v>0.6</v>
      </c>
      <c r="E191">
        <v>1.9</v>
      </c>
      <c r="F191">
        <v>5.7</v>
      </c>
      <c r="G191">
        <f>+'YC Chart - Policy rate'!D141*4</f>
        <v>3.21</v>
      </c>
      <c r="H191" s="2">
        <f>+hist_ExAnteRealRate_wFG!D138-hist_RealNaturalRate_wFG!D138</f>
        <v>-0.36537380753235105</v>
      </c>
      <c r="I191">
        <f>+hist_Forward5YearRealR_wFG!D138-hist_Forward5YearRNatR_wFG!D138</f>
        <v>-0.32712939359658</v>
      </c>
      <c r="J191" s="2">
        <f>+hist_ExAnteRealRate_woFG!D138-hist_RealNaturalRate_woFG!D138</f>
        <v>-0.31633131274478299</v>
      </c>
      <c r="K191">
        <f>+hist_Forward5YearRealR_woFG!D138-hist_Forward5YearRNatR_woFG!D138</f>
        <v>-0.31721494763564984</v>
      </c>
      <c r="L191">
        <f>+hist_Forward5YearRNatR_wFG!D138</f>
        <v>2.65750702124897</v>
      </c>
    </row>
    <row r="192" spans="1:12">
      <c r="A192" s="1">
        <v>34516</v>
      </c>
      <c r="B192">
        <v>0.7</v>
      </c>
      <c r="E192">
        <v>2.2000000000000002</v>
      </c>
      <c r="F192">
        <v>4.5999999999999996</v>
      </c>
      <c r="G192">
        <f>+'YC Chart - Policy rate'!D142*4</f>
        <v>3.94</v>
      </c>
      <c r="H192" s="2">
        <f>+hist_ExAnteRealRate_wFG!D139-hist_RealNaturalRate_wFG!D139</f>
        <v>-0.65416195496191021</v>
      </c>
      <c r="I192">
        <f>+hist_Forward5YearRealR_wFG!D139-hist_Forward5YearRNatR_wFG!D139</f>
        <v>-0.33724460558836</v>
      </c>
      <c r="J192" s="2">
        <f>+hist_ExAnteRealRate_woFG!D139-hist_RealNaturalRate_woFG!D139</f>
        <v>-0.60501656710469986</v>
      </c>
      <c r="K192">
        <f>+hist_Forward5YearRealR_woFG!D139-hist_Forward5YearRNatR_woFG!D139</f>
        <v>-0.32725236938319968</v>
      </c>
      <c r="L192">
        <f>+hist_Forward5YearRNatR_wFG!D139</f>
        <v>2.7662245207020599</v>
      </c>
    </row>
    <row r="193" spans="1:12">
      <c r="A193" s="1">
        <v>34608</v>
      </c>
      <c r="B193">
        <v>0.5</v>
      </c>
      <c r="E193">
        <v>2.1</v>
      </c>
      <c r="F193">
        <v>4.8</v>
      </c>
      <c r="G193">
        <f>+'YC Chart - Policy rate'!D143*4</f>
        <v>4.49</v>
      </c>
      <c r="H193" s="2">
        <f>+hist_ExAnteRealRate_wFG!D140-hist_RealNaturalRate_wFG!D140</f>
        <v>-1.0771828187864303</v>
      </c>
      <c r="I193">
        <f>+hist_Forward5YearRealR_wFG!D140-hist_Forward5YearRNatR_wFG!D140</f>
        <v>-0.34322815263160988</v>
      </c>
      <c r="J193" s="2">
        <f>+hist_ExAnteRealRate_woFG!D140-hist_RealNaturalRate_woFG!D140</f>
        <v>-1.0279489981307899</v>
      </c>
      <c r="K193">
        <f>+hist_Forward5YearRealR_woFG!D140-hist_Forward5YearRNatR_woFG!D140</f>
        <v>-0.33315601681756979</v>
      </c>
      <c r="L193">
        <f>+hist_Forward5YearRNatR_wFG!D140</f>
        <v>2.7878816037087799</v>
      </c>
    </row>
    <row r="194" spans="1:12">
      <c r="A194" s="1">
        <v>34700</v>
      </c>
      <c r="B194">
        <v>0.5</v>
      </c>
      <c r="E194">
        <v>2.2999999999999998</v>
      </c>
      <c r="F194">
        <v>4.3</v>
      </c>
      <c r="G194">
        <f>+'YC Chart - Policy rate'!D144*4</f>
        <v>5.17</v>
      </c>
      <c r="H194" s="2">
        <f>+hist_ExAnteRealRate_wFG!D141-hist_RealNaturalRate_wFG!D141</f>
        <v>-1.9740508295493804</v>
      </c>
      <c r="I194">
        <f>+hist_Forward5YearRealR_wFG!D141-hist_Forward5YearRNatR_wFG!D141</f>
        <v>-0.38538517233586989</v>
      </c>
      <c r="J194" s="2">
        <f>+hist_ExAnteRealRate_woFG!D141-hist_RealNaturalRate_woFG!D141</f>
        <v>-1.9247456967929399</v>
      </c>
      <c r="K194">
        <f>+hist_Forward5YearRealR_woFG!D141-hist_Forward5YearRNatR_woFG!D141</f>
        <v>-0.37523100424744005</v>
      </c>
      <c r="L194">
        <f>+hist_Forward5YearRNatR_wFG!D141</f>
        <v>2.8079482087873999</v>
      </c>
    </row>
    <row r="195" spans="1:12">
      <c r="A195" s="1">
        <v>34790</v>
      </c>
      <c r="B195">
        <v>0.6</v>
      </c>
      <c r="E195">
        <v>2.2999999999999998</v>
      </c>
      <c r="F195">
        <v>4.5999999999999996</v>
      </c>
      <c r="G195">
        <f>+'YC Chart - Policy rate'!D145*4</f>
        <v>5.8</v>
      </c>
      <c r="H195" s="2">
        <f>+hist_ExAnteRealRate_wFG!D142-hist_RealNaturalRate_wFG!D142</f>
        <v>-0.15587140520366027</v>
      </c>
      <c r="I195">
        <f>+hist_Forward5YearRealR_wFG!D142-hist_Forward5YearRNatR_wFG!D142</f>
        <v>-0.37098277789469014</v>
      </c>
      <c r="J195" s="2">
        <f>+hist_ExAnteRealRate_woFG!D142-hist_RealNaturalRate_woFG!D142</f>
        <v>-0.10651515997452998</v>
      </c>
      <c r="K195">
        <f>+hist_Forward5YearRealR_woFG!D142-hist_Forward5YearRNatR_woFG!D142</f>
        <v>-0.36074442617324998</v>
      </c>
      <c r="L195">
        <f>+hist_Forward5YearRNatR_wFG!D142</f>
        <v>2.8105502159850602</v>
      </c>
    </row>
    <row r="196" spans="1:12">
      <c r="A196" s="1">
        <v>34881</v>
      </c>
      <c r="B196">
        <v>0.4</v>
      </c>
      <c r="E196">
        <v>2</v>
      </c>
      <c r="F196">
        <v>6</v>
      </c>
      <c r="G196">
        <f>+'YC Chart - Policy rate'!D146*4</f>
        <v>6.02</v>
      </c>
      <c r="H196" s="2">
        <f>+hist_ExAnteRealRate_wFG!D143-hist_RealNaturalRate_wFG!D143</f>
        <v>0.78449268276053008</v>
      </c>
      <c r="I196">
        <f>+hist_Forward5YearRealR_wFG!D143-hist_Forward5YearRNatR_wFG!D143</f>
        <v>-0.32198684528954979</v>
      </c>
      <c r="J196" s="2">
        <f>+hist_ExAnteRealRate_woFG!D143-hist_RealNaturalRate_woFG!D143</f>
        <v>0.83387630019449999</v>
      </c>
      <c r="K196">
        <f>+hist_Forward5YearRealR_woFG!D143-hist_Forward5YearRNatR_woFG!D143</f>
        <v>-0.31166214591767982</v>
      </c>
      <c r="L196">
        <f>+hist_Forward5YearRNatR_wFG!D143</f>
        <v>2.5788537508608198</v>
      </c>
    </row>
    <row r="197" spans="1:12">
      <c r="A197" s="1">
        <v>34973</v>
      </c>
      <c r="B197">
        <v>0.4</v>
      </c>
      <c r="E197">
        <v>1.9</v>
      </c>
      <c r="F197">
        <v>5.8</v>
      </c>
      <c r="G197">
        <f>+'YC Chart - Policy rate'!D147*4</f>
        <v>5.8</v>
      </c>
      <c r="H197" s="2">
        <f>+hist_ExAnteRealRate_wFG!D144-hist_RealNaturalRate_wFG!D144</f>
        <v>-3.1896987126419862E-2</v>
      </c>
      <c r="I197">
        <f>+hist_Forward5YearRealR_wFG!D144-hist_Forward5YearRNatR_wFG!D144</f>
        <v>-0.35145251034321001</v>
      </c>
      <c r="J197" s="2">
        <f>+hist_ExAnteRealRate_woFG!D144-hist_RealNaturalRate_woFG!D144</f>
        <v>1.748620799470002E-2</v>
      </c>
      <c r="K197">
        <f>+hist_Forward5YearRealR_woFG!D144-hist_Forward5YearRNatR_woFG!D144</f>
        <v>-0.3410392940461402</v>
      </c>
      <c r="L197">
        <f>+hist_Forward5YearRNatR_wFG!D144</f>
        <v>2.6209465179898501</v>
      </c>
    </row>
    <row r="198" spans="1:12">
      <c r="A198" s="1">
        <v>35065</v>
      </c>
      <c r="B198">
        <v>0.6</v>
      </c>
      <c r="E198">
        <v>2</v>
      </c>
      <c r="F198">
        <v>6.3</v>
      </c>
      <c r="G198">
        <f>+'YC Chart - Policy rate'!D148*4</f>
        <v>5.72</v>
      </c>
      <c r="H198" s="2">
        <f>+hist_ExAnteRealRate_wFG!D145-hist_RealNaturalRate_wFG!D145</f>
        <v>0.8200813423877702</v>
      </c>
      <c r="I198">
        <f>+hist_Forward5YearRealR_wFG!D145-hist_Forward5YearRNatR_wFG!D145</f>
        <v>-0.33736584952532001</v>
      </c>
      <c r="J198" s="2">
        <f>+hist_ExAnteRealRate_woFG!D145-hist_RealNaturalRate_woFG!D145</f>
        <v>0.86943169225753003</v>
      </c>
      <c r="K198">
        <f>+hist_Forward5YearRealR_woFG!D145-hist_Forward5YearRNatR_woFG!D145</f>
        <v>-0.32686195058327039</v>
      </c>
      <c r="L198">
        <f>+hist_Forward5YearRNatR_wFG!D145</f>
        <v>2.6126774530789398</v>
      </c>
    </row>
    <row r="199" spans="1:12">
      <c r="A199" s="1">
        <v>35156</v>
      </c>
      <c r="B199">
        <v>0.7</v>
      </c>
      <c r="E199">
        <v>2.1</v>
      </c>
      <c r="F199">
        <v>6.3</v>
      </c>
      <c r="G199">
        <f>+'YC Chart - Policy rate'!D149*4</f>
        <v>5.37</v>
      </c>
      <c r="H199" s="2">
        <f>+hist_ExAnteRealRate_wFG!D146-hist_RealNaturalRate_wFG!D146</f>
        <v>1.7757383128322002</v>
      </c>
      <c r="I199">
        <f>+hist_Forward5YearRealR_wFG!D146-hist_Forward5YearRNatR_wFG!D146</f>
        <v>-0.35113536513169974</v>
      </c>
      <c r="J199" s="2">
        <f>+hist_ExAnteRealRate_woFG!D146-hist_RealNaturalRate_woFG!D146</f>
        <v>1.8250181223022397</v>
      </c>
      <c r="K199">
        <f>+hist_Forward5YearRealR_woFG!D146-hist_Forward5YearRNatR_woFG!D146</f>
        <v>-0.34053863171393983</v>
      </c>
      <c r="L199">
        <f>+hist_Forward5YearRNatR_wFG!D146</f>
        <v>2.7228540084815598</v>
      </c>
    </row>
    <row r="200" spans="1:12">
      <c r="A200" s="1">
        <v>35247</v>
      </c>
      <c r="B200">
        <v>0.4</v>
      </c>
      <c r="E200">
        <v>2.1</v>
      </c>
      <c r="F200">
        <v>6</v>
      </c>
      <c r="G200">
        <f>+'YC Chart - Policy rate'!D150*4</f>
        <v>5.24</v>
      </c>
      <c r="H200" s="2">
        <f>+hist_ExAnteRealRate_wFG!D147-hist_RealNaturalRate_wFG!D147</f>
        <v>-0.75193183080612958</v>
      </c>
      <c r="I200">
        <f>+hist_Forward5YearRealR_wFG!D147-hist_Forward5YearRNatR_wFG!D147</f>
        <v>-0.37478178766036985</v>
      </c>
      <c r="J200" s="2">
        <f>+hist_ExAnteRealRate_woFG!D147-hist_RealNaturalRate_woFG!D147</f>
        <v>-0.70276625225901013</v>
      </c>
      <c r="K200">
        <f>+hist_Forward5YearRealR_woFG!D147-hist_Forward5YearRNatR_woFG!D147</f>
        <v>-0.36409009383951974</v>
      </c>
      <c r="L200">
        <f>+hist_Forward5YearRNatR_wFG!D147</f>
        <v>2.90661778111087</v>
      </c>
    </row>
    <row r="201" spans="1:12">
      <c r="A201" s="1">
        <v>35339</v>
      </c>
      <c r="B201">
        <v>0.7</v>
      </c>
      <c r="E201">
        <v>2.4</v>
      </c>
      <c r="F201">
        <v>6.5</v>
      </c>
      <c r="G201">
        <f>+'YC Chart - Policy rate'!D151*4</f>
        <v>5.31</v>
      </c>
      <c r="H201" s="2">
        <f>+hist_ExAnteRealRate_wFG!D148-hist_RealNaturalRate_wFG!D148</f>
        <v>-1.3020599847104997</v>
      </c>
      <c r="I201">
        <f>+hist_Forward5YearRealR_wFG!D148-hist_Forward5YearRNatR_wFG!D148</f>
        <v>-0.3839937687218602</v>
      </c>
      <c r="J201" s="2">
        <f>+hist_ExAnteRealRate_woFG!D148-hist_RealNaturalRate_woFG!D148</f>
        <v>-1.2530591362246999</v>
      </c>
      <c r="K201">
        <f>+hist_Forward5YearRealR_woFG!D148-hist_Forward5YearRNatR_woFG!D148</f>
        <v>-0.37320502836591007</v>
      </c>
      <c r="L201">
        <f>+hist_Forward5YearRNatR_wFG!D148</f>
        <v>2.9586313953948902</v>
      </c>
    </row>
    <row r="202" spans="1:12">
      <c r="A202" s="1">
        <v>35431</v>
      </c>
      <c r="B202">
        <v>0.4</v>
      </c>
      <c r="E202">
        <v>2.2000000000000002</v>
      </c>
      <c r="F202">
        <v>6.1</v>
      </c>
      <c r="G202">
        <f>+'YC Chart - Policy rate'!D152*4</f>
        <v>5.28</v>
      </c>
      <c r="H202" s="2">
        <f>+hist_ExAnteRealRate_wFG!D149-hist_RealNaturalRate_wFG!D149</f>
        <v>-1.0466401205129698</v>
      </c>
      <c r="I202">
        <f>+hist_Forward5YearRealR_wFG!D149-hist_Forward5YearRNatR_wFG!D149</f>
        <v>-0.36919688409899987</v>
      </c>
      <c r="J202" s="2">
        <f>+hist_ExAnteRealRate_woFG!D149-hist_RealNaturalRate_woFG!D149</f>
        <v>-0.99786222501058042</v>
      </c>
      <c r="K202">
        <f>+hist_Forward5YearRealR_woFG!D149-hist_Forward5YearRNatR_woFG!D149</f>
        <v>-0.35830906687382003</v>
      </c>
      <c r="L202">
        <f>+hist_Forward5YearRNatR_wFG!D149</f>
        <v>2.9384295494981698</v>
      </c>
    </row>
    <row r="203" spans="1:12">
      <c r="A203" s="1">
        <v>35521</v>
      </c>
      <c r="B203">
        <v>0.3</v>
      </c>
      <c r="E203">
        <v>1.8</v>
      </c>
      <c r="F203">
        <v>6</v>
      </c>
      <c r="G203">
        <f>+'YC Chart - Policy rate'!D153*4</f>
        <v>5.28</v>
      </c>
      <c r="H203" s="2">
        <f>+hist_ExAnteRealRate_wFG!D150-hist_RealNaturalRate_wFG!D150</f>
        <v>-0.63683637273752991</v>
      </c>
      <c r="I203">
        <f>+hist_Forward5YearRealR_wFG!D150-hist_Forward5YearRNatR_wFG!D150</f>
        <v>-0.38222429034479033</v>
      </c>
      <c r="J203" s="2">
        <f>+hist_ExAnteRealRate_woFG!D150-hist_RealNaturalRate_woFG!D150</f>
        <v>-0.58834840723298987</v>
      </c>
      <c r="K203">
        <f>+hist_Forward5YearRealR_woFG!D150-hist_Forward5YearRNatR_woFG!D150</f>
        <v>-0.37123544009567988</v>
      </c>
      <c r="L203">
        <f>+hist_Forward5YearRNatR_wFG!D150</f>
        <v>3.0446013047778502</v>
      </c>
    </row>
    <row r="204" spans="1:12">
      <c r="A204" s="1">
        <v>35612</v>
      </c>
      <c r="B204">
        <v>0.3</v>
      </c>
      <c r="E204">
        <v>1.6</v>
      </c>
      <c r="F204">
        <v>5.3</v>
      </c>
      <c r="G204">
        <f>+'YC Chart - Policy rate'!D154*4</f>
        <v>5.52</v>
      </c>
      <c r="H204" s="2">
        <f>+hist_ExAnteRealRate_wFG!D151-hist_RealNaturalRate_wFG!D151</f>
        <v>-1.2036156607599198</v>
      </c>
      <c r="I204">
        <f>+hist_Forward5YearRealR_wFG!D151-hist_Forward5YearRNatR_wFG!D151</f>
        <v>-0.38615484157698976</v>
      </c>
      <c r="J204" s="2">
        <f>+hist_ExAnteRealRate_woFG!D151-hist_RealNaturalRate_woFG!D151</f>
        <v>-1.1554945165902999</v>
      </c>
      <c r="K204">
        <f>+hist_Forward5YearRealR_woFG!D151-hist_Forward5YearRNatR_woFG!D151</f>
        <v>-0.37506309739497024</v>
      </c>
      <c r="L204">
        <f>+hist_Forward5YearRNatR_wFG!D151</f>
        <v>3.09344365031646</v>
      </c>
    </row>
    <row r="205" spans="1:12">
      <c r="A205" s="1">
        <v>35704</v>
      </c>
      <c r="B205">
        <v>0.3</v>
      </c>
      <c r="E205">
        <v>1.3</v>
      </c>
      <c r="F205">
        <v>5.3</v>
      </c>
      <c r="G205">
        <f>+'YC Chart - Policy rate'!D155*4</f>
        <v>5.53</v>
      </c>
      <c r="H205" s="2">
        <f>+hist_ExAnteRealRate_wFG!D152-hist_RealNaturalRate_wFG!D152</f>
        <v>-1.6193994440178696</v>
      </c>
      <c r="I205">
        <f>+hist_Forward5YearRealR_wFG!D152-hist_Forward5YearRNatR_wFG!D152</f>
        <v>-0.45118122852665987</v>
      </c>
      <c r="J205" s="2">
        <f>+hist_ExAnteRealRate_woFG!D152-hist_RealNaturalRate_woFG!D152</f>
        <v>-1.5717332335728704</v>
      </c>
      <c r="K205">
        <f>+hist_Forward5YearRealR_woFG!D152-hist_Forward5YearRNatR_woFG!D152</f>
        <v>-0.43998484884640998</v>
      </c>
      <c r="L205">
        <f>+hist_Forward5YearRNatR_wFG!D152</f>
        <v>2.98201627243761</v>
      </c>
    </row>
    <row r="206" spans="1:12">
      <c r="A206" s="1">
        <v>35796</v>
      </c>
      <c r="B206">
        <v>0</v>
      </c>
      <c r="E206">
        <v>0.8</v>
      </c>
      <c r="F206">
        <v>6</v>
      </c>
      <c r="G206">
        <f>+'YC Chart - Policy rate'!D156*4</f>
        <v>5.51</v>
      </c>
      <c r="H206" s="2">
        <f>+hist_ExAnteRealRate_wFG!D153-hist_RealNaturalRate_wFG!D153</f>
        <v>-1.3864476021272703</v>
      </c>
      <c r="I206">
        <f>+hist_Forward5YearRealR_wFG!D153-hist_Forward5YearRNatR_wFG!D153</f>
        <v>-0.3761367802892801</v>
      </c>
      <c r="J206" s="2">
        <f>+hist_ExAnteRealRate_woFG!D153-hist_RealNaturalRate_woFG!D153</f>
        <v>-1.3393371307000601</v>
      </c>
      <c r="K206">
        <f>+hist_Forward5YearRealR_woFG!D153-hist_Forward5YearRNatR_woFG!D153</f>
        <v>-0.36483417041084998</v>
      </c>
      <c r="L206">
        <f>+hist_Forward5YearRNatR_wFG!D153</f>
        <v>3.08780422890365</v>
      </c>
    </row>
    <row r="207" spans="1:12">
      <c r="A207" s="1">
        <v>35886</v>
      </c>
      <c r="B207">
        <v>0.2</v>
      </c>
      <c r="E207">
        <v>0.8</v>
      </c>
      <c r="F207">
        <v>6.1</v>
      </c>
      <c r="G207">
        <f>+'YC Chart - Policy rate'!D157*4</f>
        <v>5.52</v>
      </c>
      <c r="H207" s="2">
        <f>+hist_ExAnteRealRate_wFG!D154-hist_RealNaturalRate_wFG!D154</f>
        <v>0.70672008836912026</v>
      </c>
      <c r="I207">
        <f>+hist_Forward5YearRealR_wFG!D154-hist_Forward5YearRNatR_wFG!D154</f>
        <v>-0.38975939055657038</v>
      </c>
      <c r="J207" s="2">
        <f>+hist_ExAnteRealRate_woFG!D154-hist_RealNaturalRate_woFG!D154</f>
        <v>0.75315966466929041</v>
      </c>
      <c r="K207">
        <f>+hist_Forward5YearRealR_woFG!D154-hist_Forward5YearRNatR_woFG!D154</f>
        <v>-0.37834913403382986</v>
      </c>
      <c r="L207">
        <f>+hist_Forward5YearRNatR_wFG!D154</f>
        <v>3.0709092021113902</v>
      </c>
    </row>
    <row r="208" spans="1:12">
      <c r="A208" s="1">
        <v>35977</v>
      </c>
      <c r="B208">
        <v>0.3</v>
      </c>
      <c r="E208">
        <v>0.8</v>
      </c>
      <c r="F208">
        <v>6.2</v>
      </c>
      <c r="G208">
        <f>+'YC Chart - Policy rate'!D158*4</f>
        <v>5.5</v>
      </c>
      <c r="H208" s="2">
        <f>+hist_ExAnteRealRate_wFG!D155-hist_RealNaturalRate_wFG!D155</f>
        <v>0.33521614941841005</v>
      </c>
      <c r="I208">
        <f>+hist_Forward5YearRealR_wFG!D155-hist_Forward5YearRNatR_wFG!D155</f>
        <v>-0.3915321414281201</v>
      </c>
      <c r="J208" s="2">
        <f>+hist_ExAnteRealRate_woFG!D155-hist_RealNaturalRate_woFG!D155</f>
        <v>0.38085345612321042</v>
      </c>
      <c r="K208">
        <f>+hist_Forward5YearRealR_woFG!D155-hist_Forward5YearRNatR_woFG!D155</f>
        <v>-0.38001303582413026</v>
      </c>
      <c r="L208">
        <f>+hist_Forward5YearRNatR_wFG!D155</f>
        <v>3.0723781356962601</v>
      </c>
    </row>
    <row r="209" spans="1:12">
      <c r="A209" s="1">
        <v>36069</v>
      </c>
      <c r="B209">
        <v>0.3</v>
      </c>
      <c r="E209">
        <v>0.8</v>
      </c>
      <c r="F209">
        <v>6.2</v>
      </c>
      <c r="G209">
        <f>+'YC Chart - Policy rate'!D159*4</f>
        <v>5.53</v>
      </c>
      <c r="H209" s="2">
        <f>+hist_ExAnteRealRate_wFG!D156-hist_RealNaturalRate_wFG!D156</f>
        <v>4.320940604861967E-2</v>
      </c>
      <c r="I209">
        <f>+hist_Forward5YearRealR_wFG!D156-hist_Forward5YearRNatR_wFG!D156</f>
        <v>-0.35204600259447005</v>
      </c>
      <c r="J209" s="2">
        <f>+hist_ExAnteRealRate_woFG!D156-hist_RealNaturalRate_woFG!D156</f>
        <v>8.7894746612189767E-2</v>
      </c>
      <c r="K209">
        <f>+hist_Forward5YearRealR_woFG!D156-hist_Forward5YearRNatR_woFG!D156</f>
        <v>-0.34041710016790994</v>
      </c>
      <c r="L209">
        <f>+hist_Forward5YearRNatR_wFG!D156</f>
        <v>2.8213527758105901</v>
      </c>
    </row>
    <row r="210" spans="1:12">
      <c r="A210" s="1">
        <v>36161</v>
      </c>
      <c r="B210">
        <v>0.2</v>
      </c>
      <c r="E210">
        <v>1</v>
      </c>
      <c r="F210">
        <v>6.5</v>
      </c>
      <c r="G210">
        <f>+'YC Chart - Policy rate'!D160*4</f>
        <v>4.8600000000000003</v>
      </c>
      <c r="H210" s="2">
        <f>+hist_ExAnteRealRate_wFG!D157-hist_RealNaturalRate_wFG!D157</f>
        <v>-1.1725912033679498</v>
      </c>
      <c r="I210">
        <f>+hist_Forward5YearRealR_wFG!D157-hist_Forward5YearRNatR_wFG!D157</f>
        <v>-0.41126358449829992</v>
      </c>
      <c r="J210" s="2">
        <f>+hist_ExAnteRealRate_woFG!D157-hist_RealNaturalRate_woFG!D157</f>
        <v>-1.1290282173786799</v>
      </c>
      <c r="K210">
        <f>+hist_Forward5YearRealR_woFG!D157-hist_Forward5YearRNatR_woFG!D157</f>
        <v>-0.3995242384576998</v>
      </c>
      <c r="L210">
        <f>+hist_Forward5YearRNatR_wFG!D157</f>
        <v>2.6956966457637899</v>
      </c>
    </row>
    <row r="211" spans="1:12">
      <c r="A211" s="1">
        <v>36251</v>
      </c>
      <c r="B211">
        <v>0.6</v>
      </c>
      <c r="E211">
        <v>1.3</v>
      </c>
      <c r="F211">
        <v>6.3</v>
      </c>
      <c r="G211">
        <f>+'YC Chart - Policy rate'!D161*4</f>
        <v>4.7300000000000004</v>
      </c>
      <c r="H211" s="2">
        <f>+hist_ExAnteRealRate_wFG!D158-hist_RealNaturalRate_wFG!D158</f>
        <v>0.37542250438345004</v>
      </c>
      <c r="I211">
        <f>+hist_Forward5YearRealR_wFG!D158-hist_Forward5YearRNatR_wFG!D158</f>
        <v>-0.37732848869890967</v>
      </c>
      <c r="J211" s="2">
        <f>+hist_ExAnteRealRate_woFG!D158-hist_RealNaturalRate_woFG!D158</f>
        <v>0.41766938584241009</v>
      </c>
      <c r="K211">
        <f>+hist_Forward5YearRealR_woFG!D158-hist_Forward5YearRNatR_woFG!D158</f>
        <v>-0.36547840574271007</v>
      </c>
      <c r="L211">
        <f>+hist_Forward5YearRNatR_wFG!D158</f>
        <v>2.9523756526154799</v>
      </c>
    </row>
    <row r="212" spans="1:12">
      <c r="A212" s="1">
        <v>36342</v>
      </c>
      <c r="B212">
        <v>0.6</v>
      </c>
      <c r="E212">
        <v>1.6</v>
      </c>
      <c r="F212">
        <v>7.6</v>
      </c>
      <c r="G212">
        <f>+'YC Chart - Policy rate'!D162*4</f>
        <v>4.75</v>
      </c>
      <c r="H212" s="2">
        <f>+hist_ExAnteRealRate_wFG!D159-hist_RealNaturalRate_wFG!D159</f>
        <v>-0.47930932050533004</v>
      </c>
      <c r="I212">
        <f>+hist_Forward5YearRealR_wFG!D159-hist_Forward5YearRNatR_wFG!D159</f>
        <v>-0.40880720988407004</v>
      </c>
      <c r="J212" s="2">
        <f>+hist_ExAnteRealRate_woFG!D159-hist_RealNaturalRate_woFG!D159</f>
        <v>-0.43859866258135005</v>
      </c>
      <c r="K212">
        <f>+hist_Forward5YearRealR_woFG!D159-hist_Forward5YearRNatR_woFG!D159</f>
        <v>-0.39684650983679015</v>
      </c>
      <c r="L212">
        <f>+hist_Forward5YearRNatR_wFG!D159</f>
        <v>2.8439298222107499</v>
      </c>
    </row>
    <row r="213" spans="1:12">
      <c r="A213" s="1">
        <v>36434</v>
      </c>
      <c r="B213">
        <v>0.6</v>
      </c>
      <c r="E213">
        <v>1.9</v>
      </c>
      <c r="F213">
        <v>6.5</v>
      </c>
      <c r="G213">
        <f>+'YC Chart - Policy rate'!D163*4</f>
        <v>5.0999999999999996</v>
      </c>
      <c r="H213" s="2">
        <f>+hist_ExAnteRealRate_wFG!D160-hist_RealNaturalRate_wFG!D160</f>
        <v>-9.8176827850680048E-2</v>
      </c>
      <c r="I213">
        <f>+hist_Forward5YearRealR_wFG!D160-hist_Forward5YearRNatR_wFG!D160</f>
        <v>-0.40852179308305026</v>
      </c>
      <c r="J213" s="2">
        <f>+hist_ExAnteRealRate_woFG!D160-hist_RealNaturalRate_woFG!D160</f>
        <v>-5.9252269909010113E-2</v>
      </c>
      <c r="K213">
        <f>+hist_Forward5YearRealR_woFG!D160-hist_Forward5YearRNatR_woFG!D160</f>
        <v>-0.39645107654078959</v>
      </c>
      <c r="L213">
        <f>+hist_Forward5YearRNatR_wFG!D160</f>
        <v>2.7300428283162201</v>
      </c>
    </row>
    <row r="214" spans="1:12">
      <c r="A214" s="1">
        <v>36526</v>
      </c>
      <c r="B214">
        <v>0.8</v>
      </c>
      <c r="E214">
        <v>2.6</v>
      </c>
      <c r="F214">
        <v>5.4</v>
      </c>
      <c r="G214">
        <f>+'YC Chart - Policy rate'!D164*4</f>
        <v>5.3</v>
      </c>
      <c r="H214" s="2">
        <f>+hist_ExAnteRealRate_wFG!D161-hist_RealNaturalRate_wFG!D161</f>
        <v>-1.5430771434914403</v>
      </c>
      <c r="I214">
        <f>+hist_Forward5YearRealR_wFG!D161-hist_Forward5YearRNatR_wFG!D161</f>
        <v>-0.36261635257742997</v>
      </c>
      <c r="J214" s="2">
        <f>+hist_ExAnteRealRate_woFG!D161-hist_RealNaturalRate_woFG!D161</f>
        <v>-1.5062221372467697</v>
      </c>
      <c r="K214">
        <f>+hist_Forward5YearRealR_woFG!D161-hist_Forward5YearRNatR_woFG!D161</f>
        <v>-0.35043677759330993</v>
      </c>
      <c r="L214">
        <f>+hist_Forward5YearRNatR_wFG!D161</f>
        <v>2.8052695398336298</v>
      </c>
    </row>
    <row r="215" spans="1:12">
      <c r="A215" s="1">
        <v>36617</v>
      </c>
      <c r="B215">
        <v>0.5</v>
      </c>
      <c r="E215">
        <v>2.5</v>
      </c>
      <c r="F215">
        <v>4.7</v>
      </c>
      <c r="G215">
        <f>+'YC Chart - Policy rate'!D165*4</f>
        <v>5.68</v>
      </c>
      <c r="H215" s="2">
        <f>+hist_ExAnteRealRate_wFG!D162-hist_RealNaturalRate_wFG!D162</f>
        <v>-5.8558416052500988</v>
      </c>
      <c r="I215">
        <f>+hist_Forward5YearRealR_wFG!D162-hist_Forward5YearRNatR_wFG!D162</f>
        <v>-0.37521439635283027</v>
      </c>
      <c r="J215" s="2">
        <f>+hist_ExAnteRealRate_woFG!D162-hist_RealNaturalRate_woFG!D162</f>
        <v>-5.8213774798600095</v>
      </c>
      <c r="K215">
        <f>+hist_Forward5YearRealR_woFG!D162-hist_Forward5YearRNatR_woFG!D162</f>
        <v>-0.36292776532364979</v>
      </c>
      <c r="L215">
        <f>+hist_Forward5YearRNatR_wFG!D162</f>
        <v>2.6573187486808401</v>
      </c>
    </row>
    <row r="216" spans="1:12">
      <c r="A216" s="1">
        <v>36708</v>
      </c>
      <c r="B216">
        <v>0.6</v>
      </c>
      <c r="E216">
        <v>2.6</v>
      </c>
      <c r="F216">
        <v>3.4</v>
      </c>
      <c r="G216">
        <f>+'YC Chart - Policy rate'!D166*4</f>
        <v>6.27</v>
      </c>
      <c r="H216" s="2">
        <f>+hist_ExAnteRealRate_wFG!D163-hist_RealNaturalRate_wFG!D163</f>
        <v>-2.6030344989399898</v>
      </c>
      <c r="I216">
        <f>+hist_Forward5YearRealR_wFG!D163-hist_Forward5YearRNatR_wFG!D163</f>
        <v>-0.38371508150039002</v>
      </c>
      <c r="J216" s="2">
        <f>+hist_ExAnteRealRate_woFG!D163-hist_RealNaturalRate_woFG!D163</f>
        <v>-2.5713253097041502</v>
      </c>
      <c r="K216">
        <f>+hist_Forward5YearRealR_woFG!D163-hist_Forward5YearRNatR_woFG!D163</f>
        <v>-0.37132393956390009</v>
      </c>
      <c r="L216">
        <f>+hist_Forward5YearRNatR_wFG!D163</f>
        <v>2.21853019817982</v>
      </c>
    </row>
    <row r="217" spans="1:12">
      <c r="A217" s="1">
        <v>36800</v>
      </c>
      <c r="B217">
        <v>0.6</v>
      </c>
      <c r="E217">
        <v>2.5</v>
      </c>
      <c r="F217">
        <v>2.7</v>
      </c>
      <c r="G217">
        <f>+'YC Chart - Policy rate'!D167*4</f>
        <v>6.52</v>
      </c>
      <c r="H217" s="2">
        <f>+hist_ExAnteRealRate_wFG!D164-hist_RealNaturalRate_wFG!D164</f>
        <v>-2.87928918966597</v>
      </c>
      <c r="I217">
        <f>+hist_Forward5YearRealR_wFG!D164-hist_Forward5YearRNatR_wFG!D164</f>
        <v>-0.33749006769232004</v>
      </c>
      <c r="J217" s="2">
        <f>+hist_ExAnteRealRate_woFG!D164-hist_RealNaturalRate_woFG!D164</f>
        <v>-2.85074718371731</v>
      </c>
      <c r="K217">
        <f>+hist_Forward5YearRealR_woFG!D164-hist_Forward5YearRNatR_woFG!D164</f>
        <v>-0.32499781411081008</v>
      </c>
      <c r="L217">
        <f>+hist_Forward5YearRNatR_wFG!D164</f>
        <v>2.1035106793054101</v>
      </c>
    </row>
    <row r="218" spans="1:12">
      <c r="A218" s="1">
        <v>36892</v>
      </c>
      <c r="B218">
        <v>0.7</v>
      </c>
      <c r="E218">
        <v>2.4</v>
      </c>
      <c r="F218">
        <v>2.2000000000000002</v>
      </c>
      <c r="G218">
        <f>+'YC Chart - Policy rate'!D168*4</f>
        <v>6.47</v>
      </c>
      <c r="H218" s="2">
        <f>+hist_ExAnteRealRate_wFG!D165-hist_RealNaturalRate_wFG!D165</f>
        <v>-3.01383346730226</v>
      </c>
      <c r="I218">
        <f>+hist_Forward5YearRealR_wFG!D165-hist_Forward5YearRNatR_wFG!D165</f>
        <v>-0.33832792789263011</v>
      </c>
      <c r="J218" s="2">
        <f>+hist_ExAnteRealRate_woFG!D165-hist_RealNaturalRate_woFG!D165</f>
        <v>-2.9889252462754303</v>
      </c>
      <c r="K218">
        <f>+hist_Forward5YearRealR_woFG!D165-hist_Forward5YearRNatR_woFG!D165</f>
        <v>-0.32573894208501009</v>
      </c>
      <c r="L218">
        <f>+hist_Forward5YearRNatR_wFG!D165</f>
        <v>1.89582239826465</v>
      </c>
    </row>
    <row r="219" spans="1:12">
      <c r="A219" s="1">
        <v>36982</v>
      </c>
      <c r="B219">
        <v>0.5</v>
      </c>
      <c r="C219">
        <v>1</v>
      </c>
      <c r="D219">
        <v>-1</v>
      </c>
      <c r="E219">
        <v>2.4</v>
      </c>
      <c r="F219">
        <v>3</v>
      </c>
      <c r="G219">
        <f>+'YC Chart - Policy rate'!D169*4</f>
        <v>5.6</v>
      </c>
      <c r="H219" s="2">
        <f>+hist_ExAnteRealRate_wFG!D166-hist_RealNaturalRate_wFG!D166</f>
        <v>-3.6975750053317302</v>
      </c>
      <c r="I219">
        <f>+hist_Forward5YearRealR_wFG!D166-hist_Forward5YearRNatR_wFG!D166</f>
        <v>-0.3028201084047899</v>
      </c>
      <c r="J219" s="2">
        <f>+hist_ExAnteRealRate_woFG!D166-hist_RealNaturalRate_woFG!D166</f>
        <v>-3.6768284759533301</v>
      </c>
      <c r="K219">
        <f>+hist_Forward5YearRealR_woFG!D166-hist_Forward5YearRNatR_woFG!D166</f>
        <v>-0.29013989249925998</v>
      </c>
      <c r="L219">
        <f>+hist_Forward5YearRNatR_wFG!D166</f>
        <v>1.91946642618537</v>
      </c>
    </row>
    <row r="220" spans="1:12">
      <c r="A220" s="1">
        <v>37073</v>
      </c>
      <c r="B220">
        <v>0.1</v>
      </c>
      <c r="C220">
        <v>1</v>
      </c>
      <c r="D220">
        <v>-1</v>
      </c>
      <c r="E220">
        <v>1.8</v>
      </c>
      <c r="F220">
        <v>2.7</v>
      </c>
      <c r="G220">
        <f>+'YC Chart - Policy rate'!D170*4</f>
        <v>4.33</v>
      </c>
      <c r="H220" s="2">
        <f>+hist_ExAnteRealRate_wFG!D167-hist_RealNaturalRate_wFG!D167</f>
        <v>-2.857982332910014E-2</v>
      </c>
      <c r="I220">
        <f>+hist_Forward5YearRealR_wFG!D167-hist_Forward5YearRNatR_wFG!D167</f>
        <v>-0.32444559823205998</v>
      </c>
      <c r="J220" s="2">
        <f>+hist_ExAnteRealRate_woFG!D167-hist_RealNaturalRate_woFG!D167</f>
        <v>-1.2592039549550016E-2</v>
      </c>
      <c r="K220">
        <f>+hist_Forward5YearRealR_woFG!D167-hist_Forward5YearRNatR_woFG!D167</f>
        <v>-0.31168093824601995</v>
      </c>
      <c r="L220">
        <f>+hist_Forward5YearRNatR_wFG!D167</f>
        <v>1.93943921345477</v>
      </c>
    </row>
    <row r="221" spans="1:12">
      <c r="A221" s="1">
        <v>37165</v>
      </c>
      <c r="B221">
        <v>0</v>
      </c>
      <c r="E221">
        <v>1.3</v>
      </c>
      <c r="F221">
        <v>3.6</v>
      </c>
      <c r="G221">
        <f>+'YC Chart - Policy rate'!D171*4</f>
        <v>3.5</v>
      </c>
      <c r="H221" s="2">
        <f>+hist_ExAnteRealRate_wFG!D168-hist_RealNaturalRate_wFG!D168</f>
        <v>0.44191393484732</v>
      </c>
      <c r="I221">
        <f>+hist_Forward5YearRealR_wFG!D168-hist_Forward5YearRNatR_wFG!D168</f>
        <v>-0.35060156655419994</v>
      </c>
      <c r="J221" s="2">
        <f>+hist_ExAnteRealRate_woFG!D168-hist_RealNaturalRate_woFG!D168</f>
        <v>0.45246791982358014</v>
      </c>
      <c r="K221">
        <f>+hist_Forward5YearRealR_woFG!D168-hist_Forward5YearRNatR_woFG!D168</f>
        <v>-0.33776071457080015</v>
      </c>
      <c r="L221">
        <f>+hist_Forward5YearRNatR_wFG!D168</f>
        <v>1.67619958814924</v>
      </c>
    </row>
    <row r="222" spans="1:12">
      <c r="A222" s="1">
        <v>37257</v>
      </c>
      <c r="B222">
        <v>0.2</v>
      </c>
      <c r="E222">
        <v>0.8</v>
      </c>
      <c r="F222">
        <v>3.8</v>
      </c>
      <c r="G222">
        <f>+'YC Chart - Policy rate'!D172*4</f>
        <v>2.13</v>
      </c>
      <c r="H222" s="2">
        <f>+hist_ExAnteRealRate_wFG!D169-hist_RealNaturalRate_wFG!D169</f>
        <v>0.22040445059704733</v>
      </c>
      <c r="I222">
        <f>+hist_Forward5YearRealR_wFG!D169-hist_Forward5YearRNatR_wFG!D169</f>
        <v>-0.32570220244187009</v>
      </c>
      <c r="J222" s="2">
        <f>+hist_ExAnteRealRate_woFG!D169-hist_RealNaturalRate_woFG!D169</f>
        <v>0.22476158678595948</v>
      </c>
      <c r="K222">
        <f>+hist_Forward5YearRealR_woFG!D169-hist_Forward5YearRNatR_woFG!D169</f>
        <v>-0.31279508244548992</v>
      </c>
      <c r="L222">
        <f>+hist_Forward5YearRNatR_wFG!D169</f>
        <v>1.67780286097853</v>
      </c>
    </row>
    <row r="223" spans="1:12">
      <c r="A223" s="1">
        <v>37347</v>
      </c>
      <c r="B223">
        <v>0.7</v>
      </c>
      <c r="E223">
        <v>1</v>
      </c>
      <c r="F223">
        <v>3.6</v>
      </c>
      <c r="G223">
        <f>+'YC Chart - Policy rate'!D173*4</f>
        <v>1.73</v>
      </c>
      <c r="H223" s="2">
        <f>+hist_ExAnteRealRate_wFG!D170-hist_RealNaturalRate_wFG!D170</f>
        <v>2.1705432396683801</v>
      </c>
      <c r="I223">
        <f>+hist_Forward5YearRealR_wFG!D170-hist_Forward5YearRNatR_wFG!D170</f>
        <v>-0.33669470717010985</v>
      </c>
      <c r="J223" s="2">
        <f>+hist_ExAnteRealRate_woFG!D170-hist_RealNaturalRate_woFG!D170</f>
        <v>2.1678411813731069</v>
      </c>
      <c r="K223">
        <f>+hist_Forward5YearRealR_woFG!D170-hist_Forward5YearRNatR_woFG!D170</f>
        <v>-0.32373314752868998</v>
      </c>
      <c r="L223">
        <f>+hist_Forward5YearRNatR_wFG!D170</f>
        <v>1.9958034194687599</v>
      </c>
    </row>
    <row r="224" spans="1:12">
      <c r="A224" s="1">
        <v>37438</v>
      </c>
      <c r="B224">
        <v>0.5</v>
      </c>
      <c r="E224">
        <v>1.5</v>
      </c>
      <c r="F224">
        <v>3.9</v>
      </c>
      <c r="G224">
        <f>+'YC Chart - Policy rate'!D174*4</f>
        <v>1.75</v>
      </c>
      <c r="H224" s="2">
        <f>+hist_ExAnteRealRate_wFG!D171-hist_RealNaturalRate_wFG!D171</f>
        <v>-0.9437766494192481</v>
      </c>
      <c r="I224">
        <f>+hist_Forward5YearRealR_wFG!D171-hist_Forward5YearRNatR_wFG!D171</f>
        <v>-0.32521137818242996</v>
      </c>
      <c r="J224" s="2">
        <f>+hist_ExAnteRealRate_woFG!D171-hist_RealNaturalRate_woFG!D171</f>
        <v>-0.95451232400420016</v>
      </c>
      <c r="K224">
        <f>+hist_Forward5YearRealR_woFG!D171-hist_Forward5YearRNatR_woFG!D171</f>
        <v>-0.3122093741249401</v>
      </c>
      <c r="L224">
        <f>+hist_Forward5YearRNatR_wFG!D171</f>
        <v>1.90045982257164</v>
      </c>
    </row>
    <row r="225" spans="1:12">
      <c r="A225" s="1">
        <v>37530</v>
      </c>
      <c r="B225">
        <v>0.5</v>
      </c>
      <c r="E225">
        <v>1.9</v>
      </c>
      <c r="F225">
        <v>5.3</v>
      </c>
      <c r="G225">
        <f>+'YC Chart - Policy rate'!D175*4</f>
        <v>1.74</v>
      </c>
      <c r="H225" s="2">
        <f>+hist_ExAnteRealRate_wFG!D172-hist_RealNaturalRate_wFG!D172</f>
        <v>-1.657221449170825</v>
      </c>
      <c r="I225">
        <f>+hist_Forward5YearRealR_wFG!D172-hist_Forward5YearRNatR_wFG!D172</f>
        <v>-0.31335265766062981</v>
      </c>
      <c r="J225" s="2">
        <f>+hist_ExAnteRealRate_woFG!D172-hist_RealNaturalRate_woFG!D172</f>
        <v>-1.677091708848703</v>
      </c>
      <c r="K225">
        <f>+hist_Forward5YearRealR_woFG!D172-hist_Forward5YearRNatR_woFG!D172</f>
        <v>-0.30032666749530001</v>
      </c>
      <c r="L225">
        <f>+hist_Forward5YearRNatR_wFG!D172</f>
        <v>1.6021929421679799</v>
      </c>
    </row>
    <row r="226" spans="1:12">
      <c r="A226" s="1">
        <v>37622</v>
      </c>
      <c r="B226">
        <v>0.8</v>
      </c>
      <c r="E226">
        <v>2.5</v>
      </c>
      <c r="F226">
        <v>6.4</v>
      </c>
      <c r="G226">
        <f>+'YC Chart - Policy rate'!D176*4</f>
        <v>1.44</v>
      </c>
      <c r="H226" s="2">
        <f>+hist_ExAnteRealRate_wFG!D173-hist_RealNaturalRate_wFG!D173</f>
        <v>0.99500672929977596</v>
      </c>
      <c r="I226">
        <f>+hist_Forward5YearRealR_wFG!D173-hist_Forward5YearRNatR_wFG!D173</f>
        <v>-0.32260351043999003</v>
      </c>
      <c r="J226" s="2">
        <f>+hist_ExAnteRealRate_woFG!D173-hist_RealNaturalRate_woFG!D173</f>
        <v>0.96475796314016082</v>
      </c>
      <c r="K226">
        <f>+hist_Forward5YearRealR_woFG!D173-hist_Forward5YearRNatR_woFG!D173</f>
        <v>-0.30957278969246982</v>
      </c>
      <c r="L226">
        <f>+hist_Forward5YearRNatR_wFG!D173</f>
        <v>1.5022748228212801</v>
      </c>
    </row>
    <row r="227" spans="1:12">
      <c r="A227" s="1">
        <v>37712</v>
      </c>
      <c r="B227">
        <v>0.1</v>
      </c>
      <c r="E227">
        <v>1.9</v>
      </c>
      <c r="F227">
        <v>6.7</v>
      </c>
      <c r="G227">
        <f>+'YC Chart - Policy rate'!D177*4</f>
        <v>1.25</v>
      </c>
      <c r="H227" s="2">
        <f>+hist_ExAnteRealRate_wFG!D174-hist_RealNaturalRate_wFG!D174</f>
        <v>7.6826619188630985E-2</v>
      </c>
      <c r="I227">
        <f>+hist_Forward5YearRealR_wFG!D174-hist_Forward5YearRNatR_wFG!D174</f>
        <v>-0.35567998394658007</v>
      </c>
      <c r="J227" s="2">
        <f>+hist_ExAnteRealRate_woFG!D174-hist_RealNaturalRate_woFG!D174</f>
        <v>3.4793844818765018E-2</v>
      </c>
      <c r="K227">
        <f>+hist_Forward5YearRealR_woFG!D174-hist_Forward5YearRNatR_woFG!D174</f>
        <v>-0.34266696206750002</v>
      </c>
      <c r="L227">
        <f>+hist_Forward5YearRNatR_wFG!D174</f>
        <v>1.65844675302776</v>
      </c>
    </row>
    <row r="228" spans="1:12">
      <c r="A228" s="1">
        <v>37803</v>
      </c>
      <c r="B228">
        <v>0.7</v>
      </c>
      <c r="E228">
        <v>2</v>
      </c>
      <c r="F228">
        <v>7.1</v>
      </c>
      <c r="G228">
        <f>+'YC Chart - Policy rate'!D178*4</f>
        <v>1.25</v>
      </c>
      <c r="H228" s="2">
        <f>+hist_ExAnteRealRate_wFG!D175-hist_RealNaturalRate_wFG!D175</f>
        <v>1.5804335039680359</v>
      </c>
      <c r="I228">
        <f>+hist_Forward5YearRealR_wFG!D175-hist_Forward5YearRNatR_wFG!D175</f>
        <v>-0.35553963956016998</v>
      </c>
      <c r="J228" s="2">
        <f>+hist_ExAnteRealRate_woFG!D175-hist_RealNaturalRate_woFG!D175</f>
        <v>1.5250284479197518</v>
      </c>
      <c r="K228">
        <f>+hist_Forward5YearRealR_woFG!D175-hist_Forward5YearRNatR_woFG!D175</f>
        <v>-0.34257034435407996</v>
      </c>
      <c r="L228">
        <f>+hist_Forward5YearRNatR_wFG!D175</f>
        <v>1.9016502206523</v>
      </c>
    </row>
    <row r="229" spans="1:12">
      <c r="A229" s="1">
        <v>37895</v>
      </c>
      <c r="B229">
        <v>0.5</v>
      </c>
      <c r="E229">
        <v>2</v>
      </c>
      <c r="F229">
        <v>6.4</v>
      </c>
      <c r="G229">
        <f>+'YC Chart - Policy rate'!D179*4</f>
        <v>1.02</v>
      </c>
      <c r="H229" s="2">
        <f>+hist_ExAnteRealRate_wFG!D176-hist_RealNaturalRate_wFG!D176</f>
        <v>2.3954619454736759</v>
      </c>
      <c r="I229">
        <f>+hist_Forward5YearRealR_wFG!D176-hist_Forward5YearRNatR_wFG!D176</f>
        <v>-0.35800591193833009</v>
      </c>
      <c r="J229" s="2">
        <f>+hist_ExAnteRealRate_woFG!D176-hist_RealNaturalRate_woFG!D176</f>
        <v>2.3248893974328633</v>
      </c>
      <c r="K229">
        <f>+hist_Forward5YearRealR_woFG!D176-hist_Forward5YearRNatR_woFG!D176</f>
        <v>-0.34511044739403007</v>
      </c>
      <c r="L229">
        <f>+hist_Forward5YearRNatR_wFG!D176</f>
        <v>2.1049859836549301</v>
      </c>
    </row>
    <row r="230" spans="1:12">
      <c r="A230" s="1">
        <v>37987</v>
      </c>
      <c r="B230">
        <v>0.8</v>
      </c>
      <c r="E230">
        <v>2</v>
      </c>
      <c r="F230">
        <v>6.4</v>
      </c>
      <c r="G230">
        <f>+'YC Chart - Policy rate'!D180*4</f>
        <v>1</v>
      </c>
      <c r="H230" s="2">
        <f>+hist_ExAnteRealRate_wFG!D177-hist_RealNaturalRate_wFG!D177</f>
        <v>0.77157316712452495</v>
      </c>
      <c r="I230">
        <f>+hist_Forward5YearRealR_wFG!D177-hist_Forward5YearRNatR_wFG!D177</f>
        <v>-0.33877293423097998</v>
      </c>
      <c r="J230" s="2">
        <f>+hist_ExAnteRealRate_woFG!D177-hist_RealNaturalRate_woFG!D177</f>
        <v>0.68380334230711393</v>
      </c>
      <c r="K230">
        <f>+hist_Forward5YearRealR_woFG!D177-hist_Forward5YearRNatR_woFG!D177</f>
        <v>-0.32598601797408011</v>
      </c>
      <c r="L230">
        <f>+hist_Forward5YearRNatR_wFG!D177</f>
        <v>2.2239368003673601</v>
      </c>
    </row>
    <row r="231" spans="1:12">
      <c r="A231" s="1">
        <v>38078</v>
      </c>
      <c r="B231">
        <v>0.7</v>
      </c>
      <c r="E231">
        <v>2.6</v>
      </c>
      <c r="F231">
        <v>7.1</v>
      </c>
      <c r="G231">
        <f>+'YC Chart - Policy rate'!D181*4</f>
        <v>1</v>
      </c>
      <c r="H231" s="2">
        <f>+hist_ExAnteRealRate_wFG!D178-hist_RealNaturalRate_wFG!D178</f>
        <v>0.29201098584318985</v>
      </c>
      <c r="I231">
        <f>+hist_Forward5YearRealR_wFG!D178-hist_Forward5YearRNatR_wFG!D178</f>
        <v>-0.31557915038894979</v>
      </c>
      <c r="J231" s="2">
        <f>+hist_ExAnteRealRate_woFG!D178-hist_RealNaturalRate_woFG!D178</f>
        <v>0.18474779874580016</v>
      </c>
      <c r="K231">
        <f>+hist_Forward5YearRealR_woFG!D178-hist_Forward5YearRNatR_woFG!D178</f>
        <v>-0.30294071751241991</v>
      </c>
      <c r="L231">
        <f>+hist_Forward5YearRNatR_wFG!D178</f>
        <v>2.1367257781054998</v>
      </c>
    </row>
    <row r="232" spans="1:12">
      <c r="A232" s="1">
        <v>38169</v>
      </c>
      <c r="B232">
        <v>0.5</v>
      </c>
      <c r="E232">
        <v>2.4</v>
      </c>
      <c r="F232">
        <v>6.7</v>
      </c>
      <c r="G232">
        <f>+'YC Chart - Policy rate'!D182*4</f>
        <v>1.01</v>
      </c>
      <c r="H232" s="2">
        <f>+hist_ExAnteRealRate_wFG!D179-hist_RealNaturalRate_wFG!D179</f>
        <v>1.7471569250027101</v>
      </c>
      <c r="I232">
        <f>+hist_Forward5YearRealR_wFG!D179-hist_Forward5YearRNatR_wFG!D179</f>
        <v>-0.34605515428050992</v>
      </c>
      <c r="J232" s="2">
        <f>+hist_ExAnteRealRate_woFG!D179-hist_RealNaturalRate_woFG!D179</f>
        <v>1.61780139978865</v>
      </c>
      <c r="K232">
        <f>+hist_Forward5YearRealR_woFG!D179-hist_Forward5YearRNatR_woFG!D179</f>
        <v>-0.3336110348064798</v>
      </c>
      <c r="L232">
        <f>+hist_Forward5YearRNatR_wFG!D179</f>
        <v>2.25748247206326</v>
      </c>
    </row>
    <row r="233" spans="1:12">
      <c r="A233" s="1">
        <v>38261</v>
      </c>
      <c r="B233">
        <v>0.9</v>
      </c>
      <c r="E233">
        <v>2.8</v>
      </c>
      <c r="F233">
        <v>6.8</v>
      </c>
      <c r="G233">
        <f>+'YC Chart - Policy rate'!D183*4</f>
        <v>1.43</v>
      </c>
      <c r="H233" s="2">
        <f>+hist_ExAnteRealRate_wFG!D180-hist_RealNaturalRate_wFG!D180</f>
        <v>6.3881530917140994E-2</v>
      </c>
      <c r="I233">
        <f>+hist_Forward5YearRealR_wFG!D180-hist_Forward5YearRNatR_wFG!D180</f>
        <v>-0.33721430799273988</v>
      </c>
      <c r="J233" s="2">
        <f>+hist_ExAnteRealRate_woFG!D180-hist_RealNaturalRate_woFG!D180</f>
        <v>-9.0510646202274003E-2</v>
      </c>
      <c r="K233">
        <f>+hist_Forward5YearRealR_woFG!D180-hist_Forward5YearRNatR_woFG!D180</f>
        <v>-0.32501698563739012</v>
      </c>
      <c r="L233">
        <f>+hist_Forward5YearRNatR_wFG!D180</f>
        <v>2.1542098020231699</v>
      </c>
    </row>
    <row r="234" spans="1:12">
      <c r="A234" s="1">
        <v>38353</v>
      </c>
      <c r="B234">
        <v>0.6</v>
      </c>
      <c r="E234">
        <v>2.6</v>
      </c>
      <c r="F234">
        <v>6.4</v>
      </c>
      <c r="G234">
        <f>+'YC Chart - Policy rate'!D184*4</f>
        <v>1.95</v>
      </c>
      <c r="H234" s="2">
        <f>+hist_ExAnteRealRate_wFG!D181-hist_RealNaturalRate_wFG!D181</f>
        <v>-1.1897509628191592</v>
      </c>
      <c r="I234">
        <f>+hist_Forward5YearRealR_wFG!D181-hist_Forward5YearRNatR_wFG!D181</f>
        <v>-0.33726558252303018</v>
      </c>
      <c r="J234" s="2">
        <f>+hist_ExAnteRealRate_woFG!D181-hist_RealNaturalRate_woFG!D181</f>
        <v>-1.372519056685348</v>
      </c>
      <c r="K234">
        <f>+hist_Forward5YearRealR_woFG!D181-hist_Forward5YearRNatR_woFG!D181</f>
        <v>-0.32537504271698992</v>
      </c>
      <c r="L234">
        <f>+hist_Forward5YearRNatR_wFG!D181</f>
        <v>2.1289255949522601</v>
      </c>
    </row>
    <row r="235" spans="1:12">
      <c r="A235" s="1">
        <v>38443</v>
      </c>
      <c r="B235">
        <v>0.6</v>
      </c>
      <c r="E235">
        <v>2.6</v>
      </c>
      <c r="F235">
        <v>6.5</v>
      </c>
      <c r="G235">
        <f>+'YC Chart - Policy rate'!D185*4</f>
        <v>2.4700000000000002</v>
      </c>
      <c r="H235" s="2">
        <f>+hist_ExAnteRealRate_wFG!D182-hist_RealNaturalRate_wFG!D182</f>
        <v>0.9964976972918449</v>
      </c>
      <c r="I235">
        <f>+hist_Forward5YearRealR_wFG!D182-hist_Forward5YearRNatR_wFG!D182</f>
        <v>-0.32544129955116996</v>
      </c>
      <c r="J235" s="2">
        <f>+hist_ExAnteRealRate_woFG!D182-hist_RealNaturalRate_woFG!D182</f>
        <v>0.78156092773059005</v>
      </c>
      <c r="K235">
        <f>+hist_Forward5YearRealR_woFG!D182-hist_Forward5YearRNatR_woFG!D182</f>
        <v>-0.31392597473597972</v>
      </c>
      <c r="L235">
        <f>+hist_Forward5YearRNatR_wFG!D182</f>
        <v>2.18142161313851</v>
      </c>
    </row>
    <row r="236" spans="1:12">
      <c r="A236" s="1">
        <v>38534</v>
      </c>
      <c r="B236">
        <v>1.1000000000000001</v>
      </c>
      <c r="E236">
        <v>3.2</v>
      </c>
      <c r="F236">
        <v>6.4</v>
      </c>
      <c r="G236">
        <f>+'YC Chart - Policy rate'!D186*4</f>
        <v>2.94</v>
      </c>
      <c r="H236" s="2">
        <f>+hist_ExAnteRealRate_wFG!D183-hist_RealNaturalRate_wFG!D183</f>
        <v>-1.8793298522223238</v>
      </c>
      <c r="I236">
        <f>+hist_Forward5YearRealR_wFG!D183-hist_Forward5YearRNatR_wFG!D183</f>
        <v>-0.35477790439042001</v>
      </c>
      <c r="J236" s="2">
        <f>+hist_ExAnteRealRate_woFG!D183-hist_RealNaturalRate_woFG!D183</f>
        <v>-2.1307514733476709</v>
      </c>
      <c r="K236">
        <f>+hist_Forward5YearRealR_woFG!D183-hist_Forward5YearRNatR_woFG!D183</f>
        <v>-0.34371572438247999</v>
      </c>
      <c r="L236">
        <f>+hist_Forward5YearRNatR_wFG!D183</f>
        <v>1.96893045360543</v>
      </c>
    </row>
    <row r="237" spans="1:12">
      <c r="A237" s="1">
        <v>38626</v>
      </c>
      <c r="B237">
        <v>0.8</v>
      </c>
      <c r="E237">
        <v>3.1</v>
      </c>
      <c r="F237">
        <v>5.5</v>
      </c>
      <c r="G237">
        <f>+'YC Chart - Policy rate'!D187*4</f>
        <v>3.46</v>
      </c>
      <c r="H237" s="2">
        <f>+hist_ExAnteRealRate_wFG!D184-hist_RealNaturalRate_wFG!D184</f>
        <v>-1.9836767961692401</v>
      </c>
      <c r="I237">
        <f>+hist_Forward5YearRealR_wFG!D184-hist_Forward5YearRNatR_wFG!D184</f>
        <v>-0.36269089206152993</v>
      </c>
      <c r="J237" s="2">
        <f>+hist_ExAnteRealRate_woFG!D184-hist_RealNaturalRate_woFG!D184</f>
        <v>-2.2765076680118099</v>
      </c>
      <c r="K237">
        <f>+hist_Forward5YearRealR_woFG!D184-hist_Forward5YearRNatR_woFG!D184</f>
        <v>-0.35217044667608999</v>
      </c>
      <c r="L237">
        <f>+hist_Forward5YearRNatR_wFG!D184</f>
        <v>1.99324314272744</v>
      </c>
    </row>
    <row r="238" spans="1:12">
      <c r="A238" s="1">
        <v>38718</v>
      </c>
      <c r="B238">
        <v>0.5</v>
      </c>
      <c r="E238">
        <v>3.1</v>
      </c>
      <c r="F238">
        <v>5.4</v>
      </c>
      <c r="G238">
        <f>+'YC Chart - Policy rate'!D188*4</f>
        <v>3.98</v>
      </c>
      <c r="H238" s="2">
        <f>+hist_ExAnteRealRate_wFG!D185-hist_RealNaturalRate_wFG!D185</f>
        <v>-1.77474449926543</v>
      </c>
      <c r="I238">
        <f>+hist_Forward5YearRealR_wFG!D185-hist_Forward5YearRNatR_wFG!D185</f>
        <v>-0.33584016414420992</v>
      </c>
      <c r="J238" s="2">
        <f>+hist_ExAnteRealRate_woFG!D185-hist_RealNaturalRate_woFG!D185</f>
        <v>-2.11462209720478</v>
      </c>
      <c r="K238">
        <f>+hist_Forward5YearRealR_woFG!D185-hist_Forward5YearRNatR_woFG!D185</f>
        <v>-0.32596198429388989</v>
      </c>
      <c r="L238">
        <f>+hist_Forward5YearRNatR_wFG!D185</f>
        <v>1.9453445726471199</v>
      </c>
    </row>
    <row r="239" spans="1:12">
      <c r="A239" s="1">
        <v>38808</v>
      </c>
      <c r="B239">
        <v>0.9</v>
      </c>
      <c r="E239">
        <v>3.3</v>
      </c>
      <c r="F239">
        <v>4.5</v>
      </c>
      <c r="G239">
        <f>+'YC Chart - Policy rate'!D189*4</f>
        <v>4.45</v>
      </c>
      <c r="H239" s="2">
        <f>+hist_ExAnteRealRate_wFG!D186-hist_RealNaturalRate_wFG!D186</f>
        <v>-2.5167109333638504</v>
      </c>
      <c r="I239">
        <f>+hist_Forward5YearRealR_wFG!D186-hist_Forward5YearRNatR_wFG!D186</f>
        <v>-0.35166002761507009</v>
      </c>
      <c r="J239" s="2">
        <f>+hist_ExAnteRealRate_woFG!D186-hist_RealNaturalRate_woFG!D186</f>
        <v>-2.9101185388609303</v>
      </c>
      <c r="K239">
        <f>+hist_Forward5YearRealR_woFG!D186-hist_Forward5YearRNatR_woFG!D186</f>
        <v>-0.3425379899227099</v>
      </c>
      <c r="L239">
        <f>+hist_Forward5YearRNatR_wFG!D186</f>
        <v>2.0006838431835701</v>
      </c>
    </row>
    <row r="240" spans="1:12">
      <c r="A240" s="1">
        <v>38899</v>
      </c>
      <c r="B240">
        <v>0.7</v>
      </c>
      <c r="E240">
        <v>2.9</v>
      </c>
      <c r="F240">
        <v>4.7</v>
      </c>
      <c r="G240">
        <f>+'YC Chart - Policy rate'!D190*4</f>
        <v>4.91</v>
      </c>
      <c r="H240" s="2">
        <f>+hist_ExAnteRealRate_wFG!D187-hist_RealNaturalRate_wFG!D187</f>
        <v>-3.2301800117091197</v>
      </c>
      <c r="I240">
        <f>+hist_Forward5YearRealR_wFG!D187-hist_Forward5YearRNatR_wFG!D187</f>
        <v>-0.29790038592623014</v>
      </c>
      <c r="J240" s="2">
        <f>+hist_ExAnteRealRate_woFG!D187-hist_RealNaturalRate_woFG!D187</f>
        <v>-3.6846195155254597</v>
      </c>
      <c r="K240">
        <f>+hist_Forward5YearRealR_woFG!D187-hist_Forward5YearRNatR_woFG!D187</f>
        <v>-0.28966324513283981</v>
      </c>
      <c r="L240">
        <f>+hist_Forward5YearRNatR_wFG!D187</f>
        <v>2.0707414526199401</v>
      </c>
    </row>
    <row r="241" spans="1:12">
      <c r="A241" s="1">
        <v>38991</v>
      </c>
      <c r="B241">
        <v>-0.2</v>
      </c>
      <c r="E241">
        <v>2</v>
      </c>
      <c r="F241">
        <v>5</v>
      </c>
      <c r="G241">
        <f>+'YC Chart - Policy rate'!D191*4</f>
        <v>5.25</v>
      </c>
      <c r="H241" s="2">
        <f>+hist_ExAnteRealRate_wFG!D188-hist_RealNaturalRate_wFG!D188</f>
        <v>-3.4950032396955195</v>
      </c>
      <c r="I241">
        <f>+hist_Forward5YearRealR_wFG!D188-hist_Forward5YearRNatR_wFG!D188</f>
        <v>-0.31757284640803007</v>
      </c>
      <c r="J241" s="2">
        <f>+hist_ExAnteRealRate_woFG!D188-hist_RealNaturalRate_woFG!D188</f>
        <v>-4.0192274703796702</v>
      </c>
      <c r="K241">
        <f>+hist_Forward5YearRealR_woFG!D188-hist_Forward5YearRNatR_woFG!D188</f>
        <v>-0.31036590101665995</v>
      </c>
      <c r="L241">
        <f>+hist_Forward5YearRNatR_wFG!D188</f>
        <v>1.9650235929885</v>
      </c>
    </row>
    <row r="242" spans="1:12">
      <c r="A242" s="1">
        <v>39083</v>
      </c>
      <c r="B242">
        <v>0.9</v>
      </c>
      <c r="E242">
        <v>2.4</v>
      </c>
      <c r="F242">
        <v>4.8</v>
      </c>
      <c r="G242">
        <f>+'YC Chart - Policy rate'!D192*4</f>
        <v>5.24</v>
      </c>
      <c r="H242" s="2">
        <f>+hist_ExAnteRealRate_wFG!D189-hist_RealNaturalRate_wFG!D189</f>
        <v>-4.7767993772227708</v>
      </c>
      <c r="I242">
        <f>+hist_Forward5YearRealR_wFG!D189-hist_Forward5YearRNatR_wFG!D189</f>
        <v>-0.33630531405083985</v>
      </c>
      <c r="J242" s="2">
        <f>+hist_ExAnteRealRate_woFG!D189-hist_RealNaturalRate_woFG!D189</f>
        <v>-5.3811356092499993</v>
      </c>
      <c r="K242">
        <f>+hist_Forward5YearRealR_woFG!D189-hist_Forward5YearRNatR_woFG!D189</f>
        <v>-0.33029221675336018</v>
      </c>
      <c r="L242">
        <f>+hist_Forward5YearRNatR_wFG!D189</f>
        <v>2.0622105063585998</v>
      </c>
    </row>
    <row r="243" spans="1:12">
      <c r="A243" s="1">
        <v>39173</v>
      </c>
      <c r="B243">
        <v>0.8</v>
      </c>
      <c r="E243">
        <v>2.2999999999999998</v>
      </c>
      <c r="F243">
        <v>3.5</v>
      </c>
      <c r="G243">
        <f>+'YC Chart - Policy rate'!D193*4</f>
        <v>5.25</v>
      </c>
      <c r="H243" s="2">
        <f>+hist_ExAnteRealRate_wFG!D190-hist_RealNaturalRate_wFG!D190</f>
        <v>-3.8555229213202695</v>
      </c>
      <c r="I243">
        <f>+hist_Forward5YearRealR_wFG!D190-hist_Forward5YearRNatR_wFG!D190</f>
        <v>-0.27284445848547989</v>
      </c>
      <c r="J243" s="2">
        <f>+hist_ExAnteRealRate_woFG!D190-hist_RealNaturalRate_woFG!D190</f>
        <v>-4.5523399250262493</v>
      </c>
      <c r="K243">
        <f>+hist_Forward5YearRealR_woFG!D190-hist_Forward5YearRNatR_woFG!D190</f>
        <v>-0.2682091986828401</v>
      </c>
      <c r="L243">
        <f>+hist_Forward5YearRNatR_wFG!D190</f>
        <v>2.25432150260011</v>
      </c>
    </row>
    <row r="244" spans="1:12">
      <c r="A244" s="1">
        <v>39264</v>
      </c>
      <c r="B244">
        <v>0.6</v>
      </c>
      <c r="E244">
        <v>2.2000000000000002</v>
      </c>
      <c r="F244">
        <v>3.2</v>
      </c>
      <c r="G244">
        <f>+'YC Chart - Policy rate'!D194*4</f>
        <v>5.25</v>
      </c>
      <c r="H244" s="2">
        <f>+hist_ExAnteRealRate_wFG!D191-hist_RealNaturalRate_wFG!D191</f>
        <v>-1.5095726219719099</v>
      </c>
      <c r="I244">
        <f>+hist_Forward5YearRealR_wFG!D191-hist_Forward5YearRNatR_wFG!D191</f>
        <v>-0.30842391050650009</v>
      </c>
      <c r="J244" s="2">
        <f>+hist_ExAnteRealRate_woFG!D191-hist_RealNaturalRate_woFG!D191</f>
        <v>-2.3139789711300804</v>
      </c>
      <c r="K244">
        <f>+hist_Forward5YearRealR_woFG!D191-hist_Forward5YearRNatR_woFG!D191</f>
        <v>-0.30537302375394004</v>
      </c>
      <c r="L244">
        <f>+hist_Forward5YearRNatR_wFG!D191</f>
        <v>2.15471385407215</v>
      </c>
    </row>
    <row r="245" spans="1:12">
      <c r="A245" s="1">
        <v>39356</v>
      </c>
      <c r="B245">
        <v>1</v>
      </c>
      <c r="E245">
        <v>3.4</v>
      </c>
      <c r="F245">
        <v>2.2999999999999998</v>
      </c>
      <c r="G245">
        <f>+'YC Chart - Policy rate'!D195*4</f>
        <v>5.07</v>
      </c>
      <c r="H245" s="2">
        <f>+hist_ExAnteRealRate_wFG!D192-hist_RealNaturalRate_wFG!D192</f>
        <v>-2.67625099914732</v>
      </c>
      <c r="I245">
        <f>+hist_Forward5YearRealR_wFG!D192-hist_Forward5YearRNatR_wFG!D192</f>
        <v>-0.29819447620863015</v>
      </c>
      <c r="J245" s="2">
        <f>+hist_ExAnteRealRate_woFG!D192-hist_RealNaturalRate_woFG!D192</f>
        <v>-3.6071729023441694</v>
      </c>
      <c r="K245">
        <f>+hist_Forward5YearRealR_woFG!D192-hist_Forward5YearRNatR_woFG!D192</f>
        <v>-0.29695954706878003</v>
      </c>
      <c r="L245">
        <f>+hist_Forward5YearRNatR_wFG!D192</f>
        <v>1.9194613303088801</v>
      </c>
    </row>
    <row r="246" spans="1:12">
      <c r="A246" s="1">
        <v>39448</v>
      </c>
      <c r="B246">
        <v>0.8</v>
      </c>
      <c r="C246">
        <v>1</v>
      </c>
      <c r="D246">
        <v>-1</v>
      </c>
      <c r="E246">
        <v>3.3</v>
      </c>
      <c r="F246">
        <v>-0.7</v>
      </c>
      <c r="G246">
        <f>+'YC Chart - Policy rate'!D196*4</f>
        <v>4.5</v>
      </c>
      <c r="H246" s="2">
        <f>+hist_ExAnteRealRate_wFG!D193-hist_RealNaturalRate_wFG!D193</f>
        <v>-3.1966486425088201</v>
      </c>
      <c r="I246">
        <f>+hist_Forward5YearRealR_wFG!D193-hist_Forward5YearRNatR_wFG!D193</f>
        <v>-0.28715911853469001</v>
      </c>
      <c r="J246" s="2">
        <f>+hist_ExAnteRealRate_woFG!D193-hist_RealNaturalRate_woFG!D193</f>
        <v>-4.2785393436118593</v>
      </c>
      <c r="K246">
        <f>+hist_Forward5YearRealR_woFG!D193-hist_Forward5YearRNatR_woFG!D193</f>
        <v>-0.28799945314139186</v>
      </c>
      <c r="L246">
        <f>+hist_Forward5YearRNatR_wFG!D193</f>
        <v>1.7429232957994001</v>
      </c>
    </row>
    <row r="247" spans="1:12">
      <c r="A247" s="1">
        <v>39539</v>
      </c>
      <c r="B247">
        <v>1</v>
      </c>
      <c r="C247">
        <v>1</v>
      </c>
      <c r="D247">
        <v>-1</v>
      </c>
      <c r="E247">
        <v>3.4</v>
      </c>
      <c r="F247">
        <v>-1.9</v>
      </c>
      <c r="G247">
        <f>+'YC Chart - Policy rate'!D197*4</f>
        <v>3.18</v>
      </c>
      <c r="H247" s="2">
        <f>+hist_ExAnteRealRate_wFG!D194-hist_RealNaturalRate_wFG!D194</f>
        <v>-1.0901987979191101</v>
      </c>
      <c r="I247">
        <f>+hist_Forward5YearRealR_wFG!D194-hist_Forward5YearRNatR_wFG!D194</f>
        <v>-0.30046659284751986</v>
      </c>
      <c r="J247" s="2">
        <f>+hist_ExAnteRealRate_woFG!D194-hist_RealNaturalRate_woFG!D194</f>
        <v>-2.3558095506281198</v>
      </c>
      <c r="K247">
        <f>+hist_Forward5YearRealR_woFG!D194-hist_Forward5YearRNatR_woFG!D194</f>
        <v>-0.30367064488583995</v>
      </c>
      <c r="L247">
        <f>+hist_Forward5YearRNatR_wFG!D194</f>
        <v>1.4104184687402199</v>
      </c>
    </row>
    <row r="248" spans="1:12">
      <c r="A248" s="1">
        <v>39630</v>
      </c>
      <c r="B248">
        <v>1.1000000000000001</v>
      </c>
      <c r="C248">
        <v>1</v>
      </c>
      <c r="D248">
        <v>-1</v>
      </c>
      <c r="E248">
        <v>3.9</v>
      </c>
      <c r="F248">
        <v>-3.3</v>
      </c>
      <c r="G248">
        <f>+'YC Chart - Policy rate'!D198*4</f>
        <v>2.08</v>
      </c>
      <c r="H248" s="2">
        <f>+hist_ExAnteRealRate_wFG!D195-hist_RealNaturalRate_wFG!D195</f>
        <v>-0.416267492337349</v>
      </c>
      <c r="I248">
        <f>+hist_Forward5YearRealR_wFG!D195-hist_Forward5YearRNatR_wFG!D195</f>
        <v>-0.33357997729071998</v>
      </c>
      <c r="J248" s="2">
        <f>+hist_ExAnteRealRate_woFG!D195-hist_RealNaturalRate_woFG!D195</f>
        <v>-1.9112232948426278</v>
      </c>
      <c r="K248">
        <f>+hist_Forward5YearRealR_woFG!D195-hist_Forward5YearRNatR_woFG!D195</f>
        <v>-0.33945777284788398</v>
      </c>
      <c r="L248">
        <f>+hist_Forward5YearRNatR_wFG!D195</f>
        <v>1.4274485622345401</v>
      </c>
    </row>
    <row r="249" spans="1:12">
      <c r="A249" s="1">
        <v>39722</v>
      </c>
      <c r="B249">
        <v>-1.6</v>
      </c>
      <c r="C249">
        <v>1</v>
      </c>
      <c r="D249">
        <v>-1</v>
      </c>
      <c r="E249">
        <v>1.2</v>
      </c>
      <c r="F249">
        <v>-3</v>
      </c>
      <c r="G249">
        <f>+'YC Chart - Policy rate'!D199*4</f>
        <v>1.94</v>
      </c>
      <c r="H249" s="2">
        <f>+hist_ExAnteRealRate_wFG!D196-hist_RealNaturalRate_wFG!D196</f>
        <v>1.4298248373521103</v>
      </c>
      <c r="I249">
        <f>+hist_Forward5YearRealR_wFG!D196-hist_Forward5YearRNatR_wFG!D196</f>
        <v>-0.26205218075323011</v>
      </c>
      <c r="J249" s="2">
        <f>+hist_ExAnteRealRate_woFG!D196-hist_RealNaturalRate_woFG!D196</f>
        <v>-0.36096807490169852</v>
      </c>
      <c r="K249">
        <f>+hist_Forward5YearRealR_woFG!D196-hist_Forward5YearRNatR_woFG!D196</f>
        <v>-0.27088253030452203</v>
      </c>
      <c r="L249">
        <f>+hist_Forward5YearRNatR_wFG!D196</f>
        <v>1.26365729275307</v>
      </c>
    </row>
    <row r="250" spans="1:12">
      <c r="A250" s="1">
        <v>39814</v>
      </c>
      <c r="B250">
        <v>-0.7</v>
      </c>
      <c r="C250">
        <v>1</v>
      </c>
      <c r="D250">
        <v>-1</v>
      </c>
      <c r="E250">
        <v>-0.3</v>
      </c>
      <c r="F250">
        <v>0.3</v>
      </c>
      <c r="G250">
        <f>+'YC Chart - Policy rate'!D200*4</f>
        <v>0.51</v>
      </c>
      <c r="H250" s="2">
        <f>+hist_ExAnteRealRate_wFG!D197-hist_RealNaturalRate_wFG!D197</f>
        <v>2.0514698033665688</v>
      </c>
      <c r="I250">
        <f>+hist_Forward5YearRealR_wFG!D197-hist_Forward5YearRNatR_wFG!D197</f>
        <v>-0.13928428598642661</v>
      </c>
      <c r="J250" s="2">
        <f>+hist_ExAnteRealRate_woFG!D197-hist_RealNaturalRate_woFG!D197</f>
        <v>1.0217255876896112</v>
      </c>
      <c r="K250">
        <f>+hist_Forward5YearRealR_woFG!D197-hist_Forward5YearRNatR_woFG!D197</f>
        <v>-0.18424145476412601</v>
      </c>
      <c r="L250">
        <f>+hist_Forward5YearRNatR_wFG!D197</f>
        <v>0.232382780269794</v>
      </c>
    </row>
    <row r="251" spans="1:12">
      <c r="A251" s="1">
        <v>39904</v>
      </c>
      <c r="B251">
        <v>0.4</v>
      </c>
      <c r="C251">
        <v>1</v>
      </c>
      <c r="D251">
        <v>-1</v>
      </c>
      <c r="E251">
        <v>-0.8</v>
      </c>
      <c r="F251">
        <v>2.2999999999999998</v>
      </c>
      <c r="G251">
        <f>+'YC Chart - Policy rate'!D201*4</f>
        <v>0.18</v>
      </c>
      <c r="H251" s="2">
        <f>+hist_ExAnteRealRate_wFG!D198-hist_RealNaturalRate_wFG!D198</f>
        <v>3.3327446245504415</v>
      </c>
      <c r="I251">
        <f>+hist_Forward5YearRealR_wFG!D198-hist_Forward5YearRNatR_wFG!D198</f>
        <v>-1.856294850505702E-2</v>
      </c>
      <c r="J251" s="2">
        <f>+hist_ExAnteRealRate_woFG!D198-hist_RealNaturalRate_woFG!D198</f>
        <v>2.3883437727550381</v>
      </c>
      <c r="K251">
        <f>+hist_Forward5YearRealR_woFG!D198-hist_Forward5YearRNatR_woFG!D198</f>
        <v>-7.6232478475933951E-2</v>
      </c>
      <c r="L251">
        <f>+hist_Forward5YearRNatR_wFG!D198</f>
        <v>0.36351286306777802</v>
      </c>
    </row>
    <row r="252" spans="1:12">
      <c r="A252" s="1">
        <v>39995</v>
      </c>
      <c r="B252">
        <v>0.7</v>
      </c>
      <c r="E252">
        <v>-1.2</v>
      </c>
      <c r="F252">
        <v>4.2</v>
      </c>
      <c r="G252">
        <f>+'YC Chart - Policy rate'!D202*4</f>
        <v>0.18</v>
      </c>
      <c r="H252" s="2">
        <f>+hist_ExAnteRealRate_wFG!D199-hist_RealNaturalRate_wFG!D199</f>
        <v>4.6152088357756398</v>
      </c>
      <c r="I252">
        <f>+hist_Forward5YearRealR_wFG!D199-hist_Forward5YearRNatR_wFG!D199</f>
        <v>6.7103790407492925E-2</v>
      </c>
      <c r="J252" s="2">
        <f>+hist_ExAnteRealRate_woFG!D199-hist_RealNaturalRate_woFG!D199</f>
        <v>3.60785229784865</v>
      </c>
      <c r="K252">
        <f>+hist_Forward5YearRealR_woFG!D199-hist_Forward5YearRNatR_woFG!D199</f>
        <v>1.0386721084915999E-2</v>
      </c>
      <c r="L252">
        <f>+hist_Forward5YearRNatR_wFG!D199</f>
        <v>0.69462227446413005</v>
      </c>
    </row>
    <row r="253" spans="1:12">
      <c r="A253" s="1">
        <v>40087</v>
      </c>
      <c r="B253">
        <v>0.8</v>
      </c>
      <c r="E253">
        <v>1.2</v>
      </c>
      <c r="F253">
        <v>4.8</v>
      </c>
      <c r="G253">
        <f>+'YC Chart - Policy rate'!D203*4</f>
        <v>0.15</v>
      </c>
      <c r="H253" s="2">
        <f>+hist_ExAnteRealRate_wFG!D200-hist_RealNaturalRate_wFG!D200</f>
        <v>3.3391349989541093</v>
      </c>
      <c r="I253">
        <f>+hist_Forward5YearRealR_wFG!D200-hist_Forward5YearRNatR_wFG!D200</f>
        <v>2.8083115897184041E-2</v>
      </c>
      <c r="J253" s="2">
        <f>+hist_ExAnteRealRate_woFG!D200-hist_RealNaturalRate_woFG!D200</f>
        <v>1.9664390768839397</v>
      </c>
      <c r="K253">
        <f>+hist_Forward5YearRealR_woFG!D200-hist_Forward5YearRNatR_woFG!D200</f>
        <v>2.5241261199266007E-2</v>
      </c>
      <c r="L253">
        <f>+hist_Forward5YearRNatR_wFG!D200</f>
        <v>0.77104771048857901</v>
      </c>
    </row>
    <row r="254" spans="1:12">
      <c r="A254" s="1">
        <v>40179</v>
      </c>
      <c r="B254">
        <v>0.4</v>
      </c>
      <c r="E254">
        <v>2.2999999999999998</v>
      </c>
      <c r="F254">
        <v>4.5</v>
      </c>
      <c r="G254">
        <f>+'YC Chart - Policy rate'!D204*4</f>
        <v>0.12</v>
      </c>
      <c r="H254" s="2">
        <f>+hist_ExAnteRealRate_wFG!D201-hist_RealNaturalRate_wFG!D201</f>
        <v>4.7749651174248804</v>
      </c>
      <c r="I254">
        <f>+hist_Forward5YearRealR_wFG!D201-hist_Forward5YearRNatR_wFG!D201</f>
        <v>0.12052911951610301</v>
      </c>
      <c r="J254" s="2">
        <f>+hist_ExAnteRealRate_woFG!D201-hist_RealNaturalRate_woFG!D201</f>
        <v>4.0748958066632603</v>
      </c>
      <c r="K254">
        <f>+hist_Forward5YearRealR_woFG!D201-hist_Forward5YearRNatR_woFG!D201</f>
        <v>9.6765337117273087E-2</v>
      </c>
      <c r="L254">
        <f>+hist_Forward5YearRNatR_wFG!D201</f>
        <v>0.93171182668637698</v>
      </c>
    </row>
    <row r="255" spans="1:12">
      <c r="A255" s="1">
        <v>40269</v>
      </c>
      <c r="B255">
        <v>0.2</v>
      </c>
      <c r="E255">
        <v>2</v>
      </c>
      <c r="F255">
        <v>4</v>
      </c>
      <c r="G255">
        <f>+'YC Chart - Policy rate'!D205*4</f>
        <v>0.13</v>
      </c>
      <c r="H255" s="2">
        <f>+hist_ExAnteRealRate_wFG!D202-hist_RealNaturalRate_wFG!D202</f>
        <v>2.4250702881077997</v>
      </c>
      <c r="I255">
        <f>+hist_Forward5YearRealR_wFG!D202-hist_Forward5YearRNatR_wFG!D202</f>
        <v>9.4104099141658959E-2</v>
      </c>
      <c r="J255" s="2">
        <f>+hist_ExAnteRealRate_woFG!D202-hist_RealNaturalRate_woFG!D202</f>
        <v>2.0000076603771797</v>
      </c>
      <c r="K255">
        <f>+hist_Forward5YearRealR_woFG!D202-hist_Forward5YearRNatR_woFG!D202</f>
        <v>8.9215701868341046E-2</v>
      </c>
      <c r="L255">
        <f>+hist_Forward5YearRNatR_wFG!D202</f>
        <v>0.67269639468744602</v>
      </c>
    </row>
    <row r="256" spans="1:12">
      <c r="A256" s="1">
        <v>40360</v>
      </c>
      <c r="B256">
        <v>0.2</v>
      </c>
      <c r="E256">
        <v>1.5</v>
      </c>
      <c r="F256">
        <v>3.9</v>
      </c>
      <c r="G256">
        <f>+'YC Chart - Policy rate'!D206*4</f>
        <v>0.19</v>
      </c>
      <c r="H256" s="2">
        <f>+hist_ExAnteRealRate_wFG!D203-hist_RealNaturalRate_wFG!D203</f>
        <v>0.95322764715276009</v>
      </c>
      <c r="I256">
        <f>+hist_Forward5YearRealR_wFG!D203-hist_Forward5YearRNatR_wFG!D203</f>
        <v>-4.6320440177219299E-2</v>
      </c>
      <c r="J256" s="2">
        <f>+hist_ExAnteRealRate_woFG!D203-hist_RealNaturalRate_woFG!D203</f>
        <v>0.58057561659608981</v>
      </c>
      <c r="K256">
        <f>+hist_Forward5YearRealR_woFG!D203-hist_Forward5YearRNatR_woFG!D203</f>
        <v>2.0206197351313016E-2</v>
      </c>
      <c r="L256">
        <f>+hist_Forward5YearRNatR_wFG!D203</f>
        <v>0.114036364044819</v>
      </c>
    </row>
    <row r="257" spans="1:12">
      <c r="A257" s="1">
        <v>40452</v>
      </c>
      <c r="B257">
        <v>0.6</v>
      </c>
      <c r="E257">
        <v>1.4</v>
      </c>
      <c r="F257">
        <v>3.3</v>
      </c>
      <c r="G257">
        <f>+'YC Chart - Policy rate'!D207*4</f>
        <v>0.19</v>
      </c>
      <c r="H257" s="2">
        <f>+hist_ExAnteRealRate_wFG!D204-hist_RealNaturalRate_wFG!D204</f>
        <v>0.843519979203739</v>
      </c>
      <c r="I257">
        <f>+hist_Forward5YearRealR_wFG!D204-hist_Forward5YearRNatR_wFG!D204</f>
        <v>1.3785222647797411E-2</v>
      </c>
      <c r="J257" s="2">
        <f>+hist_ExAnteRealRate_woFG!D204-hist_RealNaturalRate_woFG!D204</f>
        <v>0.7764161261242849</v>
      </c>
      <c r="K257">
        <f>+hist_Forward5YearRealR_woFG!D204-hist_Forward5YearRNatR_woFG!D204</f>
        <v>6.2287759867846015E-2</v>
      </c>
      <c r="L257">
        <f>+hist_Forward5YearRNatR_wFG!D204</f>
        <v>-1.2915192829109299E-2</v>
      </c>
    </row>
    <row r="258" spans="1:12">
      <c r="A258" s="1">
        <v>40544</v>
      </c>
      <c r="B258">
        <v>0.8</v>
      </c>
      <c r="E258">
        <v>1.8</v>
      </c>
      <c r="F258">
        <v>3.5</v>
      </c>
      <c r="G258">
        <f>+'YC Chart - Policy rate'!D208*4</f>
        <v>0.19</v>
      </c>
      <c r="H258" s="2">
        <f>+hist_ExAnteRealRate_wFG!D205-hist_RealNaturalRate_wFG!D205</f>
        <v>2.3569151485534499</v>
      </c>
      <c r="I258">
        <f>+hist_Forward5YearRealR_wFG!D205-hist_Forward5YearRNatR_wFG!D205</f>
        <v>4.1218047457895396E-2</v>
      </c>
      <c r="J258" s="2">
        <f>+hist_ExAnteRealRate_woFG!D205-hist_RealNaturalRate_woFG!D205</f>
        <v>2.3273353752277997</v>
      </c>
      <c r="K258">
        <f>+hist_Forward5YearRealR_woFG!D205-hist_Forward5YearRNatR_woFG!D205</f>
        <v>7.6108742887911918E-2</v>
      </c>
      <c r="L258">
        <f>+hist_Forward5YearRNatR_wFG!D205</f>
        <v>9.4391626671682605E-2</v>
      </c>
    </row>
    <row r="259" spans="1:12">
      <c r="A259" s="1">
        <v>40634</v>
      </c>
      <c r="B259">
        <v>1</v>
      </c>
      <c r="E259">
        <v>2.7</v>
      </c>
      <c r="F259">
        <v>4.7</v>
      </c>
      <c r="G259">
        <f>+'YC Chart - Policy rate'!D209*4</f>
        <v>0.15</v>
      </c>
      <c r="H259" s="2">
        <f>+hist_ExAnteRealRate_wFG!D206-hist_RealNaturalRate_wFG!D206</f>
        <v>0.33473927994752994</v>
      </c>
      <c r="I259">
        <f>+hist_Forward5YearRealR_wFG!D206-hist_Forward5YearRNatR_wFG!D206</f>
        <v>0.15104439710631101</v>
      </c>
      <c r="J259" s="2">
        <f>+hist_ExAnteRealRate_woFG!D206-hist_RealNaturalRate_woFG!D206</f>
        <v>8.1042321262200012E-2</v>
      </c>
      <c r="K259">
        <f>+hist_Forward5YearRealR_woFG!D206-hist_Forward5YearRNatR_woFG!D206</f>
        <v>0.15933302574572605</v>
      </c>
      <c r="L259">
        <f>+hist_Forward5YearRNatR_wFG!D206</f>
        <v>0.30283279034257199</v>
      </c>
    </row>
    <row r="260" spans="1:12">
      <c r="A260" s="1">
        <v>40725</v>
      </c>
      <c r="B260">
        <v>0.5</v>
      </c>
      <c r="E260">
        <v>3</v>
      </c>
      <c r="F260">
        <v>4.2</v>
      </c>
      <c r="G260">
        <f>+'YC Chart - Policy rate'!D210*4</f>
        <v>0.09</v>
      </c>
      <c r="H260" s="2">
        <f>+hist_ExAnteRealRate_wFG!D207-hist_RealNaturalRate_wFG!D207</f>
        <v>1.1731850338928498</v>
      </c>
      <c r="I260">
        <f>+hist_Forward5YearRealR_wFG!D207-hist_Forward5YearRNatR_wFG!D207</f>
        <v>4.8621180477004006E-2</v>
      </c>
      <c r="J260" s="2">
        <f>+hist_ExAnteRealRate_woFG!D207-hist_RealNaturalRate_woFG!D207</f>
        <v>1.2331382270934501</v>
      </c>
      <c r="K260">
        <f>+hist_Forward5YearRealR_woFG!D207-hist_Forward5YearRNatR_woFG!D207</f>
        <v>8.9214528209315025E-2</v>
      </c>
      <c r="L260">
        <f>+hist_Forward5YearRNatR_wFG!D207</f>
        <v>-0.181166899343292</v>
      </c>
    </row>
    <row r="261" spans="1:12">
      <c r="A261" s="1">
        <v>40817</v>
      </c>
      <c r="B261">
        <v>0.3</v>
      </c>
      <c r="E261">
        <v>2.6</v>
      </c>
      <c r="F261">
        <v>4.3</v>
      </c>
      <c r="G261">
        <f>+'YC Chart - Policy rate'!D211*4</f>
        <v>0.08</v>
      </c>
      <c r="H261" s="2">
        <f>+hist_ExAnteRealRate_wFG!D208-hist_RealNaturalRate_wFG!D208</f>
        <v>1.4459812448716902</v>
      </c>
      <c r="I261">
        <f>+hist_Forward5YearRealR_wFG!D208-hist_Forward5YearRNatR_wFG!D208</f>
        <v>-2.3711467978553058E-2</v>
      </c>
      <c r="J261" s="2">
        <f>+hist_ExAnteRealRate_woFG!D208-hist_RealNaturalRate_woFG!D208</f>
        <v>1.97287539355674</v>
      </c>
      <c r="K261">
        <f>+hist_Forward5YearRealR_woFG!D208-hist_Forward5YearRNatR_woFG!D208</f>
        <v>3.7087242373736978E-2</v>
      </c>
      <c r="L261">
        <f>+hist_Forward5YearRNatR_wFG!D208</f>
        <v>-0.66453390277285695</v>
      </c>
    </row>
    <row r="262" spans="1:12">
      <c r="A262" s="1">
        <v>40909</v>
      </c>
      <c r="B262">
        <v>0.7</v>
      </c>
      <c r="E262">
        <v>2.5</v>
      </c>
      <c r="F262">
        <v>3.6</v>
      </c>
      <c r="G262">
        <f>+'YC Chart - Policy rate'!D212*4</f>
        <v>7.0000000000000007E-2</v>
      </c>
      <c r="H262" s="2">
        <f>+hist_ExAnteRealRate_wFG!D209-hist_RealNaturalRate_wFG!D209</f>
        <v>0.32890183871032996</v>
      </c>
      <c r="I262">
        <f>+hist_Forward5YearRealR_wFG!D209-hist_Forward5YearRNatR_wFG!D209</f>
        <v>-5.9751185210883961E-2</v>
      </c>
      <c r="J262" s="2">
        <f>+hist_ExAnteRealRate_woFG!D209-hist_RealNaturalRate_woFG!D209</f>
        <v>1.1166625606367799</v>
      </c>
      <c r="K262">
        <f>+hist_Forward5YearRealR_woFG!D209-hist_Forward5YearRNatR_woFG!D209</f>
        <v>-2.7083176348835974E-2</v>
      </c>
      <c r="L262">
        <f>+hist_Forward5YearRNatR_wFG!D209</f>
        <v>-0.80879276933214805</v>
      </c>
    </row>
    <row r="263" spans="1:12">
      <c r="A263" s="1">
        <v>41000</v>
      </c>
      <c r="B263">
        <v>0.2</v>
      </c>
      <c r="E263">
        <v>1.7</v>
      </c>
      <c r="F263">
        <v>3.6</v>
      </c>
      <c r="G263">
        <f>+'YC Chart - Policy rate'!D213*4</f>
        <v>0.1</v>
      </c>
      <c r="H263" s="2">
        <f>+hist_ExAnteRealRate_wFG!D210-hist_RealNaturalRate_wFG!D210</f>
        <v>-0.19382837919766005</v>
      </c>
      <c r="I263">
        <f>+hist_Forward5YearRealR_wFG!D210-hist_Forward5YearRNatR_wFG!D210</f>
        <v>-1.7074796729578012E-2</v>
      </c>
      <c r="J263" s="2">
        <f>+hist_ExAnteRealRate_woFG!D210-hist_RealNaturalRate_woFG!D210</f>
        <v>8.5923211975039937E-2</v>
      </c>
      <c r="K263">
        <f>+hist_Forward5YearRealR_woFG!D210-hist_Forward5YearRNatR_woFG!D210</f>
        <v>3.0043862220103898E-2</v>
      </c>
      <c r="L263">
        <f>+hist_Forward5YearRNatR_wFG!D210</f>
        <v>-0.61784815386478298</v>
      </c>
    </row>
    <row r="264" spans="1:12">
      <c r="A264" s="1">
        <v>41091</v>
      </c>
      <c r="B264">
        <v>0.3</v>
      </c>
      <c r="E264">
        <v>1.5</v>
      </c>
      <c r="F264">
        <v>3.2</v>
      </c>
      <c r="G264">
        <f>+'YC Chart - Policy rate'!D214*4</f>
        <v>0.15</v>
      </c>
      <c r="H264" s="2">
        <f>+hist_ExAnteRealRate_wFG!D211-hist_RealNaturalRate_wFG!D211</f>
        <v>0.49948557001905991</v>
      </c>
      <c r="I264">
        <f>+hist_Forward5YearRealR_wFG!D211-hist_Forward5YearRNatR_wFG!D211</f>
        <v>-5.9056104938410847E-3</v>
      </c>
      <c r="J264" s="2">
        <f>+hist_ExAnteRealRate_woFG!D211-hist_RealNaturalRate_woFG!D211</f>
        <v>1.31924589336633</v>
      </c>
      <c r="K264">
        <f>+hist_Forward5YearRealR_woFG!D211-hist_Forward5YearRNatR_woFG!D211</f>
        <v>2.6987254807832983E-2</v>
      </c>
      <c r="L264">
        <f>+hist_Forward5YearRNatR_wFG!D211</f>
        <v>-0.85359209842291495</v>
      </c>
    </row>
    <row r="265" spans="1:12">
      <c r="A265" s="1">
        <v>41183</v>
      </c>
      <c r="B265">
        <v>0.6</v>
      </c>
      <c r="E265">
        <v>1.8</v>
      </c>
      <c r="F265">
        <v>3.9</v>
      </c>
      <c r="G265">
        <f>+'YC Chart - Policy rate'!D215*4</f>
        <v>0.14000000000000001</v>
      </c>
      <c r="H265" s="2">
        <f>+hist_ExAnteRealRate_wFG!D212-hist_RealNaturalRate_wFG!D212</f>
        <v>-0.31059165183304005</v>
      </c>
      <c r="I265">
        <f>+hist_Forward5YearRealR_wFG!D212-hist_Forward5YearRNatR_wFG!D212</f>
        <v>1.1948132473651008E-2</v>
      </c>
      <c r="J265" s="2">
        <f>+hist_ExAnteRealRate_woFG!D212-hist_RealNaturalRate_woFG!D212</f>
        <v>0.21722322726034982</v>
      </c>
      <c r="K265">
        <f>+hist_Forward5YearRealR_woFG!D212-hist_Forward5YearRNatR_woFG!D212</f>
        <v>6.7216742791952722E-2</v>
      </c>
      <c r="L265">
        <f>+hist_Forward5YearRNatR_wFG!D212</f>
        <v>-0.76166214955606604</v>
      </c>
    </row>
    <row r="266" spans="1:12">
      <c r="A266" s="1">
        <v>41275</v>
      </c>
      <c r="B266">
        <v>0.4</v>
      </c>
      <c r="E266">
        <v>1.5</v>
      </c>
      <c r="F266">
        <v>4.7</v>
      </c>
      <c r="G266">
        <f>+'YC Chart - Policy rate'!D216*4</f>
        <v>0.16</v>
      </c>
      <c r="H266" s="2">
        <f>+hist_ExAnteRealRate_wFG!D213-hist_RealNaturalRate_wFG!D213</f>
        <v>-0.51110937776614207</v>
      </c>
      <c r="I266">
        <f>+hist_Forward5YearRealR_wFG!D213-hist_Forward5YearRNatR_wFG!D213</f>
        <v>1.9001871790779945E-2</v>
      </c>
      <c r="J266" s="2">
        <f>+hist_ExAnteRealRate_woFG!D213-hist_RealNaturalRate_woFG!D213</f>
        <v>-0.61561721412779402</v>
      </c>
      <c r="K266">
        <f>+hist_Forward5YearRealR_woFG!D213-hist_Forward5YearRNatR_woFG!D213</f>
        <v>9.5218826271896984E-2</v>
      </c>
      <c r="L266">
        <f>+hist_Forward5YearRNatR_wFG!D213</f>
        <v>-0.63915558113007498</v>
      </c>
    </row>
    <row r="267" spans="1:12">
      <c r="A267" s="1">
        <v>41365</v>
      </c>
      <c r="B267">
        <v>0.1</v>
      </c>
      <c r="E267">
        <v>1.3</v>
      </c>
      <c r="F267">
        <v>3.3</v>
      </c>
      <c r="G267">
        <f>+'YC Chart - Policy rate'!D217*4</f>
        <v>0.14000000000000001</v>
      </c>
      <c r="H267" s="2">
        <f>+hist_ExAnteRealRate_wFG!D214-hist_RealNaturalRate_wFG!D214</f>
        <v>1.3710909220702199</v>
      </c>
      <c r="I267">
        <f>+hist_Forward5YearRealR_wFG!D214-hist_Forward5YearRNatR_wFG!D214</f>
        <v>-1.4786104731502991E-2</v>
      </c>
      <c r="J267" s="2">
        <f>+hist_ExAnteRealRate_woFG!D214-hist_RealNaturalRate_woFG!D214</f>
        <v>1.46848467787199</v>
      </c>
      <c r="K267">
        <f>+hist_Forward5YearRealR_woFG!D214-hist_Forward5YearRNatR_woFG!D214</f>
        <v>5.0032315390869886E-2</v>
      </c>
      <c r="L267">
        <f>+hist_Forward5YearRNatR_wFG!D214</f>
        <v>-0.70166586285166999</v>
      </c>
    </row>
    <row r="268" spans="1:12">
      <c r="A268" s="1">
        <v>41456</v>
      </c>
      <c r="B268">
        <v>0.4</v>
      </c>
      <c r="E268">
        <v>1.4</v>
      </c>
      <c r="F268">
        <v>4.7</v>
      </c>
      <c r="G268">
        <f>+'YC Chart - Policy rate'!D218*4</f>
        <v>0.12</v>
      </c>
      <c r="H268" s="2">
        <f>+hist_ExAnteRealRate_wFG!D215-hist_RealNaturalRate_wFG!D215</f>
        <v>1.3401017404600999</v>
      </c>
      <c r="I268">
        <f>+hist_Forward5YearRealR_wFG!D215-hist_Forward5YearRNatR_wFG!D215</f>
        <v>1.2859359479611032E-2</v>
      </c>
      <c r="J268" s="2">
        <f>+hist_ExAnteRealRate_woFG!D215-hist_RealNaturalRate_woFG!D215</f>
        <v>1.5624747722208401</v>
      </c>
      <c r="K268">
        <f>+hist_Forward5YearRealR_woFG!D215-hist_Forward5YearRNatR_woFG!D215</f>
        <v>5.3057686238311003E-2</v>
      </c>
      <c r="L268">
        <f>+hist_Forward5YearRNatR_wFG!D215</f>
        <v>-0.55176257328318501</v>
      </c>
    </row>
    <row r="269" spans="1:12">
      <c r="A269" s="1">
        <v>41548</v>
      </c>
      <c r="B269">
        <v>0.4</v>
      </c>
      <c r="E269">
        <v>1.2</v>
      </c>
      <c r="F269">
        <v>5</v>
      </c>
      <c r="G269">
        <f>+'YC Chart - Policy rate'!D219*4</f>
        <v>0.09</v>
      </c>
      <c r="H269" s="2">
        <f>+hist_ExAnteRealRate_wFG!D216-hist_RealNaturalRate_wFG!D216</f>
        <v>2.2596980172286001</v>
      </c>
      <c r="I269">
        <f>+hist_Forward5YearRealR_wFG!D216-hist_Forward5YearRNatR_wFG!D216</f>
        <v>-1.6988581114835033E-2</v>
      </c>
      <c r="J269" s="2">
        <f>+hist_ExAnteRealRate_woFG!D216-hist_RealNaturalRate_woFG!D216</f>
        <v>2.4760724213905201</v>
      </c>
      <c r="K269">
        <f>+hist_Forward5YearRealR_woFG!D216-hist_Forward5YearRNatR_woFG!D216</f>
        <v>4.6005698154860025E-2</v>
      </c>
      <c r="L269">
        <f>+hist_Forward5YearRNatR_wFG!D216</f>
        <v>-0.56067386088969395</v>
      </c>
    </row>
    <row r="270" spans="1:12">
      <c r="A270" s="1">
        <v>41640</v>
      </c>
      <c r="B270">
        <v>0.5</v>
      </c>
      <c r="E270">
        <v>1.3</v>
      </c>
      <c r="F270">
        <v>4.2</v>
      </c>
      <c r="G270">
        <f>+'YC Chart - Policy rate'!D220*4</f>
        <v>0.09</v>
      </c>
      <c r="H270" s="2">
        <f>+hist_ExAnteRealRate_wFG!D217-hist_RealNaturalRate_wFG!D217</f>
        <v>3.0688812699527301</v>
      </c>
      <c r="I270">
        <f>+hist_Forward5YearRealR_wFG!D217-hist_Forward5YearRNatR_wFG!D217</f>
        <v>-1.8539373322570052E-2</v>
      </c>
      <c r="J270" s="2">
        <f>+hist_ExAnteRealRate_woFG!D217-hist_RealNaturalRate_woFG!D217</f>
        <v>3.3004175282570998</v>
      </c>
      <c r="K270">
        <f>+hist_Forward5YearRealR_woFG!D217-hist_Forward5YearRNatR_woFG!D217</f>
        <v>4.348998967515405E-2</v>
      </c>
      <c r="L270">
        <f>+hist_Forward5YearRNatR_wFG!D217</f>
        <v>-0.56212313773726397</v>
      </c>
    </row>
    <row r="271" spans="1:12">
      <c r="A271" s="1">
        <v>41730</v>
      </c>
      <c r="B271">
        <v>0.4</v>
      </c>
      <c r="E271">
        <v>1.7</v>
      </c>
      <c r="F271">
        <v>5</v>
      </c>
      <c r="G271">
        <f>+'YC Chart - Policy rate'!D221*4</f>
        <v>7.0000000000000007E-2</v>
      </c>
      <c r="H271" s="2">
        <f>+hist_ExAnteRealRate_wFG!D218-hist_RealNaturalRate_wFG!D218</f>
        <v>1.7657316207118201</v>
      </c>
      <c r="I271">
        <f>+hist_Forward5YearRealR_wFG!D218-hist_Forward5YearRNatR_wFG!D218</f>
        <v>1.3679377543972027E-2</v>
      </c>
      <c r="J271" s="2">
        <f>+hist_ExAnteRealRate_woFG!D218-hist_RealNaturalRate_woFG!D218</f>
        <v>2.0138344957129402</v>
      </c>
      <c r="K271">
        <f>+hist_Forward5YearRealR_woFG!D218-hist_Forward5YearRNatR_woFG!D218</f>
        <v>6.3776674633981956E-2</v>
      </c>
      <c r="L271">
        <f>+hist_Forward5YearRNatR_wFG!D218</f>
        <v>-0.44839914196291503</v>
      </c>
    </row>
    <row r="272" spans="1:12">
      <c r="A272" s="1">
        <v>41821</v>
      </c>
      <c r="B272">
        <v>0.3</v>
      </c>
      <c r="E272">
        <v>1.6</v>
      </c>
      <c r="F272">
        <v>4.3</v>
      </c>
      <c r="G272">
        <f>+'YC Chart - Policy rate'!D222*4</f>
        <v>0.09</v>
      </c>
      <c r="H272" s="2">
        <f>+hist_ExAnteRealRate_wFG!D219-hist_RealNaturalRate_wFG!D219</f>
        <v>0.73067141326162988</v>
      </c>
      <c r="I272">
        <f>+hist_Forward5YearRealR_wFG!D219-hist_Forward5YearRNatR_wFG!D219</f>
        <v>-2.1723400275115989E-2</v>
      </c>
      <c r="J272" s="2">
        <f>+hist_ExAnteRealRate_woFG!D219-hist_RealNaturalRate_woFG!D219</f>
        <v>0.92447430555984011</v>
      </c>
      <c r="K272">
        <f>+hist_Forward5YearRealR_woFG!D219-hist_Forward5YearRNatR_woFG!D219</f>
        <v>1.7007748635385012E-2</v>
      </c>
      <c r="L272">
        <f>+hist_Forward5YearRNatR_wFG!D219</f>
        <v>-0.43541422373657401</v>
      </c>
    </row>
    <row r="273" spans="1:12">
      <c r="A273" s="1">
        <v>41913</v>
      </c>
      <c r="B273">
        <v>-0.1</v>
      </c>
      <c r="E273">
        <v>1.1000000000000001</v>
      </c>
      <c r="F273">
        <v>3.4</v>
      </c>
      <c r="G273">
        <f>+'YC Chart - Policy rate'!D223*4</f>
        <v>0.09</v>
      </c>
      <c r="H273" s="2">
        <f>+hist_ExAnteRealRate_wFG!D220-hist_RealNaturalRate_wFG!D220</f>
        <v>1.3631865118303099</v>
      </c>
      <c r="I273">
        <f>+hist_Forward5YearRealR_wFG!D220-hist_Forward5YearRNatR_wFG!D220</f>
        <v>-2.2138424554375036E-2</v>
      </c>
      <c r="J273" s="2">
        <f>+hist_ExAnteRealRate_woFG!D220-hist_RealNaturalRate_woFG!D220</f>
        <v>1.89153546862516</v>
      </c>
      <c r="K273">
        <f>+hist_Forward5YearRealR_woFG!D220-hist_Forward5YearRNatR_woFG!D220</f>
        <v>2.8193588980470197E-3</v>
      </c>
      <c r="L273">
        <f>+hist_Forward5YearRNatR_wFG!D220</f>
        <v>-0.46497289601790098</v>
      </c>
    </row>
    <row r="274" spans="1:12">
      <c r="A274" s="1">
        <v>42005</v>
      </c>
      <c r="B274">
        <v>-0.4</v>
      </c>
      <c r="E274">
        <v>0.1</v>
      </c>
      <c r="F274">
        <v>2.9</v>
      </c>
      <c r="G274">
        <f>+'YC Chart - Policy rate'!D224*4</f>
        <v>0.1</v>
      </c>
      <c r="H274" s="2">
        <f>+hist_ExAnteRealRate_wFG!D221-hist_RealNaturalRate_wFG!D221</f>
        <v>-0.58752738599887389</v>
      </c>
      <c r="I274">
        <f>+hist_Forward5YearRealR_wFG!D221-hist_Forward5YearRNatR_wFG!D221</f>
        <v>-3.011279066149708E-2</v>
      </c>
      <c r="J274" s="2">
        <f>+hist_ExAnteRealRate_woFG!D221-hist_RealNaturalRate_woFG!D221</f>
        <v>1.5310518597309919E-2</v>
      </c>
      <c r="K274">
        <f>+hist_Forward5YearRealR_woFG!D221-hist_Forward5YearRNatR_woFG!D221</f>
        <v>-1.0814870290921208E-2</v>
      </c>
      <c r="L274">
        <f>+hist_Forward5YearRNatR_wFG!D221</f>
        <v>-0.56907879760772895</v>
      </c>
    </row>
    <row r="275" spans="1:12">
      <c r="A275" s="1">
        <v>42095</v>
      </c>
      <c r="B275">
        <v>0.5</v>
      </c>
      <c r="E275">
        <v>0.2</v>
      </c>
      <c r="F275">
        <v>2.6</v>
      </c>
      <c r="G275">
        <f>+'YC Chart - Policy rate'!D225*4</f>
        <v>0.11</v>
      </c>
      <c r="H275" s="2">
        <f>+hist_ExAnteRealRate_wFG!D222-hist_RealNaturalRate_wFG!D222</f>
        <v>0.93936508303762001</v>
      </c>
      <c r="I275">
        <f>+hist_Forward5YearRealR_wFG!D222-hist_Forward5YearRNatR_wFG!D222</f>
        <v>-1.4132060360270149E-3</v>
      </c>
      <c r="J275" s="2">
        <f>+hist_ExAnteRealRate_woFG!D222-hist_RealNaturalRate_woFG!D222</f>
        <v>1.8969266002052083</v>
      </c>
      <c r="K275">
        <f>+hist_Forward5YearRealR_woFG!D222-hist_Forward5YearRNatR_woFG!D222</f>
        <v>1.2211162478460894E-2</v>
      </c>
      <c r="L275">
        <f>+hist_Forward5YearRNatR_wFG!D222</f>
        <v>-0.56646257647281495</v>
      </c>
    </row>
    <row r="276" spans="1:12">
      <c r="A276" s="1">
        <v>42186</v>
      </c>
      <c r="B276">
        <v>0.3</v>
      </c>
      <c r="E276">
        <v>0.2</v>
      </c>
      <c r="F276">
        <v>2.4</v>
      </c>
      <c r="G276">
        <f>+'YC Chart - Policy rate'!D226*4</f>
        <v>0.13</v>
      </c>
      <c r="H276" s="2">
        <f>+hist_ExAnteRealRate_wFG!D223-hist_RealNaturalRate_wFG!D223</f>
        <v>0.77365892570047978</v>
      </c>
      <c r="I276">
        <f>+hist_Forward5YearRealR_wFG!D223-hist_Forward5YearRNatR_wFG!D223</f>
        <v>3.7245127283604962E-2</v>
      </c>
      <c r="J276" s="2">
        <f>+hist_ExAnteRealRate_woFG!D223-hist_RealNaturalRate_woFG!D223</f>
        <v>1.5104372961439603</v>
      </c>
      <c r="K276">
        <f>+hist_Forward5YearRealR_woFG!D223-hist_Forward5YearRNatR_woFG!D223</f>
        <v>5.2240628461647995E-2</v>
      </c>
      <c r="L276">
        <f>+hist_Forward5YearRNatR_wFG!D223</f>
        <v>-0.49298481929452198</v>
      </c>
    </row>
    <row r="277" spans="1:12">
      <c r="A277" s="1">
        <v>42278</v>
      </c>
      <c r="B277">
        <v>-0.1</v>
      </c>
      <c r="E277">
        <v>0.2</v>
      </c>
      <c r="F277">
        <v>2.7</v>
      </c>
      <c r="G277">
        <f>+'YC Chart - Policy rate'!D227*4</f>
        <v>0.13</v>
      </c>
      <c r="H277" s="2">
        <f>+hist_ExAnteRealRate_wFG!D224-hist_RealNaturalRate_wFG!D224</f>
        <v>0.28829115357928004</v>
      </c>
      <c r="I277">
        <f>+hist_Forward5YearRealR_wFG!D224-hist_Forward5YearRNatR_wFG!D224</f>
        <v>5.4815233497900184E-3</v>
      </c>
      <c r="J277" s="2">
        <f>+hist_ExAnteRealRate_woFG!D224-hist_RealNaturalRate_woFG!D224</f>
        <v>0.89382969634072995</v>
      </c>
      <c r="K277">
        <f>+hist_Forward5YearRealR_woFG!D224-hist_Forward5YearRNatR_woFG!D224</f>
        <v>1.9790147438466993E-2</v>
      </c>
      <c r="L277">
        <f>+hist_Forward5YearRNatR_wFG!D224</f>
        <v>-0.69670888096309302</v>
      </c>
    </row>
    <row r="278" spans="1:12">
      <c r="A278" s="1">
        <v>42370</v>
      </c>
      <c r="B278">
        <v>0</v>
      </c>
      <c r="E278">
        <v>0.7</v>
      </c>
      <c r="F278">
        <v>3.5</v>
      </c>
      <c r="G278">
        <f>+'YC Chart - Policy rate'!D228*4</f>
        <v>0.16</v>
      </c>
      <c r="H278" s="2">
        <f>+hist_ExAnteRealRate_wFG!D225-hist_RealNaturalRate_wFG!D225</f>
        <v>8.9917591777251005E-2</v>
      </c>
      <c r="I278">
        <f>+hist_Forward5YearRealR_wFG!D225-hist_Forward5YearRNatR_wFG!D225</f>
        <v>7.5489984181550396E-3</v>
      </c>
      <c r="J278" s="2">
        <f>+hist_ExAnteRealRate_woFG!D225-hist_RealNaturalRate_woFG!D225</f>
        <v>0.63118927779830203</v>
      </c>
      <c r="K278">
        <f>+hist_Forward5YearRealR_woFG!D225-hist_Forward5YearRNatR_woFG!D225</f>
        <v>2.0172523403966997E-2</v>
      </c>
      <c r="L278">
        <f>+hist_Forward5YearRNatR_wFG!D225</f>
        <v>-0.696644551776468</v>
      </c>
    </row>
    <row r="279" spans="1:12">
      <c r="A279" s="1">
        <v>42461</v>
      </c>
      <c r="B279">
        <v>0.6</v>
      </c>
      <c r="E279">
        <v>0.9</v>
      </c>
      <c r="F279">
        <v>4.0999999999999996</v>
      </c>
      <c r="G279">
        <f>+'YC Chart - Policy rate'!D229*4</f>
        <v>0.36</v>
      </c>
      <c r="H279" s="2">
        <f>+hist_ExAnteRealRate_wFG!D226-hist_RealNaturalRate_wFG!D226</f>
        <v>-0.33147194671201902</v>
      </c>
      <c r="I279">
        <f>+hist_Forward5YearRealR_wFG!D226-hist_Forward5YearRNatR_wFG!D226</f>
        <v>-1.447513049489102E-2</v>
      </c>
      <c r="J279" s="2">
        <f>+hist_ExAnteRealRate_woFG!D226-hist_RealNaturalRate_woFG!D226</f>
        <v>0.18793088611780207</v>
      </c>
      <c r="K279">
        <f>+hist_Forward5YearRealR_woFG!D226-hist_Forward5YearRNatR_woFG!D226</f>
        <v>-3.8148249802669731E-3</v>
      </c>
      <c r="L279">
        <f>+hist_Forward5YearRNatR_wFG!D226</f>
        <v>-0.85188363090325903</v>
      </c>
    </row>
    <row r="280" spans="1:12">
      <c r="A280" s="1">
        <v>42552</v>
      </c>
      <c r="B280">
        <v>0.3</v>
      </c>
      <c r="E280">
        <v>1</v>
      </c>
      <c r="F280">
        <v>3.9</v>
      </c>
      <c r="G280">
        <f>+'YC Chart - Policy rate'!D230*4</f>
        <v>0.37</v>
      </c>
      <c r="H280" s="2">
        <f>+hist_ExAnteRealRate_wFG!D227-hist_RealNaturalRate_wFG!D227</f>
        <v>1.436813812855009E-2</v>
      </c>
      <c r="I280">
        <f>+hist_Forward5YearRealR_wFG!D227-hist_Forward5YearRNatR_wFG!D227</f>
        <v>2.168900734858703E-2</v>
      </c>
      <c r="J280" s="2">
        <f>+hist_ExAnteRealRate_woFG!D227-hist_RealNaturalRate_woFG!D227</f>
        <v>0.52731655843557013</v>
      </c>
      <c r="K280">
        <f>+hist_Forward5YearRealR_woFG!D227-hist_Forward5YearRNatR_woFG!D227</f>
        <v>3.0591374023516998E-2</v>
      </c>
      <c r="L280">
        <f>+hist_Forward5YearRNatR_wFG!D227</f>
        <v>-0.65770633742754703</v>
      </c>
    </row>
    <row r="281" spans="1:12">
      <c r="A281" s="1">
        <v>42644</v>
      </c>
      <c r="B281">
        <v>0.5</v>
      </c>
      <c r="E281">
        <v>1.5</v>
      </c>
      <c r="F281">
        <v>4.2</v>
      </c>
      <c r="G281">
        <f>+'YC Chart - Policy rate'!D231*4</f>
        <v>0.39</v>
      </c>
      <c r="H281" s="2">
        <f>+hist_ExAnteRealRate_wFG!D228-hist_RealNaturalRate_wFG!D228</f>
        <v>0.29277298036206001</v>
      </c>
      <c r="I281">
        <f>+hist_Forward5YearRealR_wFG!D228-hist_Forward5YearRNatR_wFG!D228</f>
        <v>-1.0173719826979011E-2</v>
      </c>
      <c r="J281" s="2">
        <f>+hist_ExAnteRealRate_woFG!D228-hist_RealNaturalRate_woFG!D228</f>
        <v>0.8013287158848299</v>
      </c>
      <c r="K281">
        <f>+hist_Forward5YearRealR_woFG!D228-hist_Forward5YearRNatR_woFG!D228</f>
        <v>-2.6531963257586007E-3</v>
      </c>
      <c r="L281">
        <f>+hist_Forward5YearRNatR_wFG!D228</f>
        <v>-0.55191263002666102</v>
      </c>
    </row>
    <row r="282" spans="1:12">
      <c r="A282" s="1">
        <v>42736</v>
      </c>
      <c r="B282">
        <v>0.6</v>
      </c>
      <c r="E282">
        <v>2</v>
      </c>
      <c r="F282">
        <v>5</v>
      </c>
      <c r="G282">
        <f>+'YC Chart - Policy rate'!D232*4</f>
        <v>0.45</v>
      </c>
      <c r="H282" s="2">
        <f>+hist_ExAnteRealRate_wFG!D229-hist_RealNaturalRate_wFG!D229</f>
        <v>0.98753333189160997</v>
      </c>
      <c r="I282">
        <f>+hist_Forward5YearRealR_wFG!D229-hist_Forward5YearRNatR_wFG!D229</f>
        <v>1.0919514136803476E-4</v>
      </c>
      <c r="J282" s="2">
        <f>+hist_ExAnteRealRate_woFG!D229-hist_RealNaturalRate_woFG!D229</f>
        <v>1.49373136417874</v>
      </c>
      <c r="K282">
        <f>+hist_Forward5YearRealR_woFG!D229-hist_Forward5YearRNatR_woFG!D229</f>
        <v>6.6046860147850051E-3</v>
      </c>
      <c r="L282">
        <f>+hist_Forward5YearRNatR_wFG!D229</f>
        <v>-0.29731978780723001</v>
      </c>
    </row>
    <row r="283" spans="1:12">
      <c r="A283" s="1">
        <v>42826</v>
      </c>
      <c r="B283">
        <v>0.2</v>
      </c>
      <c r="E283">
        <v>1.6</v>
      </c>
      <c r="F283">
        <v>5.4</v>
      </c>
      <c r="G283">
        <f>+'YC Chart - Policy rate'!D233*4</f>
        <v>0.7</v>
      </c>
      <c r="H283" s="2">
        <f>+hist_ExAnteRealRate_wFG!D230-hist_RealNaturalRate_wFG!D230</f>
        <v>0.10070031714610506</v>
      </c>
      <c r="I283">
        <f>+hist_Forward5YearRealR_wFG!D230-hist_Forward5YearRNatR_wFG!D230</f>
        <v>-3.6931621689179905E-3</v>
      </c>
      <c r="J283" s="2">
        <f>+hist_ExAnteRealRate_woFG!D230-hist_RealNaturalRate_woFG!D230</f>
        <v>0.61070039245307295</v>
      </c>
      <c r="K283">
        <f>+hist_Forward5YearRealR_woFG!D230-hist_Forward5YearRNatR_woFG!D230</f>
        <v>2.0876259478219694E-3</v>
      </c>
      <c r="L283">
        <f>+hist_Forward5YearRNatR_wFG!D230</f>
        <v>-0.16728837228236401</v>
      </c>
    </row>
    <row r="284" spans="1:12">
      <c r="A284" s="1">
        <v>42917</v>
      </c>
      <c r="B284">
        <v>0.4</v>
      </c>
      <c r="E284">
        <v>1.6</v>
      </c>
      <c r="F284">
        <v>5.9</v>
      </c>
      <c r="G284">
        <f>+'YC Chart - Policy rate'!D234*4</f>
        <v>0.95</v>
      </c>
      <c r="H284" s="2">
        <f>+hist_ExAnteRealRate_wFG!D231-hist_RealNaturalRate_wFG!D231</f>
        <v>-0.42768824316353921</v>
      </c>
      <c r="I284">
        <f>+hist_Forward5YearRealR_wFG!D231-hist_Forward5YearRNatR_wFG!D231</f>
        <v>-2.7025305450151998E-2</v>
      </c>
      <c r="J284" s="2">
        <f>+hist_ExAnteRealRate_woFG!D231-hist_RealNaturalRate_woFG!D231</f>
        <v>9.1459245534420974E-2</v>
      </c>
      <c r="K284">
        <f>+hist_Forward5YearRealR_woFG!D231-hist_Forward5YearRNatR_woFG!D231</f>
        <v>-2.1586555176467959E-2</v>
      </c>
      <c r="L284">
        <f>+hist_Forward5YearRNatR_wFG!D231</f>
        <v>-0.120309736335519</v>
      </c>
    </row>
    <row r="285" spans="1:12">
      <c r="A285" s="1">
        <v>43009</v>
      </c>
      <c r="B285">
        <v>0.6</v>
      </c>
      <c r="E285">
        <v>1.7</v>
      </c>
      <c r="F285">
        <v>5.6</v>
      </c>
      <c r="G285">
        <f>+'YC Chart - Policy rate'!D235*4</f>
        <v>1.1499999999999999</v>
      </c>
      <c r="H285" s="2">
        <f>+hist_ExAnteRealRate_wFG!D232-hist_RealNaturalRate_wFG!D232</f>
        <v>0.52202035597698493</v>
      </c>
      <c r="I285">
        <f>+hist_Forward5YearRealR_wFG!D232-hist_Forward5YearRNatR_wFG!D232</f>
        <v>3.0807165666539918E-4</v>
      </c>
      <c r="J285" s="2">
        <f>+hist_ExAnteRealRate_woFG!D232-hist_RealNaturalRate_woFG!D232</f>
        <v>1.055214704309535</v>
      </c>
      <c r="K285">
        <f>+hist_Forward5YearRealR_woFG!D232-hist_Forward5YearRNatR_woFG!D232</f>
        <v>5.8261793056120226E-3</v>
      </c>
      <c r="L285">
        <f>+hist_Forward5YearRNatR_wFG!D232</f>
        <v>2.46771748418135E-2</v>
      </c>
    </row>
    <row r="286" spans="1:12">
      <c r="A286" s="1">
        <v>43101</v>
      </c>
      <c r="B286">
        <v>0.7</v>
      </c>
      <c r="E286">
        <v>1.9</v>
      </c>
      <c r="F286">
        <v>4.4000000000000004</v>
      </c>
      <c r="G286">
        <f>+'YC Chart - Policy rate'!D236*4</f>
        <v>1.2</v>
      </c>
      <c r="H286" s="2">
        <f>+hist_ExAnteRealRate_wFG!D233-hist_RealNaturalRate_wFG!D233</f>
        <v>0.60311824641968292</v>
      </c>
      <c r="I286">
        <f>+hist_Forward5YearRealR_wFG!D233-hist_Forward5YearRNatR_wFG!D233</f>
        <v>-9.5348795508380102E-3</v>
      </c>
      <c r="J286" s="2">
        <f>+hist_ExAnteRealRate_woFG!D233-hist_RealNaturalRate_woFG!D233</f>
        <v>1.1549856065706319</v>
      </c>
      <c r="K286">
        <f>+hist_Forward5YearRealR_woFG!D233-hist_Forward5YearRNatR_woFG!D233</f>
        <v>-3.4704715108410111E-3</v>
      </c>
      <c r="L286">
        <f>+hist_Forward5YearRNatR_wFG!D233</f>
        <v>0.172283681710277</v>
      </c>
    </row>
    <row r="287" spans="1:12">
      <c r="A287" s="1">
        <v>43191</v>
      </c>
      <c r="B287">
        <v>0.5</v>
      </c>
      <c r="E287">
        <v>2.2000000000000002</v>
      </c>
      <c r="F287">
        <v>3.9</v>
      </c>
      <c r="G287">
        <f>+'YC Chart - Policy rate'!D237*4</f>
        <v>1.45</v>
      </c>
      <c r="H287" s="2">
        <f>+hist_ExAnteRealRate_wFG!D234-hist_RealNaturalRate_wFG!D234</f>
        <v>-1.04102407261045</v>
      </c>
      <c r="I287">
        <f>+hist_Forward5YearRealR_wFG!D234-hist_Forward5YearRNatR_wFG!D234</f>
        <v>-8.2525879309289785E-3</v>
      </c>
      <c r="J287" s="2">
        <f>+hist_ExAnteRealRate_woFG!D234-hist_RealNaturalRate_woFG!D234</f>
        <v>-0.4661037972563114</v>
      </c>
      <c r="K287">
        <f>+hist_Forward5YearRealR_woFG!D234-hist_Forward5YearRNatR_woFG!D234</f>
        <v>-1.1396626539750265E-3</v>
      </c>
      <c r="L287">
        <f>+hist_Forward5YearRNatR_wFG!D234</f>
        <v>0.273080173308347</v>
      </c>
    </row>
    <row r="288" spans="1:12">
      <c r="A288" s="1">
        <v>43282</v>
      </c>
      <c r="B288">
        <v>0.3</v>
      </c>
      <c r="E288">
        <v>2.2000000000000002</v>
      </c>
      <c r="F288">
        <v>4</v>
      </c>
      <c r="G288">
        <f>+'YC Chart - Policy rate'!D238*4</f>
        <v>1.74</v>
      </c>
      <c r="H288" s="2">
        <f>+hist_ExAnteRealRate_wFG!D235-hist_RealNaturalRate_wFG!D235</f>
        <v>-0.86116043604943704</v>
      </c>
      <c r="I288">
        <f>+hist_Forward5YearRealR_wFG!D235-hist_Forward5YearRNatR_wFG!D235</f>
        <v>-2.4483907209790989E-2</v>
      </c>
      <c r="J288" s="2">
        <f>+hist_ExAnteRealRate_woFG!D235-hist_RealNaturalRate_woFG!D235</f>
        <v>-0.25878348576614402</v>
      </c>
      <c r="K288">
        <f>+hist_Forward5YearRealR_woFG!D235-hist_Forward5YearRNatR_woFG!D235</f>
        <v>-1.5853678271824934E-2</v>
      </c>
      <c r="L288">
        <f>+hist_Forward5YearRNatR_wFG!D235</f>
        <v>0.13931854240128899</v>
      </c>
    </row>
    <row r="289" spans="1:12">
      <c r="A289" s="1">
        <v>43374</v>
      </c>
      <c r="B289">
        <v>0.4</v>
      </c>
      <c r="E289">
        <v>2</v>
      </c>
      <c r="F289">
        <v>4.4000000000000004</v>
      </c>
      <c r="G289">
        <f>+'YC Chart - Policy rate'!D239*4</f>
        <v>1.93</v>
      </c>
      <c r="H289" s="2">
        <f>+hist_ExAnteRealRate_wFG!D236-hist_RealNaturalRate_wFG!D236</f>
        <v>-0.401559846101257</v>
      </c>
      <c r="I289">
        <f>+hist_Forward5YearRealR_wFG!D236-hist_Forward5YearRNatR_wFG!D236</f>
        <v>-3.161175213994899E-2</v>
      </c>
      <c r="J289" s="2">
        <f>+hist_ExAnteRealRate_woFG!D236-hist_RealNaturalRate_woFG!D236</f>
        <v>0.23615207112012998</v>
      </c>
      <c r="K289">
        <f>+hist_Forward5YearRealR_woFG!D236-hist_Forward5YearRNatR_woFG!D236</f>
        <v>-2.166605950689704E-2</v>
      </c>
      <c r="L289">
        <f>+hist_Forward5YearRNatR_wFG!D236</f>
        <v>0.17855965376871</v>
      </c>
    </row>
    <row r="290" spans="1:12">
      <c r="A290" s="1">
        <v>43466</v>
      </c>
      <c r="B290">
        <v>0.2</v>
      </c>
      <c r="E290">
        <v>1.5</v>
      </c>
      <c r="F290">
        <v>4.9000000000000004</v>
      </c>
      <c r="G290">
        <f>+'YC Chart - Policy rate'!D240*4</f>
        <v>2.2200000000000002</v>
      </c>
      <c r="H290" s="2">
        <f>+hist_ExAnteRealRate_wFG!D237-hist_RealNaturalRate_wFG!D237</f>
        <v>-1.5334577343366802</v>
      </c>
      <c r="I290">
        <f>+hist_Forward5YearRealR_wFG!D237-hist_Forward5YearRNatR_wFG!D237</f>
        <v>-4.5477248367354006E-2</v>
      </c>
      <c r="J290" s="2">
        <f>+hist_ExAnteRealRate_woFG!D237-hist_RealNaturalRate_woFG!D237</f>
        <v>-0.91072148175789192</v>
      </c>
      <c r="K290">
        <f>+hist_Forward5YearRealR_woFG!D237-hist_Forward5YearRNatR_woFG!D237</f>
        <v>-2.2922516308113927E-2</v>
      </c>
      <c r="L290">
        <f>+hist_Forward5YearRNatR_wFG!D237</f>
        <v>6.2146867460434602E-2</v>
      </c>
    </row>
    <row r="291" spans="1:12">
      <c r="A291" s="1">
        <v>43556</v>
      </c>
      <c r="B291">
        <v>0.6</v>
      </c>
      <c r="E291">
        <v>1.5</v>
      </c>
      <c r="F291">
        <v>2.9</v>
      </c>
      <c r="G291">
        <f>+'YC Chart - Policy rate'!D241*4</f>
        <v>2.4</v>
      </c>
      <c r="H291" s="2">
        <f>+hist_ExAnteRealRate_wFG!D238-hist_RealNaturalRate_wFG!D238</f>
        <v>0.11776897157697408</v>
      </c>
      <c r="I291">
        <f>+hist_Forward5YearRealR_wFG!D238-hist_Forward5YearRNatR_wFG!D238</f>
        <v>-3.5056199731038525E-2</v>
      </c>
      <c r="J291" s="2">
        <f>+hist_ExAnteRealRate_woFG!D238-hist_RealNaturalRate_woFG!D238</f>
        <v>0.71738251888393301</v>
      </c>
      <c r="K291">
        <f>+hist_Forward5YearRealR_woFG!D238-hist_Forward5YearRNatR_woFG!D238</f>
        <v>-3.0326109378570054E-3</v>
      </c>
      <c r="L291">
        <f>+hist_Forward5YearRNatR_wFG!D238</f>
        <v>1.2301798385072599E-4</v>
      </c>
    </row>
    <row r="292" spans="1:12">
      <c r="A292" s="1">
        <v>43647</v>
      </c>
      <c r="B292">
        <v>0.2</v>
      </c>
      <c r="E292">
        <v>1.4</v>
      </c>
      <c r="F292">
        <v>-6.8</v>
      </c>
      <c r="G292">
        <f>+'YC Chart - Policy rate'!D242*4</f>
        <v>2.4</v>
      </c>
      <c r="H292" s="2">
        <f>+hist_ExAnteRealRate_wFG!D239-hist_RealNaturalRate_wFG!D239</f>
        <v>1.0712778653846569</v>
      </c>
      <c r="I292">
        <f>+hist_Forward5YearRealR_wFG!D239-hist_Forward5YearRNatR_wFG!D239</f>
        <v>-7.559563333173501E-2</v>
      </c>
      <c r="J292" s="2">
        <f>+hist_ExAnteRealRate_woFG!D239-hist_RealNaturalRate_woFG!D239</f>
        <v>1.609550806771898</v>
      </c>
      <c r="K292">
        <f>+hist_Forward5YearRealR_woFG!D239-hist_Forward5YearRNatR_woFG!D239</f>
        <v>-3.4904710395899041E-2</v>
      </c>
      <c r="L292">
        <f>+hist_Forward5YearRNatR_wFG!D239</f>
        <v>-0.115421212967196</v>
      </c>
    </row>
    <row r="293" spans="1:12">
      <c r="A293" s="1">
        <v>43739</v>
      </c>
      <c r="B293">
        <v>0.4</v>
      </c>
      <c r="E293">
        <v>1.4</v>
      </c>
      <c r="F293">
        <v>-0.2</v>
      </c>
      <c r="G293">
        <f>+'YC Chart - Policy rate'!D243*4</f>
        <v>2.19</v>
      </c>
      <c r="H293" s="2">
        <f>+hist_ExAnteRealRate_wFG!D240-hist_RealNaturalRate_wFG!D240</f>
        <v>-0.58220934313516393</v>
      </c>
      <c r="I293">
        <f>+hist_Forward5YearRealR_wFG!D240-hist_Forward5YearRNatR_wFG!D240</f>
        <v>-9.888600932438199E-2</v>
      </c>
      <c r="J293" s="2">
        <f>+hist_ExAnteRealRate_woFG!D240-hist_RealNaturalRate_woFG!D240</f>
        <v>-0.15214618170328498</v>
      </c>
      <c r="K293">
        <f>+hist_Forward5YearRealR_woFG!D240-hist_Forward5YearRNatR_woFG!D240</f>
        <v>-5.449408402113598E-2</v>
      </c>
      <c r="L293">
        <f>+hist_Forward5YearRNatR_wFG!D240</f>
        <v>-0.21912458987954</v>
      </c>
    </row>
    <row r="294" spans="1:12">
      <c r="A294" s="1">
        <v>43831</v>
      </c>
      <c r="B294">
        <v>0.3</v>
      </c>
      <c r="C294">
        <v>1</v>
      </c>
      <c r="D294">
        <v>-1</v>
      </c>
      <c r="E294">
        <v>1.5</v>
      </c>
      <c r="F294">
        <v>0.6</v>
      </c>
      <c r="G294">
        <f>+'YC Chart - Policy rate'!D244*4</f>
        <v>1.65</v>
      </c>
      <c r="H294" s="2">
        <f>+hist_ExAnteRealRate_wFG!D241-hist_RealNaturalRate_wFG!D241</f>
        <v>-2.1130933988200482</v>
      </c>
      <c r="I294">
        <f>+hist_Forward5YearRealR_wFG!D241-hist_Forward5YearRNatR_wFG!D241</f>
        <v>-5.543404811889599E-2</v>
      </c>
      <c r="J294" s="2">
        <f>+hist_ExAnteRealRate_woFG!D241-hist_RealNaturalRate_woFG!D241</f>
        <v>-1.8291002330096338</v>
      </c>
      <c r="K294">
        <f>+hist_Forward5YearRealR_woFG!D241-hist_Forward5YearRNatR_woFG!D241</f>
        <v>-1.427604438280905E-2</v>
      </c>
      <c r="L294">
        <f>+hist_Forward5YearRNatR_wFG!D241</f>
        <v>-0.132710818066715</v>
      </c>
    </row>
    <row r="295" spans="1:12">
      <c r="A295" s="1">
        <v>43922</v>
      </c>
      <c r="B295">
        <v>-0.4</v>
      </c>
      <c r="C295">
        <v>1</v>
      </c>
      <c r="D295">
        <v>-1</v>
      </c>
      <c r="E295">
        <v>0.5</v>
      </c>
      <c r="F295">
        <v>4.3</v>
      </c>
      <c r="G295">
        <f>+'YC Chart - Policy rate'!D245*4</f>
        <v>1.25</v>
      </c>
      <c r="H295" s="2">
        <f>+hist_ExAnteRealRate_wFG!D242-hist_RealNaturalRate_wFG!D242</f>
        <v>2.413176286692952</v>
      </c>
      <c r="I295">
        <f>+hist_Forward5YearRealR_wFG!D242-hist_Forward5YearRNatR_wFG!D242</f>
        <v>5.3576708477574009E-2</v>
      </c>
      <c r="J295" s="2">
        <f>+hist_ExAnteRealRate_woFG!D242-hist_RealNaturalRate_woFG!D242</f>
        <v>1.8540312729438919</v>
      </c>
      <c r="K295">
        <f>+hist_Forward5YearRealR_woFG!D242-hist_Forward5YearRNatR_woFG!D242</f>
        <v>7.9557934143702991E-2</v>
      </c>
      <c r="L295">
        <f>+hist_Forward5YearRNatR_wFG!D242</f>
        <v>-0.54920111121404203</v>
      </c>
    </row>
    <row r="296" spans="1:12">
      <c r="A296" s="1">
        <v>44013</v>
      </c>
      <c r="B296">
        <v>0.8</v>
      </c>
      <c r="E296">
        <v>1.1000000000000001</v>
      </c>
      <c r="F296">
        <v>17.2</v>
      </c>
      <c r="G296">
        <f>+'YC Chart - Policy rate'!D246*4</f>
        <v>0.06</v>
      </c>
      <c r="H296" s="2">
        <f>+hist_ExAnteRealRate_wFG!D243-hist_RealNaturalRate_wFG!D243</f>
        <v>3.5738346323497847</v>
      </c>
      <c r="I296">
        <f>+hist_Forward5YearRealR_wFG!D243-hist_Forward5YearRNatR_wFG!D243</f>
        <v>6.4736114228828079E-2</v>
      </c>
      <c r="J296" s="2">
        <f>+hist_ExAnteRealRate_woFG!D243-hist_RealNaturalRate_woFG!D243</f>
        <v>6.1365652520937441</v>
      </c>
      <c r="K296">
        <f>+hist_Forward5YearRealR_woFG!D243-hist_Forward5YearRNatR_woFG!D243</f>
        <v>8.5281529483302004E-2</v>
      </c>
      <c r="L296">
        <f>+hist_Forward5YearRNatR_wFG!D243</f>
        <v>-0.60914216374255603</v>
      </c>
    </row>
    <row r="297" spans="1:12">
      <c r="A297" s="1">
        <v>44105</v>
      </c>
      <c r="B297">
        <v>0.5</v>
      </c>
      <c r="E297">
        <v>1.2</v>
      </c>
      <c r="F297">
        <v>10.3</v>
      </c>
      <c r="G297">
        <f>+'YC Chart - Policy rate'!D247*4</f>
        <v>0.09</v>
      </c>
      <c r="H297" s="2">
        <f>+hist_ExAnteRealRate_wFG!D244-hist_RealNaturalRate_wFG!D244</f>
        <v>4.3456476462262899</v>
      </c>
      <c r="I297">
        <f>+hist_Forward5YearRealR_wFG!D244-hist_Forward5YearRNatR_wFG!D244</f>
        <v>0.12316102429717302</v>
      </c>
      <c r="J297" s="2">
        <f>+hist_ExAnteRealRate_woFG!D244-hist_RealNaturalRate_woFG!D244</f>
        <v>4.89465599670371</v>
      </c>
      <c r="K297">
        <f>+hist_Forward5YearRealR_woFG!D244-hist_Forward5YearRNatR_woFG!D244</f>
        <v>0.17880139313996202</v>
      </c>
      <c r="L297">
        <f>+hist_Forward5YearRNatR_wFG!D244</f>
        <v>-0.34102096001744803</v>
      </c>
    </row>
    <row r="298" spans="1:12">
      <c r="A298" s="1">
        <v>44197</v>
      </c>
      <c r="B298">
        <v>1.1000000000000001</v>
      </c>
      <c r="E298">
        <v>2</v>
      </c>
      <c r="F298">
        <v>12.3</v>
      </c>
      <c r="G298">
        <f>+'YC Chart - Policy rate'!D248*4</f>
        <v>0.09</v>
      </c>
      <c r="H298" s="2">
        <f>+hist_ExAnteRealRate_wFG!D245-hist_RealNaturalRate_wFG!D245</f>
        <v>4.2414859382235903</v>
      </c>
      <c r="I298">
        <f>+hist_Forward5YearRealR_wFG!D245-hist_Forward5YearRNatR_wFG!D245</f>
        <v>-3.1940193577006004E-2</v>
      </c>
      <c r="J298" s="2">
        <f>+hist_ExAnteRealRate_woFG!D245-hist_RealNaturalRate_woFG!D245</f>
        <v>5.0297357182176698</v>
      </c>
      <c r="K298">
        <f>+hist_Forward5YearRealR_woFG!D245-hist_Forward5YearRNatR_woFG!D245</f>
        <v>7.3479142516379992E-2</v>
      </c>
      <c r="L298">
        <f>+hist_Forward5YearRNatR_wFG!D245</f>
        <v>-0.31044202760751199</v>
      </c>
    </row>
    <row r="299" spans="1:12">
      <c r="A299" s="1">
        <v>44287</v>
      </c>
      <c r="B299">
        <v>1.6</v>
      </c>
      <c r="E299">
        <v>4</v>
      </c>
      <c r="F299">
        <v>11.3</v>
      </c>
      <c r="G299">
        <f>+'YC Chart - Policy rate'!D249*4</f>
        <v>0.08</v>
      </c>
      <c r="H299" s="2">
        <f>+hist_ExAnteRealRate_wFG!D246-hist_RealNaturalRate_wFG!D246</f>
        <v>3.0466498467858001</v>
      </c>
      <c r="I299">
        <f>+hist_Forward5YearRealR_wFG!D246-hist_Forward5YearRNatR_wFG!D246</f>
        <v>-1.3532466006552002E-2</v>
      </c>
      <c r="J299" s="2">
        <f>+hist_ExAnteRealRate_woFG!D246-hist_RealNaturalRate_woFG!D246</f>
        <v>3.3419424234900696</v>
      </c>
      <c r="K299">
        <f>+hist_Forward5YearRealR_woFG!D246-hist_Forward5YearRNatR_woFG!D246</f>
        <v>0.11883691870916002</v>
      </c>
      <c r="L299">
        <f>+hist_Forward5YearRNatR_wFG!D246</f>
        <v>-0.16220330231156299</v>
      </c>
    </row>
    <row r="300" spans="1:12">
      <c r="A300" s="1">
        <v>44378</v>
      </c>
      <c r="B300">
        <v>1.4</v>
      </c>
      <c r="E300">
        <v>4.5999999999999996</v>
      </c>
      <c r="F300">
        <v>10.4</v>
      </c>
      <c r="G300">
        <f>+'YC Chart - Policy rate'!D250*4</f>
        <v>7.0000000000000007E-2</v>
      </c>
      <c r="H300" s="2">
        <f>+hist_ExAnteRealRate_wFG!D247-hist_RealNaturalRate_wFG!D247</f>
        <v>0.47223394659673978</v>
      </c>
      <c r="I300">
        <f>+hist_Forward5YearRealR_wFG!D247-hist_Forward5YearRNatR_wFG!D247</f>
        <v>1.2325147029107003E-2</v>
      </c>
      <c r="J300" s="2">
        <f>+hist_ExAnteRealRate_woFG!D247-hist_RealNaturalRate_woFG!D247</f>
        <v>0.17728449711923</v>
      </c>
      <c r="K300">
        <f>+hist_Forward5YearRealR_woFG!D247-hist_Forward5YearRNatR_woFG!D247</f>
        <v>0.15863981427370999</v>
      </c>
      <c r="L300">
        <f>+hist_Forward5YearRNatR_wFG!D247</f>
        <v>-0.16271462465651201</v>
      </c>
    </row>
    <row r="301" spans="1:12">
      <c r="A301" s="1">
        <v>44470</v>
      </c>
      <c r="B301">
        <v>1.7</v>
      </c>
      <c r="E301">
        <v>5.8</v>
      </c>
      <c r="F301">
        <v>9.8000000000000007</v>
      </c>
      <c r="G301">
        <f>+'YC Chart - Policy rate'!D251*4</f>
        <v>0.09</v>
      </c>
      <c r="H301" s="2">
        <f>+hist_ExAnteRealRate_wFG!D248-hist_RealNaturalRate_wFG!D248</f>
        <v>0.32617072805877978</v>
      </c>
      <c r="I301">
        <f>+hist_Forward5YearRealR_wFG!D248-hist_Forward5YearRNatR_wFG!D248</f>
        <v>0.11688367967151397</v>
      </c>
      <c r="J301" s="2">
        <f>+hist_ExAnteRealRate_woFG!D248-hist_RealNaturalRate_woFG!D248</f>
        <v>0.89245182884450047</v>
      </c>
      <c r="K301">
        <f>+hist_Forward5YearRealR_woFG!D248-hist_Forward5YearRNatR_woFG!D248</f>
        <v>0.17670323785596009</v>
      </c>
      <c r="L301">
        <f>+hist_Forward5YearRNatR_wFG!D248</f>
        <v>0.24166580296944101</v>
      </c>
    </row>
    <row r="302" spans="1:12">
      <c r="A302" s="1">
        <v>44562</v>
      </c>
      <c r="B302">
        <v>1.9</v>
      </c>
      <c r="E302">
        <v>6.6</v>
      </c>
      <c r="F302">
        <v>7.9</v>
      </c>
      <c r="G302">
        <f>+'YC Chart - Policy rate'!D252*4</f>
        <v>0.08</v>
      </c>
      <c r="H302" s="2">
        <f>+hist_ExAnteRealRate_wFG!D249-hist_RealNaturalRate_wFG!D249</f>
        <v>-2.0148795728032902</v>
      </c>
      <c r="I302">
        <f>+hist_Forward5YearRealR_wFG!D249-hist_Forward5YearRNatR_wFG!D249</f>
        <v>4.51235517569714E-2</v>
      </c>
      <c r="J302" s="2">
        <f>+hist_ExAnteRealRate_woFG!D249-hist_RealNaturalRate_woFG!D249</f>
        <v>-1.9760957607874401</v>
      </c>
      <c r="K302">
        <f>+hist_Forward5YearRealR_woFG!D249-hist_Forward5YearRNatR_woFG!D249</f>
        <v>0.13873432894369997</v>
      </c>
      <c r="L302">
        <f>+hist_Forward5YearRNatR_wFG!D249</f>
        <v>9.1242578649881598E-2</v>
      </c>
    </row>
    <row r="303" spans="1:12">
      <c r="A303" s="1">
        <v>44652</v>
      </c>
      <c r="B303">
        <v>1.8</v>
      </c>
      <c r="E303">
        <v>6.9</v>
      </c>
      <c r="F303">
        <v>7.7</v>
      </c>
      <c r="G303">
        <f>+'YC Chart - Policy rate'!D253*4</f>
        <v>0.12</v>
      </c>
      <c r="H303" s="2">
        <f>+hist_ExAnteRealRate_wFG!D250-hist_RealNaturalRate_wFG!D250</f>
        <v>-2.9433579919864798</v>
      </c>
      <c r="I303">
        <f>+hist_Forward5YearRealR_wFG!D250-hist_Forward5YearRNatR_wFG!D250</f>
        <v>2.8766025851644006E-2</v>
      </c>
      <c r="J303" s="2">
        <f>+hist_ExAnteRealRate_woFG!D250-hist_RealNaturalRate_woFG!D250</f>
        <v>-2.9737667057345503</v>
      </c>
      <c r="K303">
        <f>+hist_Forward5YearRealR_woFG!D250-hist_Forward5YearRNatR_woFG!D250</f>
        <v>9.7918582623998107E-2</v>
      </c>
      <c r="L303">
        <f>+hist_Forward5YearRNatR_wFG!D250</f>
        <v>0.20492567997466299</v>
      </c>
    </row>
    <row r="304" spans="1:12">
      <c r="A304" s="1">
        <v>44743</v>
      </c>
      <c r="B304">
        <v>1.2</v>
      </c>
      <c r="E304">
        <v>6.7</v>
      </c>
      <c r="F304">
        <v>6.4</v>
      </c>
      <c r="G304">
        <f>+'YC Chart - Policy rate'!D254*4</f>
        <v>0.77</v>
      </c>
      <c r="H304" s="2">
        <f>+hist_ExAnteRealRate_wFG!D251-hist_RealNaturalRate_wFG!D251</f>
        <v>-2.9074294221101429</v>
      </c>
      <c r="I304">
        <f>+hist_Forward5YearRealR_wFG!D251-hist_Forward5YearRNatR_wFG!D251</f>
        <v>0.11223496501437402</v>
      </c>
      <c r="J304" s="2">
        <f>+hist_ExAnteRealRate_woFG!D251-hist_RealNaturalRate_woFG!D251</f>
        <v>-2.737005591769909</v>
      </c>
      <c r="K304">
        <f>+hist_Forward5YearRealR_woFG!D251-hist_Forward5YearRNatR_woFG!D251</f>
        <v>5.5249895450084963E-2</v>
      </c>
      <c r="L304">
        <f>+hist_Forward5YearRNatR_wFG!D251</f>
        <v>0.72813213775357499</v>
      </c>
    </row>
    <row r="305" spans="1:12">
      <c r="A305" s="1">
        <v>44835</v>
      </c>
      <c r="B305">
        <v>1</v>
      </c>
      <c r="E305">
        <v>6</v>
      </c>
      <c r="F305">
        <v>6.5</v>
      </c>
      <c r="G305">
        <f>+'YC Chart - Policy rate'!D255*4</f>
        <v>2.1800000000000002</v>
      </c>
      <c r="H305" s="2">
        <f>+hist_ExAnteRealRate_wFG!D252-hist_RealNaturalRate_wFG!D252</f>
        <v>-2.0546854180596319</v>
      </c>
      <c r="I305">
        <f>+hist_Forward5YearRealR_wFG!D252-hist_Forward5YearRNatR_wFG!D252</f>
        <v>6.6573370722076031E-2</v>
      </c>
      <c r="J305" s="2">
        <f>+hist_ExAnteRealRate_woFG!D252-hist_RealNaturalRate_woFG!D252</f>
        <v>-1.0904030519744889</v>
      </c>
      <c r="K305">
        <f>+hist_Forward5YearRealR_woFG!D252-hist_Forward5YearRNatR_woFG!D252</f>
        <v>4.3743618708420029E-2</v>
      </c>
      <c r="L305">
        <f>+hist_Forward5YearRNatR_wFG!D252</f>
        <v>0.67333423220901201</v>
      </c>
    </row>
    <row r="306" spans="1:12">
      <c r="A306" s="1">
        <v>44927</v>
      </c>
      <c r="B306">
        <v>1</v>
      </c>
      <c r="E306">
        <v>5</v>
      </c>
      <c r="F306">
        <v>5.8</v>
      </c>
      <c r="G306">
        <f>+'YC Chart - Policy rate'!D256*4</f>
        <v>3.65</v>
      </c>
      <c r="H306" s="2">
        <f>+hist_ExAnteRealRate_wFG!D253-hist_RealNaturalRate_wFG!D253</f>
        <v>-1.497809317078338</v>
      </c>
      <c r="I306">
        <f>+hist_Forward5YearRealR_wFG!D253-hist_Forward5YearRNatR_wFG!D253</f>
        <v>8.3393779162692971E-2</v>
      </c>
      <c r="J306" s="2">
        <f>+hist_ExAnteRealRate_woFG!D253-hist_RealNaturalRate_woFG!D253</f>
        <v>0.30221877429708777</v>
      </c>
      <c r="K306">
        <f>+hist_Forward5YearRealR_woFG!D253-hist_Forward5YearRNatR_woFG!D253</f>
        <v>2.1427966658765008E-2</v>
      </c>
      <c r="L306">
        <f>+hist_Forward5YearRNatR_wFG!D253</f>
        <v>0.96646751173989698</v>
      </c>
    </row>
    <row r="307" spans="1:12">
      <c r="A307" s="1">
        <v>45017</v>
      </c>
      <c r="B307">
        <v>0.7</v>
      </c>
      <c r="E307">
        <v>3.9</v>
      </c>
      <c r="F307">
        <v>5.4</v>
      </c>
      <c r="G307">
        <f>+'YC Chart - Policy rate'!D257*4</f>
        <v>4.51</v>
      </c>
      <c r="H307" s="2">
        <f>+hist_ExAnteRealRate_wFG!D254-hist_RealNaturalRate_wFG!D254</f>
        <v>-4.6519307768690297</v>
      </c>
      <c r="I307">
        <f>+hist_Forward5YearRealR_wFG!D254-hist_Forward5YearRNatR_wFG!D254</f>
        <v>7.9968555536229946E-2</v>
      </c>
      <c r="J307" s="2">
        <f>+hist_ExAnteRealRate_woFG!D254-hist_RealNaturalRate_woFG!D254</f>
        <v>-4.1100233257426</v>
      </c>
      <c r="K307">
        <f>+hist_Forward5YearRealR_woFG!D254-hist_Forward5YearRNatR_woFG!D254</f>
        <v>2.5467185758949906E-2</v>
      </c>
      <c r="L307">
        <f>+hist_Forward5YearRNatR_wFG!D254</f>
        <v>1.4271541334190601</v>
      </c>
    </row>
    <row r="308" spans="1:12">
      <c r="A308" s="1">
        <v>45108</v>
      </c>
      <c r="B308">
        <v>0.7</v>
      </c>
      <c r="E308">
        <v>3.4</v>
      </c>
      <c r="F308">
        <v>5.7</v>
      </c>
      <c r="G308">
        <f>+'YC Chart - Policy rate'!D258*4</f>
        <v>4.99</v>
      </c>
      <c r="H308" s="2">
        <f>+hist_ExAnteRealRate_wFG!D255-hist_RealNaturalRate_wFG!D255</f>
        <v>3.5636963805099064E-3</v>
      </c>
      <c r="I308">
        <f>+hist_Forward5YearRealR_wFG!D255-hist_Forward5YearRNatR_wFG!D255</f>
        <v>4.7793007846040014E-2</v>
      </c>
      <c r="J308" s="2">
        <f>+hist_ExAnteRealRate_woFG!D255-hist_RealNaturalRate_woFG!D255</f>
        <v>0.67569674943941993</v>
      </c>
      <c r="K308">
        <f>+hist_Forward5YearRealR_woFG!D255-hist_Forward5YearRNatR_woFG!D255</f>
        <v>6.9052312395199156E-3</v>
      </c>
      <c r="L308">
        <f>+hist_Forward5YearRNatR_wFG!D255</f>
        <v>1.4606055011043899</v>
      </c>
    </row>
    <row r="309" spans="1:12">
      <c r="A309" s="1">
        <v>45200</v>
      </c>
      <c r="B309">
        <v>0.4</v>
      </c>
      <c r="E309">
        <v>2.8</v>
      </c>
      <c r="F309">
        <v>5</v>
      </c>
      <c r="G309">
        <f>+'YC Chart - Policy rate'!D259*4</f>
        <v>5.26</v>
      </c>
      <c r="H309" s="2">
        <f>+hist_ExAnteRealRate_wFG!D256-hist_RealNaturalRate_wFG!D256</f>
        <v>-0.40797127054457993</v>
      </c>
      <c r="I309">
        <f>+hist_Forward5YearRealR_wFG!D256-hist_Forward5YearRNatR_wFG!D256</f>
        <v>0.10726511064337974</v>
      </c>
      <c r="J309" s="2">
        <f>+hist_ExAnteRealRate_woFG!D256-hist_RealNaturalRate_woFG!D256</f>
        <v>-0.33774412485607019</v>
      </c>
      <c r="K309">
        <f>+hist_Forward5YearRealR_woFG!D256-hist_Forward5YearRNatR_woFG!D256</f>
        <v>3.1379240400200015E-2</v>
      </c>
      <c r="L309">
        <f>+hist_Forward5YearRNatR_wFG!D256</f>
        <v>1.9052304847695201</v>
      </c>
    </row>
    <row r="310" spans="1:12">
      <c r="A310" s="1">
        <v>45292</v>
      </c>
      <c r="B310">
        <v>0.8</v>
      </c>
      <c r="E310">
        <v>2.7</v>
      </c>
      <c r="F310">
        <v>5</v>
      </c>
      <c r="G310">
        <f>+'YC Chart - Policy rate'!D260*4</f>
        <v>5.33</v>
      </c>
      <c r="H310" s="2">
        <f>+hist_ExAnteRealRate_wFG!D257-hist_RealNaturalRate_wFG!D257</f>
        <v>0.64987252235138993</v>
      </c>
      <c r="I310">
        <f>+hist_Forward5YearRealR_wFG!D257-hist_Forward5YearRNatR_wFG!D257</f>
        <v>4.1850558477299904E-2</v>
      </c>
      <c r="J310" s="2">
        <f>+hist_ExAnteRealRate_woFG!D257-hist_RealNaturalRate_woFG!D257</f>
        <v>0.72627946350600014</v>
      </c>
      <c r="K310">
        <f>+hist_Forward5YearRealR_woFG!D257-hist_Forward5YearRNatR_woFG!D257</f>
        <v>-7.4088447747000519E-3</v>
      </c>
      <c r="L310">
        <f>+hist_Forward5YearRNatR_wFG!D257</f>
        <v>1.7729381328454701</v>
      </c>
    </row>
    <row r="311" spans="1:12">
      <c r="A311" s="1">
        <v>45383</v>
      </c>
      <c r="B311">
        <v>0.6</v>
      </c>
      <c r="E311">
        <v>2.6</v>
      </c>
      <c r="F311">
        <v>4.7</v>
      </c>
      <c r="G311">
        <f>+'YC Chart - Policy rate'!D261*4</f>
        <v>5.33</v>
      </c>
      <c r="H311" s="2">
        <f>+hist_ExAnteRealRate_wFG!D258-hist_RealNaturalRate_wFG!D258</f>
        <v>2.07558326790492</v>
      </c>
      <c r="I311">
        <f>+hist_Forward5YearRealR_wFG!D258-hist_Forward5YearRNatR_wFG!D258</f>
        <v>0.1316276849391802</v>
      </c>
      <c r="J311" s="2">
        <f>+hist_ExAnteRealRate_woFG!D258-hist_RealNaturalRate_woFG!D258</f>
        <v>1.8316595415108001</v>
      </c>
      <c r="K311">
        <f>+hist_Forward5YearRealR_woFG!D258-hist_Forward5YearRNatR_woFG!D258</f>
        <v>7.5130406498910007E-2</v>
      </c>
      <c r="L311">
        <f>+hist_Forward5YearRNatR_wFG!D258</f>
        <v>1.9497223397077399</v>
      </c>
    </row>
    <row r="312" spans="1:12">
      <c r="A312" s="1">
        <v>45474</v>
      </c>
      <c r="B312">
        <v>0.4</v>
      </c>
      <c r="E312">
        <v>2.2999999999999998</v>
      </c>
      <c r="F312">
        <v>4.5999999999999996</v>
      </c>
      <c r="G312">
        <f>+'YC Chart - Policy rate'!D262*4</f>
        <v>5.33</v>
      </c>
      <c r="H312" s="2">
        <f>+hist_ExAnteRealRate_wFG!D259-hist_RealNaturalRate_wFG!D259</f>
        <v>1.9401114606591299</v>
      </c>
      <c r="I312">
        <f>+hist_Forward5YearRealR_wFG!D259-hist_Forward5YearRNatR_wFG!D259</f>
        <v>5.6862940088790115E-2</v>
      </c>
      <c r="J312" s="2">
        <f>+hist_ExAnteRealRate_woFG!D259-hist_RealNaturalRate_woFG!D259</f>
        <v>1.5028500133087901</v>
      </c>
      <c r="K312">
        <f>+hist_Forward5YearRealR_woFG!D259-hist_Forward5YearRNatR_woFG!D259</f>
        <v>5.6360381893169942E-2</v>
      </c>
      <c r="L312">
        <f>+hist_Forward5YearRNatR_wFG!D259</f>
        <v>1.5681281766083299</v>
      </c>
    </row>
    <row r="313" spans="1:12">
      <c r="A313" s="1">
        <v>45566</v>
      </c>
      <c r="B313">
        <v>0.6</v>
      </c>
      <c r="E313">
        <v>2.5</v>
      </c>
      <c r="G313">
        <f>+'YC Chart - Policy rate'!D263*4</f>
        <v>5.26</v>
      </c>
      <c r="H313" s="2"/>
      <c r="J313" s="2">
        <f>+hist_ExAnteRealRate_woFG!D261-hist_RealNaturalRate_woFG!D261</f>
        <v>0</v>
      </c>
      <c r="K313">
        <f>+hist_Forward5YearRealR_woFG!D261-hist_Forward5YearRNatR_woFG!D261</f>
        <v>0</v>
      </c>
      <c r="L313">
        <f>+hist_Forward5YearRNatR_wFG!D260</f>
        <v>1.33058792478292</v>
      </c>
    </row>
    <row r="314" spans="1:12">
      <c r="A314" s="1">
        <v>45658</v>
      </c>
      <c r="B314">
        <v>0.9</v>
      </c>
      <c r="E314">
        <v>2.5</v>
      </c>
      <c r="G314">
        <f>+'YC Chart - Policy rate'!D264*4</f>
        <v>4.6500000000000004</v>
      </c>
      <c r="H314" s="2"/>
      <c r="J314" s="2">
        <f>+hist_ExAnteRealRate_woFG!D262-hist_RealNaturalRate_woFG!D262</f>
        <v>0</v>
      </c>
      <c r="K314">
        <f>+hist_Forward5YearRealR_woFG!D262-hist_Forward5YearRNatR_woFG!D262</f>
        <v>0</v>
      </c>
      <c r="L314">
        <f>+hist_Forward5YearRNatR_wFG!D261</f>
        <v>0</v>
      </c>
    </row>
    <row r="315" spans="1:12">
      <c r="A315" s="1">
        <v>45748</v>
      </c>
      <c r="B315">
        <v>0.5</v>
      </c>
      <c r="E315">
        <v>2.4</v>
      </c>
      <c r="G315">
        <f>+'YC Chart - Policy rate'!D265*4</f>
        <v>4.33</v>
      </c>
      <c r="H315" s="2"/>
      <c r="J315" s="2">
        <f>+hist_ExAnteRealRate_woFG!D263-hist_RealNaturalRate_woFG!D263</f>
        <v>0</v>
      </c>
      <c r="K315">
        <f>+hist_Forward5YearRealR_woFG!D263-hist_Forward5YearRNatR_woFG!D263</f>
        <v>0</v>
      </c>
      <c r="L315">
        <f>+hist_Forward5YearRNatR_wFG!D262</f>
        <v>0</v>
      </c>
    </row>
  </sheetData>
  <mergeCells count="2">
    <mergeCell ref="H1:I1"/>
    <mergeCell ref="J1:K1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77C1-BBA0-49D9-A6FE-DBEB56B0683A}">
  <sheetPr codeName="Sheet11"/>
  <dimension ref="A1:G392"/>
  <sheetViews>
    <sheetView topLeftCell="P204" zoomScale="118" zoomScaleNormal="85" workbookViewId="0">
      <selection activeCell="S232" sqref="S232"/>
    </sheetView>
  </sheetViews>
  <sheetFormatPr defaultColWidth="8.85546875" defaultRowHeight="15"/>
  <cols>
    <col min="1" max="1" width="9.7109375" bestFit="1" customWidth="1"/>
  </cols>
  <sheetData>
    <row r="1" spans="1:7">
      <c r="A1" t="s">
        <v>13</v>
      </c>
      <c r="B1" t="s">
        <v>42</v>
      </c>
      <c r="C1" t="s">
        <v>43</v>
      </c>
      <c r="D1" t="s">
        <v>41</v>
      </c>
      <c r="E1" t="s">
        <v>40</v>
      </c>
      <c r="F1" t="str">
        <f>+'YC Chart - Policy rate'!D2</f>
        <v>obs_nominalrate</v>
      </c>
      <c r="G1" t="s">
        <v>1221</v>
      </c>
    </row>
    <row r="2" spans="1:7">
      <c r="A2" s="1">
        <f>+hist_Forward5YearRNatR_wFG!A2</f>
        <v>22006</v>
      </c>
      <c r="B2">
        <f>+hist_Forward5YearRNatR_wFG!D2</f>
        <v>2.0631497797010701</v>
      </c>
      <c r="C2">
        <f>+hist_Forward5YearRNatR_woFG!D2</f>
        <v>2.08746442896777</v>
      </c>
      <c r="F2">
        <f>+'YC Chart - Policy rate'!D5</f>
        <v>0.98250000000000004</v>
      </c>
      <c r="G2">
        <v>2.8185180430996</v>
      </c>
    </row>
    <row r="3" spans="1:7">
      <c r="A3" s="1">
        <f>+hist_Forward5YearRNatR_wFG!A3</f>
        <v>22097</v>
      </c>
      <c r="B3">
        <f>+hist_Forward5YearRNatR_wFG!D3</f>
        <v>2.1205647243674699</v>
      </c>
      <c r="C3">
        <f>+hist_Forward5YearRNatR_woFG!D3</f>
        <v>2.1450854174988501</v>
      </c>
      <c r="F3">
        <f>+'YC Chart - Policy rate'!D6</f>
        <v>0.92500000000000004</v>
      </c>
      <c r="G3">
        <v>2.8052391336803102</v>
      </c>
    </row>
    <row r="4" spans="1:7">
      <c r="A4" s="1">
        <f>+hist_Forward5YearRNatR_wFG!A4</f>
        <v>22189</v>
      </c>
      <c r="B4">
        <f>+hist_Forward5YearRNatR_wFG!D4</f>
        <v>2.0224967137065502</v>
      </c>
      <c r="C4">
        <f>+hist_Forward5YearRNatR_woFG!D4</f>
        <v>2.0472043293631002</v>
      </c>
      <c r="F4">
        <f>+'YC Chart - Policy rate'!D7</f>
        <v>0.73499999999999999</v>
      </c>
      <c r="G4">
        <v>2.7191361222773698</v>
      </c>
    </row>
    <row r="5" spans="1:7">
      <c r="A5" s="1">
        <f>+hist_Forward5YearRNatR_wFG!A5</f>
        <v>22281</v>
      </c>
      <c r="B5">
        <f>+hist_Forward5YearRNatR_wFG!D5</f>
        <v>2.1038496070322399</v>
      </c>
      <c r="C5">
        <f>+hist_Forward5YearRNatR_woFG!D5</f>
        <v>2.1287227584526298</v>
      </c>
      <c r="F5">
        <f>+'YC Chart - Policy rate'!D8</f>
        <v>0.57499999999999996</v>
      </c>
      <c r="G5">
        <v>2.8193726118199298</v>
      </c>
    </row>
    <row r="6" spans="1:7">
      <c r="A6" s="1">
        <f>+hist_Forward5YearRNatR_wFG!A6</f>
        <v>22371</v>
      </c>
      <c r="B6">
        <f>+hist_Forward5YearRNatR_wFG!D6</f>
        <v>2.15903858778757</v>
      </c>
      <c r="C6">
        <f>+hist_Forward5YearRNatR_woFG!D6</f>
        <v>2.1840539791632798</v>
      </c>
      <c r="D6">
        <f>+'HLW - 2025Q2'!K7</f>
        <v>5.44055954112648</v>
      </c>
      <c r="F6">
        <f>+'YC Chart - Policy rate'!D9</f>
        <v>0.4975</v>
      </c>
      <c r="G6">
        <v>2.8664482480271301</v>
      </c>
    </row>
    <row r="7" spans="1:7">
      <c r="A7" s="1">
        <f>+hist_Forward5YearRNatR_wFG!A7</f>
        <v>22462</v>
      </c>
      <c r="B7">
        <f>+hist_Forward5YearRNatR_wFG!D7</f>
        <v>2.1723314806018301</v>
      </c>
      <c r="C7">
        <f>+hist_Forward5YearRNatR_woFG!D7</f>
        <v>2.1974639429006801</v>
      </c>
      <c r="D7">
        <f>+'HLW - 2025Q2'!K8</f>
        <v>5.6616371933967997</v>
      </c>
      <c r="F7">
        <f>+'YC Chart - Policy rate'!D10</f>
        <v>0.4325</v>
      </c>
      <c r="G7">
        <v>2.8952098705259601</v>
      </c>
    </row>
    <row r="8" spans="1:7">
      <c r="A8" s="1">
        <f>+hist_Forward5YearRNatR_wFG!A8</f>
        <v>22554</v>
      </c>
      <c r="B8">
        <f>+hist_Forward5YearRNatR_wFG!D8</f>
        <v>2.2626478185624399</v>
      </c>
      <c r="C8">
        <f>+hist_Forward5YearRNatR_woFG!D8</f>
        <v>2.2878701685696798</v>
      </c>
      <c r="D8">
        <f>+'HLW - 2025Q2'!K9</f>
        <v>5.5687700157342803</v>
      </c>
      <c r="F8">
        <f>+'YC Chart - Policy rate'!D11</f>
        <v>0.42</v>
      </c>
      <c r="G8">
        <v>3.0134754099051499</v>
      </c>
    </row>
    <row r="9" spans="1:7">
      <c r="A9" s="1">
        <f>+hist_Forward5YearRNatR_wFG!A9</f>
        <v>22646</v>
      </c>
      <c r="B9">
        <f>+hist_Forward5YearRNatR_wFG!D9</f>
        <v>2.3732639950349199</v>
      </c>
      <c r="C9">
        <f>+hist_Forward5YearRNatR_woFG!D9</f>
        <v>2.3985467913114902</v>
      </c>
      <c r="D9">
        <f>+'HLW - 2025Q2'!K10</f>
        <v>5.5381696217697396</v>
      </c>
      <c r="F9">
        <f>+'YC Chart - Policy rate'!D12</f>
        <v>0.6</v>
      </c>
      <c r="G9">
        <v>3.1105155986855699</v>
      </c>
    </row>
    <row r="10" spans="1:7">
      <c r="A10" s="1">
        <f>+hist_Forward5YearRNatR_wFG!A10</f>
        <v>22736</v>
      </c>
      <c r="B10">
        <f>+hist_Forward5YearRNatR_wFG!D10</f>
        <v>2.4914681394176599</v>
      </c>
      <c r="C10">
        <f>+hist_Forward5YearRNatR_woFG!D10</f>
        <v>2.5167793722551699</v>
      </c>
      <c r="D10">
        <f>+'HLW - 2025Q2'!K11</f>
        <v>5.35296214866149</v>
      </c>
      <c r="F10">
        <f>+'YC Chart - Policy rate'!D13</f>
        <v>0.61499999999999999</v>
      </c>
      <c r="G10">
        <v>3.2356155273761402</v>
      </c>
    </row>
    <row r="11" spans="1:7">
      <c r="A11" s="1">
        <f>+hist_Forward5YearRNatR_wFG!A11</f>
        <v>22827</v>
      </c>
      <c r="B11">
        <f>+hist_Forward5YearRNatR_wFG!D11</f>
        <v>2.4933496013488399</v>
      </c>
      <c r="C11">
        <f>+hist_Forward5YearRNatR_woFG!D11</f>
        <v>2.5186543351020099</v>
      </c>
      <c r="D11">
        <f>+'HLW - 2025Q2'!K12</f>
        <v>4.8206328081944898</v>
      </c>
      <c r="F11">
        <f>+'YC Chart - Policy rate'!D14</f>
        <v>0.65249999999999997</v>
      </c>
      <c r="G11">
        <v>3.2188364704656198</v>
      </c>
    </row>
    <row r="12" spans="1:7">
      <c r="A12" s="1">
        <f>+hist_Forward5YearRNatR_wFG!A12</f>
        <v>22919</v>
      </c>
      <c r="B12">
        <f>+hist_Forward5YearRNatR_wFG!D12</f>
        <v>2.5797765958036099</v>
      </c>
      <c r="C12">
        <f>+hist_Forward5YearRNatR_woFG!D12</f>
        <v>2.6050365732935998</v>
      </c>
      <c r="D12">
        <f>+'HLW - 2025Q2'!K13</f>
        <v>4.7095342600898098</v>
      </c>
      <c r="F12">
        <f>+'YC Chart - Policy rate'!D15</f>
        <v>0.71250000000000002</v>
      </c>
      <c r="G12">
        <v>3.2992215237190501</v>
      </c>
    </row>
    <row r="13" spans="1:7">
      <c r="A13" s="1">
        <f>+hist_Forward5YearRNatR_wFG!A13</f>
        <v>23011</v>
      </c>
      <c r="B13">
        <f>+hist_Forward5YearRNatR_wFG!D13</f>
        <v>2.6508134342099701</v>
      </c>
      <c r="C13">
        <f>+hist_Forward5YearRNatR_woFG!D13</f>
        <v>2.6759866498601999</v>
      </c>
      <c r="D13">
        <f>+'HLW - 2025Q2'!K14</f>
        <v>4.25906452674693</v>
      </c>
      <c r="F13">
        <f>+'YC Chart - Policy rate'!D16</f>
        <v>0.73</v>
      </c>
      <c r="G13">
        <v>3.3419082575946901</v>
      </c>
    </row>
    <row r="14" spans="1:7">
      <c r="A14" s="1">
        <f>+hist_Forward5YearRNatR_wFG!A14</f>
        <v>23101</v>
      </c>
      <c r="B14">
        <f>+hist_Forward5YearRNatR_wFG!D14</f>
        <v>2.7580187263669398</v>
      </c>
      <c r="C14">
        <f>+hist_Forward5YearRNatR_woFG!D14</f>
        <v>2.7830589738730498</v>
      </c>
      <c r="D14">
        <f>+'HLW - 2025Q2'!K15</f>
        <v>4.2440707065049104</v>
      </c>
      <c r="F14">
        <f>+'YC Chart - Policy rate'!D17</f>
        <v>0.74250000000000005</v>
      </c>
      <c r="G14">
        <v>3.4754086341668602</v>
      </c>
    </row>
    <row r="15" spans="1:7">
      <c r="A15" s="1">
        <f>+hist_Forward5YearRNatR_wFG!A15</f>
        <v>23192</v>
      </c>
      <c r="B15">
        <f>+hist_Forward5YearRNatR_wFG!D15</f>
        <v>2.8481428368036799</v>
      </c>
      <c r="C15">
        <f>+hist_Forward5YearRNatR_woFG!D15</f>
        <v>2.87299923174522</v>
      </c>
      <c r="D15">
        <f>+'HLW - 2025Q2'!K16</f>
        <v>4.2115101159931703</v>
      </c>
      <c r="F15">
        <f>+'YC Chart - Policy rate'!D18</f>
        <v>0.74</v>
      </c>
      <c r="G15">
        <v>3.5938190330037401</v>
      </c>
    </row>
    <row r="16" spans="1:7">
      <c r="A16" s="1">
        <f>+hist_Forward5YearRNatR_wFG!A16</f>
        <v>23284</v>
      </c>
      <c r="B16">
        <f>+hist_Forward5YearRNatR_wFG!D16</f>
        <v>2.9207990283499101</v>
      </c>
      <c r="C16">
        <f>+hist_Forward5YearRNatR_woFG!D16</f>
        <v>2.9454154887561801</v>
      </c>
      <c r="D16">
        <f>+'HLW - 2025Q2'!K17</f>
        <v>4.5380331368263001</v>
      </c>
      <c r="F16">
        <f>+'YC Chart - Policy rate'!D19</f>
        <v>0.83250000000000002</v>
      </c>
      <c r="G16">
        <v>3.6375157838177801</v>
      </c>
    </row>
    <row r="17" spans="1:7">
      <c r="A17" s="1">
        <f>+hist_Forward5YearRNatR_wFG!A17</f>
        <v>23376</v>
      </c>
      <c r="B17">
        <f>+hist_Forward5YearRNatR_wFG!D17</f>
        <v>3.0040084687189799</v>
      </c>
      <c r="C17">
        <f>+hist_Forward5YearRNatR_woFG!D17</f>
        <v>3.0283233747404701</v>
      </c>
      <c r="D17">
        <f>+'HLW - 2025Q2'!K18</f>
        <v>4.2689898532641601</v>
      </c>
      <c r="F17">
        <f>+'YC Chart - Policy rate'!D20</f>
        <v>0.86250000000000004</v>
      </c>
      <c r="G17">
        <v>3.7375727029091799</v>
      </c>
    </row>
    <row r="18" spans="1:7">
      <c r="A18" s="1">
        <f>+hist_Forward5YearRNatR_wFG!A18</f>
        <v>23467</v>
      </c>
      <c r="B18">
        <f>+hist_Forward5YearRNatR_wFG!D18</f>
        <v>3.0984065795351698</v>
      </c>
      <c r="C18">
        <f>+hist_Forward5YearRNatR_woFG!D18</f>
        <v>3.12235958439534</v>
      </c>
      <c r="D18">
        <f>+'HLW - 2025Q2'!K19</f>
        <v>4.5724286229217803</v>
      </c>
      <c r="F18">
        <f>+'YC Chart - Policy rate'!D21</f>
        <v>0.86499999999999999</v>
      </c>
      <c r="G18">
        <v>3.8034243178295601</v>
      </c>
    </row>
    <row r="19" spans="1:7">
      <c r="A19" s="1">
        <f>+hist_Forward5YearRNatR_wFG!A19</f>
        <v>23558</v>
      </c>
      <c r="B19">
        <f>+hist_Forward5YearRNatR_wFG!D19</f>
        <v>3.23175575621207</v>
      </c>
      <c r="C19">
        <f>+hist_Forward5YearRNatR_woFG!D19</f>
        <v>3.2555333291963802</v>
      </c>
      <c r="D19">
        <f>+'HLW - 2025Q2'!K20</f>
        <v>4.4893362085316602</v>
      </c>
      <c r="F19">
        <f>+'YC Chart - Policy rate'!D22</f>
        <v>0.87250000000000005</v>
      </c>
      <c r="G19">
        <v>3.8723060617879299</v>
      </c>
    </row>
    <row r="20" spans="1:7">
      <c r="A20" s="1">
        <f>+hist_Forward5YearRNatR_wFG!A20</f>
        <v>23650</v>
      </c>
      <c r="B20">
        <f>+hist_Forward5YearRNatR_wFG!D20</f>
        <v>3.2418439196475402</v>
      </c>
      <c r="C20">
        <f>+hist_Forward5YearRNatR_woFG!D20</f>
        <v>3.2654792409199298</v>
      </c>
      <c r="D20">
        <f>+'HLW - 2025Q2'!K21</f>
        <v>4.5882059230728496</v>
      </c>
      <c r="F20">
        <f>+'YC Chart - Policy rate'!D23</f>
        <v>0.86499999999999999</v>
      </c>
      <c r="G20">
        <v>3.8917510025539199</v>
      </c>
    </row>
    <row r="21" spans="1:7">
      <c r="A21" s="1">
        <f>+hist_Forward5YearRNatR_wFG!A21</f>
        <v>23742</v>
      </c>
      <c r="B21">
        <f>+hist_Forward5YearRNatR_wFG!D21</f>
        <v>3.2727382936071399</v>
      </c>
      <c r="C21">
        <f>+hist_Forward5YearRNatR_woFG!D21</f>
        <v>3.2962582590686802</v>
      </c>
      <c r="D21">
        <f>+'HLW - 2025Q2'!K22</f>
        <v>4.3350218886280203</v>
      </c>
      <c r="F21">
        <f>+'YC Chart - Policy rate'!D24</f>
        <v>0.89500000000000002</v>
      </c>
      <c r="G21">
        <v>3.9270554733003999</v>
      </c>
    </row>
    <row r="22" spans="1:7">
      <c r="A22" s="1">
        <f>+hist_Forward5YearRNatR_wFG!A22</f>
        <v>23832</v>
      </c>
      <c r="B22">
        <f>+hist_Forward5YearRNatR_wFG!D22</f>
        <v>3.32492913772129</v>
      </c>
      <c r="C22">
        <f>+hist_Forward5YearRNatR_woFG!D22</f>
        <v>3.3483560403200898</v>
      </c>
      <c r="D22">
        <f>+'HLW - 2025Q2'!K23</f>
        <v>4.7131161370295303</v>
      </c>
      <c r="F22">
        <f>+'YC Chart - Policy rate'!D25</f>
        <v>0.995</v>
      </c>
      <c r="G22">
        <v>3.97979532764084</v>
      </c>
    </row>
    <row r="23" spans="1:7">
      <c r="A23" s="1">
        <f>+hist_Forward5YearRNatR_wFG!A23</f>
        <v>23923</v>
      </c>
      <c r="B23">
        <f>+hist_Forward5YearRNatR_wFG!D23</f>
        <v>3.3600506297747001</v>
      </c>
      <c r="C23">
        <f>+hist_Forward5YearRNatR_woFG!D23</f>
        <v>3.3834032968117702</v>
      </c>
      <c r="D23">
        <f>+'HLW - 2025Q2'!K24</f>
        <v>4.6844442251735696</v>
      </c>
      <c r="F23">
        <f>+'YC Chart - Policy rate'!D26</f>
        <v>1.02</v>
      </c>
      <c r="G23">
        <v>3.9924062956875002</v>
      </c>
    </row>
    <row r="24" spans="1:7">
      <c r="A24" s="1">
        <f>+hist_Forward5YearRNatR_wFG!A24</f>
        <v>24015</v>
      </c>
      <c r="B24">
        <f>+hist_Forward5YearRNatR_wFG!D24</f>
        <v>3.3555295995500001</v>
      </c>
      <c r="C24">
        <f>+hist_Forward5YearRNatR_woFG!D24</f>
        <v>3.3788240642833598</v>
      </c>
      <c r="D24">
        <f>+'HLW - 2025Q2'!K25</f>
        <v>4.9370802942993501</v>
      </c>
      <c r="F24">
        <f>+'YC Chart - Policy rate'!D27</f>
        <v>1.02</v>
      </c>
      <c r="G24">
        <v>3.9743427130247402</v>
      </c>
    </row>
    <row r="25" spans="1:7">
      <c r="A25" s="1">
        <f>+hist_Forward5YearRNatR_wFG!A25</f>
        <v>24107</v>
      </c>
      <c r="B25">
        <f>+hist_Forward5YearRNatR_wFG!D25</f>
        <v>3.3736454455538101</v>
      </c>
      <c r="C25">
        <f>+hist_Forward5YearRNatR_woFG!D25</f>
        <v>3.3968954057027601</v>
      </c>
      <c r="D25">
        <f>+'HLW - 2025Q2'!K26</f>
        <v>5.15383586976023</v>
      </c>
      <c r="F25">
        <f>+'YC Chart - Policy rate'!D28</f>
        <v>1.0425</v>
      </c>
      <c r="G25">
        <v>3.99790791791929</v>
      </c>
    </row>
    <row r="26" spans="1:7">
      <c r="A26" s="1">
        <f>+hist_Forward5YearRNatR_wFG!A26</f>
        <v>24197</v>
      </c>
      <c r="B26">
        <f>+hist_Forward5YearRNatR_wFG!D26</f>
        <v>3.33108166177484</v>
      </c>
      <c r="C26">
        <f>+hist_Forward5YearRNatR_woFG!D26</f>
        <v>3.35429882317717</v>
      </c>
      <c r="D26">
        <f>+'HLW - 2025Q2'!K27</f>
        <v>5.3820534411747101</v>
      </c>
      <c r="F26">
        <f>+'YC Chart - Policy rate'!D29</f>
        <v>1.1399999999999999</v>
      </c>
      <c r="G26">
        <v>3.9774725944934901</v>
      </c>
    </row>
    <row r="27" spans="1:7">
      <c r="A27" s="1">
        <f>+hist_Forward5YearRNatR_wFG!A27</f>
        <v>24288</v>
      </c>
      <c r="B27">
        <f>+hist_Forward5YearRNatR_wFG!D27</f>
        <v>3.1252313299846999</v>
      </c>
      <c r="C27">
        <f>+hist_Forward5YearRNatR_woFG!D27</f>
        <v>3.14842567904611</v>
      </c>
      <c r="D27">
        <f>+'HLW - 2025Q2'!K28</f>
        <v>5.1237384549569498</v>
      </c>
      <c r="F27">
        <f>+'YC Chart - Policy rate'!D30</f>
        <v>1.2275</v>
      </c>
      <c r="G27">
        <v>3.7107401514317</v>
      </c>
    </row>
    <row r="28" spans="1:7">
      <c r="A28" s="1">
        <f>+hist_Forward5YearRNatR_wFG!A28</f>
        <v>24380</v>
      </c>
      <c r="B28">
        <f>+hist_Forward5YearRNatR_wFG!D28</f>
        <v>3.0121678071418199</v>
      </c>
      <c r="C28">
        <f>+hist_Forward5YearRNatR_woFG!D28</f>
        <v>3.0353478346048401</v>
      </c>
      <c r="D28">
        <f>+'HLW - 2025Q2'!K29</f>
        <v>5.1085062161268802</v>
      </c>
      <c r="F28">
        <f>+'YC Chart - Policy rate'!D31</f>
        <v>1.3525</v>
      </c>
      <c r="G28">
        <v>3.5492439204185402</v>
      </c>
    </row>
    <row r="29" spans="1:7">
      <c r="A29" s="1">
        <f>+hist_Forward5YearRNatR_wFG!A29</f>
        <v>24472</v>
      </c>
      <c r="B29">
        <f>+hist_Forward5YearRNatR_wFG!D29</f>
        <v>2.8636971829109901</v>
      </c>
      <c r="C29">
        <f>+hist_Forward5YearRNatR_woFG!D29</f>
        <v>2.8868700718520599</v>
      </c>
      <c r="D29">
        <f>+'HLW - 2025Q2'!K30</f>
        <v>5.0873862516428199</v>
      </c>
      <c r="F29">
        <f>+'YC Chart - Policy rate'!D32</f>
        <v>1.39</v>
      </c>
      <c r="G29">
        <v>3.3212795080781601</v>
      </c>
    </row>
    <row r="30" spans="1:7">
      <c r="A30" s="1">
        <f>+hist_Forward5YearRNatR_wFG!A30</f>
        <v>24562</v>
      </c>
      <c r="B30">
        <f>+hist_Forward5YearRNatR_wFG!D30</f>
        <v>2.8538047540159601</v>
      </c>
      <c r="C30">
        <f>+hist_Forward5YearRNatR_woFG!D30</f>
        <v>2.8769765400105198</v>
      </c>
      <c r="D30">
        <f>+'HLW - 2025Q2'!K31</f>
        <v>5.0534309009518203</v>
      </c>
      <c r="E30">
        <f>+LM_RealRate!C2</f>
        <v>1.6036490750000001</v>
      </c>
      <c r="F30">
        <f>+'YC Chart - Policy rate'!D33</f>
        <v>1.2050000000000001</v>
      </c>
      <c r="G30">
        <v>3.32497910357166</v>
      </c>
    </row>
    <row r="31" spans="1:7">
      <c r="A31" s="1">
        <f>+hist_Forward5YearRNatR_wFG!A31</f>
        <v>24653</v>
      </c>
      <c r="B31">
        <f>+hist_Forward5YearRNatR_wFG!D31</f>
        <v>2.8936933911051699</v>
      </c>
      <c r="C31">
        <f>+hist_Forward5YearRNatR_woFG!D31</f>
        <v>2.9168690997300999</v>
      </c>
      <c r="D31">
        <f>+'HLW - 2025Q2'!K32</f>
        <v>4.8299539517700296</v>
      </c>
      <c r="E31">
        <f>+LM_RealRate!C3</f>
        <v>1.5611101140000001</v>
      </c>
      <c r="F31">
        <f>+'YC Chart - Policy rate'!D34</f>
        <v>0.99750000000000005</v>
      </c>
      <c r="G31">
        <v>3.4183096353298299</v>
      </c>
    </row>
    <row r="32" spans="1:7">
      <c r="A32" s="1">
        <f>+hist_Forward5YearRNatR_wFG!A32</f>
        <v>24745</v>
      </c>
      <c r="B32">
        <f>+hist_Forward5YearRNatR_wFG!D32</f>
        <v>2.8019767996134499</v>
      </c>
      <c r="C32">
        <f>+hist_Forward5YearRNatR_woFG!D32</f>
        <v>2.8251605648298299</v>
      </c>
      <c r="D32">
        <f>+'HLW - 2025Q2'!K33</f>
        <v>4.85185582470264</v>
      </c>
      <c r="E32">
        <f>+LM_RealRate!C4</f>
        <v>1.58227692</v>
      </c>
      <c r="F32">
        <f>+'YC Chart - Policy rate'!D35</f>
        <v>0.97250000000000003</v>
      </c>
      <c r="G32">
        <v>3.28907744103158</v>
      </c>
    </row>
    <row r="33" spans="1:7">
      <c r="A33" s="1">
        <f>+hist_Forward5YearRNatR_wFG!A33</f>
        <v>24837</v>
      </c>
      <c r="B33">
        <f>+hist_Forward5YearRNatR_wFG!D33</f>
        <v>2.7824148485704798</v>
      </c>
      <c r="C33">
        <f>+hist_Forward5YearRNatR_woFG!D33</f>
        <v>2.8056100145257101</v>
      </c>
      <c r="D33">
        <f>+'HLW - 2025Q2'!K34</f>
        <v>4.7817678767252998</v>
      </c>
      <c r="E33">
        <f>+LM_RealRate!C5</f>
        <v>1.587444533</v>
      </c>
      <c r="F33">
        <f>+'YC Chart - Policy rate'!D36</f>
        <v>1.0425</v>
      </c>
      <c r="G33">
        <v>3.28807293645596</v>
      </c>
    </row>
    <row r="34" spans="1:7">
      <c r="A34" s="1">
        <f>+hist_Forward5YearRNatR_wFG!A34</f>
        <v>24928</v>
      </c>
      <c r="B34">
        <f>+hist_Forward5YearRNatR_wFG!D34</f>
        <v>2.5812701707402899</v>
      </c>
      <c r="C34">
        <f>+hist_Forward5YearRNatR_woFG!D34</f>
        <v>2.6044793788667402</v>
      </c>
      <c r="D34">
        <f>+'HLW - 2025Q2'!K35</f>
        <v>5.00338014653902</v>
      </c>
      <c r="E34">
        <f>+LM_RealRate!C6</f>
        <v>1.6251452179999999</v>
      </c>
      <c r="F34">
        <f>+'YC Chart - Policy rate'!D37</f>
        <v>1.1975</v>
      </c>
      <c r="G34">
        <v>3.03512860815274</v>
      </c>
    </row>
    <row r="35" spans="1:7">
      <c r="A35" s="1">
        <f>+hist_Forward5YearRNatR_wFG!A35</f>
        <v>25019</v>
      </c>
      <c r="B35">
        <f>+hist_Forward5YearRNatR_wFG!D35</f>
        <v>2.4793345528845401</v>
      </c>
      <c r="C35">
        <f>+hist_Forward5YearRNatR_woFG!D35</f>
        <v>2.5025598156944899</v>
      </c>
      <c r="D35">
        <f>+'HLW - 2025Q2'!K36</f>
        <v>5.0654007436974702</v>
      </c>
      <c r="E35">
        <f>+LM_RealRate!C7</f>
        <v>1.6449016729999999</v>
      </c>
      <c r="F35">
        <f>+'YC Chart - Policy rate'!D38</f>
        <v>1.4950000000000001</v>
      </c>
      <c r="G35">
        <v>2.8755119613667501</v>
      </c>
    </row>
    <row r="36" spans="1:7">
      <c r="A36" s="1">
        <f>+hist_Forward5YearRNatR_wFG!A36</f>
        <v>25111</v>
      </c>
      <c r="B36">
        <f>+hist_Forward5YearRNatR_wFG!D36</f>
        <v>2.3898348343016602</v>
      </c>
      <c r="C36">
        <f>+hist_Forward5YearRNatR_woFG!D36</f>
        <v>2.4130775968942602</v>
      </c>
      <c r="D36">
        <f>+'HLW - 2025Q2'!K37</f>
        <v>4.9311537204071003</v>
      </c>
      <c r="E36">
        <f>+LM_RealRate!C8</f>
        <v>1.586450181</v>
      </c>
      <c r="F36">
        <f>+'YC Chart - Policy rate'!D39</f>
        <v>1.4875</v>
      </c>
      <c r="G36">
        <v>2.78949767725278</v>
      </c>
    </row>
    <row r="37" spans="1:7">
      <c r="A37" s="1">
        <f>+hist_Forward5YearRNatR_wFG!A37</f>
        <v>25203</v>
      </c>
      <c r="B37">
        <f>+hist_Forward5YearRNatR_wFG!D37</f>
        <v>2.4169602535876402</v>
      </c>
      <c r="C37">
        <f>+hist_Forward5YearRNatR_woFG!D37</f>
        <v>2.44022144353759</v>
      </c>
      <c r="D37">
        <f>+'HLW - 2025Q2'!K38</f>
        <v>4.7783574180023196</v>
      </c>
      <c r="E37">
        <f>+LM_RealRate!C9</f>
        <v>1.5816322169999999</v>
      </c>
      <c r="F37">
        <f>+'YC Chart - Policy rate'!D40</f>
        <v>1.48</v>
      </c>
      <c r="G37">
        <v>2.8959888426376201</v>
      </c>
    </row>
    <row r="38" spans="1:7">
      <c r="A38" s="1">
        <f>+hist_Forward5YearRNatR_wFG!A38</f>
        <v>25293</v>
      </c>
      <c r="B38">
        <f>+hist_Forward5YearRNatR_wFG!D38</f>
        <v>2.4410873878544099</v>
      </c>
      <c r="C38">
        <f>+hist_Forward5YearRNatR_woFG!D38</f>
        <v>2.46436745380699</v>
      </c>
      <c r="D38">
        <f>+'HLW - 2025Q2'!K39</f>
        <v>4.9051680299921898</v>
      </c>
      <c r="E38">
        <f>+LM_RealRate!C10</f>
        <v>1.645340413</v>
      </c>
      <c r="F38">
        <f>+'YC Chart - Policy rate'!D41</f>
        <v>1.6425000000000001</v>
      </c>
      <c r="G38">
        <v>2.9228226167378599</v>
      </c>
    </row>
    <row r="39" spans="1:7">
      <c r="A39" s="1">
        <f>+hist_Forward5YearRNatR_wFG!A39</f>
        <v>25384</v>
      </c>
      <c r="B39">
        <f>+hist_Forward5YearRNatR_wFG!D39</f>
        <v>2.2780855835189899</v>
      </c>
      <c r="C39">
        <f>+hist_Forward5YearRNatR_woFG!D39</f>
        <v>2.30138452244557</v>
      </c>
      <c r="D39">
        <f>+'HLW - 2025Q2'!K40</f>
        <v>4.71395615418208</v>
      </c>
      <c r="E39">
        <f>+LM_RealRate!C11</f>
        <v>1.712491024</v>
      </c>
      <c r="F39">
        <f>+'YC Chart - Policy rate'!D42</f>
        <v>2.0825</v>
      </c>
      <c r="G39">
        <v>2.7032007620844798</v>
      </c>
    </row>
    <row r="40" spans="1:7">
      <c r="A40" s="1">
        <f>+hist_Forward5YearRNatR_wFG!A40</f>
        <v>25476</v>
      </c>
      <c r="B40">
        <f>+hist_Forward5YearRNatR_wFG!D40</f>
        <v>2.2026073754892002</v>
      </c>
      <c r="C40">
        <f>+hist_Forward5YearRNatR_woFG!D40</f>
        <v>2.2259247481434201</v>
      </c>
      <c r="D40">
        <f>+'HLW - 2025Q2'!K41</f>
        <v>4.6689003556244097</v>
      </c>
      <c r="E40">
        <f>+LM_RealRate!C12</f>
        <v>1.700827992</v>
      </c>
      <c r="F40">
        <f>+'YC Chart - Policy rate'!D43</f>
        <v>2.2450000000000001</v>
      </c>
      <c r="G40">
        <v>2.6194962681018801</v>
      </c>
    </row>
    <row r="41" spans="1:7">
      <c r="A41" s="1">
        <f>+hist_Forward5YearRNatR_wFG!A41</f>
        <v>25568</v>
      </c>
      <c r="B41">
        <f>+hist_Forward5YearRNatR_wFG!D41</f>
        <v>2.1943031082278699</v>
      </c>
      <c r="C41">
        <f>+hist_Forward5YearRNatR_woFG!D41</f>
        <v>2.2176380418787298</v>
      </c>
      <c r="D41">
        <f>+'HLW - 2025Q2'!K42</f>
        <v>4.3921347818429801</v>
      </c>
      <c r="E41">
        <f>+LM_RealRate!C13</f>
        <v>1.655724666</v>
      </c>
      <c r="F41">
        <f>+'YC Chart - Policy rate'!D44</f>
        <v>2.2349999999999999</v>
      </c>
      <c r="G41">
        <v>2.5417296220646199</v>
      </c>
    </row>
    <row r="42" spans="1:7">
      <c r="A42" s="1">
        <f>+hist_Forward5YearRNatR_wFG!A42</f>
        <v>25658</v>
      </c>
      <c r="B42">
        <f>+hist_Forward5YearRNatR_wFG!D42</f>
        <v>1.8897570615680299</v>
      </c>
      <c r="C42">
        <f>+hist_Forward5YearRNatR_woFG!D42</f>
        <v>1.9131082385960501</v>
      </c>
      <c r="D42">
        <f>+'HLW - 2025Q2'!K43</f>
        <v>4.2504047047911104</v>
      </c>
      <c r="E42">
        <f>+LM_RealRate!C14</f>
        <v>1.64028051</v>
      </c>
      <c r="F42">
        <f>+'YC Chart - Policy rate'!D45</f>
        <v>2.14</v>
      </c>
      <c r="G42">
        <v>2.2018852241253399</v>
      </c>
    </row>
    <row r="43" spans="1:7">
      <c r="A43" s="1">
        <f>+hist_Forward5YearRNatR_wFG!A43</f>
        <v>25749</v>
      </c>
      <c r="B43">
        <f>+hist_Forward5YearRNatR_wFG!D43</f>
        <v>1.91780222980216</v>
      </c>
      <c r="C43">
        <f>+hist_Forward5YearRNatR_woFG!D43</f>
        <v>1.94116786032132</v>
      </c>
      <c r="D43">
        <f>+'HLW - 2025Q2'!K44</f>
        <v>4.1758041514969104</v>
      </c>
      <c r="E43">
        <f>+LM_RealRate!C15</f>
        <v>1.6085431349999999</v>
      </c>
      <c r="F43">
        <f>+'YC Chart - Policy rate'!D46</f>
        <v>1.97</v>
      </c>
      <c r="G43">
        <v>2.28767514796486</v>
      </c>
    </row>
    <row r="44" spans="1:7">
      <c r="A44" s="1">
        <f>+hist_Forward5YearRNatR_wFG!A44</f>
        <v>25841</v>
      </c>
      <c r="B44">
        <f>+hist_Forward5YearRNatR_wFG!D44</f>
        <v>1.5368141318850399</v>
      </c>
      <c r="C44">
        <f>+hist_Forward5YearRNatR_woFG!D44</f>
        <v>1.56019190845837</v>
      </c>
      <c r="D44">
        <f>+'HLW - 2025Q2'!K45</f>
        <v>4.2371623891288603</v>
      </c>
      <c r="E44">
        <f>+LM_RealRate!C16</f>
        <v>1.578160577</v>
      </c>
      <c r="F44">
        <f>+'YC Chart - Policy rate'!D47</f>
        <v>1.6775</v>
      </c>
      <c r="G44">
        <v>1.84815411692771</v>
      </c>
    </row>
    <row r="45" spans="1:7">
      <c r="A45" s="1">
        <f>+hist_Forward5YearRNatR_wFG!A45</f>
        <v>25933</v>
      </c>
      <c r="B45">
        <f>+hist_Forward5YearRNatR_wFG!D45</f>
        <v>1.3422137463766901</v>
      </c>
      <c r="C45">
        <f>+hist_Forward5YearRNatR_woFG!D45</f>
        <v>1.3656007797929099</v>
      </c>
      <c r="D45">
        <f>+'HLW - 2025Q2'!K46</f>
        <v>3.8308598532207698</v>
      </c>
      <c r="E45">
        <f>+LM_RealRate!C17</f>
        <v>1.491522257</v>
      </c>
      <c r="F45">
        <f>+'YC Chart - Policy rate'!D48</f>
        <v>1.3925000000000001</v>
      </c>
      <c r="G45">
        <v>1.6365241786695</v>
      </c>
    </row>
    <row r="46" spans="1:7">
      <c r="A46" s="1">
        <f>+hist_Forward5YearRNatR_wFG!A46</f>
        <v>26023</v>
      </c>
      <c r="B46">
        <f>+hist_Forward5YearRNatR_wFG!D46</f>
        <v>1.4527321740197701</v>
      </c>
      <c r="C46">
        <f>+hist_Forward5YearRNatR_woFG!D46</f>
        <v>1.47612491267507</v>
      </c>
      <c r="D46">
        <f>+'HLW - 2025Q2'!K47</f>
        <v>4.2956190291948797</v>
      </c>
      <c r="E46">
        <f>+LM_RealRate!C18</f>
        <v>1.4899257050000001</v>
      </c>
      <c r="F46">
        <f>+'YC Chart - Policy rate'!D49</f>
        <v>0.96499999999999997</v>
      </c>
      <c r="G46">
        <v>1.82948749192906</v>
      </c>
    </row>
    <row r="47" spans="1:7">
      <c r="A47" s="1">
        <f>+hist_Forward5YearRNatR_wFG!A47</f>
        <v>26114</v>
      </c>
      <c r="B47">
        <f>+hist_Forward5YearRNatR_wFG!D47</f>
        <v>1.36777466036206</v>
      </c>
      <c r="C47">
        <f>+hist_Forward5YearRNatR_woFG!D47</f>
        <v>1.3911688064899601</v>
      </c>
      <c r="D47">
        <f>+'HLW - 2025Q2'!K48</f>
        <v>4.0496528905043201</v>
      </c>
      <c r="E47">
        <f>+LM_RealRate!C19</f>
        <v>1.5498644589999999</v>
      </c>
      <c r="F47">
        <f>+'YC Chart - Policy rate'!D50</f>
        <v>1.1425000000000001</v>
      </c>
      <c r="G47">
        <v>1.78234910588197</v>
      </c>
    </row>
    <row r="48" spans="1:7">
      <c r="A48" s="1">
        <f>+hist_Forward5YearRNatR_wFG!A48</f>
        <v>26206</v>
      </c>
      <c r="B48">
        <f>+hist_Forward5YearRNatR_wFG!D48</f>
        <v>1.31904768784739</v>
      </c>
      <c r="C48">
        <f>+hist_Forward5YearRNatR_woFG!D48</f>
        <v>1.34243815694068</v>
      </c>
      <c r="D48">
        <f>+'HLW - 2025Q2'!K49</f>
        <v>3.9077076180308699</v>
      </c>
      <c r="E48">
        <f>+LM_RealRate!C20</f>
        <v>1.6001364819999999</v>
      </c>
      <c r="F48">
        <f>+'YC Chart - Policy rate'!D51</f>
        <v>1.37</v>
      </c>
      <c r="G48">
        <v>1.6997114489128899</v>
      </c>
    </row>
    <row r="49" spans="1:7">
      <c r="A49" s="1">
        <f>+hist_Forward5YearRNatR_wFG!A49</f>
        <v>26298</v>
      </c>
      <c r="B49">
        <f>+hist_Forward5YearRNatR_wFG!D49</f>
        <v>1.3456769015172201</v>
      </c>
      <c r="C49">
        <f>+hist_Forward5YearRNatR_woFG!D49</f>
        <v>1.36909964156931</v>
      </c>
      <c r="D49">
        <f>+'HLW - 2025Q2'!K50</f>
        <v>3.6153048751393002</v>
      </c>
      <c r="E49">
        <f>+LM_RealRate!C21</f>
        <v>1.5552284489999999</v>
      </c>
      <c r="F49">
        <f>+'YC Chart - Policy rate'!D52</f>
        <v>1.1875</v>
      </c>
      <c r="G49">
        <v>1.6966315245725401</v>
      </c>
    </row>
    <row r="50" spans="1:7">
      <c r="A50" s="1">
        <f>+hist_Forward5YearRNatR_wFG!A50</f>
        <v>26389</v>
      </c>
      <c r="B50">
        <f>+hist_Forward5YearRNatR_wFG!D50</f>
        <v>1.5187459057107899</v>
      </c>
      <c r="C50">
        <f>+hist_Forward5YearRNatR_woFG!D50</f>
        <v>1.54219723976629</v>
      </c>
      <c r="D50">
        <f>+'HLW - 2025Q2'!K51</f>
        <v>3.8361411779018799</v>
      </c>
      <c r="E50">
        <f>+LM_RealRate!C22</f>
        <v>1.538975787</v>
      </c>
      <c r="F50">
        <f>+'YC Chart - Policy rate'!D53</f>
        <v>0.88749999999999996</v>
      </c>
      <c r="G50">
        <v>1.9125668903813799</v>
      </c>
    </row>
    <row r="51" spans="1:7">
      <c r="A51" s="1">
        <f>+hist_Forward5YearRNatR_wFG!A51</f>
        <v>26480</v>
      </c>
      <c r="B51">
        <f>+hist_Forward5YearRNatR_wFG!D51</f>
        <v>1.6030396240898099</v>
      </c>
      <c r="C51">
        <f>+hist_Forward5YearRNatR_woFG!D51</f>
        <v>1.6265159970077501</v>
      </c>
      <c r="D51">
        <f>+'HLW - 2025Q2'!K52</f>
        <v>3.99228345180647</v>
      </c>
      <c r="E51">
        <f>+LM_RealRate!C23</f>
        <v>1.6429280449999999</v>
      </c>
      <c r="F51">
        <f>+'YC Chart - Policy rate'!D54</f>
        <v>1.075</v>
      </c>
      <c r="G51">
        <v>1.96526420846956</v>
      </c>
    </row>
    <row r="52" spans="1:7">
      <c r="A52" s="1">
        <f>+hist_Forward5YearRNatR_wFG!A52</f>
        <v>26572</v>
      </c>
      <c r="B52">
        <f>+hist_Forward5YearRNatR_wFG!D52</f>
        <v>1.5917993345608501</v>
      </c>
      <c r="C52">
        <f>+hist_Forward5YearRNatR_woFG!D52</f>
        <v>1.6152972820098199</v>
      </c>
      <c r="D52">
        <f>+'HLW - 2025Q2'!K53</f>
        <v>3.8611035694476499</v>
      </c>
      <c r="E52">
        <f>+LM_RealRate!C24</f>
        <v>1.629459097</v>
      </c>
      <c r="F52">
        <f>+'YC Chart - Policy rate'!D55</f>
        <v>1.1850000000000001</v>
      </c>
      <c r="G52">
        <v>1.9347910126797001</v>
      </c>
    </row>
    <row r="53" spans="1:7">
      <c r="A53" s="1">
        <f>+hist_Forward5YearRNatR_wFG!A53</f>
        <v>26664</v>
      </c>
      <c r="B53">
        <f>+hist_Forward5YearRNatR_wFG!D53</f>
        <v>1.5531729405757</v>
      </c>
      <c r="C53">
        <f>+hist_Forward5YearRNatR_woFG!D53</f>
        <v>1.57668901665066</v>
      </c>
      <c r="D53">
        <f>+'HLW - 2025Q2'!K54</f>
        <v>3.95191264707347</v>
      </c>
      <c r="E53">
        <f>+LM_RealRate!C25</f>
        <v>1.652185682</v>
      </c>
      <c r="F53">
        <f>+'YC Chart - Policy rate'!D56</f>
        <v>1.2875000000000001</v>
      </c>
      <c r="G53">
        <v>1.9432373988027001</v>
      </c>
    </row>
    <row r="54" spans="1:7">
      <c r="A54" s="1">
        <f>+hist_Forward5YearRNatR_wFG!A54</f>
        <v>26754</v>
      </c>
      <c r="B54">
        <f>+hist_Forward5YearRNatR_wFG!D54</f>
        <v>2.12030062086458</v>
      </c>
      <c r="C54">
        <f>+hist_Forward5YearRNatR_woFG!D54</f>
        <v>2.1438313148213601</v>
      </c>
      <c r="D54">
        <f>+'HLW - 2025Q2'!K55</f>
        <v>4.2284114693424302</v>
      </c>
      <c r="E54">
        <f>+LM_RealRate!C26</f>
        <v>1.7070035029999999</v>
      </c>
      <c r="F54">
        <f>+'YC Chart - Policy rate'!D57</f>
        <v>1.635</v>
      </c>
      <c r="G54">
        <v>2.6909258354039198</v>
      </c>
    </row>
    <row r="55" spans="1:7">
      <c r="A55" s="1">
        <f>+hist_Forward5YearRNatR_wFG!A55</f>
        <v>26845</v>
      </c>
      <c r="B55">
        <f>+hist_Forward5YearRNatR_wFG!D55</f>
        <v>2.03319476743442</v>
      </c>
      <c r="C55">
        <f>+hist_Forward5YearRNatR_woFG!D55</f>
        <v>2.05673642017759</v>
      </c>
      <c r="D55">
        <f>+'HLW - 2025Q2'!K56</f>
        <v>4.2876544192073203</v>
      </c>
      <c r="E55">
        <f>+LM_RealRate!C27</f>
        <v>1.675343544</v>
      </c>
      <c r="F55">
        <f>+'YC Chart - Policy rate'!D58</f>
        <v>1.9550000000000001</v>
      </c>
      <c r="G55">
        <v>2.6027001781542198</v>
      </c>
    </row>
    <row r="56" spans="1:7">
      <c r="A56" s="1">
        <f>+hist_Forward5YearRNatR_wFG!A56</f>
        <v>26937</v>
      </c>
      <c r="B56">
        <f>+hist_Forward5YearRNatR_wFG!D56</f>
        <v>2.0008364093896902</v>
      </c>
      <c r="C56">
        <f>+hist_Forward5YearRNatR_woFG!D56</f>
        <v>2.02438513192353</v>
      </c>
      <c r="D56">
        <f>+'HLW - 2025Q2'!K57</f>
        <v>3.9943914465691601</v>
      </c>
      <c r="E56">
        <f>+LM_RealRate!C28</f>
        <v>1.703700134</v>
      </c>
      <c r="F56">
        <f>+'YC Chart - Policy rate'!D59</f>
        <v>2.64</v>
      </c>
      <c r="G56">
        <v>2.5778754737988301</v>
      </c>
    </row>
    <row r="57" spans="1:7">
      <c r="A57" s="1">
        <f>+hist_Forward5YearRNatR_wFG!A57</f>
        <v>27029</v>
      </c>
      <c r="B57">
        <f>+hist_Forward5YearRNatR_wFG!D57</f>
        <v>1.9057608126185199</v>
      </c>
      <c r="C57">
        <f>+hist_Forward5YearRNatR_woFG!D57</f>
        <v>1.92931240542442</v>
      </c>
      <c r="D57">
        <f>+'HLW - 2025Q2'!K58</f>
        <v>4.1815403870757004</v>
      </c>
      <c r="E57">
        <f>+LM_RealRate!C29</f>
        <v>1.616235375</v>
      </c>
      <c r="F57">
        <f>+'YC Chart - Policy rate'!D60</f>
        <v>2.5</v>
      </c>
      <c r="G57">
        <v>2.4460750406643998</v>
      </c>
    </row>
    <row r="58" spans="1:7">
      <c r="A58" s="1">
        <f>+hist_Forward5YearRNatR_wFG!A58</f>
        <v>27119</v>
      </c>
      <c r="B58">
        <f>+hist_Forward5YearRNatR_wFG!D58</f>
        <v>1.98029608639398</v>
      </c>
      <c r="C58">
        <f>+hist_Forward5YearRNatR_woFG!D58</f>
        <v>2.0038459575780498</v>
      </c>
      <c r="D58">
        <f>+'HLW - 2025Q2'!K59</f>
        <v>3.9556547342925699</v>
      </c>
      <c r="E58">
        <f>+LM_RealRate!C30</f>
        <v>1.5008750280000001</v>
      </c>
      <c r="F58">
        <f>+'YC Chart - Policy rate'!D61</f>
        <v>2.3325</v>
      </c>
      <c r="G58">
        <v>2.5147017997757199</v>
      </c>
    </row>
    <row r="59" spans="1:7">
      <c r="A59" s="1">
        <f>+hist_Forward5YearRNatR_wFG!A59</f>
        <v>27210</v>
      </c>
      <c r="B59">
        <f>+hist_Forward5YearRNatR_wFG!D59</f>
        <v>1.87581596610859</v>
      </c>
      <c r="C59">
        <f>+hist_Forward5YearRNatR_woFG!D59</f>
        <v>1.8993590458832199</v>
      </c>
      <c r="D59">
        <f>+'HLW - 2025Q2'!K60</f>
        <v>4.1405800600045204</v>
      </c>
      <c r="E59">
        <f>+LM_RealRate!C31</f>
        <v>1.4904776449999999</v>
      </c>
      <c r="F59">
        <f>+'YC Chart - Policy rate'!D62</f>
        <v>2.8125</v>
      </c>
      <c r="G59">
        <v>2.4207691125329101</v>
      </c>
    </row>
    <row r="60" spans="1:7">
      <c r="A60" s="1">
        <f>+hist_Forward5YearRNatR_wFG!A60</f>
        <v>27302</v>
      </c>
      <c r="B60">
        <f>+hist_Forward5YearRNatR_wFG!D60</f>
        <v>1.6272735085085801</v>
      </c>
      <c r="C60">
        <f>+hist_Forward5YearRNatR_woFG!D60</f>
        <v>1.65080415758374</v>
      </c>
      <c r="D60">
        <f>+'HLW - 2025Q2'!K61</f>
        <v>3.9753404108096499</v>
      </c>
      <c r="E60">
        <f>+LM_RealRate!C32</f>
        <v>1.408707025</v>
      </c>
      <c r="F60">
        <f>+'YC Chart - Policy rate'!D63</f>
        <v>3.0249999999999999</v>
      </c>
      <c r="G60">
        <v>2.1092420176800202</v>
      </c>
    </row>
    <row r="61" spans="1:7">
      <c r="A61" s="1">
        <f>+hist_Forward5YearRNatR_wFG!A61</f>
        <v>27394</v>
      </c>
      <c r="B61">
        <f>+hist_Forward5YearRNatR_wFG!D61</f>
        <v>1.1352749423644399</v>
      </c>
      <c r="C61">
        <f>+hist_Forward5YearRNatR_woFG!D61</f>
        <v>1.1587868519015001</v>
      </c>
      <c r="D61">
        <f>+'HLW - 2025Q2'!K62</f>
        <v>3.8474361886980701</v>
      </c>
      <c r="E61">
        <f>+LM_RealRate!C33</f>
        <v>1.305542376</v>
      </c>
      <c r="F61">
        <f>+'YC Chart - Policy rate'!D64</f>
        <v>2.335</v>
      </c>
      <c r="G61">
        <v>1.4362332103861499</v>
      </c>
    </row>
    <row r="62" spans="1:7">
      <c r="A62" s="1">
        <f>+hist_Forward5YearRNatR_wFG!A62</f>
        <v>27484</v>
      </c>
      <c r="B62">
        <f>+hist_Forward5YearRNatR_wFG!D62</f>
        <v>1.21514321445979</v>
      </c>
      <c r="C62">
        <f>+hist_Forward5YearRNatR_woFG!D62</f>
        <v>1.23862929529503</v>
      </c>
      <c r="D62">
        <f>+'HLW - 2025Q2'!K63</f>
        <v>3.3911524787204299</v>
      </c>
      <c r="E62">
        <f>+LM_RealRate!C34</f>
        <v>1.2997508719999999</v>
      </c>
      <c r="F62">
        <f>+'YC Chart - Policy rate'!D65</f>
        <v>1.5774999999999999</v>
      </c>
      <c r="G62">
        <v>1.4231848949327499</v>
      </c>
    </row>
    <row r="63" spans="1:7">
      <c r="A63" s="1">
        <f>+hist_Forward5YearRNatR_wFG!A63</f>
        <v>27575</v>
      </c>
      <c r="B63">
        <f>+hist_Forward5YearRNatR_wFG!D63</f>
        <v>1.4815211758281399</v>
      </c>
      <c r="C63">
        <f>+hist_Forward5YearRNatR_woFG!D63</f>
        <v>1.5049734346750601</v>
      </c>
      <c r="D63">
        <f>+'HLW - 2025Q2'!K64</f>
        <v>3.30431540846822</v>
      </c>
      <c r="E63">
        <f>+LM_RealRate!C35</f>
        <v>1.382254163</v>
      </c>
      <c r="F63">
        <f>+'YC Chart - Policy rate'!D66</f>
        <v>1.355</v>
      </c>
      <c r="G63">
        <v>1.76296347373109</v>
      </c>
    </row>
    <row r="64" spans="1:7">
      <c r="A64" s="1">
        <f>+hist_Forward5YearRNatR_wFG!A64</f>
        <v>27667</v>
      </c>
      <c r="B64">
        <f>+hist_Forward5YearRNatR_wFG!D64</f>
        <v>1.6890905491485499</v>
      </c>
      <c r="C64">
        <f>+hist_Forward5YearRNatR_woFG!D64</f>
        <v>1.7124999494342701</v>
      </c>
      <c r="D64">
        <f>+'HLW - 2025Q2'!K65</f>
        <v>3.35444045495945</v>
      </c>
      <c r="E64">
        <f>+LM_RealRate!C36</f>
        <v>1.4921968080000001</v>
      </c>
      <c r="F64">
        <f>+'YC Chart - Policy rate'!D67</f>
        <v>1.54</v>
      </c>
      <c r="G64">
        <v>1.9974828535328</v>
      </c>
    </row>
    <row r="65" spans="1:7">
      <c r="A65" s="1">
        <f>+hist_Forward5YearRNatR_wFG!A65</f>
        <v>27759</v>
      </c>
      <c r="B65">
        <f>+hist_Forward5YearRNatR_wFG!D65</f>
        <v>1.6552998478525101</v>
      </c>
      <c r="C65">
        <f>+hist_Forward5YearRNatR_woFG!D65</f>
        <v>1.67865615273623</v>
      </c>
      <c r="D65">
        <f>+'HLW - 2025Q2'!K66</f>
        <v>3.3143691360570502</v>
      </c>
      <c r="E65">
        <f>+LM_RealRate!C37</f>
        <v>1.4750021360000001</v>
      </c>
      <c r="F65">
        <f>+'YC Chart - Policy rate'!D68</f>
        <v>1.3525</v>
      </c>
      <c r="G65">
        <v>1.95510575344148</v>
      </c>
    </row>
    <row r="66" spans="1:7">
      <c r="A66" s="1">
        <f>+hist_Forward5YearRNatR_wFG!A66</f>
        <v>27850</v>
      </c>
      <c r="B66">
        <f>+hist_Forward5YearRNatR_wFG!D66</f>
        <v>1.72279950516581</v>
      </c>
      <c r="C66">
        <f>+hist_Forward5YearRNatR_woFG!D66</f>
        <v>1.74609110013073</v>
      </c>
      <c r="D66">
        <f>+'HLW - 2025Q2'!K67</f>
        <v>3.4781360955305902</v>
      </c>
      <c r="E66">
        <f>+LM_RealRate!C38</f>
        <v>1.497905236</v>
      </c>
      <c r="F66">
        <f>+'YC Chart - Policy rate'!D69</f>
        <v>1.2075</v>
      </c>
      <c r="G66">
        <v>2.0113938806283098</v>
      </c>
    </row>
    <row r="67" spans="1:7">
      <c r="A67" s="1">
        <f>+hist_Forward5YearRNatR_wFG!A67</f>
        <v>27941</v>
      </c>
      <c r="B67">
        <f>+hist_Forward5YearRNatR_wFG!D67</f>
        <v>1.9038416872950501</v>
      </c>
      <c r="C67">
        <f>+hist_Forward5YearRNatR_woFG!D67</f>
        <v>1.92705537949558</v>
      </c>
      <c r="D67">
        <f>+'HLW - 2025Q2'!K68</f>
        <v>3.2149694221232901</v>
      </c>
      <c r="E67">
        <f>+LM_RealRate!C39</f>
        <v>1.544023189</v>
      </c>
      <c r="F67">
        <f>+'YC Chart - Policy rate'!D70</f>
        <v>1.3</v>
      </c>
      <c r="G67">
        <v>2.2322949874370299</v>
      </c>
    </row>
    <row r="68" spans="1:7">
      <c r="A68" s="1">
        <f>+hist_Forward5YearRNatR_wFG!A68</f>
        <v>28033</v>
      </c>
      <c r="B68">
        <f>+hist_Forward5YearRNatR_wFG!D68</f>
        <v>1.9607804508712601</v>
      </c>
      <c r="C68">
        <f>+hist_Forward5YearRNatR_woFG!D68</f>
        <v>1.98390124213552</v>
      </c>
      <c r="D68">
        <f>+'HLW - 2025Q2'!K69</f>
        <v>3.1278976181844702</v>
      </c>
      <c r="E68">
        <f>+LM_RealRate!C40</f>
        <v>1.502325608</v>
      </c>
      <c r="F68">
        <f>+'YC Chart - Policy rate'!D71</f>
        <v>1.32</v>
      </c>
      <c r="G68">
        <v>2.28660282241343</v>
      </c>
    </row>
    <row r="69" spans="1:7">
      <c r="A69" s="1">
        <f>+hist_Forward5YearRNatR_wFG!A69</f>
        <v>28125</v>
      </c>
      <c r="B69">
        <f>+hist_Forward5YearRNatR_wFG!D69</f>
        <v>1.82835609995514</v>
      </c>
      <c r="C69">
        <f>+hist_Forward5YearRNatR_woFG!D69</f>
        <v>1.8513669299342701</v>
      </c>
      <c r="D69">
        <f>+'HLW - 2025Q2'!K70</f>
        <v>3.08239366142316</v>
      </c>
      <c r="E69">
        <f>+LM_RealRate!C41</f>
        <v>1.4848289619999999</v>
      </c>
      <c r="F69">
        <f>+'YC Chart - Policy rate'!D72</f>
        <v>1.2175</v>
      </c>
      <c r="G69">
        <v>2.2271750724236101</v>
      </c>
    </row>
    <row r="70" spans="1:7">
      <c r="A70" s="1">
        <f>+hist_Forward5YearRNatR_wFG!A70</f>
        <v>28215</v>
      </c>
      <c r="B70">
        <f>+hist_Forward5YearRNatR_wFG!D70</f>
        <v>2.0284026557392001</v>
      </c>
      <c r="C70">
        <f>+hist_Forward5YearRNatR_woFG!D70</f>
        <v>2.0512841110319102</v>
      </c>
      <c r="D70">
        <f>+'HLW - 2025Q2'!K71</f>
        <v>3.1699313933947302</v>
      </c>
      <c r="E70">
        <f>+LM_RealRate!C42</f>
        <v>1.492618885</v>
      </c>
      <c r="F70">
        <f>+'YC Chart - Policy rate'!D73</f>
        <v>1.165</v>
      </c>
      <c r="G70">
        <v>2.41671122618268</v>
      </c>
    </row>
    <row r="71" spans="1:7">
      <c r="A71" s="1">
        <f>+hist_Forward5YearRNatR_wFG!A71</f>
        <v>28306</v>
      </c>
      <c r="B71">
        <f>+hist_Forward5YearRNatR_wFG!D71</f>
        <v>2.1332211482005801</v>
      </c>
      <c r="C71">
        <f>+hist_Forward5YearRNatR_woFG!D71</f>
        <v>2.1559511320799198</v>
      </c>
      <c r="D71">
        <f>+'HLW - 2025Q2'!K72</f>
        <v>3.3427037033390601</v>
      </c>
      <c r="E71">
        <f>+LM_RealRate!C43</f>
        <v>1.5452429430000001</v>
      </c>
      <c r="F71">
        <f>+'YC Chart - Policy rate'!D74</f>
        <v>1.29</v>
      </c>
      <c r="G71">
        <v>2.5465892040360898</v>
      </c>
    </row>
    <row r="72" spans="1:7">
      <c r="A72" s="1">
        <f>+hist_Forward5YearRNatR_wFG!A72</f>
        <v>28398</v>
      </c>
      <c r="B72">
        <f>+hist_Forward5YearRNatR_wFG!D72</f>
        <v>2.2004958056013302</v>
      </c>
      <c r="C72">
        <f>+hist_Forward5YearRNatR_woFG!D72</f>
        <v>2.2230491606277698</v>
      </c>
      <c r="D72">
        <f>+'HLW - 2025Q2'!K73</f>
        <v>3.4761439404421202</v>
      </c>
      <c r="E72">
        <f>+LM_RealRate!C44</f>
        <v>1.560157335</v>
      </c>
      <c r="F72">
        <f>+'YC Chart - Policy rate'!D75</f>
        <v>1.4550000000000001</v>
      </c>
      <c r="G72">
        <v>2.5746393395323199</v>
      </c>
    </row>
    <row r="73" spans="1:7">
      <c r="A73" s="1">
        <f>+hist_Forward5YearRNatR_wFG!A73</f>
        <v>28490</v>
      </c>
      <c r="B73">
        <f>+hist_Forward5YearRNatR_wFG!D73</f>
        <v>2.3047228878000001</v>
      </c>
      <c r="C73">
        <f>+hist_Forward5YearRNatR_woFG!D73</f>
        <v>2.3270709588551002</v>
      </c>
      <c r="D73">
        <f>+'HLW - 2025Q2'!K74</f>
        <v>3.13926727089915</v>
      </c>
      <c r="E73">
        <f>+LM_RealRate!C45</f>
        <v>1.5922335919999999</v>
      </c>
      <c r="F73">
        <f>+'YC Chart - Policy rate'!D76</f>
        <v>1.6274999999999999</v>
      </c>
      <c r="G73">
        <v>2.61992480080972</v>
      </c>
    </row>
    <row r="74" spans="1:7">
      <c r="A74" s="1">
        <f>+hist_Forward5YearRNatR_wFG!A74</f>
        <v>28580</v>
      </c>
      <c r="B74">
        <f>+hist_Forward5YearRNatR_wFG!D74</f>
        <v>2.4359498934461299</v>
      </c>
      <c r="C74">
        <f>+hist_Forward5YearRNatR_woFG!D74</f>
        <v>2.4580600089527702</v>
      </c>
      <c r="D74">
        <f>+'HLW - 2025Q2'!K75</f>
        <v>3.0516267112492801</v>
      </c>
      <c r="E74">
        <f>+LM_RealRate!C46</f>
        <v>1.5995086430000001</v>
      </c>
      <c r="F74">
        <f>+'YC Chart - Policy rate'!D77</f>
        <v>1.69</v>
      </c>
      <c r="G74">
        <v>2.7286887213113298</v>
      </c>
    </row>
    <row r="75" spans="1:7">
      <c r="A75" s="1">
        <f>+hist_Forward5YearRNatR_wFG!A75</f>
        <v>28671</v>
      </c>
      <c r="B75">
        <f>+hist_Forward5YearRNatR_wFG!D75</f>
        <v>2.41598767936022</v>
      </c>
      <c r="C75">
        <f>+hist_Forward5YearRNatR_woFG!D75</f>
        <v>2.43782250831664</v>
      </c>
      <c r="D75">
        <f>+'HLW - 2025Q2'!K76</f>
        <v>3.8035720179077899</v>
      </c>
      <c r="E75">
        <f>+LM_RealRate!C47</f>
        <v>1.687450723</v>
      </c>
      <c r="F75">
        <f>+'YC Chart - Policy rate'!D78</f>
        <v>1.82</v>
      </c>
      <c r="G75">
        <v>2.6858282644987699</v>
      </c>
    </row>
    <row r="76" spans="1:7">
      <c r="A76" s="1">
        <f>+hist_Forward5YearRNatR_wFG!A76</f>
        <v>28763</v>
      </c>
      <c r="B76">
        <f>+hist_Forward5YearRNatR_wFG!D76</f>
        <v>2.4173590505868101</v>
      </c>
      <c r="C76">
        <f>+hist_Forward5YearRNatR_woFG!D76</f>
        <v>2.4388757516552402</v>
      </c>
      <c r="D76">
        <f>+'HLW - 2025Q2'!K77</f>
        <v>3.69150739844773</v>
      </c>
      <c r="E76">
        <f>+LM_RealRate!C48</f>
        <v>1.692334147</v>
      </c>
      <c r="F76">
        <f>+'YC Chart - Policy rate'!D79</f>
        <v>2.0225</v>
      </c>
      <c r="G76">
        <v>2.66993979030023</v>
      </c>
    </row>
    <row r="77" spans="1:7">
      <c r="A77" s="1">
        <f>+hist_Forward5YearRNatR_wFG!A77</f>
        <v>28855</v>
      </c>
      <c r="B77">
        <f>+hist_Forward5YearRNatR_wFG!D77</f>
        <v>2.3980451358897499</v>
      </c>
      <c r="C77">
        <f>+hist_Forward5YearRNatR_woFG!D77</f>
        <v>2.4191941301800002</v>
      </c>
      <c r="D77">
        <f>+'HLW - 2025Q2'!K78</f>
        <v>3.8024750169401602</v>
      </c>
      <c r="E77">
        <f>+LM_RealRate!C49</f>
        <v>1.779378039</v>
      </c>
      <c r="F77">
        <f>+'YC Chart - Policy rate'!D80</f>
        <v>2.395</v>
      </c>
      <c r="G77">
        <v>2.5708895875694</v>
      </c>
    </row>
    <row r="78" spans="1:7">
      <c r="A78" s="1">
        <f>+hist_Forward5YearRNatR_wFG!A78</f>
        <v>28945</v>
      </c>
      <c r="B78">
        <f>+hist_Forward5YearRNatR_wFG!D78</f>
        <v>2.3740085454151298</v>
      </c>
      <c r="C78">
        <f>+hist_Forward5YearRNatR_woFG!D78</f>
        <v>2.3947315728283098</v>
      </c>
      <c r="D78">
        <f>+'HLW - 2025Q2'!K79</f>
        <v>3.5417908872944199</v>
      </c>
      <c r="E78">
        <f>+LM_RealRate!C50</f>
        <v>1.7648001470000001</v>
      </c>
      <c r="F78">
        <f>+'YC Chart - Policy rate'!D81</f>
        <v>2.5175000000000001</v>
      </c>
      <c r="G78">
        <v>2.4624641784005301</v>
      </c>
    </row>
    <row r="79" spans="1:7">
      <c r="A79" s="1">
        <f>+hist_Forward5YearRNatR_wFG!A79</f>
        <v>29036</v>
      </c>
      <c r="B79">
        <f>+hist_Forward5YearRNatR_wFG!D79</f>
        <v>2.1752356074753898</v>
      </c>
      <c r="C79">
        <f>+hist_Forward5YearRNatR_woFG!D79</f>
        <v>2.19546238071162</v>
      </c>
      <c r="D79">
        <f>+'HLW - 2025Q2'!K80</f>
        <v>3.6380307116813202</v>
      </c>
      <c r="E79">
        <f>+LM_RealRate!C51</f>
        <v>1.741507232</v>
      </c>
      <c r="F79">
        <f>+'YC Chart - Policy rate'!D82</f>
        <v>2.5449999999999999</v>
      </c>
      <c r="G79">
        <v>2.2106585072635299</v>
      </c>
    </row>
    <row r="80" spans="1:7">
      <c r="A80" s="1">
        <f>+hist_Forward5YearRNatR_wFG!A80</f>
        <v>29128</v>
      </c>
      <c r="B80">
        <f>+hist_Forward5YearRNatR_wFG!D80</f>
        <v>2.21242152820244</v>
      </c>
      <c r="C80">
        <f>+hist_Forward5YearRNatR_woFG!D80</f>
        <v>2.2320636116276802</v>
      </c>
      <c r="D80">
        <f>+'HLW - 2025Q2'!K81</f>
        <v>3.67492698554525</v>
      </c>
      <c r="E80">
        <f>+LM_RealRate!C52</f>
        <v>1.8351499950000001</v>
      </c>
      <c r="F80">
        <f>+'YC Chart - Policy rate'!D83</f>
        <v>2.7349999999999999</v>
      </c>
      <c r="G80">
        <v>2.1636933243248402</v>
      </c>
    </row>
    <row r="81" spans="1:7">
      <c r="A81" s="1">
        <f>+hist_Forward5YearRNatR_wFG!A81</f>
        <v>29220</v>
      </c>
      <c r="B81">
        <f>+hist_Forward5YearRNatR_wFG!D81</f>
        <v>2.1342789088307099</v>
      </c>
      <c r="C81">
        <f>+hist_Forward5YearRNatR_woFG!D81</f>
        <v>2.15321811568174</v>
      </c>
      <c r="D81">
        <f>+'HLW - 2025Q2'!K82</f>
        <v>3.68552747956653</v>
      </c>
      <c r="E81">
        <f>+LM_RealRate!C53</f>
        <v>1.9801985289999999</v>
      </c>
      <c r="F81">
        <f>+'YC Chart - Policy rate'!D84</f>
        <v>3.395</v>
      </c>
      <c r="G81">
        <v>1.9327106700937899</v>
      </c>
    </row>
    <row r="82" spans="1:7">
      <c r="A82" s="1">
        <f>+hist_Forward5YearRNatR_wFG!A82</f>
        <v>29311</v>
      </c>
      <c r="B82">
        <f>+hist_Forward5YearRNatR_wFG!D82</f>
        <v>2.0216596914113101</v>
      </c>
      <c r="C82">
        <f>+hist_Forward5YearRNatR_woFG!D82</f>
        <v>2.0407133432646298</v>
      </c>
      <c r="D82">
        <f>+'HLW - 2025Q2'!K83</f>
        <v>3.8035679234366202</v>
      </c>
      <c r="E82">
        <f>+LM_RealRate!C54</f>
        <v>2.0073931759999999</v>
      </c>
      <c r="F82">
        <f>+'YC Chart - Policy rate'!D85</f>
        <v>3.7675000000000001</v>
      </c>
      <c r="G82">
        <v>1.6883811371887101</v>
      </c>
    </row>
    <row r="83" spans="1:7">
      <c r="A83" s="1">
        <f>+hist_Forward5YearRNatR_wFG!A83</f>
        <v>29402</v>
      </c>
      <c r="B83">
        <f>+hist_Forward5YearRNatR_wFG!D83</f>
        <v>1.3198098419364399</v>
      </c>
      <c r="C83">
        <f>+hist_Forward5YearRNatR_woFG!D83</f>
        <v>1.33883490219822</v>
      </c>
      <c r="D83">
        <f>+'HLW - 2025Q2'!K84</f>
        <v>3.26544076125283</v>
      </c>
      <c r="E83">
        <f>+LM_RealRate!C55</f>
        <v>1.735673161</v>
      </c>
      <c r="F83">
        <f>+'YC Chart - Policy rate'!D86</f>
        <v>3.1675</v>
      </c>
      <c r="G83">
        <v>0.814625819948539</v>
      </c>
    </row>
    <row r="84" spans="1:7">
      <c r="A84" s="1">
        <f>+hist_Forward5YearRNatR_wFG!A84</f>
        <v>29494</v>
      </c>
      <c r="B84">
        <f>+hist_Forward5YearRNatR_wFG!D84</f>
        <v>1.5786944298440999</v>
      </c>
      <c r="C84">
        <f>+hist_Forward5YearRNatR_woFG!D84</f>
        <v>1.5978167627411399</v>
      </c>
      <c r="D84">
        <f>+'HLW - 2025Q2'!K85</f>
        <v>3.3269157620589498</v>
      </c>
      <c r="E84">
        <f>+LM_RealRate!C56</f>
        <v>1.717794472</v>
      </c>
      <c r="F84">
        <f>+'YC Chart - Policy rate'!D87</f>
        <v>2.4550000000000001</v>
      </c>
      <c r="G84">
        <v>1.0875101312099</v>
      </c>
    </row>
    <row r="85" spans="1:7">
      <c r="A85" s="1">
        <f>+hist_Forward5YearRNatR_wFG!A85</f>
        <v>29586</v>
      </c>
      <c r="B85">
        <f>+hist_Forward5YearRNatR_wFG!D85</f>
        <v>1.3963570578212201</v>
      </c>
      <c r="C85">
        <f>+hist_Forward5YearRNatR_woFG!D85</f>
        <v>1.41544841865343</v>
      </c>
      <c r="D85">
        <f>+'HLW - 2025Q2'!K86</f>
        <v>3.75095380884457</v>
      </c>
      <c r="E85">
        <f>+LM_RealRate!C57</f>
        <v>2.3250748739999998</v>
      </c>
      <c r="F85">
        <f>+'YC Chart - Policy rate'!D88</f>
        <v>3.9624999999999999</v>
      </c>
      <c r="G85">
        <v>0.86359416328299798</v>
      </c>
    </row>
    <row r="86" spans="1:7">
      <c r="A86" s="1">
        <f>+hist_Forward5YearRNatR_wFG!A86</f>
        <v>29676</v>
      </c>
      <c r="B86">
        <f>+hist_Forward5YearRNatR_wFG!D86</f>
        <v>1.6174547599639799</v>
      </c>
      <c r="C86">
        <f>+hist_Forward5YearRNatR_woFG!D86</f>
        <v>1.6366206296677199</v>
      </c>
      <c r="D86">
        <f>+'HLW - 2025Q2'!K87</f>
        <v>3.95134418791694</v>
      </c>
      <c r="E86">
        <f>+LM_RealRate!C58</f>
        <v>2.1994335249999999</v>
      </c>
      <c r="F86">
        <f>+'YC Chart - Policy rate'!D89</f>
        <v>4.1500000000000004</v>
      </c>
      <c r="G86">
        <v>1.0152308813278399</v>
      </c>
    </row>
    <row r="87" spans="1:7">
      <c r="A87" s="1">
        <f>+hist_Forward5YearRNatR_wFG!A87</f>
        <v>29767</v>
      </c>
      <c r="B87">
        <f>+hist_Forward5YearRNatR_wFG!D87</f>
        <v>1.74447949763003</v>
      </c>
      <c r="C87">
        <f>+hist_Forward5YearRNatR_woFG!D87</f>
        <v>1.76359582458765</v>
      </c>
      <c r="D87">
        <f>+'HLW - 2025Q2'!K88</f>
        <v>3.5049135059241299</v>
      </c>
      <c r="E87">
        <f>+LM_RealRate!C59</f>
        <v>2.2607540030000002</v>
      </c>
      <c r="F87">
        <f>+'YC Chart - Policy rate'!D90</f>
        <v>4.4474999999999998</v>
      </c>
      <c r="G87">
        <v>1.1616916601501901</v>
      </c>
    </row>
    <row r="88" spans="1:7">
      <c r="A88" s="1">
        <f>+hist_Forward5YearRNatR_wFG!A88</f>
        <v>29859</v>
      </c>
      <c r="B88">
        <f>+hist_Forward5YearRNatR_wFG!D88</f>
        <v>2.1384023375849499</v>
      </c>
      <c r="C88">
        <f>+hist_Forward5YearRNatR_woFG!D88</f>
        <v>2.1575692633239498</v>
      </c>
      <c r="D88">
        <f>+'HLW - 2025Q2'!K89</f>
        <v>3.7251842065655798</v>
      </c>
      <c r="E88">
        <f>+LM_RealRate!C60</f>
        <v>2.2446499150000001</v>
      </c>
      <c r="F88">
        <f>+'YC Chart - Policy rate'!D91</f>
        <v>4.3975</v>
      </c>
      <c r="G88">
        <v>1.5673967668419999</v>
      </c>
    </row>
    <row r="89" spans="1:7">
      <c r="A89" s="1">
        <f>+hist_Forward5YearRNatR_wFG!A89</f>
        <v>29951</v>
      </c>
      <c r="B89">
        <f>+hist_Forward5YearRNatR_wFG!D89</f>
        <v>1.9617312965210101</v>
      </c>
      <c r="C89">
        <f>+hist_Forward5YearRNatR_woFG!D89</f>
        <v>1.9808259344824399</v>
      </c>
      <c r="D89">
        <f>+'HLW - 2025Q2'!K90</f>
        <v>3.3660946433788199</v>
      </c>
      <c r="E89">
        <f>+LM_RealRate!C61</f>
        <v>1.8961499690000001</v>
      </c>
      <c r="F89">
        <f>+'YC Chart - Policy rate'!D92</f>
        <v>3.3975</v>
      </c>
      <c r="G89">
        <v>1.3991800273977699</v>
      </c>
    </row>
    <row r="90" spans="1:7">
      <c r="A90" s="1">
        <f>+hist_Forward5YearRNatR_wFG!A90</f>
        <v>30041</v>
      </c>
      <c r="B90">
        <f>+hist_Forward5YearRNatR_wFG!D90</f>
        <v>2.0036008928654598</v>
      </c>
      <c r="C90">
        <f>+hist_Forward5YearRNatR_woFG!D90</f>
        <v>2.0227228485641899</v>
      </c>
      <c r="D90">
        <f>+'HLW - 2025Q2'!K91</f>
        <v>2.9142906895828302</v>
      </c>
      <c r="E90">
        <f>+LM_RealRate!C62</f>
        <v>2.193150374</v>
      </c>
      <c r="F90">
        <f>+'YC Chart - Policy rate'!D93</f>
        <v>3.5525000000000002</v>
      </c>
      <c r="G90">
        <v>1.41676896603756</v>
      </c>
    </row>
    <row r="91" spans="1:7">
      <c r="A91" s="1">
        <f>+hist_Forward5YearRNatR_wFG!A91</f>
        <v>30132</v>
      </c>
      <c r="B91">
        <f>+hist_Forward5YearRNatR_wFG!D91</f>
        <v>2.1615201254498801</v>
      </c>
      <c r="C91">
        <f>+hist_Forward5YearRNatR_woFG!D91</f>
        <v>2.1805466919833099</v>
      </c>
      <c r="D91">
        <f>+'HLW - 2025Q2'!K92</f>
        <v>2.9905657417860598</v>
      </c>
      <c r="E91">
        <f>+LM_RealRate!C63</f>
        <v>2.2519824389999998</v>
      </c>
      <c r="F91">
        <f>+'YC Chart - Policy rate'!D94</f>
        <v>3.6274999999999999</v>
      </c>
      <c r="G91">
        <v>1.56751654592</v>
      </c>
    </row>
    <row r="92" spans="1:7">
      <c r="A92" s="1">
        <f>+hist_Forward5YearRNatR_wFG!A92</f>
        <v>30224</v>
      </c>
      <c r="B92">
        <f>+hist_Forward5YearRNatR_wFG!D92</f>
        <v>1.8913490574652201</v>
      </c>
      <c r="C92">
        <f>+hist_Forward5YearRNatR_woFG!D92</f>
        <v>1.91038085377254</v>
      </c>
      <c r="D92">
        <f>+'HLW - 2025Q2'!K93</f>
        <v>2.8855824174625799</v>
      </c>
      <c r="E92">
        <f>+LM_RealRate!C64</f>
        <v>1.908948869</v>
      </c>
      <c r="F92">
        <f>+'YC Chart - Policy rate'!D95</f>
        <v>2.7524999999999999</v>
      </c>
      <c r="G92">
        <v>1.3254101238518401</v>
      </c>
    </row>
    <row r="93" spans="1:7">
      <c r="A93" s="1">
        <f>+hist_Forward5YearRNatR_wFG!A93</f>
        <v>30316</v>
      </c>
      <c r="B93">
        <f>+hist_Forward5YearRNatR_wFG!D93</f>
        <v>1.4713971461828701</v>
      </c>
      <c r="C93">
        <f>+hist_Forward5YearRNatR_woFG!D93</f>
        <v>1.4903111474227799</v>
      </c>
      <c r="D93">
        <f>+'HLW - 2025Q2'!K94</f>
        <v>2.7831023089258</v>
      </c>
      <c r="E93">
        <f>+LM_RealRate!C65</f>
        <v>1.970098535</v>
      </c>
      <c r="F93">
        <f>+'YC Chart - Policy rate'!D96</f>
        <v>2.3199999999999998</v>
      </c>
      <c r="G93">
        <v>0.92759993652801198</v>
      </c>
    </row>
    <row r="94" spans="1:7">
      <c r="A94" s="1">
        <f>+hist_Forward5YearRNatR_wFG!A94</f>
        <v>30406</v>
      </c>
      <c r="B94">
        <f>+hist_Forward5YearRNatR_wFG!D94</f>
        <v>1.90969438248547</v>
      </c>
      <c r="C94">
        <f>+hist_Forward5YearRNatR_woFG!D94</f>
        <v>1.9285365592308601</v>
      </c>
      <c r="D94">
        <f>+'HLW - 2025Q2'!K95</f>
        <v>2.9245836165662098</v>
      </c>
      <c r="E94">
        <f>+LM_RealRate!C66</f>
        <v>2.0650292590000001</v>
      </c>
      <c r="F94">
        <f>+'YC Chart - Policy rate'!D97</f>
        <v>2.165</v>
      </c>
      <c r="G94">
        <v>1.52232710850681</v>
      </c>
    </row>
    <row r="95" spans="1:7">
      <c r="A95" s="1">
        <f>+hist_Forward5YearRNatR_wFG!A95</f>
        <v>30497</v>
      </c>
      <c r="B95">
        <f>+hist_Forward5YearRNatR_wFG!D95</f>
        <v>2.2393876160832402</v>
      </c>
      <c r="C95">
        <f>+hist_Forward5YearRNatR_woFG!D95</f>
        <v>2.2582567610778801</v>
      </c>
      <c r="D95">
        <f>+'HLW - 2025Q2'!K96</f>
        <v>3.0251416482854201</v>
      </c>
      <c r="E95">
        <f>+LM_RealRate!C67</f>
        <v>2.113413199</v>
      </c>
      <c r="F95">
        <f>+'YC Chart - Policy rate'!D98</f>
        <v>2.2000000000000002</v>
      </c>
      <c r="G95">
        <v>1.9000415773733601</v>
      </c>
    </row>
    <row r="96" spans="1:7">
      <c r="A96" s="1">
        <f>+hist_Forward5YearRNatR_wFG!A96</f>
        <v>30589</v>
      </c>
      <c r="B96">
        <f>+hist_Forward5YearRNatR_wFG!D96</f>
        <v>2.53808768500509</v>
      </c>
      <c r="C96">
        <f>+hist_Forward5YearRNatR_woFG!D96</f>
        <v>2.5568637009992301</v>
      </c>
      <c r="D96">
        <f>+'HLW - 2025Q2'!K97</f>
        <v>3.3297120005518002</v>
      </c>
      <c r="E96">
        <f>+LM_RealRate!C68</f>
        <v>2.2484816140000001</v>
      </c>
      <c r="F96">
        <f>+'YC Chart - Policy rate'!D99</f>
        <v>2.3650000000000002</v>
      </c>
      <c r="G96">
        <v>2.2974394393664901</v>
      </c>
    </row>
    <row r="97" spans="1:7">
      <c r="A97" s="1">
        <f>+hist_Forward5YearRNatR_wFG!A97</f>
        <v>30681</v>
      </c>
      <c r="B97">
        <f>+hist_Forward5YearRNatR_wFG!D97</f>
        <v>2.6426809724862199</v>
      </c>
      <c r="C97">
        <f>+hist_Forward5YearRNatR_woFG!D97</f>
        <v>2.6612434872242501</v>
      </c>
      <c r="D97">
        <f>+'HLW - 2025Q2'!K98</f>
        <v>3.3162560251384701</v>
      </c>
      <c r="E97">
        <f>+LM_RealRate!C69</f>
        <v>2.214307265</v>
      </c>
      <c r="F97">
        <f>+'YC Chart - Policy rate'!D100</f>
        <v>2.3574999999999999</v>
      </c>
      <c r="G97">
        <v>2.3759175283406901</v>
      </c>
    </row>
    <row r="98" spans="1:7">
      <c r="A98" s="1">
        <f>+hist_Forward5YearRNatR_wFG!A98</f>
        <v>30772</v>
      </c>
      <c r="B98">
        <f>+hist_Forward5YearRNatR_wFG!D98</f>
        <v>2.74186493536864</v>
      </c>
      <c r="C98">
        <f>+hist_Forward5YearRNatR_woFG!D98</f>
        <v>2.7603140925671199</v>
      </c>
      <c r="D98">
        <f>+'HLW - 2025Q2'!K99</f>
        <v>3.4933686480234898</v>
      </c>
      <c r="E98">
        <f>+LM_RealRate!C70</f>
        <v>2.2521722419999999</v>
      </c>
      <c r="F98">
        <f>+'YC Chart - Policy rate'!D101</f>
        <v>2.4224999999999999</v>
      </c>
      <c r="G98">
        <v>2.4067871435074601</v>
      </c>
    </row>
    <row r="99" spans="1:7">
      <c r="A99" s="1">
        <f>+hist_Forward5YearRNatR_wFG!A99</f>
        <v>30863</v>
      </c>
      <c r="B99">
        <f>+hist_Forward5YearRNatR_wFG!D99</f>
        <v>2.9950518080798401</v>
      </c>
      <c r="C99">
        <f>+hist_Forward5YearRNatR_woFG!D99</f>
        <v>3.0134897472042401</v>
      </c>
      <c r="D99">
        <f>+'HLW - 2025Q2'!K100</f>
        <v>3.6661198284772198</v>
      </c>
      <c r="E99">
        <f>+LM_RealRate!C71</f>
        <v>2.377707526</v>
      </c>
      <c r="F99">
        <f>+'YC Chart - Policy rate'!D102</f>
        <v>2.6375000000000002</v>
      </c>
      <c r="G99">
        <v>2.6449330395719901</v>
      </c>
    </row>
    <row r="100" spans="1:7">
      <c r="A100" s="1">
        <f>+hist_Forward5YearRNatR_wFG!A100</f>
        <v>30955</v>
      </c>
      <c r="B100">
        <f>+hist_Forward5YearRNatR_wFG!D100</f>
        <v>2.7226596927109199</v>
      </c>
      <c r="C100">
        <f>+hist_Forward5YearRNatR_woFG!D100</f>
        <v>2.7409644307248602</v>
      </c>
      <c r="D100">
        <f>+'HLW - 2025Q2'!K101</f>
        <v>3.5765138676332402</v>
      </c>
      <c r="E100">
        <f>+LM_RealRate!C72</f>
        <v>2.3216964089999998</v>
      </c>
      <c r="F100">
        <f>+'YC Chart - Policy rate'!D103</f>
        <v>2.8475000000000001</v>
      </c>
      <c r="G100">
        <v>2.36527001855276</v>
      </c>
    </row>
    <row r="101" spans="1:7">
      <c r="A101" s="1">
        <f>+hist_Forward5YearRNatR_wFG!A101</f>
        <v>31047</v>
      </c>
      <c r="B101">
        <f>+hist_Forward5YearRNatR_wFG!D101</f>
        <v>2.5622829942415901</v>
      </c>
      <c r="C101">
        <f>+hist_Forward5YearRNatR_woFG!D101</f>
        <v>2.5803322873252799</v>
      </c>
      <c r="D101">
        <f>+'HLW - 2025Q2'!K102</f>
        <v>3.5126463164272299</v>
      </c>
      <c r="E101">
        <f>+LM_RealRate!C73</f>
        <v>2.0354786699999998</v>
      </c>
      <c r="F101">
        <f>+'YC Chart - Policy rate'!D104</f>
        <v>2.3149999999999999</v>
      </c>
      <c r="G101">
        <v>2.2116040467395499</v>
      </c>
    </row>
    <row r="102" spans="1:7">
      <c r="A102" s="1">
        <f>+hist_Forward5YearRNatR_wFG!A102</f>
        <v>31137</v>
      </c>
      <c r="B102">
        <f>+hist_Forward5YearRNatR_wFG!D102</f>
        <v>3.0769425527637999</v>
      </c>
      <c r="C102">
        <f>+hist_Forward5YearRNatR_woFG!D102</f>
        <v>3.0948391104596</v>
      </c>
      <c r="D102">
        <f>+'HLW - 2025Q2'!K103</f>
        <v>3.7533615496477899</v>
      </c>
      <c r="E102">
        <f>+LM_RealRate!C74</f>
        <v>2.104974881</v>
      </c>
      <c r="F102">
        <f>+'YC Chart - Policy rate'!D105</f>
        <v>2.12</v>
      </c>
      <c r="G102">
        <v>2.7914242495745998</v>
      </c>
    </row>
    <row r="103" spans="1:7">
      <c r="A103" s="1">
        <f>+hist_Forward5YearRNatR_wFG!A103</f>
        <v>31228</v>
      </c>
      <c r="B103">
        <f>+hist_Forward5YearRNatR_wFG!D103</f>
        <v>2.8281685345008198</v>
      </c>
      <c r="C103">
        <f>+hist_Forward5YearRNatR_woFG!D103</f>
        <v>2.8460166665963298</v>
      </c>
      <c r="D103">
        <f>+'HLW - 2025Q2'!K104</f>
        <v>3.6499004800733101</v>
      </c>
      <c r="E103">
        <f>+LM_RealRate!C75</f>
        <v>2.0836239619999999</v>
      </c>
      <c r="F103">
        <f>+'YC Chart - Policy rate'!D106</f>
        <v>1.98</v>
      </c>
      <c r="G103">
        <v>2.5826527888195998</v>
      </c>
    </row>
    <row r="104" spans="1:7">
      <c r="A104" s="1">
        <f>+hist_Forward5YearRNatR_wFG!A104</f>
        <v>31320</v>
      </c>
      <c r="B104">
        <f>+hist_Forward5YearRNatR_wFG!D104</f>
        <v>2.8901545688041099</v>
      </c>
      <c r="C104">
        <f>+hist_Forward5YearRNatR_woFG!D104</f>
        <v>2.9078301068533401</v>
      </c>
      <c r="D104">
        <f>+'HLW - 2025Q2'!K105</f>
        <v>3.8291718481314398</v>
      </c>
      <c r="E104">
        <f>+LM_RealRate!C76</f>
        <v>2.173488131</v>
      </c>
      <c r="F104">
        <f>+'YC Chart - Policy rate'!D107</f>
        <v>1.9750000000000001</v>
      </c>
      <c r="G104">
        <v>2.6613642528893702</v>
      </c>
    </row>
    <row r="105" spans="1:7">
      <c r="A105" s="1">
        <f>+hist_Forward5YearRNatR_wFG!A105</f>
        <v>31412</v>
      </c>
      <c r="B105">
        <f>+hist_Forward5YearRNatR_wFG!D105</f>
        <v>2.62921115860969</v>
      </c>
      <c r="C105">
        <f>+hist_Forward5YearRNatR_woFG!D105</f>
        <v>2.6465895485401001</v>
      </c>
      <c r="D105">
        <f>+'HLW - 2025Q2'!K106</f>
        <v>3.6528838918804998</v>
      </c>
      <c r="E105">
        <f>+LM_RealRate!C77</f>
        <v>2.1315517960000001</v>
      </c>
      <c r="F105">
        <f>+'YC Chart - Policy rate'!D108</f>
        <v>2.0249999999999999</v>
      </c>
      <c r="G105">
        <v>2.4988217958936501</v>
      </c>
    </row>
    <row r="106" spans="1:7">
      <c r="A106" s="1">
        <f>+hist_Forward5YearRNatR_wFG!A106</f>
        <v>31502</v>
      </c>
      <c r="B106">
        <f>+hist_Forward5YearRNatR_wFG!D106</f>
        <v>2.4502403357471301</v>
      </c>
      <c r="C106">
        <f>+hist_Forward5YearRNatR_woFG!D106</f>
        <v>2.4674261036838598</v>
      </c>
      <c r="D106">
        <f>+'HLW - 2025Q2'!K107</f>
        <v>3.7334455840368301</v>
      </c>
      <c r="E106">
        <f>+LM_RealRate!C78</f>
        <v>2.0794587369999999</v>
      </c>
      <c r="F106">
        <f>+'YC Chart - Policy rate'!D109</f>
        <v>1.9575</v>
      </c>
      <c r="G106">
        <v>2.3476976835094301</v>
      </c>
    </row>
    <row r="107" spans="1:7">
      <c r="A107" s="1">
        <f>+hist_Forward5YearRNatR_wFG!A107</f>
        <v>31593</v>
      </c>
      <c r="B107">
        <f>+hist_Forward5YearRNatR_wFG!D107</f>
        <v>2.0310795645227202</v>
      </c>
      <c r="C107">
        <f>+hist_Forward5YearRNatR_woFG!D107</f>
        <v>2.04817883979561</v>
      </c>
      <c r="D107">
        <f>+'HLW - 2025Q2'!K108</f>
        <v>3.5151359506488702</v>
      </c>
      <c r="E107">
        <f>+LM_RealRate!C79</f>
        <v>2.0121506560000002</v>
      </c>
      <c r="F107">
        <f>+'YC Chart - Policy rate'!D110</f>
        <v>1.73</v>
      </c>
      <c r="G107">
        <v>1.819683187086</v>
      </c>
    </row>
    <row r="108" spans="1:7">
      <c r="A108" s="1">
        <f>+hist_Forward5YearRNatR_wFG!A108</f>
        <v>31685</v>
      </c>
      <c r="B108">
        <f>+hist_Forward5YearRNatR_wFG!D108</f>
        <v>1.9515749794124799</v>
      </c>
      <c r="C108">
        <f>+hist_Forward5YearRNatR_woFG!D108</f>
        <v>1.96846088237696</v>
      </c>
      <c r="D108">
        <f>+'HLW - 2025Q2'!K109</f>
        <v>3.51744762428044</v>
      </c>
      <c r="E108">
        <f>+LM_RealRate!C80</f>
        <v>1.942219329</v>
      </c>
      <c r="F108">
        <f>+'YC Chart - Policy rate'!D111</f>
        <v>1.5525</v>
      </c>
      <c r="G108">
        <v>1.6633210040520101</v>
      </c>
    </row>
    <row r="109" spans="1:7">
      <c r="A109" s="1">
        <f>+hist_Forward5YearRNatR_wFG!A109</f>
        <v>31777</v>
      </c>
      <c r="B109">
        <f>+hist_Forward5YearRNatR_wFG!D109</f>
        <v>1.99407188307553</v>
      </c>
      <c r="C109">
        <f>+hist_Forward5YearRNatR_woFG!D109</f>
        <v>2.0106170184026801</v>
      </c>
      <c r="D109">
        <f>+'HLW - 2025Q2'!K110</f>
        <v>3.4487788422368499</v>
      </c>
      <c r="E109">
        <f>+LM_RealRate!C81</f>
        <v>2.055433152</v>
      </c>
      <c r="F109">
        <f>+'YC Chart - Policy rate'!D112</f>
        <v>1.5674999999999999</v>
      </c>
      <c r="G109">
        <v>1.7866941924505599</v>
      </c>
    </row>
    <row r="110" spans="1:7">
      <c r="A110" s="1">
        <f>+hist_Forward5YearRNatR_wFG!A110</f>
        <v>31867</v>
      </c>
      <c r="B110">
        <f>+hist_Forward5YearRNatR_wFG!D110</f>
        <v>2.1667532939611398</v>
      </c>
      <c r="C110">
        <f>+hist_Forward5YearRNatR_woFG!D110</f>
        <v>2.1830637583711598</v>
      </c>
      <c r="D110">
        <f>+'HLW - 2025Q2'!K111</f>
        <v>3.3520298629593102</v>
      </c>
      <c r="E110">
        <f>+LM_RealRate!C82</f>
        <v>2.001618551</v>
      </c>
      <c r="F110">
        <f>+'YC Chart - Policy rate'!D113</f>
        <v>1.5549999999999999</v>
      </c>
      <c r="G110">
        <v>1.92657988334182</v>
      </c>
    </row>
    <row r="111" spans="1:7">
      <c r="A111" s="1">
        <f>+hist_Forward5YearRNatR_wFG!A111</f>
        <v>31958</v>
      </c>
      <c r="B111">
        <f>+hist_Forward5YearRNatR_wFG!D111</f>
        <v>2.4469466039297298</v>
      </c>
      <c r="C111">
        <f>+hist_Forward5YearRNatR_woFG!D111</f>
        <v>2.4631301931990199</v>
      </c>
      <c r="D111">
        <f>+'HLW - 2025Q2'!K112</f>
        <v>3.49635652453843</v>
      </c>
      <c r="E111">
        <f>+LM_RealRate!C83</f>
        <v>2.1694340319999998</v>
      </c>
      <c r="F111">
        <f>+'YC Chart - Policy rate'!D114</f>
        <v>1.6625000000000001</v>
      </c>
      <c r="G111">
        <v>2.2418277741825898</v>
      </c>
    </row>
    <row r="112" spans="1:7">
      <c r="A112" s="1">
        <f>+hist_Forward5YearRNatR_wFG!A112</f>
        <v>32050</v>
      </c>
      <c r="B112">
        <f>+hist_Forward5YearRNatR_wFG!D112</f>
        <v>2.5093008315235399</v>
      </c>
      <c r="C112">
        <f>+hist_Forward5YearRNatR_woFG!D112</f>
        <v>2.52522741631355</v>
      </c>
      <c r="D112">
        <f>+'HLW - 2025Q2'!K113</f>
        <v>3.4775391797562998</v>
      </c>
      <c r="E112">
        <f>+LM_RealRate!C84</f>
        <v>2.1173456079999999</v>
      </c>
      <c r="F112">
        <f>+'YC Chart - Policy rate'!D115</f>
        <v>1.71</v>
      </c>
      <c r="G112">
        <v>2.2372907644006701</v>
      </c>
    </row>
    <row r="113" spans="1:7">
      <c r="A113" s="1">
        <f>+hist_Forward5YearRNatR_wFG!A113</f>
        <v>32142</v>
      </c>
      <c r="B113">
        <f>+hist_Forward5YearRNatR_wFG!D113</f>
        <v>2.2732387045540499</v>
      </c>
      <c r="C113">
        <f>+hist_Forward5YearRNatR_woFG!D113</f>
        <v>2.2887775022746499</v>
      </c>
      <c r="D113">
        <f>+'HLW - 2025Q2'!K114</f>
        <v>3.7170473497713599</v>
      </c>
      <c r="E113">
        <f>+LM_RealRate!C85</f>
        <v>2.1405261960000002</v>
      </c>
      <c r="F113">
        <f>+'YC Chart - Policy rate'!D116</f>
        <v>1.73</v>
      </c>
      <c r="G113">
        <v>1.96636352960625</v>
      </c>
    </row>
    <row r="114" spans="1:7">
      <c r="A114" s="1">
        <f>+hist_Forward5YearRNatR_wFG!A114</f>
        <v>32233</v>
      </c>
      <c r="B114">
        <f>+hist_Forward5YearRNatR_wFG!D114</f>
        <v>2.3529789442048101</v>
      </c>
      <c r="C114">
        <f>+hist_Forward5YearRNatR_woFG!D114</f>
        <v>2.3682375041697599</v>
      </c>
      <c r="D114">
        <f>+'HLW - 2025Q2'!K115</f>
        <v>3.58470513856083</v>
      </c>
      <c r="E114">
        <f>+LM_RealRate!C86</f>
        <v>2.0560685049999998</v>
      </c>
      <c r="F114">
        <f>+'YC Chart - Policy rate'!D117</f>
        <v>1.6675</v>
      </c>
      <c r="G114">
        <v>2.0254349433946102</v>
      </c>
    </row>
    <row r="115" spans="1:7">
      <c r="A115" s="1">
        <f>+hist_Forward5YearRNatR_wFG!A115</f>
        <v>32324</v>
      </c>
      <c r="B115">
        <f>+hist_Forward5YearRNatR_wFG!D115</f>
        <v>2.4624854232054099</v>
      </c>
      <c r="C115">
        <f>+hist_Forward5YearRNatR_woFG!D115</f>
        <v>2.4775731514315802</v>
      </c>
      <c r="D115">
        <f>+'HLW - 2025Q2'!K116</f>
        <v>3.7735111060157598</v>
      </c>
      <c r="E115">
        <f>+LM_RealRate!C87</f>
        <v>2.1672695000000002</v>
      </c>
      <c r="F115">
        <f>+'YC Chart - Policy rate'!D118</f>
        <v>1.7875000000000001</v>
      </c>
      <c r="G115">
        <v>2.2068500364489001</v>
      </c>
    </row>
    <row r="116" spans="1:7">
      <c r="A116" s="1">
        <f>+hist_Forward5YearRNatR_wFG!A116</f>
        <v>32416</v>
      </c>
      <c r="B116">
        <f>+hist_Forward5YearRNatR_wFG!D116</f>
        <v>2.5015949860150299</v>
      </c>
      <c r="C116">
        <f>+hist_Forward5YearRNatR_woFG!D116</f>
        <v>2.51637791841884</v>
      </c>
      <c r="D116">
        <f>+'HLW - 2025Q2'!K117</f>
        <v>3.6832099203670401</v>
      </c>
      <c r="E116">
        <f>+LM_RealRate!C88</f>
        <v>2.2565196099999998</v>
      </c>
      <c r="F116">
        <f>+'YC Chart - Policy rate'!D119</f>
        <v>1.9950000000000001</v>
      </c>
      <c r="G116">
        <v>2.24254426929043</v>
      </c>
    </row>
    <row r="117" spans="1:7">
      <c r="A117" s="1">
        <f>+hist_Forward5YearRNatR_wFG!A117</f>
        <v>32508</v>
      </c>
      <c r="B117">
        <f>+hist_Forward5YearRNatR_wFG!D117</f>
        <v>2.7652240025683001</v>
      </c>
      <c r="C117">
        <f>+hist_Forward5YearRNatR_woFG!D117</f>
        <v>2.7795673644854499</v>
      </c>
      <c r="D117">
        <f>+'HLW - 2025Q2'!K118</f>
        <v>3.8011828490176098</v>
      </c>
      <c r="E117">
        <f>+LM_RealRate!C89</f>
        <v>2.2552328109999999</v>
      </c>
      <c r="F117">
        <f>+'YC Chart - Policy rate'!D120</f>
        <v>2.1175000000000002</v>
      </c>
      <c r="G117">
        <v>2.5746898799783899</v>
      </c>
    </row>
    <row r="118" spans="1:7">
      <c r="A118" s="1">
        <f>+hist_Forward5YearRNatR_wFG!A118</f>
        <v>32598</v>
      </c>
      <c r="B118">
        <f>+hist_Forward5YearRNatR_wFG!D118</f>
        <v>2.77834088402658</v>
      </c>
      <c r="C118">
        <f>+hist_Forward5YearRNatR_woFG!D118</f>
        <v>2.7923536213623699</v>
      </c>
      <c r="D118">
        <f>+'HLW - 2025Q2'!K119</f>
        <v>3.81223901442528</v>
      </c>
      <c r="E118">
        <f>+LM_RealRate!C90</f>
        <v>2.3599574090000002</v>
      </c>
      <c r="F118">
        <f>+'YC Chart - Policy rate'!D121</f>
        <v>2.3624999999999998</v>
      </c>
      <c r="G118">
        <v>2.60122271732387</v>
      </c>
    </row>
    <row r="119" spans="1:7">
      <c r="A119" s="1">
        <f>+hist_Forward5YearRNatR_wFG!A119</f>
        <v>32689</v>
      </c>
      <c r="B119">
        <f>+hist_Forward5YearRNatR_wFG!D119</f>
        <v>2.5525817047650401</v>
      </c>
      <c r="C119">
        <f>+hist_Forward5YearRNatR_woFG!D119</f>
        <v>2.5663748313416002</v>
      </c>
      <c r="D119">
        <f>+'HLW - 2025Q2'!K120</f>
        <v>3.7236382203447702</v>
      </c>
      <c r="E119">
        <f>+LM_RealRate!C91</f>
        <v>2.2634786309999999</v>
      </c>
      <c r="F119">
        <f>+'YC Chart - Policy rate'!D122</f>
        <v>2.4325000000000001</v>
      </c>
      <c r="G119">
        <v>2.3938289865399902</v>
      </c>
    </row>
    <row r="120" spans="1:7">
      <c r="A120" s="1">
        <f>+hist_Forward5YearRNatR_wFG!A120</f>
        <v>32781</v>
      </c>
      <c r="B120">
        <f>+hist_Forward5YearRNatR_wFG!D120</f>
        <v>2.4152584978260299</v>
      </c>
      <c r="C120">
        <f>+hist_Forward5YearRNatR_woFG!D120</f>
        <v>2.4286935336914399</v>
      </c>
      <c r="D120">
        <f>+'HLW - 2025Q2'!K121</f>
        <v>3.6481743216079598</v>
      </c>
      <c r="E120">
        <f>+LM_RealRate!C92</f>
        <v>2.1404238599999998</v>
      </c>
      <c r="F120">
        <f>+'YC Chart - Policy rate'!D123</f>
        <v>2.27</v>
      </c>
      <c r="G120">
        <v>2.2435035241934198</v>
      </c>
    </row>
    <row r="121" spans="1:7">
      <c r="A121" s="1">
        <f>+hist_Forward5YearRNatR_wFG!A121</f>
        <v>32873</v>
      </c>
      <c r="B121">
        <f>+hist_Forward5YearRNatR_wFG!D121</f>
        <v>2.2560914442728</v>
      </c>
      <c r="C121">
        <f>+hist_Forward5YearRNatR_woFG!D121</f>
        <v>2.2690289108685802</v>
      </c>
      <c r="D121">
        <f>+'HLW - 2025Q2'!K122</f>
        <v>3.5702310659060101</v>
      </c>
      <c r="E121">
        <f>+LM_RealRate!C93</f>
        <v>2.1256442830000002</v>
      </c>
      <c r="F121">
        <f>+'YC Chart - Policy rate'!D124</f>
        <v>2.1524999999999999</v>
      </c>
      <c r="G121">
        <v>2.0599349530219002</v>
      </c>
    </row>
    <row r="122" spans="1:7">
      <c r="A122" s="1">
        <f>+hist_Forward5YearRNatR_wFG!A122</f>
        <v>32963</v>
      </c>
      <c r="B122">
        <f>+hist_Forward5YearRNatR_wFG!D122</f>
        <v>2.6581820488966201</v>
      </c>
      <c r="C122">
        <f>+hist_Forward5YearRNatR_woFG!D122</f>
        <v>2.6707322487625098</v>
      </c>
      <c r="D122">
        <f>+'HLW - 2025Q2'!K123</f>
        <v>3.78175183553935</v>
      </c>
      <c r="E122">
        <f>+LM_RealRate!C94</f>
        <v>2.1879815869999999</v>
      </c>
      <c r="F122">
        <f>+'YC Chart - Policy rate'!D125</f>
        <v>2.0625</v>
      </c>
      <c r="G122">
        <v>2.4958712075375402</v>
      </c>
    </row>
    <row r="123" spans="1:7">
      <c r="A123" s="1">
        <f>+hist_Forward5YearRNatR_wFG!A123</f>
        <v>33054</v>
      </c>
      <c r="B123">
        <f>+hist_Forward5YearRNatR_wFG!D123</f>
        <v>2.6041822970805399</v>
      </c>
      <c r="C123">
        <f>+hist_Forward5YearRNatR_woFG!D123</f>
        <v>2.6164577999751</v>
      </c>
      <c r="D123">
        <f>+'HLW - 2025Q2'!K124</f>
        <v>3.709991830286</v>
      </c>
      <c r="E123">
        <f>+LM_RealRate!C95</f>
        <v>2.2043061779999999</v>
      </c>
      <c r="F123">
        <f>+'YC Chart - Policy rate'!D126</f>
        <v>2.06</v>
      </c>
      <c r="G123">
        <v>2.46150060219813</v>
      </c>
    </row>
    <row r="124" spans="1:7">
      <c r="A124" s="1">
        <f>+hist_Forward5YearRNatR_wFG!A124</f>
        <v>33146</v>
      </c>
      <c r="B124">
        <f>+hist_Forward5YearRNatR_wFG!D124</f>
        <v>2.5822210381194699</v>
      </c>
      <c r="C124">
        <f>+hist_Forward5YearRNatR_woFG!D124</f>
        <v>2.5940780468117199</v>
      </c>
      <c r="D124">
        <f>+'HLW - 2025Q2'!K125</f>
        <v>3.55395493704073</v>
      </c>
      <c r="E124">
        <f>+LM_RealRate!C96</f>
        <v>2.1267030550000001</v>
      </c>
      <c r="F124">
        <f>+'YC Chart - Policy rate'!D127</f>
        <v>2.04</v>
      </c>
      <c r="G124">
        <v>2.4430374527440701</v>
      </c>
    </row>
    <row r="125" spans="1:7">
      <c r="A125" s="1">
        <f>+hist_Forward5YearRNatR_wFG!A125</f>
        <v>33238</v>
      </c>
      <c r="B125">
        <f>+hist_Forward5YearRNatR_wFG!D125</f>
        <v>2.2873132779463199</v>
      </c>
      <c r="C125">
        <f>+hist_Forward5YearRNatR_woFG!D125</f>
        <v>2.29860679801142</v>
      </c>
      <c r="D125">
        <f>+'HLW - 2025Q2'!K126</f>
        <v>3.14541071650449</v>
      </c>
      <c r="E125">
        <f>+LM_RealRate!C97</f>
        <v>1.960731046</v>
      </c>
      <c r="F125">
        <f>+'YC Chart - Policy rate'!D128</f>
        <v>1.9350000000000001</v>
      </c>
      <c r="G125">
        <v>2.1009052494607601</v>
      </c>
    </row>
    <row r="126" spans="1:7">
      <c r="A126" s="1">
        <f>+hist_Forward5YearRNatR_wFG!A126</f>
        <v>33328</v>
      </c>
      <c r="B126">
        <f>+hist_Forward5YearRNatR_wFG!D126</f>
        <v>2.32674305698976</v>
      </c>
      <c r="C126">
        <f>+hist_Forward5YearRNatR_woFG!D126</f>
        <v>2.3375845667254</v>
      </c>
      <c r="D126">
        <f>+'HLW - 2025Q2'!K127</f>
        <v>2.9540367594990302</v>
      </c>
      <c r="E126">
        <f>+LM_RealRate!C98</f>
        <v>1.7992045050000001</v>
      </c>
      <c r="F126">
        <f>+'YC Chart - Policy rate'!D129</f>
        <v>1.6074999999999999</v>
      </c>
      <c r="G126">
        <v>2.1839890389665699</v>
      </c>
    </row>
    <row r="127" spans="1:7">
      <c r="A127" s="1">
        <f>+hist_Forward5YearRNatR_wFG!A127</f>
        <v>33419</v>
      </c>
      <c r="B127">
        <f>+hist_Forward5YearRNatR_wFG!D127</f>
        <v>2.5276834080672899</v>
      </c>
      <c r="C127">
        <f>+hist_Forward5YearRNatR_woFG!D127</f>
        <v>2.5381861643696499</v>
      </c>
      <c r="D127">
        <f>+'HLW - 2025Q2'!K128</f>
        <v>2.9880485554845899</v>
      </c>
      <c r="E127">
        <f>+LM_RealRate!C99</f>
        <v>1.9419930830000001</v>
      </c>
      <c r="F127">
        <f>+'YC Chart - Policy rate'!D130</f>
        <v>1.4650000000000001</v>
      </c>
      <c r="G127">
        <v>2.45599805794554</v>
      </c>
    </row>
    <row r="128" spans="1:7">
      <c r="A128" s="1">
        <f>+hist_Forward5YearRNatR_wFG!A128</f>
        <v>33511</v>
      </c>
      <c r="B128">
        <f>+hist_Forward5YearRNatR_wFG!D128</f>
        <v>2.4564208555504701</v>
      </c>
      <c r="C128">
        <f>+hist_Forward5YearRNatR_woFG!D128</f>
        <v>2.4664351595371601</v>
      </c>
      <c r="D128">
        <f>+'HLW - 2025Q2'!K129</f>
        <v>2.9524041977047699</v>
      </c>
      <c r="E128">
        <f>+LM_RealRate!C100</f>
        <v>1.9910215360000001</v>
      </c>
      <c r="F128">
        <f>+'YC Chart - Policy rate'!D131</f>
        <v>1.4125000000000001</v>
      </c>
      <c r="G128">
        <v>2.4433816095329099</v>
      </c>
    </row>
    <row r="129" spans="1:7">
      <c r="A129" s="1">
        <f>+hist_Forward5YearRNatR_wFG!A129</f>
        <v>33603</v>
      </c>
      <c r="B129">
        <f>+hist_Forward5YearRNatR_wFG!D129</f>
        <v>2.3198951163088601</v>
      </c>
      <c r="C129">
        <f>+hist_Forward5YearRNatR_woFG!D129</f>
        <v>2.3292702440681698</v>
      </c>
      <c r="D129">
        <f>+'HLW - 2025Q2'!K130</f>
        <v>2.8142172382073398</v>
      </c>
      <c r="E129">
        <f>+LM_RealRate!C101</f>
        <v>1.8400206130000001</v>
      </c>
      <c r="F129">
        <f>+'YC Chart - Policy rate'!D132</f>
        <v>1.2050000000000001</v>
      </c>
      <c r="G129">
        <v>2.3107089902728899</v>
      </c>
    </row>
    <row r="130" spans="1:7">
      <c r="A130" s="1">
        <f>+hist_Forward5YearRNatR_wFG!A130</f>
        <v>33694</v>
      </c>
      <c r="B130">
        <f>+hist_Forward5YearRNatR_wFG!D130</f>
        <v>2.64656336963938</v>
      </c>
      <c r="C130">
        <f>+hist_Forward5YearRNatR_woFG!D130</f>
        <v>2.65541043008206</v>
      </c>
      <c r="D130">
        <f>+'HLW - 2025Q2'!K131</f>
        <v>2.8903070485654201</v>
      </c>
      <c r="E130">
        <f>+LM_RealRate!C102</f>
        <v>1.7903670599999999</v>
      </c>
      <c r="F130">
        <f>+'YC Chart - Policy rate'!D133</f>
        <v>1.0049999999999999</v>
      </c>
      <c r="G130">
        <v>2.6112028847033302</v>
      </c>
    </row>
    <row r="131" spans="1:7">
      <c r="A131" s="1">
        <f>+hist_Forward5YearRNatR_wFG!A131</f>
        <v>33785</v>
      </c>
      <c r="B131">
        <f>+hist_Forward5YearRNatR_wFG!D131</f>
        <v>2.6228009355648401</v>
      </c>
      <c r="C131">
        <f>+hist_Forward5YearRNatR_woFG!D131</f>
        <v>2.6311000279953598</v>
      </c>
      <c r="D131">
        <f>+'HLW - 2025Q2'!K132</f>
        <v>2.8704233983379801</v>
      </c>
      <c r="E131">
        <f>+LM_RealRate!C103</f>
        <v>1.8452460770000001</v>
      </c>
      <c r="F131">
        <f>+'YC Chart - Policy rate'!D134</f>
        <v>0.9425</v>
      </c>
      <c r="G131">
        <v>2.6889116673695201</v>
      </c>
    </row>
    <row r="132" spans="1:7">
      <c r="A132" s="1">
        <f>+hist_Forward5YearRNatR_wFG!A132</f>
        <v>33877</v>
      </c>
      <c r="B132">
        <f>+hist_Forward5YearRNatR_wFG!D132</f>
        <v>2.3865379170118302</v>
      </c>
      <c r="C132">
        <f>+hist_Forward5YearRNatR_woFG!D132</f>
        <v>2.39426785012034</v>
      </c>
      <c r="D132">
        <f>+'HLW - 2025Q2'!K133</f>
        <v>2.7887755250424502</v>
      </c>
      <c r="E132">
        <f>+LM_RealRate!C104</f>
        <v>1.725307792</v>
      </c>
      <c r="F132">
        <f>+'YC Chart - Policy rate'!D135</f>
        <v>0.81499999999999995</v>
      </c>
      <c r="G132">
        <v>2.4366644556563499</v>
      </c>
    </row>
    <row r="133" spans="1:7">
      <c r="A133" s="1">
        <f>+hist_Forward5YearRNatR_wFG!A133</f>
        <v>33969</v>
      </c>
      <c r="B133">
        <f>+hist_Forward5YearRNatR_wFG!D133</f>
        <v>2.39819844295892</v>
      </c>
      <c r="C133">
        <f>+hist_Forward5YearRNatR_woFG!D133</f>
        <v>2.4053368248809699</v>
      </c>
      <c r="D133">
        <f>+'HLW - 2025Q2'!K134</f>
        <v>2.8155823888715701</v>
      </c>
      <c r="E133">
        <f>+LM_RealRate!C105</f>
        <v>1.8002138569999999</v>
      </c>
      <c r="F133">
        <f>+'YC Chart - Policy rate'!D136</f>
        <v>0.75749999999999995</v>
      </c>
      <c r="G133">
        <v>2.5104602693253999</v>
      </c>
    </row>
    <row r="134" spans="1:7">
      <c r="A134" s="1">
        <f>+hist_Forward5YearRNatR_wFG!A134</f>
        <v>34059</v>
      </c>
      <c r="B134">
        <f>+hist_Forward5YearRNatR_wFG!D134</f>
        <v>2.23775948469578</v>
      </c>
      <c r="C134">
        <f>+hist_Forward5YearRNatR_woFG!D134</f>
        <v>2.2442827540609498</v>
      </c>
      <c r="D134">
        <f>+'HLW - 2025Q2'!K135</f>
        <v>2.5960381830239401</v>
      </c>
      <c r="E134">
        <f>+LM_RealRate!C106</f>
        <v>1.7792383759999999</v>
      </c>
      <c r="F134">
        <f>+'YC Chart - Policy rate'!D137</f>
        <v>0.76</v>
      </c>
      <c r="G134">
        <v>2.3838689698161599</v>
      </c>
    </row>
    <row r="135" spans="1:7">
      <c r="A135" s="1">
        <f>+hist_Forward5YearRNatR_wFG!A135</f>
        <v>34150</v>
      </c>
      <c r="B135">
        <f>+hist_Forward5YearRNatR_wFG!D135</f>
        <v>2.13433836244702</v>
      </c>
      <c r="C135">
        <f>+hist_Forward5YearRNatR_woFG!D135</f>
        <v>2.1402217727653001</v>
      </c>
      <c r="D135">
        <f>+'HLW - 2025Q2'!K136</f>
        <v>2.5700457421987402</v>
      </c>
      <c r="E135">
        <f>+LM_RealRate!C107</f>
        <v>1.795855456</v>
      </c>
      <c r="F135">
        <f>+'YC Chart - Policy rate'!D138</f>
        <v>0.75</v>
      </c>
      <c r="G135">
        <v>2.2907085915270602</v>
      </c>
    </row>
    <row r="136" spans="1:7">
      <c r="A136" s="1">
        <f>+hist_Forward5YearRNatR_wFG!A136</f>
        <v>34242</v>
      </c>
      <c r="B136">
        <f>+hist_Forward5YearRNatR_wFG!D136</f>
        <v>2.2362970509637399</v>
      </c>
      <c r="C136">
        <f>+hist_Forward5YearRNatR_woFG!D136</f>
        <v>2.2415146218392499</v>
      </c>
      <c r="D136">
        <f>+'HLW - 2025Q2'!K137</f>
        <v>2.4198946570985398</v>
      </c>
      <c r="E136">
        <f>+LM_RealRate!C108</f>
        <v>1.778471626</v>
      </c>
      <c r="F136">
        <f>+'YC Chart - Policy rate'!D139</f>
        <v>0.76500000000000001</v>
      </c>
      <c r="G136">
        <v>2.4208286725071799</v>
      </c>
    </row>
    <row r="137" spans="1:7">
      <c r="A137" s="1">
        <f>+hist_Forward5YearRNatR_wFG!A137</f>
        <v>34334</v>
      </c>
      <c r="B137">
        <f>+hist_Forward5YearRNatR_wFG!D137</f>
        <v>2.53189737534978</v>
      </c>
      <c r="C137">
        <f>+hist_Forward5YearRNatR_woFG!D137</f>
        <v>2.5364218194325399</v>
      </c>
      <c r="D137">
        <f>+'HLW - 2025Q2'!K138</f>
        <v>2.5105551134889299</v>
      </c>
      <c r="E137">
        <f>+LM_RealRate!C109</f>
        <v>1.7678206809999999</v>
      </c>
      <c r="F137">
        <f>+'YC Chart - Policy rate'!D140</f>
        <v>0.74750000000000005</v>
      </c>
      <c r="G137">
        <v>2.7968057308638001</v>
      </c>
    </row>
    <row r="138" spans="1:7">
      <c r="A138" s="1">
        <f>+hist_Forward5YearRNatR_wFG!A138</f>
        <v>34424</v>
      </c>
      <c r="B138">
        <f>+hist_Forward5YearRNatR_wFG!D138</f>
        <v>2.65750702124897</v>
      </c>
      <c r="C138">
        <f>+hist_Forward5YearRNatR_woFG!D138</f>
        <v>2.6613096519582</v>
      </c>
      <c r="D138">
        <f>+'HLW - 2025Q2'!K139</f>
        <v>2.4599850355890802</v>
      </c>
      <c r="E138">
        <f>+LM_RealRate!C110</f>
        <v>1.8573172710000001</v>
      </c>
      <c r="F138">
        <f>+'YC Chart - Policy rate'!D141</f>
        <v>0.80249999999999999</v>
      </c>
      <c r="G138">
        <v>2.8217280954860602</v>
      </c>
    </row>
    <row r="139" spans="1:7">
      <c r="A139" s="1">
        <f>+hist_Forward5YearRNatR_wFG!A139</f>
        <v>34515</v>
      </c>
      <c r="B139">
        <f>+hist_Forward5YearRNatR_wFG!D139</f>
        <v>2.7662245207020599</v>
      </c>
      <c r="C139">
        <f>+hist_Forward5YearRNatR_woFG!D139</f>
        <v>2.7692751431543998</v>
      </c>
      <c r="D139">
        <f>+'HLW - 2025Q2'!K140</f>
        <v>2.6219758720336501</v>
      </c>
      <c r="E139">
        <f>+LM_RealRate!C111</f>
        <v>2.0995255149999998</v>
      </c>
      <c r="F139">
        <f>+'YC Chart - Policy rate'!D142</f>
        <v>0.98499999999999999</v>
      </c>
      <c r="G139">
        <v>2.8996495397888502</v>
      </c>
    </row>
    <row r="140" spans="1:7">
      <c r="A140" s="1">
        <f>+hist_Forward5YearRNatR_wFG!A140</f>
        <v>34607</v>
      </c>
      <c r="B140">
        <f>+hist_Forward5YearRNatR_wFG!D140</f>
        <v>2.7878816037087799</v>
      </c>
      <c r="C140">
        <f>+hist_Forward5YearRNatR_woFG!D140</f>
        <v>2.7901483896304899</v>
      </c>
      <c r="D140">
        <f>+'HLW - 2025Q2'!K141</f>
        <v>2.5132005911575201</v>
      </c>
      <c r="E140">
        <f>+LM_RealRate!C112</f>
        <v>2.1246146260000001</v>
      </c>
      <c r="F140">
        <f>+'YC Chart - Policy rate'!D143</f>
        <v>1.1225000000000001</v>
      </c>
      <c r="G140">
        <v>2.8630956966669299</v>
      </c>
    </row>
    <row r="141" spans="1:7">
      <c r="A141" s="1">
        <f>+hist_Forward5YearRNatR_wFG!A141</f>
        <v>34699</v>
      </c>
      <c r="B141">
        <f>+hist_Forward5YearRNatR_wFG!D141</f>
        <v>2.8079482087873999</v>
      </c>
      <c r="C141">
        <f>+hist_Forward5YearRNatR_woFG!D141</f>
        <v>2.8093975551244599</v>
      </c>
      <c r="D141">
        <f>+'HLW - 2025Q2'!K142</f>
        <v>2.5972953635010398</v>
      </c>
      <c r="E141">
        <f>+LM_RealRate!C113</f>
        <v>2.2162291939999998</v>
      </c>
      <c r="F141">
        <f>+'YC Chart - Policy rate'!D144</f>
        <v>1.2925</v>
      </c>
      <c r="G141">
        <v>2.8531120679830599</v>
      </c>
    </row>
    <row r="142" spans="1:7">
      <c r="A142" s="1">
        <f>+hist_Forward5YearRNatR_wFG!A142</f>
        <v>34789</v>
      </c>
      <c r="B142">
        <f>+hist_Forward5YearRNatR_wFG!D142</f>
        <v>2.8105502159850602</v>
      </c>
      <c r="C142">
        <f>+hist_Forward5YearRNatR_woFG!D142</f>
        <v>2.8111465862007998</v>
      </c>
      <c r="D142">
        <f>+'HLW - 2025Q2'!K143</f>
        <v>2.5078285302700598</v>
      </c>
      <c r="E142">
        <f>+LM_RealRate!C114</f>
        <v>2.2357914449999998</v>
      </c>
      <c r="F142">
        <f>+'YC Chart - Policy rate'!D145</f>
        <v>1.45</v>
      </c>
      <c r="G142">
        <v>2.9026911781487099</v>
      </c>
    </row>
    <row r="143" spans="1:7">
      <c r="A143" s="1">
        <f>+hist_Forward5YearRNatR_wFG!A143</f>
        <v>34880</v>
      </c>
      <c r="B143">
        <f>+hist_Forward5YearRNatR_wFG!D143</f>
        <v>2.5788537508608198</v>
      </c>
      <c r="C143">
        <f>+hist_Forward5YearRNatR_woFG!D143</f>
        <v>2.5785594973745098</v>
      </c>
      <c r="D143">
        <f>+'HLW - 2025Q2'!K144</f>
        <v>2.4807112110582201</v>
      </c>
      <c r="E143">
        <f>+LM_RealRate!C115</f>
        <v>2.1665823839999998</v>
      </c>
      <c r="F143">
        <f>+'YC Chart - Policy rate'!D146</f>
        <v>1.5049999999999999</v>
      </c>
      <c r="G143">
        <v>2.6395314609439899</v>
      </c>
    </row>
    <row r="144" spans="1:7">
      <c r="A144" s="1">
        <f>+hist_Forward5YearRNatR_wFG!A144</f>
        <v>34972</v>
      </c>
      <c r="B144">
        <f>+hist_Forward5YearRNatR_wFG!D144</f>
        <v>2.6209465179898501</v>
      </c>
      <c r="C144">
        <f>+hist_Forward5YearRNatR_woFG!D144</f>
        <v>2.61972168376826</v>
      </c>
      <c r="D144">
        <f>+'HLW - 2025Q2'!K145</f>
        <v>2.5456741674935999</v>
      </c>
      <c r="E144">
        <f>+LM_RealRate!C116</f>
        <v>2.1517242300000001</v>
      </c>
      <c r="F144">
        <f>+'YC Chart - Policy rate'!D147</f>
        <v>1.45</v>
      </c>
      <c r="G144">
        <v>2.6637514227268002</v>
      </c>
    </row>
    <row r="145" spans="1:7">
      <c r="A145" s="1">
        <f>+hist_Forward5YearRNatR_wFG!A145</f>
        <v>35064</v>
      </c>
      <c r="B145">
        <f>+hist_Forward5YearRNatR_wFG!D145</f>
        <v>2.6126774530789398</v>
      </c>
      <c r="C145">
        <f>+hist_Forward5YearRNatR_woFG!D145</f>
        <v>2.6104795499914202</v>
      </c>
      <c r="D145">
        <f>+'HLW - 2025Q2'!K146</f>
        <v>2.5830323962819799</v>
      </c>
      <c r="E145">
        <f>+LM_RealRate!C117</f>
        <v>2.147442013</v>
      </c>
      <c r="F145">
        <f>+'YC Chart - Policy rate'!D148</f>
        <v>1.43</v>
      </c>
      <c r="G145">
        <v>2.6778651429965801</v>
      </c>
    </row>
    <row r="146" spans="1:7">
      <c r="A146" s="1">
        <f>+hist_Forward5YearRNatR_wFG!A146</f>
        <v>35155</v>
      </c>
      <c r="B146">
        <f>+hist_Forward5YearRNatR_wFG!D146</f>
        <v>2.7228540084815598</v>
      </c>
      <c r="C146">
        <f>+hist_Forward5YearRNatR_woFG!D146</f>
        <v>2.7196377696320599</v>
      </c>
      <c r="D146">
        <f>+'HLW - 2025Q2'!K147</f>
        <v>2.5842287310694401</v>
      </c>
      <c r="E146">
        <f>+LM_RealRate!C118</f>
        <v>2.0271812699999998</v>
      </c>
      <c r="F146">
        <f>+'YC Chart - Policy rate'!D149</f>
        <v>1.3425</v>
      </c>
      <c r="G146">
        <v>2.7164988483207599</v>
      </c>
    </row>
    <row r="147" spans="1:7">
      <c r="A147" s="1">
        <f>+hist_Forward5YearRNatR_wFG!A147</f>
        <v>35246</v>
      </c>
      <c r="B147">
        <f>+hist_Forward5YearRNatR_wFG!D147</f>
        <v>2.90661778111087</v>
      </c>
      <c r="C147">
        <f>+hist_Forward5YearRNatR_woFG!D147</f>
        <v>2.9023348839457999</v>
      </c>
      <c r="D147">
        <f>+'HLW - 2025Q2'!K148</f>
        <v>2.8477148026949801</v>
      </c>
      <c r="E147">
        <f>+LM_RealRate!C119</f>
        <v>2.1674720289999998</v>
      </c>
      <c r="F147">
        <f>+'YC Chart - Policy rate'!D150</f>
        <v>1.31</v>
      </c>
      <c r="G147">
        <v>2.8662655737038398</v>
      </c>
    </row>
    <row r="148" spans="1:7">
      <c r="A148" s="1">
        <f>+hist_Forward5YearRNatR_wFG!A148</f>
        <v>35338</v>
      </c>
      <c r="B148">
        <f>+hist_Forward5YearRNatR_wFG!D148</f>
        <v>2.9586313953948902</v>
      </c>
      <c r="C148">
        <f>+hist_Forward5YearRNatR_woFG!D148</f>
        <v>2.9532301519373401</v>
      </c>
      <c r="D148">
        <f>+'HLW - 2025Q2'!K149</f>
        <v>2.8491235451713499</v>
      </c>
      <c r="E148">
        <f>+LM_RealRate!C120</f>
        <v>2.2047844240000001</v>
      </c>
      <c r="F148">
        <f>+'YC Chart - Policy rate'!D151</f>
        <v>1.3274999999999999</v>
      </c>
      <c r="G148">
        <v>2.8882451826546598</v>
      </c>
    </row>
    <row r="149" spans="1:7">
      <c r="A149" s="1">
        <f>+hist_Forward5YearRNatR_wFG!A149</f>
        <v>35430</v>
      </c>
      <c r="B149">
        <f>+hist_Forward5YearRNatR_wFG!D149</f>
        <v>2.9384295494981698</v>
      </c>
      <c r="C149">
        <f>+hist_Forward5YearRNatR_woFG!D149</f>
        <v>2.9318545595637202</v>
      </c>
      <c r="D149">
        <f>+'HLW - 2025Q2'!K150</f>
        <v>2.9645573490677801</v>
      </c>
      <c r="E149">
        <f>+LM_RealRate!C121</f>
        <v>2.1813622179999999</v>
      </c>
      <c r="F149">
        <f>+'YC Chart - Policy rate'!D152</f>
        <v>1.32</v>
      </c>
      <c r="G149">
        <v>2.8312940406993499</v>
      </c>
    </row>
    <row r="150" spans="1:7">
      <c r="A150" s="1">
        <f>+hist_Forward5YearRNatR_wFG!A150</f>
        <v>35520</v>
      </c>
      <c r="B150">
        <f>+hist_Forward5YearRNatR_wFG!D150</f>
        <v>3.0446013047778502</v>
      </c>
      <c r="C150">
        <f>+hist_Forward5YearRNatR_woFG!D150</f>
        <v>3.0367930674744801</v>
      </c>
      <c r="D150">
        <f>+'HLW - 2025Q2'!K151</f>
        <v>2.8860334421444001</v>
      </c>
      <c r="E150">
        <f>+LM_RealRate!C122</f>
        <v>2.139647353</v>
      </c>
      <c r="F150">
        <f>+'YC Chart - Policy rate'!D153</f>
        <v>1.32</v>
      </c>
      <c r="G150">
        <v>2.8775834100912201</v>
      </c>
    </row>
    <row r="151" spans="1:7">
      <c r="A151" s="1">
        <f>+hist_Forward5YearRNatR_wFG!A151</f>
        <v>35611</v>
      </c>
      <c r="B151">
        <f>+hist_Forward5YearRNatR_wFG!D151</f>
        <v>3.09344365031646</v>
      </c>
      <c r="C151">
        <f>+hist_Forward5YearRNatR_woFG!D151</f>
        <v>3.0843381285092502</v>
      </c>
      <c r="D151">
        <f>+'HLW - 2025Q2'!K152</f>
        <v>3.1531430941567402</v>
      </c>
      <c r="E151">
        <f>+LM_RealRate!C123</f>
        <v>2.3002066829999999</v>
      </c>
      <c r="F151">
        <f>+'YC Chart - Policy rate'!D154</f>
        <v>1.38</v>
      </c>
      <c r="G151">
        <v>2.9231374667054602</v>
      </c>
    </row>
    <row r="152" spans="1:7">
      <c r="A152" s="1">
        <f>+hist_Forward5YearRNatR_wFG!A152</f>
        <v>35703</v>
      </c>
      <c r="B152">
        <f>+hist_Forward5YearRNatR_wFG!D152</f>
        <v>2.98201627243761</v>
      </c>
      <c r="C152">
        <f>+hist_Forward5YearRNatR_woFG!D152</f>
        <v>2.9715444041568699</v>
      </c>
      <c r="D152">
        <f>+'HLW - 2025Q2'!K153</f>
        <v>3.1197854943275001</v>
      </c>
      <c r="E152">
        <f>+LM_RealRate!C124</f>
        <v>2.2081204520000002</v>
      </c>
      <c r="F152">
        <f>+'YC Chart - Policy rate'!D155</f>
        <v>1.3825000000000001</v>
      </c>
      <c r="G152">
        <v>2.7787817052661401</v>
      </c>
    </row>
    <row r="153" spans="1:7">
      <c r="A153" s="1">
        <f>+hist_Forward5YearRNatR_wFG!A153</f>
        <v>35795</v>
      </c>
      <c r="B153">
        <f>+hist_Forward5YearRNatR_wFG!D153</f>
        <v>3.08780422890365</v>
      </c>
      <c r="C153">
        <f>+hist_Forward5YearRNatR_woFG!D153</f>
        <v>3.0758913788807201</v>
      </c>
      <c r="D153">
        <f>+'HLW - 2025Q2'!K154</f>
        <v>3.11635532619179</v>
      </c>
      <c r="E153">
        <f>+LM_RealRate!C125</f>
        <v>2.1576310990000001</v>
      </c>
      <c r="F153">
        <f>+'YC Chart - Policy rate'!D156</f>
        <v>1.3774999999999999</v>
      </c>
      <c r="G153">
        <v>2.8546877291007</v>
      </c>
    </row>
    <row r="154" spans="1:7">
      <c r="A154" s="1">
        <f>+hist_Forward5YearRNatR_wFG!A154</f>
        <v>35885</v>
      </c>
      <c r="B154">
        <f>+hist_Forward5YearRNatR_wFG!D154</f>
        <v>3.0709092021113902</v>
      </c>
      <c r="C154">
        <f>+hist_Forward5YearRNatR_woFG!D154</f>
        <v>3.05747454572482</v>
      </c>
      <c r="D154">
        <f>+'HLW - 2025Q2'!K155</f>
        <v>3.15689719052643</v>
      </c>
      <c r="E154">
        <f>+LM_RealRate!C126</f>
        <v>2.2536942280000001</v>
      </c>
      <c r="F154">
        <f>+'YC Chart - Policy rate'!D157</f>
        <v>1.38</v>
      </c>
      <c r="G154">
        <v>2.8521079926992998</v>
      </c>
    </row>
    <row r="155" spans="1:7">
      <c r="A155" s="1">
        <f>+hist_Forward5YearRNatR_wFG!A155</f>
        <v>35976</v>
      </c>
      <c r="B155">
        <f>+hist_Forward5YearRNatR_wFG!D155</f>
        <v>3.0723781356962601</v>
      </c>
      <c r="C155">
        <f>+hist_Forward5YearRNatR_woFG!D155</f>
        <v>3.05733396658787</v>
      </c>
      <c r="D155">
        <f>+'HLW - 2025Q2'!K156</f>
        <v>3.1924794867989501</v>
      </c>
      <c r="E155">
        <f>+LM_RealRate!C127</f>
        <v>2.210681514</v>
      </c>
      <c r="F155">
        <f>+'YC Chart - Policy rate'!D158</f>
        <v>1.375</v>
      </c>
      <c r="G155">
        <v>2.8582774400512099</v>
      </c>
    </row>
    <row r="156" spans="1:7">
      <c r="A156" s="1">
        <f>+hist_Forward5YearRNatR_wFG!A156</f>
        <v>36068</v>
      </c>
      <c r="B156">
        <f>+hist_Forward5YearRNatR_wFG!D156</f>
        <v>2.8213527758105901</v>
      </c>
      <c r="C156">
        <f>+hist_Forward5YearRNatR_woFG!D156</f>
        <v>2.8046037272662998</v>
      </c>
      <c r="D156">
        <f>+'HLW - 2025Q2'!K157</f>
        <v>3.3340475859976899</v>
      </c>
      <c r="E156">
        <f>+LM_RealRate!C128</f>
        <v>2.331993395</v>
      </c>
      <c r="F156">
        <f>+'YC Chart - Policy rate'!D159</f>
        <v>1.3825000000000001</v>
      </c>
      <c r="G156">
        <v>2.6103078618005102</v>
      </c>
    </row>
    <row r="157" spans="1:7">
      <c r="A157" s="1">
        <f>+hist_Forward5YearRNatR_wFG!A157</f>
        <v>36160</v>
      </c>
      <c r="B157">
        <f>+hist_Forward5YearRNatR_wFG!D157</f>
        <v>2.6956966457637899</v>
      </c>
      <c r="C157">
        <f>+hist_Forward5YearRNatR_woFG!D157</f>
        <v>2.6771388146281798</v>
      </c>
      <c r="D157">
        <f>+'HLW - 2025Q2'!K158</f>
        <v>3.50465873731748</v>
      </c>
      <c r="E157">
        <f>+LM_RealRate!C129</f>
        <v>2.0108554569999999</v>
      </c>
      <c r="F157">
        <f>+'YC Chart - Policy rate'!D160</f>
        <v>1.2150000000000001</v>
      </c>
      <c r="G157">
        <v>2.40601529011259</v>
      </c>
    </row>
    <row r="158" spans="1:7">
      <c r="A158" s="1">
        <f>+hist_Forward5YearRNatR_wFG!A158</f>
        <v>36250</v>
      </c>
      <c r="B158">
        <f>+hist_Forward5YearRNatR_wFG!D158</f>
        <v>2.9523756526154799</v>
      </c>
      <c r="C158">
        <f>+hist_Forward5YearRNatR_woFG!D158</f>
        <v>2.9318956129960099</v>
      </c>
      <c r="D158">
        <f>+'HLW - 2025Q2'!K159</f>
        <v>3.4645530859606799</v>
      </c>
      <c r="E158">
        <f>+LM_RealRate!C130</f>
        <v>2.0565522860000001</v>
      </c>
      <c r="F158">
        <f>+'YC Chart - Policy rate'!D161</f>
        <v>1.1825000000000001</v>
      </c>
      <c r="G158">
        <v>2.67342263217509</v>
      </c>
    </row>
    <row r="159" spans="1:7">
      <c r="A159" s="1">
        <f>+hist_Forward5YearRNatR_wFG!A159</f>
        <v>36341</v>
      </c>
      <c r="B159">
        <f>+hist_Forward5YearRNatR_wFG!D159</f>
        <v>2.8439298222107499</v>
      </c>
      <c r="C159">
        <f>+hist_Forward5YearRNatR_woFG!D159</f>
        <v>2.8214035144990199</v>
      </c>
      <c r="D159">
        <f>+'HLW - 2025Q2'!K160</f>
        <v>3.4799352899748501</v>
      </c>
      <c r="E159">
        <f>+LM_RealRate!C131</f>
        <v>2.0763832870000001</v>
      </c>
      <c r="F159">
        <f>+'YC Chart - Policy rate'!D162</f>
        <v>1.1875</v>
      </c>
      <c r="G159">
        <v>2.5263408788773298</v>
      </c>
    </row>
    <row r="160" spans="1:7">
      <c r="A160" s="1">
        <f>+hist_Forward5YearRNatR_wFG!A160</f>
        <v>36433</v>
      </c>
      <c r="B160">
        <f>+hist_Forward5YearRNatR_wFG!D160</f>
        <v>2.7300428283162201</v>
      </c>
      <c r="C160">
        <f>+hist_Forward5YearRNatR_woFG!D160</f>
        <v>2.7053343070735698</v>
      </c>
      <c r="D160">
        <f>+'HLW - 2025Q2'!K161</f>
        <v>3.6022805991576501</v>
      </c>
      <c r="E160">
        <f>+LM_RealRate!C132</f>
        <v>2.2661656099999998</v>
      </c>
      <c r="F160">
        <f>+'YC Chart - Policy rate'!D163</f>
        <v>1.2749999999999999</v>
      </c>
      <c r="G160">
        <v>2.4092701008556201</v>
      </c>
    </row>
    <row r="161" spans="1:7">
      <c r="A161" s="1">
        <f>+hist_Forward5YearRNatR_wFG!A161</f>
        <v>36525</v>
      </c>
      <c r="B161">
        <f>+hist_Forward5YearRNatR_wFG!D161</f>
        <v>2.8052695398336298</v>
      </c>
      <c r="C161">
        <f>+hist_Forward5YearRNatR_woFG!D161</f>
        <v>2.7782295618167399</v>
      </c>
      <c r="D161">
        <f>+'HLW - 2025Q2'!K162</f>
        <v>3.8094580776442499</v>
      </c>
      <c r="E161">
        <f>+LM_RealRate!C133</f>
        <v>2.3315256679999998</v>
      </c>
      <c r="F161">
        <f>+'YC Chart - Policy rate'!D164</f>
        <v>1.325</v>
      </c>
      <c r="G161">
        <v>2.4493925677858202</v>
      </c>
    </row>
    <row r="162" spans="1:7">
      <c r="A162" s="1">
        <f>+hist_Forward5YearRNatR_wFG!A162</f>
        <v>36616</v>
      </c>
      <c r="B162">
        <f>+hist_Forward5YearRNatR_wFG!D162</f>
        <v>2.6573187486808401</v>
      </c>
      <c r="C162">
        <f>+hist_Forward5YearRNatR_woFG!D162</f>
        <v>2.62778317966779</v>
      </c>
      <c r="D162">
        <f>+'HLW - 2025Q2'!K163</f>
        <v>3.68891373093581</v>
      </c>
      <c r="E162">
        <f>+LM_RealRate!C134</f>
        <v>2.290235966</v>
      </c>
      <c r="F162">
        <f>+'YC Chart - Policy rate'!D165</f>
        <v>1.42</v>
      </c>
      <c r="G162">
        <v>2.3252894973185998</v>
      </c>
    </row>
    <row r="163" spans="1:7">
      <c r="A163" s="1">
        <f>+hist_Forward5YearRNatR_wFG!A163</f>
        <v>36707</v>
      </c>
      <c r="B163">
        <f>+hist_Forward5YearRNatR_wFG!D163</f>
        <v>2.21853019817982</v>
      </c>
      <c r="C163">
        <f>+hist_Forward5YearRNatR_woFG!D163</f>
        <v>2.1863182142383502</v>
      </c>
      <c r="D163">
        <f>+'HLW - 2025Q2'!K164</f>
        <v>3.8782519829815998</v>
      </c>
      <c r="E163">
        <f>+LM_RealRate!C135</f>
        <v>2.4773110229999999</v>
      </c>
      <c r="F163">
        <f>+'YC Chart - Policy rate'!D166</f>
        <v>1.5674999999999999</v>
      </c>
      <c r="G163">
        <v>1.8510774666929</v>
      </c>
    </row>
    <row r="164" spans="1:7">
      <c r="A164" s="1">
        <f>+hist_Forward5YearRNatR_wFG!A164</f>
        <v>36799</v>
      </c>
      <c r="B164">
        <f>+hist_Forward5YearRNatR_wFG!D164</f>
        <v>2.1035106793054101</v>
      </c>
      <c r="C164">
        <f>+hist_Forward5YearRNatR_woFG!D164</f>
        <v>2.0684227346467101</v>
      </c>
      <c r="D164">
        <f>+'HLW - 2025Q2'!K165</f>
        <v>3.7020484043068902</v>
      </c>
      <c r="E164">
        <f>+LM_RealRate!C136</f>
        <v>2.3024630660000001</v>
      </c>
      <c r="F164">
        <f>+'YC Chart - Policy rate'!D167</f>
        <v>1.63</v>
      </c>
      <c r="G164">
        <v>1.7545890131270401</v>
      </c>
    </row>
    <row r="165" spans="1:7">
      <c r="A165" s="1">
        <f>+hist_Forward5YearRNatR_wFG!A165</f>
        <v>36891</v>
      </c>
      <c r="B165">
        <f>+hist_Forward5YearRNatR_wFG!D165</f>
        <v>1.89582239826465</v>
      </c>
      <c r="C165">
        <f>+hist_Forward5YearRNatR_woFG!D165</f>
        <v>1.8576379277549</v>
      </c>
      <c r="D165">
        <f>+'HLW - 2025Q2'!K166</f>
        <v>3.7036120254284</v>
      </c>
      <c r="E165">
        <f>+LM_RealRate!C137</f>
        <v>2.2492191670000001</v>
      </c>
      <c r="F165">
        <f>+'YC Chart - Policy rate'!D168</f>
        <v>1.6174999999999999</v>
      </c>
      <c r="G165">
        <v>1.6068430680085199</v>
      </c>
    </row>
    <row r="166" spans="1:7">
      <c r="A166" s="1">
        <f>+hist_Forward5YearRNatR_wFG!A166</f>
        <v>36981</v>
      </c>
      <c r="B166">
        <f>+hist_Forward5YearRNatR_wFG!D166</f>
        <v>1.91946642618537</v>
      </c>
      <c r="C166">
        <f>+hist_Forward5YearRNatR_woFG!D166</f>
        <v>1.8779412458259099</v>
      </c>
      <c r="D166">
        <f>+'HLW - 2025Q2'!K167</f>
        <v>3.54268149579601</v>
      </c>
      <c r="E166">
        <f>+LM_RealRate!C138</f>
        <v>1.8879612100000001</v>
      </c>
      <c r="F166">
        <f>+'YC Chart - Policy rate'!D169</f>
        <v>1.4</v>
      </c>
      <c r="G166">
        <v>1.65533410861073</v>
      </c>
    </row>
    <row r="167" spans="1:7">
      <c r="A167" s="1">
        <f>+hist_Forward5YearRNatR_wFG!A167</f>
        <v>37072</v>
      </c>
      <c r="B167">
        <f>+hist_Forward5YearRNatR_wFG!D167</f>
        <v>1.93943921345477</v>
      </c>
      <c r="C167">
        <f>+hist_Forward5YearRNatR_woFG!D167</f>
        <v>1.89430257654179</v>
      </c>
      <c r="D167">
        <f>+'HLW - 2025Q2'!K168</f>
        <v>3.49358989702709</v>
      </c>
      <c r="E167">
        <f>+LM_RealRate!C139</f>
        <v>1.6390338929999999</v>
      </c>
      <c r="F167">
        <f>+'YC Chart - Policy rate'!D170</f>
        <v>1.0825</v>
      </c>
      <c r="G167">
        <v>1.70563227103222</v>
      </c>
    </row>
    <row r="168" spans="1:7">
      <c r="A168" s="1">
        <f>+hist_Forward5YearRNatR_wFG!A168</f>
        <v>37164</v>
      </c>
      <c r="B168">
        <f>+hist_Forward5YearRNatR_wFG!D168</f>
        <v>1.67619958814924</v>
      </c>
      <c r="C168">
        <f>+hist_Forward5YearRNatR_woFG!D168</f>
        <v>1.6271508481956301</v>
      </c>
      <c r="D168">
        <f>+'HLW - 2025Q2'!K169</f>
        <v>3.1550806687744202</v>
      </c>
      <c r="E168">
        <f>+LM_RealRate!C140</f>
        <v>1.4170151049999999</v>
      </c>
      <c r="F168">
        <f>+'YC Chart - Policy rate'!D171</f>
        <v>0.875</v>
      </c>
      <c r="G168">
        <v>1.4960504311164</v>
      </c>
    </row>
    <row r="169" spans="1:7">
      <c r="A169" s="1">
        <f>+hist_Forward5YearRNatR_wFG!A169</f>
        <v>37256</v>
      </c>
      <c r="B169">
        <f>+hist_Forward5YearRNatR_wFG!D169</f>
        <v>1.67780286097853</v>
      </c>
      <c r="C169">
        <f>+hist_Forward5YearRNatR_woFG!D169</f>
        <v>1.6245076845786799</v>
      </c>
      <c r="D169">
        <f>+'HLW - 2025Q2'!K170</f>
        <v>3.1316034207782102</v>
      </c>
      <c r="E169">
        <f>+LM_RealRate!C141</f>
        <v>1.2010828499999999</v>
      </c>
      <c r="F169">
        <f>+'YC Chart - Policy rate'!D172</f>
        <v>0.53249999999999997</v>
      </c>
      <c r="G169">
        <v>1.41216552033012</v>
      </c>
    </row>
    <row r="170" spans="1:7">
      <c r="A170" s="1">
        <f>+hist_Forward5YearRNatR_wFG!A170</f>
        <v>37346</v>
      </c>
      <c r="B170">
        <f>+hist_Forward5YearRNatR_wFG!D170</f>
        <v>1.9958034194687599</v>
      </c>
      <c r="C170">
        <f>+hist_Forward5YearRNatR_woFG!D170</f>
        <v>1.93788948279298</v>
      </c>
      <c r="D170">
        <f>+'HLW - 2025Q2'!K171</f>
        <v>3.0701920669094198</v>
      </c>
      <c r="E170">
        <f>+LM_RealRate!C142</f>
        <v>1.4254030559999999</v>
      </c>
      <c r="F170">
        <f>+'YC Chart - Policy rate'!D173</f>
        <v>0.4325</v>
      </c>
      <c r="G170">
        <v>1.835788232624</v>
      </c>
    </row>
    <row r="171" spans="1:7">
      <c r="A171" s="1">
        <f>+hist_Forward5YearRNatR_wFG!A171</f>
        <v>37437</v>
      </c>
      <c r="B171">
        <f>+hist_Forward5YearRNatR_wFG!D171</f>
        <v>1.90045982257164</v>
      </c>
      <c r="C171">
        <f>+hist_Forward5YearRNatR_woFG!D171</f>
        <v>1.8375119136698601</v>
      </c>
      <c r="D171">
        <f>+'HLW - 2025Q2'!K172</f>
        <v>3.0619331966895298</v>
      </c>
      <c r="E171">
        <f>+LM_RealRate!C143</f>
        <v>1.616410919</v>
      </c>
      <c r="F171">
        <f>+'YC Chart - Policy rate'!D174</f>
        <v>0.4375</v>
      </c>
      <c r="G171">
        <v>1.7620926658745799</v>
      </c>
    </row>
    <row r="172" spans="1:7">
      <c r="A172" s="1">
        <f>+hist_Forward5YearRNatR_wFG!A172</f>
        <v>37529</v>
      </c>
      <c r="B172">
        <f>+hist_Forward5YearRNatR_wFG!D172</f>
        <v>1.6021929421679799</v>
      </c>
      <c r="C172">
        <f>+hist_Forward5YearRNatR_woFG!D172</f>
        <v>1.5337473771885</v>
      </c>
      <c r="D172">
        <f>+'HLW - 2025Q2'!K173</f>
        <v>2.93657268985194</v>
      </c>
      <c r="E172">
        <f>+LM_RealRate!C144</f>
        <v>1.5145862999999999</v>
      </c>
      <c r="F172">
        <f>+'YC Chart - Policy rate'!D175</f>
        <v>0.435</v>
      </c>
      <c r="G172">
        <v>1.4847274177354901</v>
      </c>
    </row>
    <row r="173" spans="1:7">
      <c r="A173" s="1">
        <f>+hist_Forward5YearRNatR_wFG!A173</f>
        <v>37621</v>
      </c>
      <c r="B173">
        <f>+hist_Forward5YearRNatR_wFG!D173</f>
        <v>1.5022748228212801</v>
      </c>
      <c r="C173">
        <f>+hist_Forward5YearRNatR_woFG!D173</f>
        <v>1.4278130668645299</v>
      </c>
      <c r="D173">
        <f>+'HLW - 2025Q2'!K174</f>
        <v>2.6821341907987799</v>
      </c>
      <c r="E173">
        <f>+LM_RealRate!C145</f>
        <v>1.2561798340000001</v>
      </c>
      <c r="F173">
        <f>+'YC Chart - Policy rate'!D176</f>
        <v>0.36</v>
      </c>
      <c r="G173">
        <v>1.3655534113911001</v>
      </c>
    </row>
    <row r="174" spans="1:7">
      <c r="A174" s="1">
        <f>+hist_Forward5YearRNatR_wFG!A174</f>
        <v>37711</v>
      </c>
      <c r="B174">
        <f>+hist_Forward5YearRNatR_wFG!D174</f>
        <v>1.65844675302776</v>
      </c>
      <c r="C174">
        <f>+hist_Forward5YearRNatR_woFG!D174</f>
        <v>1.57738811466128</v>
      </c>
      <c r="D174">
        <f>+'HLW - 2025Q2'!K175</f>
        <v>2.5717363183687101</v>
      </c>
      <c r="E174">
        <f>+LM_RealRate!C146</f>
        <v>1.327457152</v>
      </c>
      <c r="F174">
        <f>+'YC Chart - Policy rate'!D177</f>
        <v>0.3125</v>
      </c>
      <c r="G174">
        <v>1.56795714234124</v>
      </c>
    </row>
    <row r="175" spans="1:7">
      <c r="A175" s="1">
        <f>+hist_Forward5YearRNatR_wFG!A175</f>
        <v>37802</v>
      </c>
      <c r="B175">
        <f>+hist_Forward5YearRNatR_wFG!D175</f>
        <v>1.9016502206523</v>
      </c>
      <c r="C175">
        <f>+hist_Forward5YearRNatR_woFG!D175</f>
        <v>1.8133434617558</v>
      </c>
      <c r="D175">
        <f>+'HLW - 2025Q2'!K176</f>
        <v>2.56929098141579</v>
      </c>
      <c r="E175">
        <f>+LM_RealRate!C147</f>
        <v>1.3786426460000001</v>
      </c>
      <c r="F175">
        <f>+'YC Chart - Policy rate'!D178</f>
        <v>0.3125</v>
      </c>
      <c r="G175">
        <v>1.9144463194718899</v>
      </c>
    </row>
    <row r="176" spans="1:7">
      <c r="A176" s="1">
        <f>+hist_Forward5YearRNatR_wFG!A176</f>
        <v>37894</v>
      </c>
      <c r="B176">
        <f>+hist_Forward5YearRNatR_wFG!D176</f>
        <v>2.1049859836549301</v>
      </c>
      <c r="C176">
        <f>+hist_Forward5YearRNatR_woFG!D176</f>
        <v>2.0086996513987101</v>
      </c>
      <c r="D176">
        <f>+'HLW - 2025Q2'!K177</f>
        <v>2.7465706164066201</v>
      </c>
      <c r="E176">
        <f>+LM_RealRate!C148</f>
        <v>1.48014373</v>
      </c>
      <c r="F176">
        <f>+'YC Chart - Policy rate'!D179</f>
        <v>0.255</v>
      </c>
      <c r="G176">
        <v>2.13978224729739</v>
      </c>
    </row>
    <row r="177" spans="1:7">
      <c r="A177" s="1">
        <f>+hist_Forward5YearRNatR_wFG!A177</f>
        <v>37986</v>
      </c>
      <c r="B177">
        <f>+hist_Forward5YearRNatR_wFG!D177</f>
        <v>2.2239368003673601</v>
      </c>
      <c r="C177">
        <f>+hist_Forward5YearRNatR_woFG!D177</f>
        <v>2.1188480432161301</v>
      </c>
      <c r="D177">
        <f>+'HLW - 2025Q2'!K178</f>
        <v>2.74164685165931</v>
      </c>
      <c r="E177">
        <f>+LM_RealRate!C149</f>
        <v>1.500244181</v>
      </c>
      <c r="F177">
        <f>+'YC Chart - Policy rate'!D180</f>
        <v>0.25</v>
      </c>
      <c r="G177">
        <v>2.25999136471646</v>
      </c>
    </row>
    <row r="178" spans="1:7">
      <c r="A178" s="1">
        <f>+hist_Forward5YearRNatR_wFG!A178</f>
        <v>38077</v>
      </c>
      <c r="B178">
        <f>+hist_Forward5YearRNatR_wFG!D178</f>
        <v>2.1367257781054998</v>
      </c>
      <c r="C178">
        <f>+hist_Forward5YearRNatR_woFG!D178</f>
        <v>2.0219073492746999</v>
      </c>
      <c r="D178">
        <f>+'HLW - 2025Q2'!K179</f>
        <v>2.6593216129639399</v>
      </c>
      <c r="E178">
        <f>+LM_RealRate!C150</f>
        <v>1.3933657749999999</v>
      </c>
      <c r="F178">
        <f>+'YC Chart - Policy rate'!D181</f>
        <v>0.25</v>
      </c>
      <c r="G178">
        <v>2.16402004894235</v>
      </c>
    </row>
    <row r="179" spans="1:7">
      <c r="A179" s="1">
        <f>+hist_Forward5YearRNatR_wFG!A179</f>
        <v>38168</v>
      </c>
      <c r="B179">
        <f>+hist_Forward5YearRNatR_wFG!D179</f>
        <v>2.25748247206326</v>
      </c>
      <c r="C179">
        <f>+hist_Forward5YearRNatR_woFG!D179</f>
        <v>2.1318875469438998</v>
      </c>
      <c r="D179">
        <f>+'HLW - 2025Q2'!K180</f>
        <v>2.64189906519724</v>
      </c>
      <c r="E179">
        <f>+LM_RealRate!C151</f>
        <v>1.3667556890000001</v>
      </c>
      <c r="F179">
        <f>+'YC Chart - Policy rate'!D182</f>
        <v>0.2525</v>
      </c>
      <c r="G179">
        <v>2.30109410654853</v>
      </c>
    </row>
    <row r="180" spans="1:7">
      <c r="A180" s="1">
        <f>+hist_Forward5YearRNatR_wFG!A180</f>
        <v>38260</v>
      </c>
      <c r="B180">
        <f>+hist_Forward5YearRNatR_wFG!D180</f>
        <v>2.1542098020231699</v>
      </c>
      <c r="C180">
        <f>+hist_Forward5YearRNatR_woFG!D180</f>
        <v>2.0166541338586401</v>
      </c>
      <c r="D180">
        <f>+'HLW - 2025Q2'!K181</f>
        <v>2.5583775710119401</v>
      </c>
      <c r="E180">
        <f>+LM_RealRate!C152</f>
        <v>1.5108706510000001</v>
      </c>
      <c r="F180">
        <f>+'YC Chart - Policy rate'!D183</f>
        <v>0.35749999999999998</v>
      </c>
      <c r="G180">
        <v>2.1774589453455802</v>
      </c>
    </row>
    <row r="181" spans="1:7">
      <c r="A181" s="1">
        <f>+hist_Forward5YearRNatR_wFG!A181</f>
        <v>38352</v>
      </c>
      <c r="B181">
        <f>+hist_Forward5YearRNatR_wFG!D181</f>
        <v>2.1289255949522601</v>
      </c>
      <c r="C181">
        <f>+hist_Forward5YearRNatR_woFG!D181</f>
        <v>1.9780663957434299</v>
      </c>
      <c r="D181">
        <f>+'HLW - 2025Q2'!K182</f>
        <v>2.6214573308918601</v>
      </c>
      <c r="E181">
        <f>+LM_RealRate!C153</f>
        <v>1.6682339230000001</v>
      </c>
      <c r="F181">
        <f>+'YC Chart - Policy rate'!D184</f>
        <v>0.48749999999999999</v>
      </c>
      <c r="G181">
        <v>2.1305763370507602</v>
      </c>
    </row>
    <row r="182" spans="1:7">
      <c r="A182" s="1">
        <f>+hist_Forward5YearRNatR_wFG!A182</f>
        <v>38442</v>
      </c>
      <c r="B182">
        <f>+hist_Forward5YearRNatR_wFG!D182</f>
        <v>2.18142161313851</v>
      </c>
      <c r="C182">
        <f>+hist_Forward5YearRNatR_woFG!D182</f>
        <v>2.0157323603912398</v>
      </c>
      <c r="D182">
        <f>+'HLW - 2025Q2'!K183</f>
        <v>2.7318234980782501</v>
      </c>
      <c r="E182">
        <f>+LM_RealRate!C154</f>
        <v>1.808406682</v>
      </c>
      <c r="F182">
        <f>+'YC Chart - Policy rate'!D185</f>
        <v>0.61750000000000005</v>
      </c>
      <c r="G182">
        <v>2.2090280595518101</v>
      </c>
    </row>
    <row r="183" spans="1:7">
      <c r="A183" s="1">
        <f>+hist_Forward5YearRNatR_wFG!A183</f>
        <v>38533</v>
      </c>
      <c r="B183">
        <f>+hist_Forward5YearRNatR_wFG!D183</f>
        <v>1.96893045360543</v>
      </c>
      <c r="C183">
        <f>+hist_Forward5YearRNatR_woFG!D183</f>
        <v>1.78667056784435</v>
      </c>
      <c r="D183">
        <f>+'HLW - 2025Q2'!K184</f>
        <v>2.5625560516066899</v>
      </c>
      <c r="E183">
        <f>+LM_RealRate!C155</f>
        <v>1.801309517</v>
      </c>
      <c r="F183">
        <f>+'YC Chart - Policy rate'!D186</f>
        <v>0.73499999999999999</v>
      </c>
      <c r="G183">
        <v>1.9468364966614999</v>
      </c>
    </row>
    <row r="184" spans="1:7">
      <c r="A184" s="1">
        <f>+hist_Forward5YearRNatR_wFG!A184</f>
        <v>38625</v>
      </c>
      <c r="B184">
        <f>+hist_Forward5YearRNatR_wFG!D184</f>
        <v>1.99324314272744</v>
      </c>
      <c r="C184">
        <f>+hist_Forward5YearRNatR_woFG!D184</f>
        <v>1.79242112588834</v>
      </c>
      <c r="D184">
        <f>+'HLW - 2025Q2'!K185</f>
        <v>2.5175469556641001</v>
      </c>
      <c r="E184">
        <f>+LM_RealRate!C156</f>
        <v>1.8992593790000001</v>
      </c>
      <c r="F184">
        <f>+'YC Chart - Policy rate'!D187</f>
        <v>0.86499999999999999</v>
      </c>
      <c r="G184">
        <v>1.91385100464791</v>
      </c>
    </row>
    <row r="185" spans="1:7">
      <c r="A185" s="1">
        <f>+hist_Forward5YearRNatR_wFG!A185</f>
        <v>38717</v>
      </c>
      <c r="B185">
        <f>+hist_Forward5YearRNatR_wFG!D185</f>
        <v>1.9453445726471199</v>
      </c>
      <c r="C185">
        <f>+hist_Forward5YearRNatR_woFG!D185</f>
        <v>1.72367269910114</v>
      </c>
      <c r="D185">
        <f>+'HLW - 2025Q2'!K186</f>
        <v>2.56812005447259</v>
      </c>
      <c r="E185">
        <f>+LM_RealRate!C157</f>
        <v>1.939332515</v>
      </c>
      <c r="F185">
        <f>+'YC Chart - Policy rate'!D188</f>
        <v>0.995</v>
      </c>
      <c r="G185">
        <v>1.8269548671023801</v>
      </c>
    </row>
    <row r="186" spans="1:7">
      <c r="A186" s="1">
        <f>+hist_Forward5YearRNatR_wFG!A186</f>
        <v>38807</v>
      </c>
      <c r="B186">
        <f>+hist_Forward5YearRNatR_wFG!D186</f>
        <v>2.0006838431835701</v>
      </c>
      <c r="C186">
        <f>+hist_Forward5YearRNatR_woFG!D186</f>
        <v>1.75552178592482</v>
      </c>
      <c r="D186">
        <f>+'HLW - 2025Q2'!K187</f>
        <v>2.7092276781937499</v>
      </c>
      <c r="E186">
        <f>+LM_RealRate!C158</f>
        <v>2.1618827270000001</v>
      </c>
      <c r="F186">
        <f>+'YC Chart - Policy rate'!D189</f>
        <v>1.1125</v>
      </c>
      <c r="G186">
        <v>1.82484162453122</v>
      </c>
    </row>
    <row r="187" spans="1:7">
      <c r="A187" s="1">
        <f>+hist_Forward5YearRNatR_wFG!A187</f>
        <v>38898</v>
      </c>
      <c r="B187">
        <f>+hist_Forward5YearRNatR_wFG!D187</f>
        <v>2.0707414526199401</v>
      </c>
      <c r="C187">
        <f>+hist_Forward5YearRNatR_woFG!D187</f>
        <v>1.7990252033315599</v>
      </c>
      <c r="D187">
        <f>+'HLW - 2025Q2'!K188</f>
        <v>2.6830137841992099</v>
      </c>
      <c r="E187">
        <f>+LM_RealRate!C159</f>
        <v>2.2254276900000001</v>
      </c>
      <c r="F187">
        <f>+'YC Chart - Policy rate'!D190</f>
        <v>1.2275</v>
      </c>
      <c r="G187">
        <v>1.83190789532093</v>
      </c>
    </row>
    <row r="188" spans="1:7">
      <c r="A188" s="1">
        <f>+hist_Forward5YearRNatR_wFG!A188</f>
        <v>38990</v>
      </c>
      <c r="B188">
        <f>+hist_Forward5YearRNatR_wFG!D188</f>
        <v>1.9650235929885</v>
      </c>
      <c r="C188">
        <f>+hist_Forward5YearRNatR_woFG!D188</f>
        <v>1.66317453368401</v>
      </c>
      <c r="D188">
        <f>+'HLW - 2025Q2'!K189</f>
        <v>2.5169381735248</v>
      </c>
      <c r="E188">
        <f>+LM_RealRate!C160</f>
        <v>2.1087573590000002</v>
      </c>
      <c r="F188">
        <f>+'YC Chart - Policy rate'!D191</f>
        <v>1.3125</v>
      </c>
      <c r="G188">
        <v>1.6969289608595901</v>
      </c>
    </row>
    <row r="189" spans="1:7">
      <c r="A189" s="1">
        <f>+hist_Forward5YearRNatR_wFG!A189</f>
        <v>39082</v>
      </c>
      <c r="B189">
        <f>+hist_Forward5YearRNatR_wFG!D189</f>
        <v>2.0622105063585998</v>
      </c>
      <c r="C189">
        <f>+hist_Forward5YearRNatR_woFG!D189</f>
        <v>1.7260172530126501</v>
      </c>
      <c r="D189">
        <f>+'HLW - 2025Q2'!K190</f>
        <v>2.5506083522247498</v>
      </c>
      <c r="E189">
        <f>+LM_RealRate!C161</f>
        <v>1.975341536</v>
      </c>
      <c r="F189">
        <f>+'YC Chart - Policy rate'!D192</f>
        <v>1.31</v>
      </c>
      <c r="G189">
        <v>1.7408161585911399</v>
      </c>
    </row>
    <row r="190" spans="1:7">
      <c r="A190" s="1">
        <f>+hist_Forward5YearRNatR_wFG!A190</f>
        <v>39172</v>
      </c>
      <c r="B190">
        <f>+hist_Forward5YearRNatR_wFG!D190</f>
        <v>2.25432150260011</v>
      </c>
      <c r="C190">
        <f>+hist_Forward5YearRNatR_woFG!D190</f>
        <v>1.87878374942155</v>
      </c>
      <c r="D190">
        <f>+'HLW - 2025Q2'!K191</f>
        <v>2.5639421791188699</v>
      </c>
      <c r="E190">
        <f>+LM_RealRate!C162</f>
        <v>2.082189638</v>
      </c>
      <c r="F190">
        <f>+'YC Chart - Policy rate'!D193</f>
        <v>1.3125</v>
      </c>
      <c r="G190">
        <v>1.92587574883727</v>
      </c>
    </row>
    <row r="191" spans="1:7">
      <c r="A191" s="1">
        <f>+hist_Forward5YearRNatR_wFG!A191</f>
        <v>39263</v>
      </c>
      <c r="B191">
        <f>+hist_Forward5YearRNatR_wFG!D191</f>
        <v>2.15471385407215</v>
      </c>
      <c r="C191">
        <f>+hist_Forward5YearRNatR_woFG!D191</f>
        <v>1.73383222164996</v>
      </c>
      <c r="D191">
        <f>+'HLW - 2025Q2'!K192</f>
        <v>2.48869392686131</v>
      </c>
      <c r="E191">
        <f>+LM_RealRate!C163</f>
        <v>2.0539613160000001</v>
      </c>
      <c r="F191">
        <f>+'YC Chart - Policy rate'!D194</f>
        <v>1.3125</v>
      </c>
      <c r="G191">
        <v>1.77216603417086</v>
      </c>
    </row>
    <row r="192" spans="1:7">
      <c r="A192" s="1">
        <f>+hist_Forward5YearRNatR_wFG!A192</f>
        <v>39355</v>
      </c>
      <c r="B192">
        <f>+hist_Forward5YearRNatR_wFG!D192</f>
        <v>1.9194613303088801</v>
      </c>
      <c r="C192">
        <f>+hist_Forward5YearRNatR_woFG!D192</f>
        <v>1.4459490707696701</v>
      </c>
      <c r="D192">
        <f>+'HLW - 2025Q2'!K193</f>
        <v>2.50631105231896</v>
      </c>
      <c r="E192">
        <f>+LM_RealRate!C164</f>
        <v>2.0819227429999998</v>
      </c>
      <c r="F192">
        <f>+'YC Chart - Policy rate'!D195</f>
        <v>1.2675000000000001</v>
      </c>
      <c r="G192">
        <v>1.4526121599047199</v>
      </c>
    </row>
    <row r="193" spans="1:7">
      <c r="A193" s="1">
        <f>+hist_Forward5YearRNatR_wFG!A193</f>
        <v>39447</v>
      </c>
      <c r="B193">
        <f>+hist_Forward5YearRNatR_wFG!D193</f>
        <v>1.7429232957994001</v>
      </c>
      <c r="C193">
        <f>+hist_Forward5YearRNatR_woFG!D193</f>
        <v>1.2078029729444999</v>
      </c>
      <c r="D193">
        <f>+'HLW - 2025Q2'!K194</f>
        <v>2.6075857902758002</v>
      </c>
      <c r="E193">
        <f>+LM_RealRate!C165</f>
        <v>1.8172377989999999</v>
      </c>
      <c r="F193">
        <f>+'YC Chart - Policy rate'!D196</f>
        <v>1.125</v>
      </c>
      <c r="G193">
        <v>1.1937786777828401</v>
      </c>
    </row>
    <row r="194" spans="1:7">
      <c r="A194" s="1">
        <f>+hist_Forward5YearRNatR_wFG!A194</f>
        <v>39538</v>
      </c>
      <c r="B194">
        <f>+hist_Forward5YearRNatR_wFG!D194</f>
        <v>1.4104184687402199</v>
      </c>
      <c r="C194">
        <f>+hist_Forward5YearRNatR_woFG!D194</f>
        <v>0.80244733348709696</v>
      </c>
      <c r="D194">
        <f>+'HLW - 2025Q2'!K195</f>
        <v>2.31805117624309</v>
      </c>
      <c r="E194">
        <f>+LM_RealRate!C166</f>
        <v>1.087589599</v>
      </c>
      <c r="F194">
        <f>+'YC Chart - Policy rate'!D197</f>
        <v>0.79500000000000004</v>
      </c>
      <c r="G194">
        <v>0.75924415723553396</v>
      </c>
    </row>
    <row r="195" spans="1:7">
      <c r="A195" s="1">
        <f>+hist_Forward5YearRNatR_wFG!A195</f>
        <v>39629</v>
      </c>
      <c r="B195">
        <f>+hist_Forward5YearRNatR_wFG!D195</f>
        <v>1.4274485622345401</v>
      </c>
      <c r="C195">
        <f>+hist_Forward5YearRNatR_woFG!D195</f>
        <v>0.73228987546230095</v>
      </c>
      <c r="D195">
        <f>+'HLW - 2025Q2'!K196</f>
        <v>2.31050060291662</v>
      </c>
      <c r="E195">
        <f>+LM_RealRate!C167</f>
        <v>1.0719575349999999</v>
      </c>
      <c r="F195">
        <f>+'YC Chart - Policy rate'!D198</f>
        <v>0.52</v>
      </c>
      <c r="G195">
        <v>0.67342533580481401</v>
      </c>
    </row>
    <row r="196" spans="1:7">
      <c r="A196" s="1">
        <f>+hist_Forward5YearRNatR_wFG!A196</f>
        <v>39721</v>
      </c>
      <c r="B196">
        <f>+hist_Forward5YearRNatR_wFG!D196</f>
        <v>1.26365729275307</v>
      </c>
      <c r="C196">
        <f>+hist_Forward5YearRNatR_woFG!D196</f>
        <v>0.462700992840331</v>
      </c>
      <c r="D196">
        <f>+'HLW - 2025Q2'!K197</f>
        <v>2.0401008707252899</v>
      </c>
      <c r="E196">
        <f>+LM_RealRate!C168</f>
        <v>1.103024687</v>
      </c>
      <c r="F196">
        <f>+'YC Chart - Policy rate'!D199</f>
        <v>0.48499999999999999</v>
      </c>
      <c r="G196">
        <v>0.40208055374139401</v>
      </c>
    </row>
    <row r="197" spans="1:7">
      <c r="A197" s="1">
        <f>+hist_Forward5YearRNatR_wFG!A197</f>
        <v>39813</v>
      </c>
      <c r="B197">
        <f>+hist_Forward5YearRNatR_wFG!D197</f>
        <v>0.232382780269794</v>
      </c>
      <c r="C197">
        <f>+hist_Forward5YearRNatR_woFG!D197</f>
        <v>-0.68473140270180799</v>
      </c>
      <c r="D197">
        <f>+'HLW - 2025Q2'!K198</f>
        <v>1.14420788874034</v>
      </c>
      <c r="E197">
        <f>+LM_RealRate!C169</f>
        <v>4.3477381000000002E-2</v>
      </c>
      <c r="F197">
        <f>+'YC Chart - Policy rate'!D200</f>
        <v>0.1275</v>
      </c>
      <c r="G197">
        <v>-0.973054957588952</v>
      </c>
    </row>
    <row r="198" spans="1:7">
      <c r="A198" s="1">
        <f>+hist_Forward5YearRNatR_wFG!A198</f>
        <v>39903</v>
      </c>
      <c r="B198">
        <f>+hist_Forward5YearRNatR_wFG!D198</f>
        <v>0.36351286306777802</v>
      </c>
      <c r="C198">
        <f>+hist_Forward5YearRNatR_woFG!D198</f>
        <v>-0.53900224375084105</v>
      </c>
      <c r="D198">
        <f>+'HLW - 2025Q2'!K199</f>
        <v>0.82832809240869099</v>
      </c>
      <c r="E198">
        <f>+LM_RealRate!C170</f>
        <v>0.56322379</v>
      </c>
      <c r="F198">
        <f>+'YC Chart - Policy rate'!D201</f>
        <v>4.4999999999999998E-2</v>
      </c>
      <c r="G198">
        <v>-0.83626165010515396</v>
      </c>
    </row>
    <row r="199" spans="1:7">
      <c r="A199" s="1">
        <f>+hist_Forward5YearRNatR_wFG!A199</f>
        <v>39994</v>
      </c>
      <c r="B199">
        <f>+hist_Forward5YearRNatR_wFG!D199</f>
        <v>0.69462227446413005</v>
      </c>
      <c r="C199">
        <f>+hist_Forward5YearRNatR_woFG!D199</f>
        <v>-7.1033997969552398E-2</v>
      </c>
      <c r="D199">
        <f>+'HLW - 2025Q2'!K200</f>
        <v>0.88151326611260095</v>
      </c>
      <c r="E199">
        <f>+LM_RealRate!C171</f>
        <v>0.95222607699999995</v>
      </c>
      <c r="F199">
        <f>+'YC Chart - Policy rate'!D202</f>
        <v>4.4999999999999998E-2</v>
      </c>
      <c r="G199">
        <v>-0.26226095123916299</v>
      </c>
    </row>
    <row r="200" spans="1:7">
      <c r="A200" s="1">
        <f>+hist_Forward5YearRNatR_wFG!A200</f>
        <v>40086</v>
      </c>
      <c r="B200">
        <f>+hist_Forward5YearRNatR_wFG!D200</f>
        <v>0.77104771048857901</v>
      </c>
      <c r="C200">
        <f>+hist_Forward5YearRNatR_woFG!D200</f>
        <v>0.47129384988342699</v>
      </c>
      <c r="D200">
        <f>+'HLW - 2025Q2'!K201</f>
        <v>0.88728722160400497</v>
      </c>
      <c r="E200">
        <f>+LM_RealRate!C172</f>
        <v>1.0564128909999999</v>
      </c>
      <c r="F200">
        <f>+'YC Chart - Policy rate'!D203</f>
        <v>3.7499999999999999E-2</v>
      </c>
      <c r="G200">
        <v>0.55034798578788802</v>
      </c>
    </row>
    <row r="201" spans="1:7">
      <c r="A201" s="1">
        <f>+hist_Forward5YearRNatR_wFG!A201</f>
        <v>40178</v>
      </c>
      <c r="B201">
        <f>+hist_Forward5YearRNatR_wFG!D201</f>
        <v>0.93171182668637698</v>
      </c>
      <c r="C201">
        <f>+hist_Forward5YearRNatR_woFG!D201</f>
        <v>0.73517449746876196</v>
      </c>
      <c r="D201">
        <f>+'HLW - 2025Q2'!K202</f>
        <v>1.1567194745681999</v>
      </c>
      <c r="E201">
        <f>+LM_RealRate!C173</f>
        <v>1.258603248</v>
      </c>
      <c r="F201">
        <f>+'YC Chart - Policy rate'!D204</f>
        <v>0.03</v>
      </c>
      <c r="G201">
        <v>0.92122410639512298</v>
      </c>
    </row>
    <row r="202" spans="1:7">
      <c r="A202" s="1">
        <f>+hist_Forward5YearRNatR_wFG!A202</f>
        <v>40268</v>
      </c>
      <c r="B202">
        <f>+hist_Forward5YearRNatR_wFG!D202</f>
        <v>0.67269639468744602</v>
      </c>
      <c r="C202">
        <f>+hist_Forward5YearRNatR_woFG!D202</f>
        <v>0.73639538363367196</v>
      </c>
      <c r="D202">
        <f>+'HLW - 2025Q2'!K203</f>
        <v>1.01146470123082</v>
      </c>
      <c r="E202">
        <f>+LM_RealRate!C174</f>
        <v>0.82676884799999995</v>
      </c>
      <c r="F202">
        <f>+'YC Chart - Policy rate'!D205</f>
        <v>3.2500000000000001E-2</v>
      </c>
      <c r="G202">
        <v>0.942720781016543</v>
      </c>
    </row>
    <row r="203" spans="1:7">
      <c r="A203" s="1">
        <f>+hist_Forward5YearRNatR_wFG!A203</f>
        <v>40359</v>
      </c>
      <c r="B203">
        <f>+hist_Forward5YearRNatR_wFG!D203</f>
        <v>0.114036364044819</v>
      </c>
      <c r="C203">
        <f>+hist_Forward5YearRNatR_woFG!D203</f>
        <v>0.57460939137562295</v>
      </c>
      <c r="D203">
        <f>+'HLW - 2025Q2'!K204</f>
        <v>1.01802467109733</v>
      </c>
      <c r="E203">
        <f>+LM_RealRate!C175</f>
        <v>0.76940540300000004</v>
      </c>
      <c r="F203">
        <f>+'YC Chart - Policy rate'!D206</f>
        <v>4.7500000000000001E-2</v>
      </c>
      <c r="G203">
        <v>0.85803934789443703</v>
      </c>
    </row>
    <row r="204" spans="1:7">
      <c r="A204" s="1">
        <f>+hist_Forward5YearRNatR_wFG!A204</f>
        <v>40451</v>
      </c>
      <c r="B204">
        <f>+hist_Forward5YearRNatR_wFG!D204</f>
        <v>-1.2915192829109299E-2</v>
      </c>
      <c r="C204">
        <f>+hist_Forward5YearRNatR_woFG!D204</f>
        <v>0.40592584277494798</v>
      </c>
      <c r="D204">
        <f>+'HLW - 2025Q2'!K205</f>
        <v>0.93038802800357701</v>
      </c>
      <c r="E204">
        <f>+LM_RealRate!C176</f>
        <v>0.84010362999999999</v>
      </c>
      <c r="F204">
        <f>+'YC Chart - Policy rate'!D207</f>
        <v>4.7500000000000001E-2</v>
      </c>
      <c r="G204">
        <v>0.655394038446794</v>
      </c>
    </row>
    <row r="205" spans="1:7">
      <c r="A205" s="1">
        <f>+hist_Forward5YearRNatR_wFG!A205</f>
        <v>40543</v>
      </c>
      <c r="B205">
        <f>+hist_Forward5YearRNatR_wFG!D205</f>
        <v>9.4391626671682605E-2</v>
      </c>
      <c r="C205">
        <f>+hist_Forward5YearRNatR_woFG!D205</f>
        <v>0.52041055679084003</v>
      </c>
      <c r="D205">
        <f>+'HLW - 2025Q2'!K206</f>
        <v>0.90872423674208702</v>
      </c>
      <c r="E205">
        <f>+LM_RealRate!C177</f>
        <v>0.82463874699999995</v>
      </c>
      <c r="F205">
        <f>+'YC Chart - Policy rate'!D208</f>
        <v>4.7500000000000001E-2</v>
      </c>
      <c r="G205">
        <v>0.78955091822166501</v>
      </c>
    </row>
    <row r="206" spans="1:7">
      <c r="A206" s="1">
        <f>+hist_Forward5YearRNatR_wFG!A206</f>
        <v>40633</v>
      </c>
      <c r="B206">
        <f>+hist_Forward5YearRNatR_wFG!D206</f>
        <v>0.30283279034257199</v>
      </c>
      <c r="C206">
        <f>+hist_Forward5YearRNatR_woFG!D206</f>
        <v>0.71019756940946999</v>
      </c>
      <c r="D206">
        <f>+'HLW - 2025Q2'!K207</f>
        <v>0.76384898004124402</v>
      </c>
      <c r="E206">
        <f>+LM_RealRate!C178</f>
        <v>0.91831493900000005</v>
      </c>
      <c r="F206">
        <f>+'YC Chart - Policy rate'!D209</f>
        <v>3.7499999999999999E-2</v>
      </c>
      <c r="G206">
        <v>0.99821514866864702</v>
      </c>
    </row>
    <row r="207" spans="1:7">
      <c r="A207" s="1">
        <f>+hist_Forward5YearRNatR_wFG!A207</f>
        <v>40724</v>
      </c>
      <c r="B207">
        <f>+hist_Forward5YearRNatR_wFG!D207</f>
        <v>-0.181166899343292</v>
      </c>
      <c r="C207">
        <f>+hist_Forward5YearRNatR_woFG!D207</f>
        <v>0.49719376892481898</v>
      </c>
      <c r="D207">
        <f>+'HLW - 2025Q2'!K208</f>
        <v>0.92051100015821596</v>
      </c>
      <c r="E207">
        <f>+LM_RealRate!C179</f>
        <v>0.92922866000000004</v>
      </c>
      <c r="F207">
        <f>+'YC Chart - Policy rate'!D210</f>
        <v>2.2499999999999999E-2</v>
      </c>
      <c r="G207">
        <v>0.836288147995224</v>
      </c>
    </row>
    <row r="208" spans="1:7">
      <c r="A208" s="1">
        <f>+hist_Forward5YearRNatR_wFG!A208</f>
        <v>40816</v>
      </c>
      <c r="B208">
        <f>+hist_Forward5YearRNatR_wFG!D208</f>
        <v>-0.66453390277285695</v>
      </c>
      <c r="C208">
        <f>+hist_Forward5YearRNatR_woFG!D208</f>
        <v>0.12695526762763201</v>
      </c>
      <c r="D208">
        <f>+'HLW - 2025Q2'!K209</f>
        <v>0.76577879532698401</v>
      </c>
      <c r="E208">
        <f>+LM_RealRate!C180</f>
        <v>0.75143729800000003</v>
      </c>
      <c r="F208">
        <f>+'YC Chart - Policy rate'!D211</f>
        <v>0.02</v>
      </c>
      <c r="G208">
        <v>0.52855929996838802</v>
      </c>
    </row>
    <row r="209" spans="1:7">
      <c r="A209" s="1">
        <f>+hist_Forward5YearRNatR_wFG!A209</f>
        <v>40908</v>
      </c>
      <c r="B209">
        <f>+hist_Forward5YearRNatR_wFG!D209</f>
        <v>-0.80879276933214805</v>
      </c>
      <c r="C209">
        <f>+hist_Forward5YearRNatR_woFG!D209</f>
        <v>-0.15352082343982201</v>
      </c>
      <c r="D209">
        <f>+'HLW - 2025Q2'!K210</f>
        <v>0.88136938478613602</v>
      </c>
      <c r="E209">
        <f>+LM_RealRate!C181</f>
        <v>0.73198447799999999</v>
      </c>
      <c r="F209">
        <f>+'YC Chart - Policy rate'!D212</f>
        <v>1.7500000000000002E-2</v>
      </c>
      <c r="G209">
        <v>0.15693873930744601</v>
      </c>
    </row>
    <row r="210" spans="1:7">
      <c r="A210" s="1">
        <f>+hist_Forward5YearRNatR_wFG!A210</f>
        <v>40999</v>
      </c>
      <c r="B210">
        <f>+hist_Forward5YearRNatR_wFG!D210</f>
        <v>-0.61784815386478298</v>
      </c>
      <c r="C210">
        <f>+hist_Forward5YearRNatR_woFG!D210</f>
        <v>9.3445454966233105E-2</v>
      </c>
      <c r="D210">
        <f>+'HLW - 2025Q2'!K211</f>
        <v>1.0101125568526099</v>
      </c>
      <c r="E210">
        <f>+LM_RealRate!C182</f>
        <v>0.81513660399999999</v>
      </c>
      <c r="F210">
        <f>+'YC Chart - Policy rate'!D213</f>
        <v>2.5000000000000001E-2</v>
      </c>
      <c r="G210">
        <v>0.42449757725951298</v>
      </c>
    </row>
    <row r="211" spans="1:7">
      <c r="A211" s="1">
        <f>+hist_Forward5YearRNatR_wFG!A211</f>
        <v>41090</v>
      </c>
      <c r="B211">
        <f>+hist_Forward5YearRNatR_wFG!D211</f>
        <v>-0.85359209842291495</v>
      </c>
      <c r="C211">
        <f>+hist_Forward5YearRNatR_woFG!D211</f>
        <v>-0.195308296887204</v>
      </c>
      <c r="D211">
        <f>+'HLW - 2025Q2'!K212</f>
        <v>0.875552485605955</v>
      </c>
      <c r="E211">
        <f>+LM_RealRate!C183</f>
        <v>0.767497969</v>
      </c>
      <c r="F211">
        <f>+'YC Chart - Policy rate'!D214</f>
        <v>3.7499999999999999E-2</v>
      </c>
      <c r="G211">
        <v>0.13920790761961899</v>
      </c>
    </row>
    <row r="212" spans="1:7">
      <c r="A212" s="1">
        <f>+hist_Forward5YearRNatR_wFG!A212</f>
        <v>41182</v>
      </c>
      <c r="B212">
        <f>+hist_Forward5YearRNatR_wFG!D212</f>
        <v>-0.76166214955606604</v>
      </c>
      <c r="C212">
        <f>+hist_Forward5YearRNatR_woFG!D212</f>
        <v>-6.6454520853132804E-2</v>
      </c>
      <c r="D212">
        <f>+'HLW - 2025Q2'!K213</f>
        <v>0.70500875491121995</v>
      </c>
      <c r="E212">
        <f>+LM_RealRate!C184</f>
        <v>0.70172837300000002</v>
      </c>
      <c r="F212">
        <f>+'YC Chart - Policy rate'!D215</f>
        <v>3.5000000000000003E-2</v>
      </c>
      <c r="G212">
        <v>0.26608353389881501</v>
      </c>
    </row>
    <row r="213" spans="1:7">
      <c r="A213" s="1">
        <f>+hist_Forward5YearRNatR_wFG!A213</f>
        <v>41274</v>
      </c>
      <c r="B213">
        <f>+hist_Forward5YearRNatR_wFG!D213</f>
        <v>-0.63915558113007498</v>
      </c>
      <c r="C213">
        <f>+hist_Forward5YearRNatR_woFG!D213</f>
        <v>0.16954487249603301</v>
      </c>
      <c r="D213">
        <f>+'HLW - 2025Q2'!K214</f>
        <v>0.66624552078218402</v>
      </c>
      <c r="E213">
        <f>+LM_RealRate!C185</f>
        <v>0.71291970699999996</v>
      </c>
      <c r="F213">
        <f>+'YC Chart - Policy rate'!D216</f>
        <v>0.04</v>
      </c>
      <c r="G213">
        <v>0.553526164529478</v>
      </c>
    </row>
    <row r="214" spans="1:7">
      <c r="A214" s="1">
        <f>+hist_Forward5YearRNatR_wFG!A214</f>
        <v>41364</v>
      </c>
      <c r="B214">
        <f>+hist_Forward5YearRNatR_wFG!D214</f>
        <v>-0.70166586285166999</v>
      </c>
      <c r="C214">
        <f>+hist_Forward5YearRNatR_woFG!D214</f>
        <v>8.1231476180995105E-2</v>
      </c>
      <c r="D214">
        <f>+'HLW - 2025Q2'!K215</f>
        <v>0.77525899605329596</v>
      </c>
      <c r="E214">
        <f>+LM_RealRate!C186</f>
        <v>0.80674867500000003</v>
      </c>
      <c r="F214">
        <f>+'YC Chart - Policy rate'!D217</f>
        <v>3.5000000000000003E-2</v>
      </c>
      <c r="G214">
        <v>0.46782944900061302</v>
      </c>
    </row>
    <row r="215" spans="1:7">
      <c r="A215" s="1">
        <f>+hist_Forward5YearRNatR_wFG!A215</f>
        <v>41455</v>
      </c>
      <c r="B215">
        <f>+hist_Forward5YearRNatR_wFG!D215</f>
        <v>-0.55176257328318501</v>
      </c>
      <c r="C215">
        <f>+hist_Forward5YearRNatR_woFG!D215</f>
        <v>0.140134726177956</v>
      </c>
      <c r="D215">
        <f>+'HLW - 2025Q2'!K216</f>
        <v>0.64599089200512605</v>
      </c>
      <c r="E215">
        <f>+LM_RealRate!C187</f>
        <v>0.84124056199999997</v>
      </c>
      <c r="F215">
        <f>+'YC Chart - Policy rate'!D218</f>
        <v>0.03</v>
      </c>
      <c r="G215">
        <v>0.48241760568550701</v>
      </c>
    </row>
    <row r="216" spans="1:7">
      <c r="A216" s="1">
        <f>+hist_Forward5YearRNatR_wFG!A216</f>
        <v>41547</v>
      </c>
      <c r="B216">
        <f>+hist_Forward5YearRNatR_wFG!D216</f>
        <v>-0.56067386088969395</v>
      </c>
      <c r="C216">
        <f>+hist_Forward5YearRNatR_woFG!D216</f>
        <v>0.245641693132192</v>
      </c>
      <c r="D216">
        <f>+'HLW - 2025Q2'!K217</f>
        <v>0.76829078237833504</v>
      </c>
      <c r="E216">
        <f>+LM_RealRate!C188</f>
        <v>0.86470211299999999</v>
      </c>
      <c r="F216">
        <f>+'YC Chart - Policy rate'!D219</f>
        <v>2.2499999999999999E-2</v>
      </c>
      <c r="G216">
        <v>0.61744138649550295</v>
      </c>
    </row>
    <row r="217" spans="1:7">
      <c r="A217" s="1">
        <f>+hist_Forward5YearRNatR_wFG!A217</f>
        <v>41639</v>
      </c>
      <c r="B217">
        <f>+hist_Forward5YearRNatR_wFG!D217</f>
        <v>-0.56212313773726397</v>
      </c>
      <c r="C217">
        <f>+hist_Forward5YearRNatR_woFG!D217</f>
        <v>0.26186116650192998</v>
      </c>
      <c r="D217">
        <f>+'HLW - 2025Q2'!K218</f>
        <v>0.85331805052106802</v>
      </c>
      <c r="E217">
        <f>+LM_RealRate!C189</f>
        <v>0.85711205499999998</v>
      </c>
      <c r="F217">
        <f>+'YC Chart - Policy rate'!D220</f>
        <v>2.2499999999999999E-2</v>
      </c>
      <c r="G217">
        <v>0.61010652019173495</v>
      </c>
    </row>
    <row r="218" spans="1:7">
      <c r="A218" s="1">
        <f>+hist_Forward5YearRNatR_wFG!A218</f>
        <v>41729</v>
      </c>
      <c r="B218">
        <f>+hist_Forward5YearRNatR_wFG!D218</f>
        <v>-0.44839914196291503</v>
      </c>
      <c r="C218">
        <f>+hist_Forward5YearRNatR_woFG!D218</f>
        <v>0.34524599735288303</v>
      </c>
      <c r="D218">
        <f>+'HLW - 2025Q2'!K219</f>
        <v>0.58637378511947202</v>
      </c>
      <c r="E218">
        <f>+LM_RealRate!C190</f>
        <v>0.71387793200000005</v>
      </c>
      <c r="F218">
        <f>+'YC Chart - Policy rate'!D221</f>
        <v>1.7500000000000002E-2</v>
      </c>
      <c r="G218">
        <v>0.73037636270869599</v>
      </c>
    </row>
    <row r="219" spans="1:7">
      <c r="A219" s="1">
        <f>+hist_Forward5YearRNatR_wFG!A219</f>
        <v>41820</v>
      </c>
      <c r="B219">
        <f>+hist_Forward5YearRNatR_wFG!D219</f>
        <v>-0.43541422373657401</v>
      </c>
      <c r="C219">
        <f>+hist_Forward5YearRNatR_woFG!D219</f>
        <v>0.33007314806121502</v>
      </c>
      <c r="D219">
        <f>+'HLW - 2025Q2'!K220</f>
        <v>0.85738787109503201</v>
      </c>
      <c r="E219">
        <f>+LM_RealRate!C191</f>
        <v>0.96005541999999999</v>
      </c>
      <c r="F219">
        <f>+'YC Chart - Policy rate'!D222</f>
        <v>2.2499999999999999E-2</v>
      </c>
      <c r="G219">
        <v>0.72896760432490304</v>
      </c>
    </row>
    <row r="220" spans="1:7">
      <c r="A220" s="1">
        <f>+hist_Forward5YearRNatR_wFG!A220</f>
        <v>41912</v>
      </c>
      <c r="B220">
        <f>+hist_Forward5YearRNatR_wFG!D220</f>
        <v>-0.46497289601790098</v>
      </c>
      <c r="C220">
        <f>+hist_Forward5YearRNatR_woFG!D220</f>
        <v>0.26368421999121899</v>
      </c>
      <c r="D220">
        <f>+'HLW - 2025Q2'!K221</f>
        <v>0.96420079725502295</v>
      </c>
      <c r="E220">
        <f>+LM_RealRate!C192</f>
        <v>0.91584961300000001</v>
      </c>
      <c r="F220">
        <f>+'YC Chart - Policy rate'!D223</f>
        <v>2.2499999999999999E-2</v>
      </c>
      <c r="G220">
        <v>0.63524421736024606</v>
      </c>
    </row>
    <row r="221" spans="1:7">
      <c r="A221" s="1">
        <f>+hist_Forward5YearRNatR_wFG!A221</f>
        <v>42004</v>
      </c>
      <c r="B221">
        <f>+hist_Forward5YearRNatR_wFG!D221</f>
        <v>-0.56907879760772895</v>
      </c>
      <c r="C221">
        <f>+hist_Forward5YearRNatR_woFG!D221</f>
        <v>0.11040217320177501</v>
      </c>
      <c r="D221">
        <f>+'HLW - 2025Q2'!K222</f>
        <v>0.85848193929525796</v>
      </c>
      <c r="E221">
        <f>+LM_RealRate!C193</f>
        <v>0.81559774299999999</v>
      </c>
      <c r="F221">
        <f>+'YC Chart - Policy rate'!D224</f>
        <v>2.5000000000000001E-2</v>
      </c>
      <c r="G221">
        <v>0.41644816616261998</v>
      </c>
    </row>
    <row r="222" spans="1:7">
      <c r="A222" s="1">
        <f>+hist_Forward5YearRNatR_wFG!A222</f>
        <v>42094</v>
      </c>
      <c r="B222">
        <f>+hist_Forward5YearRNatR_wFG!D222</f>
        <v>-0.56646257647281495</v>
      </c>
      <c r="C222">
        <f>+hist_Forward5YearRNatR_woFG!D222</f>
        <v>7.07493025978016E-2</v>
      </c>
      <c r="D222">
        <f>+'HLW - 2025Q2'!K223</f>
        <v>0.86975033947180802</v>
      </c>
      <c r="E222">
        <f>+LM_RealRate!C194</f>
        <v>0.86811960200000005</v>
      </c>
      <c r="F222">
        <f>+'YC Chart - Policy rate'!D225</f>
        <v>2.75E-2</v>
      </c>
      <c r="G222">
        <v>0.367942748163547</v>
      </c>
    </row>
    <row r="223" spans="1:7">
      <c r="A223" s="1">
        <f>+hist_Forward5YearRNatR_wFG!A223</f>
        <v>42185</v>
      </c>
      <c r="B223">
        <f>+hist_Forward5YearRNatR_wFG!D223</f>
        <v>-0.49298481929452198</v>
      </c>
      <c r="C223">
        <f>+hist_Forward5YearRNatR_woFG!D223</f>
        <v>0.108553516379937</v>
      </c>
      <c r="D223">
        <f>+'HLW - 2025Q2'!K224</f>
        <v>0.96031734562929505</v>
      </c>
      <c r="E223">
        <f>+LM_RealRate!C195</f>
        <v>0.86202478400000004</v>
      </c>
      <c r="F223">
        <f>+'YC Chart - Policy rate'!D226</f>
        <v>3.2500000000000001E-2</v>
      </c>
      <c r="G223">
        <v>0.37385521759296297</v>
      </c>
    </row>
    <row r="224" spans="1:7">
      <c r="A224" s="1">
        <f>+hist_Forward5YearRNatR_wFG!A224</f>
        <v>42277</v>
      </c>
      <c r="B224">
        <f>+hist_Forward5YearRNatR_wFG!D224</f>
        <v>-0.69670888096309302</v>
      </c>
      <c r="C224">
        <f>+hist_Forward5YearRNatR_woFG!D224</f>
        <v>-0.122794760777499</v>
      </c>
      <c r="D224">
        <f>+'HLW - 2025Q2'!K225</f>
        <v>0.88861056590777299</v>
      </c>
      <c r="E224">
        <f>+LM_RealRate!C196</f>
        <v>0.90258527799999999</v>
      </c>
      <c r="F224">
        <f>+'YC Chart - Policy rate'!D227</f>
        <v>3.2500000000000001E-2</v>
      </c>
      <c r="G224">
        <v>8.5587910936651704E-2</v>
      </c>
    </row>
    <row r="225" spans="1:7">
      <c r="A225" s="1">
        <f>+hist_Forward5YearRNatR_wFG!A225</f>
        <v>42369</v>
      </c>
      <c r="B225">
        <f>+hist_Forward5YearRNatR_wFG!D225</f>
        <v>-0.696644551776468</v>
      </c>
      <c r="C225">
        <f>+hist_Forward5YearRNatR_woFG!D225</f>
        <v>-0.143693105659393</v>
      </c>
      <c r="D225">
        <f>+'HLW - 2025Q2'!K226</f>
        <v>0.78733068480715096</v>
      </c>
      <c r="E225">
        <f>+LM_RealRate!C197</f>
        <v>0.82354680199999997</v>
      </c>
      <c r="F225">
        <f>+'YC Chart - Policy rate'!D228</f>
        <v>0.04</v>
      </c>
      <c r="G225">
        <v>-2.44361099780832E-3</v>
      </c>
    </row>
    <row r="226" spans="1:7">
      <c r="A226" s="1">
        <f>+hist_Forward5YearRNatR_wFG!A226</f>
        <v>42460</v>
      </c>
      <c r="B226">
        <f>+hist_Forward5YearRNatR_wFG!D226</f>
        <v>-0.85188363090325903</v>
      </c>
      <c r="C226">
        <f>+hist_Forward5YearRNatR_woFG!D226</f>
        <v>-0.31428919293035601</v>
      </c>
      <c r="D226">
        <f>+'HLW - 2025Q2'!K227</f>
        <v>0.88947739991228203</v>
      </c>
      <c r="E226">
        <f>+LM_RealRate!C198</f>
        <v>0.99537204199999996</v>
      </c>
      <c r="F226">
        <f>+'YC Chart - Policy rate'!D229</f>
        <v>0.09</v>
      </c>
      <c r="G226">
        <v>-0.19853965585382999</v>
      </c>
    </row>
    <row r="227" spans="1:7">
      <c r="A227" s="1">
        <f>+hist_Forward5YearRNatR_wFG!A227</f>
        <v>42551</v>
      </c>
      <c r="B227">
        <f>+hist_Forward5YearRNatR_wFG!D227</f>
        <v>-0.65770633742754703</v>
      </c>
      <c r="C227">
        <f>+hist_Forward5YearRNatR_woFG!D227</f>
        <v>-0.130660093918333</v>
      </c>
      <c r="D227">
        <f>+'HLW - 2025Q2'!K228</f>
        <v>0.91507681943776598</v>
      </c>
      <c r="E227">
        <f>+LM_RealRate!C199</f>
        <v>0.88079010000000002</v>
      </c>
      <c r="F227">
        <f>+'YC Chart - Policy rate'!D230</f>
        <v>9.2499999999999999E-2</v>
      </c>
      <c r="G227">
        <v>9.2290786035469793E-2</v>
      </c>
    </row>
    <row r="228" spans="1:7">
      <c r="A228" s="1">
        <f>+hist_Forward5YearRNatR_wFG!A228</f>
        <v>42643</v>
      </c>
      <c r="B228">
        <f>+hist_Forward5YearRNatR_wFG!D228</f>
        <v>-0.55191263002666102</v>
      </c>
      <c r="C228">
        <f>+hist_Forward5YearRNatR_woFG!D228</f>
        <v>-3.10650408930583E-2</v>
      </c>
      <c r="D228">
        <f>+'HLW - 2025Q2'!K229</f>
        <v>0.95009967087640601</v>
      </c>
      <c r="E228">
        <f>+LM_RealRate!C200</f>
        <v>1.0433641309999999</v>
      </c>
      <c r="F228">
        <f>+'YC Chart - Policy rate'!D231</f>
        <v>9.7500000000000003E-2</v>
      </c>
      <c r="G228">
        <v>0.18974264821864301</v>
      </c>
    </row>
    <row r="229" spans="1:7">
      <c r="A229" s="1">
        <f>+hist_Forward5YearRNatR_wFG!A229</f>
        <v>42735</v>
      </c>
      <c r="B229">
        <f>+hist_Forward5YearRNatR_wFG!D229</f>
        <v>-0.29731978780723001</v>
      </c>
      <c r="C229">
        <f>+hist_Forward5YearRNatR_woFG!D229</f>
        <v>0.22147472132280899</v>
      </c>
      <c r="D229">
        <f>+'HLW - 2025Q2'!K230</f>
        <v>0.91168269585220496</v>
      </c>
      <c r="E229">
        <f>+LM_RealRate!C201</f>
        <v>0.94983677</v>
      </c>
      <c r="F229">
        <f>+'YC Chart - Policy rate'!D232</f>
        <v>0.1125</v>
      </c>
      <c r="G229">
        <v>0.42465027520444798</v>
      </c>
    </row>
    <row r="230" spans="1:7">
      <c r="A230" s="1">
        <f>+hist_Forward5YearRNatR_wFG!A230</f>
        <v>42825</v>
      </c>
      <c r="B230">
        <f>+hist_Forward5YearRNatR_wFG!D230</f>
        <v>-0.16728837228236401</v>
      </c>
      <c r="C230">
        <f>+hist_Forward5YearRNatR_woFG!D230</f>
        <v>0.35351661340678803</v>
      </c>
      <c r="D230">
        <f>+'HLW - 2025Q2'!K231</f>
        <v>0.92723413562263202</v>
      </c>
      <c r="E230">
        <f>+LM_RealRate!C202</f>
        <v>1.046792078</v>
      </c>
      <c r="F230">
        <f>+'YC Chart - Policy rate'!D233</f>
        <v>0.17499999999999999</v>
      </c>
      <c r="G230">
        <v>0.57553506999356696</v>
      </c>
    </row>
    <row r="231" spans="1:7">
      <c r="A231" s="1">
        <f>+hist_Forward5YearRNatR_wFG!A231</f>
        <v>42916</v>
      </c>
      <c r="B231">
        <f>+hist_Forward5YearRNatR_wFG!D231</f>
        <v>-0.120309736335519</v>
      </c>
      <c r="C231">
        <f>+hist_Forward5YearRNatR_woFG!D231</f>
        <v>0.40650660945405598</v>
      </c>
      <c r="D231">
        <f>+'HLW - 2025Q2'!K232</f>
        <v>0.87815227471096502</v>
      </c>
      <c r="E231">
        <f>+LM_RealRate!C203</f>
        <v>1.182082203</v>
      </c>
      <c r="F231">
        <f>+'YC Chart - Policy rate'!D234</f>
        <v>0.23749999999999999</v>
      </c>
      <c r="G231">
        <v>0.62392677528045404</v>
      </c>
    </row>
    <row r="232" spans="1:7">
      <c r="A232" s="1">
        <f>+hist_Forward5YearRNatR_wFG!A232</f>
        <v>43008</v>
      </c>
      <c r="B232">
        <f>+hist_Forward5YearRNatR_wFG!D232</f>
        <v>2.46771748418135E-2</v>
      </c>
      <c r="C232">
        <f>+hist_Forward5YearRNatR_woFG!D232</f>
        <v>0.56152617760206702</v>
      </c>
      <c r="D232">
        <f>+'HLW - 2025Q2'!K233</f>
        <v>0.909171549490568</v>
      </c>
      <c r="E232">
        <f>+LM_RealRate!C204</f>
        <v>1.3244114709999999</v>
      </c>
      <c r="F232">
        <f>+'YC Chart - Policy rate'!D235</f>
        <v>0.28749999999999998</v>
      </c>
      <c r="G232">
        <v>0.78701517118589204</v>
      </c>
    </row>
    <row r="233" spans="1:7">
      <c r="A233" s="1">
        <f>+hist_Forward5YearRNatR_wFG!A233</f>
        <v>43100</v>
      </c>
      <c r="B233">
        <f>+hist_Forward5YearRNatR_wFG!D233</f>
        <v>0.172283681710277</v>
      </c>
      <c r="C233">
        <f>+hist_Forward5YearRNatR_woFG!D233</f>
        <v>0.72328776572200904</v>
      </c>
      <c r="D233">
        <f>+'HLW - 2025Q2'!K234</f>
        <v>1.08918498590478</v>
      </c>
      <c r="E233">
        <f>+LM_RealRate!C205</f>
        <v>1.362211531</v>
      </c>
      <c r="F233">
        <f>+'YC Chart - Policy rate'!D236</f>
        <v>0.3</v>
      </c>
      <c r="G233">
        <v>0.97338411141678405</v>
      </c>
    </row>
    <row r="234" spans="1:7">
      <c r="A234" s="1">
        <f>+hist_Forward5YearRNatR_wFG!A234</f>
        <v>43190</v>
      </c>
      <c r="B234">
        <f>+hist_Forward5YearRNatR_wFG!D234</f>
        <v>0.273080173308347</v>
      </c>
      <c r="C234">
        <f>+hist_Forward5YearRNatR_woFG!D234</f>
        <v>0.842548137884642</v>
      </c>
      <c r="D234">
        <f>+'HLW - 2025Q2'!K235</f>
        <v>1.2168118087403199</v>
      </c>
      <c r="E234">
        <f>+LM_RealRate!C206</f>
        <v>1.4667494780000001</v>
      </c>
      <c r="F234">
        <f>+'YC Chart - Policy rate'!D237</f>
        <v>0.36249999999999999</v>
      </c>
      <c r="G234">
        <v>1.09082534388304</v>
      </c>
    </row>
    <row r="235" spans="1:7">
      <c r="A235" s="1">
        <f>+hist_Forward5YearRNatR_wFG!A235</f>
        <v>43281</v>
      </c>
      <c r="B235">
        <f>+hist_Forward5YearRNatR_wFG!D235</f>
        <v>0.13931854240128899</v>
      </c>
      <c r="C235">
        <f>+hist_Forward5YearRNatR_woFG!D235</f>
        <v>0.73185001148137896</v>
      </c>
      <c r="D235">
        <f>+'HLW - 2025Q2'!K236</f>
        <v>1.1899141522466901</v>
      </c>
      <c r="E235">
        <f>+LM_RealRate!C207</f>
        <v>1.522620297</v>
      </c>
      <c r="F235">
        <f>+'YC Chart - Policy rate'!D238</f>
        <v>0.435</v>
      </c>
      <c r="G235">
        <v>0.92776347829668304</v>
      </c>
    </row>
    <row r="236" spans="1:7">
      <c r="A236" s="1">
        <f>+hist_Forward5YearRNatR_wFG!A236</f>
        <v>43373</v>
      </c>
      <c r="B236">
        <f>+hist_Forward5YearRNatR_wFG!D236</f>
        <v>0.17855965376871</v>
      </c>
      <c r="C236">
        <f>+hist_Forward5YearRNatR_woFG!D236</f>
        <v>0.79925853266642899</v>
      </c>
      <c r="D236">
        <f>+'HLW - 2025Q2'!K237</f>
        <v>1.12233364826295</v>
      </c>
      <c r="E236">
        <f>+LM_RealRate!C208</f>
        <v>1.391108609</v>
      </c>
      <c r="F236">
        <f>+'YC Chart - Policy rate'!D239</f>
        <v>0.48249999999999998</v>
      </c>
      <c r="G236">
        <v>0.96682933984327202</v>
      </c>
    </row>
    <row r="237" spans="1:7">
      <c r="A237" s="1">
        <f>+hist_Forward5YearRNatR_wFG!A237</f>
        <v>43465</v>
      </c>
      <c r="B237">
        <f>+hist_Forward5YearRNatR_wFG!D237</f>
        <v>6.2146867460434602E-2</v>
      </c>
      <c r="C237">
        <f>+hist_Forward5YearRNatR_woFG!D237</f>
        <v>0.71488649777741298</v>
      </c>
      <c r="D237">
        <f>+'HLW - 2025Q2'!K238</f>
        <v>1.0650585640436501</v>
      </c>
      <c r="E237">
        <f>+LM_RealRate!C209</f>
        <v>1.418887856</v>
      </c>
      <c r="F237">
        <f>+'YC Chart - Policy rate'!D240</f>
        <v>0.55500000000000005</v>
      </c>
      <c r="G237">
        <v>0.86815095285501098</v>
      </c>
    </row>
    <row r="238" spans="1:7">
      <c r="A238" s="1">
        <f>+hist_Forward5YearRNatR_wFG!A238</f>
        <v>43555</v>
      </c>
      <c r="B238">
        <f>+hist_Forward5YearRNatR_wFG!D238</f>
        <v>1.2301798385072599E-4</v>
      </c>
      <c r="C238">
        <f>+hist_Forward5YearRNatR_woFG!D238</f>
        <v>0.69127559880678702</v>
      </c>
      <c r="D238">
        <f>+'HLW - 2025Q2'!K239</f>
        <v>1.0817098550912401</v>
      </c>
      <c r="E238">
        <f>+LM_RealRate!C210</f>
        <v>1.537780267</v>
      </c>
      <c r="F238">
        <f>+'YC Chart - Policy rate'!D241</f>
        <v>0.6</v>
      </c>
      <c r="G238">
        <v>0.85115384830691798</v>
      </c>
    </row>
    <row r="239" spans="1:7">
      <c r="A239" s="1">
        <f>+hist_Forward5YearRNatR_wFG!A239</f>
        <v>43646</v>
      </c>
      <c r="B239">
        <f>+hist_Forward5YearRNatR_wFG!D239</f>
        <v>-0.115421212967196</v>
      </c>
      <c r="C239">
        <f>+hist_Forward5YearRNatR_woFG!D239</f>
        <v>0.62074253588712403</v>
      </c>
      <c r="D239">
        <f>+'HLW - 2025Q2'!K240</f>
        <v>1.1667387177616599</v>
      </c>
      <c r="E239">
        <f>+LM_RealRate!C211</f>
        <v>1.6274894360000001</v>
      </c>
      <c r="F239">
        <f>+'YC Chart - Policy rate'!D242</f>
        <v>0.6</v>
      </c>
      <c r="G239">
        <v>0.83156133217217998</v>
      </c>
    </row>
    <row r="240" spans="1:7">
      <c r="A240" s="1">
        <f>+hist_Forward5YearRNatR_wFG!A240</f>
        <v>43738</v>
      </c>
      <c r="B240">
        <f>+hist_Forward5YearRNatR_wFG!D240</f>
        <v>-0.21912458987954</v>
      </c>
      <c r="C240">
        <f>+hist_Forward5YearRNatR_woFG!D240</f>
        <v>0.56990348017667602</v>
      </c>
      <c r="D240">
        <f>+'HLW - 2025Q2'!K241</f>
        <v>1.289421843582</v>
      </c>
      <c r="E240">
        <f>+LM_RealRate!C212</f>
        <v>1.5665210780000001</v>
      </c>
      <c r="F240">
        <f>+'YC Chart - Policy rate'!D243</f>
        <v>0.54749999999999999</v>
      </c>
      <c r="G240">
        <v>0.79630539666877098</v>
      </c>
    </row>
    <row r="241" spans="1:7">
      <c r="A241" s="1">
        <f>+hist_Forward5YearRNatR_wFG!A241</f>
        <v>43830</v>
      </c>
      <c r="B241">
        <f>+hist_Forward5YearRNatR_wFG!D241</f>
        <v>-0.132710818066715</v>
      </c>
      <c r="C241">
        <f>+hist_Forward5YearRNatR_woFG!D241</f>
        <v>0.71849622319047901</v>
      </c>
      <c r="D241">
        <f>+'HLW - 2025Q2'!K242</f>
        <v>1.27229081386112</v>
      </c>
      <c r="E241">
        <f>+LM_RealRate!C213</f>
        <v>1.224954986</v>
      </c>
      <c r="F241">
        <f>+'YC Chart - Policy rate'!D244</f>
        <v>0.41249999999999998</v>
      </c>
      <c r="G241">
        <v>0.94728478581231801</v>
      </c>
    </row>
    <row r="242" spans="1:7">
      <c r="A242" s="1">
        <f>+hist_Forward5YearRNatR_wFG!A242</f>
        <v>43921</v>
      </c>
      <c r="B242">
        <f>+hist_Forward5YearRNatR_wFG!D242</f>
        <v>-0.54920111121404203</v>
      </c>
      <c r="C242">
        <f>+hist_Forward5YearRNatR_woFG!D242</f>
        <v>0.37542031098504303</v>
      </c>
      <c r="D242">
        <f>+'HLW - 2025Q2'!K243</f>
        <v>1.27913848045235</v>
      </c>
      <c r="E242">
        <f>+LM_RealRate!C214</f>
        <v>1.0433723749999999</v>
      </c>
      <c r="F242">
        <f>+'YC Chart - Policy rate'!D245</f>
        <v>0.3125</v>
      </c>
      <c r="G242">
        <v>0.61949571480428001</v>
      </c>
    </row>
    <row r="243" spans="1:7">
      <c r="A243" s="1">
        <f>+hist_Forward5YearRNatR_wFG!A243</f>
        <v>44012</v>
      </c>
      <c r="B243">
        <f>+hist_Forward5YearRNatR_wFG!D243</f>
        <v>-0.60914216374255603</v>
      </c>
      <c r="C243">
        <f>+hist_Forward5YearRNatR_woFG!D243</f>
        <v>0.17051633485839299</v>
      </c>
      <c r="D243">
        <f>+'HLW - 2025Q2'!K244</f>
        <v>1.24804333193887</v>
      </c>
      <c r="E243">
        <f>+LM_RealRate!C215</f>
        <v>-0.153535158</v>
      </c>
      <c r="F243">
        <f>+'YC Chart - Policy rate'!D246</f>
        <v>1.4999999999999999E-2</v>
      </c>
      <c r="G243">
        <v>0.32443318352199302</v>
      </c>
    </row>
    <row r="244" spans="1:7">
      <c r="A244" s="1">
        <f>+hist_Forward5YearRNatR_wFG!A244</f>
        <v>44104</v>
      </c>
      <c r="B244">
        <f>+hist_Forward5YearRNatR_wFG!D244</f>
        <v>-0.34102096001744803</v>
      </c>
      <c r="C244">
        <f>+hist_Forward5YearRNatR_woFG!D244</f>
        <v>0.623251842985862</v>
      </c>
      <c r="D244">
        <f>+'HLW - 2025Q2'!K245</f>
        <v>1.3166089199519999</v>
      </c>
      <c r="E244">
        <f>+LM_RealRate!C216</f>
        <v>2.0145488519999999</v>
      </c>
      <c r="F244">
        <f>+'YC Chart - Policy rate'!D247</f>
        <v>2.2499999999999999E-2</v>
      </c>
      <c r="G244">
        <v>0.89570172285282201</v>
      </c>
    </row>
    <row r="245" spans="1:7">
      <c r="A245" s="1">
        <f>+hist_Forward5YearRNatR_wFG!A245</f>
        <v>44196</v>
      </c>
      <c r="B245">
        <f>+hist_Forward5YearRNatR_wFG!D245</f>
        <v>-0.31044202760751199</v>
      </c>
      <c r="C245">
        <f>+hist_Forward5YearRNatR_woFG!D245</f>
        <v>0.82251523143365202</v>
      </c>
      <c r="D245">
        <f>+'HLW - 2025Q2'!K246</f>
        <v>1.2959370317644701</v>
      </c>
      <c r="E245">
        <f>+LM_RealRate!C217</f>
        <v>1.4602344460000001</v>
      </c>
      <c r="F245">
        <f>+'YC Chart - Policy rate'!D248</f>
        <v>2.2499999999999999E-2</v>
      </c>
      <c r="G245">
        <v>1.14130640387427</v>
      </c>
    </row>
    <row r="246" spans="1:7">
      <c r="A246" s="1">
        <f>+hist_Forward5YearRNatR_wFG!A246</f>
        <v>44286</v>
      </c>
      <c r="B246">
        <f>+hist_Forward5YearRNatR_wFG!D246</f>
        <v>-0.16220330231156299</v>
      </c>
      <c r="C246">
        <f>+hist_Forward5YearRNatR_woFG!D246</f>
        <v>1.0400533280744999</v>
      </c>
      <c r="D246">
        <f>+'HLW - 2025Q2'!K247</f>
        <v>1.41853495006354</v>
      </c>
      <c r="E246">
        <f>+LM_RealRate!C218</f>
        <v>1.3831292740000001</v>
      </c>
      <c r="F246">
        <f>+'YC Chart - Policy rate'!D249</f>
        <v>0.02</v>
      </c>
      <c r="G246">
        <v>1.32832224586234</v>
      </c>
    </row>
    <row r="247" spans="1:7">
      <c r="A247" s="1">
        <f>+hist_Forward5YearRNatR_wFG!A247</f>
        <v>44377</v>
      </c>
      <c r="B247">
        <f>+hist_Forward5YearRNatR_wFG!D247</f>
        <v>-0.16271462465651201</v>
      </c>
      <c r="C247">
        <f>+hist_Forward5YearRNatR_woFG!D247</f>
        <v>1.0762038318676099</v>
      </c>
      <c r="D247">
        <f>+'HLW - 2025Q2'!K248</f>
        <v>1.45757305000378</v>
      </c>
      <c r="E247">
        <f>+LM_RealRate!C219</f>
        <v>1.5611057930000001</v>
      </c>
      <c r="F247">
        <f>+'YC Chart - Policy rate'!D250</f>
        <v>1.7500000000000002E-2</v>
      </c>
      <c r="G247">
        <v>1.3743327901339299</v>
      </c>
    </row>
    <row r="248" spans="1:7">
      <c r="A248" s="1">
        <f>+hist_Forward5YearRNatR_wFG!A248</f>
        <v>44469</v>
      </c>
      <c r="B248">
        <f>+hist_Forward5YearRNatR_wFG!D248</f>
        <v>0.24166580296944101</v>
      </c>
      <c r="C248">
        <f>+hist_Forward5YearRNatR_woFG!D248</f>
        <v>1.03389693443693</v>
      </c>
      <c r="D248">
        <f>+'HLW - 2025Q2'!K249</f>
        <v>1.42912092177234</v>
      </c>
      <c r="E248">
        <f>+LM_RealRate!C220</f>
        <v>1.140115019</v>
      </c>
      <c r="F248">
        <f>+'YC Chart - Policy rate'!D251</f>
        <v>2.2499999999999999E-2</v>
      </c>
      <c r="G248">
        <v>1.3534210603117101</v>
      </c>
    </row>
    <row r="249" spans="1:7">
      <c r="A249" s="1">
        <f>+hist_Forward5YearRNatR_wFG!A249</f>
        <v>44561</v>
      </c>
      <c r="B249">
        <f>+hist_Forward5YearRNatR_wFG!D249</f>
        <v>9.1242578649881598E-2</v>
      </c>
      <c r="C249">
        <f>+hist_Forward5YearRNatR_woFG!D249</f>
        <v>1.0263694925653599</v>
      </c>
      <c r="D249">
        <f>+'HLW - 2025Q2'!K250</f>
        <v>1.68956430413957</v>
      </c>
      <c r="E249">
        <f>+LM_RealRate!C221</f>
        <v>1.3671958710000001</v>
      </c>
      <c r="F249">
        <f>+'YC Chart - Policy rate'!D252</f>
        <v>0.02</v>
      </c>
      <c r="G249">
        <v>1.3291000045133601</v>
      </c>
    </row>
    <row r="250" spans="1:7">
      <c r="A250" s="1">
        <f>+hist_Forward5YearRNatR_wFG!A250</f>
        <v>44651</v>
      </c>
      <c r="B250">
        <f>+hist_Forward5YearRNatR_wFG!D250</f>
        <v>0.20492567997466299</v>
      </c>
      <c r="C250">
        <f>+hist_Forward5YearRNatR_woFG!D250</f>
        <v>0.964498479671972</v>
      </c>
      <c r="D250">
        <f>+'HLW - 2025Q2'!K251</f>
        <v>1.4187820819280801</v>
      </c>
      <c r="E250">
        <f>+LM_RealRate!C222</f>
        <v>1.0599502679999999</v>
      </c>
      <c r="F250">
        <f>+'YC Chart - Policy rate'!D253</f>
        <v>0.03</v>
      </c>
      <c r="G250">
        <v>1.20141237334801</v>
      </c>
    </row>
    <row r="251" spans="1:7">
      <c r="A251" s="1">
        <f>+hist_Forward5YearRNatR_wFG!A251</f>
        <v>44742</v>
      </c>
      <c r="B251">
        <f>+hist_Forward5YearRNatR_wFG!D251</f>
        <v>0.72813213775357499</v>
      </c>
      <c r="C251">
        <f>+hist_Forward5YearRNatR_woFG!D251</f>
        <v>0.84861103806112204</v>
      </c>
      <c r="D251">
        <f>+'HLW - 2025Q2'!K252</f>
        <v>1.19859539978512</v>
      </c>
      <c r="E251">
        <f>+LM_RealRate!C223</f>
        <v>1.2663212210000001</v>
      </c>
      <c r="F251">
        <f>+'YC Chart - Policy rate'!D254</f>
        <v>0.1925</v>
      </c>
      <c r="G251">
        <v>0.95497277353372501</v>
      </c>
    </row>
    <row r="252" spans="1:7">
      <c r="A252" s="1">
        <f>+hist_Forward5YearRNatR_wFG!A252</f>
        <v>44834</v>
      </c>
      <c r="B252">
        <f>+hist_Forward5YearRNatR_wFG!D252</f>
        <v>0.67333423220901201</v>
      </c>
      <c r="C252">
        <f>+hist_Forward5YearRNatR_woFG!D252</f>
        <v>0.94617604562438296</v>
      </c>
      <c r="D252">
        <f>+'HLW - 2025Q2'!K253</f>
        <v>1.28808033667809</v>
      </c>
      <c r="E252">
        <f>+LM_RealRate!C224</f>
        <v>1.883324851</v>
      </c>
      <c r="F252">
        <f>+'YC Chart - Policy rate'!D255</f>
        <v>0.54500000000000004</v>
      </c>
      <c r="G252">
        <v>0.93806161767769003</v>
      </c>
    </row>
    <row r="253" spans="1:7">
      <c r="A253" s="1">
        <f>+hist_Forward5YearRNatR_wFG!A253</f>
        <v>44926</v>
      </c>
      <c r="B253">
        <f>+hist_Forward5YearRNatR_wFG!D253</f>
        <v>0.96646751173989698</v>
      </c>
      <c r="C253">
        <f>+hist_Forward5YearRNatR_woFG!D253</f>
        <v>0.879145475352616</v>
      </c>
      <c r="D253">
        <f>+'HLW - 2025Q2'!K254</f>
        <v>1.24820799287808</v>
      </c>
      <c r="E253">
        <f>+LM_RealRate!C225</f>
        <v>2.0693930520000001</v>
      </c>
      <c r="F253">
        <f>+'YC Chart - Policy rate'!D256</f>
        <v>0.91249999999999998</v>
      </c>
      <c r="G253">
        <v>0.80570077203193802</v>
      </c>
    </row>
    <row r="254" spans="1:7">
      <c r="A254" s="1">
        <f>+hist_Forward5YearRNatR_wFG!A254</f>
        <v>45016</v>
      </c>
      <c r="B254">
        <f>+hist_Forward5YearRNatR_wFG!D254</f>
        <v>1.4271541334190601</v>
      </c>
      <c r="C254">
        <f>+hist_Forward5YearRNatR_woFG!D254</f>
        <v>1.2334563358237101</v>
      </c>
      <c r="D254">
        <f>+'HLW - 2025Q2'!K255</f>
        <v>1.1845293175568501</v>
      </c>
      <c r="E254">
        <f>+LM_RealRate!C226</f>
        <v>2.0913420839999999</v>
      </c>
      <c r="F254">
        <f>+'YC Chart - Policy rate'!D257</f>
        <v>1.1274999999999999</v>
      </c>
      <c r="G254">
        <v>1.1712087443153401</v>
      </c>
    </row>
    <row r="255" spans="1:7">
      <c r="A255" s="1">
        <f>+hist_Forward5YearRNatR_wFG!A255</f>
        <v>45107</v>
      </c>
      <c r="B255">
        <f>+hist_Forward5YearRNatR_wFG!D255</f>
        <v>1.4606055011043899</v>
      </c>
      <c r="C255">
        <f>+hist_Forward5YearRNatR_woFG!D255</f>
        <v>1.25185908823838</v>
      </c>
      <c r="D255">
        <f>+'HLW - 2025Q2'!K256</f>
        <v>1.05080666473152</v>
      </c>
      <c r="E255">
        <f>+LM_RealRate!C227</f>
        <v>2.1319339429999999</v>
      </c>
      <c r="F255">
        <f>+'YC Chart - Policy rate'!D258</f>
        <v>1.2475000000000001</v>
      </c>
      <c r="G255">
        <v>1.1575666394727799</v>
      </c>
    </row>
    <row r="256" spans="1:7">
      <c r="A256" s="1">
        <f>+hist_Forward5YearRNatR_wFG!A256</f>
        <v>45199</v>
      </c>
      <c r="B256">
        <f>+hist_Forward5YearRNatR_wFG!D256</f>
        <v>1.9052304847695201</v>
      </c>
      <c r="C256">
        <f>+hist_Forward5YearRNatR_woFG!D256</f>
        <v>1.51225308740746</v>
      </c>
      <c r="D256">
        <f>+'HLW - 2025Q2'!K257</f>
        <v>0.98164383833575597</v>
      </c>
      <c r="E256">
        <f>+LM_RealRate!C228</f>
        <v>2.0464214549999999</v>
      </c>
      <c r="F256">
        <f>+'YC Chart - Policy rate'!D259</f>
        <v>1.3149999999999999</v>
      </c>
      <c r="G256">
        <v>1.35110135657376</v>
      </c>
    </row>
    <row r="257" spans="1:7">
      <c r="A257" s="1">
        <f>+hist_Forward5YearRNatR_wFG!A257</f>
        <v>45291</v>
      </c>
      <c r="B257">
        <f>+hist_Forward5YearRNatR_wFG!D257</f>
        <v>1.7729381328454701</v>
      </c>
      <c r="C257">
        <f>+hist_Forward5YearRNatR_woFG!D257</f>
        <v>1.4861368067393901</v>
      </c>
      <c r="D257">
        <f>+'HLW - 2025Q2'!K258</f>
        <v>0.86495255957388995</v>
      </c>
      <c r="E257">
        <f>+LM_RealRate!C229</f>
        <v>2.0600428900000001</v>
      </c>
      <c r="F257">
        <f>+'YC Chart - Policy rate'!D260</f>
        <v>1.3325</v>
      </c>
      <c r="G257">
        <v>1.3613808072546301</v>
      </c>
    </row>
    <row r="258" spans="1:7">
      <c r="A258" s="1">
        <f>+hist_Forward5YearRNatR_wFG!A258</f>
        <v>45382</v>
      </c>
      <c r="B258">
        <f>+hist_Forward5YearRNatR_wFG!D258</f>
        <v>1.9497223397077399</v>
      </c>
      <c r="C258">
        <f>+hist_Forward5YearRNatR_woFG!D258</f>
        <v>1.66608213493126</v>
      </c>
      <c r="D258">
        <f>+'HLW - 2025Q2'!K259</f>
        <v>0.89072491263965203</v>
      </c>
      <c r="E258">
        <f>+LM_RealRate!C230</f>
        <v>2.138634234</v>
      </c>
      <c r="F258">
        <f>+'YC Chart - Policy rate'!D261</f>
        <v>1.3325</v>
      </c>
      <c r="G258">
        <v>1.5815289587646399</v>
      </c>
    </row>
    <row r="259" spans="1:7">
      <c r="A259" s="1">
        <f>+hist_Forward5YearRNatR_wFG!A259</f>
        <v>45473</v>
      </c>
      <c r="B259">
        <f>+hist_Forward5YearRNatR_wFG!D259</f>
        <v>1.5681281766083299</v>
      </c>
      <c r="C259">
        <f>+hist_Forward5YearRNatR_woFG!D259</f>
        <v>1.6002000879068501</v>
      </c>
      <c r="D259">
        <f>+'HLW - 2025Q2'!K260</f>
        <v>0.85779552044681795</v>
      </c>
      <c r="E259">
        <f>+LM_RealRate!C231</f>
        <v>2.226483918</v>
      </c>
      <c r="F259">
        <f>+'YC Chart - Policy rate'!D262</f>
        <v>1.3325</v>
      </c>
      <c r="G259">
        <v>1.48745457667314</v>
      </c>
    </row>
    <row r="260" spans="1:7">
      <c r="A260" s="1">
        <f>+hist_Forward5YearRNatR_wFG!A260</f>
        <v>45565</v>
      </c>
      <c r="B260">
        <f>+hist_Forward5YearRNatR_wFG!D260</f>
        <v>1.33058792478292</v>
      </c>
      <c r="C260">
        <f>+hist_Forward5YearRNatR_woFG!D260</f>
        <v>1.4693021432920499</v>
      </c>
      <c r="D260">
        <f>+'HLW - 2025Q2'!K261</f>
        <v>0.81923690637813595</v>
      </c>
      <c r="E260">
        <f>+LM_RealRate!C232</f>
        <v>2.1404005119999998</v>
      </c>
      <c r="F260">
        <f>+'YC Chart - Policy rate'!D263</f>
        <v>1.3149999999999999</v>
      </c>
      <c r="G260">
        <v>1.36907501035034</v>
      </c>
    </row>
    <row r="261" spans="1:7">
      <c r="A261" s="1"/>
    </row>
    <row r="262" spans="1:7">
      <c r="A262" s="1"/>
    </row>
    <row r="263" spans="1:7">
      <c r="A263" s="1"/>
      <c r="B263">
        <f>+CORREL(B2:B260,$F$2:$F$260)</f>
        <v>0.52477817373072522</v>
      </c>
      <c r="C263">
        <f>+CORREL(C2:C260,$F$2:$F$260)</f>
        <v>0.49861577973658061</v>
      </c>
      <c r="D263">
        <f>+CORREL(D2:D260,$F$2:$F$260)</f>
        <v>0.52995416615065627</v>
      </c>
      <c r="E263">
        <f>+CORREL(E2:E260,$F$2:$F$260)</f>
        <v>0.66706477488137272</v>
      </c>
    </row>
    <row r="264" spans="1:7">
      <c r="A264" s="1"/>
    </row>
    <row r="265" spans="1:7">
      <c r="A265" s="1"/>
    </row>
    <row r="266" spans="1:7">
      <c r="A266" s="1"/>
    </row>
    <row r="267" spans="1:7">
      <c r="A267" s="1"/>
    </row>
    <row r="268" spans="1:7">
      <c r="A268" s="1"/>
    </row>
    <row r="269" spans="1:7">
      <c r="A269" s="1"/>
    </row>
    <row r="270" spans="1:7">
      <c r="A270" s="1"/>
    </row>
    <row r="271" spans="1:7">
      <c r="A271" s="1"/>
    </row>
    <row r="272" spans="1:7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6F032-DEB3-244F-B895-72043EACFE97}">
  <dimension ref="A1:AK132"/>
  <sheetViews>
    <sheetView topLeftCell="AP8" zoomScale="161" workbookViewId="0">
      <selection sqref="A1:AF132"/>
    </sheetView>
  </sheetViews>
  <sheetFormatPr defaultColWidth="8.85546875" defaultRowHeight="15"/>
  <sheetData>
    <row r="1" spans="1:37">
      <c r="A1" s="36" t="s">
        <v>0</v>
      </c>
      <c r="B1" s="36" t="s">
        <v>80</v>
      </c>
      <c r="C1" s="36" t="s">
        <v>81</v>
      </c>
      <c r="D1" s="36" t="s">
        <v>82</v>
      </c>
      <c r="E1" s="36" t="s">
        <v>83</v>
      </c>
      <c r="F1" s="36" t="s">
        <v>84</v>
      </c>
      <c r="G1" s="36" t="s">
        <v>85</v>
      </c>
      <c r="H1" s="36" t="s">
        <v>86</v>
      </c>
      <c r="I1" s="36" t="s">
        <v>87</v>
      </c>
      <c r="J1" s="36" t="s">
        <v>88</v>
      </c>
      <c r="K1" s="36" t="s">
        <v>89</v>
      </c>
      <c r="L1" s="36" t="s">
        <v>90</v>
      </c>
      <c r="M1" s="36" t="s">
        <v>91</v>
      </c>
      <c r="N1" s="36" t="s">
        <v>92</v>
      </c>
      <c r="O1" s="36" t="s">
        <v>93</v>
      </c>
      <c r="P1" s="36" t="s">
        <v>94</v>
      </c>
      <c r="Q1" s="36" t="s">
        <v>95</v>
      </c>
      <c r="R1" s="36" t="s">
        <v>96</v>
      </c>
      <c r="S1" s="36" t="s">
        <v>97</v>
      </c>
      <c r="T1" s="36" t="s">
        <v>98</v>
      </c>
      <c r="U1" s="36" t="s">
        <v>99</v>
      </c>
      <c r="V1" s="36" t="s">
        <v>100</v>
      </c>
      <c r="W1" s="36" t="s">
        <v>44</v>
      </c>
      <c r="X1" s="36" t="s">
        <v>45</v>
      </c>
      <c r="Y1" s="36" t="s">
        <v>101</v>
      </c>
      <c r="Z1" s="36" t="s">
        <v>102</v>
      </c>
      <c r="AA1" s="36" t="s">
        <v>103</v>
      </c>
      <c r="AB1" s="36" t="s">
        <v>104</v>
      </c>
      <c r="AC1" s="36" t="s">
        <v>105</v>
      </c>
      <c r="AD1" s="36" t="s">
        <v>106</v>
      </c>
      <c r="AE1" s="36" t="s">
        <v>107</v>
      </c>
      <c r="AF1" s="36" t="s">
        <v>46</v>
      </c>
      <c r="AG1" s="36" t="s">
        <v>108</v>
      </c>
      <c r="AH1" t="s">
        <v>109</v>
      </c>
      <c r="AI1" t="s">
        <v>110</v>
      </c>
      <c r="AJ1" t="s">
        <v>1233</v>
      </c>
      <c r="AK1" t="s">
        <v>1234</v>
      </c>
    </row>
    <row r="2" spans="1:37">
      <c r="A2" s="37">
        <v>39172</v>
      </c>
      <c r="B2" s="38">
        <v>2.57147332701469E-3</v>
      </c>
      <c r="C2" s="38">
        <v>-3.3388796158953002E-2</v>
      </c>
      <c r="D2" s="38">
        <v>5.3384534451979401E-3</v>
      </c>
      <c r="E2" s="38">
        <v>-4.9596213470308001E-2</v>
      </c>
      <c r="F2" s="38">
        <v>-1.04846908461281E-2</v>
      </c>
      <c r="G2" s="38">
        <v>-4.2940472089209203E-2</v>
      </c>
      <c r="H2" s="38">
        <v>3.0097776043803799E-3</v>
      </c>
      <c r="I2" s="38">
        <v>5.6697587067829597E-2</v>
      </c>
      <c r="J2" s="38">
        <v>-0.115379025104334</v>
      </c>
      <c r="K2" s="38">
        <v>-0.38159067070234498</v>
      </c>
      <c r="L2" s="38">
        <v>-7.9485087919758807E-2</v>
      </c>
      <c r="M2" s="38">
        <v>0</v>
      </c>
      <c r="N2" s="38">
        <v>0</v>
      </c>
      <c r="O2" s="38">
        <v>-3.2072113220154401E-2</v>
      </c>
      <c r="P2" s="38">
        <v>0</v>
      </c>
      <c r="Q2" s="38">
        <v>-4.6065135364554602E-2</v>
      </c>
      <c r="R2" s="38">
        <v>0</v>
      </c>
      <c r="S2" s="38">
        <v>0</v>
      </c>
      <c r="T2" s="38">
        <v>0</v>
      </c>
      <c r="U2" s="38">
        <v>0</v>
      </c>
      <c r="V2" s="38">
        <v>0</v>
      </c>
      <c r="W2" s="38">
        <v>0</v>
      </c>
      <c r="X2" s="38">
        <v>0</v>
      </c>
      <c r="Y2" s="38">
        <v>0</v>
      </c>
      <c r="Z2" s="38">
        <v>0</v>
      </c>
      <c r="AA2" s="38">
        <v>0</v>
      </c>
      <c r="AB2" s="38">
        <v>0</v>
      </c>
      <c r="AC2" s="38">
        <v>0</v>
      </c>
      <c r="AD2" s="38">
        <v>0</v>
      </c>
      <c r="AE2" s="38">
        <v>-5.4848618622771201E-3</v>
      </c>
      <c r="AF2" s="38">
        <v>-0.72886977529360097</v>
      </c>
      <c r="AG2" s="38">
        <v>0</v>
      </c>
      <c r="AH2">
        <f t="shared" ref="AH2:AH65" si="0">AF2+$AG$2</f>
        <v>-0.72886977529360097</v>
      </c>
      <c r="AI2">
        <v>0.92500000000000004</v>
      </c>
      <c r="AJ2">
        <f t="shared" ref="AJ2:AJ65" si="1">+AH2</f>
        <v>-0.72886977529360097</v>
      </c>
      <c r="AK2">
        <f t="shared" ref="AK2:AK65" si="2">AH2-SUM(Y2:AD2,K2)</f>
        <v>-0.34727910459125599</v>
      </c>
    </row>
    <row r="3" spans="1:37">
      <c r="A3" s="37">
        <v>39263</v>
      </c>
      <c r="B3" s="38">
        <v>-1.3122171664194699E-2</v>
      </c>
      <c r="C3" s="38">
        <v>-2.14221682726689E-2</v>
      </c>
      <c r="D3" s="38">
        <v>7.50648193777046E-3</v>
      </c>
      <c r="E3" s="38">
        <v>-6.5572885653322394E-2</v>
      </c>
      <c r="F3" s="38">
        <v>-1.6294603312955201E-2</v>
      </c>
      <c r="G3" s="38">
        <v>-4.2836521247503902E-2</v>
      </c>
      <c r="H3" s="38">
        <v>8.6535677415919901E-2</v>
      </c>
      <c r="I3" s="38">
        <v>7.0315855913379105E-2</v>
      </c>
      <c r="J3" s="38">
        <v>-0.108603061630807</v>
      </c>
      <c r="K3" s="38">
        <v>-0.27183638711237301</v>
      </c>
      <c r="L3" s="38">
        <v>-7.1916701023955795E-2</v>
      </c>
      <c r="M3" s="38">
        <v>0</v>
      </c>
      <c r="N3" s="38">
        <v>0</v>
      </c>
      <c r="O3" s="38">
        <v>-2.87144576348962E-2</v>
      </c>
      <c r="P3" s="38">
        <v>0</v>
      </c>
      <c r="Q3" s="38">
        <v>-5.9600068957198202E-2</v>
      </c>
      <c r="R3" s="38">
        <v>0</v>
      </c>
      <c r="S3" s="38">
        <v>0</v>
      </c>
      <c r="T3" s="38">
        <v>0</v>
      </c>
      <c r="U3" s="38">
        <v>0</v>
      </c>
      <c r="V3" s="38">
        <v>0</v>
      </c>
      <c r="W3" s="38">
        <v>0</v>
      </c>
      <c r="X3" s="38">
        <v>0</v>
      </c>
      <c r="Y3" s="38">
        <v>0</v>
      </c>
      <c r="Z3" s="38">
        <v>0</v>
      </c>
      <c r="AA3" s="38">
        <v>0</v>
      </c>
      <c r="AB3" s="38">
        <v>0</v>
      </c>
      <c r="AC3" s="38">
        <v>0</v>
      </c>
      <c r="AD3" s="38">
        <v>0</v>
      </c>
      <c r="AE3" s="38">
        <v>-5.4460943330822704E-3</v>
      </c>
      <c r="AF3" s="38">
        <v>-0.54100710557589005</v>
      </c>
      <c r="AH3">
        <f t="shared" si="0"/>
        <v>-0.54100710557589005</v>
      </c>
      <c r="AI3">
        <v>0.99</v>
      </c>
      <c r="AJ3">
        <f t="shared" si="1"/>
        <v>-0.54100710557589005</v>
      </c>
      <c r="AK3">
        <f t="shared" si="2"/>
        <v>-0.26917071846351703</v>
      </c>
    </row>
    <row r="4" spans="1:37">
      <c r="A4" s="37">
        <v>39355</v>
      </c>
      <c r="B4" s="38">
        <v>1.6437450846084702E-2</v>
      </c>
      <c r="C4" s="38">
        <v>-1.4218150452183401E-2</v>
      </c>
      <c r="D4" s="38">
        <v>2.2287131984566499E-2</v>
      </c>
      <c r="E4" s="38">
        <v>-9.7256369082199506E-2</v>
      </c>
      <c r="F4" s="38">
        <v>-1.57876347559072E-2</v>
      </c>
      <c r="G4" s="38">
        <v>-5.1501380574064899E-2</v>
      </c>
      <c r="H4" s="38">
        <v>2.1910657018557999E-2</v>
      </c>
      <c r="I4" s="38">
        <v>7.1514675441721895E-2</v>
      </c>
      <c r="J4" s="38">
        <v>-0.108854296348394</v>
      </c>
      <c r="K4" s="38">
        <v>-0.29684503071545298</v>
      </c>
      <c r="L4" s="38">
        <v>-8.7333315425888403E-2</v>
      </c>
      <c r="M4" s="38">
        <v>0</v>
      </c>
      <c r="N4" s="38">
        <v>0</v>
      </c>
      <c r="O4" s="38">
        <v>-2.3624761004735598E-2</v>
      </c>
      <c r="P4" s="38">
        <v>0</v>
      </c>
      <c r="Q4" s="38">
        <v>-6.7657239055774102E-2</v>
      </c>
      <c r="R4" s="38">
        <v>0</v>
      </c>
      <c r="S4" s="38">
        <v>0</v>
      </c>
      <c r="T4" s="38">
        <v>0</v>
      </c>
      <c r="U4" s="38">
        <v>0</v>
      </c>
      <c r="V4" s="38">
        <v>0</v>
      </c>
      <c r="W4" s="38">
        <v>0</v>
      </c>
      <c r="X4" s="38">
        <v>0</v>
      </c>
      <c r="Y4" s="38">
        <v>0</v>
      </c>
      <c r="Z4" s="38">
        <v>0</v>
      </c>
      <c r="AA4" s="38">
        <v>0</v>
      </c>
      <c r="AB4" s="38">
        <v>0</v>
      </c>
      <c r="AC4" s="38">
        <v>0</v>
      </c>
      <c r="AD4" s="38">
        <v>0</v>
      </c>
      <c r="AE4" s="38">
        <v>-5.4069276033736902E-3</v>
      </c>
      <c r="AF4" s="38">
        <v>-0.63633518972704495</v>
      </c>
      <c r="AH4">
        <f t="shared" si="0"/>
        <v>-0.63633518972704495</v>
      </c>
      <c r="AI4">
        <v>1.07</v>
      </c>
      <c r="AJ4">
        <f t="shared" si="1"/>
        <v>-0.63633518972704495</v>
      </c>
      <c r="AK4">
        <f t="shared" si="2"/>
        <v>-0.33949015901159196</v>
      </c>
    </row>
    <row r="5" spans="1:37">
      <c r="A5" s="37">
        <v>39447</v>
      </c>
      <c r="B5" s="38">
        <v>3.8979558793626602E-3</v>
      </c>
      <c r="C5" s="38">
        <v>-2.17162878079891E-2</v>
      </c>
      <c r="D5" s="38">
        <v>2.8027990932786399E-2</v>
      </c>
      <c r="E5" s="38">
        <v>-9.4538592869426896E-2</v>
      </c>
      <c r="F5" s="38">
        <v>-1.27895740666074E-2</v>
      </c>
      <c r="G5" s="38">
        <v>-5.3186383581588698E-2</v>
      </c>
      <c r="H5" s="38">
        <v>4.8810898088653298E-2</v>
      </c>
      <c r="I5" s="38">
        <v>7.3455364499887502E-2</v>
      </c>
      <c r="J5" s="38">
        <v>-0.1152060483162</v>
      </c>
      <c r="K5" s="38">
        <v>-0.38944555818722298</v>
      </c>
      <c r="L5" s="38">
        <v>-9.0869376017881601E-2</v>
      </c>
      <c r="M5" s="38">
        <v>0</v>
      </c>
      <c r="N5" s="38">
        <v>0</v>
      </c>
      <c r="O5" s="38">
        <v>-1.9334167821357301E-2</v>
      </c>
      <c r="P5" s="38">
        <v>0</v>
      </c>
      <c r="Q5" s="38">
        <v>-6.2222308225710198E-2</v>
      </c>
      <c r="R5" s="38">
        <v>0</v>
      </c>
      <c r="S5" s="38">
        <v>0</v>
      </c>
      <c r="T5" s="38">
        <v>0</v>
      </c>
      <c r="U5" s="38">
        <v>0</v>
      </c>
      <c r="V5" s="38">
        <v>0</v>
      </c>
      <c r="W5" s="38">
        <v>0</v>
      </c>
      <c r="X5" s="38">
        <v>0</v>
      </c>
      <c r="Y5" s="38">
        <v>0</v>
      </c>
      <c r="Z5" s="38">
        <v>0</v>
      </c>
      <c r="AA5" s="38">
        <v>0</v>
      </c>
      <c r="AB5" s="38">
        <v>0</v>
      </c>
      <c r="AC5" s="38">
        <v>0</v>
      </c>
      <c r="AD5" s="38">
        <v>0</v>
      </c>
      <c r="AE5" s="38">
        <v>-5.3673935775170002E-3</v>
      </c>
      <c r="AF5" s="38">
        <v>-0.71048348107081405</v>
      </c>
      <c r="AH5">
        <f t="shared" si="0"/>
        <v>-0.71048348107081405</v>
      </c>
      <c r="AI5">
        <v>1.0974999999999999</v>
      </c>
      <c r="AJ5">
        <f t="shared" si="1"/>
        <v>-0.71048348107081405</v>
      </c>
      <c r="AK5">
        <f t="shared" si="2"/>
        <v>-0.32103792288359106</v>
      </c>
    </row>
    <row r="6" spans="1:37">
      <c r="A6" s="37">
        <v>39538</v>
      </c>
      <c r="B6" s="38">
        <v>1.1416077600653799E-2</v>
      </c>
      <c r="C6" s="38">
        <v>2.9821555190474299E-2</v>
      </c>
      <c r="D6" s="38">
        <v>3.4388852760683798E-2</v>
      </c>
      <c r="E6" s="38">
        <v>5.6632398125840901E-2</v>
      </c>
      <c r="F6" s="38">
        <v>-8.5431958863217E-3</v>
      </c>
      <c r="G6" s="38">
        <v>-4.75719231903255E-2</v>
      </c>
      <c r="H6" s="38">
        <v>3.7497647788097201E-2</v>
      </c>
      <c r="I6" s="38">
        <v>8.1784649041314106E-2</v>
      </c>
      <c r="J6" s="38">
        <v>-0.118336900044992</v>
      </c>
      <c r="K6" s="38">
        <v>-0.43997969706450801</v>
      </c>
      <c r="L6" s="38">
        <v>-7.9005343842041803E-2</v>
      </c>
      <c r="M6" s="38">
        <v>0</v>
      </c>
      <c r="N6" s="38">
        <v>0</v>
      </c>
      <c r="O6" s="38">
        <v>-1.57622360136031E-2</v>
      </c>
      <c r="P6" s="38">
        <v>0</v>
      </c>
      <c r="Q6" s="38">
        <v>-8.0355916125667101E-2</v>
      </c>
      <c r="R6" s="38">
        <v>0</v>
      </c>
      <c r="S6" s="38">
        <v>0</v>
      </c>
      <c r="T6" s="38">
        <v>0</v>
      </c>
      <c r="U6" s="38">
        <v>0</v>
      </c>
      <c r="V6" s="38">
        <v>0</v>
      </c>
      <c r="W6" s="38">
        <v>0</v>
      </c>
      <c r="X6" s="38">
        <v>0</v>
      </c>
      <c r="Y6" s="38">
        <v>0</v>
      </c>
      <c r="Z6" s="38">
        <v>0</v>
      </c>
      <c r="AA6" s="38">
        <v>0</v>
      </c>
      <c r="AB6" s="38">
        <v>0</v>
      </c>
      <c r="AC6" s="38">
        <v>0</v>
      </c>
      <c r="AD6" s="38">
        <v>0</v>
      </c>
      <c r="AE6" s="38">
        <v>-5.3275229669621001E-3</v>
      </c>
      <c r="AF6" s="38">
        <v>-0.54334155462736</v>
      </c>
      <c r="AH6">
        <f t="shared" si="0"/>
        <v>-0.54334155462736</v>
      </c>
      <c r="AI6">
        <v>1.0575000000000001</v>
      </c>
      <c r="AJ6">
        <f t="shared" si="1"/>
        <v>-0.54334155462736</v>
      </c>
      <c r="AK6">
        <f t="shared" si="2"/>
        <v>-0.10336185756285199</v>
      </c>
    </row>
    <row r="7" spans="1:37">
      <c r="A7" s="37">
        <v>39629</v>
      </c>
      <c r="B7" s="38">
        <v>1.49509019367393E-2</v>
      </c>
      <c r="C7" s="38">
        <v>2.66458882674366E-2</v>
      </c>
      <c r="D7" s="38">
        <v>2.1298810494511201E-2</v>
      </c>
      <c r="E7" s="38">
        <v>8.5748696607639105E-2</v>
      </c>
      <c r="F7" s="38">
        <v>-1.38040469813659E-2</v>
      </c>
      <c r="G7" s="38">
        <v>-4.8022537684263997E-2</v>
      </c>
      <c r="H7" s="38">
        <v>7.2365403155814897E-2</v>
      </c>
      <c r="I7" s="38">
        <v>8.0416770416051206E-2</v>
      </c>
      <c r="J7" s="38">
        <v>-0.11647268036221201</v>
      </c>
      <c r="K7" s="38">
        <v>-0.481970932191642</v>
      </c>
      <c r="L7" s="38">
        <v>-6.5326561609417202E-2</v>
      </c>
      <c r="M7" s="38">
        <v>0</v>
      </c>
      <c r="N7" s="38">
        <v>0</v>
      </c>
      <c r="O7" s="38">
        <v>-1.26823815587878E-2</v>
      </c>
      <c r="P7" s="38">
        <v>0</v>
      </c>
      <c r="Q7" s="38">
        <v>-8.93477225709495E-2</v>
      </c>
      <c r="R7" s="38">
        <v>0</v>
      </c>
      <c r="S7" s="38">
        <v>0</v>
      </c>
      <c r="T7" s="38">
        <v>0</v>
      </c>
      <c r="U7" s="38">
        <v>0</v>
      </c>
      <c r="V7" s="38">
        <v>0</v>
      </c>
      <c r="W7" s="38">
        <v>0</v>
      </c>
      <c r="X7" s="38">
        <v>0</v>
      </c>
      <c r="Y7" s="38">
        <v>0</v>
      </c>
      <c r="Z7" s="38">
        <v>0</v>
      </c>
      <c r="AA7" s="38">
        <v>0</v>
      </c>
      <c r="AB7" s="38">
        <v>0</v>
      </c>
      <c r="AC7" s="38">
        <v>0</v>
      </c>
      <c r="AD7" s="38">
        <v>0</v>
      </c>
      <c r="AE7" s="38">
        <v>-5.2873453278311404E-3</v>
      </c>
      <c r="AF7" s="38">
        <v>-0.53148773740828004</v>
      </c>
      <c r="AH7">
        <f t="shared" si="0"/>
        <v>-0.53148773740828004</v>
      </c>
      <c r="AI7">
        <v>1.1025</v>
      </c>
      <c r="AJ7">
        <f t="shared" si="1"/>
        <v>-0.53148773740828004</v>
      </c>
      <c r="AK7">
        <f t="shared" si="2"/>
        <v>-4.9516805216638038E-2</v>
      </c>
    </row>
    <row r="8" spans="1:37">
      <c r="A8" s="37">
        <v>39721</v>
      </c>
      <c r="B8" s="38">
        <v>-2.4645366399930601E-2</v>
      </c>
      <c r="C8" s="38">
        <v>8.2760013987694905E-2</v>
      </c>
      <c r="D8" s="38">
        <v>2.7873900729647901E-2</v>
      </c>
      <c r="E8" s="38">
        <v>0.195512825358855</v>
      </c>
      <c r="F8" s="38">
        <v>-1.12600289077268E-2</v>
      </c>
      <c r="G8" s="38">
        <v>-4.54572010852448E-2</v>
      </c>
      <c r="H8" s="38">
        <v>6.81811738634443E-2</v>
      </c>
      <c r="I8" s="38">
        <v>7.4399866697178699E-2</v>
      </c>
      <c r="J8" s="38">
        <v>-0.11990625766883101</v>
      </c>
      <c r="K8" s="38">
        <v>-0.29567793204082099</v>
      </c>
      <c r="L8" s="38">
        <v>-5.5120098011344397E-2</v>
      </c>
      <c r="M8" s="38">
        <v>0</v>
      </c>
      <c r="N8" s="38">
        <v>0</v>
      </c>
      <c r="O8" s="38">
        <v>-1.1767975739471101E-2</v>
      </c>
      <c r="P8" s="38">
        <v>0</v>
      </c>
      <c r="Q8" s="38">
        <v>-9.6770781114636995E-2</v>
      </c>
      <c r="R8" s="38">
        <v>0</v>
      </c>
      <c r="S8" s="38">
        <v>0</v>
      </c>
      <c r="T8" s="38">
        <v>0</v>
      </c>
      <c r="U8" s="38">
        <v>0</v>
      </c>
      <c r="V8" s="38">
        <v>0</v>
      </c>
      <c r="W8" s="38">
        <v>0</v>
      </c>
      <c r="X8" s="38">
        <v>0</v>
      </c>
      <c r="Y8" s="38">
        <v>0</v>
      </c>
      <c r="Z8" s="38">
        <v>0</v>
      </c>
      <c r="AA8" s="38">
        <v>0</v>
      </c>
      <c r="AB8" s="38">
        <v>0</v>
      </c>
      <c r="AC8" s="38">
        <v>0</v>
      </c>
      <c r="AD8" s="38">
        <v>0</v>
      </c>
      <c r="AE8" s="38">
        <v>-5.2468890973983197E-3</v>
      </c>
      <c r="AF8" s="38">
        <v>-0.217124749428589</v>
      </c>
      <c r="AH8">
        <f t="shared" si="0"/>
        <v>-0.217124749428589</v>
      </c>
      <c r="AI8">
        <v>1.135</v>
      </c>
      <c r="AJ8">
        <f t="shared" si="1"/>
        <v>-0.217124749428589</v>
      </c>
      <c r="AK8">
        <f t="shared" si="2"/>
        <v>7.8553182612231987E-2</v>
      </c>
    </row>
    <row r="9" spans="1:37">
      <c r="A9" s="37">
        <v>39813</v>
      </c>
      <c r="B9" s="38">
        <v>-7.0932243264855505E-2</v>
      </c>
      <c r="C9" s="38">
        <v>0.19355306696663399</v>
      </c>
      <c r="D9" s="38">
        <v>7.7228360364397397E-2</v>
      </c>
      <c r="E9" s="38">
        <v>0.352625527292938</v>
      </c>
      <c r="F9" s="38">
        <v>1.5073511176179E-2</v>
      </c>
      <c r="G9" s="38">
        <v>-2.8965087614966301E-2</v>
      </c>
      <c r="H9" s="38">
        <v>-5.8265688036042103E-2</v>
      </c>
      <c r="I9" s="38">
        <v>8.6800769040228598E-2</v>
      </c>
      <c r="J9" s="38">
        <v>-0.124971990069158</v>
      </c>
      <c r="K9" s="38">
        <v>-0.14814632148170401</v>
      </c>
      <c r="L9" s="38">
        <v>-8.64961085027771E-2</v>
      </c>
      <c r="M9" s="38">
        <v>0</v>
      </c>
      <c r="N9" s="38">
        <v>0</v>
      </c>
      <c r="O9" s="38">
        <v>-8.4335072764735505E-3</v>
      </c>
      <c r="P9" s="38">
        <v>0</v>
      </c>
      <c r="Q9" s="38">
        <v>-0.13252484040028101</v>
      </c>
      <c r="R9" s="38">
        <v>0</v>
      </c>
      <c r="S9" s="38">
        <v>0</v>
      </c>
      <c r="T9" s="38">
        <v>0</v>
      </c>
      <c r="U9" s="38">
        <v>0</v>
      </c>
      <c r="V9" s="38">
        <v>0</v>
      </c>
      <c r="W9" s="38">
        <v>0</v>
      </c>
      <c r="X9" s="38">
        <v>0</v>
      </c>
      <c r="Y9" s="38">
        <v>5.5765543594643197E-2</v>
      </c>
      <c r="Z9" s="38">
        <v>2.1903663854372899E-2</v>
      </c>
      <c r="AA9" s="38">
        <v>3.0307236068813901E-3</v>
      </c>
      <c r="AB9" s="38">
        <v>3.50769859893254E-4</v>
      </c>
      <c r="AC9" s="39">
        <v>4.8560054667561001E-5</v>
      </c>
      <c r="AD9" s="38">
        <v>-1.4775631826959601E-4</v>
      </c>
      <c r="AE9" s="38">
        <v>-5.2061816294956204E-3</v>
      </c>
      <c r="AF9" s="38">
        <v>0.142290771216809</v>
      </c>
      <c r="AH9">
        <f t="shared" si="0"/>
        <v>0.142290771216809</v>
      </c>
      <c r="AI9">
        <v>0.97250000000000003</v>
      </c>
      <c r="AJ9">
        <f t="shared" si="1"/>
        <v>0.142290771216809</v>
      </c>
      <c r="AK9">
        <f t="shared" si="2"/>
        <v>0.20948558804632428</v>
      </c>
    </row>
    <row r="10" spans="1:37">
      <c r="A10" s="37">
        <v>39903</v>
      </c>
      <c r="B10" s="38">
        <v>-3.2379670272715003E-2</v>
      </c>
      <c r="C10" s="38">
        <v>0.12826512524324499</v>
      </c>
      <c r="D10" s="38">
        <v>3.3616996508201699E-2</v>
      </c>
      <c r="E10" s="38">
        <v>0.314294115712972</v>
      </c>
      <c r="F10" s="38">
        <v>-7.2794370534021602E-4</v>
      </c>
      <c r="G10" s="38">
        <v>-7.2134002332647898E-2</v>
      </c>
      <c r="H10" s="38">
        <v>8.9963609734373604E-2</v>
      </c>
      <c r="I10" s="38">
        <v>5.9425236385163498E-2</v>
      </c>
      <c r="J10" s="38">
        <v>-0.114434154019666</v>
      </c>
      <c r="K10" s="38">
        <v>4.05245655008152E-2</v>
      </c>
      <c r="L10" s="38">
        <v>-7.5899519844223495E-2</v>
      </c>
      <c r="M10" s="38">
        <v>0</v>
      </c>
      <c r="N10" s="38">
        <v>0</v>
      </c>
      <c r="O10" s="38">
        <v>-3.9515291557743696E-3</v>
      </c>
      <c r="P10" s="38">
        <v>0</v>
      </c>
      <c r="Q10" s="38">
        <v>-0.13811082341414099</v>
      </c>
      <c r="R10" s="38">
        <v>0</v>
      </c>
      <c r="S10" s="38">
        <v>0</v>
      </c>
      <c r="T10" s="38">
        <v>0</v>
      </c>
      <c r="U10" s="38">
        <v>0</v>
      </c>
      <c r="V10" s="38">
        <v>0</v>
      </c>
      <c r="W10" s="38">
        <v>0</v>
      </c>
      <c r="X10" s="38">
        <v>0</v>
      </c>
      <c r="Y10" s="38">
        <v>9.6191409160379798E-2</v>
      </c>
      <c r="Z10" s="38">
        <v>4.37787038486879E-2</v>
      </c>
      <c r="AA10" s="38">
        <v>1.17906869734208E-2</v>
      </c>
      <c r="AB10" s="38">
        <v>9.6899651282078005E-4</v>
      </c>
      <c r="AC10" s="38">
        <v>4.9805771528206903E-4</v>
      </c>
      <c r="AD10" s="38">
        <v>-1.00726450407105E-3</v>
      </c>
      <c r="AE10" s="38">
        <v>-5.1652492288752202E-3</v>
      </c>
      <c r="AF10" s="38">
        <v>0.37550734681790399</v>
      </c>
      <c r="AH10">
        <f t="shared" si="0"/>
        <v>0.37550734681790399</v>
      </c>
      <c r="AI10">
        <v>0.42</v>
      </c>
      <c r="AJ10">
        <f t="shared" si="1"/>
        <v>0.37550734681790399</v>
      </c>
      <c r="AK10">
        <f t="shared" si="2"/>
        <v>0.18276219161056845</v>
      </c>
    </row>
    <row r="11" spans="1:37">
      <c r="A11" s="37">
        <v>39994</v>
      </c>
      <c r="B11" s="38">
        <v>-1.7289522424142001E-2</v>
      </c>
      <c r="C11" s="38">
        <v>7.37238363529574E-2</v>
      </c>
      <c r="D11" s="38">
        <v>1.17037771247579E-2</v>
      </c>
      <c r="E11" s="38">
        <v>0.26422846949169798</v>
      </c>
      <c r="F11" s="38">
        <v>-5.2363960802695002E-3</v>
      </c>
      <c r="G11" s="38">
        <v>-6.72954097794186E-2</v>
      </c>
      <c r="H11" s="38">
        <v>0.174362934250584</v>
      </c>
      <c r="I11" s="38">
        <v>4.0622652908485497E-2</v>
      </c>
      <c r="J11" s="38">
        <v>-0.136974555104</v>
      </c>
      <c r="K11" s="38">
        <v>7.3710805971819504E-2</v>
      </c>
      <c r="L11" s="38">
        <v>-6.5698625187761801E-3</v>
      </c>
      <c r="M11" s="38">
        <v>0</v>
      </c>
      <c r="N11" s="38">
        <v>0</v>
      </c>
      <c r="O11" s="38">
        <v>-6.1345350772943697E-3</v>
      </c>
      <c r="P11" s="38">
        <v>0</v>
      </c>
      <c r="Q11" s="38">
        <v>-0.115757250969448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8">
        <v>0</v>
      </c>
      <c r="X11" s="38">
        <v>0</v>
      </c>
      <c r="Y11" s="38">
        <v>9.1809023161025502E-2</v>
      </c>
      <c r="Z11" s="38">
        <v>5.9794746438147098E-2</v>
      </c>
      <c r="AA11" s="38">
        <v>2.3510853009873999E-2</v>
      </c>
      <c r="AB11" s="38">
        <v>4.55062054335016E-3</v>
      </c>
      <c r="AC11" s="38">
        <v>1.3526847125434999E-3</v>
      </c>
      <c r="AD11" s="38">
        <v>-1.1718947565512801E-3</v>
      </c>
      <c r="AE11" s="38">
        <v>-5.1241171845567597E-3</v>
      </c>
      <c r="AF11" s="38">
        <v>0.45781686007078098</v>
      </c>
      <c r="AH11">
        <f t="shared" si="0"/>
        <v>0.45781686007078098</v>
      </c>
      <c r="AI11">
        <v>0.23250000000000001</v>
      </c>
      <c r="AJ11">
        <f t="shared" si="1"/>
        <v>0.45781686007078098</v>
      </c>
      <c r="AK11">
        <f t="shared" si="2"/>
        <v>0.20426002099057256</v>
      </c>
    </row>
    <row r="12" spans="1:37">
      <c r="A12" s="37">
        <v>40086</v>
      </c>
      <c r="B12" s="38">
        <v>4.7276987363035601E-2</v>
      </c>
      <c r="C12" s="38">
        <v>-5.5764240795561103E-2</v>
      </c>
      <c r="D12" s="38">
        <v>-5.9247366854685703E-4</v>
      </c>
      <c r="E12" s="38">
        <v>0.19727102475817199</v>
      </c>
      <c r="F12" s="38">
        <v>-2.2959240117499001E-3</v>
      </c>
      <c r="G12" s="38">
        <v>-8.1844155430648394E-2</v>
      </c>
      <c r="H12" s="38">
        <v>0.14144566171768899</v>
      </c>
      <c r="I12" s="38">
        <v>3.1999297424600899E-2</v>
      </c>
      <c r="J12" s="38">
        <v>-0.141286695856912</v>
      </c>
      <c r="K12" s="38">
        <v>7.0339475632407999E-3</v>
      </c>
      <c r="L12" s="38">
        <v>3.65586812419368E-2</v>
      </c>
      <c r="M12" s="38">
        <v>0</v>
      </c>
      <c r="N12" s="38">
        <v>0</v>
      </c>
      <c r="O12" s="38">
        <v>-1.5852715331588899E-2</v>
      </c>
      <c r="P12" s="38">
        <v>0</v>
      </c>
      <c r="Q12" s="38">
        <v>-0.11453265284219</v>
      </c>
      <c r="R12" s="38">
        <v>0</v>
      </c>
      <c r="S12" s="38">
        <v>0</v>
      </c>
      <c r="T12" s="38">
        <v>0</v>
      </c>
      <c r="U12" s="38">
        <v>0</v>
      </c>
      <c r="V12" s="38">
        <v>0</v>
      </c>
      <c r="W12" s="38">
        <v>0</v>
      </c>
      <c r="X12" s="38">
        <v>0</v>
      </c>
      <c r="Y12" s="38">
        <v>4.3971978733558001E-2</v>
      </c>
      <c r="Z12" s="38">
        <v>4.8621436770163097E-2</v>
      </c>
      <c r="AA12" s="38">
        <v>2.7057756226610798E-2</v>
      </c>
      <c r="AB12" s="38">
        <v>6.31969980452491E-3</v>
      </c>
      <c r="AC12" s="38">
        <v>2.50134840488454E-3</v>
      </c>
      <c r="AD12" s="38">
        <v>1.50517626592488E-3</v>
      </c>
      <c r="AE12" s="38">
        <v>-5.0828098021915699E-3</v>
      </c>
      <c r="AF12" s="38">
        <v>0.17431132853494699</v>
      </c>
      <c r="AH12">
        <f t="shared" si="0"/>
        <v>0.17431132853494699</v>
      </c>
      <c r="AI12">
        <v>0.13250000000000001</v>
      </c>
      <c r="AJ12">
        <f t="shared" si="1"/>
        <v>0.17431132853494699</v>
      </c>
      <c r="AK12">
        <f t="shared" si="2"/>
        <v>3.7299984766039962E-2</v>
      </c>
    </row>
    <row r="13" spans="1:37">
      <c r="A13" s="37">
        <v>40178</v>
      </c>
      <c r="B13" s="38">
        <v>-1.0518196106773601E-2</v>
      </c>
      <c r="C13" s="38">
        <v>1.1219881644658199E-2</v>
      </c>
      <c r="D13" s="38">
        <v>2.7825309102141801E-3</v>
      </c>
      <c r="E13" s="38">
        <v>0.226493864231225</v>
      </c>
      <c r="F13" s="38">
        <v>-7.4761000150368195E-4</v>
      </c>
      <c r="G13" s="38">
        <v>-5.0798346111255603E-2</v>
      </c>
      <c r="H13" s="38">
        <v>0.17755939186977701</v>
      </c>
      <c r="I13" s="38">
        <v>2.1885179413082601E-2</v>
      </c>
      <c r="J13" s="38">
        <v>-0.138896049226543</v>
      </c>
      <c r="K13" s="38">
        <v>0.15201607104485501</v>
      </c>
      <c r="L13" s="38">
        <v>3.86140777523954E-2</v>
      </c>
      <c r="M13" s="38">
        <v>0</v>
      </c>
      <c r="N13" s="38">
        <v>0</v>
      </c>
      <c r="O13" s="38">
        <v>-2.5965178911103701E-2</v>
      </c>
      <c r="P13" s="38">
        <v>0</v>
      </c>
      <c r="Q13" s="38">
        <v>-9.2864527095375904E-2</v>
      </c>
      <c r="R13" s="38">
        <v>0</v>
      </c>
      <c r="S13" s="38">
        <v>0</v>
      </c>
      <c r="T13" s="38">
        <v>0</v>
      </c>
      <c r="U13" s="38">
        <v>0</v>
      </c>
      <c r="V13" s="38">
        <v>0</v>
      </c>
      <c r="W13" s="38">
        <v>0</v>
      </c>
      <c r="X13" s="38">
        <v>0</v>
      </c>
      <c r="Y13" s="38">
        <v>3.0868334980589201E-2</v>
      </c>
      <c r="Z13" s="38">
        <v>3.5833395797546901E-2</v>
      </c>
      <c r="AA13" s="38">
        <v>3.9835693902455303E-2</v>
      </c>
      <c r="AB13" s="38">
        <v>1.0223812439751701E-2</v>
      </c>
      <c r="AC13" s="38">
        <v>4.0650147827204003E-3</v>
      </c>
      <c r="AD13" s="38">
        <v>7.4083233930846999E-3</v>
      </c>
      <c r="AE13" s="38">
        <v>-5.04135043546946E-3</v>
      </c>
      <c r="AF13" s="38">
        <v>0.43397431427432698</v>
      </c>
      <c r="AH13">
        <f t="shared" si="0"/>
        <v>0.43397431427432698</v>
      </c>
      <c r="AI13">
        <v>0.1125</v>
      </c>
      <c r="AJ13">
        <f t="shared" si="1"/>
        <v>0.43397431427432698</v>
      </c>
      <c r="AK13">
        <f t="shared" si="2"/>
        <v>0.15372366793332376</v>
      </c>
    </row>
    <row r="14" spans="1:37">
      <c r="A14" s="37">
        <v>40268</v>
      </c>
      <c r="B14" s="38">
        <v>1.0828065935765799E-2</v>
      </c>
      <c r="C14" s="38">
        <v>-1.8565702824357402E-2</v>
      </c>
      <c r="D14" s="38">
        <v>3.1218933038178699E-3</v>
      </c>
      <c r="E14" s="38">
        <v>0.20376500318451199</v>
      </c>
      <c r="F14" s="38">
        <v>2.3561280761690401E-3</v>
      </c>
      <c r="G14" s="38">
        <v>-5.6029236200874702E-2</v>
      </c>
      <c r="H14" s="38">
        <v>5.9505772629908499E-2</v>
      </c>
      <c r="I14" s="38">
        <v>3.4389067695189103E-2</v>
      </c>
      <c r="J14" s="38">
        <v>-0.12924878944760099</v>
      </c>
      <c r="K14" s="38">
        <v>0.14942637708485801</v>
      </c>
      <c r="L14" s="38">
        <v>-1.5143467177392499E-3</v>
      </c>
      <c r="M14" s="38">
        <v>0</v>
      </c>
      <c r="N14" s="38">
        <v>0</v>
      </c>
      <c r="O14" s="38">
        <v>-2.87395824460423E-2</v>
      </c>
      <c r="P14" s="38">
        <v>0</v>
      </c>
      <c r="Q14" s="38">
        <v>-0.119754617321999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2.15702878056276E-2</v>
      </c>
      <c r="Z14" s="38">
        <v>1.09017713850418E-2</v>
      </c>
      <c r="AA14" s="38">
        <v>3.2988567570955599E-2</v>
      </c>
      <c r="AB14" s="38">
        <v>1.23692150566885E-2</v>
      </c>
      <c r="AC14" s="38">
        <v>5.6381586657590502E-3</v>
      </c>
      <c r="AD14" s="38">
        <v>1.8239852743404599E-2</v>
      </c>
      <c r="AE14" s="38">
        <v>-4.9997615165981299E-3</v>
      </c>
      <c r="AF14" s="38">
        <v>0.20624812466248299</v>
      </c>
      <c r="AH14">
        <f t="shared" si="0"/>
        <v>0.20624812466248299</v>
      </c>
      <c r="AI14">
        <v>0.105</v>
      </c>
      <c r="AJ14">
        <f t="shared" si="1"/>
        <v>0.20624812466248299</v>
      </c>
      <c r="AK14">
        <f t="shared" si="2"/>
        <v>-4.4886105649852182E-2</v>
      </c>
    </row>
    <row r="15" spans="1:37">
      <c r="A15" s="37">
        <v>40359</v>
      </c>
      <c r="B15" s="38">
        <v>9.9196877404074107E-3</v>
      </c>
      <c r="C15" s="38">
        <v>-9.0640374259516696E-2</v>
      </c>
      <c r="D15" s="38">
        <v>2.5522226008491699E-2</v>
      </c>
      <c r="E15" s="38">
        <v>0.125480959448979</v>
      </c>
      <c r="F15" s="38">
        <v>2.23128121365847E-2</v>
      </c>
      <c r="G15" s="38">
        <v>-2.4364988289972401E-2</v>
      </c>
      <c r="H15" s="38">
        <v>1.1301376778078499E-2</v>
      </c>
      <c r="I15" s="38">
        <v>3.7085696389773597E-2</v>
      </c>
      <c r="J15" s="38">
        <v>-0.134641948534961</v>
      </c>
      <c r="K15" s="38">
        <v>6.0821970715850701E-2</v>
      </c>
      <c r="L15" s="38">
        <v>1.7281028685618201E-2</v>
      </c>
      <c r="M15" s="38">
        <v>0</v>
      </c>
      <c r="N15" s="38">
        <v>0</v>
      </c>
      <c r="O15" s="38">
        <v>-3.2958660417212099E-2</v>
      </c>
      <c r="P15" s="38">
        <v>0</v>
      </c>
      <c r="Q15" s="38">
        <v>-0.161246464610798</v>
      </c>
      <c r="R15" s="38">
        <v>0</v>
      </c>
      <c r="S15" s="38">
        <v>0</v>
      </c>
      <c r="T15" s="38">
        <v>0</v>
      </c>
      <c r="U15" s="38">
        <v>0</v>
      </c>
      <c r="V15" s="38">
        <v>0</v>
      </c>
      <c r="W15" s="38">
        <v>0</v>
      </c>
      <c r="X15" s="38">
        <v>0</v>
      </c>
      <c r="Y15" s="38">
        <v>-1.6163765604170401E-2</v>
      </c>
      <c r="Z15" s="38">
        <v>-1.0412589351549499E-2</v>
      </c>
      <c r="AA15" s="38">
        <v>8.3343936530195992E-3</v>
      </c>
      <c r="AB15" s="38">
        <v>9.1595108999990293E-3</v>
      </c>
      <c r="AC15" s="38">
        <v>4.9783420788785098E-3</v>
      </c>
      <c r="AD15" s="38">
        <v>3.7046323199156697E-2</v>
      </c>
      <c r="AE15" s="38">
        <v>-4.9580645858799399E-3</v>
      </c>
      <c r="AF15" s="38">
        <v>-0.106142527919227</v>
      </c>
      <c r="AH15">
        <f t="shared" si="0"/>
        <v>-0.106142527919227</v>
      </c>
      <c r="AI15">
        <v>0.105</v>
      </c>
      <c r="AJ15">
        <f t="shared" si="1"/>
        <v>-0.106142527919227</v>
      </c>
      <c r="AK15">
        <f t="shared" si="2"/>
        <v>-0.19990671351041162</v>
      </c>
    </row>
    <row r="16" spans="1:37">
      <c r="A16" s="37">
        <v>40451</v>
      </c>
      <c r="B16" s="38">
        <v>-1.1245228769112801E-2</v>
      </c>
      <c r="C16" s="38">
        <v>-2.4987590894003101E-2</v>
      </c>
      <c r="D16" s="38">
        <v>3.0132641007438499E-2</v>
      </c>
      <c r="E16" s="38">
        <v>9.2045526570435701E-2</v>
      </c>
      <c r="F16" s="38">
        <v>1.5664915792989401E-2</v>
      </c>
      <c r="G16" s="38">
        <v>-1.9746120859438498E-2</v>
      </c>
      <c r="H16" s="38">
        <v>4.67765683210844E-2</v>
      </c>
      <c r="I16" s="38">
        <v>3.6146524687276901E-2</v>
      </c>
      <c r="J16" s="38">
        <v>-0.137326344537923</v>
      </c>
      <c r="K16" s="38">
        <v>0.119422473443786</v>
      </c>
      <c r="L16" s="38">
        <v>-2.7692093716780899E-2</v>
      </c>
      <c r="M16" s="38">
        <v>0</v>
      </c>
      <c r="N16" s="38">
        <v>0</v>
      </c>
      <c r="O16" s="38">
        <v>-3.2042185086794399E-2</v>
      </c>
      <c r="P16" s="38">
        <v>0</v>
      </c>
      <c r="Q16" s="38">
        <v>-0.15152161868132599</v>
      </c>
      <c r="R16" s="38">
        <v>0</v>
      </c>
      <c r="S16" s="38">
        <v>0</v>
      </c>
      <c r="T16" s="38">
        <v>0</v>
      </c>
      <c r="U16" s="38">
        <v>0</v>
      </c>
      <c r="V16" s="38">
        <v>0</v>
      </c>
      <c r="W16" s="38">
        <v>0</v>
      </c>
      <c r="X16" s="38">
        <v>0</v>
      </c>
      <c r="Y16" s="38">
        <v>-1.3096434287884699E-2</v>
      </c>
      <c r="Z16" s="38">
        <v>-1.73550723985448E-2</v>
      </c>
      <c r="AA16" s="38">
        <v>4.1240739587960698E-4</v>
      </c>
      <c r="AB16" s="38">
        <v>4.2481924029212197E-4</v>
      </c>
      <c r="AC16" s="38">
        <v>-2.5172539629939499E-3</v>
      </c>
      <c r="AD16" s="38">
        <v>6.1378364495779103E-2</v>
      </c>
      <c r="AE16" s="38">
        <v>-4.9162803204118701E-3</v>
      </c>
      <c r="AF16" s="38">
        <v>-4.0041982560255603E-2</v>
      </c>
      <c r="AH16">
        <f t="shared" si="0"/>
        <v>-4.0041982560255603E-2</v>
      </c>
      <c r="AI16">
        <v>0.1525</v>
      </c>
      <c r="AJ16">
        <f t="shared" si="1"/>
        <v>-4.0041982560255603E-2</v>
      </c>
      <c r="AK16">
        <f t="shared" si="2"/>
        <v>-0.18871128648656899</v>
      </c>
    </row>
    <row r="17" spans="1:37">
      <c r="A17" s="37">
        <v>40543</v>
      </c>
      <c r="B17" s="38">
        <v>5.5274316595168398E-2</v>
      </c>
      <c r="C17" s="38">
        <v>6.8084215256685602E-3</v>
      </c>
      <c r="D17" s="38">
        <v>2.5661104115223501E-2</v>
      </c>
      <c r="E17" s="38">
        <v>7.3252370543062703E-2</v>
      </c>
      <c r="F17" s="38">
        <v>8.4825879046850905E-3</v>
      </c>
      <c r="G17" s="38">
        <v>8.6860250819998999E-3</v>
      </c>
      <c r="H17" s="38">
        <v>1.4332100633218299E-2</v>
      </c>
      <c r="I17" s="38">
        <v>2.5319891544768901E-2</v>
      </c>
      <c r="J17" s="38">
        <v>-0.13804236958256499</v>
      </c>
      <c r="K17" s="38">
        <v>0.155484054003134</v>
      </c>
      <c r="L17" s="38">
        <v>5.0806132301882403E-3</v>
      </c>
      <c r="M17" s="38">
        <v>0</v>
      </c>
      <c r="N17" s="38">
        <v>0</v>
      </c>
      <c r="O17" s="38">
        <v>-3.05466941632354E-2</v>
      </c>
      <c r="P17" s="38">
        <v>0</v>
      </c>
      <c r="Q17" s="38">
        <v>-0.13669804356722601</v>
      </c>
      <c r="R17" s="38">
        <v>0</v>
      </c>
      <c r="S17" s="38">
        <v>0</v>
      </c>
      <c r="T17" s="38">
        <v>0</v>
      </c>
      <c r="U17" s="38">
        <v>0</v>
      </c>
      <c r="V17" s="38">
        <v>0</v>
      </c>
      <c r="W17" s="38">
        <v>0</v>
      </c>
      <c r="X17" s="38">
        <v>0</v>
      </c>
      <c r="Y17" s="38">
        <v>-5.3336513237733302E-3</v>
      </c>
      <c r="Z17" s="38">
        <v>-2.2333595753286001E-2</v>
      </c>
      <c r="AA17" s="38">
        <v>-1.66466527824655E-2</v>
      </c>
      <c r="AB17" s="38">
        <v>-8.7366987095456906E-3</v>
      </c>
      <c r="AC17" s="38">
        <v>-1.2405982171362301E-2</v>
      </c>
      <c r="AD17" s="38">
        <v>8.2400879552335105E-2</v>
      </c>
      <c r="AE17" s="38">
        <v>-4.8744285619368201E-3</v>
      </c>
      <c r="AF17" s="38">
        <v>8.5164248114053695E-2</v>
      </c>
      <c r="AH17">
        <f t="shared" si="0"/>
        <v>8.5164248114053695E-2</v>
      </c>
      <c r="AI17">
        <v>0.20250000000000001</v>
      </c>
      <c r="AJ17">
        <f t="shared" si="1"/>
        <v>8.5164248114053695E-2</v>
      </c>
      <c r="AK17">
        <f t="shared" si="2"/>
        <v>-8.72641047009826E-2</v>
      </c>
    </row>
    <row r="18" spans="1:37">
      <c r="A18" s="37">
        <v>40633</v>
      </c>
      <c r="B18" s="38">
        <v>5.2849512823040998E-2</v>
      </c>
      <c r="C18" s="38">
        <v>5.8573081320927997E-3</v>
      </c>
      <c r="D18" s="38">
        <v>1.0611877235931899E-2</v>
      </c>
      <c r="E18" s="38">
        <v>0.14030679650314501</v>
      </c>
      <c r="F18" s="38">
        <v>6.5003567510228703E-3</v>
      </c>
      <c r="G18" s="38">
        <v>4.4344557736329896E-3</v>
      </c>
      <c r="H18" s="38">
        <v>-6.2697523920924703E-2</v>
      </c>
      <c r="I18" s="38">
        <v>3.1286455154763401E-2</v>
      </c>
      <c r="J18" s="38">
        <v>-0.14551923671106601</v>
      </c>
      <c r="K18" s="38">
        <v>0.12055578149292399</v>
      </c>
      <c r="L18" s="38">
        <v>-1.9675933204651601E-2</v>
      </c>
      <c r="M18" s="38">
        <v>0</v>
      </c>
      <c r="N18" s="38">
        <v>0</v>
      </c>
      <c r="O18" s="38">
        <v>-2.8117740326375099E-2</v>
      </c>
      <c r="P18" s="38">
        <v>0</v>
      </c>
      <c r="Q18" s="38">
        <v>-0.10682215987745</v>
      </c>
      <c r="R18" s="38">
        <v>0</v>
      </c>
      <c r="S18" s="38">
        <v>0</v>
      </c>
      <c r="T18" s="38">
        <v>0</v>
      </c>
      <c r="U18" s="38">
        <v>0</v>
      </c>
      <c r="V18" s="38">
        <v>0</v>
      </c>
      <c r="W18" s="38">
        <v>0</v>
      </c>
      <c r="X18" s="38">
        <v>0</v>
      </c>
      <c r="Y18" s="38">
        <v>3.7361669424707902E-3</v>
      </c>
      <c r="Z18" s="38">
        <v>-1.09942614864085E-2</v>
      </c>
      <c r="AA18" s="38">
        <v>-2.3538721888105699E-2</v>
      </c>
      <c r="AB18" s="38">
        <v>-1.82806652720078E-2</v>
      </c>
      <c r="AC18" s="38">
        <v>-2.2520358649815799E-2</v>
      </c>
      <c r="AD18" s="38">
        <v>9.4892932465172303E-2</v>
      </c>
      <c r="AE18" s="38">
        <v>-4.8325283438663399E-3</v>
      </c>
      <c r="AF18" s="38">
        <v>2.80325135935235E-2</v>
      </c>
      <c r="AH18">
        <f t="shared" si="0"/>
        <v>2.80325135935235E-2</v>
      </c>
      <c r="AI18">
        <v>0.215</v>
      </c>
      <c r="AJ18">
        <f t="shared" si="1"/>
        <v>2.80325135935235E-2</v>
      </c>
      <c r="AK18">
        <f t="shared" si="2"/>
        <v>-0.11581836001070576</v>
      </c>
    </row>
    <row r="19" spans="1:37">
      <c r="A19" s="37">
        <v>40724</v>
      </c>
      <c r="B19" s="38">
        <v>2.1192790949286298E-2</v>
      </c>
      <c r="C19" s="38">
        <v>-2.7806986902744E-2</v>
      </c>
      <c r="D19" s="38">
        <v>3.0535242539101601E-2</v>
      </c>
      <c r="E19" s="38">
        <v>9.4586577102221306E-2</v>
      </c>
      <c r="F19" s="38">
        <v>1.5158174507675599E-2</v>
      </c>
      <c r="G19" s="38">
        <v>2.75253484034369E-2</v>
      </c>
      <c r="H19" s="38">
        <v>-9.9930372106050193E-3</v>
      </c>
      <c r="I19" s="38">
        <v>3.2474354940409497E-2</v>
      </c>
      <c r="J19" s="38">
        <v>-0.13697027964019801</v>
      </c>
      <c r="K19" s="38">
        <v>0.13264851231851199</v>
      </c>
      <c r="L19" s="38">
        <v>1.0556394693077301E-2</v>
      </c>
      <c r="M19" s="38">
        <v>0</v>
      </c>
      <c r="N19" s="38">
        <v>0</v>
      </c>
      <c r="O19" s="38">
        <v>-2.57101625136399E-2</v>
      </c>
      <c r="P19" s="38">
        <v>0</v>
      </c>
      <c r="Q19" s="38">
        <v>-0.146603359161115</v>
      </c>
      <c r="R19" s="38">
        <v>0</v>
      </c>
      <c r="S19" s="38">
        <v>0</v>
      </c>
      <c r="T19" s="38">
        <v>0</v>
      </c>
      <c r="U19" s="38">
        <v>0</v>
      </c>
      <c r="V19" s="38">
        <v>0</v>
      </c>
      <c r="W19" s="38">
        <v>0</v>
      </c>
      <c r="X19" s="38">
        <v>0</v>
      </c>
      <c r="Y19" s="38">
        <v>-1.46967547268076E-2</v>
      </c>
      <c r="Z19" s="38">
        <v>-1.7148014526139399E-2</v>
      </c>
      <c r="AA19" s="38">
        <v>-2.60633328954465E-2</v>
      </c>
      <c r="AB19" s="38">
        <v>-2.84180728155605E-2</v>
      </c>
      <c r="AC19" s="38">
        <v>-3.76447809455909E-2</v>
      </c>
      <c r="AD19" s="38">
        <v>0.102728688853924</v>
      </c>
      <c r="AE19" s="38">
        <v>-4.7905979175015502E-3</v>
      </c>
      <c r="AF19" s="38">
        <v>-8.4392949477045398E-3</v>
      </c>
      <c r="AH19">
        <f t="shared" si="0"/>
        <v>-8.4392949477045398E-3</v>
      </c>
      <c r="AI19">
        <v>0.30499999999999999</v>
      </c>
      <c r="AJ19">
        <f t="shared" si="1"/>
        <v>-8.4392949477045398E-3</v>
      </c>
      <c r="AK19">
        <f t="shared" si="2"/>
        <v>-0.11984554021059564</v>
      </c>
    </row>
    <row r="20" spans="1:37">
      <c r="A20" s="37">
        <v>40816</v>
      </c>
      <c r="B20" s="38">
        <v>5.33316531187474E-2</v>
      </c>
      <c r="C20" s="38">
        <v>-3.6132843518475601E-2</v>
      </c>
      <c r="D20" s="38">
        <v>4.5446653154450199E-2</v>
      </c>
      <c r="E20" s="38">
        <v>5.4863657517743698E-2</v>
      </c>
      <c r="F20" s="38">
        <v>2.7292446882244501E-2</v>
      </c>
      <c r="G20" s="38">
        <v>4.8683855476416203E-2</v>
      </c>
      <c r="H20" s="38">
        <v>-4.3639648466087998E-2</v>
      </c>
      <c r="I20" s="38">
        <v>4.71098725549942E-2</v>
      </c>
      <c r="J20" s="38">
        <v>-0.140325581509569</v>
      </c>
      <c r="K20" s="38">
        <v>0.14878796805126501</v>
      </c>
      <c r="L20" s="38">
        <v>9.9383787994586498E-3</v>
      </c>
      <c r="M20" s="38">
        <v>0</v>
      </c>
      <c r="N20" s="38">
        <v>0</v>
      </c>
      <c r="O20" s="38">
        <v>-2.4154200655138E-2</v>
      </c>
      <c r="P20" s="38">
        <v>0</v>
      </c>
      <c r="Q20" s="38">
        <v>-0.18404526739347599</v>
      </c>
      <c r="R20" s="38">
        <v>0</v>
      </c>
      <c r="S20" s="38">
        <v>0</v>
      </c>
      <c r="T20" s="38">
        <v>0</v>
      </c>
      <c r="U20" s="38">
        <v>0</v>
      </c>
      <c r="V20" s="38">
        <v>0</v>
      </c>
      <c r="W20" s="38">
        <v>0</v>
      </c>
      <c r="X20" s="38">
        <v>0</v>
      </c>
      <c r="Y20" s="38">
        <v>-3.34522310187165E-2</v>
      </c>
      <c r="Z20" s="38">
        <v>-2.6279631967587098E-2</v>
      </c>
      <c r="AA20" s="38">
        <v>-2.6674388047453E-2</v>
      </c>
      <c r="AB20" s="38">
        <v>-2.3528660117831401E-2</v>
      </c>
      <c r="AC20" s="38">
        <v>-5.2175625986574999E-2</v>
      </c>
      <c r="AD20" s="38">
        <v>0.104024364713903</v>
      </c>
      <c r="AE20" s="38">
        <v>-4.7486547774750398E-3</v>
      </c>
      <c r="AF20" s="38">
        <v>-5.5677883189162898E-2</v>
      </c>
      <c r="AH20">
        <f t="shared" si="0"/>
        <v>-5.5677883189162898E-2</v>
      </c>
      <c r="AI20">
        <v>0.34499999999999997</v>
      </c>
      <c r="AJ20">
        <f t="shared" si="1"/>
        <v>-5.5677883189162898E-2</v>
      </c>
      <c r="AK20">
        <f t="shared" si="2"/>
        <v>-0.1463796788161679</v>
      </c>
    </row>
    <row r="21" spans="1:37">
      <c r="A21" s="37">
        <v>40908</v>
      </c>
      <c r="B21" s="38">
        <v>-2.98387397870808E-3</v>
      </c>
      <c r="C21" s="38">
        <v>7.8758532530678004E-4</v>
      </c>
      <c r="D21" s="38">
        <v>3.8154088406554598E-2</v>
      </c>
      <c r="E21" s="38">
        <v>-5.24671205849408E-3</v>
      </c>
      <c r="F21" s="38">
        <v>1.8646038200136501E-2</v>
      </c>
      <c r="G21" s="38">
        <v>5.5412148164575702E-2</v>
      </c>
      <c r="H21" s="38">
        <v>-1.8998254171749499E-2</v>
      </c>
      <c r="I21" s="38">
        <v>5.5990871787358398E-2</v>
      </c>
      <c r="J21" s="38">
        <v>-0.13735790709092099</v>
      </c>
      <c r="K21" s="38">
        <v>0.15463704963076499</v>
      </c>
      <c r="L21" s="38">
        <v>-2.55348683293526E-2</v>
      </c>
      <c r="M21" s="38">
        <v>0</v>
      </c>
      <c r="N21" s="38">
        <v>0</v>
      </c>
      <c r="O21" s="38">
        <v>-1.5033677312211099E-2</v>
      </c>
      <c r="P21" s="38">
        <v>0</v>
      </c>
      <c r="Q21" s="38">
        <v>-0.211241284508833</v>
      </c>
      <c r="R21" s="38">
        <v>0</v>
      </c>
      <c r="S21" s="38">
        <v>0</v>
      </c>
      <c r="T21" s="38">
        <v>0</v>
      </c>
      <c r="U21" s="38">
        <v>0</v>
      </c>
      <c r="V21" s="38">
        <v>0</v>
      </c>
      <c r="W21" s="38">
        <v>0</v>
      </c>
      <c r="X21" s="38">
        <v>0</v>
      </c>
      <c r="Y21" s="38">
        <v>-2.92944078048696E-2</v>
      </c>
      <c r="Z21" s="38">
        <v>-3.0677325227927502E-2</v>
      </c>
      <c r="AA21" s="38">
        <v>-2.5216573152437201E-2</v>
      </c>
      <c r="AB21" s="38">
        <v>-2.02959295236247E-2</v>
      </c>
      <c r="AC21" s="38">
        <v>-4.9606686990327498E-2</v>
      </c>
      <c r="AD21" s="38">
        <v>9.4769692256787094E-2</v>
      </c>
      <c r="AE21" s="38">
        <v>-4.7067156864342803E-3</v>
      </c>
      <c r="AF21" s="38">
        <v>-0.157796742064407</v>
      </c>
      <c r="AH21">
        <f t="shared" si="0"/>
        <v>-0.157796742064407</v>
      </c>
      <c r="AI21">
        <v>0.31</v>
      </c>
      <c r="AJ21">
        <f t="shared" si="1"/>
        <v>-0.157796742064407</v>
      </c>
      <c r="AK21">
        <f t="shared" si="2"/>
        <v>-0.25211256125277259</v>
      </c>
    </row>
    <row r="22" spans="1:37">
      <c r="A22" s="37">
        <v>40999</v>
      </c>
      <c r="B22" s="38">
        <v>-8.1987918628297698E-3</v>
      </c>
      <c r="C22" s="38">
        <v>-3.4554319783520901E-2</v>
      </c>
      <c r="D22" s="38">
        <v>3.2618803381792003E-2</v>
      </c>
      <c r="E22" s="38">
        <v>5.2904614780310598E-3</v>
      </c>
      <c r="F22" s="38">
        <v>2.17519198475414E-2</v>
      </c>
      <c r="G22" s="38">
        <v>5.9998311680561599E-2</v>
      </c>
      <c r="H22" s="38">
        <v>1.88418298996588E-2</v>
      </c>
      <c r="I22" s="38">
        <v>5.2258209059690801E-2</v>
      </c>
      <c r="J22" s="38">
        <v>-0.15545023387211601</v>
      </c>
      <c r="K22" s="38">
        <v>8.2876048446443806E-2</v>
      </c>
      <c r="L22" s="38">
        <v>-1.71611170584435E-2</v>
      </c>
      <c r="M22" s="38">
        <v>0</v>
      </c>
      <c r="N22" s="38">
        <v>0</v>
      </c>
      <c r="O22" s="38">
        <v>-1.20923798319174E-2</v>
      </c>
      <c r="P22" s="38">
        <v>0</v>
      </c>
      <c r="Q22" s="38">
        <v>-0.166930847084964</v>
      </c>
      <c r="R22" s="38">
        <v>0</v>
      </c>
      <c r="S22" s="38">
        <v>0</v>
      </c>
      <c r="T22" s="38">
        <v>0</v>
      </c>
      <c r="U22" s="38">
        <v>0</v>
      </c>
      <c r="V22" s="38">
        <v>0</v>
      </c>
      <c r="W22" s="38">
        <v>0</v>
      </c>
      <c r="X22" s="38">
        <v>0</v>
      </c>
      <c r="Y22" s="38">
        <v>-3.31548892349771E-2</v>
      </c>
      <c r="Z22" s="38">
        <v>-3.5240776691522702E-2</v>
      </c>
      <c r="AA22" s="38">
        <v>-3.4263678551632801E-2</v>
      </c>
      <c r="AB22" s="38">
        <v>-2.29375733885262E-2</v>
      </c>
      <c r="AC22" s="38">
        <v>-4.2605940479220603E-2</v>
      </c>
      <c r="AD22" s="38">
        <v>8.7254496827586597E-2</v>
      </c>
      <c r="AE22" s="38">
        <v>-4.6647966989903401E-3</v>
      </c>
      <c r="AF22" s="38">
        <v>-0.20636526391735699</v>
      </c>
      <c r="AH22">
        <f t="shared" si="0"/>
        <v>-0.20636526391735699</v>
      </c>
      <c r="AI22">
        <v>0.16250000000000001</v>
      </c>
      <c r="AJ22">
        <f t="shared" si="1"/>
        <v>-0.20636526391735699</v>
      </c>
      <c r="AK22">
        <f t="shared" si="2"/>
        <v>-0.208292950845508</v>
      </c>
    </row>
    <row r="23" spans="1:37">
      <c r="A23" s="37">
        <v>41090</v>
      </c>
      <c r="B23" s="38">
        <v>9.7669992825307299E-3</v>
      </c>
      <c r="C23" s="38">
        <v>1.33262967717592E-2</v>
      </c>
      <c r="D23" s="38">
        <v>3.9284666013008E-2</v>
      </c>
      <c r="E23" s="38">
        <v>1.9462235903297199E-2</v>
      </c>
      <c r="F23" s="38">
        <v>2.0710356714647101E-2</v>
      </c>
      <c r="G23" s="38">
        <v>6.3450790339855803E-2</v>
      </c>
      <c r="H23" s="38">
        <v>-4.1212696830830897E-2</v>
      </c>
      <c r="I23" s="38">
        <v>6.7860394843564903E-2</v>
      </c>
      <c r="J23" s="38">
        <v>-0.158728367669662</v>
      </c>
      <c r="K23" s="38">
        <v>0.16727673651029501</v>
      </c>
      <c r="L23" s="38">
        <v>-2.1340601311474201E-2</v>
      </c>
      <c r="M23" s="38">
        <v>0</v>
      </c>
      <c r="N23" s="38">
        <v>0</v>
      </c>
      <c r="O23" s="38">
        <v>-7.23481222530949E-3</v>
      </c>
      <c r="P23" s="38">
        <v>0</v>
      </c>
      <c r="Q23" s="38">
        <v>-0.17339415573140601</v>
      </c>
      <c r="R23" s="38">
        <v>0</v>
      </c>
      <c r="S23" s="38">
        <v>0</v>
      </c>
      <c r="T23" s="38">
        <v>0</v>
      </c>
      <c r="U23" s="38">
        <v>0</v>
      </c>
      <c r="V23" s="38">
        <v>0</v>
      </c>
      <c r="W23" s="38">
        <v>0</v>
      </c>
      <c r="X23" s="38">
        <v>0</v>
      </c>
      <c r="Y23" s="38">
        <v>-1.76550220739152E-2</v>
      </c>
      <c r="Z23" s="38">
        <v>-3.2075257172427298E-2</v>
      </c>
      <c r="AA23" s="38">
        <v>-3.3048884752696302E-2</v>
      </c>
      <c r="AB23" s="38">
        <v>-3.5860648544085001E-2</v>
      </c>
      <c r="AC23" s="38">
        <v>-4.3874791078961299E-2</v>
      </c>
      <c r="AD23" s="38">
        <v>8.5250177380457398E-2</v>
      </c>
      <c r="AE23" s="38">
        <v>-4.6229131849523904E-3</v>
      </c>
      <c r="AF23" s="38">
        <v>-8.2659496816306702E-2</v>
      </c>
      <c r="AH23">
        <f t="shared" si="0"/>
        <v>-8.2659496816306702E-2</v>
      </c>
      <c r="AI23">
        <v>9.7500000000000003E-2</v>
      </c>
      <c r="AJ23">
        <f t="shared" si="1"/>
        <v>-8.2659496816306702E-2</v>
      </c>
      <c r="AK23">
        <f t="shared" si="2"/>
        <v>-0.17267180708497398</v>
      </c>
    </row>
    <row r="24" spans="1:37">
      <c r="A24" s="37">
        <v>41182</v>
      </c>
      <c r="B24" s="38">
        <v>1.6620225212237001E-2</v>
      </c>
      <c r="C24" s="38">
        <v>2.8569794794268701E-3</v>
      </c>
      <c r="D24" s="38">
        <v>2.85515394196507E-2</v>
      </c>
      <c r="E24" s="38">
        <v>0.10188532203079501</v>
      </c>
      <c r="F24" s="38">
        <v>2.3959351715491701E-2</v>
      </c>
      <c r="G24" s="38">
        <v>6.47003412208913E-2</v>
      </c>
      <c r="H24" s="38">
        <v>-0.11116819071425001</v>
      </c>
      <c r="I24" s="38">
        <v>7.0104333522290202E-2</v>
      </c>
      <c r="J24" s="38">
        <v>-0.157204106016407</v>
      </c>
      <c r="K24" s="38">
        <v>0.158122051985437</v>
      </c>
      <c r="L24" s="38">
        <v>-2.9053080481124E-2</v>
      </c>
      <c r="M24" s="38">
        <v>0</v>
      </c>
      <c r="N24" s="38">
        <v>0</v>
      </c>
      <c r="O24" s="38">
        <v>-4.2628140994065197E-3</v>
      </c>
      <c r="P24" s="38">
        <v>0</v>
      </c>
      <c r="Q24" s="38">
        <v>-0.158042684341995</v>
      </c>
      <c r="R24" s="38">
        <v>0</v>
      </c>
      <c r="S24" s="38">
        <v>0</v>
      </c>
      <c r="T24" s="38">
        <v>0</v>
      </c>
      <c r="U24" s="38">
        <v>0</v>
      </c>
      <c r="V24" s="38">
        <v>0</v>
      </c>
      <c r="W24" s="38">
        <v>0</v>
      </c>
      <c r="X24" s="38">
        <v>0</v>
      </c>
      <c r="Y24" s="38">
        <v>-5.7241726182885701E-3</v>
      </c>
      <c r="Z24" s="38">
        <v>-2.9633707122678401E-2</v>
      </c>
      <c r="AA24" s="38">
        <v>-2.3765219506868201E-2</v>
      </c>
      <c r="AB24" s="38">
        <v>-4.5173865142274602E-2</v>
      </c>
      <c r="AC24" s="38">
        <v>-4.9906265489200199E-2</v>
      </c>
      <c r="AD24" s="38">
        <v>8.3709426167789702E-2</v>
      </c>
      <c r="AE24" s="38">
        <v>-4.5810798518673302E-3</v>
      </c>
      <c r="AF24" s="38">
        <v>-6.8005614630352498E-2</v>
      </c>
      <c r="AH24">
        <f t="shared" si="0"/>
        <v>-6.8005614630352498E-2</v>
      </c>
      <c r="AI24">
        <v>0.04</v>
      </c>
      <c r="AJ24">
        <f t="shared" si="1"/>
        <v>-6.8005614630352498E-2</v>
      </c>
      <c r="AK24">
        <f t="shared" si="2"/>
        <v>-0.15563386290426923</v>
      </c>
    </row>
    <row r="25" spans="1:37">
      <c r="A25" s="37">
        <v>41274</v>
      </c>
      <c r="B25" s="38">
        <v>-1.05901760624769E-2</v>
      </c>
      <c r="C25" s="38">
        <v>-4.1422481885742497E-2</v>
      </c>
      <c r="D25" s="38">
        <v>3.10499176708092E-2</v>
      </c>
      <c r="E25" s="38">
        <v>6.5497613973512794E-2</v>
      </c>
      <c r="F25" s="38">
        <v>2.3957508837075502E-2</v>
      </c>
      <c r="G25" s="38">
        <v>6.8713206585120701E-2</v>
      </c>
      <c r="H25" s="38">
        <v>-3.2243630359425297E-2</v>
      </c>
      <c r="I25" s="38">
        <v>7.0121864030309497E-2</v>
      </c>
      <c r="J25" s="38">
        <v>-0.16774207544942701</v>
      </c>
      <c r="K25" s="38">
        <v>8.6805923788823403E-2</v>
      </c>
      <c r="L25" s="38">
        <v>-1.57661728888038E-2</v>
      </c>
      <c r="M25" s="38">
        <v>0</v>
      </c>
      <c r="N25" s="38">
        <v>0</v>
      </c>
      <c r="O25" s="38">
        <v>-4.5379567263383498E-3</v>
      </c>
      <c r="P25" s="38">
        <v>0</v>
      </c>
      <c r="Q25" s="38">
        <v>-0.12157709535146501</v>
      </c>
      <c r="R25" s="38">
        <v>0</v>
      </c>
      <c r="S25" s="38">
        <v>0</v>
      </c>
      <c r="T25" s="38">
        <v>0</v>
      </c>
      <c r="U25" s="38">
        <v>0</v>
      </c>
      <c r="V25" s="38">
        <v>0</v>
      </c>
      <c r="W25" s="38">
        <v>0</v>
      </c>
      <c r="X25" s="38">
        <v>0</v>
      </c>
      <c r="Y25" s="38">
        <v>-1.97054681085981E-2</v>
      </c>
      <c r="Z25" s="38">
        <v>-3.2329319530913898E-2</v>
      </c>
      <c r="AA25" s="38">
        <v>-1.83805202027492E-2</v>
      </c>
      <c r="AB25" s="38">
        <v>-4.87732802338487E-2</v>
      </c>
      <c r="AC25" s="38">
        <v>-4.5874939824322503E-2</v>
      </c>
      <c r="AD25" s="38">
        <v>7.1456041889261801E-2</v>
      </c>
      <c r="AE25" s="38">
        <v>-4.5393107668864298E-3</v>
      </c>
      <c r="AF25" s="38">
        <v>-0.14588035061608601</v>
      </c>
      <c r="AH25">
        <f t="shared" si="0"/>
        <v>-0.14588035061608601</v>
      </c>
      <c r="AI25">
        <v>2.75E-2</v>
      </c>
      <c r="AJ25">
        <f t="shared" si="1"/>
        <v>-0.14588035061608601</v>
      </c>
      <c r="AK25">
        <f t="shared" si="2"/>
        <v>-0.1390787883937388</v>
      </c>
    </row>
    <row r="26" spans="1:37">
      <c r="A26" s="37">
        <v>41364</v>
      </c>
      <c r="B26" s="38">
        <v>2.6578947099392399E-2</v>
      </c>
      <c r="C26" s="38">
        <v>-2.5718319677628301E-2</v>
      </c>
      <c r="D26" s="38">
        <v>3.1744081110406303E-2</v>
      </c>
      <c r="E26" s="38">
        <v>3.1045930758364999E-2</v>
      </c>
      <c r="F26" s="38">
        <v>1.89278454081734E-2</v>
      </c>
      <c r="G26" s="38">
        <v>8.3014852944751999E-2</v>
      </c>
      <c r="H26" s="38">
        <v>-1.20219711628526E-3</v>
      </c>
      <c r="I26" s="38">
        <v>6.7501544503066502E-2</v>
      </c>
      <c r="J26" s="38">
        <v>-0.15479284761897399</v>
      </c>
      <c r="K26" s="38">
        <v>0.16935517544585199</v>
      </c>
      <c r="L26" s="38">
        <v>-1.7074975092200802E-2</v>
      </c>
      <c r="M26" s="38">
        <v>0</v>
      </c>
      <c r="N26" s="38">
        <v>0</v>
      </c>
      <c r="O26" s="38">
        <v>-6.0886412727185503E-4</v>
      </c>
      <c r="P26" s="38">
        <v>0</v>
      </c>
      <c r="Q26" s="38">
        <v>-0.12686696416638299</v>
      </c>
      <c r="R26" s="38">
        <v>0</v>
      </c>
      <c r="S26" s="38">
        <v>0</v>
      </c>
      <c r="T26" s="38">
        <v>0</v>
      </c>
      <c r="U26" s="38">
        <v>0</v>
      </c>
      <c r="V26" s="38">
        <v>0</v>
      </c>
      <c r="W26" s="38">
        <v>0</v>
      </c>
      <c r="X26" s="38">
        <v>0</v>
      </c>
      <c r="Y26" s="38">
        <v>-3.1674563784441598E-2</v>
      </c>
      <c r="Z26" s="38">
        <v>-2.8148172142350901E-2</v>
      </c>
      <c r="AA26" s="38">
        <v>-1.5758379302865999E-2</v>
      </c>
      <c r="AB26" s="38">
        <v>-5.1419861844453602E-2</v>
      </c>
      <c r="AC26" s="38">
        <v>-3.3533414219429E-2</v>
      </c>
      <c r="AD26" s="38">
        <v>5.40741190823813E-2</v>
      </c>
      <c r="AE26" s="38">
        <v>-4.4976193779767398E-3</v>
      </c>
      <c r="AF26" s="38">
        <v>-9.0536821178755101E-3</v>
      </c>
      <c r="AH26">
        <f t="shared" si="0"/>
        <v>-9.0536821178755101E-3</v>
      </c>
      <c r="AI26">
        <v>0.03</v>
      </c>
      <c r="AJ26">
        <f t="shared" si="1"/>
        <v>-9.0536821178755101E-3</v>
      </c>
      <c r="AK26">
        <f t="shared" si="2"/>
        <v>-7.194858535256772E-2</v>
      </c>
    </row>
    <row r="27" spans="1:37">
      <c r="A27" s="37">
        <v>41455</v>
      </c>
      <c r="B27" s="38">
        <v>-8.42902671088595E-3</v>
      </c>
      <c r="C27" s="38">
        <v>1.8275590901684E-2</v>
      </c>
      <c r="D27" s="38">
        <v>3.0685620472236299E-2</v>
      </c>
      <c r="E27" s="38">
        <v>5.5460360757804403E-2</v>
      </c>
      <c r="F27" s="38">
        <v>1.49938590619823E-2</v>
      </c>
      <c r="G27" s="38">
        <v>9.4626510607901296E-2</v>
      </c>
      <c r="H27" s="38">
        <v>-2.9555279992076501E-2</v>
      </c>
      <c r="I27" s="38">
        <v>7.1996692314293995E-2</v>
      </c>
      <c r="J27" s="38">
        <v>-0.15782537074404199</v>
      </c>
      <c r="K27" s="38">
        <v>0.22282805986479001</v>
      </c>
      <c r="L27" s="38">
        <v>-2.3263795320578099E-2</v>
      </c>
      <c r="M27" s="38">
        <v>0</v>
      </c>
      <c r="N27" s="38">
        <v>0</v>
      </c>
      <c r="O27" s="38">
        <v>4.8270216282727697E-3</v>
      </c>
      <c r="P27" s="38">
        <v>0</v>
      </c>
      <c r="Q27" s="38">
        <v>-0.11583434878298</v>
      </c>
      <c r="R27" s="38">
        <v>0</v>
      </c>
      <c r="S27" s="38">
        <v>0</v>
      </c>
      <c r="T27" s="38">
        <v>0</v>
      </c>
      <c r="U27" s="38">
        <v>0</v>
      </c>
      <c r="V27" s="38">
        <v>0</v>
      </c>
      <c r="W27" s="38">
        <v>0</v>
      </c>
      <c r="X27" s="38">
        <v>0</v>
      </c>
      <c r="Y27" s="38">
        <v>-2.52390897896386E-2</v>
      </c>
      <c r="Z27" s="38">
        <v>-1.91211268187008E-2</v>
      </c>
      <c r="AA27" s="38">
        <v>-1.65627556680445E-2</v>
      </c>
      <c r="AB27" s="38">
        <v>-5.1004160944458699E-2</v>
      </c>
      <c r="AC27" s="38">
        <v>-2.7730626084205699E-2</v>
      </c>
      <c r="AD27" s="38">
        <v>4.18282131515193E-2</v>
      </c>
      <c r="AE27" s="38">
        <v>-4.4560185344968998E-3</v>
      </c>
      <c r="AF27" s="38">
        <v>7.6500329370375195E-2</v>
      </c>
      <c r="AH27">
        <f t="shared" si="0"/>
        <v>7.6500329370375195E-2</v>
      </c>
      <c r="AI27">
        <v>0.03</v>
      </c>
      <c r="AJ27">
        <f t="shared" si="1"/>
        <v>7.6500329370375195E-2</v>
      </c>
      <c r="AK27">
        <f t="shared" si="2"/>
        <v>-4.8498184340885805E-2</v>
      </c>
    </row>
    <row r="28" spans="1:37">
      <c r="A28" s="37">
        <v>41547</v>
      </c>
      <c r="B28" s="38">
        <v>8.75025935618713E-3</v>
      </c>
      <c r="C28" s="38">
        <v>-1.9464588012739599E-2</v>
      </c>
      <c r="D28" s="38">
        <v>2.8344011096681599E-2</v>
      </c>
      <c r="E28" s="38">
        <v>9.8782198533713603E-2</v>
      </c>
      <c r="F28" s="38">
        <v>2.2303024799027901E-2</v>
      </c>
      <c r="G28" s="38">
        <v>9.8205127231230399E-2</v>
      </c>
      <c r="H28" s="38">
        <v>-1.50791716116607E-2</v>
      </c>
      <c r="I28" s="38">
        <v>6.5097742645151696E-2</v>
      </c>
      <c r="J28" s="38">
        <v>-0.15755868184266</v>
      </c>
      <c r="K28" s="38">
        <v>0.24452231304143701</v>
      </c>
      <c r="L28" s="38">
        <v>-2.1703642360859698E-2</v>
      </c>
      <c r="M28" s="38">
        <v>0</v>
      </c>
      <c r="N28" s="38">
        <v>0</v>
      </c>
      <c r="O28" s="38">
        <v>7.5083304220210298E-3</v>
      </c>
      <c r="P28" s="38">
        <v>0</v>
      </c>
      <c r="Q28" s="38">
        <v>-0.110909106292362</v>
      </c>
      <c r="R28" s="38">
        <v>0</v>
      </c>
      <c r="S28" s="38">
        <v>0</v>
      </c>
      <c r="T28" s="38">
        <v>0</v>
      </c>
      <c r="U28" s="38">
        <v>0</v>
      </c>
      <c r="V28" s="38">
        <v>0</v>
      </c>
      <c r="W28" s="38">
        <v>0</v>
      </c>
      <c r="X28" s="38">
        <v>0</v>
      </c>
      <c r="Y28" s="38">
        <v>-3.6732275691563801E-2</v>
      </c>
      <c r="Z28" s="38">
        <v>-1.6885237451868498E-2</v>
      </c>
      <c r="AA28" s="38">
        <v>-2.3314218177385802E-2</v>
      </c>
      <c r="AB28" s="38">
        <v>-4.8631227997122897E-2</v>
      </c>
      <c r="AC28" s="38">
        <v>-2.99151890368658E-2</v>
      </c>
      <c r="AD28" s="38">
        <v>3.4907134481058998E-2</v>
      </c>
      <c r="AE28" s="38">
        <v>-4.4145205071557002E-3</v>
      </c>
      <c r="AF28" s="38">
        <v>0.123812282624262</v>
      </c>
      <c r="AH28">
        <f t="shared" si="0"/>
        <v>0.123812282624262</v>
      </c>
      <c r="AI28">
        <v>3.2500000000000001E-2</v>
      </c>
      <c r="AJ28">
        <f t="shared" si="1"/>
        <v>0.123812282624262</v>
      </c>
      <c r="AK28">
        <f t="shared" si="2"/>
        <v>-1.3901654342723946E-4</v>
      </c>
    </row>
    <row r="29" spans="1:37">
      <c r="A29" s="37">
        <v>41639</v>
      </c>
      <c r="B29" s="38">
        <v>2.6784511007384701E-2</v>
      </c>
      <c r="C29" s="38">
        <v>-1.1346496237057E-2</v>
      </c>
      <c r="D29" s="38">
        <v>2.9184926721288001E-2</v>
      </c>
      <c r="E29" s="38">
        <v>9.0467472610664498E-2</v>
      </c>
      <c r="F29" s="38">
        <v>1.94806608452321E-2</v>
      </c>
      <c r="G29" s="38">
        <v>9.8473854082180498E-2</v>
      </c>
      <c r="H29" s="38">
        <v>7.1840812675726898E-4</v>
      </c>
      <c r="I29" s="38">
        <v>7.0710920158006396E-2</v>
      </c>
      <c r="J29" s="38">
        <v>-0.163982787255121</v>
      </c>
      <c r="K29" s="38">
        <v>0.26801492412677702</v>
      </c>
      <c r="L29" s="38">
        <v>-3.6465924597474303E-2</v>
      </c>
      <c r="M29" s="38">
        <v>0</v>
      </c>
      <c r="N29" s="38">
        <v>0</v>
      </c>
      <c r="O29" s="38">
        <v>1.16592537965252E-2</v>
      </c>
      <c r="P29" s="38">
        <v>0</v>
      </c>
      <c r="Q29" s="38">
        <v>-0.106624880235903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-4.8058107292255799E-2</v>
      </c>
      <c r="Z29" s="38">
        <v>-1.6149616374784698E-2</v>
      </c>
      <c r="AA29" s="38">
        <v>-2.85378603605192E-2</v>
      </c>
      <c r="AB29" s="38">
        <v>-4.35413004279998E-2</v>
      </c>
      <c r="AC29" s="38">
        <v>-3.48972111103951E-2</v>
      </c>
      <c r="AD29" s="38">
        <v>3.1717926785070003E-2</v>
      </c>
      <c r="AE29" s="38">
        <v>-4.3731370073689796E-3</v>
      </c>
      <c r="AF29" s="38">
        <v>0.15323553736100601</v>
      </c>
      <c r="AH29">
        <f t="shared" si="0"/>
        <v>0.15323553736100601</v>
      </c>
      <c r="AI29">
        <v>0.04</v>
      </c>
      <c r="AJ29">
        <f t="shared" si="1"/>
        <v>0.15323553736100601</v>
      </c>
      <c r="AK29">
        <f t="shared" si="2"/>
        <v>2.4686782015113568E-2</v>
      </c>
    </row>
    <row r="30" spans="1:37">
      <c r="A30" s="37">
        <v>41729</v>
      </c>
      <c r="B30" s="38">
        <v>3.4564595839060498E-2</v>
      </c>
      <c r="C30" s="38">
        <v>-6.5207636079332399E-3</v>
      </c>
      <c r="D30" s="38">
        <v>2.7718165362320801E-2</v>
      </c>
      <c r="E30" s="38">
        <v>0.116888748681667</v>
      </c>
      <c r="F30" s="38">
        <v>2.3104367012554899E-2</v>
      </c>
      <c r="G30" s="38">
        <v>0.10358635768545001</v>
      </c>
      <c r="H30" s="38">
        <v>-0.10170480722793999</v>
      </c>
      <c r="I30" s="38">
        <v>8.2180959068171494E-2</v>
      </c>
      <c r="J30" s="38">
        <v>-0.173752462424241</v>
      </c>
      <c r="K30" s="38">
        <v>0.24920374392216399</v>
      </c>
      <c r="L30" s="38">
        <v>-4.0430995803260303E-2</v>
      </c>
      <c r="M30" s="38">
        <v>0</v>
      </c>
      <c r="N30" s="38">
        <v>0</v>
      </c>
      <c r="O30" s="38">
        <v>1.34178970469269E-2</v>
      </c>
      <c r="P30" s="38">
        <v>0</v>
      </c>
      <c r="Q30" s="38">
        <v>-8.5410140307497801E-2</v>
      </c>
      <c r="R30" s="38">
        <v>0</v>
      </c>
      <c r="S30" s="38">
        <v>0</v>
      </c>
      <c r="T30" s="38">
        <v>0</v>
      </c>
      <c r="U30" s="38">
        <v>0</v>
      </c>
      <c r="V30" s="38">
        <v>0</v>
      </c>
      <c r="W30" s="38">
        <v>0</v>
      </c>
      <c r="X30" s="38">
        <v>0</v>
      </c>
      <c r="Y30" s="38">
        <v>-4.2200603199290199E-2</v>
      </c>
      <c r="Z30" s="38">
        <v>-2.29291546076132E-2</v>
      </c>
      <c r="AA30" s="38">
        <v>-3.8258320783604298E-2</v>
      </c>
      <c r="AB30" s="38">
        <v>-3.8551146077481099E-2</v>
      </c>
      <c r="AC30" s="38">
        <v>-3.3419048808820503E-2</v>
      </c>
      <c r="AD30" s="38">
        <v>2.5029898287714101E-2</v>
      </c>
      <c r="AE30" s="38">
        <v>-4.3318792060366403E-3</v>
      </c>
      <c r="AF30" s="38">
        <v>8.8185410852311102E-2</v>
      </c>
      <c r="AH30">
        <f t="shared" si="0"/>
        <v>8.8185410852311102E-2</v>
      </c>
      <c r="AI30">
        <v>5.5E-2</v>
      </c>
      <c r="AJ30">
        <f t="shared" si="1"/>
        <v>8.8185410852311102E-2</v>
      </c>
      <c r="AK30">
        <f t="shared" si="2"/>
        <v>-1.0689957880757661E-2</v>
      </c>
    </row>
    <row r="31" spans="1:37">
      <c r="A31" s="37">
        <v>41820</v>
      </c>
      <c r="B31" s="38">
        <v>-1.09481017833427E-2</v>
      </c>
      <c r="C31" s="38">
        <v>-2.5324123177417002E-2</v>
      </c>
      <c r="D31" s="38">
        <v>3.1197784826346199E-2</v>
      </c>
      <c r="E31" s="38">
        <v>3.6563427682798202E-2</v>
      </c>
      <c r="F31" s="38">
        <v>2.2568136437617601E-2</v>
      </c>
      <c r="G31" s="38">
        <v>0.111695203361521</v>
      </c>
      <c r="H31" s="38">
        <v>-5.1510975224272199E-2</v>
      </c>
      <c r="I31" s="38">
        <v>7.6374887511718004E-2</v>
      </c>
      <c r="J31" s="38">
        <v>-0.167521883128917</v>
      </c>
      <c r="K31" s="38">
        <v>0.19124234571349999</v>
      </c>
      <c r="L31" s="38">
        <v>-4.6291867801145199E-2</v>
      </c>
      <c r="M31" s="38">
        <v>0</v>
      </c>
      <c r="N31" s="38">
        <v>0</v>
      </c>
      <c r="O31" s="38">
        <v>1.64380698799063E-2</v>
      </c>
      <c r="P31" s="38">
        <v>0</v>
      </c>
      <c r="Q31" s="38">
        <v>-7.5634579138332506E-2</v>
      </c>
      <c r="R31" s="38">
        <v>0</v>
      </c>
      <c r="S31" s="38">
        <v>0</v>
      </c>
      <c r="T31" s="38">
        <v>0</v>
      </c>
      <c r="U31" s="38">
        <v>0</v>
      </c>
      <c r="V31" s="38">
        <v>0</v>
      </c>
      <c r="W31" s="38">
        <v>0</v>
      </c>
      <c r="X31" s="38">
        <v>0</v>
      </c>
      <c r="Y31" s="38">
        <v>-4.8095944907610599E-2</v>
      </c>
      <c r="Z31" s="38">
        <v>-2.8367525008004799E-2</v>
      </c>
      <c r="AA31" s="38">
        <v>-4.8676119235845097E-2</v>
      </c>
      <c r="AB31" s="38">
        <v>-3.6128434885888801E-2</v>
      </c>
      <c r="AC31" s="38">
        <v>-2.9762495223572199E-2</v>
      </c>
      <c r="AD31" s="38">
        <v>2.2370874031737101E-2</v>
      </c>
      <c r="AE31" s="38">
        <v>-4.2907577517514997E-3</v>
      </c>
      <c r="AF31" s="38">
        <v>-6.4102077820957296E-2</v>
      </c>
      <c r="AH31">
        <f t="shared" si="0"/>
        <v>-6.4102077820957296E-2</v>
      </c>
      <c r="AI31">
        <v>5.5E-2</v>
      </c>
      <c r="AJ31">
        <f t="shared" si="1"/>
        <v>-6.4102077820957296E-2</v>
      </c>
      <c r="AK31">
        <f t="shared" si="2"/>
        <v>-8.6684778305272894E-2</v>
      </c>
    </row>
    <row r="32" spans="1:37">
      <c r="A32" s="37">
        <v>41912</v>
      </c>
      <c r="B32" s="38">
        <v>7.3418914932598701E-3</v>
      </c>
      <c r="C32" s="38">
        <v>-1.45534058840757E-2</v>
      </c>
      <c r="D32" s="38">
        <v>3.6080756480403299E-2</v>
      </c>
      <c r="E32" s="38">
        <v>1.38468911452246E-2</v>
      </c>
      <c r="F32" s="38">
        <v>2.2840613240375299E-2</v>
      </c>
      <c r="G32" s="38">
        <v>0.115309351152085</v>
      </c>
      <c r="H32" s="38">
        <v>-3.7294964979438003E-2</v>
      </c>
      <c r="I32" s="38">
        <v>8.4793975493305807E-2</v>
      </c>
      <c r="J32" s="38">
        <v>-0.16896063213725601</v>
      </c>
      <c r="K32" s="38">
        <v>0.21884491358319899</v>
      </c>
      <c r="L32" s="38">
        <v>-6.0397255712853697E-2</v>
      </c>
      <c r="M32" s="38">
        <v>0</v>
      </c>
      <c r="N32" s="38">
        <v>0</v>
      </c>
      <c r="O32" s="38">
        <v>2.01839682944767E-2</v>
      </c>
      <c r="P32" s="38">
        <v>0</v>
      </c>
      <c r="Q32" s="38">
        <v>-6.3494218984865305E-2</v>
      </c>
      <c r="R32" s="38">
        <v>0</v>
      </c>
      <c r="S32" s="38">
        <v>0</v>
      </c>
      <c r="T32" s="38">
        <v>0</v>
      </c>
      <c r="U32" s="38">
        <v>0</v>
      </c>
      <c r="V32" s="38">
        <v>0</v>
      </c>
      <c r="W32" s="38">
        <v>0</v>
      </c>
      <c r="X32" s="38">
        <v>0</v>
      </c>
      <c r="Y32" s="38">
        <v>-5.0490668909327602E-2</v>
      </c>
      <c r="Z32" s="38">
        <v>-3.51543309568687E-2</v>
      </c>
      <c r="AA32" s="38">
        <v>-5.3324657215726899E-2</v>
      </c>
      <c r="AB32" s="38">
        <v>-3.4391809510975299E-2</v>
      </c>
      <c r="AC32" s="38">
        <v>-2.6537767436914699E-2</v>
      </c>
      <c r="AD32" s="38">
        <v>2.0236869942529E-2</v>
      </c>
      <c r="AE32" s="38">
        <v>-4.24978278845951E-3</v>
      </c>
      <c r="AF32" s="38">
        <v>-9.3702636919038001E-3</v>
      </c>
      <c r="AH32">
        <f t="shared" si="0"/>
        <v>-9.3702636919038001E-3</v>
      </c>
      <c r="AI32">
        <v>1.7500000000000002E-2</v>
      </c>
      <c r="AJ32">
        <f t="shared" si="1"/>
        <v>-9.3702636919038001E-3</v>
      </c>
      <c r="AK32">
        <f t="shared" si="2"/>
        <v>-4.8552813187818566E-2</v>
      </c>
    </row>
    <row r="33" spans="1:37">
      <c r="A33" s="37">
        <v>42004</v>
      </c>
      <c r="B33" s="38">
        <v>1.1622148412787799E-2</v>
      </c>
      <c r="C33" s="38">
        <v>-2.6316969552381001E-2</v>
      </c>
      <c r="D33" s="38">
        <v>4.3280803624186098E-2</v>
      </c>
      <c r="E33" s="38">
        <v>-2.5484146455479698E-2</v>
      </c>
      <c r="F33" s="38">
        <v>2.7851730394847E-2</v>
      </c>
      <c r="G33" s="38">
        <v>0.11636321140848201</v>
      </c>
      <c r="H33" s="38">
        <v>-0.106362616543802</v>
      </c>
      <c r="I33" s="38">
        <v>9.2800856310357893E-2</v>
      </c>
      <c r="J33" s="38">
        <v>-0.174289034394043</v>
      </c>
      <c r="K33" s="38">
        <v>0.16293385383358799</v>
      </c>
      <c r="L33" s="38">
        <v>-8.2949370975258105E-2</v>
      </c>
      <c r="M33" s="38">
        <v>0</v>
      </c>
      <c r="N33" s="38">
        <v>0</v>
      </c>
      <c r="O33" s="38">
        <v>2.42990727070449E-2</v>
      </c>
      <c r="P33" s="38">
        <v>0</v>
      </c>
      <c r="Q33" s="38">
        <v>-4.5897267089836297E-2</v>
      </c>
      <c r="R33" s="38">
        <v>0</v>
      </c>
      <c r="S33" s="38">
        <v>0</v>
      </c>
      <c r="T33" s="38">
        <v>0</v>
      </c>
      <c r="U33" s="38">
        <v>0</v>
      </c>
      <c r="V33" s="38">
        <v>0</v>
      </c>
      <c r="W33" s="38">
        <v>0</v>
      </c>
      <c r="X33" s="38">
        <v>0</v>
      </c>
      <c r="Y33" s="38">
        <v>-4.8808517021707201E-2</v>
      </c>
      <c r="Z33" s="38">
        <v>-3.61528087619424E-2</v>
      </c>
      <c r="AA33" s="38">
        <v>-5.45793911413784E-2</v>
      </c>
      <c r="AB33" s="38">
        <v>-3.1793265407771699E-2</v>
      </c>
      <c r="AC33" s="38">
        <v>-2.9235884674679601E-2</v>
      </c>
      <c r="AD33" s="38">
        <v>2.3463626972027599E-2</v>
      </c>
      <c r="AE33" s="38">
        <v>-4.2089639725856999E-3</v>
      </c>
      <c r="AF33" s="38">
        <v>-0.163462932327544</v>
      </c>
      <c r="AH33">
        <f t="shared" si="0"/>
        <v>-0.163462932327544</v>
      </c>
      <c r="AI33">
        <v>2.5000000000000001E-3</v>
      </c>
      <c r="AJ33">
        <f t="shared" si="1"/>
        <v>-0.163462932327544</v>
      </c>
      <c r="AK33">
        <f t="shared" si="2"/>
        <v>-0.14929054612568027</v>
      </c>
    </row>
    <row r="34" spans="1:37">
      <c r="A34" s="37">
        <v>42094</v>
      </c>
      <c r="B34" s="38">
        <v>-6.2518540217189802E-3</v>
      </c>
      <c r="C34" s="38">
        <v>-4.6896670082381903E-3</v>
      </c>
      <c r="D34" s="38">
        <v>4.5309474605221403E-2</v>
      </c>
      <c r="E34" s="38">
        <v>1.72627350795122E-2</v>
      </c>
      <c r="F34" s="38">
        <v>2.9754866575682801E-2</v>
      </c>
      <c r="G34" s="38">
        <v>0.11867768398128301</v>
      </c>
      <c r="H34" s="38">
        <v>-6.9396992296995003E-2</v>
      </c>
      <c r="I34" s="38">
        <v>9.0191109501004105E-2</v>
      </c>
      <c r="J34" s="38">
        <v>-0.177249412865645</v>
      </c>
      <c r="K34" s="38">
        <v>0.23588186098490899</v>
      </c>
      <c r="L34" s="38">
        <v>-7.6640683412458901E-2</v>
      </c>
      <c r="M34" s="38">
        <v>0</v>
      </c>
      <c r="N34" s="38">
        <v>0</v>
      </c>
      <c r="O34" s="38">
        <v>2.54792075567448E-2</v>
      </c>
      <c r="P34" s="38">
        <v>0</v>
      </c>
      <c r="Q34" s="38">
        <v>-1.9500889129199901E-2</v>
      </c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8">
        <v>0</v>
      </c>
      <c r="X34" s="38">
        <v>0</v>
      </c>
      <c r="Y34" s="38">
        <v>-4.2279982283995397E-2</v>
      </c>
      <c r="Z34" s="38">
        <v>-3.7362479568051998E-2</v>
      </c>
      <c r="AA34" s="38">
        <v>-4.9305498022719399E-2</v>
      </c>
      <c r="AB34" s="38">
        <v>-3.3050741724431801E-2</v>
      </c>
      <c r="AC34" s="38">
        <v>-2.54098879845716E-2</v>
      </c>
      <c r="AD34" s="38">
        <v>2.5628779522022499E-2</v>
      </c>
      <c r="AE34" s="38">
        <v>-4.1683104896418702E-3</v>
      </c>
      <c r="AF34" s="38">
        <v>4.2879318998711502E-2</v>
      </c>
      <c r="AH34">
        <f t="shared" si="0"/>
        <v>4.2879318998711502E-2</v>
      </c>
      <c r="AI34">
        <v>0</v>
      </c>
      <c r="AJ34">
        <f t="shared" si="1"/>
        <v>4.2879318998711502E-2</v>
      </c>
      <c r="AK34">
        <f t="shared" si="2"/>
        <v>-3.122273192444977E-2</v>
      </c>
    </row>
    <row r="35" spans="1:37">
      <c r="A35" s="37">
        <v>42185</v>
      </c>
      <c r="B35" s="38">
        <v>7.8675461646512106E-3</v>
      </c>
      <c r="C35" s="38">
        <v>4.1292167658482102E-3</v>
      </c>
      <c r="D35" s="38">
        <v>4.2893322032509902E-2</v>
      </c>
      <c r="E35" s="38">
        <v>2.7035799766976901E-2</v>
      </c>
      <c r="F35" s="38">
        <v>2.6780806753557901E-2</v>
      </c>
      <c r="G35" s="38">
        <v>0.11676050339174</v>
      </c>
      <c r="H35" s="38">
        <v>-7.9927976208046897E-2</v>
      </c>
      <c r="I35" s="38">
        <v>7.3179922528321395E-2</v>
      </c>
      <c r="J35" s="38">
        <v>-0.17319175680958501</v>
      </c>
      <c r="K35" s="38">
        <v>0.205561394866663</v>
      </c>
      <c r="L35" s="38">
        <v>-7.90265666548461E-2</v>
      </c>
      <c r="M35" s="38">
        <v>0</v>
      </c>
      <c r="N35" s="38">
        <v>0</v>
      </c>
      <c r="O35" s="38">
        <v>2.6498797693923101E-2</v>
      </c>
      <c r="P35" s="38">
        <v>0</v>
      </c>
      <c r="Q35" s="38">
        <v>6.9424144693070499E-3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-3.5689303478195003E-2</v>
      </c>
      <c r="Z35" s="38">
        <v>-3.3638315068784203E-2</v>
      </c>
      <c r="AA35" s="38">
        <v>-4.3834131786361502E-2</v>
      </c>
      <c r="AB35" s="38">
        <v>-3.5298783292452403E-2</v>
      </c>
      <c r="AC35" s="38">
        <v>-1.8765813939241701E-2</v>
      </c>
      <c r="AD35" s="38">
        <v>2.7653540556051799E-2</v>
      </c>
      <c r="AE35" s="38">
        <v>-4.1278310703300996E-3</v>
      </c>
      <c r="AF35" s="38">
        <v>6.1802786681707897E-2</v>
      </c>
      <c r="AH35">
        <f t="shared" si="0"/>
        <v>6.1802786681707897E-2</v>
      </c>
      <c r="AI35">
        <v>-1.2500000000000001E-2</v>
      </c>
      <c r="AJ35">
        <f t="shared" si="1"/>
        <v>6.1802786681707897E-2</v>
      </c>
      <c r="AK35">
        <f t="shared" si="2"/>
        <v>-4.1858011759720731E-3</v>
      </c>
    </row>
    <row r="36" spans="1:37">
      <c r="A36" s="37">
        <v>42277</v>
      </c>
      <c r="B36" s="38">
        <v>2.1078359941532801E-2</v>
      </c>
      <c r="C36" s="38">
        <v>-2.8261594308275501E-4</v>
      </c>
      <c r="D36" s="38">
        <v>5.3465311851029901E-2</v>
      </c>
      <c r="E36" s="38">
        <v>-9.5990354941425E-3</v>
      </c>
      <c r="F36" s="38">
        <v>3.0889980467037701E-2</v>
      </c>
      <c r="G36" s="38">
        <v>0.11955821530164699</v>
      </c>
      <c r="H36" s="38">
        <v>-0.12421778637101</v>
      </c>
      <c r="I36" s="38">
        <v>8.4734269710829105E-2</v>
      </c>
      <c r="J36" s="38">
        <v>-0.16612290001615901</v>
      </c>
      <c r="K36" s="38">
        <v>0.14341055668355801</v>
      </c>
      <c r="L36" s="38">
        <v>-8.4227397723817696E-2</v>
      </c>
      <c r="M36" s="38">
        <v>0</v>
      </c>
      <c r="N36" s="38">
        <v>0</v>
      </c>
      <c r="O36" s="38">
        <v>2.8518702340000399E-2</v>
      </c>
      <c r="P36" s="38">
        <v>0</v>
      </c>
      <c r="Q36" s="38">
        <v>1.21501617735997E-2</v>
      </c>
      <c r="R36" s="38">
        <v>0</v>
      </c>
      <c r="S36" s="38">
        <v>0</v>
      </c>
      <c r="T36" s="38">
        <v>0</v>
      </c>
      <c r="U36" s="38">
        <v>0</v>
      </c>
      <c r="V36" s="38">
        <v>0</v>
      </c>
      <c r="W36" s="38">
        <v>0</v>
      </c>
      <c r="X36" s="38">
        <v>0</v>
      </c>
      <c r="Y36" s="38">
        <v>-3.7665927990566297E-2</v>
      </c>
      <c r="Z36" s="38">
        <v>-3.18785825476069E-2</v>
      </c>
      <c r="AA36" s="38">
        <v>-4.4241781018308897E-2</v>
      </c>
      <c r="AB36" s="38">
        <v>-3.4350573599357198E-2</v>
      </c>
      <c r="AC36" s="38">
        <v>-1.5714147768306801E-2</v>
      </c>
      <c r="AD36" s="38">
        <v>3.03368210366587E-2</v>
      </c>
      <c r="AE36" s="38">
        <v>-4.0875340061586902E-3</v>
      </c>
      <c r="AF36" s="38">
        <v>-2.82459033726234E-2</v>
      </c>
      <c r="AH36">
        <f t="shared" si="0"/>
        <v>-2.82459033726234E-2</v>
      </c>
      <c r="AI36">
        <v>-2.2499999999999999E-2</v>
      </c>
      <c r="AJ36">
        <f t="shared" si="1"/>
        <v>-2.82459033726234E-2</v>
      </c>
      <c r="AK36">
        <f t="shared" si="2"/>
        <v>-3.8142268168694017E-2</v>
      </c>
    </row>
    <row r="37" spans="1:37">
      <c r="A37" s="37">
        <v>42369</v>
      </c>
      <c r="B37" s="38">
        <v>4.31196737340011E-4</v>
      </c>
      <c r="C37" s="38">
        <v>5.9934487672629704E-3</v>
      </c>
      <c r="D37" s="38">
        <v>4.6019749750662198E-2</v>
      </c>
      <c r="E37" s="38">
        <v>4.8174068029368897E-2</v>
      </c>
      <c r="F37" s="38">
        <v>3.10068191773301E-2</v>
      </c>
      <c r="G37" s="38">
        <v>0.115296093278683</v>
      </c>
      <c r="H37" s="38">
        <v>-0.148700102614057</v>
      </c>
      <c r="I37" s="38">
        <v>8.5555170136256298E-2</v>
      </c>
      <c r="J37" s="38">
        <v>-0.157404821239812</v>
      </c>
      <c r="K37" s="38">
        <v>0.15371762106026099</v>
      </c>
      <c r="L37" s="38">
        <v>-8.8622950352170798E-2</v>
      </c>
      <c r="M37" s="38">
        <v>0</v>
      </c>
      <c r="N37" s="38">
        <v>0</v>
      </c>
      <c r="O37" s="38">
        <v>3.0713750344424699E-2</v>
      </c>
      <c r="P37" s="38">
        <v>0</v>
      </c>
      <c r="Q37" s="38">
        <v>1.5059654613030601E-2</v>
      </c>
      <c r="R37" s="38">
        <v>0</v>
      </c>
      <c r="S37" s="38">
        <v>0</v>
      </c>
      <c r="T37" s="38">
        <v>0</v>
      </c>
      <c r="U37" s="38">
        <v>0</v>
      </c>
      <c r="V37" s="38">
        <v>0</v>
      </c>
      <c r="W37" s="38">
        <v>0</v>
      </c>
      <c r="X37" s="38">
        <v>0</v>
      </c>
      <c r="Y37" s="38">
        <v>-3.3997609282181297E-2</v>
      </c>
      <c r="Z37" s="38">
        <v>-3.0951112720060701E-2</v>
      </c>
      <c r="AA37" s="38">
        <v>-4.22942206614133E-2</v>
      </c>
      <c r="AB37" s="38">
        <v>-3.4635645052770198E-2</v>
      </c>
      <c r="AC37" s="38">
        <v>-1.6558635291873899E-2</v>
      </c>
      <c r="AD37" s="38">
        <v>2.8475448387910898E-2</v>
      </c>
      <c r="AE37" s="38">
        <v>-4.04742716458051E-3</v>
      </c>
      <c r="AF37" s="38">
        <v>3.2304959036114599E-3</v>
      </c>
      <c r="AH37">
        <f t="shared" si="0"/>
        <v>3.2304959036114599E-3</v>
      </c>
      <c r="AI37">
        <v>-3.7499999999999999E-2</v>
      </c>
      <c r="AJ37">
        <f t="shared" si="1"/>
        <v>3.2304959036114599E-3</v>
      </c>
      <c r="AK37">
        <f t="shared" si="2"/>
        <v>-2.0525350536261037E-2</v>
      </c>
    </row>
    <row r="38" spans="1:37">
      <c r="A38" s="37">
        <v>42460</v>
      </c>
      <c r="B38" s="38">
        <v>-1.0065484954251401E-3</v>
      </c>
      <c r="C38" s="38">
        <v>-7.1732165310945204E-3</v>
      </c>
      <c r="D38" s="38">
        <v>5.7997713437384302E-2</v>
      </c>
      <c r="E38" s="38">
        <v>-6.2142463465898398E-2</v>
      </c>
      <c r="F38" s="38">
        <v>3.0627657932787201E-2</v>
      </c>
      <c r="G38" s="38">
        <v>0.110648729760838</v>
      </c>
      <c r="H38" s="38">
        <v>-0.100747977007089</v>
      </c>
      <c r="I38" s="38">
        <v>7.7982745536859396E-2</v>
      </c>
      <c r="J38" s="38">
        <v>-0.15363029618245899</v>
      </c>
      <c r="K38" s="38">
        <v>0.108552716533558</v>
      </c>
      <c r="L38" s="38">
        <v>-8.51941450485766E-2</v>
      </c>
      <c r="M38" s="38">
        <v>0</v>
      </c>
      <c r="N38" s="38">
        <v>0</v>
      </c>
      <c r="O38" s="38">
        <v>3.2624288748071897E-2</v>
      </c>
      <c r="P38" s="38">
        <v>0</v>
      </c>
      <c r="Q38" s="38">
        <v>2.1807945432861301E-2</v>
      </c>
      <c r="R38" s="38">
        <v>0</v>
      </c>
      <c r="S38" s="38">
        <v>0</v>
      </c>
      <c r="T38" s="38">
        <v>0</v>
      </c>
      <c r="U38" s="38">
        <v>0</v>
      </c>
      <c r="V38" s="38">
        <v>0</v>
      </c>
      <c r="W38" s="38">
        <v>0</v>
      </c>
      <c r="X38" s="38">
        <v>0</v>
      </c>
      <c r="Y38" s="38">
        <v>-3.9844718404501801E-2</v>
      </c>
      <c r="Z38" s="38">
        <v>-3.3194454724547497E-2</v>
      </c>
      <c r="AA38" s="38">
        <v>-4.2431564159391602E-2</v>
      </c>
      <c r="AB38" s="38">
        <v>-3.4367573115456899E-2</v>
      </c>
      <c r="AC38" s="38">
        <v>-1.8985684871066898E-2</v>
      </c>
      <c r="AD38" s="38">
        <v>2.3524504789664401E-2</v>
      </c>
      <c r="AE38" s="38">
        <v>-4.0075180036724502E-3</v>
      </c>
      <c r="AF38" s="38">
        <v>-0.118959857837153</v>
      </c>
      <c r="AH38">
        <f t="shared" si="0"/>
        <v>-0.118959857837153</v>
      </c>
      <c r="AI38">
        <v>-6.5000000000000002E-2</v>
      </c>
      <c r="AJ38">
        <f t="shared" si="1"/>
        <v>-0.118959857837153</v>
      </c>
      <c r="AK38">
        <f t="shared" si="2"/>
        <v>-8.2213083885410695E-2</v>
      </c>
    </row>
    <row r="39" spans="1:37">
      <c r="A39" s="37">
        <v>42551</v>
      </c>
      <c r="B39" s="38">
        <v>3.1449543201565698E-2</v>
      </c>
      <c r="C39" s="38">
        <v>1.0142443448111101E-3</v>
      </c>
      <c r="D39" s="38">
        <v>3.9139084206621599E-2</v>
      </c>
      <c r="E39" s="38">
        <v>1.0556573046026E-2</v>
      </c>
      <c r="F39" s="38">
        <v>2.64181403135192E-2</v>
      </c>
      <c r="G39" s="38">
        <v>0.104906477932807</v>
      </c>
      <c r="H39" s="38">
        <v>-0.13481121316567801</v>
      </c>
      <c r="I39" s="38">
        <v>7.1417312697385396E-2</v>
      </c>
      <c r="J39" s="38">
        <v>-0.150721597283932</v>
      </c>
      <c r="K39" s="38">
        <v>0.13023574838022001</v>
      </c>
      <c r="L39" s="38">
        <v>-5.8330495491366798E-2</v>
      </c>
      <c r="M39" s="38">
        <v>0</v>
      </c>
      <c r="N39" s="38">
        <v>0</v>
      </c>
      <c r="O39" s="38">
        <v>3.13060606261285E-2</v>
      </c>
      <c r="P39" s="38">
        <v>0</v>
      </c>
      <c r="Q39" s="38">
        <v>2.2798652682605801E-2</v>
      </c>
      <c r="R39" s="38">
        <v>0</v>
      </c>
      <c r="S39" s="38">
        <v>0</v>
      </c>
      <c r="T39" s="38">
        <v>0</v>
      </c>
      <c r="U39" s="38">
        <v>0</v>
      </c>
      <c r="V39" s="38">
        <v>0</v>
      </c>
      <c r="W39" s="38">
        <v>0</v>
      </c>
      <c r="X39" s="38">
        <v>0</v>
      </c>
      <c r="Y39" s="38">
        <v>-3.6253549547292201E-2</v>
      </c>
      <c r="Z39" s="38">
        <v>-3.1684403494372897E-2</v>
      </c>
      <c r="AA39" s="38">
        <v>-4.2550764601636898E-2</v>
      </c>
      <c r="AB39" s="38">
        <v>-3.4485134487930197E-2</v>
      </c>
      <c r="AC39" s="38">
        <v>-2.1113730099863399E-2</v>
      </c>
      <c r="AD39" s="38">
        <v>1.6244959826943101E-2</v>
      </c>
      <c r="AE39" s="38">
        <v>-3.9678135863651801E-3</v>
      </c>
      <c r="AF39" s="38">
        <v>-2.8431904499801399E-2</v>
      </c>
      <c r="AH39">
        <f t="shared" si="0"/>
        <v>-2.8431904499801399E-2</v>
      </c>
      <c r="AI39">
        <v>-8.7499999999999994E-2</v>
      </c>
      <c r="AJ39">
        <f t="shared" si="1"/>
        <v>-2.8431904499801399E-2</v>
      </c>
      <c r="AK39">
        <f t="shared" si="2"/>
        <v>-8.8250304758689078E-3</v>
      </c>
    </row>
    <row r="40" spans="1:37">
      <c r="A40" s="37">
        <v>42643</v>
      </c>
      <c r="B40" s="38">
        <v>9.6792126271794E-3</v>
      </c>
      <c r="C40" s="38">
        <v>-6.7654611450858803E-3</v>
      </c>
      <c r="D40" s="38">
        <v>3.7384133712349499E-2</v>
      </c>
      <c r="E40" s="38">
        <v>-4.2262779566978097E-2</v>
      </c>
      <c r="F40" s="38">
        <v>2.3275337935988499E-2</v>
      </c>
      <c r="G40" s="38">
        <v>0.105402795962753</v>
      </c>
      <c r="H40" s="38">
        <v>-7.2871695584688298E-2</v>
      </c>
      <c r="I40" s="38">
        <v>9.0436900265381204E-2</v>
      </c>
      <c r="J40" s="38">
        <v>-0.15035675702029599</v>
      </c>
      <c r="K40" s="38">
        <v>0.11725118030036601</v>
      </c>
      <c r="L40" s="38">
        <v>-6.2840710840173994E-2</v>
      </c>
      <c r="M40" s="38">
        <v>0</v>
      </c>
      <c r="N40" s="38">
        <v>0</v>
      </c>
      <c r="O40" s="38">
        <v>3.05066032008652E-2</v>
      </c>
      <c r="P40" s="38">
        <v>0</v>
      </c>
      <c r="Q40" s="38">
        <v>2.8514627451410399E-2</v>
      </c>
      <c r="R40" s="38">
        <v>0</v>
      </c>
      <c r="S40" s="38">
        <v>0</v>
      </c>
      <c r="T40" s="38">
        <v>0</v>
      </c>
      <c r="U40" s="38">
        <v>0</v>
      </c>
      <c r="V40" s="38">
        <v>0</v>
      </c>
      <c r="W40" s="38">
        <v>0</v>
      </c>
      <c r="X40" s="38">
        <v>0</v>
      </c>
      <c r="Y40" s="38">
        <v>-3.40775027805598E-2</v>
      </c>
      <c r="Z40" s="38">
        <v>-3.1151352034610499E-2</v>
      </c>
      <c r="AA40" s="38">
        <v>-4.1119498689425001E-2</v>
      </c>
      <c r="AB40" s="38">
        <v>-3.4249433148570103E-2</v>
      </c>
      <c r="AC40" s="38">
        <v>-2.16752284455577E-2</v>
      </c>
      <c r="AD40" s="38">
        <v>1.22677577081063E-2</v>
      </c>
      <c r="AE40" s="38">
        <v>-3.9283205942385003E-3</v>
      </c>
      <c r="AF40" s="38">
        <v>-4.65801906857835E-2</v>
      </c>
      <c r="AH40">
        <f t="shared" si="0"/>
        <v>-4.65801906857835E-2</v>
      </c>
      <c r="AI40">
        <v>-9.2499999999999999E-2</v>
      </c>
      <c r="AJ40">
        <f t="shared" si="1"/>
        <v>-4.65801906857835E-2</v>
      </c>
      <c r="AK40">
        <f t="shared" si="2"/>
        <v>-1.3826113595532742E-2</v>
      </c>
    </row>
    <row r="41" spans="1:37">
      <c r="A41" s="37">
        <v>42735</v>
      </c>
      <c r="B41" s="38">
        <v>7.9425224303328497E-3</v>
      </c>
      <c r="C41" s="38">
        <v>1.20743388721469E-2</v>
      </c>
      <c r="D41" s="38">
        <v>2.6450830777692301E-2</v>
      </c>
      <c r="E41" s="38">
        <v>6.7974530405943397E-3</v>
      </c>
      <c r="F41" s="38">
        <v>1.9617815810338599E-2</v>
      </c>
      <c r="G41" s="38">
        <v>0.10683296081589</v>
      </c>
      <c r="H41" s="38">
        <v>-7.2713177006745303E-2</v>
      </c>
      <c r="I41" s="38">
        <v>9.3706218005207703E-2</v>
      </c>
      <c r="J41" s="38">
        <v>-0.153525091663896</v>
      </c>
      <c r="K41" s="38">
        <v>0.14908857036829801</v>
      </c>
      <c r="L41" s="38">
        <v>-6.2136294078505599E-2</v>
      </c>
      <c r="M41" s="38">
        <v>0</v>
      </c>
      <c r="N41" s="38">
        <v>0</v>
      </c>
      <c r="O41" s="38">
        <v>2.9621608474660398E-2</v>
      </c>
      <c r="P41" s="38">
        <v>0</v>
      </c>
      <c r="Q41" s="38">
        <v>3.6928111464679302E-2</v>
      </c>
      <c r="R41" s="38">
        <v>0</v>
      </c>
      <c r="S41" s="38">
        <v>0</v>
      </c>
      <c r="T41" s="38">
        <v>0</v>
      </c>
      <c r="U41" s="38">
        <v>0</v>
      </c>
      <c r="V41" s="38">
        <v>0</v>
      </c>
      <c r="W41" s="38">
        <v>0</v>
      </c>
      <c r="X41" s="38">
        <v>0</v>
      </c>
      <c r="Y41" s="38">
        <v>-2.7987436738090999E-2</v>
      </c>
      <c r="Z41" s="38">
        <v>-2.5624721572414199E-2</v>
      </c>
      <c r="AA41" s="38">
        <v>-3.8297939448599799E-2</v>
      </c>
      <c r="AB41" s="38">
        <v>-3.2656443830382798E-2</v>
      </c>
      <c r="AC41" s="38">
        <v>-2.2101268989139899E-2</v>
      </c>
      <c r="AD41" s="38">
        <v>8.5485801587729306E-3</v>
      </c>
      <c r="AE41" s="38">
        <v>-3.8890453408940298E-3</v>
      </c>
      <c r="AF41" s="38">
        <v>5.8677591549946E-2</v>
      </c>
      <c r="AH41">
        <f t="shared" si="0"/>
        <v>5.8677591549946E-2</v>
      </c>
      <c r="AI41">
        <v>-9.2499999999999999E-2</v>
      </c>
      <c r="AJ41">
        <f t="shared" si="1"/>
        <v>5.8677591549946E-2</v>
      </c>
      <c r="AK41">
        <f t="shared" si="2"/>
        <v>4.7708251601502737E-2</v>
      </c>
    </row>
    <row r="42" spans="1:37">
      <c r="A42" s="37">
        <v>42825</v>
      </c>
      <c r="B42" s="38">
        <v>1.80655186794734E-2</v>
      </c>
      <c r="C42" s="38">
        <v>-8.8207154467465701E-3</v>
      </c>
      <c r="D42" s="38">
        <v>2.3987652938537201E-2</v>
      </c>
      <c r="E42" s="38">
        <v>-3.3407918759768701E-2</v>
      </c>
      <c r="F42" s="38">
        <v>2.0558992751971698E-2</v>
      </c>
      <c r="G42" s="38">
        <v>0.10175758161699899</v>
      </c>
      <c r="H42" s="38">
        <v>-8.0786887982881694E-2</v>
      </c>
      <c r="I42" s="38">
        <v>9.4909342449143105E-2</v>
      </c>
      <c r="J42" s="38">
        <v>-0.15496902920831701</v>
      </c>
      <c r="K42" s="38">
        <v>0.11654008333841299</v>
      </c>
      <c r="L42" s="38">
        <v>-7.2184040479820105E-2</v>
      </c>
      <c r="M42" s="38">
        <v>0</v>
      </c>
      <c r="N42" s="38">
        <v>0</v>
      </c>
      <c r="O42" s="38">
        <v>2.8575781815271699E-2</v>
      </c>
      <c r="P42" s="38">
        <v>0</v>
      </c>
      <c r="Q42" s="38">
        <v>4.4931210992886501E-2</v>
      </c>
      <c r="R42" s="38">
        <v>0</v>
      </c>
      <c r="S42" s="38">
        <v>0</v>
      </c>
      <c r="T42" s="38">
        <v>0</v>
      </c>
      <c r="U42" s="38">
        <v>0</v>
      </c>
      <c r="V42" s="38">
        <v>0</v>
      </c>
      <c r="W42" s="38">
        <v>0</v>
      </c>
      <c r="X42" s="38">
        <v>0</v>
      </c>
      <c r="Y42" s="38">
        <v>-2.5873975864851601E-2</v>
      </c>
      <c r="Z42" s="38">
        <v>-2.31297608630864E-2</v>
      </c>
      <c r="AA42" s="38">
        <v>-3.4543830139781399E-2</v>
      </c>
      <c r="AB42" s="38">
        <v>-3.0921135397343199E-2</v>
      </c>
      <c r="AC42" s="38">
        <v>-2.0981959225742999E-2</v>
      </c>
      <c r="AD42" s="38">
        <v>5.8872014955838898E-3</v>
      </c>
      <c r="AE42" s="38">
        <v>-3.8499937849169E-3</v>
      </c>
      <c r="AF42" s="38">
        <v>-3.4255881074975202E-2</v>
      </c>
      <c r="AH42">
        <f t="shared" si="0"/>
        <v>-3.4255881074975202E-2</v>
      </c>
      <c r="AI42">
        <v>-9.2499999999999999E-2</v>
      </c>
      <c r="AJ42">
        <f t="shared" si="1"/>
        <v>-3.4255881074975202E-2</v>
      </c>
      <c r="AK42">
        <f t="shared" si="2"/>
        <v>-2.1232504418166494E-2</v>
      </c>
    </row>
    <row r="43" spans="1:37">
      <c r="A43" s="37">
        <v>42916</v>
      </c>
      <c r="B43" s="38">
        <v>-4.4526239409230098E-3</v>
      </c>
      <c r="C43" s="38">
        <v>-2.8809968978904298E-3</v>
      </c>
      <c r="D43" s="38">
        <v>2.8021161001142499E-2</v>
      </c>
      <c r="E43" s="38">
        <v>-3.5105605051458898E-2</v>
      </c>
      <c r="F43" s="38">
        <v>2.3589003218526101E-2</v>
      </c>
      <c r="G43" s="38">
        <v>0.106162684320401</v>
      </c>
      <c r="H43" s="38">
        <v>-0.11104110044038901</v>
      </c>
      <c r="I43" s="38">
        <v>0.10179559076669401</v>
      </c>
      <c r="J43" s="38">
        <v>-0.153545525591163</v>
      </c>
      <c r="K43" s="38">
        <v>9.7628957250642801E-2</v>
      </c>
      <c r="L43" s="38">
        <v>-7.4052404615034706E-2</v>
      </c>
      <c r="M43" s="38">
        <v>0</v>
      </c>
      <c r="N43" s="38">
        <v>0</v>
      </c>
      <c r="O43" s="38">
        <v>2.7011275654733401E-2</v>
      </c>
      <c r="P43" s="38">
        <v>0</v>
      </c>
      <c r="Q43" s="38">
        <v>4.6377344061494401E-2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8">
        <v>0</v>
      </c>
      <c r="X43" s="38">
        <v>0</v>
      </c>
      <c r="Y43" s="38">
        <v>-2.5702015064599699E-2</v>
      </c>
      <c r="Z43" s="38">
        <v>-2.1603612018788999E-2</v>
      </c>
      <c r="AA43" s="38">
        <v>-3.2792550635540901E-2</v>
      </c>
      <c r="AB43" s="38">
        <v>-2.72644205059729E-2</v>
      </c>
      <c r="AC43" s="38">
        <v>-1.9348618169364399E-2</v>
      </c>
      <c r="AD43" s="38">
        <v>4.4142182369320904E-3</v>
      </c>
      <c r="AE43" s="38">
        <v>-3.8111715424402801E-3</v>
      </c>
      <c r="AF43" s="38">
        <v>-7.6600409962999494E-2</v>
      </c>
      <c r="AH43">
        <f t="shared" si="0"/>
        <v>-7.6600409962999494E-2</v>
      </c>
      <c r="AI43">
        <v>-9.2499999999999999E-2</v>
      </c>
      <c r="AJ43">
        <f t="shared" si="1"/>
        <v>-7.6600409962999494E-2</v>
      </c>
      <c r="AK43">
        <f t="shared" si="2"/>
        <v>-5.1932369056307479E-2</v>
      </c>
    </row>
    <row r="44" spans="1:37">
      <c r="A44" s="37">
        <v>43008</v>
      </c>
      <c r="B44" s="38">
        <v>2.8558459038817699E-3</v>
      </c>
      <c r="C44" s="38">
        <v>1.1790220190903201E-3</v>
      </c>
      <c r="D44" s="38">
        <v>2.5261866496910899E-2</v>
      </c>
      <c r="E44" s="38">
        <v>-1.3459025759487001E-2</v>
      </c>
      <c r="F44" s="38">
        <v>2.5006946168236E-2</v>
      </c>
      <c r="G44" s="38">
        <v>0.103099557909373</v>
      </c>
      <c r="H44" s="38">
        <v>-6.8616045912443899E-2</v>
      </c>
      <c r="I44" s="38">
        <v>9.56465591040601E-2</v>
      </c>
      <c r="J44" s="38">
        <v>-0.15382708649722701</v>
      </c>
      <c r="K44" s="38">
        <v>0.111017736930993</v>
      </c>
      <c r="L44" s="38">
        <v>-8.2795809573278006E-2</v>
      </c>
      <c r="M44" s="38">
        <v>0</v>
      </c>
      <c r="N44" s="38">
        <v>0</v>
      </c>
      <c r="O44" s="38">
        <v>2.40401081246223E-2</v>
      </c>
      <c r="P44" s="38">
        <v>0</v>
      </c>
      <c r="Q44" s="38">
        <v>6.4697911212361403E-2</v>
      </c>
      <c r="R44" s="38">
        <v>0</v>
      </c>
      <c r="S44" s="38">
        <v>0</v>
      </c>
      <c r="T44" s="38">
        <v>0</v>
      </c>
      <c r="U44" s="38">
        <v>0</v>
      </c>
      <c r="V44" s="38">
        <v>0</v>
      </c>
      <c r="W44" s="38">
        <v>0</v>
      </c>
      <c r="X44" s="38">
        <v>0</v>
      </c>
      <c r="Y44" s="38">
        <v>-2.4653231043745099E-2</v>
      </c>
      <c r="Z44" s="38">
        <v>-2.2161908768299599E-2</v>
      </c>
      <c r="AA44" s="38">
        <v>-3.00117509521379E-2</v>
      </c>
      <c r="AB44" s="38">
        <v>-2.50186027655772E-2</v>
      </c>
      <c r="AC44" s="38">
        <v>-1.6677073994994199E-2</v>
      </c>
      <c r="AD44" s="38">
        <v>3.2638412244614E-3</v>
      </c>
      <c r="AE44" s="38">
        <v>-3.7725838993205702E-3</v>
      </c>
      <c r="AF44" s="38">
        <v>1.5076275927482201E-2</v>
      </c>
      <c r="AH44">
        <f t="shared" si="0"/>
        <v>1.5076275927482201E-2</v>
      </c>
      <c r="AI44">
        <v>-9.2499999999999999E-2</v>
      </c>
      <c r="AJ44">
        <f t="shared" si="1"/>
        <v>1.5076275927482201E-2</v>
      </c>
      <c r="AK44">
        <f t="shared" si="2"/>
        <v>1.9317265296781808E-2</v>
      </c>
    </row>
    <row r="45" spans="1:37">
      <c r="A45" s="37">
        <v>43100</v>
      </c>
      <c r="B45" s="38">
        <v>1.656067159144E-2</v>
      </c>
      <c r="C45" s="38">
        <v>-2.6241300564385901E-2</v>
      </c>
      <c r="D45" s="38">
        <v>2.1974072881538E-2</v>
      </c>
      <c r="E45" s="38">
        <v>-6.6861988520415999E-2</v>
      </c>
      <c r="F45" s="38">
        <v>2.6678061280103599E-2</v>
      </c>
      <c r="G45" s="38">
        <v>0.107680010704419</v>
      </c>
      <c r="H45" s="38">
        <v>-3.2013701859486501E-2</v>
      </c>
      <c r="I45" s="38">
        <v>9.1273990696310703E-2</v>
      </c>
      <c r="J45" s="38">
        <v>-0.15181513783241901</v>
      </c>
      <c r="K45" s="38">
        <v>6.9030063993790303E-2</v>
      </c>
      <c r="L45" s="38">
        <v>-8.0183399138632497E-2</v>
      </c>
      <c r="M45" s="38">
        <v>0</v>
      </c>
      <c r="N45" s="38">
        <v>0</v>
      </c>
      <c r="O45" s="38">
        <v>2.02272116785636E-2</v>
      </c>
      <c r="P45" s="38">
        <v>0</v>
      </c>
      <c r="Q45" s="38">
        <v>8.4764618274453502E-2</v>
      </c>
      <c r="R45" s="38">
        <v>0</v>
      </c>
      <c r="S45" s="38">
        <v>0</v>
      </c>
      <c r="T45" s="38">
        <v>0</v>
      </c>
      <c r="U45" s="38">
        <v>0</v>
      </c>
      <c r="V45" s="38">
        <v>0</v>
      </c>
      <c r="W45" s="38">
        <v>0</v>
      </c>
      <c r="X45" s="38">
        <v>0</v>
      </c>
      <c r="Y45" s="38">
        <v>-2.8638139311583401E-2</v>
      </c>
      <c r="Z45" s="38">
        <v>-2.2848315206405501E-2</v>
      </c>
      <c r="AA45" s="38">
        <v>-2.9977594265943801E-2</v>
      </c>
      <c r="AB45" s="38">
        <v>-2.3713583984163299E-2</v>
      </c>
      <c r="AC45" s="38">
        <v>-1.5639162629007299E-2</v>
      </c>
      <c r="AD45" s="38">
        <v>3.1764973112073402E-3</v>
      </c>
      <c r="AE45" s="38">
        <v>-3.7342358229392799E-3</v>
      </c>
      <c r="AF45" s="38">
        <v>-4.0301360723553302E-2</v>
      </c>
      <c r="AH45">
        <f t="shared" si="0"/>
        <v>-4.0301360723553302E-2</v>
      </c>
      <c r="AI45">
        <v>-9.2499999999999999E-2</v>
      </c>
      <c r="AJ45">
        <f t="shared" si="1"/>
        <v>-4.0301360723553302E-2</v>
      </c>
      <c r="AK45">
        <f t="shared" si="2"/>
        <v>8.3088733685523705E-3</v>
      </c>
    </row>
    <row r="46" spans="1:37">
      <c r="A46" s="37">
        <v>43190</v>
      </c>
      <c r="B46" s="38">
        <v>7.5325076619889497E-3</v>
      </c>
      <c r="C46" s="38">
        <v>-2.9464837146492399E-2</v>
      </c>
      <c r="D46" s="38">
        <v>1.96288986208915E-2</v>
      </c>
      <c r="E46" s="38">
        <v>-7.5152361909509205E-2</v>
      </c>
      <c r="F46" s="38">
        <v>2.55980963824365E-2</v>
      </c>
      <c r="G46" s="38">
        <v>0.105770240027555</v>
      </c>
      <c r="H46" s="38">
        <v>-9.6557587142951207E-2</v>
      </c>
      <c r="I46" s="38">
        <v>9.2993735944355296E-2</v>
      </c>
      <c r="J46" s="38">
        <v>-0.144798184125774</v>
      </c>
      <c r="K46" s="38">
        <v>4.7663434797651102E-2</v>
      </c>
      <c r="L46" s="38">
        <v>-8.4756245177766296E-2</v>
      </c>
      <c r="M46" s="38">
        <v>0</v>
      </c>
      <c r="N46" s="38">
        <v>0</v>
      </c>
      <c r="O46" s="38">
        <v>1.7459608235573802E-2</v>
      </c>
      <c r="P46" s="38">
        <v>0</v>
      </c>
      <c r="Q46" s="38">
        <v>8.9414650556504993E-2</v>
      </c>
      <c r="R46" s="38">
        <v>0</v>
      </c>
      <c r="S46" s="38">
        <v>0</v>
      </c>
      <c r="T46" s="38">
        <v>0</v>
      </c>
      <c r="U46" s="38">
        <v>0</v>
      </c>
      <c r="V46" s="38">
        <v>0</v>
      </c>
      <c r="W46" s="38">
        <v>0</v>
      </c>
      <c r="X46" s="38">
        <v>0</v>
      </c>
      <c r="Y46" s="38">
        <v>-2.7186391522278901E-2</v>
      </c>
      <c r="Z46" s="38">
        <v>-2.13931049245802E-2</v>
      </c>
      <c r="AA46" s="38">
        <v>-2.8994970094390699E-2</v>
      </c>
      <c r="AB46" s="38">
        <v>-2.2621280447641601E-2</v>
      </c>
      <c r="AC46" s="38">
        <v>-1.4232382415273401E-2</v>
      </c>
      <c r="AD46" s="38">
        <v>3.1015777933594601E-3</v>
      </c>
      <c r="AE46" s="38">
        <v>-3.6961319736383501E-3</v>
      </c>
      <c r="AF46" s="38">
        <v>-0.13969072685997599</v>
      </c>
      <c r="AH46">
        <f t="shared" si="0"/>
        <v>-0.13969072685997599</v>
      </c>
      <c r="AI46">
        <v>-9.2499999999999999E-2</v>
      </c>
      <c r="AJ46">
        <f t="shared" si="1"/>
        <v>-0.13969072685997599</v>
      </c>
      <c r="AK46">
        <f t="shared" si="2"/>
        <v>-7.602761004682175E-2</v>
      </c>
    </row>
    <row r="47" spans="1:37">
      <c r="A47" s="37">
        <v>43281</v>
      </c>
      <c r="B47" s="38">
        <v>-5.7473591280225297E-3</v>
      </c>
      <c r="C47" s="38">
        <v>-7.4215759683886997E-3</v>
      </c>
      <c r="D47" s="38">
        <v>2.9998222328446698E-2</v>
      </c>
      <c r="E47" s="38">
        <v>-7.2076337185438002E-2</v>
      </c>
      <c r="F47" s="38">
        <v>2.6617942579721499E-2</v>
      </c>
      <c r="G47" s="38">
        <v>0.10484631753364</v>
      </c>
      <c r="H47" s="38">
        <v>-0.103043106201229</v>
      </c>
      <c r="I47" s="38">
        <v>0.10372586738660799</v>
      </c>
      <c r="J47" s="38">
        <v>-0.138160581318825</v>
      </c>
      <c r="K47" s="38">
        <v>5.4063123379373502E-2</v>
      </c>
      <c r="L47" s="38">
        <v>-9.5359079537593205E-2</v>
      </c>
      <c r="M47" s="38">
        <v>0</v>
      </c>
      <c r="N47" s="38">
        <v>0</v>
      </c>
      <c r="O47" s="38">
        <v>1.6800069455187E-2</v>
      </c>
      <c r="P47" s="38">
        <v>0</v>
      </c>
      <c r="Q47" s="38">
        <v>7.7578031020830204E-2</v>
      </c>
      <c r="R47" s="38">
        <v>0</v>
      </c>
      <c r="S47" s="38">
        <v>0</v>
      </c>
      <c r="T47" s="38">
        <v>0</v>
      </c>
      <c r="U47" s="38">
        <v>0</v>
      </c>
      <c r="V47" s="38">
        <v>0</v>
      </c>
      <c r="W47" s="38">
        <v>0</v>
      </c>
      <c r="X47" s="38">
        <v>0</v>
      </c>
      <c r="Y47" s="38">
        <v>-2.37071094368436E-2</v>
      </c>
      <c r="Z47" s="38">
        <v>-1.9721380969570299E-2</v>
      </c>
      <c r="AA47" s="38">
        <v>-2.5592374530048801E-2</v>
      </c>
      <c r="AB47" s="38">
        <v>-2.01426187805216E-2</v>
      </c>
      <c r="AC47" s="38">
        <v>-1.23610765885508E-2</v>
      </c>
      <c r="AD47" s="38">
        <v>4.6496641600995902E-3</v>
      </c>
      <c r="AE47" s="38">
        <v>-3.65827671580147E-3</v>
      </c>
      <c r="AF47" s="38">
        <v>-0.108711638516924</v>
      </c>
      <c r="AH47">
        <f t="shared" si="0"/>
        <v>-0.108711638516924</v>
      </c>
      <c r="AI47">
        <v>-9.2499999999999999E-2</v>
      </c>
      <c r="AJ47">
        <f t="shared" si="1"/>
        <v>-0.108711638516924</v>
      </c>
      <c r="AK47">
        <f t="shared" si="2"/>
        <v>-6.5899865750861986E-2</v>
      </c>
    </row>
    <row r="48" spans="1:37">
      <c r="A48" s="37">
        <v>43373</v>
      </c>
      <c r="B48" s="38">
        <v>-1.5426291839086699E-2</v>
      </c>
      <c r="C48" s="38">
        <v>-1.17459120900561E-2</v>
      </c>
      <c r="D48" s="38">
        <v>2.8260013656591702E-2</v>
      </c>
      <c r="E48" s="38">
        <v>-7.8523254130242998E-2</v>
      </c>
      <c r="F48" s="38">
        <v>2.6833186833421799E-2</v>
      </c>
      <c r="G48" s="38">
        <v>0.100940087057151</v>
      </c>
      <c r="H48" s="38">
        <v>-7.8189380411757103E-2</v>
      </c>
      <c r="I48" s="38">
        <v>0.115892445210473</v>
      </c>
      <c r="J48" s="38">
        <v>-0.13663364768387701</v>
      </c>
      <c r="K48" s="38">
        <v>7.5086070575794403E-2</v>
      </c>
      <c r="L48" s="38">
        <v>-9.9205638059099294E-2</v>
      </c>
      <c r="M48" s="38">
        <v>0</v>
      </c>
      <c r="N48" s="38">
        <v>0</v>
      </c>
      <c r="O48" s="38">
        <v>1.5460526915776899E-2</v>
      </c>
      <c r="P48" s="38">
        <v>0</v>
      </c>
      <c r="Q48" s="38">
        <v>8.1510870836288898E-2</v>
      </c>
      <c r="R48" s="38">
        <v>0</v>
      </c>
      <c r="S48" s="38">
        <v>0</v>
      </c>
      <c r="T48" s="38">
        <v>0</v>
      </c>
      <c r="U48" s="38">
        <v>0</v>
      </c>
      <c r="V48" s="38">
        <v>0</v>
      </c>
      <c r="W48" s="38">
        <v>0</v>
      </c>
      <c r="X48" s="38">
        <v>0</v>
      </c>
      <c r="Y48" s="38">
        <v>-1.9551311344178701E-2</v>
      </c>
      <c r="Z48" s="38">
        <v>-1.5578227524907701E-2</v>
      </c>
      <c r="AA48" s="38">
        <v>-2.2730813549817101E-2</v>
      </c>
      <c r="AB48" s="38">
        <v>-1.8447926999576501E-2</v>
      </c>
      <c r="AC48" s="38">
        <v>-1.1177249660546E-2</v>
      </c>
      <c r="AD48" s="38">
        <v>3.4022740569903702E-3</v>
      </c>
      <c r="AE48" s="38">
        <v>-3.6206741285916598E-3</v>
      </c>
      <c r="AF48" s="38">
        <v>-6.3444852279245803E-2</v>
      </c>
      <c r="AH48">
        <f t="shared" si="0"/>
        <v>-6.3444852279245803E-2</v>
      </c>
      <c r="AI48">
        <v>-9.2499999999999999E-2</v>
      </c>
      <c r="AJ48">
        <f t="shared" si="1"/>
        <v>-6.3444852279245803E-2</v>
      </c>
      <c r="AK48">
        <f t="shared" si="2"/>
        <v>-5.4447667833004559E-2</v>
      </c>
    </row>
    <row r="49" spans="1:37">
      <c r="A49" s="37">
        <v>43465</v>
      </c>
      <c r="B49" s="38">
        <v>-6.7938135512232503E-3</v>
      </c>
      <c r="C49" s="38">
        <v>-1.8768223754252401E-2</v>
      </c>
      <c r="D49" s="38">
        <v>3.3684693595051197E-2</v>
      </c>
      <c r="E49" s="38">
        <v>-0.102731417757477</v>
      </c>
      <c r="F49" s="38">
        <v>3.0094517674052301E-2</v>
      </c>
      <c r="G49" s="38">
        <v>0.10006332781743001</v>
      </c>
      <c r="H49" s="38">
        <v>-0.131816838647135</v>
      </c>
      <c r="I49" s="38">
        <v>0.110624142935953</v>
      </c>
      <c r="J49" s="38">
        <v>-0.134159800229533</v>
      </c>
      <c r="K49" s="38">
        <v>5.5532260898631398E-2</v>
      </c>
      <c r="L49" s="38">
        <v>-0.10024289350386199</v>
      </c>
      <c r="M49" s="38">
        <v>0</v>
      </c>
      <c r="N49" s="38">
        <v>0</v>
      </c>
      <c r="O49" s="38">
        <v>1.41270107152979E-2</v>
      </c>
      <c r="P49" s="38">
        <v>0</v>
      </c>
      <c r="Q49" s="38">
        <v>7.56313500679614E-2</v>
      </c>
      <c r="R49" s="38">
        <v>0</v>
      </c>
      <c r="S49" s="38">
        <v>0</v>
      </c>
      <c r="T49" s="38">
        <v>0</v>
      </c>
      <c r="U49" s="38">
        <v>0</v>
      </c>
      <c r="V49" s="38">
        <v>0</v>
      </c>
      <c r="W49" s="38">
        <v>0</v>
      </c>
      <c r="X49" s="38">
        <v>0</v>
      </c>
      <c r="Y49" s="38">
        <v>-1.68361153782484E-2</v>
      </c>
      <c r="Z49" s="38">
        <v>-1.4136022974829399E-2</v>
      </c>
      <c r="AA49" s="38">
        <v>-2.27871360911489E-2</v>
      </c>
      <c r="AB49" s="38">
        <v>-1.9179141326960299E-2</v>
      </c>
      <c r="AC49" s="38">
        <v>-1.10449912973323E-2</v>
      </c>
      <c r="AD49" s="38">
        <v>2.6271999970729301E-3</v>
      </c>
      <c r="AE49" s="38">
        <v>-3.58332801635383E-3</v>
      </c>
      <c r="AF49" s="38">
        <v>-0.15969521882690499</v>
      </c>
      <c r="AH49">
        <f t="shared" si="0"/>
        <v>-0.15969521882690499</v>
      </c>
      <c r="AI49">
        <v>-9.2499999999999999E-2</v>
      </c>
      <c r="AJ49">
        <f t="shared" si="1"/>
        <v>-0.15969521882690499</v>
      </c>
      <c r="AK49">
        <f t="shared" si="2"/>
        <v>-0.13387127265409002</v>
      </c>
    </row>
    <row r="50" spans="1:37">
      <c r="A50" s="37">
        <v>43555</v>
      </c>
      <c r="B50" s="38">
        <v>-2.6837753869649501E-2</v>
      </c>
      <c r="C50" s="38">
        <v>-1.7579485292906798E-2</v>
      </c>
      <c r="D50" s="38">
        <v>3.5980335903252503E-2</v>
      </c>
      <c r="E50" s="38">
        <v>-8.2555935124583299E-2</v>
      </c>
      <c r="F50" s="38">
        <v>3.4140546624209803E-2</v>
      </c>
      <c r="G50" s="38">
        <v>0.10059716252900699</v>
      </c>
      <c r="H50" s="38">
        <v>-5.6088409722836102E-2</v>
      </c>
      <c r="I50" s="38">
        <v>0.11521337229424</v>
      </c>
      <c r="J50" s="38">
        <v>-0.14102254073534101</v>
      </c>
      <c r="K50" s="38">
        <v>7.9105898448518105E-2</v>
      </c>
      <c r="L50" s="38">
        <v>-9.5407597648456605E-2</v>
      </c>
      <c r="M50" s="38">
        <v>0</v>
      </c>
      <c r="N50" s="38">
        <v>0</v>
      </c>
      <c r="O50" s="38">
        <v>1.0703312768110301E-2</v>
      </c>
      <c r="P50" s="38">
        <v>0</v>
      </c>
      <c r="Q50" s="38">
        <v>8.2490433445380304E-2</v>
      </c>
      <c r="R50" s="38">
        <v>0</v>
      </c>
      <c r="S50" s="38">
        <v>0</v>
      </c>
      <c r="T50" s="38">
        <v>0</v>
      </c>
      <c r="U50" s="38">
        <v>0</v>
      </c>
      <c r="V50" s="38">
        <v>0</v>
      </c>
      <c r="W50" s="38">
        <v>0</v>
      </c>
      <c r="X50" s="38">
        <v>0</v>
      </c>
      <c r="Y50" s="38">
        <v>-1.41776516910074E-2</v>
      </c>
      <c r="Z50" s="38">
        <v>-1.5534891710484699E-2</v>
      </c>
      <c r="AA50" s="38">
        <v>-2.56488422139486E-2</v>
      </c>
      <c r="AB50" s="38">
        <v>-1.873573545667E-2</v>
      </c>
      <c r="AC50" s="38">
        <v>-1.25833149565575E-2</v>
      </c>
      <c r="AD50" s="38">
        <v>-9.7297944944340004E-4</v>
      </c>
      <c r="AE50" s="38">
        <v>-3.5462419186940201E-3</v>
      </c>
      <c r="AF50" s="38">
        <v>-5.2460317777860102E-2</v>
      </c>
      <c r="AH50">
        <f t="shared" si="0"/>
        <v>-5.2460317777860102E-2</v>
      </c>
      <c r="AI50">
        <v>-9.2499999999999999E-2</v>
      </c>
      <c r="AJ50">
        <f t="shared" si="1"/>
        <v>-5.2460317777860102E-2</v>
      </c>
      <c r="AK50">
        <f t="shared" si="2"/>
        <v>-4.3912800748266617E-2</v>
      </c>
    </row>
    <row r="51" spans="1:37">
      <c r="A51" s="37">
        <v>43646</v>
      </c>
      <c r="B51" s="38">
        <v>4.1437126877137201E-2</v>
      </c>
      <c r="C51" s="38">
        <v>-3.8553281879010699E-2</v>
      </c>
      <c r="D51" s="38">
        <v>3.4792199989341403E-2</v>
      </c>
      <c r="E51" s="38">
        <v>-0.158621380552602</v>
      </c>
      <c r="F51" s="38">
        <v>3.099910679406E-2</v>
      </c>
      <c r="G51" s="38">
        <v>9.6196298846956796E-2</v>
      </c>
      <c r="H51" s="38">
        <v>-4.0067695896478697E-2</v>
      </c>
      <c r="I51" s="38">
        <v>0.107653583700223</v>
      </c>
      <c r="J51" s="38">
        <v>-0.13178042367919801</v>
      </c>
      <c r="K51" s="38">
        <v>6.8531338665389394E-2</v>
      </c>
      <c r="L51" s="38">
        <v>-8.6129735424377907E-2</v>
      </c>
      <c r="M51" s="38">
        <v>0</v>
      </c>
      <c r="N51" s="38">
        <v>0</v>
      </c>
      <c r="O51" s="38">
        <v>8.0750085325029808E-3</v>
      </c>
      <c r="P51" s="38">
        <v>0</v>
      </c>
      <c r="Q51" s="38">
        <v>7.1316134189399902E-2</v>
      </c>
      <c r="R51" s="38">
        <v>0</v>
      </c>
      <c r="S51" s="38">
        <v>0</v>
      </c>
      <c r="T51" s="38">
        <v>0</v>
      </c>
      <c r="U51" s="38">
        <v>0</v>
      </c>
      <c r="V51" s="38">
        <v>0</v>
      </c>
      <c r="W51" s="38">
        <v>0</v>
      </c>
      <c r="X51" s="38">
        <v>0</v>
      </c>
      <c r="Y51" s="38">
        <v>-1.98261806848836E-2</v>
      </c>
      <c r="Z51" s="38">
        <v>-2.34643543828791E-2</v>
      </c>
      <c r="AA51" s="38">
        <v>-2.6144249481457101E-2</v>
      </c>
      <c r="AB51" s="38">
        <v>-2.3195808616653199E-2</v>
      </c>
      <c r="AC51" s="38">
        <v>-1.6436854954298901E-2</v>
      </c>
      <c r="AD51" s="38">
        <v>-6.4757204725760598E-3</v>
      </c>
      <c r="AE51" s="38">
        <v>-3.5094191202427899E-3</v>
      </c>
      <c r="AF51" s="38">
        <v>-0.115204307549646</v>
      </c>
      <c r="AH51">
        <f t="shared" si="0"/>
        <v>-0.115204307549646</v>
      </c>
      <c r="AI51">
        <v>-9.2499999999999999E-2</v>
      </c>
      <c r="AJ51">
        <f t="shared" si="1"/>
        <v>-0.115204307549646</v>
      </c>
      <c r="AK51">
        <f t="shared" si="2"/>
        <v>-6.8192477622287417E-2</v>
      </c>
    </row>
    <row r="52" spans="1:37">
      <c r="A52" s="37">
        <v>43738</v>
      </c>
      <c r="B52" s="38">
        <v>1.4125404243428801E-2</v>
      </c>
      <c r="C52" s="38">
        <v>-5.2494774260001299E-2</v>
      </c>
      <c r="D52" s="38">
        <v>3.2437366433544397E-2</v>
      </c>
      <c r="E52" s="38">
        <v>-0.175845854530359</v>
      </c>
      <c r="F52" s="38">
        <v>2.9004479577801199E-2</v>
      </c>
      <c r="G52" s="38">
        <v>8.6577145275802195E-2</v>
      </c>
      <c r="H52" s="38">
        <v>-7.0361871152587005E-2</v>
      </c>
      <c r="I52" s="38">
        <v>0.1102650100337</v>
      </c>
      <c r="J52" s="38">
        <v>-0.12517772484717499</v>
      </c>
      <c r="K52" s="38">
        <v>4.0144666704787599E-2</v>
      </c>
      <c r="L52" s="38">
        <v>-9.8536058411136995E-2</v>
      </c>
      <c r="M52" s="38">
        <v>0</v>
      </c>
      <c r="N52" s="38">
        <v>0</v>
      </c>
      <c r="O52" s="38">
        <v>6.8783197687351302E-3</v>
      </c>
      <c r="P52" s="38">
        <v>0</v>
      </c>
      <c r="Q52" s="38">
        <v>5.8932934465353803E-2</v>
      </c>
      <c r="R52" s="38">
        <v>0</v>
      </c>
      <c r="S52" s="38">
        <v>0</v>
      </c>
      <c r="T52" s="38">
        <v>0</v>
      </c>
      <c r="U52" s="38">
        <v>0</v>
      </c>
      <c r="V52" s="38">
        <v>0</v>
      </c>
      <c r="W52" s="38">
        <v>0</v>
      </c>
      <c r="X52" s="38">
        <v>0</v>
      </c>
      <c r="Y52" s="38">
        <v>-2.9722782845175801E-2</v>
      </c>
      <c r="Z52" s="38">
        <v>-2.28535149975897E-2</v>
      </c>
      <c r="AA52" s="38">
        <v>-3.4250529234317102E-2</v>
      </c>
      <c r="AB52" s="38">
        <v>-2.7341795932775199E-2</v>
      </c>
      <c r="AC52" s="38">
        <v>-2.2485136920994499E-2</v>
      </c>
      <c r="AD52" s="38">
        <v>-1.37387577292596E-2</v>
      </c>
      <c r="AE52" s="38">
        <v>-3.4728626601132199E-3</v>
      </c>
      <c r="AF52" s="38">
        <v>-0.29791633701832998</v>
      </c>
      <c r="AH52">
        <f t="shared" si="0"/>
        <v>-0.29791633701832998</v>
      </c>
      <c r="AI52">
        <v>-0.105</v>
      </c>
      <c r="AJ52">
        <f t="shared" si="1"/>
        <v>-0.29791633701832998</v>
      </c>
      <c r="AK52">
        <f t="shared" si="2"/>
        <v>-0.18766848606300568</v>
      </c>
    </row>
    <row r="53" spans="1:37">
      <c r="A53" s="37">
        <v>43830</v>
      </c>
      <c r="B53" s="38">
        <v>-9.2595771758125604E-3</v>
      </c>
      <c r="C53" s="38">
        <v>-6.5568167769632701E-2</v>
      </c>
      <c r="D53" s="38">
        <v>2.5475758092894901E-2</v>
      </c>
      <c r="E53" s="38">
        <v>-0.115683376847507</v>
      </c>
      <c r="F53" s="38">
        <v>2.88538976948629E-2</v>
      </c>
      <c r="G53" s="38">
        <v>8.3769291798575493E-2</v>
      </c>
      <c r="H53" s="38">
        <v>-9.7247078088020605E-2</v>
      </c>
      <c r="I53" s="38">
        <v>0.109605376277605</v>
      </c>
      <c r="J53" s="38">
        <v>-0.12870173987780301</v>
      </c>
      <c r="K53" s="38">
        <v>2.43937267496462E-2</v>
      </c>
      <c r="L53" s="38">
        <v>-0.10495003932001599</v>
      </c>
      <c r="M53" s="38">
        <v>0</v>
      </c>
      <c r="N53" s="38">
        <v>0</v>
      </c>
      <c r="O53" s="38">
        <v>4.3754313559799703E-3</v>
      </c>
      <c r="P53" s="38">
        <v>0</v>
      </c>
      <c r="Q53" s="38">
        <v>7.0934284185217897E-2</v>
      </c>
      <c r="R53" s="38">
        <v>0</v>
      </c>
      <c r="S53" s="38">
        <v>0</v>
      </c>
      <c r="T53" s="38">
        <v>0</v>
      </c>
      <c r="U53" s="38">
        <v>0</v>
      </c>
      <c r="V53" s="38">
        <v>0</v>
      </c>
      <c r="W53" s="38">
        <v>0</v>
      </c>
      <c r="X53" s="38">
        <v>0</v>
      </c>
      <c r="Y53" s="38">
        <v>-1.7401583217108201E-2</v>
      </c>
      <c r="Z53" s="38">
        <v>-2.8275945881349102E-2</v>
      </c>
      <c r="AA53" s="38">
        <v>-3.4293572510237798E-2</v>
      </c>
      <c r="AB53" s="38">
        <v>-3.07589898019059E-2</v>
      </c>
      <c r="AC53" s="38">
        <v>-2.69486250140708E-2</v>
      </c>
      <c r="AD53" s="38">
        <v>-1.9718079296033201E-2</v>
      </c>
      <c r="AE53" s="38">
        <v>-3.4365753410620999E-3</v>
      </c>
      <c r="AF53" s="38">
        <v>-0.33483558398577601</v>
      </c>
      <c r="AH53">
        <f t="shared" si="0"/>
        <v>-0.33483558398577601</v>
      </c>
      <c r="AI53">
        <v>-0.1125</v>
      </c>
      <c r="AJ53">
        <f t="shared" si="1"/>
        <v>-0.33483558398577601</v>
      </c>
      <c r="AK53">
        <f t="shared" si="2"/>
        <v>-0.20183251501471722</v>
      </c>
    </row>
    <row r="54" spans="1:37">
      <c r="A54" s="37">
        <v>43921</v>
      </c>
      <c r="B54" s="38">
        <v>1.5610451689096701E-2</v>
      </c>
      <c r="C54" s="38">
        <v>3.02168329557852E-2</v>
      </c>
      <c r="D54" s="38">
        <v>4.5875730110415597E-2</v>
      </c>
      <c r="E54" s="38">
        <v>0.17829758710343399</v>
      </c>
      <c r="F54" s="38">
        <v>3.8845335910754897E-2</v>
      </c>
      <c r="G54" s="38">
        <v>8.9731235321267006E-2</v>
      </c>
      <c r="H54" s="38">
        <v>-0.15004874388961301</v>
      </c>
      <c r="I54" s="38">
        <v>0.103271051900686</v>
      </c>
      <c r="J54" s="38">
        <v>-0.125960362316062</v>
      </c>
      <c r="K54" s="38">
        <v>0.16742764665654</v>
      </c>
      <c r="L54" s="38">
        <v>-9.6810646798201103E-2</v>
      </c>
      <c r="M54" s="38">
        <v>0</v>
      </c>
      <c r="N54" s="38">
        <v>0</v>
      </c>
      <c r="O54" s="38">
        <v>-6.8032215130230198E-4</v>
      </c>
      <c r="P54" s="38">
        <v>0</v>
      </c>
      <c r="Q54" s="38">
        <v>5.8077593248209103E-2</v>
      </c>
      <c r="R54" s="38">
        <v>0</v>
      </c>
      <c r="S54" s="38">
        <v>0</v>
      </c>
      <c r="T54" s="38">
        <v>0</v>
      </c>
      <c r="U54" s="38">
        <v>0</v>
      </c>
      <c r="V54" s="38">
        <v>0</v>
      </c>
      <c r="W54" s="38">
        <v>0</v>
      </c>
      <c r="X54" s="38">
        <v>0</v>
      </c>
      <c r="Y54" s="38">
        <v>-1.42168131370252E-2</v>
      </c>
      <c r="Z54" s="38">
        <v>-1.8150666104289798E-2</v>
      </c>
      <c r="AA54" s="38">
        <v>-3.0220266953756701E-2</v>
      </c>
      <c r="AB54" s="38">
        <v>-2.8971876639978401E-2</v>
      </c>
      <c r="AC54" s="38">
        <v>-2.67736111840042E-2</v>
      </c>
      <c r="AD54" s="38">
        <v>-2.0514348458221601E-2</v>
      </c>
      <c r="AE54" s="38">
        <v>-3.4005597383621601E-3</v>
      </c>
      <c r="AF54" s="38">
        <v>0.21160524752537199</v>
      </c>
      <c r="AH54">
        <f t="shared" si="0"/>
        <v>0.21160524752537199</v>
      </c>
      <c r="AI54">
        <v>-0.11749999999999999</v>
      </c>
      <c r="AJ54">
        <f t="shared" si="1"/>
        <v>0.21160524752537199</v>
      </c>
      <c r="AK54">
        <f t="shared" si="2"/>
        <v>0.1830251833461079</v>
      </c>
    </row>
    <row r="55" spans="1:37">
      <c r="A55" s="37">
        <v>44012</v>
      </c>
      <c r="B55" s="38">
        <v>2.0835878272029498E-2</v>
      </c>
      <c r="C55" s="38">
        <v>7.8458385357625199E-2</v>
      </c>
      <c r="D55" s="38">
        <v>4.5014156439252599E-2</v>
      </c>
      <c r="E55" s="38">
        <v>0.166992462311981</v>
      </c>
      <c r="F55" s="38">
        <v>3.8971079431904497E-2</v>
      </c>
      <c r="G55" s="38">
        <v>0.115434458994018</v>
      </c>
      <c r="H55" s="38">
        <v>-0.160526231056069</v>
      </c>
      <c r="I55" s="38">
        <v>0.113847045448579</v>
      </c>
      <c r="J55" s="38">
        <v>-0.122119046438375</v>
      </c>
      <c r="K55" s="38">
        <v>0.31733654352440899</v>
      </c>
      <c r="L55" s="38">
        <v>-8.7953499547748407E-2</v>
      </c>
      <c r="M55" s="38">
        <v>0</v>
      </c>
      <c r="N55" s="38">
        <v>0</v>
      </c>
      <c r="O55" s="38">
        <v>-2.8399600040216202E-3</v>
      </c>
      <c r="P55" s="38">
        <v>0</v>
      </c>
      <c r="Q55" s="38">
        <v>5.0492933466971701E-2</v>
      </c>
      <c r="R55" s="38">
        <v>0</v>
      </c>
      <c r="S55" s="38">
        <v>0</v>
      </c>
      <c r="T55" s="38">
        <v>0</v>
      </c>
      <c r="U55" s="38">
        <v>0</v>
      </c>
      <c r="V55" s="38">
        <v>0</v>
      </c>
      <c r="W55" s="38">
        <v>0</v>
      </c>
      <c r="X55" s="38">
        <v>0</v>
      </c>
      <c r="Y55" s="38">
        <v>1.35363623708238E-2</v>
      </c>
      <c r="Z55" s="38">
        <v>-1.5735465947628698E-2</v>
      </c>
      <c r="AA55" s="38">
        <v>-3.0838579314671301E-2</v>
      </c>
      <c r="AB55" s="38">
        <v>-3.1012563677010899E-2</v>
      </c>
      <c r="AC55" s="38">
        <v>-2.9254457740217999E-2</v>
      </c>
      <c r="AD55" s="38">
        <v>-2.4264982857713401E-2</v>
      </c>
      <c r="AE55" s="38">
        <v>-3.3648182083951899E-3</v>
      </c>
      <c r="AF55" s="38">
        <v>0.45300970082574299</v>
      </c>
      <c r="AH55">
        <f t="shared" si="0"/>
        <v>0.45300970082574299</v>
      </c>
      <c r="AI55">
        <v>-0.115</v>
      </c>
      <c r="AJ55">
        <f t="shared" si="1"/>
        <v>0.45300970082574299</v>
      </c>
      <c r="AK55">
        <f t="shared" si="2"/>
        <v>0.25324284446775247</v>
      </c>
    </row>
    <row r="56" spans="1:37">
      <c r="A56" s="37">
        <v>44104</v>
      </c>
      <c r="B56" s="38">
        <v>3.4103502368972902E-2</v>
      </c>
      <c r="C56" s="38">
        <v>4.1919231213003602E-2</v>
      </c>
      <c r="D56" s="38">
        <v>2.6127986611275699E-2</v>
      </c>
      <c r="E56" s="38">
        <v>0.26915565531258701</v>
      </c>
      <c r="F56" s="38">
        <v>3.87563335888335E-2</v>
      </c>
      <c r="G56" s="38">
        <v>0.100310322309619</v>
      </c>
      <c r="H56" s="38">
        <v>-0.103189198177396</v>
      </c>
      <c r="I56" s="38">
        <v>6.5108407071371402E-2</v>
      </c>
      <c r="J56" s="38">
        <v>-0.11331887654120799</v>
      </c>
      <c r="K56" s="38">
        <v>0.27128624561445402</v>
      </c>
      <c r="L56" s="38">
        <v>-6.1200396790925198E-2</v>
      </c>
      <c r="M56" s="38">
        <v>0</v>
      </c>
      <c r="N56" s="38">
        <v>0</v>
      </c>
      <c r="O56" s="38">
        <v>-1.0214667380680701E-2</v>
      </c>
      <c r="P56" s="38">
        <v>0</v>
      </c>
      <c r="Q56" s="38">
        <v>7.5009680227773406E-2</v>
      </c>
      <c r="R56" s="38">
        <v>0</v>
      </c>
      <c r="S56" s="38">
        <v>0</v>
      </c>
      <c r="T56" s="38">
        <v>0</v>
      </c>
      <c r="U56" s="38">
        <v>0</v>
      </c>
      <c r="V56" s="38">
        <v>0</v>
      </c>
      <c r="W56" s="38">
        <v>0</v>
      </c>
      <c r="X56" s="38">
        <v>0</v>
      </c>
      <c r="Y56" s="38">
        <v>7.2797041012886898E-3</v>
      </c>
      <c r="Z56" s="38">
        <v>-2.1288668836616498E-2</v>
      </c>
      <c r="AA56" s="38">
        <v>-3.1592006172191503E-2</v>
      </c>
      <c r="AB56" s="38">
        <v>-3.0305701313461799E-2</v>
      </c>
      <c r="AC56" s="38">
        <v>-2.7758685371505599E-2</v>
      </c>
      <c r="AD56" s="38">
        <v>-2.34050237519654E-2</v>
      </c>
      <c r="AE56" s="38">
        <v>-3.3293528969733301E-3</v>
      </c>
      <c r="AF56" s="38">
        <v>0.50345449118625696</v>
      </c>
      <c r="AH56">
        <f t="shared" si="0"/>
        <v>0.50345449118625696</v>
      </c>
      <c r="AI56">
        <v>-0.13</v>
      </c>
      <c r="AJ56">
        <f t="shared" si="1"/>
        <v>0.50345449118625696</v>
      </c>
      <c r="AK56">
        <f t="shared" si="2"/>
        <v>0.35923862691625508</v>
      </c>
    </row>
    <row r="57" spans="1:37">
      <c r="A57" s="37">
        <v>44196</v>
      </c>
      <c r="B57" s="38">
        <v>-9.2288756770601606E-3</v>
      </c>
      <c r="C57" s="38">
        <v>-5.8414497326231399E-2</v>
      </c>
      <c r="D57" s="38">
        <v>1.9969437476765502E-2</v>
      </c>
      <c r="E57" s="38">
        <v>0.109218920680139</v>
      </c>
      <c r="F57" s="38">
        <v>3.8706173100153299E-2</v>
      </c>
      <c r="G57" s="38">
        <v>0.107168381083502</v>
      </c>
      <c r="H57" s="38">
        <v>4.7915986759672097E-2</v>
      </c>
      <c r="I57" s="38">
        <v>8.9555471561955993E-2</v>
      </c>
      <c r="J57" s="38">
        <v>-0.108933601931548</v>
      </c>
      <c r="K57" s="38">
        <v>0.145626179660339</v>
      </c>
      <c r="L57" s="38">
        <v>-5.63546644610615E-2</v>
      </c>
      <c r="M57" s="38">
        <v>0</v>
      </c>
      <c r="N57" s="38">
        <v>0</v>
      </c>
      <c r="O57" s="38">
        <v>-1.47171113994182E-2</v>
      </c>
      <c r="P57" s="38">
        <v>0</v>
      </c>
      <c r="Q57" s="38">
        <v>7.4223265529638496E-2</v>
      </c>
      <c r="R57" s="38">
        <v>0</v>
      </c>
      <c r="S57" s="38">
        <v>0</v>
      </c>
      <c r="T57" s="38">
        <v>0</v>
      </c>
      <c r="U57" s="38">
        <v>0</v>
      </c>
      <c r="V57" s="38">
        <v>0</v>
      </c>
      <c r="W57" s="38">
        <v>0</v>
      </c>
      <c r="X57" s="38">
        <v>0</v>
      </c>
      <c r="Y57" s="38">
        <v>-4.9050939446645098E-2</v>
      </c>
      <c r="Z57" s="38">
        <v>-4.6443331063852698E-2</v>
      </c>
      <c r="AA57" s="38">
        <v>-4.1686921906393899E-2</v>
      </c>
      <c r="AB57" s="38">
        <v>-3.4370103083856497E-2</v>
      </c>
      <c r="AC57" s="38">
        <v>-3.0324341882368398E-2</v>
      </c>
      <c r="AD57" s="38">
        <v>-2.7270901400023299E-2</v>
      </c>
      <c r="AE57" s="38">
        <v>-3.2941657473963899E-3</v>
      </c>
      <c r="AF57" s="38">
        <v>0.15229436052631101</v>
      </c>
      <c r="AH57">
        <f t="shared" si="0"/>
        <v>0.15229436052631101</v>
      </c>
      <c r="AI57">
        <v>-0.13750000000000001</v>
      </c>
      <c r="AJ57">
        <f t="shared" si="1"/>
        <v>0.15229436052631101</v>
      </c>
      <c r="AK57">
        <f t="shared" si="2"/>
        <v>0.23581471964911191</v>
      </c>
    </row>
    <row r="58" spans="1:37">
      <c r="A58" s="37">
        <v>44286</v>
      </c>
      <c r="B58" s="38">
        <v>6.6384554046500399E-2</v>
      </c>
      <c r="C58" s="38">
        <v>-4.28515926668546E-2</v>
      </c>
      <c r="D58" s="38">
        <v>1.2031882382797E-2</v>
      </c>
      <c r="E58" s="38">
        <v>0.128381979934337</v>
      </c>
      <c r="F58" s="38">
        <v>2.6832863100760201E-2</v>
      </c>
      <c r="G58" s="38">
        <v>8.7800822040387097E-2</v>
      </c>
      <c r="H58" s="38">
        <v>-2.2877415357304101E-2</v>
      </c>
      <c r="I58" s="38">
        <v>8.4962323415929603E-2</v>
      </c>
      <c r="J58" s="38">
        <v>-8.9946967149434606E-2</v>
      </c>
      <c r="K58" s="38">
        <v>8.9683307663227699E-2</v>
      </c>
      <c r="L58" s="38">
        <v>-9.6147708014921299E-2</v>
      </c>
      <c r="M58" s="38">
        <v>0</v>
      </c>
      <c r="N58" s="38">
        <v>0</v>
      </c>
      <c r="O58" s="38">
        <v>-1.35757724986356E-2</v>
      </c>
      <c r="P58" s="38">
        <v>0</v>
      </c>
      <c r="Q58" s="38">
        <v>8.35183021886753E-2</v>
      </c>
      <c r="R58" s="38">
        <v>0</v>
      </c>
      <c r="S58" s="38">
        <v>0</v>
      </c>
      <c r="T58" s="38">
        <v>0</v>
      </c>
      <c r="U58" s="38">
        <v>0</v>
      </c>
      <c r="V58" s="38">
        <v>0</v>
      </c>
      <c r="W58" s="38">
        <v>0</v>
      </c>
      <c r="X58" s="38">
        <v>0</v>
      </c>
      <c r="Y58" s="38">
        <v>-9.43631756700678E-2</v>
      </c>
      <c r="Z58" s="38">
        <v>-7.0349065388299506E-2</v>
      </c>
      <c r="AA58" s="38">
        <v>-5.5640749123112003E-2</v>
      </c>
      <c r="AB58" s="38">
        <v>-4.1018429825586497E-2</v>
      </c>
      <c r="AC58" s="38">
        <v>-3.5424718021857697E-2</v>
      </c>
      <c r="AD58" s="38">
        <v>-3.6594502791499499E-2</v>
      </c>
      <c r="AE58" s="38">
        <v>-3.25925850825322E-3</v>
      </c>
      <c r="AF58" s="38">
        <v>-2.2453320243210801E-2</v>
      </c>
      <c r="AH58">
        <f t="shared" si="0"/>
        <v>-2.2453320243210801E-2</v>
      </c>
      <c r="AI58">
        <v>-0.13750000000000001</v>
      </c>
      <c r="AJ58">
        <f t="shared" si="1"/>
        <v>-2.2453320243210801E-2</v>
      </c>
      <c r="AK58">
        <f t="shared" si="2"/>
        <v>0.22125401291398453</v>
      </c>
    </row>
    <row r="59" spans="1:37">
      <c r="A59" s="37">
        <v>44377</v>
      </c>
      <c r="B59" s="38">
        <v>0.103242288866744</v>
      </c>
      <c r="C59" s="38">
        <v>-0.101016148865353</v>
      </c>
      <c r="D59" s="38">
        <v>1.31430131253712E-2</v>
      </c>
      <c r="E59" s="38">
        <v>6.8115937727316903E-2</v>
      </c>
      <c r="F59" s="38">
        <v>2.6927525592273498E-2</v>
      </c>
      <c r="G59" s="38">
        <v>8.4867088351967698E-2</v>
      </c>
      <c r="H59" s="38">
        <v>-4.3849614696633399E-2</v>
      </c>
      <c r="I59" s="38">
        <v>0.10598703986891</v>
      </c>
      <c r="J59" s="38">
        <v>-8.0891752831392105E-2</v>
      </c>
      <c r="K59" s="38">
        <v>-6.0672862700833198E-2</v>
      </c>
      <c r="L59" s="38">
        <v>-0.120050172451833</v>
      </c>
      <c r="M59" s="38">
        <v>0</v>
      </c>
      <c r="N59" s="38">
        <v>0</v>
      </c>
      <c r="O59" s="38">
        <v>-9.7893996487740404E-3</v>
      </c>
      <c r="P59" s="38">
        <v>0</v>
      </c>
      <c r="Q59" s="38">
        <v>0.100156830712731</v>
      </c>
      <c r="R59" s="38">
        <v>0</v>
      </c>
      <c r="S59" s="38">
        <v>0</v>
      </c>
      <c r="T59" s="38">
        <v>0</v>
      </c>
      <c r="U59" s="38">
        <v>0</v>
      </c>
      <c r="V59" s="38">
        <v>0</v>
      </c>
      <c r="W59" s="38">
        <v>0</v>
      </c>
      <c r="X59" s="38">
        <v>0</v>
      </c>
      <c r="Y59" s="38">
        <v>-0.13595224828969299</v>
      </c>
      <c r="Z59" s="38">
        <v>-9.5177571398143201E-2</v>
      </c>
      <c r="AA59" s="38">
        <v>-7.26552267251456E-2</v>
      </c>
      <c r="AB59" s="38">
        <v>-5.1326077887874397E-2</v>
      </c>
      <c r="AC59" s="38">
        <v>-4.2295185560963601E-2</v>
      </c>
      <c r="AD59" s="38">
        <v>-5.0331666596188901E-2</v>
      </c>
      <c r="AE59" s="38">
        <v>-3.22463274097462E-3</v>
      </c>
      <c r="AF59" s="38">
        <v>-0.36479283614848701</v>
      </c>
      <c r="AH59">
        <f t="shared" si="0"/>
        <v>-0.36479283614848701</v>
      </c>
      <c r="AI59">
        <v>-0.14000000000000001</v>
      </c>
      <c r="AJ59">
        <f t="shared" si="1"/>
        <v>-0.36479283614848701</v>
      </c>
      <c r="AK59">
        <f t="shared" si="2"/>
        <v>0.14361800301035488</v>
      </c>
    </row>
    <row r="60" spans="1:37">
      <c r="A60" s="37">
        <v>44469</v>
      </c>
      <c r="B60" s="38">
        <v>-1.84791331166216E-2</v>
      </c>
      <c r="C60" s="38">
        <v>5.2458972838266497E-2</v>
      </c>
      <c r="D60" s="38">
        <v>5.2755081364735598E-3</v>
      </c>
      <c r="E60" s="38">
        <v>0.13961720422482099</v>
      </c>
      <c r="F60" s="38">
        <v>1.29364009445051E-2</v>
      </c>
      <c r="G60" s="38">
        <v>0.121073098020058</v>
      </c>
      <c r="H60" s="38">
        <v>-0.118112377566552</v>
      </c>
      <c r="I60" s="38">
        <v>0.15746887885338701</v>
      </c>
      <c r="J60" s="38">
        <v>-7.2050257415296803E-2</v>
      </c>
      <c r="K60" s="38">
        <v>5.9611394137426797E-2</v>
      </c>
      <c r="L60" s="38">
        <v>-8.5116503970824403E-2</v>
      </c>
      <c r="M60" s="38">
        <v>0</v>
      </c>
      <c r="N60" s="38">
        <v>0</v>
      </c>
      <c r="O60" s="38">
        <v>-2.7789231257829201E-3</v>
      </c>
      <c r="P60" s="38">
        <v>0</v>
      </c>
      <c r="Q60" s="38">
        <v>9.8604345633231796E-2</v>
      </c>
      <c r="R60" s="38">
        <v>0</v>
      </c>
      <c r="S60" s="38">
        <v>0</v>
      </c>
      <c r="T60" s="38">
        <v>0</v>
      </c>
      <c r="U60" s="38">
        <v>0</v>
      </c>
      <c r="V60" s="38">
        <v>0</v>
      </c>
      <c r="W60" s="38">
        <v>0</v>
      </c>
      <c r="X60" s="38">
        <v>0</v>
      </c>
      <c r="Y60" s="38">
        <v>-0.104321889311583</v>
      </c>
      <c r="Z60" s="38">
        <v>-7.3248683605533105E-2</v>
      </c>
      <c r="AA60" s="38">
        <v>-7.6686504690833004E-2</v>
      </c>
      <c r="AB60" s="38">
        <v>-5.6859157119527597E-2</v>
      </c>
      <c r="AC60" s="38">
        <v>-4.9948184276213101E-2</v>
      </c>
      <c r="AD60" s="38">
        <v>-6.8724828042833697E-2</v>
      </c>
      <c r="AE60" s="38">
        <v>-3.19028982714545E-3</v>
      </c>
      <c r="AF60" s="38">
        <v>-8.2470929280577795E-2</v>
      </c>
      <c r="AH60">
        <f t="shared" si="0"/>
        <v>-8.2470929280577795E-2</v>
      </c>
      <c r="AI60">
        <v>-0.14000000000000001</v>
      </c>
      <c r="AJ60">
        <f t="shared" si="1"/>
        <v>-8.2470929280577795E-2</v>
      </c>
      <c r="AK60">
        <f t="shared" si="2"/>
        <v>0.28770692362851891</v>
      </c>
    </row>
    <row r="61" spans="1:37">
      <c r="A61" s="37">
        <v>44561</v>
      </c>
      <c r="B61" s="38">
        <v>-4.9272857967408601E-2</v>
      </c>
      <c r="C61" s="38">
        <v>-4.6497605287331899E-2</v>
      </c>
      <c r="D61" s="38">
        <v>1.6982123135484702E-2</v>
      </c>
      <c r="E61" s="38">
        <v>0.11122580984868</v>
      </c>
      <c r="F61" s="38">
        <v>2.0348386727141399E-2</v>
      </c>
      <c r="G61" s="38">
        <v>0.113504837270616</v>
      </c>
      <c r="H61" s="38">
        <v>-9.9480524270381204E-2</v>
      </c>
      <c r="I61" s="38">
        <v>0.196290564834082</v>
      </c>
      <c r="J61" s="38">
        <v>-6.6390893207606994E-2</v>
      </c>
      <c r="K61" s="38">
        <v>-0.103699096174584</v>
      </c>
      <c r="L61" s="38">
        <v>-8.88466687488602E-2</v>
      </c>
      <c r="M61" s="38">
        <v>0</v>
      </c>
      <c r="N61" s="38">
        <v>0</v>
      </c>
      <c r="O61" s="38">
        <v>3.1400299071539699E-3</v>
      </c>
      <c r="P61" s="38">
        <v>0</v>
      </c>
      <c r="Q61" s="38">
        <v>7.7759830894606294E-2</v>
      </c>
      <c r="R61" s="38">
        <v>0</v>
      </c>
      <c r="S61" s="38">
        <v>0</v>
      </c>
      <c r="T61" s="38">
        <v>0</v>
      </c>
      <c r="U61" s="38">
        <v>0</v>
      </c>
      <c r="V61" s="38">
        <v>0</v>
      </c>
      <c r="W61" s="38">
        <v>0</v>
      </c>
      <c r="X61" s="38">
        <v>0</v>
      </c>
      <c r="Y61" s="38">
        <v>-0.127673477955424</v>
      </c>
      <c r="Z61" s="38">
        <v>-6.8663393376853898E-2</v>
      </c>
      <c r="AA61" s="38">
        <v>-8.1820936908870295E-2</v>
      </c>
      <c r="AB61" s="38">
        <v>-6.0307820612704399E-2</v>
      </c>
      <c r="AC61" s="38">
        <v>-5.5246749983598999E-2</v>
      </c>
      <c r="AD61" s="38">
        <v>-8.8204134617956301E-2</v>
      </c>
      <c r="AE61" s="38">
        <v>-3.1562309755815599E-3</v>
      </c>
      <c r="AF61" s="38">
        <v>-0.40000880746939799</v>
      </c>
      <c r="AH61">
        <f t="shared" si="0"/>
        <v>-0.40000880746939799</v>
      </c>
      <c r="AI61">
        <v>-0.14499999999999999</v>
      </c>
      <c r="AJ61">
        <f t="shared" si="1"/>
        <v>-0.40000880746939799</v>
      </c>
      <c r="AK61">
        <f t="shared" si="2"/>
        <v>0.18560680216059394</v>
      </c>
    </row>
    <row r="62" spans="1:37">
      <c r="A62" s="37">
        <v>44651</v>
      </c>
      <c r="B62" s="38">
        <v>-1.04990133069167E-2</v>
      </c>
      <c r="C62" s="38">
        <v>9.5422517053192508E-3</v>
      </c>
      <c r="D62" s="38">
        <v>2.7260927271158499E-2</v>
      </c>
      <c r="E62" s="38">
        <v>5.42317721422787E-2</v>
      </c>
      <c r="F62" s="38">
        <v>1.47335742157937E-2</v>
      </c>
      <c r="G62" s="38">
        <v>0.14073614895894099</v>
      </c>
      <c r="H62" s="38">
        <v>-0.191327529541508</v>
      </c>
      <c r="I62" s="38">
        <v>0.23013480351451801</v>
      </c>
      <c r="J62" s="38">
        <v>-5.9375677676647198E-2</v>
      </c>
      <c r="K62" s="38">
        <v>-0.16719054095522401</v>
      </c>
      <c r="L62" s="38">
        <v>-6.1370203432912003E-2</v>
      </c>
      <c r="M62" s="38">
        <v>0</v>
      </c>
      <c r="N62" s="38">
        <v>0</v>
      </c>
      <c r="O62" s="38">
        <v>9.5711526435098698E-3</v>
      </c>
      <c r="P62" s="38">
        <v>0</v>
      </c>
      <c r="Q62" s="38">
        <v>5.8875923818754797E-2</v>
      </c>
      <c r="R62" s="38">
        <v>0</v>
      </c>
      <c r="S62" s="38">
        <v>0</v>
      </c>
      <c r="T62" s="38">
        <v>0</v>
      </c>
      <c r="U62" s="38">
        <v>0</v>
      </c>
      <c r="V62" s="38">
        <v>0</v>
      </c>
      <c r="W62" s="38">
        <v>0</v>
      </c>
      <c r="X62" s="38">
        <v>0</v>
      </c>
      <c r="Y62" s="38">
        <v>-0.107780284199711</v>
      </c>
      <c r="Z62" s="38">
        <v>-4.9870783163996298E-2</v>
      </c>
      <c r="AA62" s="38">
        <v>-7.1606848370749904E-2</v>
      </c>
      <c r="AB62" s="38">
        <v>-5.2975402774930597E-2</v>
      </c>
      <c r="AC62" s="38">
        <v>-5.5709053781320503E-2</v>
      </c>
      <c r="AD62" s="38">
        <v>-0.104667962707948</v>
      </c>
      <c r="AE62" s="38">
        <v>-3.12245722918086E-3</v>
      </c>
      <c r="AF62" s="38">
        <v>-0.39040920287077002</v>
      </c>
      <c r="AH62">
        <f t="shared" si="0"/>
        <v>-0.39040920287077002</v>
      </c>
      <c r="AI62">
        <v>-0.13750000000000001</v>
      </c>
      <c r="AJ62">
        <f t="shared" si="1"/>
        <v>-0.39040920287077002</v>
      </c>
      <c r="AK62">
        <f t="shared" si="2"/>
        <v>0.21939167308311031</v>
      </c>
    </row>
    <row r="63" spans="1:37">
      <c r="A63" s="37">
        <v>44742</v>
      </c>
      <c r="B63" s="38">
        <v>1.38661010376912E-2</v>
      </c>
      <c r="C63" s="38">
        <v>9.4558907006054002E-2</v>
      </c>
      <c r="D63" s="38">
        <v>3.1790799774072298E-3</v>
      </c>
      <c r="E63" s="38">
        <v>-4.1977532771513899E-2</v>
      </c>
      <c r="F63" s="38">
        <v>-9.35253299679209E-3</v>
      </c>
      <c r="G63" s="38">
        <v>0.13587133117849401</v>
      </c>
      <c r="H63" s="38">
        <v>-0.15419952672964499</v>
      </c>
      <c r="I63" s="38">
        <v>0.27565703432077399</v>
      </c>
      <c r="J63" s="38">
        <v>-5.7860066372064499E-2</v>
      </c>
      <c r="K63" s="38">
        <v>-0.150403056216839</v>
      </c>
      <c r="L63" s="38">
        <v>-8.8253900622161596E-2</v>
      </c>
      <c r="M63" s="38">
        <v>0</v>
      </c>
      <c r="N63" s="38">
        <v>0</v>
      </c>
      <c r="O63" s="38">
        <v>2.6290553492175298E-2</v>
      </c>
      <c r="P63" s="38">
        <v>0</v>
      </c>
      <c r="Q63" s="38">
        <v>4.0536285540657802E-2</v>
      </c>
      <c r="R63" s="38">
        <v>0</v>
      </c>
      <c r="S63" s="38">
        <v>0</v>
      </c>
      <c r="T63" s="38">
        <v>0</v>
      </c>
      <c r="U63" s="38">
        <v>0</v>
      </c>
      <c r="V63" s="38">
        <v>0</v>
      </c>
      <c r="W63" s="38">
        <v>0</v>
      </c>
      <c r="X63" s="38">
        <v>0</v>
      </c>
      <c r="Y63" s="38">
        <v>-5.5684776650740897E-2</v>
      </c>
      <c r="Z63" s="38">
        <v>-9.4049362516606394E-3</v>
      </c>
      <c r="AA63" s="38">
        <v>-4.2341504069933297E-2</v>
      </c>
      <c r="AB63" s="38">
        <v>-3.10122956004843E-2</v>
      </c>
      <c r="AC63" s="38">
        <v>-4.8753788342226503E-2</v>
      </c>
      <c r="AD63" s="38">
        <v>-0.114898689907803</v>
      </c>
      <c r="AE63" s="38">
        <v>-3.0889694715529499E-3</v>
      </c>
      <c r="AF63" s="38">
        <v>-0.217272283450164</v>
      </c>
      <c r="AH63">
        <f t="shared" si="0"/>
        <v>-0.217272283450164</v>
      </c>
      <c r="AI63">
        <v>-0.13500000000000001</v>
      </c>
      <c r="AJ63">
        <f t="shared" si="1"/>
        <v>-0.217272283450164</v>
      </c>
      <c r="AK63">
        <f t="shared" si="2"/>
        <v>0.23522676358952369</v>
      </c>
    </row>
    <row r="64" spans="1:37">
      <c r="A64" s="37">
        <v>44834</v>
      </c>
      <c r="B64" s="38">
        <v>-1.40445108025859E-2</v>
      </c>
      <c r="C64" s="38">
        <v>-1.4049177357706E-2</v>
      </c>
      <c r="D64" s="38">
        <v>1.02047937664275E-2</v>
      </c>
      <c r="E64" s="38">
        <v>-9.0463078995708407E-2</v>
      </c>
      <c r="F64" s="38">
        <v>2.4531085926738101E-3</v>
      </c>
      <c r="G64" s="38">
        <v>0.110733213392992</v>
      </c>
      <c r="H64" s="38">
        <v>-4.0289882663466801E-2</v>
      </c>
      <c r="I64" s="38">
        <v>0.32414893263994199</v>
      </c>
      <c r="J64" s="38">
        <v>-7.6977612613964602E-2</v>
      </c>
      <c r="K64" s="38">
        <v>-1.9682210620256699E-2</v>
      </c>
      <c r="L64" s="38">
        <v>-8.7469986903617097E-2</v>
      </c>
      <c r="M64" s="38">
        <v>0</v>
      </c>
      <c r="N64" s="38">
        <v>0</v>
      </c>
      <c r="O64" s="38">
        <v>3.6314364977926603E-2</v>
      </c>
      <c r="P64" s="38">
        <v>0</v>
      </c>
      <c r="Q64" s="38">
        <v>2.8037470623883402E-2</v>
      </c>
      <c r="R64" s="38">
        <v>0</v>
      </c>
      <c r="S64" s="38">
        <v>0</v>
      </c>
      <c r="T64" s="38">
        <v>0</v>
      </c>
      <c r="U64" s="38">
        <v>0</v>
      </c>
      <c r="V64" s="38">
        <v>0</v>
      </c>
      <c r="W64" s="38">
        <v>0</v>
      </c>
      <c r="X64" s="38">
        <v>0</v>
      </c>
      <c r="Y64" s="38">
        <v>-6.3322397041226094E-2</v>
      </c>
      <c r="Z64" s="38">
        <v>1.3758033830616001E-2</v>
      </c>
      <c r="AA64" s="38">
        <v>-5.1044001356176497E-2</v>
      </c>
      <c r="AB64" s="38">
        <v>-1.2973518645599501E-2</v>
      </c>
      <c r="AC64" s="38">
        <v>-3.9915586517855199E-2</v>
      </c>
      <c r="AD64" s="38">
        <v>-0.112440023743358</v>
      </c>
      <c r="AE64" s="38">
        <v>-3.0557684334344198E-3</v>
      </c>
      <c r="AF64" s="38">
        <v>-0.100077837870495</v>
      </c>
      <c r="AH64">
        <f t="shared" si="0"/>
        <v>-0.100077837870495</v>
      </c>
      <c r="AI64">
        <v>2.2499999999999999E-2</v>
      </c>
      <c r="AJ64">
        <f t="shared" si="1"/>
        <v>-0.100077837870495</v>
      </c>
      <c r="AK64">
        <f t="shared" si="2"/>
        <v>0.185541866223361</v>
      </c>
    </row>
    <row r="65" spans="1:37">
      <c r="A65" s="37">
        <v>44926</v>
      </c>
      <c r="B65" s="38">
        <v>5.5416196816175899E-3</v>
      </c>
      <c r="C65" s="38">
        <v>4.1094653056731899E-2</v>
      </c>
      <c r="D65" s="38">
        <v>1.6130199671376699E-3</v>
      </c>
      <c r="E65" s="38">
        <v>-0.19917760988684</v>
      </c>
      <c r="F65" s="38">
        <v>-7.4637644318499398E-3</v>
      </c>
      <c r="G65" s="38">
        <v>0.105725822875359</v>
      </c>
      <c r="H65" s="38">
        <v>-5.7451889792725898E-2</v>
      </c>
      <c r="I65" s="38">
        <v>0.34557925661343902</v>
      </c>
      <c r="J65" s="38">
        <v>-8.9941681953670902E-2</v>
      </c>
      <c r="K65" s="38">
        <v>9.0039244790337605E-2</v>
      </c>
      <c r="L65" s="38">
        <v>-7.9578895051685694E-2</v>
      </c>
      <c r="M65" s="38">
        <v>0</v>
      </c>
      <c r="N65" s="38">
        <v>0</v>
      </c>
      <c r="O65" s="38">
        <v>4.6322400821301103E-2</v>
      </c>
      <c r="P65" s="38">
        <v>0</v>
      </c>
      <c r="Q65" s="38">
        <v>1.93482249709802E-2</v>
      </c>
      <c r="R65" s="38">
        <v>0</v>
      </c>
      <c r="S65" s="38">
        <v>0</v>
      </c>
      <c r="T65" s="38">
        <v>0</v>
      </c>
      <c r="U65" s="38">
        <v>0</v>
      </c>
      <c r="V65" s="38">
        <v>0</v>
      </c>
      <c r="W65" s="38">
        <v>0</v>
      </c>
      <c r="X65" s="38">
        <v>0</v>
      </c>
      <c r="Y65" s="38">
        <v>-4.7622867831038897E-2</v>
      </c>
      <c r="Z65" s="38">
        <v>6.4947339320451103E-2</v>
      </c>
      <c r="AA65" s="38">
        <v>-2.1541320122881898E-2</v>
      </c>
      <c r="AB65" s="38">
        <v>-1.6713344609336201E-3</v>
      </c>
      <c r="AC65" s="38">
        <v>-3.06433568361099E-2</v>
      </c>
      <c r="AD65" s="38">
        <v>-0.101021023221835</v>
      </c>
      <c r="AE65" s="38">
        <v>-3.0228546988976899E-3</v>
      </c>
      <c r="AF65" s="38">
        <v>8.1074983808884199E-2</v>
      </c>
      <c r="AH65">
        <f t="shared" si="0"/>
        <v>8.1074983808884199E-2</v>
      </c>
      <c r="AI65">
        <v>0.33750000000000002</v>
      </c>
      <c r="AJ65">
        <f t="shared" si="1"/>
        <v>8.1074983808884199E-2</v>
      </c>
      <c r="AK65">
        <f t="shared" si="2"/>
        <v>0.12858830217089479</v>
      </c>
    </row>
    <row r="66" spans="1:37">
      <c r="A66" s="37">
        <v>45016</v>
      </c>
      <c r="B66" s="38">
        <v>8.4128640274835492E-3</v>
      </c>
      <c r="C66" s="38">
        <v>-2.5560789896504101E-2</v>
      </c>
      <c r="D66" s="38">
        <v>4.8783714926928399E-3</v>
      </c>
      <c r="E66" s="38">
        <v>-0.264566726264233</v>
      </c>
      <c r="F66" s="38">
        <v>-5.7066300279801703E-4</v>
      </c>
      <c r="G66" s="38">
        <v>9.3724220787975099E-2</v>
      </c>
      <c r="H66" s="38">
        <v>-0.13389798460524499</v>
      </c>
      <c r="I66" s="38">
        <v>0.363553018732727</v>
      </c>
      <c r="J66" s="38">
        <v>-0.106740535718714</v>
      </c>
      <c r="K66" s="38">
        <v>-0.164110750431888</v>
      </c>
      <c r="L66" s="38">
        <v>-6.2611096736331098E-2</v>
      </c>
      <c r="M66" s="38">
        <v>0</v>
      </c>
      <c r="N66" s="38">
        <v>0</v>
      </c>
      <c r="O66" s="38">
        <v>4.6239443473520297E-2</v>
      </c>
      <c r="P66" s="38">
        <v>0</v>
      </c>
      <c r="Q66" s="38">
        <v>8.1890799211050205E-2</v>
      </c>
      <c r="R66" s="38">
        <v>0</v>
      </c>
      <c r="S66" s="38">
        <v>0</v>
      </c>
      <c r="T66" s="38">
        <v>0</v>
      </c>
      <c r="U66" s="38">
        <v>0</v>
      </c>
      <c r="V66" s="38">
        <v>0</v>
      </c>
      <c r="W66" s="38">
        <v>0</v>
      </c>
      <c r="X66" s="38">
        <v>0</v>
      </c>
      <c r="Y66" s="38">
        <v>-4.6190441980540502E-2</v>
      </c>
      <c r="Z66" s="38">
        <v>7.4920894132391197E-2</v>
      </c>
      <c r="AA66" s="38">
        <v>5.3852834378310998E-3</v>
      </c>
      <c r="AB66" s="38">
        <v>2.1791551622859E-2</v>
      </c>
      <c r="AC66" s="38">
        <v>-3.0096866986894601E-2</v>
      </c>
      <c r="AD66" s="38">
        <v>-8.6158481535809406E-2</v>
      </c>
      <c r="AE66" s="38">
        <v>-2.9902287113569301E-3</v>
      </c>
      <c r="AF66" s="38">
        <v>-0.22269811895178401</v>
      </c>
      <c r="AH66">
        <f t="shared" ref="AH66:AH129" si="3">AF66+$AG$2</f>
        <v>-0.22269811895178401</v>
      </c>
      <c r="AI66">
        <v>0.58750000000000002</v>
      </c>
      <c r="AJ66">
        <f t="shared" ref="AJ66:AJ129" si="4">+AH66</f>
        <v>-0.22269811895178401</v>
      </c>
      <c r="AK66">
        <f t="shared" ref="AK66:AK129" si="5">AH66-SUM(Y66:AD66,K66)</f>
        <v>1.7606927902671932E-3</v>
      </c>
    </row>
    <row r="67" spans="1:37">
      <c r="A67" s="37">
        <v>45107</v>
      </c>
      <c r="B67" s="38">
        <v>2.1014249639973202E-2</v>
      </c>
      <c r="C67" s="38">
        <v>6.19645638363432E-3</v>
      </c>
      <c r="D67" s="38">
        <v>9.0769490435999006E-3</v>
      </c>
      <c r="E67" s="38">
        <v>-0.20038894590095599</v>
      </c>
      <c r="F67" s="38">
        <v>1.7241533374307401E-4</v>
      </c>
      <c r="G67" s="38">
        <v>8.35073134306029E-2</v>
      </c>
      <c r="H67" s="38">
        <v>-2.8319972461349999E-2</v>
      </c>
      <c r="I67" s="38">
        <v>0.38659795971827299</v>
      </c>
      <c r="J67" s="38">
        <v>-0.12604592348032501</v>
      </c>
      <c r="K67" s="38">
        <v>-5.99193727516057E-2</v>
      </c>
      <c r="L67" s="38">
        <v>-4.2947892724990597E-2</v>
      </c>
      <c r="M67" s="38">
        <v>0</v>
      </c>
      <c r="N67" s="38">
        <v>0</v>
      </c>
      <c r="O67" s="38">
        <v>4.34445512131112E-2</v>
      </c>
      <c r="P67" s="38">
        <v>0</v>
      </c>
      <c r="Q67" s="38">
        <v>9.0911306426709804E-2</v>
      </c>
      <c r="R67" s="38">
        <v>0</v>
      </c>
      <c r="S67" s="38">
        <v>0</v>
      </c>
      <c r="T67" s="38">
        <v>0</v>
      </c>
      <c r="U67" s="38">
        <v>0</v>
      </c>
      <c r="V67" s="38">
        <v>0</v>
      </c>
      <c r="W67" s="38">
        <v>0</v>
      </c>
      <c r="X67" s="38">
        <v>0</v>
      </c>
      <c r="Y67" s="38">
        <v>-3.1716727533077402E-2</v>
      </c>
      <c r="Z67" s="38">
        <v>8.4132568127488497E-2</v>
      </c>
      <c r="AA67" s="38">
        <v>1.1372751185588299E-3</v>
      </c>
      <c r="AB67" s="38">
        <v>4.8178572056344002E-2</v>
      </c>
      <c r="AC67" s="38">
        <v>-2.78985954280986E-2</v>
      </c>
      <c r="AD67" s="38">
        <v>-7.5879039483825905E-2</v>
      </c>
      <c r="AE67" s="38">
        <v>-2.95789077937919E-3</v>
      </c>
      <c r="AF67" s="38">
        <v>0.17829525594842999</v>
      </c>
      <c r="AH67">
        <f t="shared" si="3"/>
        <v>0.17829525594842999</v>
      </c>
      <c r="AI67">
        <v>0.78749999999999998</v>
      </c>
      <c r="AJ67">
        <f t="shared" si="4"/>
        <v>0.17829525594842999</v>
      </c>
      <c r="AK67">
        <f t="shared" si="5"/>
        <v>0.24026057584264626</v>
      </c>
    </row>
    <row r="68" spans="1:37">
      <c r="A68" s="37">
        <v>45199</v>
      </c>
      <c r="B68" s="38">
        <v>-1.1969361237535101E-2</v>
      </c>
      <c r="C68" s="38">
        <v>3.7350941250182998E-2</v>
      </c>
      <c r="D68" s="38">
        <v>-9.3040560558194201E-3</v>
      </c>
      <c r="E68" s="38">
        <v>-0.13402578048132099</v>
      </c>
      <c r="F68" s="38">
        <v>-9.9531837915297402E-3</v>
      </c>
      <c r="G68" s="38">
        <v>5.9484151295189601E-2</v>
      </c>
      <c r="H68" s="38">
        <v>-5.4106279979028699E-2</v>
      </c>
      <c r="I68" s="38">
        <v>0.39241751547102199</v>
      </c>
      <c r="J68" s="38">
        <v>-0.137632334393816</v>
      </c>
      <c r="K68" s="38">
        <v>-6.4032972484542205E-2</v>
      </c>
      <c r="L68" s="38">
        <v>-6.1442009588484198E-2</v>
      </c>
      <c r="M68" s="38">
        <v>0</v>
      </c>
      <c r="N68" s="38">
        <v>0</v>
      </c>
      <c r="O68" s="38">
        <v>4.2281823493039397E-2</v>
      </c>
      <c r="P68" s="38">
        <v>0</v>
      </c>
      <c r="Q68" s="38">
        <v>0.113134598129772</v>
      </c>
      <c r="R68" s="38">
        <v>0</v>
      </c>
      <c r="S68" s="38">
        <v>0</v>
      </c>
      <c r="T68" s="38">
        <v>0</v>
      </c>
      <c r="U68" s="38">
        <v>0</v>
      </c>
      <c r="V68" s="38">
        <v>0</v>
      </c>
      <c r="W68" s="38">
        <v>0</v>
      </c>
      <c r="X68" s="38">
        <v>0</v>
      </c>
      <c r="Y68" s="38">
        <v>-6.7945248189443903E-3</v>
      </c>
      <c r="Z68" s="38">
        <v>9.6612499525107198E-2</v>
      </c>
      <c r="AA68" s="38">
        <v>3.2867531777198901E-2</v>
      </c>
      <c r="AB68" s="38">
        <v>4.7075765443036197E-2</v>
      </c>
      <c r="AC68" s="38">
        <v>-2.2651572967817502E-2</v>
      </c>
      <c r="AD68" s="38">
        <v>-7.1590143317233498E-2</v>
      </c>
      <c r="AE68" s="38">
        <v>-2.9258410823056399E-3</v>
      </c>
      <c r="AF68" s="38">
        <v>0.23479676618616899</v>
      </c>
      <c r="AH68">
        <f t="shared" si="3"/>
        <v>0.23479676618616899</v>
      </c>
      <c r="AI68">
        <v>0.90500000000000003</v>
      </c>
      <c r="AJ68">
        <f t="shared" si="4"/>
        <v>0.23479676618616899</v>
      </c>
      <c r="AK68">
        <f t="shared" si="5"/>
        <v>0.22331018302936428</v>
      </c>
    </row>
    <row r="69" spans="1:37">
      <c r="A69" s="37">
        <v>45291</v>
      </c>
      <c r="B69" s="38">
        <v>4.6471328146988197E-3</v>
      </c>
      <c r="C69" s="38">
        <v>-1.7159252159323402E-2</v>
      </c>
      <c r="D69" s="38">
        <v>-1.3610696483063499E-3</v>
      </c>
      <c r="E69" s="38">
        <v>-0.15153891867102601</v>
      </c>
      <c r="F69" s="38">
        <v>-1.5090574927054299E-3</v>
      </c>
      <c r="G69" s="38">
        <v>4.0988582242748497E-2</v>
      </c>
      <c r="H69" s="38">
        <v>-1.6447620439255801E-2</v>
      </c>
      <c r="I69" s="38">
        <v>0.39336420795757199</v>
      </c>
      <c r="J69" s="38">
        <v>-0.14505387270161699</v>
      </c>
      <c r="K69" s="38">
        <v>-4.7870603570831997E-2</v>
      </c>
      <c r="L69" s="38">
        <v>-5.4321718059416498E-2</v>
      </c>
      <c r="M69" s="38">
        <v>0</v>
      </c>
      <c r="N69" s="38">
        <v>0</v>
      </c>
      <c r="O69" s="38">
        <v>3.7833566533700402E-2</v>
      </c>
      <c r="P69" s="38">
        <v>0</v>
      </c>
      <c r="Q69" s="38">
        <v>0.106702565571103</v>
      </c>
      <c r="R69" s="38">
        <v>0</v>
      </c>
      <c r="S69" s="38">
        <v>0</v>
      </c>
      <c r="T69" s="38">
        <v>0</v>
      </c>
      <c r="U69" s="38">
        <v>0</v>
      </c>
      <c r="V69" s="38">
        <v>0</v>
      </c>
      <c r="W69" s="38">
        <v>0</v>
      </c>
      <c r="X69" s="38">
        <v>0</v>
      </c>
      <c r="Y69" s="38">
        <v>-3.1793387215707999E-3</v>
      </c>
      <c r="Z69" s="38">
        <v>9.67961925881443E-2</v>
      </c>
      <c r="AA69" s="38">
        <v>4.6553263718088503E-2</v>
      </c>
      <c r="AB69" s="38">
        <v>4.52533776815408E-2</v>
      </c>
      <c r="AC69" s="38">
        <v>-2.2918222410328599E-2</v>
      </c>
      <c r="AD69" s="38">
        <v>-6.8392274556621196E-2</v>
      </c>
      <c r="AE69" s="38">
        <v>-2.8940796756881798E-3</v>
      </c>
      <c r="AF69" s="38">
        <v>0.239492861000904</v>
      </c>
      <c r="AH69">
        <f t="shared" si="3"/>
        <v>0.239492861000904</v>
      </c>
      <c r="AI69">
        <v>0.96250000000000002</v>
      </c>
      <c r="AJ69">
        <f t="shared" si="4"/>
        <v>0.239492861000904</v>
      </c>
      <c r="AK69">
        <f t="shared" si="5"/>
        <v>0.19325046627248296</v>
      </c>
    </row>
    <row r="70" spans="1:37">
      <c r="A70" s="37">
        <v>45382</v>
      </c>
      <c r="B70" s="38">
        <v>2.9473713916437199E-2</v>
      </c>
      <c r="C70" s="38">
        <v>1.9826154283927099E-2</v>
      </c>
      <c r="D70" s="38">
        <v>3.8999614036551002E-3</v>
      </c>
      <c r="E70" s="38">
        <v>-7.62512965300048E-2</v>
      </c>
      <c r="F70" s="38">
        <v>-1.90137662805504E-3</v>
      </c>
      <c r="G70" s="38">
        <v>3.7482132520373398E-2</v>
      </c>
      <c r="H70" s="38">
        <v>-3.9287130366969E-2</v>
      </c>
      <c r="I70" s="38">
        <v>0.375743539858925</v>
      </c>
      <c r="J70" s="38">
        <v>-0.153430998300327</v>
      </c>
      <c r="K70" s="38">
        <v>-6.58271331122353E-3</v>
      </c>
      <c r="L70" s="38">
        <v>-3.8446232306373701E-2</v>
      </c>
      <c r="M70" s="38">
        <v>0</v>
      </c>
      <c r="N70" s="38">
        <v>0</v>
      </c>
      <c r="O70" s="38">
        <v>2.81090264384465E-2</v>
      </c>
      <c r="P70" s="38">
        <v>0</v>
      </c>
      <c r="Q70" s="38">
        <v>0.136909995199792</v>
      </c>
      <c r="R70" s="38">
        <v>0</v>
      </c>
      <c r="S70" s="38">
        <v>0</v>
      </c>
      <c r="T70" s="38">
        <v>0</v>
      </c>
      <c r="U70" s="38">
        <v>0</v>
      </c>
      <c r="V70" s="38">
        <v>0</v>
      </c>
      <c r="W70" s="38">
        <v>0</v>
      </c>
      <c r="X70" s="38">
        <v>0</v>
      </c>
      <c r="Y70" s="38">
        <v>-7.9688582246210601E-4</v>
      </c>
      <c r="Z70" s="38">
        <v>0.103564898754196</v>
      </c>
      <c r="AA70" s="38">
        <v>5.2965901769720103E-2</v>
      </c>
      <c r="AB70" s="38">
        <v>5.5288308093751598E-2</v>
      </c>
      <c r="AC70" s="38">
        <v>-1.8129852210966899E-2</v>
      </c>
      <c r="AD70" s="38">
        <v>-7.3982813476357004E-2</v>
      </c>
      <c r="AE70" s="38">
        <v>-2.8626064965479201E-3</v>
      </c>
      <c r="AF70" s="38">
        <v>0.43159172678993801</v>
      </c>
      <c r="AH70">
        <f t="shared" si="3"/>
        <v>0.43159172678993801</v>
      </c>
      <c r="AI70">
        <v>0.96499999999999997</v>
      </c>
      <c r="AJ70">
        <f t="shared" si="4"/>
        <v>0.43159172678993801</v>
      </c>
      <c r="AK70">
        <f t="shared" si="5"/>
        <v>0.31926488299327982</v>
      </c>
    </row>
    <row r="71" spans="1:37">
      <c r="A71" s="37">
        <v>45473</v>
      </c>
      <c r="B71" s="38">
        <v>1.48805831889533E-2</v>
      </c>
      <c r="C71" s="38">
        <v>-2.9466419043834801E-2</v>
      </c>
      <c r="D71" s="38">
        <v>9.6087874274783502E-3</v>
      </c>
      <c r="E71" s="38">
        <v>-3.5545031519992998E-2</v>
      </c>
      <c r="F71" s="38">
        <v>3.3121837648511401E-3</v>
      </c>
      <c r="G71" s="38">
        <v>1.52978896735909E-2</v>
      </c>
      <c r="H71" s="38">
        <v>-6.6458473493763701E-2</v>
      </c>
      <c r="I71" s="38">
        <v>0.38570151241779899</v>
      </c>
      <c r="J71" s="38">
        <v>-0.14504833079943399</v>
      </c>
      <c r="K71" s="38">
        <v>3.1772583308568601E-2</v>
      </c>
      <c r="L71" s="38">
        <v>-5.5278004129676199E-2</v>
      </c>
      <c r="M71" s="38">
        <v>0</v>
      </c>
      <c r="N71" s="38">
        <v>0</v>
      </c>
      <c r="O71" s="38">
        <v>1.9776666468800701E-2</v>
      </c>
      <c r="P71" s="38">
        <v>0</v>
      </c>
      <c r="Q71" s="38">
        <v>0.108197070761351</v>
      </c>
      <c r="R71" s="38">
        <v>0</v>
      </c>
      <c r="S71" s="38">
        <v>0</v>
      </c>
      <c r="T71" s="38">
        <v>0</v>
      </c>
      <c r="U71" s="38">
        <v>0</v>
      </c>
      <c r="V71" s="38">
        <v>0</v>
      </c>
      <c r="W71" s="38">
        <v>0</v>
      </c>
      <c r="X71" s="38">
        <v>0</v>
      </c>
      <c r="Y71" s="38">
        <v>-1.19698644393173E-2</v>
      </c>
      <c r="Z71" s="38">
        <v>7.7818747790007595E-2</v>
      </c>
      <c r="AA71" s="38">
        <v>4.8409086462196903E-2</v>
      </c>
      <c r="AB71" s="38">
        <v>5.54997952123834E-2</v>
      </c>
      <c r="AC71" s="38">
        <v>-1.05835220071255E-2</v>
      </c>
      <c r="AD71" s="38">
        <v>-7.9004663769744396E-2</v>
      </c>
      <c r="AE71" s="38">
        <v>-2.83142136846004E-3</v>
      </c>
      <c r="AF71" s="38">
        <v>0.334089175904632</v>
      </c>
      <c r="AH71">
        <f t="shared" si="3"/>
        <v>0.334089175904632</v>
      </c>
      <c r="AI71">
        <v>0.9425</v>
      </c>
      <c r="AJ71">
        <f t="shared" si="4"/>
        <v>0.334089175904632</v>
      </c>
      <c r="AK71">
        <f t="shared" si="5"/>
        <v>0.22214701334766271</v>
      </c>
    </row>
    <row r="72" spans="1:37">
      <c r="A72" s="37">
        <v>45565</v>
      </c>
      <c r="B72" s="38">
        <v>2.6588260127069999E-2</v>
      </c>
      <c r="C72" s="38">
        <v>-3.3710258085117101E-2</v>
      </c>
      <c r="D72" s="38">
        <v>1.1570870091525701E-2</v>
      </c>
      <c r="E72" s="38">
        <v>-5.7320936960429898E-2</v>
      </c>
      <c r="F72" s="38">
        <v>4.7319558342929302E-3</v>
      </c>
      <c r="G72" s="38">
        <v>1.6683681704131901E-2</v>
      </c>
      <c r="H72" s="38">
        <v>-9.1868021274941994E-2</v>
      </c>
      <c r="I72" s="38">
        <v>0.38610522406505798</v>
      </c>
      <c r="J72" s="38">
        <v>-0.13959457338637099</v>
      </c>
      <c r="K72" s="38">
        <v>7.3267370319164402E-2</v>
      </c>
      <c r="L72" s="38">
        <v>-5.4486272174065903E-2</v>
      </c>
      <c r="M72" s="38">
        <v>0</v>
      </c>
      <c r="N72" s="38">
        <v>0</v>
      </c>
      <c r="O72" s="38">
        <v>1.26729329616499E-2</v>
      </c>
      <c r="P72" s="38">
        <v>0</v>
      </c>
      <c r="Q72" s="38">
        <v>7.8835906294178595E-2</v>
      </c>
      <c r="R72" s="38">
        <v>0</v>
      </c>
      <c r="S72" s="38">
        <v>0</v>
      </c>
      <c r="T72" s="38">
        <v>0</v>
      </c>
      <c r="U72" s="38">
        <v>0</v>
      </c>
      <c r="V72" s="38">
        <v>0</v>
      </c>
      <c r="W72" s="38">
        <v>0</v>
      </c>
      <c r="X72" s="38">
        <v>0</v>
      </c>
      <c r="Y72" s="38">
        <v>-2.2052563316752899E-2</v>
      </c>
      <c r="Z72" s="38">
        <v>6.1028812053680402E-2</v>
      </c>
      <c r="AA72" s="38">
        <v>3.3709071169536399E-2</v>
      </c>
      <c r="AB72" s="38">
        <v>5.35116184940106E-2</v>
      </c>
      <c r="AC72" s="38">
        <v>-5.5018235852329197E-3</v>
      </c>
      <c r="AD72" s="38">
        <v>-7.8042819002994604E-2</v>
      </c>
      <c r="AE72" s="38">
        <v>-2.8005240064703199E-3</v>
      </c>
      <c r="AF72" s="38">
        <v>0.27332791132192202</v>
      </c>
      <c r="AH72">
        <f t="shared" si="3"/>
        <v>0.27332791132192202</v>
      </c>
      <c r="AI72">
        <v>0.88749999999999996</v>
      </c>
      <c r="AJ72">
        <f t="shared" si="4"/>
        <v>0.27332791132192202</v>
      </c>
      <c r="AK72">
        <f t="shared" si="5"/>
        <v>0.15740824519051066</v>
      </c>
    </row>
    <row r="73" spans="1:37">
      <c r="A73" s="37">
        <v>45657</v>
      </c>
      <c r="B73" s="38">
        <v>4.39316432547139E-3</v>
      </c>
      <c r="C73" s="38">
        <v>-1.32761067093303E-2</v>
      </c>
      <c r="D73" s="38">
        <v>7.0262895510704903E-3</v>
      </c>
      <c r="E73" s="38">
        <v>-4.3079363421263901E-2</v>
      </c>
      <c r="F73" s="38">
        <v>1.02752789709849E-3</v>
      </c>
      <c r="G73" s="38">
        <v>1.90541431417473E-2</v>
      </c>
      <c r="H73" s="38">
        <v>-0.128564945612062</v>
      </c>
      <c r="I73" s="38">
        <v>0.38008846738924901</v>
      </c>
      <c r="J73" s="38">
        <v>-0.14106456200164899</v>
      </c>
      <c r="K73" s="38">
        <v>5.0045069034627999E-2</v>
      </c>
      <c r="L73" s="38">
        <v>-5.5357070996327098E-2</v>
      </c>
      <c r="M73" s="38">
        <v>0</v>
      </c>
      <c r="N73" s="38">
        <v>0</v>
      </c>
      <c r="O73" s="38">
        <v>6.8584953997416096E-3</v>
      </c>
      <c r="P73" s="38">
        <v>0</v>
      </c>
      <c r="Q73" s="38">
        <v>6.9503691358917499E-2</v>
      </c>
      <c r="R73" s="38">
        <v>0</v>
      </c>
      <c r="S73" s="38">
        <v>0</v>
      </c>
      <c r="T73" s="38">
        <v>0</v>
      </c>
      <c r="U73" s="38">
        <v>0</v>
      </c>
      <c r="V73" s="38">
        <v>0</v>
      </c>
      <c r="W73" s="38">
        <v>0</v>
      </c>
      <c r="X73" s="38">
        <v>0</v>
      </c>
      <c r="Y73" s="38">
        <v>-2.3181890140555401E-2</v>
      </c>
      <c r="Z73" s="38">
        <v>4.3286887880972097E-2</v>
      </c>
      <c r="AA73" s="38">
        <v>2.3403267051049999E-2</v>
      </c>
      <c r="AB73" s="38">
        <v>4.22032725941607E-2</v>
      </c>
      <c r="AC73" s="38">
        <v>1.48377952102123E-3</v>
      </c>
      <c r="AD73" s="38">
        <v>-7.6595072699533598E-2</v>
      </c>
      <c r="AE73" s="38">
        <v>-2.7699140218485499E-3</v>
      </c>
      <c r="AF73" s="38">
        <v>0.16448512954255901</v>
      </c>
      <c r="AH73">
        <f t="shared" si="3"/>
        <v>0.16448512954255901</v>
      </c>
      <c r="AI73">
        <v>1.1625000000000001</v>
      </c>
      <c r="AJ73">
        <f t="shared" si="4"/>
        <v>0.16448512954255901</v>
      </c>
      <c r="AK73">
        <f t="shared" si="5"/>
        <v>0.10383981630081598</v>
      </c>
    </row>
    <row r="74" spans="1:37">
      <c r="A74" s="37">
        <v>45747</v>
      </c>
      <c r="B74" s="38">
        <v>1.0182110084875199E-3</v>
      </c>
      <c r="C74" s="38">
        <v>-4.9977742000051704E-3</v>
      </c>
      <c r="D74" s="38">
        <v>4.3392166401505002E-3</v>
      </c>
      <c r="E74" s="38">
        <v>-3.5981911654332399E-2</v>
      </c>
      <c r="F74" s="38">
        <v>-1.6408002991084899E-3</v>
      </c>
      <c r="G74" s="38">
        <v>1.8521006038415101E-2</v>
      </c>
      <c r="H74" s="38">
        <v>-0.131689962457714</v>
      </c>
      <c r="I74" s="38">
        <v>0.36969671389574199</v>
      </c>
      <c r="J74" s="38">
        <v>-0.14177010214624</v>
      </c>
      <c r="K74" s="38">
        <v>3.3606332662268201E-2</v>
      </c>
      <c r="L74" s="38">
        <v>-5.4781641331929899E-2</v>
      </c>
      <c r="M74" s="38">
        <v>0</v>
      </c>
      <c r="N74" s="38">
        <v>0</v>
      </c>
      <c r="O74" s="38">
        <v>1.81665963228984E-3</v>
      </c>
      <c r="P74" s="38">
        <v>0</v>
      </c>
      <c r="Q74" s="38">
        <v>6.5925306695648098E-2</v>
      </c>
      <c r="R74" s="38">
        <v>0</v>
      </c>
      <c r="S74" s="38">
        <v>0</v>
      </c>
      <c r="T74" s="38">
        <v>0</v>
      </c>
      <c r="U74" s="38">
        <v>0</v>
      </c>
      <c r="V74" s="38">
        <v>0</v>
      </c>
      <c r="W74" s="38">
        <v>0</v>
      </c>
      <c r="X74" s="38">
        <v>0</v>
      </c>
      <c r="Y74" s="38">
        <v>-2.1154855624517702E-2</v>
      </c>
      <c r="Z74" s="38">
        <v>3.9271414881904297E-2</v>
      </c>
      <c r="AA74" s="38">
        <v>3.986404068045E-3</v>
      </c>
      <c r="AB74" s="38">
        <v>3.5122542921384801E-2</v>
      </c>
      <c r="AC74" s="38">
        <v>-3.0077338936506E-3</v>
      </c>
      <c r="AD74" s="38">
        <v>-7.0770047711045295E-2</v>
      </c>
      <c r="AE74" s="38">
        <v>-2.7395909266841201E-3</v>
      </c>
      <c r="AF74" s="38">
        <v>0.104769388199107</v>
      </c>
      <c r="AH74">
        <f t="shared" si="3"/>
        <v>0.104769388199107</v>
      </c>
      <c r="AI74">
        <v>1.0825</v>
      </c>
      <c r="AJ74">
        <f t="shared" si="4"/>
        <v>0.104769388199107</v>
      </c>
      <c r="AK74">
        <f t="shared" si="5"/>
        <v>8.7715330894718294E-2</v>
      </c>
    </row>
    <row r="75" spans="1:37">
      <c r="A75" s="37">
        <v>45838</v>
      </c>
      <c r="B75" s="38">
        <v>1.47973698176336E-3</v>
      </c>
      <c r="C75" s="38">
        <v>-1.78169141469556E-3</v>
      </c>
      <c r="D75" s="38">
        <v>2.6018665528544501E-3</v>
      </c>
      <c r="E75" s="38">
        <v>-3.24745750106228E-2</v>
      </c>
      <c r="F75" s="38">
        <v>-3.7504737465735801E-3</v>
      </c>
      <c r="G75" s="38">
        <v>1.7064952562965498E-2</v>
      </c>
      <c r="H75" s="38">
        <v>-0.12651073607500299</v>
      </c>
      <c r="I75" s="38">
        <v>0.35680962323098298</v>
      </c>
      <c r="J75" s="38">
        <v>-0.14150592945940499</v>
      </c>
      <c r="K75" s="38">
        <v>2.33079739475009E-2</v>
      </c>
      <c r="L75" s="38">
        <v>-5.3527155916659602E-2</v>
      </c>
      <c r="M75" s="38">
        <v>0</v>
      </c>
      <c r="N75" s="38">
        <v>0</v>
      </c>
      <c r="O75" s="38">
        <v>-2.75678992062613E-3</v>
      </c>
      <c r="P75" s="38">
        <v>0</v>
      </c>
      <c r="Q75" s="38">
        <v>6.3937352849286699E-2</v>
      </c>
      <c r="R75" s="38">
        <v>0</v>
      </c>
      <c r="S75" s="38">
        <v>0</v>
      </c>
      <c r="T75" s="38">
        <v>0</v>
      </c>
      <c r="U75" s="38">
        <v>0</v>
      </c>
      <c r="V75" s="38">
        <v>0</v>
      </c>
      <c r="W75" s="38">
        <v>0</v>
      </c>
      <c r="X75" s="38">
        <v>0</v>
      </c>
      <c r="Y75" s="38">
        <v>-1.89345281516183E-2</v>
      </c>
      <c r="Z75" s="38">
        <v>3.9868716064919797E-2</v>
      </c>
      <c r="AA75" s="38">
        <v>-4.1640161921691499E-3</v>
      </c>
      <c r="AB75" s="38">
        <v>2.0184049065144399E-2</v>
      </c>
      <c r="AC75" s="38">
        <v>-2.8005115352891601E-3</v>
      </c>
      <c r="AD75" s="38">
        <v>-6.9373685385119399E-2</v>
      </c>
      <c r="AE75" s="38">
        <v>-2.7095541383273399E-3</v>
      </c>
      <c r="AF75" s="38">
        <v>6.4964624309309799E-2</v>
      </c>
      <c r="AH75">
        <f t="shared" si="3"/>
        <v>6.4964624309309799E-2</v>
      </c>
      <c r="AI75">
        <v>1.0825</v>
      </c>
      <c r="AJ75">
        <f t="shared" si="4"/>
        <v>6.4964624309309799E-2</v>
      </c>
      <c r="AK75">
        <f t="shared" si="5"/>
        <v>7.6876626495940709E-2</v>
      </c>
    </row>
    <row r="76" spans="1:37">
      <c r="A76" s="37">
        <v>45930</v>
      </c>
      <c r="B76" s="38">
        <v>2.3975122344647502E-3</v>
      </c>
      <c r="C76" s="38">
        <v>-6.3117674142579403E-4</v>
      </c>
      <c r="D76" s="38">
        <v>1.383269460551E-3</v>
      </c>
      <c r="E76" s="38">
        <v>-3.0724879160938301E-2</v>
      </c>
      <c r="F76" s="38">
        <v>-5.5174771354993398E-3</v>
      </c>
      <c r="G76" s="38">
        <v>1.5302742695966501E-2</v>
      </c>
      <c r="H76" s="38">
        <v>-0.119218189520528</v>
      </c>
      <c r="I76" s="38">
        <v>0.34237320846615699</v>
      </c>
      <c r="J76" s="38">
        <v>-0.14050946447068799</v>
      </c>
      <c r="K76" s="38">
        <v>1.69948141779727E-2</v>
      </c>
      <c r="L76" s="38">
        <v>-5.1906228847275297E-2</v>
      </c>
      <c r="M76" s="38">
        <v>0</v>
      </c>
      <c r="N76" s="38">
        <v>0</v>
      </c>
      <c r="O76" s="38">
        <v>-6.9980897841791304E-3</v>
      </c>
      <c r="P76" s="38">
        <v>0</v>
      </c>
      <c r="Q76" s="38">
        <v>6.2381118470154998E-2</v>
      </c>
      <c r="R76" s="38">
        <v>0</v>
      </c>
      <c r="S76" s="38">
        <v>0</v>
      </c>
      <c r="T76" s="38">
        <v>0</v>
      </c>
      <c r="U76" s="38">
        <v>0</v>
      </c>
      <c r="V76" s="38">
        <v>0</v>
      </c>
      <c r="W76" s="38">
        <v>0</v>
      </c>
      <c r="X76" s="38">
        <v>0</v>
      </c>
      <c r="Y76" s="38">
        <v>-1.69302991623227E-2</v>
      </c>
      <c r="Z76" s="38">
        <v>4.03166365772323E-2</v>
      </c>
      <c r="AA76" s="38">
        <v>-1.0902850212575301E-3</v>
      </c>
      <c r="AB76" s="38">
        <v>1.36733258526772E-2</v>
      </c>
      <c r="AC76" s="38">
        <v>-9.1326550470984102E-3</v>
      </c>
      <c r="AD76" s="38">
        <v>-6.5797555498371005E-2</v>
      </c>
      <c r="AE76" s="38">
        <v>-2.6798029836823502E-3</v>
      </c>
      <c r="AF76" s="38">
        <v>4.3686524561912403E-2</v>
      </c>
      <c r="AH76">
        <f t="shared" si="3"/>
        <v>4.3686524561912403E-2</v>
      </c>
      <c r="AJ76">
        <f t="shared" si="4"/>
        <v>4.3686524561912403E-2</v>
      </c>
      <c r="AK76">
        <f t="shared" si="5"/>
        <v>6.5652542683079851E-2</v>
      </c>
    </row>
    <row r="77" spans="1:37">
      <c r="A77" s="37">
        <v>46022</v>
      </c>
      <c r="B77" s="38">
        <v>3.15723538411013E-3</v>
      </c>
      <c r="C77" s="38">
        <v>-2.9493982484748001E-4</v>
      </c>
      <c r="D77" s="38">
        <v>4.7690023367873602E-4</v>
      </c>
      <c r="E77" s="38">
        <v>-2.97710852307294E-2</v>
      </c>
      <c r="F77" s="38">
        <v>-7.0381668325895297E-3</v>
      </c>
      <c r="G77" s="38">
        <v>1.34625350127771E-2</v>
      </c>
      <c r="H77" s="38">
        <v>-0.111341633062834</v>
      </c>
      <c r="I77" s="38">
        <v>0.32695196427339102</v>
      </c>
      <c r="J77" s="38">
        <v>-0.139037409799665</v>
      </c>
      <c r="K77" s="38">
        <v>1.3134750193587501E-2</v>
      </c>
      <c r="L77" s="38">
        <v>-5.0076370523704797E-2</v>
      </c>
      <c r="M77" s="38">
        <v>0</v>
      </c>
      <c r="N77" s="38">
        <v>0</v>
      </c>
      <c r="O77" s="38">
        <v>-1.0962331686458E-2</v>
      </c>
      <c r="P77" s="38">
        <v>0</v>
      </c>
      <c r="Q77" s="38">
        <v>6.0930690688926599E-2</v>
      </c>
      <c r="R77" s="38">
        <v>0</v>
      </c>
      <c r="S77" s="38">
        <v>0</v>
      </c>
      <c r="T77" s="38">
        <v>0</v>
      </c>
      <c r="U77" s="38">
        <v>0</v>
      </c>
      <c r="V77" s="38">
        <v>0</v>
      </c>
      <c r="W77" s="38">
        <v>0</v>
      </c>
      <c r="X77" s="38">
        <v>0</v>
      </c>
      <c r="Y77" s="38">
        <v>-1.51308605842189E-2</v>
      </c>
      <c r="Z77" s="38">
        <v>4.0101113654065101E-2</v>
      </c>
      <c r="AA77" s="38">
        <v>2.2916487620403001E-3</v>
      </c>
      <c r="AB77" s="38">
        <v>1.51299598658801E-2</v>
      </c>
      <c r="AC77" s="38">
        <v>-1.17514700313148E-2</v>
      </c>
      <c r="AD77" s="38">
        <v>-6.4355984409269804E-2</v>
      </c>
      <c r="AE77" s="38">
        <v>-2.6503367033552201E-3</v>
      </c>
      <c r="AF77" s="38">
        <v>3.3226209379471003E-2</v>
      </c>
      <c r="AH77">
        <f t="shared" si="3"/>
        <v>3.3226209379471003E-2</v>
      </c>
      <c r="AJ77">
        <f t="shared" si="4"/>
        <v>3.3226209379471003E-2</v>
      </c>
      <c r="AK77">
        <f t="shared" si="5"/>
        <v>5.3807051928701499E-2</v>
      </c>
    </row>
    <row r="78" spans="1:37">
      <c r="A78" s="37">
        <v>46112</v>
      </c>
      <c r="B78" s="38">
        <v>3.7278728628851701E-3</v>
      </c>
      <c r="C78" s="38">
        <v>-2.5935576729260501E-4</v>
      </c>
      <c r="D78" s="38">
        <v>-2.20616703595601E-4</v>
      </c>
      <c r="E78" s="38">
        <v>-2.9107325606195E-2</v>
      </c>
      <c r="F78" s="38">
        <v>-8.3573153558194595E-3</v>
      </c>
      <c r="G78" s="38">
        <v>1.16504607788898E-2</v>
      </c>
      <c r="H78" s="38">
        <v>-0.103325796626593</v>
      </c>
      <c r="I78" s="38">
        <v>0.31091546456671398</v>
      </c>
      <c r="J78" s="38">
        <v>-0.13728810960840601</v>
      </c>
      <c r="K78" s="38">
        <v>1.0796765958321301E-2</v>
      </c>
      <c r="L78" s="38">
        <v>-4.81301997681872E-2</v>
      </c>
      <c r="M78" s="38">
        <v>0</v>
      </c>
      <c r="N78" s="38">
        <v>0</v>
      </c>
      <c r="O78" s="38">
        <v>-1.46690512669414E-2</v>
      </c>
      <c r="P78" s="38">
        <v>0</v>
      </c>
      <c r="Q78" s="38">
        <v>5.9498369290212003E-2</v>
      </c>
      <c r="R78" s="38">
        <v>0</v>
      </c>
      <c r="S78" s="38">
        <v>0</v>
      </c>
      <c r="T78" s="38">
        <v>0</v>
      </c>
      <c r="U78" s="38">
        <v>0</v>
      </c>
      <c r="V78" s="38">
        <v>0</v>
      </c>
      <c r="W78" s="38">
        <v>0</v>
      </c>
      <c r="X78" s="38">
        <v>0</v>
      </c>
      <c r="Y78" s="38">
        <v>-1.34926974973109E-2</v>
      </c>
      <c r="Z78" s="38">
        <v>3.9362114407425999E-2</v>
      </c>
      <c r="AA78" s="38">
        <v>4.5947811760881701E-3</v>
      </c>
      <c r="AB78" s="38">
        <v>1.6775163387186699E-2</v>
      </c>
      <c r="AC78" s="38">
        <v>-1.03123073505585E-2</v>
      </c>
      <c r="AD78" s="38">
        <v>-6.1792513363240098E-2</v>
      </c>
      <c r="AE78" s="38">
        <v>-2.62115445566217E-3</v>
      </c>
      <c r="AF78" s="38">
        <v>2.7744549057922601E-2</v>
      </c>
      <c r="AH78">
        <f t="shared" si="3"/>
        <v>2.7744549057922601E-2</v>
      </c>
      <c r="AJ78">
        <f t="shared" si="4"/>
        <v>2.7744549057922601E-2</v>
      </c>
      <c r="AK78">
        <f t="shared" si="5"/>
        <v>4.1813242340009923E-2</v>
      </c>
    </row>
    <row r="79" spans="1:37">
      <c r="A79" s="37">
        <v>46203</v>
      </c>
      <c r="B79" s="38">
        <v>4.1630891162827196E-3</v>
      </c>
      <c r="C79" s="38">
        <v>-3.1923035756287898E-4</v>
      </c>
      <c r="D79" s="38">
        <v>-7.6519919701575196E-4</v>
      </c>
      <c r="E79" s="38">
        <v>-2.84739962223153E-2</v>
      </c>
      <c r="F79" s="38">
        <v>-9.4986090738828893E-3</v>
      </c>
      <c r="G79" s="38">
        <v>9.9256425895739298E-3</v>
      </c>
      <c r="H79" s="38">
        <v>-9.5367399133398395E-2</v>
      </c>
      <c r="I79" s="38">
        <v>0.29452033011231599</v>
      </c>
      <c r="J79" s="38">
        <v>-0.135399937399239</v>
      </c>
      <c r="K79" s="38">
        <v>9.4191363743716897E-3</v>
      </c>
      <c r="L79" s="38">
        <v>-4.6126607729207798E-2</v>
      </c>
      <c r="M79" s="38">
        <v>0</v>
      </c>
      <c r="N79" s="38">
        <v>0</v>
      </c>
      <c r="O79" s="38">
        <v>-1.8123762128465198E-2</v>
      </c>
      <c r="P79" s="38">
        <v>0</v>
      </c>
      <c r="Q79" s="38">
        <v>5.8066838754442997E-2</v>
      </c>
      <c r="R79" s="38">
        <v>0</v>
      </c>
      <c r="S79" s="38">
        <v>0</v>
      </c>
      <c r="T79" s="38">
        <v>0</v>
      </c>
      <c r="U79" s="38">
        <v>0</v>
      </c>
      <c r="V79" s="38">
        <v>0</v>
      </c>
      <c r="W79" s="38">
        <v>0</v>
      </c>
      <c r="X79" s="38">
        <v>0</v>
      </c>
      <c r="Y79" s="38">
        <v>-1.19899334120616E-2</v>
      </c>
      <c r="Z79" s="38">
        <v>3.8259419808347302E-2</v>
      </c>
      <c r="AA79" s="38">
        <v>6.0064487077923397E-3</v>
      </c>
      <c r="AB79" s="38">
        <v>1.7626709906391699E-2</v>
      </c>
      <c r="AC79" s="38">
        <v>-8.6254371348188207E-3</v>
      </c>
      <c r="AD79" s="38">
        <v>-5.7333398823099298E-2</v>
      </c>
      <c r="AE79" s="38">
        <v>-2.5922553205020198E-3</v>
      </c>
      <c r="AF79" s="38">
        <v>2.33718494379535E-2</v>
      </c>
      <c r="AH79">
        <f t="shared" si="3"/>
        <v>2.33718494379535E-2</v>
      </c>
      <c r="AJ79">
        <f t="shared" si="4"/>
        <v>2.33718494379535E-2</v>
      </c>
      <c r="AK79">
        <f t="shared" si="5"/>
        <v>3.0008904011030187E-2</v>
      </c>
    </row>
    <row r="80" spans="1:37">
      <c r="A80" s="37">
        <v>46295</v>
      </c>
      <c r="B80" s="38">
        <v>4.5069551948416298E-3</v>
      </c>
      <c r="C80" s="38">
        <v>-3.96400259969046E-4</v>
      </c>
      <c r="D80" s="38">
        <v>-1.1904441055987701E-3</v>
      </c>
      <c r="E80" s="38">
        <v>-2.7747580497942001E-2</v>
      </c>
      <c r="F80" s="38">
        <v>-1.04777022990545E-2</v>
      </c>
      <c r="G80" s="38">
        <v>8.3233145817269497E-3</v>
      </c>
      <c r="H80" s="38">
        <v>-8.7592668483696998E-2</v>
      </c>
      <c r="I80" s="38">
        <v>0.27795383278841601</v>
      </c>
      <c r="J80" s="38">
        <v>-0.133463676368097</v>
      </c>
      <c r="K80" s="38">
        <v>8.6509214357414002E-3</v>
      </c>
      <c r="L80" s="38">
        <v>-4.4104110664760998E-2</v>
      </c>
      <c r="M80" s="38">
        <v>0</v>
      </c>
      <c r="N80" s="38">
        <v>0</v>
      </c>
      <c r="O80" s="38">
        <v>-2.1327616242789501E-2</v>
      </c>
      <c r="P80" s="38">
        <v>0</v>
      </c>
      <c r="Q80" s="38">
        <v>5.6639786359198502E-2</v>
      </c>
      <c r="R80" s="38">
        <v>0</v>
      </c>
      <c r="S80" s="38">
        <v>0</v>
      </c>
      <c r="T80" s="38">
        <v>0</v>
      </c>
      <c r="U80" s="38">
        <v>0</v>
      </c>
      <c r="V80" s="38">
        <v>0</v>
      </c>
      <c r="W80" s="38">
        <v>0</v>
      </c>
      <c r="X80" s="38">
        <v>0</v>
      </c>
      <c r="Y80" s="38">
        <v>-1.0609961451599001E-2</v>
      </c>
      <c r="Z80" s="38">
        <v>3.6902160312233999E-2</v>
      </c>
      <c r="AA80" s="38">
        <v>6.8192799891605496E-3</v>
      </c>
      <c r="AB80" s="38">
        <v>1.7826667856932699E-2</v>
      </c>
      <c r="AC80" s="38">
        <v>-7.2344092890903504E-3</v>
      </c>
      <c r="AD80" s="38">
        <v>-5.30737009756998E-2</v>
      </c>
      <c r="AE80" s="38">
        <v>-2.5636383030964599E-3</v>
      </c>
      <c r="AF80" s="38">
        <v>1.7841009576860599E-2</v>
      </c>
      <c r="AH80">
        <f t="shared" si="3"/>
        <v>1.7841009576860599E-2</v>
      </c>
      <c r="AJ80">
        <f t="shared" si="4"/>
        <v>1.7841009576860599E-2</v>
      </c>
      <c r="AK80">
        <f t="shared" si="5"/>
        <v>1.8560051699181103E-2</v>
      </c>
    </row>
    <row r="81" spans="1:37">
      <c r="A81" s="37">
        <v>46387</v>
      </c>
      <c r="B81" s="38">
        <v>4.7863800505364602E-3</v>
      </c>
      <c r="C81" s="38">
        <v>-4.6385928567210002E-4</v>
      </c>
      <c r="D81" s="38">
        <v>-1.5189429188662599E-3</v>
      </c>
      <c r="E81" s="38">
        <v>-2.6880400951277798E-2</v>
      </c>
      <c r="F81" s="38">
        <v>-1.13075150780357E-2</v>
      </c>
      <c r="G81" s="38">
        <v>6.86359289453014E-3</v>
      </c>
      <c r="H81" s="38">
        <v>-8.0090678526971701E-2</v>
      </c>
      <c r="I81" s="38">
        <v>0.26135945155693502</v>
      </c>
      <c r="J81" s="38">
        <v>-0.13153505407448801</v>
      </c>
      <c r="K81" s="38">
        <v>8.2639305140851504E-3</v>
      </c>
      <c r="L81" s="38">
        <v>-4.20880046464122E-2</v>
      </c>
      <c r="M81" s="38">
        <v>0</v>
      </c>
      <c r="N81" s="38">
        <v>0</v>
      </c>
      <c r="O81" s="38">
        <v>-2.4281536512179399E-2</v>
      </c>
      <c r="P81" s="38">
        <v>0</v>
      </c>
      <c r="Q81" s="38">
        <v>5.5226574424215698E-2</v>
      </c>
      <c r="R81" s="38">
        <v>0</v>
      </c>
      <c r="S81" s="38">
        <v>0</v>
      </c>
      <c r="T81" s="38">
        <v>0</v>
      </c>
      <c r="U81" s="38">
        <v>0</v>
      </c>
      <c r="V81" s="38">
        <v>0</v>
      </c>
      <c r="W81" s="38">
        <v>0</v>
      </c>
      <c r="X81" s="38">
        <v>0</v>
      </c>
      <c r="Y81" s="38">
        <v>-9.3461010168832109E-3</v>
      </c>
      <c r="Z81" s="38">
        <v>3.5363284063619903E-2</v>
      </c>
      <c r="AA81" s="38">
        <v>7.2357051672452197E-3</v>
      </c>
      <c r="AB81" s="38">
        <v>1.7592677558922298E-2</v>
      </c>
      <c r="AC81" s="38">
        <v>-6.1182834680605499E-3</v>
      </c>
      <c r="AD81" s="38">
        <v>-4.9223663682643297E-2</v>
      </c>
      <c r="AE81" s="38">
        <v>-2.5353023376025298E-3</v>
      </c>
      <c r="AF81" s="38">
        <v>1.13022537310002E-2</v>
      </c>
      <c r="AH81">
        <f t="shared" si="3"/>
        <v>1.13022537310002E-2</v>
      </c>
      <c r="AJ81">
        <f t="shared" si="4"/>
        <v>1.13022537310002E-2</v>
      </c>
      <c r="AK81">
        <f t="shared" si="5"/>
        <v>7.5347045947146887E-3</v>
      </c>
    </row>
    <row r="82" spans="1:37">
      <c r="A82" s="37">
        <v>46477</v>
      </c>
      <c r="B82" s="38">
        <v>5.0170064536435403E-3</v>
      </c>
      <c r="C82" s="38">
        <v>-5.1446538551026399E-4</v>
      </c>
      <c r="D82" s="38">
        <v>-1.76742024220713E-3</v>
      </c>
      <c r="E82" s="38">
        <v>-2.58665106670561E-2</v>
      </c>
      <c r="F82" s="38">
        <v>-1.2000191647871E-2</v>
      </c>
      <c r="G82" s="38">
        <v>5.5559718810469496E-3</v>
      </c>
      <c r="H82" s="38">
        <v>-7.2920948467535898E-2</v>
      </c>
      <c r="I82" s="38">
        <v>0.244852368653911</v>
      </c>
      <c r="J82" s="38">
        <v>-0.129644873955232</v>
      </c>
      <c r="K82" s="38">
        <v>8.1053907126351493E-3</v>
      </c>
      <c r="L82" s="38">
        <v>-4.0094817414530103E-2</v>
      </c>
      <c r="M82" s="38">
        <v>0</v>
      </c>
      <c r="N82" s="38">
        <v>0</v>
      </c>
      <c r="O82" s="38">
        <v>-2.6987837205959701E-2</v>
      </c>
      <c r="P82" s="38">
        <v>0</v>
      </c>
      <c r="Q82" s="38">
        <v>5.38372028429462E-2</v>
      </c>
      <c r="R82" s="38">
        <v>0</v>
      </c>
      <c r="S82" s="38">
        <v>0</v>
      </c>
      <c r="T82" s="38">
        <v>0</v>
      </c>
      <c r="U82" s="38">
        <v>0</v>
      </c>
      <c r="V82" s="38">
        <v>0</v>
      </c>
      <c r="W82" s="38">
        <v>0</v>
      </c>
      <c r="X82" s="38">
        <v>0</v>
      </c>
      <c r="Y82" s="38">
        <v>-8.1934858666512702E-3</v>
      </c>
      <c r="Z82" s="38">
        <v>3.3695536093557299E-2</v>
      </c>
      <c r="AA82" s="38">
        <v>7.3829247283179397E-3</v>
      </c>
      <c r="AB82" s="38">
        <v>1.7077718580667301E-2</v>
      </c>
      <c r="AC82" s="38">
        <v>-5.2024450311744398E-3</v>
      </c>
      <c r="AD82" s="38">
        <v>-4.5704458871650797E-2</v>
      </c>
      <c r="AE82" s="38">
        <v>-2.5072462906018402E-3</v>
      </c>
      <c r="AF82" s="38">
        <v>4.1194189007460096E-3</v>
      </c>
      <c r="AH82">
        <f t="shared" si="3"/>
        <v>4.1194189007460096E-3</v>
      </c>
      <c r="AJ82">
        <f t="shared" si="4"/>
        <v>4.1194189007460096E-3</v>
      </c>
      <c r="AK82">
        <f t="shared" si="5"/>
        <v>-3.0417614449551695E-3</v>
      </c>
    </row>
    <row r="83" spans="1:37">
      <c r="A83" s="37">
        <v>46568</v>
      </c>
      <c r="B83" s="38">
        <v>5.20833380284072E-3</v>
      </c>
      <c r="C83" s="38">
        <v>-5.4828995994102596E-4</v>
      </c>
      <c r="D83" s="38">
        <v>-1.9491212186098E-3</v>
      </c>
      <c r="E83" s="38">
        <v>-2.4721888118267098E-2</v>
      </c>
      <c r="F83" s="38">
        <v>-1.25676772445041E-2</v>
      </c>
      <c r="G83" s="38">
        <v>4.4022764396711199E-3</v>
      </c>
      <c r="H83" s="38">
        <v>-6.6118571672781901E-2</v>
      </c>
      <c r="I83" s="38">
        <v>0.228528857113517</v>
      </c>
      <c r="J83" s="38">
        <v>-0.12780672725499301</v>
      </c>
      <c r="K83" s="38">
        <v>8.0716504223431705E-3</v>
      </c>
      <c r="L83" s="38">
        <v>-3.81352742356664E-2</v>
      </c>
      <c r="M83" s="38">
        <v>0</v>
      </c>
      <c r="N83" s="38">
        <v>0</v>
      </c>
      <c r="O83" s="38">
        <v>-2.94507183465939E-2</v>
      </c>
      <c r="P83" s="38">
        <v>0</v>
      </c>
      <c r="Q83" s="38">
        <v>5.2480599596675601E-2</v>
      </c>
      <c r="R83" s="38">
        <v>0</v>
      </c>
      <c r="S83" s="38">
        <v>0</v>
      </c>
      <c r="T83" s="38">
        <v>0</v>
      </c>
      <c r="U83" s="38">
        <v>0</v>
      </c>
      <c r="V83" s="38">
        <v>0</v>
      </c>
      <c r="W83" s="38">
        <v>0</v>
      </c>
      <c r="X83" s="38">
        <v>0</v>
      </c>
      <c r="Y83" s="38">
        <v>-7.1473119140862502E-3</v>
      </c>
      <c r="Z83" s="38">
        <v>3.1940347671083003E-2</v>
      </c>
      <c r="AA83" s="38">
        <v>7.3428220388983001E-3</v>
      </c>
      <c r="AB83" s="38">
        <v>1.6380329361104801E-2</v>
      </c>
      <c r="AC83" s="38">
        <v>-4.4330113930012797E-3</v>
      </c>
      <c r="AD83" s="38">
        <v>-4.2434468613859397E-2</v>
      </c>
      <c r="AE83" s="38">
        <v>-2.4794689644692001E-3</v>
      </c>
      <c r="AF83" s="38">
        <v>-3.4373124906384202E-3</v>
      </c>
      <c r="AH83">
        <f t="shared" si="3"/>
        <v>-3.4373124906384202E-3</v>
      </c>
      <c r="AJ83">
        <f t="shared" si="4"/>
        <v>-3.4373124906384202E-3</v>
      </c>
      <c r="AK83">
        <f t="shared" si="5"/>
        <v>-1.3157670063120762E-2</v>
      </c>
    </row>
    <row r="84" spans="1:37">
      <c r="A84" s="37">
        <v>46660</v>
      </c>
      <c r="B84" s="38">
        <v>5.3666789780400801E-3</v>
      </c>
      <c r="C84" s="38">
        <v>-5.6765724654050595E-4</v>
      </c>
      <c r="D84" s="38">
        <v>-2.0749708039573102E-3</v>
      </c>
      <c r="E84" s="38">
        <v>-2.3472792610418701E-2</v>
      </c>
      <c r="F84" s="38">
        <v>-1.30217625111175E-2</v>
      </c>
      <c r="G84" s="38">
        <v>3.3988501621469102E-3</v>
      </c>
      <c r="H84" s="38">
        <v>-5.9699633224812698E-2</v>
      </c>
      <c r="I84" s="38">
        <v>0.21247183648069801</v>
      </c>
      <c r="J84" s="38">
        <v>-0.12602273453632201</v>
      </c>
      <c r="K84" s="38">
        <v>8.0926069721854697E-3</v>
      </c>
      <c r="L84" s="38">
        <v>-3.6216312696552698E-2</v>
      </c>
      <c r="M84" s="38">
        <v>0</v>
      </c>
      <c r="N84" s="38">
        <v>0</v>
      </c>
      <c r="O84" s="38">
        <v>-3.16762647216721E-2</v>
      </c>
      <c r="P84" s="38">
        <v>0</v>
      </c>
      <c r="Q84" s="38">
        <v>5.1164082233127198E-2</v>
      </c>
      <c r="R84" s="38">
        <v>0</v>
      </c>
      <c r="S84" s="38">
        <v>0</v>
      </c>
      <c r="T84" s="38">
        <v>0</v>
      </c>
      <c r="U84" s="38">
        <v>0</v>
      </c>
      <c r="V84" s="38">
        <v>0</v>
      </c>
      <c r="W84" s="38">
        <v>0</v>
      </c>
      <c r="X84" s="38">
        <v>0</v>
      </c>
      <c r="Y84" s="38">
        <v>-6.2022758906470103E-3</v>
      </c>
      <c r="Z84" s="38">
        <v>3.0132025739791301E-2</v>
      </c>
      <c r="AA84" s="38">
        <v>7.1710839120221496E-3</v>
      </c>
      <c r="AB84" s="38">
        <v>1.55657255798493E-2</v>
      </c>
      <c r="AC84" s="38">
        <v>-3.7760664190778399E-3</v>
      </c>
      <c r="AD84" s="38">
        <v>-3.9361733153695497E-2</v>
      </c>
      <c r="AE84" s="38">
        <v>-2.4519691006244398E-3</v>
      </c>
      <c r="AF84" s="38">
        <v>-1.11812828575767E-2</v>
      </c>
      <c r="AH84">
        <f t="shared" si="3"/>
        <v>-1.11812828575767E-2</v>
      </c>
      <c r="AJ84">
        <f t="shared" si="4"/>
        <v>-1.11812828575767E-2</v>
      </c>
      <c r="AK84">
        <f t="shared" si="5"/>
        <v>-2.2802649598004578E-2</v>
      </c>
    </row>
    <row r="85" spans="1:37">
      <c r="A85" s="37">
        <v>46752</v>
      </c>
      <c r="B85" s="38">
        <v>5.4966871873338603E-3</v>
      </c>
      <c r="C85" s="38">
        <v>-5.7529648401162005E-4</v>
      </c>
      <c r="D85" s="38">
        <v>-2.1541797170584898E-3</v>
      </c>
      <c r="E85" s="38">
        <v>-2.2148941304985899E-2</v>
      </c>
      <c r="F85" s="38">
        <v>-1.33739542260437E-2</v>
      </c>
      <c r="G85" s="38">
        <v>2.5382416076040301E-3</v>
      </c>
      <c r="H85" s="38">
        <v>-5.3666362910854998E-2</v>
      </c>
      <c r="I85" s="38">
        <v>0.196754021720706</v>
      </c>
      <c r="J85" s="38">
        <v>-0.124287763723125</v>
      </c>
      <c r="K85" s="38">
        <v>8.1217948339027003E-3</v>
      </c>
      <c r="L85" s="38">
        <v>-3.4342445521798E-2</v>
      </c>
      <c r="M85" s="38">
        <v>0</v>
      </c>
      <c r="N85" s="38">
        <v>0</v>
      </c>
      <c r="O85" s="38">
        <v>-3.3672236871731501E-2</v>
      </c>
      <c r="P85" s="38">
        <v>0</v>
      </c>
      <c r="Q85" s="38">
        <v>4.9893269210492502E-2</v>
      </c>
      <c r="R85" s="38">
        <v>0</v>
      </c>
      <c r="S85" s="38">
        <v>0</v>
      </c>
      <c r="T85" s="38">
        <v>0</v>
      </c>
      <c r="U85" s="38">
        <v>0</v>
      </c>
      <c r="V85" s="38">
        <v>0</v>
      </c>
      <c r="W85" s="38">
        <v>0</v>
      </c>
      <c r="X85" s="38">
        <v>0</v>
      </c>
      <c r="Y85" s="38">
        <v>-5.3525270336067304E-3</v>
      </c>
      <c r="Z85" s="38">
        <v>2.8299623835010199E-2</v>
      </c>
      <c r="AA85" s="38">
        <v>6.9075849168887199E-3</v>
      </c>
      <c r="AB85" s="38">
        <v>1.46793643118317E-2</v>
      </c>
      <c r="AC85" s="38">
        <v>-3.2097247869476999E-3</v>
      </c>
      <c r="AD85" s="38">
        <v>-3.6456420417554203E-2</v>
      </c>
      <c r="AE85" s="38">
        <v>-2.4247453826719101E-3</v>
      </c>
      <c r="AF85" s="38">
        <v>-1.8974010756618202E-2</v>
      </c>
      <c r="AH85">
        <f t="shared" si="3"/>
        <v>-1.8974010756618202E-2</v>
      </c>
      <c r="AJ85">
        <f t="shared" si="4"/>
        <v>-1.8974010756618202E-2</v>
      </c>
      <c r="AK85">
        <f t="shared" si="5"/>
        <v>-3.1963706416142885E-2</v>
      </c>
    </row>
    <row r="86" spans="1:37">
      <c r="A86" s="37">
        <v>46843</v>
      </c>
      <c r="B86" s="38">
        <v>5.6020662920144102E-3</v>
      </c>
      <c r="C86" s="38">
        <v>-5.7371964853918805E-4</v>
      </c>
      <c r="D86" s="38">
        <v>-2.1945960706846799E-3</v>
      </c>
      <c r="E86" s="38">
        <v>-2.07796072188451E-2</v>
      </c>
      <c r="F86" s="38">
        <v>-1.36353169944767E-2</v>
      </c>
      <c r="G86" s="38">
        <v>1.81050998478661E-3</v>
      </c>
      <c r="H86" s="38">
        <v>-4.8011498560215901E-2</v>
      </c>
      <c r="I86" s="38">
        <v>0.18143959211577301</v>
      </c>
      <c r="J86" s="38">
        <v>-0.12259248683593101</v>
      </c>
      <c r="K86" s="38">
        <v>8.1296624777729403E-3</v>
      </c>
      <c r="L86" s="38">
        <v>-3.2516667041457802E-2</v>
      </c>
      <c r="M86" s="38">
        <v>0</v>
      </c>
      <c r="N86" s="38">
        <v>0</v>
      </c>
      <c r="O86" s="38">
        <v>-3.5447785920195297E-2</v>
      </c>
      <c r="P86" s="38">
        <v>0</v>
      </c>
      <c r="Q86" s="38">
        <v>4.8672175747380003E-2</v>
      </c>
      <c r="R86" s="38">
        <v>0</v>
      </c>
      <c r="S86" s="38">
        <v>0</v>
      </c>
      <c r="T86" s="38">
        <v>0</v>
      </c>
      <c r="U86" s="38">
        <v>0</v>
      </c>
      <c r="V86" s="38">
        <v>0</v>
      </c>
      <c r="W86" s="38">
        <v>0</v>
      </c>
      <c r="X86" s="38">
        <v>0</v>
      </c>
      <c r="Y86" s="38">
        <v>-4.5918059802937698E-3</v>
      </c>
      <c r="Z86" s="38">
        <v>2.6467807528074299E-2</v>
      </c>
      <c r="AA86" s="38">
        <v>6.5819289525428301E-3</v>
      </c>
      <c r="AB86" s="38">
        <v>1.37543595857012E-2</v>
      </c>
      <c r="AC86" s="38">
        <v>-2.7188119388089102E-3</v>
      </c>
      <c r="AD86" s="38">
        <v>-3.3701871726594897E-2</v>
      </c>
      <c r="AE86" s="38">
        <v>-2.39779643943001E-3</v>
      </c>
      <c r="AF86" s="38">
        <v>-2.6703861691428101E-2</v>
      </c>
      <c r="AH86">
        <f t="shared" si="3"/>
        <v>-2.6703861691428101E-2</v>
      </c>
      <c r="AJ86">
        <f t="shared" si="4"/>
        <v>-2.6703861691428101E-2</v>
      </c>
      <c r="AK86">
        <f t="shared" si="5"/>
        <v>-4.0625130589821798E-2</v>
      </c>
    </row>
    <row r="87" spans="1:37">
      <c r="A87" s="37">
        <v>46934</v>
      </c>
      <c r="B87" s="38">
        <v>5.68593975568855E-3</v>
      </c>
      <c r="C87" s="38">
        <v>-5.6506099908637899E-4</v>
      </c>
      <c r="D87" s="38">
        <v>-2.2029355601345E-3</v>
      </c>
      <c r="E87" s="38">
        <v>-1.93915109987172E-2</v>
      </c>
      <c r="F87" s="38">
        <v>-1.38163386983955E-2</v>
      </c>
      <c r="G87" s="38">
        <v>1.20422804836794E-3</v>
      </c>
      <c r="H87" s="38">
        <v>-4.2721702140767703E-2</v>
      </c>
      <c r="I87" s="38">
        <v>0.16658499026854501</v>
      </c>
      <c r="J87" s="38">
        <v>-0.120925555834608</v>
      </c>
      <c r="K87" s="38">
        <v>8.0987944230828494E-3</v>
      </c>
      <c r="L87" s="38">
        <v>-3.07410406785181E-2</v>
      </c>
      <c r="M87" s="38">
        <v>0</v>
      </c>
      <c r="N87" s="38">
        <v>0</v>
      </c>
      <c r="O87" s="38">
        <v>-3.7013153233343102E-2</v>
      </c>
      <c r="P87" s="38">
        <v>0</v>
      </c>
      <c r="Q87" s="38">
        <v>4.7503385425500901E-2</v>
      </c>
      <c r="R87" s="38">
        <v>0</v>
      </c>
      <c r="S87" s="38">
        <v>0</v>
      </c>
      <c r="T87" s="38">
        <v>0</v>
      </c>
      <c r="U87" s="38">
        <v>0</v>
      </c>
      <c r="V87" s="38">
        <v>0</v>
      </c>
      <c r="W87" s="38">
        <v>0</v>
      </c>
      <c r="X87" s="38">
        <v>0</v>
      </c>
      <c r="Y87" s="38">
        <v>-3.9136285690684804E-3</v>
      </c>
      <c r="Z87" s="38">
        <v>2.4657328191897102E-2</v>
      </c>
      <c r="AA87" s="38">
        <v>6.2165442416095996E-3</v>
      </c>
      <c r="AB87" s="38">
        <v>1.28154909800469E-2</v>
      </c>
      <c r="AC87" s="38">
        <v>-2.2920006612785E-3</v>
      </c>
      <c r="AD87" s="38">
        <v>-3.1088826944251899E-2</v>
      </c>
      <c r="AE87" s="38">
        <v>-2.37112084785491E-3</v>
      </c>
      <c r="AF87" s="38">
        <v>-3.4276173831283903E-2</v>
      </c>
      <c r="AH87">
        <f t="shared" si="3"/>
        <v>-3.4276173831283903E-2</v>
      </c>
      <c r="AJ87">
        <f t="shared" si="4"/>
        <v>-3.4276173831283903E-2</v>
      </c>
      <c r="AK87">
        <f t="shared" si="5"/>
        <v>-4.8769875493321471E-2</v>
      </c>
    </row>
    <row r="88" spans="1:37">
      <c r="A88" s="37">
        <v>47026</v>
      </c>
      <c r="B88" s="38">
        <v>5.7510196301932201E-3</v>
      </c>
      <c r="C88" s="38">
        <v>-5.5107745354232498E-4</v>
      </c>
      <c r="D88" s="38">
        <v>-2.1849497012640701E-3</v>
      </c>
      <c r="E88" s="38">
        <v>-1.8007815767015101E-2</v>
      </c>
      <c r="F88" s="38">
        <v>-1.39268342092107E-2</v>
      </c>
      <c r="G88" s="38">
        <v>7.0724182001529899E-4</v>
      </c>
      <c r="H88" s="38">
        <v>-3.77800923386412E-2</v>
      </c>
      <c r="I88" s="38">
        <v>0.15223925057804599</v>
      </c>
      <c r="J88" s="38">
        <v>-0.11927511311688101</v>
      </c>
      <c r="K88" s="38">
        <v>8.0204153669210104E-3</v>
      </c>
      <c r="L88" s="38">
        <v>-2.9017066174446601E-2</v>
      </c>
      <c r="M88" s="38">
        <v>0</v>
      </c>
      <c r="N88" s="38">
        <v>0</v>
      </c>
      <c r="O88" s="38">
        <v>-3.83793830905148E-2</v>
      </c>
      <c r="P88" s="38">
        <v>0</v>
      </c>
      <c r="Q88" s="38">
        <v>4.6388248139651603E-2</v>
      </c>
      <c r="R88" s="38">
        <v>0</v>
      </c>
      <c r="S88" s="38">
        <v>0</v>
      </c>
      <c r="T88" s="38">
        <v>0</v>
      </c>
      <c r="U88" s="38">
        <v>0</v>
      </c>
      <c r="V88" s="38">
        <v>0</v>
      </c>
      <c r="W88" s="38">
        <v>0</v>
      </c>
      <c r="X88" s="38">
        <v>0</v>
      </c>
      <c r="Y88" s="38">
        <v>-3.3114580531935999E-3</v>
      </c>
      <c r="Z88" s="38">
        <v>2.2885365818652598E-2</v>
      </c>
      <c r="AA88" s="38">
        <v>5.8285541338402398E-3</v>
      </c>
      <c r="AB88" s="38">
        <v>1.18814932980257E-2</v>
      </c>
      <c r="AC88" s="38">
        <v>-1.9203398749599401E-3</v>
      </c>
      <c r="AD88" s="38">
        <v>-2.8612064001077998E-2</v>
      </c>
      <c r="AE88" s="38">
        <v>-2.3447171358612E-3</v>
      </c>
      <c r="AF88" s="38">
        <v>-4.16093221312612E-2</v>
      </c>
      <c r="AH88">
        <f t="shared" si="3"/>
        <v>-4.16093221312612E-2</v>
      </c>
      <c r="AJ88">
        <f t="shared" si="4"/>
        <v>-4.16093221312612E-2</v>
      </c>
      <c r="AK88">
        <f t="shared" si="5"/>
        <v>-5.6381288819469216E-2</v>
      </c>
    </row>
    <row r="89" spans="1:37">
      <c r="A89" s="37">
        <v>47118</v>
      </c>
      <c r="B89" s="38">
        <v>5.7996961415726902E-3</v>
      </c>
      <c r="C89" s="38">
        <v>-5.3319593241182004E-4</v>
      </c>
      <c r="D89" s="38">
        <v>-2.1455591756732702E-3</v>
      </c>
      <c r="E89" s="38">
        <v>-1.66477920860836E-2</v>
      </c>
      <c r="F89" s="38">
        <v>-1.39758867998601E-2</v>
      </c>
      <c r="G89" s="38">
        <v>3.0723557699104798E-4</v>
      </c>
      <c r="H89" s="38">
        <v>-3.3168042728900497E-2</v>
      </c>
      <c r="I89" s="38">
        <v>0.13844411312176499</v>
      </c>
      <c r="J89" s="38">
        <v>-0.11762980263921199</v>
      </c>
      <c r="K89" s="38">
        <v>7.89179371527725E-3</v>
      </c>
      <c r="L89" s="38">
        <v>-2.7345897636339302E-2</v>
      </c>
      <c r="M89" s="38">
        <v>0</v>
      </c>
      <c r="N89" s="38">
        <v>0</v>
      </c>
      <c r="O89" s="38">
        <v>-3.9558060990678302E-2</v>
      </c>
      <c r="P89" s="38">
        <v>0</v>
      </c>
      <c r="Q89" s="38">
        <v>4.5327080098316201E-2</v>
      </c>
      <c r="R89" s="38">
        <v>0</v>
      </c>
      <c r="S89" s="38">
        <v>0</v>
      </c>
      <c r="T89" s="38">
        <v>0</v>
      </c>
      <c r="U89" s="38">
        <v>0</v>
      </c>
      <c r="V89" s="38">
        <v>0</v>
      </c>
      <c r="W89" s="38">
        <v>0</v>
      </c>
      <c r="X89" s="38">
        <v>0</v>
      </c>
      <c r="Y89" s="38">
        <v>-2.7788470280712902E-3</v>
      </c>
      <c r="Z89" s="38">
        <v>2.1165840535072498E-2</v>
      </c>
      <c r="AA89" s="38">
        <v>5.4310123768124899E-3</v>
      </c>
      <c r="AB89" s="38">
        <v>1.09664862295371E-2</v>
      </c>
      <c r="AC89" s="38">
        <v>-1.5964824876636499E-3</v>
      </c>
      <c r="AD89" s="38">
        <v>-2.6268455897002999E-2</v>
      </c>
      <c r="AE89" s="38">
        <v>-2.3185837850429498E-3</v>
      </c>
      <c r="AF89" s="38">
        <v>-4.8633349391594603E-2</v>
      </c>
      <c r="AH89">
        <f t="shared" si="3"/>
        <v>-4.8633349391594603E-2</v>
      </c>
      <c r="AJ89">
        <f t="shared" si="4"/>
        <v>-4.8633349391594603E-2</v>
      </c>
      <c r="AK89">
        <f t="shared" si="5"/>
        <v>-6.3444696835556008E-2</v>
      </c>
    </row>
    <row r="90" spans="1:37">
      <c r="A90" s="37">
        <v>47208</v>
      </c>
      <c r="B90" s="38">
        <v>5.8340887994368503E-3</v>
      </c>
      <c r="C90" s="38">
        <v>-5.1256748437429795E-4</v>
      </c>
      <c r="D90" s="38">
        <v>-2.0889649739606101E-3</v>
      </c>
      <c r="E90" s="38">
        <v>-1.53268781821048E-2</v>
      </c>
      <c r="F90" s="38">
        <v>-1.3971821519182699E-2</v>
      </c>
      <c r="G90" s="39">
        <v>-7.8580574280070197E-6</v>
      </c>
      <c r="H90" s="38">
        <v>-2.8866407406566701E-2</v>
      </c>
      <c r="I90" s="38">
        <v>0.12523408063129199</v>
      </c>
      <c r="J90" s="38">
        <v>-0.115979409694597</v>
      </c>
      <c r="K90" s="38">
        <v>7.7143038765364299E-3</v>
      </c>
      <c r="L90" s="38">
        <v>-2.5728463219765602E-2</v>
      </c>
      <c r="M90" s="38">
        <v>0</v>
      </c>
      <c r="N90" s="38">
        <v>0</v>
      </c>
      <c r="O90" s="38">
        <v>-4.0561082609369803E-2</v>
      </c>
      <c r="P90" s="38">
        <v>0</v>
      </c>
      <c r="Q90" s="38">
        <v>4.4319353447944201E-2</v>
      </c>
      <c r="R90" s="38">
        <v>0</v>
      </c>
      <c r="S90" s="38">
        <v>0</v>
      </c>
      <c r="T90" s="38">
        <v>0</v>
      </c>
      <c r="U90" s="38">
        <v>0</v>
      </c>
      <c r="V90" s="38">
        <v>0</v>
      </c>
      <c r="W90" s="38">
        <v>0</v>
      </c>
      <c r="X90" s="38">
        <v>0</v>
      </c>
      <c r="Y90" s="38">
        <v>-2.30954611059748E-3</v>
      </c>
      <c r="Z90" s="38">
        <v>1.9509723736438399E-2</v>
      </c>
      <c r="AA90" s="38">
        <v>5.0337842066030397E-3</v>
      </c>
      <c r="AB90" s="38">
        <v>1.00809555855447E-2</v>
      </c>
      <c r="AC90" s="38">
        <v>-1.3142540219828001E-3</v>
      </c>
      <c r="AD90" s="38">
        <v>-2.4055827335864501E-2</v>
      </c>
      <c r="AE90" s="38">
        <v>-2.2927192332981398E-3</v>
      </c>
      <c r="AF90" s="38">
        <v>-5.5289509565295901E-2</v>
      </c>
      <c r="AH90">
        <f t="shared" si="3"/>
        <v>-5.5289509565295901E-2</v>
      </c>
      <c r="AJ90">
        <f t="shared" si="4"/>
        <v>-5.5289509565295901E-2</v>
      </c>
      <c r="AK90">
        <f t="shared" si="5"/>
        <v>-6.9948649501973686E-2</v>
      </c>
    </row>
    <row r="91" spans="1:37">
      <c r="A91" s="37">
        <v>47299</v>
      </c>
      <c r="B91" s="38">
        <v>5.8560796160872803E-3</v>
      </c>
      <c r="C91" s="38">
        <v>-4.9011588232166501E-4</v>
      </c>
      <c r="D91" s="38">
        <v>-2.0187436311782398E-3</v>
      </c>
      <c r="E91" s="38">
        <v>-1.4056960367765801E-2</v>
      </c>
      <c r="F91" s="38">
        <v>-1.3922203694193599E-2</v>
      </c>
      <c r="G91" s="38">
        <v>-2.4957022894388101E-4</v>
      </c>
      <c r="H91" s="38">
        <v>-2.4856318397644399E-2</v>
      </c>
      <c r="I91" s="38">
        <v>0.11263650931721</v>
      </c>
      <c r="J91" s="38">
        <v>-0.11431522809721401</v>
      </c>
      <c r="K91" s="38">
        <v>7.4919838409490897E-3</v>
      </c>
      <c r="L91" s="38">
        <v>-2.4165522325036101E-2</v>
      </c>
      <c r="M91" s="38">
        <v>0</v>
      </c>
      <c r="N91" s="38">
        <v>0</v>
      </c>
      <c r="O91" s="38">
        <v>-4.1400454560036999E-2</v>
      </c>
      <c r="P91" s="38">
        <v>0</v>
      </c>
      <c r="Q91" s="38">
        <v>4.3363869284998899E-2</v>
      </c>
      <c r="R91" s="38">
        <v>0</v>
      </c>
      <c r="S91" s="38">
        <v>0</v>
      </c>
      <c r="T91" s="38">
        <v>0</v>
      </c>
      <c r="U91" s="38">
        <v>0</v>
      </c>
      <c r="V91" s="38">
        <v>0</v>
      </c>
      <c r="W91" s="38">
        <v>0</v>
      </c>
      <c r="X91" s="38">
        <v>0</v>
      </c>
      <c r="Y91" s="38">
        <v>-1.8975823933480699E-3</v>
      </c>
      <c r="Z91" s="38">
        <v>1.7925352681226001E-2</v>
      </c>
      <c r="AA91" s="38">
        <v>4.6442111307765004E-3</v>
      </c>
      <c r="AB91" s="38">
        <v>9.2324813969266607E-3</v>
      </c>
      <c r="AC91" s="38">
        <v>-1.06838982631063E-3</v>
      </c>
      <c r="AD91" s="38">
        <v>-2.19722739079178E-2</v>
      </c>
      <c r="AE91" s="38">
        <v>-2.2671218773590799E-3</v>
      </c>
      <c r="AF91" s="38">
        <v>-6.1529997921093899E-2</v>
      </c>
      <c r="AH91">
        <f t="shared" si="3"/>
        <v>-6.1529997921093899E-2</v>
      </c>
      <c r="AJ91">
        <f t="shared" si="4"/>
        <v>-6.1529997921093899E-2</v>
      </c>
      <c r="AK91">
        <f t="shared" si="5"/>
        <v>-7.5885780843395645E-2</v>
      </c>
    </row>
    <row r="92" spans="1:37">
      <c r="A92" s="37">
        <v>47391</v>
      </c>
      <c r="B92" s="38">
        <v>5.8673377987782599E-3</v>
      </c>
      <c r="C92" s="38">
        <v>-4.66578247645223E-4</v>
      </c>
      <c r="D92" s="38">
        <v>-1.9379299687866799E-3</v>
      </c>
      <c r="E92" s="38">
        <v>-1.28467628338052E-2</v>
      </c>
      <c r="F92" s="38">
        <v>-1.3833856193034301E-2</v>
      </c>
      <c r="G92" s="38">
        <v>-4.2870347656139099E-4</v>
      </c>
      <c r="H92" s="38">
        <v>-2.1119672687710402E-2</v>
      </c>
      <c r="I92" s="38">
        <v>0.100671779418194</v>
      </c>
      <c r="J92" s="38">
        <v>-0.11263023073223299</v>
      </c>
      <c r="K92" s="38">
        <v>7.2304702589017396E-3</v>
      </c>
      <c r="L92" s="38">
        <v>-2.26576852199647E-2</v>
      </c>
      <c r="M92" s="38">
        <v>0</v>
      </c>
      <c r="N92" s="38">
        <v>0</v>
      </c>
      <c r="O92" s="38">
        <v>-4.2088126096436702E-2</v>
      </c>
      <c r="P92" s="38">
        <v>0</v>
      </c>
      <c r="Q92" s="38">
        <v>4.2458911299987898E-2</v>
      </c>
      <c r="R92" s="38">
        <v>0</v>
      </c>
      <c r="S92" s="38">
        <v>0</v>
      </c>
      <c r="T92" s="38">
        <v>0</v>
      </c>
      <c r="U92" s="38">
        <v>0</v>
      </c>
      <c r="V92" s="38">
        <v>0</v>
      </c>
      <c r="W92" s="38">
        <v>0</v>
      </c>
      <c r="X92" s="38">
        <v>0</v>
      </c>
      <c r="Y92" s="38">
        <v>-1.5373125097443499E-3</v>
      </c>
      <c r="Z92" s="38">
        <v>1.64187432523594E-2</v>
      </c>
      <c r="AA92" s="38">
        <v>4.2676307333011903E-3</v>
      </c>
      <c r="AB92" s="38">
        <v>8.4263077268252207E-3</v>
      </c>
      <c r="AC92" s="38">
        <v>-8.5435972493486199E-4</v>
      </c>
      <c r="AD92" s="38">
        <v>-2.00157613680302E-2</v>
      </c>
      <c r="AE92" s="38">
        <v>-2.24179007523246E-3</v>
      </c>
      <c r="AF92" s="38">
        <v>-6.7317588645771601E-2</v>
      </c>
      <c r="AH92">
        <f t="shared" si="3"/>
        <v>-6.7317588645771601E-2</v>
      </c>
      <c r="AJ92">
        <f t="shared" si="4"/>
        <v>-6.7317588645771601E-2</v>
      </c>
      <c r="AK92">
        <f t="shared" si="5"/>
        <v>-8.1253307014449744E-2</v>
      </c>
    </row>
    <row r="93" spans="1:37">
      <c r="A93" s="37">
        <v>47483</v>
      </c>
      <c r="B93" s="38">
        <v>5.8693401542727298E-3</v>
      </c>
      <c r="C93" s="38">
        <v>-4.4253833129596199E-4</v>
      </c>
      <c r="D93" s="38">
        <v>-1.8490894313133699E-3</v>
      </c>
      <c r="E93" s="38">
        <v>-1.1702277773882899E-2</v>
      </c>
      <c r="F93" s="38">
        <v>-1.37128900488033E-2</v>
      </c>
      <c r="G93" s="38">
        <v>-5.5521318709859198E-4</v>
      </c>
      <c r="H93" s="38">
        <v>-1.76394005413129E-2</v>
      </c>
      <c r="I93" s="38">
        <v>8.9353562067372994E-2</v>
      </c>
      <c r="J93" s="38">
        <v>-0.110919101605693</v>
      </c>
      <c r="K93" s="38">
        <v>6.9362227662388299E-3</v>
      </c>
      <c r="L93" s="38">
        <v>-2.12054120152518E-2</v>
      </c>
      <c r="M93" s="38">
        <v>0</v>
      </c>
      <c r="N93" s="38">
        <v>0</v>
      </c>
      <c r="O93" s="38">
        <v>-4.2635849828035803E-2</v>
      </c>
      <c r="P93" s="38">
        <v>0</v>
      </c>
      <c r="Q93" s="38">
        <v>4.1602379345360603E-2</v>
      </c>
      <c r="R93" s="38">
        <v>0</v>
      </c>
      <c r="S93" s="38">
        <v>0</v>
      </c>
      <c r="T93" s="38">
        <v>0</v>
      </c>
      <c r="U93" s="38">
        <v>0</v>
      </c>
      <c r="V93" s="38">
        <v>0</v>
      </c>
      <c r="W93" s="38">
        <v>0</v>
      </c>
      <c r="X93" s="38">
        <v>0</v>
      </c>
      <c r="Y93" s="38">
        <v>-1.2234552621165999E-3</v>
      </c>
      <c r="Z93" s="38">
        <v>1.4993893780491201E-2</v>
      </c>
      <c r="AA93" s="38">
        <v>3.9077915063267599E-3</v>
      </c>
      <c r="AB93" s="38">
        <v>7.6658028807565703E-3</v>
      </c>
      <c r="AC93" s="38">
        <v>-6.6824149215604799E-4</v>
      </c>
      <c r="AD93" s="38">
        <v>-1.8183902081669399E-2</v>
      </c>
      <c r="AE93" s="38">
        <v>-2.2167221485516701E-3</v>
      </c>
      <c r="AF93" s="38">
        <v>-7.26251012463624E-2</v>
      </c>
      <c r="AH93">
        <f t="shared" si="3"/>
        <v>-7.26251012463624E-2</v>
      </c>
      <c r="AJ93">
        <f t="shared" si="4"/>
        <v>-7.26251012463624E-2</v>
      </c>
      <c r="AK93">
        <f t="shared" si="5"/>
        <v>-8.6053213344233714E-2</v>
      </c>
    </row>
    <row r="94" spans="1:37">
      <c r="A94" s="37">
        <v>47573</v>
      </c>
      <c r="B94" s="38">
        <v>5.8633891132177903E-3</v>
      </c>
      <c r="C94" s="38">
        <v>-4.1845374839394903E-4</v>
      </c>
      <c r="D94" s="38">
        <v>-1.75438146820061E-3</v>
      </c>
      <c r="E94" s="38">
        <v>-1.0627194100842801E-2</v>
      </c>
      <c r="F94" s="38">
        <v>-1.35647440788165E-2</v>
      </c>
      <c r="G94" s="38">
        <v>-6.3814537291930103E-4</v>
      </c>
      <c r="H94" s="38">
        <v>-1.43995842599587E-2</v>
      </c>
      <c r="I94" s="38">
        <v>7.8689180778365106E-2</v>
      </c>
      <c r="J94" s="38">
        <v>-0.109178173567979</v>
      </c>
      <c r="K94" s="38">
        <v>6.6159698820966303E-3</v>
      </c>
      <c r="L94" s="38">
        <v>-1.9809002160558201E-2</v>
      </c>
      <c r="M94" s="38">
        <v>0</v>
      </c>
      <c r="N94" s="38">
        <v>0</v>
      </c>
      <c r="O94" s="38">
        <v>-4.3055068978532403E-2</v>
      </c>
      <c r="P94" s="38">
        <v>0</v>
      </c>
      <c r="Q94" s="38">
        <v>4.07919034413547E-2</v>
      </c>
      <c r="R94" s="38">
        <v>0</v>
      </c>
      <c r="S94" s="38">
        <v>0</v>
      </c>
      <c r="T94" s="38">
        <v>0</v>
      </c>
      <c r="U94" s="38">
        <v>0</v>
      </c>
      <c r="V94" s="38">
        <v>0</v>
      </c>
      <c r="W94" s="38">
        <v>0</v>
      </c>
      <c r="X94" s="38">
        <v>0</v>
      </c>
      <c r="Y94" s="38">
        <v>-9.5110825537740801E-4</v>
      </c>
      <c r="Z94" s="38">
        <v>1.36530737250558E-2</v>
      </c>
      <c r="AA94" s="38">
        <v>3.56718741553532E-3</v>
      </c>
      <c r="AB94" s="38">
        <v>6.9528372688149797E-3</v>
      </c>
      <c r="AC94" s="38">
        <v>-5.0662413634967505E-4</v>
      </c>
      <c r="AD94" s="38">
        <v>-1.64738468552337E-2</v>
      </c>
      <c r="AE94" s="38">
        <v>-2.1919163848430302E-3</v>
      </c>
      <c r="AF94" s="38">
        <v>-7.7434701743565093E-2</v>
      </c>
      <c r="AH94">
        <f t="shared" si="3"/>
        <v>-7.7434701743565093E-2</v>
      </c>
      <c r="AJ94">
        <f t="shared" si="4"/>
        <v>-7.7434701743565093E-2</v>
      </c>
      <c r="AK94">
        <f t="shared" si="5"/>
        <v>-9.0292190788107046E-2</v>
      </c>
    </row>
    <row r="95" spans="1:37">
      <c r="A95" s="37">
        <v>47664</v>
      </c>
      <c r="B95" s="38">
        <v>5.8506292215784999E-3</v>
      </c>
      <c r="C95" s="38">
        <v>-3.9467838372055802E-4</v>
      </c>
      <c r="D95" s="38">
        <v>-1.6556150805685801E-3</v>
      </c>
      <c r="E95" s="38">
        <v>-9.6233007844019908E-3</v>
      </c>
      <c r="F95" s="38">
        <v>-1.33942300732515E-2</v>
      </c>
      <c r="G95" s="38">
        <v>-6.8561671682661196E-4</v>
      </c>
      <c r="H95" s="38">
        <v>-1.13854783483021E-2</v>
      </c>
      <c r="I95" s="38">
        <v>6.8680055222381506E-2</v>
      </c>
      <c r="J95" s="38">
        <v>-0.10740530495758301</v>
      </c>
      <c r="K95" s="38">
        <v>6.2763239458696798E-3</v>
      </c>
      <c r="L95" s="38">
        <v>-1.8468581531611499E-2</v>
      </c>
      <c r="M95" s="38">
        <v>0</v>
      </c>
      <c r="N95" s="38">
        <v>0</v>
      </c>
      <c r="O95" s="38">
        <v>-4.3356828480155797E-2</v>
      </c>
      <c r="P95" s="38">
        <v>0</v>
      </c>
      <c r="Q95" s="38">
        <v>4.00249394482389E-2</v>
      </c>
      <c r="R95" s="38">
        <v>0</v>
      </c>
      <c r="S95" s="38">
        <v>0</v>
      </c>
      <c r="T95" s="38">
        <v>0</v>
      </c>
      <c r="U95" s="38">
        <v>0</v>
      </c>
      <c r="V95" s="38">
        <v>0</v>
      </c>
      <c r="W95" s="38">
        <v>0</v>
      </c>
      <c r="X95" s="38">
        <v>0</v>
      </c>
      <c r="Y95" s="38">
        <v>-7.1575229740310198E-4</v>
      </c>
      <c r="Z95" s="38">
        <v>1.2397092683529599E-2</v>
      </c>
      <c r="AA95" s="38">
        <v>3.2473289602076298E-3</v>
      </c>
      <c r="AB95" s="38">
        <v>6.2880959116550696E-3</v>
      </c>
      <c r="AC95" s="38">
        <v>-3.66531070299982E-4</v>
      </c>
      <c r="AD95" s="38">
        <v>-1.48822526615318E-2</v>
      </c>
      <c r="AE95" s="38">
        <v>-2.1673710397104298E-3</v>
      </c>
      <c r="AF95" s="38">
        <v>-8.1737076031907302E-2</v>
      </c>
      <c r="AH95">
        <f t="shared" si="3"/>
        <v>-8.1737076031907302E-2</v>
      </c>
      <c r="AJ95">
        <f t="shared" si="4"/>
        <v>-8.1737076031907302E-2</v>
      </c>
      <c r="AK95">
        <f t="shared" si="5"/>
        <v>-9.3981381503934397E-2</v>
      </c>
    </row>
    <row r="96" spans="1:37">
      <c r="A96" s="37">
        <v>47756</v>
      </c>
      <c r="B96" s="38">
        <v>5.8320624653064599E-3</v>
      </c>
      <c r="C96" s="38">
        <v>-3.7148094046588902E-4</v>
      </c>
      <c r="D96" s="38">
        <v>-1.5542974606835801E-3</v>
      </c>
      <c r="E96" s="38">
        <v>-8.6908523038448805E-3</v>
      </c>
      <c r="F96" s="38">
        <v>-1.32055809240476E-2</v>
      </c>
      <c r="G96" s="38">
        <v>-7.0482566928223398E-4</v>
      </c>
      <c r="H96" s="38">
        <v>-8.5834679084221197E-3</v>
      </c>
      <c r="I96" s="38">
        <v>5.9322209578652897E-2</v>
      </c>
      <c r="J96" s="38">
        <v>-0.10559971988325199</v>
      </c>
      <c r="K96" s="38">
        <v>5.9235241007360596E-3</v>
      </c>
      <c r="L96" s="38">
        <v>-1.7184091309423201E-2</v>
      </c>
      <c r="M96" s="38">
        <v>0</v>
      </c>
      <c r="N96" s="38">
        <v>0</v>
      </c>
      <c r="O96" s="38">
        <v>-4.3551707144574597E-2</v>
      </c>
      <c r="P96" s="38">
        <v>0</v>
      </c>
      <c r="Q96" s="38">
        <v>3.9298848021981303E-2</v>
      </c>
      <c r="R96" s="38">
        <v>0</v>
      </c>
      <c r="S96" s="38">
        <v>0</v>
      </c>
      <c r="T96" s="38">
        <v>0</v>
      </c>
      <c r="U96" s="38">
        <v>0</v>
      </c>
      <c r="V96" s="38">
        <v>0</v>
      </c>
      <c r="W96" s="38">
        <v>0</v>
      </c>
      <c r="X96" s="38">
        <v>0</v>
      </c>
      <c r="Y96" s="38">
        <v>-5.1324665467182096E-4</v>
      </c>
      <c r="Z96" s="38">
        <v>1.1225546882856E-2</v>
      </c>
      <c r="AA96" s="38">
        <v>2.9489629951660701E-3</v>
      </c>
      <c r="AB96" s="38">
        <v>5.6713373746669401E-3</v>
      </c>
      <c r="AC96" s="38">
        <v>-2.4535756163955998E-4</v>
      </c>
      <c r="AD96" s="38">
        <v>-1.34052997168014E-2</v>
      </c>
      <c r="AE96" s="38">
        <v>-2.1430843389389801E-3</v>
      </c>
      <c r="AF96" s="38">
        <v>-8.5530520396683393E-2</v>
      </c>
      <c r="AH96">
        <f t="shared" si="3"/>
        <v>-8.5530520396683393E-2</v>
      </c>
      <c r="AJ96">
        <f t="shared" si="4"/>
        <v>-8.5530520396683393E-2</v>
      </c>
      <c r="AK96">
        <f t="shared" si="5"/>
        <v>-9.7135987816995686E-2</v>
      </c>
    </row>
    <row r="97" spans="1:37">
      <c r="A97" s="37">
        <v>47848</v>
      </c>
      <c r="B97" s="38">
        <v>5.8085625786773601E-3</v>
      </c>
      <c r="C97" s="38">
        <v>-3.4906037395827499E-4</v>
      </c>
      <c r="D97" s="38">
        <v>-1.45167652463995E-3</v>
      </c>
      <c r="E97" s="38">
        <v>-7.8288909793972992E-3</v>
      </c>
      <c r="F97" s="38">
        <v>-1.3002499717861901E-2</v>
      </c>
      <c r="G97" s="38">
        <v>-7.0208571267534601E-4</v>
      </c>
      <c r="H97" s="38">
        <v>-5.9809913195947098E-3</v>
      </c>
      <c r="I97" s="38">
        <v>5.06068258434113E-2</v>
      </c>
      <c r="J97" s="38">
        <v>-0.103761830234432</v>
      </c>
      <c r="K97" s="38">
        <v>5.5632753107762696E-3</v>
      </c>
      <c r="L97" s="38">
        <v>-1.59552808850594E-2</v>
      </c>
      <c r="M97" s="38">
        <v>0</v>
      </c>
      <c r="N97" s="38">
        <v>0</v>
      </c>
      <c r="O97" s="38">
        <v>-4.3649768215558903E-2</v>
      </c>
      <c r="P97" s="38">
        <v>0</v>
      </c>
      <c r="Q97" s="38">
        <v>3.8610958645730498E-2</v>
      </c>
      <c r="R97" s="38">
        <v>0</v>
      </c>
      <c r="S97" s="38">
        <v>0</v>
      </c>
      <c r="T97" s="38">
        <v>0</v>
      </c>
      <c r="U97" s="38">
        <v>0</v>
      </c>
      <c r="V97" s="38">
        <v>0</v>
      </c>
      <c r="W97" s="38">
        <v>0</v>
      </c>
      <c r="X97" s="38">
        <v>0</v>
      </c>
      <c r="Y97" s="38">
        <v>-3.3981765306503197E-4</v>
      </c>
      <c r="Z97" s="38">
        <v>1.01370417346091E-2</v>
      </c>
      <c r="AA97" s="38">
        <v>2.67225077762146E-3</v>
      </c>
      <c r="AB97" s="38">
        <v>5.1016080302914097E-3</v>
      </c>
      <c r="AC97" s="38">
        <v>-1.4081899911738401E-4</v>
      </c>
      <c r="AD97" s="38">
        <v>-1.20387394724281E-2</v>
      </c>
      <c r="AE97" s="38">
        <v>-2.1190544805223701E-3</v>
      </c>
      <c r="AF97" s="38">
        <v>-8.8819991647195007E-2</v>
      </c>
      <c r="AH97">
        <f t="shared" si="3"/>
        <v>-8.8819991647195007E-2</v>
      </c>
      <c r="AJ97">
        <f t="shared" si="4"/>
        <v>-8.8819991647195007E-2</v>
      </c>
      <c r="AK97">
        <f t="shared" si="5"/>
        <v>-9.9774791375882729E-2</v>
      </c>
    </row>
    <row r="98" spans="1:37">
      <c r="A98" s="37">
        <v>47938</v>
      </c>
      <c r="B98" s="38">
        <v>5.7808883934658498E-3</v>
      </c>
      <c r="C98" s="38">
        <v>-3.2755877489676702E-4</v>
      </c>
      <c r="D98" s="38">
        <v>-1.3487780433446199E-3</v>
      </c>
      <c r="E98" s="38">
        <v>-7.03552543234328E-3</v>
      </c>
      <c r="F98" s="38">
        <v>-1.2788208340941701E-2</v>
      </c>
      <c r="G98" s="38">
        <v>-6.8287380983415695E-4</v>
      </c>
      <c r="H98" s="38">
        <v>-3.5664452133254E-3</v>
      </c>
      <c r="I98" s="38">
        <v>4.25208228209722E-2</v>
      </c>
      <c r="J98" s="38">
        <v>-0.101893052387803</v>
      </c>
      <c r="K98" s="38">
        <v>5.2006584621884103E-3</v>
      </c>
      <c r="L98" s="38">
        <v>-1.4781705711171799E-2</v>
      </c>
      <c r="M98" s="38">
        <v>0</v>
      </c>
      <c r="N98" s="38">
        <v>0</v>
      </c>
      <c r="O98" s="38">
        <v>-4.3660525745428197E-2</v>
      </c>
      <c r="P98" s="38">
        <v>0</v>
      </c>
      <c r="Q98" s="38">
        <v>3.7958620565264903E-2</v>
      </c>
      <c r="R98" s="38">
        <v>0</v>
      </c>
      <c r="S98" s="38">
        <v>0</v>
      </c>
      <c r="T98" s="38">
        <v>0</v>
      </c>
      <c r="U98" s="38">
        <v>0</v>
      </c>
      <c r="V98" s="38">
        <v>0</v>
      </c>
      <c r="W98" s="38">
        <v>0</v>
      </c>
      <c r="X98" s="38">
        <v>0</v>
      </c>
      <c r="Y98" s="38">
        <v>-1.9204260504094301E-4</v>
      </c>
      <c r="Z98" s="38">
        <v>9.1293901489589799E-3</v>
      </c>
      <c r="AA98" s="38">
        <v>2.4169117811159301E-3</v>
      </c>
      <c r="AB98" s="38">
        <v>4.5774187655567298E-3</v>
      </c>
      <c r="AC98" s="39">
        <v>-5.0907644501500501E-5</v>
      </c>
      <c r="AD98" s="38">
        <v>-1.0777960511587401E-2</v>
      </c>
      <c r="AE98" s="38">
        <v>-2.0952796366140798E-3</v>
      </c>
      <c r="AF98" s="38">
        <v>-9.1616152919311897E-2</v>
      </c>
      <c r="AH98">
        <f t="shared" si="3"/>
        <v>-9.1616152919311897E-2</v>
      </c>
      <c r="AJ98">
        <f t="shared" si="4"/>
        <v>-9.1616152919311897E-2</v>
      </c>
      <c r="AK98">
        <f t="shared" si="5"/>
        <v>-0.1019196213160021</v>
      </c>
    </row>
    <row r="99" spans="1:37">
      <c r="A99" s="37">
        <v>48029</v>
      </c>
      <c r="B99" s="38">
        <v>5.7496962496979796E-3</v>
      </c>
      <c r="C99" s="38">
        <v>-3.0707213899966402E-4</v>
      </c>
      <c r="D99" s="38">
        <v>-1.2464379987516499E-3</v>
      </c>
      <c r="E99" s="38">
        <v>-6.3081670729822799E-3</v>
      </c>
      <c r="F99" s="38">
        <v>-1.25654945585326E-2</v>
      </c>
      <c r="G99" s="38">
        <v>-6.5188860128257602E-4</v>
      </c>
      <c r="H99" s="38">
        <v>-1.3290838233247001E-3</v>
      </c>
      <c r="I99" s="38">
        <v>3.5047443202451102E-2</v>
      </c>
      <c r="J99" s="38">
        <v>-9.9995627647277596E-2</v>
      </c>
      <c r="K99" s="38">
        <v>4.8400921827713404E-3</v>
      </c>
      <c r="L99" s="38">
        <v>-1.36627301799499E-2</v>
      </c>
      <c r="M99" s="38">
        <v>0</v>
      </c>
      <c r="N99" s="38">
        <v>0</v>
      </c>
      <c r="O99" s="38">
        <v>-4.3592924417850301E-2</v>
      </c>
      <c r="P99" s="38">
        <v>0</v>
      </c>
      <c r="Q99" s="38">
        <v>3.73392424026514E-2</v>
      </c>
      <c r="R99" s="38">
        <v>0</v>
      </c>
      <c r="S99" s="38">
        <v>0</v>
      </c>
      <c r="T99" s="38">
        <v>0</v>
      </c>
      <c r="U99" s="38">
        <v>0</v>
      </c>
      <c r="V99" s="38">
        <v>0</v>
      </c>
      <c r="W99" s="38">
        <v>0</v>
      </c>
      <c r="X99" s="38">
        <v>0</v>
      </c>
      <c r="Y99" s="39">
        <v>-6.6830622352176096E-5</v>
      </c>
      <c r="Z99" s="38">
        <v>8.1997871228022198E-3</v>
      </c>
      <c r="AA99" s="38">
        <v>2.1823394019831002E-3</v>
      </c>
      <c r="AB99" s="38">
        <v>4.0968900215297898E-3</v>
      </c>
      <c r="AC99" s="39">
        <v>2.61438076045252E-5</v>
      </c>
      <c r="AD99" s="38">
        <v>-9.6180631584462297E-3</v>
      </c>
      <c r="AE99" s="38">
        <v>-2.0717579554067099E-3</v>
      </c>
      <c r="AF99" s="38">
        <v>-9.3934443783667207E-2</v>
      </c>
      <c r="AH99">
        <f t="shared" si="3"/>
        <v>-9.3934443783667207E-2</v>
      </c>
      <c r="AJ99">
        <f t="shared" si="4"/>
        <v>-9.3934443783667207E-2</v>
      </c>
      <c r="AK99">
        <f t="shared" si="5"/>
        <v>-0.10359480253955977</v>
      </c>
    </row>
    <row r="100" spans="1:37">
      <c r="A100" s="37">
        <v>48121</v>
      </c>
      <c r="B100" s="38">
        <v>5.7155514786143696E-3</v>
      </c>
      <c r="C100" s="38">
        <v>-2.8765936912315203E-4</v>
      </c>
      <c r="D100" s="38">
        <v>-1.1453307248514299E-3</v>
      </c>
      <c r="E100" s="38">
        <v>-5.6437279642525696E-3</v>
      </c>
      <c r="F100" s="38">
        <v>-1.2336756855968601E-2</v>
      </c>
      <c r="G100" s="38">
        <v>-6.1311416872535498E-4</v>
      </c>
      <c r="H100" s="38">
        <v>7.4107951691708201E-4</v>
      </c>
      <c r="I100" s="38">
        <v>2.8166833541386601E-2</v>
      </c>
      <c r="J100" s="38">
        <v>-9.80724524651541E-2</v>
      </c>
      <c r="K100" s="38">
        <v>4.4853314335285997E-3</v>
      </c>
      <c r="L100" s="38">
        <v>-1.2597535098903E-2</v>
      </c>
      <c r="M100" s="38">
        <v>0</v>
      </c>
      <c r="N100" s="38">
        <v>0</v>
      </c>
      <c r="O100" s="38">
        <v>-4.34553306438809E-2</v>
      </c>
      <c r="P100" s="38">
        <v>0</v>
      </c>
      <c r="Q100" s="38">
        <v>3.6750322113307199E-2</v>
      </c>
      <c r="R100" s="38">
        <v>0</v>
      </c>
      <c r="S100" s="38">
        <v>0</v>
      </c>
      <c r="T100" s="38">
        <v>0</v>
      </c>
      <c r="U100" s="38">
        <v>0</v>
      </c>
      <c r="V100" s="38">
        <v>0</v>
      </c>
      <c r="W100" s="38">
        <v>0</v>
      </c>
      <c r="X100" s="38">
        <v>0</v>
      </c>
      <c r="Y100" s="39">
        <v>3.8598471868166298E-5</v>
      </c>
      <c r="Z100" s="38">
        <v>7.34496169073334E-3</v>
      </c>
      <c r="AA100" s="38">
        <v>1.9676935844755898E-3</v>
      </c>
      <c r="AB100" s="38">
        <v>3.6578701227779598E-3</v>
      </c>
      <c r="AC100" s="39">
        <v>9.1893129281717895E-5</v>
      </c>
      <c r="AD100" s="38">
        <v>-8.5539363778602395E-3</v>
      </c>
      <c r="AE100" s="38">
        <v>-2.0484875629401202E-3</v>
      </c>
      <c r="AF100" s="38">
        <v>-9.5794196148770605E-2</v>
      </c>
      <c r="AH100">
        <f t="shared" si="3"/>
        <v>-9.5794196148770605E-2</v>
      </c>
      <c r="AJ100">
        <f t="shared" si="4"/>
        <v>-9.5794196148770605E-2</v>
      </c>
      <c r="AK100">
        <f t="shared" si="5"/>
        <v>-0.10482660820357574</v>
      </c>
    </row>
    <row r="101" spans="1:37">
      <c r="A101" s="37">
        <v>48213</v>
      </c>
      <c r="B101" s="38">
        <v>5.6789389701646896E-3</v>
      </c>
      <c r="C101" s="38">
        <v>-2.69349790156962E-4</v>
      </c>
      <c r="D101" s="38">
        <v>-1.0459933331072101E-3</v>
      </c>
      <c r="E101" s="38">
        <v>-5.0387840858509003E-3</v>
      </c>
      <c r="F101" s="38">
        <v>-1.21040465797851E-2</v>
      </c>
      <c r="G101" s="38">
        <v>-5.6988619201542702E-4</v>
      </c>
      <c r="H101" s="38">
        <v>2.6533640350422201E-3</v>
      </c>
      <c r="I101" s="38">
        <v>2.1856604637404801E-2</v>
      </c>
      <c r="J101" s="38">
        <v>-9.6126922242080096E-2</v>
      </c>
      <c r="K101" s="38">
        <v>4.1394914213558403E-3</v>
      </c>
      <c r="L101" s="38">
        <v>-1.1585129059260501E-2</v>
      </c>
      <c r="M101" s="38">
        <v>0</v>
      </c>
      <c r="N101" s="38">
        <v>0</v>
      </c>
      <c r="O101" s="38">
        <v>-4.3255532972376602E-2</v>
      </c>
      <c r="P101" s="38">
        <v>0</v>
      </c>
      <c r="Q101" s="38">
        <v>3.6189468811410802E-2</v>
      </c>
      <c r="R101" s="38">
        <v>0</v>
      </c>
      <c r="S101" s="38">
        <v>0</v>
      </c>
      <c r="T101" s="38">
        <v>0</v>
      </c>
      <c r="U101" s="38">
        <v>0</v>
      </c>
      <c r="V101" s="38">
        <v>0</v>
      </c>
      <c r="W101" s="38">
        <v>0</v>
      </c>
      <c r="X101" s="38">
        <v>0</v>
      </c>
      <c r="Y101" s="38">
        <v>1.26736197906259E-4</v>
      </c>
      <c r="Z101" s="38">
        <v>6.5613077033921802E-3</v>
      </c>
      <c r="AA101" s="38">
        <v>1.7719745106786399E-3</v>
      </c>
      <c r="AB101" s="38">
        <v>3.2580311102572701E-3</v>
      </c>
      <c r="AC101" s="38">
        <v>1.4771490546787501E-4</v>
      </c>
      <c r="AD101" s="38">
        <v>-7.5803325866025404E-3</v>
      </c>
      <c r="AE101" s="38">
        <v>-2.0254665648419801E-3</v>
      </c>
      <c r="AF101" s="38">
        <v>-9.7217811102998694E-2</v>
      </c>
      <c r="AH101">
        <f t="shared" si="3"/>
        <v>-9.7217811102998694E-2</v>
      </c>
      <c r="AJ101">
        <f t="shared" si="4"/>
        <v>-9.7217811102998694E-2</v>
      </c>
      <c r="AK101">
        <f t="shared" si="5"/>
        <v>-0.10564273436545421</v>
      </c>
    </row>
    <row r="102" spans="1:37">
      <c r="A102" s="37">
        <v>48304</v>
      </c>
      <c r="B102" s="38">
        <v>5.64027284379519E-3</v>
      </c>
      <c r="C102" s="38">
        <v>-2.52149407982375E-4</v>
      </c>
      <c r="D102" s="38">
        <v>-9.4884686832274199E-4</v>
      </c>
      <c r="E102" s="38">
        <v>-4.4897082162435702E-3</v>
      </c>
      <c r="F102" s="38">
        <v>-1.1869107109392299E-2</v>
      </c>
      <c r="G102" s="38">
        <v>-5.2495813623329999E-4</v>
      </c>
      <c r="H102" s="38">
        <v>4.4165038045434696E-3</v>
      </c>
      <c r="I102" s="38">
        <v>1.60923625599254E-2</v>
      </c>
      <c r="J102" s="38">
        <v>-9.4162790832784601E-2</v>
      </c>
      <c r="K102" s="38">
        <v>3.80508813909696E-3</v>
      </c>
      <c r="L102" s="38">
        <v>-1.06243628721727E-2</v>
      </c>
      <c r="M102" s="38">
        <v>0</v>
      </c>
      <c r="N102" s="38">
        <v>0</v>
      </c>
      <c r="O102" s="38">
        <v>-4.3000750070368597E-2</v>
      </c>
      <c r="P102" s="38">
        <v>0</v>
      </c>
      <c r="Q102" s="38">
        <v>3.56544178337692E-2</v>
      </c>
      <c r="R102" s="38">
        <v>0</v>
      </c>
      <c r="S102" s="38">
        <v>0</v>
      </c>
      <c r="T102" s="38">
        <v>0</v>
      </c>
      <c r="U102" s="38">
        <v>0</v>
      </c>
      <c r="V102" s="38">
        <v>0</v>
      </c>
      <c r="W102" s="38">
        <v>0</v>
      </c>
      <c r="X102" s="38">
        <v>0</v>
      </c>
      <c r="Y102" s="38">
        <v>1.9980773302738001E-4</v>
      </c>
      <c r="Z102" s="38">
        <v>5.8449951208869796E-3</v>
      </c>
      <c r="AA102" s="38">
        <v>1.59408078394166E-3</v>
      </c>
      <c r="AB102" s="38">
        <v>2.8949456718994899E-3</v>
      </c>
      <c r="AC102" s="38">
        <v>1.94823110914182E-4</v>
      </c>
      <c r="AD102" s="38">
        <v>-6.6919375114767596E-3</v>
      </c>
      <c r="AE102" s="38">
        <v>-2.0026930480024001E-3</v>
      </c>
      <c r="AF102" s="38">
        <v>-9.8230006471181894E-2</v>
      </c>
      <c r="AH102">
        <f t="shared" si="3"/>
        <v>-9.8230006471181894E-2</v>
      </c>
      <c r="AJ102">
        <f t="shared" si="4"/>
        <v>-9.8230006471181894E-2</v>
      </c>
      <c r="AK102">
        <f t="shared" si="5"/>
        <v>-0.10607180951947179</v>
      </c>
    </row>
    <row r="103" spans="1:37">
      <c r="A103" s="37">
        <v>48395</v>
      </c>
      <c r="B103" s="38">
        <v>5.5999052490880198E-3</v>
      </c>
      <c r="C103" s="38">
        <v>-2.3604610595949699E-4</v>
      </c>
      <c r="D103" s="38">
        <v>-8.5421459246413001E-4</v>
      </c>
      <c r="E103" s="38">
        <v>-3.9927765494132102E-3</v>
      </c>
      <c r="F103" s="38">
        <v>-1.1633409934913101E-2</v>
      </c>
      <c r="G103" s="38">
        <v>-4.8056575027904399E-4</v>
      </c>
      <c r="H103" s="38">
        <v>6.03871959656302E-3</v>
      </c>
      <c r="I103" s="38">
        <v>1.08482031088095E-2</v>
      </c>
      <c r="J103" s="38">
        <v>-9.2184046664905803E-2</v>
      </c>
      <c r="K103" s="38">
        <v>3.48408900692064E-3</v>
      </c>
      <c r="L103" s="38">
        <v>-9.7139462313485594E-3</v>
      </c>
      <c r="M103" s="38">
        <v>0</v>
      </c>
      <c r="N103" s="38">
        <v>0</v>
      </c>
      <c r="O103" s="38">
        <v>-4.2697644737000398E-2</v>
      </c>
      <c r="P103" s="38">
        <v>0</v>
      </c>
      <c r="Q103" s="38">
        <v>3.5143040254039498E-2</v>
      </c>
      <c r="R103" s="38">
        <v>0</v>
      </c>
      <c r="S103" s="38">
        <v>0</v>
      </c>
      <c r="T103" s="38">
        <v>0</v>
      </c>
      <c r="U103" s="38">
        <v>0</v>
      </c>
      <c r="V103" s="38">
        <v>0</v>
      </c>
      <c r="W103" s="38">
        <v>0</v>
      </c>
      <c r="X103" s="38">
        <v>0</v>
      </c>
      <c r="Y103" s="38">
        <v>2.5979395635024501E-4</v>
      </c>
      <c r="Z103" s="38">
        <v>5.1920636170965503E-3</v>
      </c>
      <c r="AA103" s="38">
        <v>1.4328549438461101E-3</v>
      </c>
      <c r="AB103" s="38">
        <v>2.56614824021128E-3</v>
      </c>
      <c r="AC103" s="38">
        <v>2.34290548178775E-4</v>
      </c>
      <c r="AD103" s="38">
        <v>-5.8834333484863201E-3</v>
      </c>
      <c r="AE103" s="38">
        <v>-1.9801650821839301E-3</v>
      </c>
      <c r="AF103" s="38">
        <v>-9.8857140475852798E-2</v>
      </c>
      <c r="AH103">
        <f t="shared" si="3"/>
        <v>-9.8857140475852798E-2</v>
      </c>
      <c r="AJ103">
        <f t="shared" si="4"/>
        <v>-9.8857140475852798E-2</v>
      </c>
      <c r="AK103">
        <f t="shared" si="5"/>
        <v>-0.10614294743997008</v>
      </c>
    </row>
    <row r="104" spans="1:37">
      <c r="A104" s="37">
        <v>48487</v>
      </c>
      <c r="B104" s="38">
        <v>5.5581343302393603E-3</v>
      </c>
      <c r="C104" s="38">
        <v>-2.21013942295913E-4</v>
      </c>
      <c r="D104" s="38">
        <v>-7.6233775018982701E-4</v>
      </c>
      <c r="E104" s="38">
        <v>-3.5442528956657099E-3</v>
      </c>
      <c r="F104" s="38">
        <v>-1.13981876244663E-2</v>
      </c>
      <c r="G104" s="38">
        <v>-4.3848866837146999E-4</v>
      </c>
      <c r="H104" s="38">
        <v>7.5277802208058801E-3</v>
      </c>
      <c r="I104" s="38">
        <v>6.0971648167180001E-3</v>
      </c>
      <c r="J104" s="38">
        <v>-9.0194805507810602E-2</v>
      </c>
      <c r="K104" s="38">
        <v>3.1779687855009102E-3</v>
      </c>
      <c r="L104" s="38">
        <v>-8.8524658084364102E-3</v>
      </c>
      <c r="M104" s="38">
        <v>0</v>
      </c>
      <c r="N104" s="38">
        <v>0</v>
      </c>
      <c r="O104" s="38">
        <v>-4.2352342611762898E-2</v>
      </c>
      <c r="P104" s="38">
        <v>0</v>
      </c>
      <c r="Q104" s="38">
        <v>3.4653347905079998E-2</v>
      </c>
      <c r="R104" s="38">
        <v>0</v>
      </c>
      <c r="S104" s="38">
        <v>0</v>
      </c>
      <c r="T104" s="38">
        <v>0</v>
      </c>
      <c r="U104" s="38">
        <v>0</v>
      </c>
      <c r="V104" s="38">
        <v>0</v>
      </c>
      <c r="W104" s="38">
        <v>0</v>
      </c>
      <c r="X104" s="38">
        <v>0</v>
      </c>
      <c r="Y104" s="38">
        <v>3.0845284143365102E-4</v>
      </c>
      <c r="Z104" s="38">
        <v>4.5985003141888201E-3</v>
      </c>
      <c r="AA104" s="38">
        <v>1.28711866167151E-3</v>
      </c>
      <c r="AB104" s="38">
        <v>2.2691828766752101E-3</v>
      </c>
      <c r="AC104" s="38">
        <v>2.6706565721729001E-4</v>
      </c>
      <c r="AD104" s="38">
        <v>-5.1495542957937304E-3</v>
      </c>
      <c r="AE104" s="38">
        <v>-1.95788072157028E-3</v>
      </c>
      <c r="AF104" s="38">
        <v>-9.9126613416834902E-2</v>
      </c>
      <c r="AH104">
        <f t="shared" si="3"/>
        <v>-9.9126613416834902E-2</v>
      </c>
      <c r="AJ104">
        <f t="shared" si="4"/>
        <v>-9.9126613416834902E-2</v>
      </c>
      <c r="AK104">
        <f t="shared" si="5"/>
        <v>-0.10588534825772856</v>
      </c>
    </row>
    <row r="105" spans="1:37">
      <c r="A105" s="37">
        <v>48579</v>
      </c>
      <c r="B105" s="38">
        <v>5.51521139467897E-3</v>
      </c>
      <c r="C105" s="38">
        <v>-2.07016687040946E-4</v>
      </c>
      <c r="D105" s="38">
        <v>-6.7338913034165895E-4</v>
      </c>
      <c r="E105" s="38">
        <v>-3.1404539633371402E-3</v>
      </c>
      <c r="F105" s="38">
        <v>-1.1164463742359699E-2</v>
      </c>
      <c r="G105" s="38">
        <v>-4.0010830584947399E-4</v>
      </c>
      <c r="H105" s="38">
        <v>8.8910538951810104E-3</v>
      </c>
      <c r="I105" s="38">
        <v>1.81163759918777E-3</v>
      </c>
      <c r="J105" s="38">
        <v>-8.8199219326073303E-2</v>
      </c>
      <c r="K105" s="38">
        <v>2.8877672521165402E-3</v>
      </c>
      <c r="L105" s="38">
        <v>-8.0384040720588908E-3</v>
      </c>
      <c r="M105" s="38">
        <v>0</v>
      </c>
      <c r="N105" s="38">
        <v>0</v>
      </c>
      <c r="O105" s="38">
        <v>-4.1970454421244002E-2</v>
      </c>
      <c r="P105" s="38">
        <v>0</v>
      </c>
      <c r="Q105" s="38">
        <v>3.4183494821843602E-2</v>
      </c>
      <c r="R105" s="38">
        <v>0</v>
      </c>
      <c r="S105" s="38">
        <v>0</v>
      </c>
      <c r="T105" s="38">
        <v>0</v>
      </c>
      <c r="U105" s="38">
        <v>0</v>
      </c>
      <c r="V105" s="38">
        <v>0</v>
      </c>
      <c r="W105" s="38">
        <v>0</v>
      </c>
      <c r="X105" s="38">
        <v>0</v>
      </c>
      <c r="Y105" s="38">
        <v>3.4733992676064902E-4</v>
      </c>
      <c r="Z105" s="38">
        <v>4.0603034298039402E-3</v>
      </c>
      <c r="AA105" s="38">
        <v>1.1556995592789201E-3</v>
      </c>
      <c r="AB105" s="38">
        <v>2.0016401760697198E-3</v>
      </c>
      <c r="AC105" s="38">
        <v>2.93987112528734E-4</v>
      </c>
      <c r="AD105" s="38">
        <v>-4.4851341224758498E-3</v>
      </c>
      <c r="AE105" s="38">
        <v>-1.93583800625486E-3</v>
      </c>
      <c r="AF105" s="38">
        <v>-9.9066346609588699E-2</v>
      </c>
      <c r="AH105">
        <f t="shared" si="3"/>
        <v>-9.9066346609588699E-2</v>
      </c>
      <c r="AJ105">
        <f t="shared" si="4"/>
        <v>-9.9066346609588699E-2</v>
      </c>
      <c r="AK105">
        <f t="shared" si="5"/>
        <v>-0.10532794994367135</v>
      </c>
    </row>
    <row r="106" spans="1:37">
      <c r="A106" s="37">
        <v>48669</v>
      </c>
      <c r="B106" s="38">
        <v>5.4713473310155697E-3</v>
      </c>
      <c r="C106" s="38">
        <v>-1.9401071695206401E-4</v>
      </c>
      <c r="D106" s="38">
        <v>-5.8748470205544805E-4</v>
      </c>
      <c r="E106" s="38">
        <v>-2.7777988330092E-3</v>
      </c>
      <c r="F106" s="38">
        <v>-1.0933079834740801E-2</v>
      </c>
      <c r="G106" s="38">
        <v>-3.66461551285934E-4</v>
      </c>
      <c r="H106" s="38">
        <v>1.0135550544026799E-2</v>
      </c>
      <c r="I106" s="38">
        <v>-2.0362741617075499E-3</v>
      </c>
      <c r="J106" s="38">
        <v>-8.6201400254238503E-2</v>
      </c>
      <c r="K106" s="38">
        <v>2.6141461521623599E-3</v>
      </c>
      <c r="L106" s="38">
        <v>-7.2701582240521298E-3</v>
      </c>
      <c r="M106" s="38">
        <v>0</v>
      </c>
      <c r="N106" s="38">
        <v>0</v>
      </c>
      <c r="O106" s="38">
        <v>-4.1557100776896803E-2</v>
      </c>
      <c r="P106" s="38">
        <v>0</v>
      </c>
      <c r="Q106" s="38">
        <v>3.3731775883357303E-2</v>
      </c>
      <c r="R106" s="38">
        <v>0</v>
      </c>
      <c r="S106" s="38">
        <v>0</v>
      </c>
      <c r="T106" s="38">
        <v>0</v>
      </c>
      <c r="U106" s="38">
        <v>0</v>
      </c>
      <c r="V106" s="38">
        <v>0</v>
      </c>
      <c r="W106" s="38">
        <v>0</v>
      </c>
      <c r="X106" s="38">
        <v>0</v>
      </c>
      <c r="Y106" s="38">
        <v>3.7782768366005003E-4</v>
      </c>
      <c r="Z106" s="38">
        <v>3.5735335408588502E-3</v>
      </c>
      <c r="AA106" s="38">
        <v>1.03745125674587E-3</v>
      </c>
      <c r="AB106" s="38">
        <v>1.7611850906658201E-3</v>
      </c>
      <c r="AC106" s="38">
        <v>3.1579654833181498E-4</v>
      </c>
      <c r="AD106" s="38">
        <v>-3.8851458492885301E-3</v>
      </c>
      <c r="AE106" s="38">
        <v>-1.9140349636713901E-3</v>
      </c>
      <c r="AF106" s="38">
        <v>-9.8704335837075496E-2</v>
      </c>
      <c r="AH106">
        <f t="shared" si="3"/>
        <v>-9.8704335837075496E-2</v>
      </c>
      <c r="AJ106">
        <f t="shared" si="4"/>
        <v>-9.8704335837075496E-2</v>
      </c>
      <c r="AK106">
        <f t="shared" si="5"/>
        <v>-0.10449913026021174</v>
      </c>
    </row>
    <row r="107" spans="1:37">
      <c r="A107" s="37">
        <v>48760</v>
      </c>
      <c r="B107" s="38">
        <v>5.42671832489616E-3</v>
      </c>
      <c r="C107" s="38">
        <v>-1.8194736917836901E-4</v>
      </c>
      <c r="D107" s="38">
        <v>-5.0469357213952398E-4</v>
      </c>
      <c r="E107" s="38">
        <v>-2.4528453501287302E-3</v>
      </c>
      <c r="F107" s="38">
        <v>-1.07047196363805E-2</v>
      </c>
      <c r="G107" s="38">
        <v>-3.3828999516395398E-4</v>
      </c>
      <c r="H107" s="38">
        <v>1.1267956105184501E-2</v>
      </c>
      <c r="I107" s="38">
        <v>-5.47443394772891E-3</v>
      </c>
      <c r="J107" s="38">
        <v>-8.4205358485169302E-2</v>
      </c>
      <c r="K107" s="38">
        <v>2.3574437223931001E-3</v>
      </c>
      <c r="L107" s="38">
        <v>-6.5460587544106299E-3</v>
      </c>
      <c r="M107" s="38">
        <v>0</v>
      </c>
      <c r="N107" s="38">
        <v>0</v>
      </c>
      <c r="O107" s="38">
        <v>-4.1116938688776597E-2</v>
      </c>
      <c r="P107" s="38">
        <v>0</v>
      </c>
      <c r="Q107" s="38">
        <v>3.3296623311288902E-2</v>
      </c>
      <c r="R107" s="38">
        <v>0</v>
      </c>
      <c r="S107" s="38">
        <v>0</v>
      </c>
      <c r="T107" s="38">
        <v>0</v>
      </c>
      <c r="U107" s="38">
        <v>0</v>
      </c>
      <c r="V107" s="38">
        <v>0</v>
      </c>
      <c r="W107" s="38">
        <v>0</v>
      </c>
      <c r="X107" s="38">
        <v>0</v>
      </c>
      <c r="Y107" s="38">
        <v>4.0112367076464199E-4</v>
      </c>
      <c r="Z107" s="38">
        <v>3.13435406230119E-3</v>
      </c>
      <c r="AA107" s="38">
        <v>9.3126797326493495E-4</v>
      </c>
      <c r="AB107" s="38">
        <v>1.5455772871714301E-3</v>
      </c>
      <c r="AC107" s="38">
        <v>3.3314969166883698E-4</v>
      </c>
      <c r="AD107" s="38">
        <v>-3.3447338987910901E-3</v>
      </c>
      <c r="AE107" s="38">
        <v>-1.89246960996846E-3</v>
      </c>
      <c r="AF107" s="38">
        <v>-9.8068275158904303E-2</v>
      </c>
      <c r="AH107">
        <f t="shared" si="3"/>
        <v>-9.8068275158904303E-2</v>
      </c>
      <c r="AJ107">
        <f t="shared" si="4"/>
        <v>-9.8068275158904303E-2</v>
      </c>
      <c r="AK107">
        <f t="shared" si="5"/>
        <v>-0.10342645766767734</v>
      </c>
    </row>
    <row r="108" spans="1:37">
      <c r="A108" s="37">
        <v>48852</v>
      </c>
      <c r="B108" s="38">
        <v>5.3814709233795197E-3</v>
      </c>
      <c r="C108" s="38">
        <v>-1.70774839975304E-4</v>
      </c>
      <c r="D108" s="38">
        <v>-4.2504648163820501E-4</v>
      </c>
      <c r="E108" s="38">
        <v>-2.1623157947389701E-3</v>
      </c>
      <c r="F108" s="38">
        <v>-1.0479930675562301E-2</v>
      </c>
      <c r="G108" s="38">
        <v>-3.1608461532626602E-4</v>
      </c>
      <c r="H108" s="38">
        <v>1.22946599841141E-2</v>
      </c>
      <c r="I108" s="38">
        <v>-8.5303996212765798E-3</v>
      </c>
      <c r="J108" s="38">
        <v>-8.2214952734117497E-2</v>
      </c>
      <c r="K108" s="38">
        <v>2.1177256781207601E-3</v>
      </c>
      <c r="L108" s="38">
        <v>-5.86438722154286E-3</v>
      </c>
      <c r="M108" s="38">
        <v>0</v>
      </c>
      <c r="N108" s="38">
        <v>0</v>
      </c>
      <c r="O108" s="38">
        <v>-4.0654189096811601E-2</v>
      </c>
      <c r="P108" s="38">
        <v>0</v>
      </c>
      <c r="Q108" s="38">
        <v>3.28766015747936E-2</v>
      </c>
      <c r="R108" s="38">
        <v>0</v>
      </c>
      <c r="S108" s="38">
        <v>0</v>
      </c>
      <c r="T108" s="38">
        <v>0</v>
      </c>
      <c r="U108" s="38">
        <v>0</v>
      </c>
      <c r="V108" s="38">
        <v>0</v>
      </c>
      <c r="W108" s="38">
        <v>0</v>
      </c>
      <c r="X108" s="38">
        <v>0</v>
      </c>
      <c r="Y108" s="38">
        <v>4.1828741768288198E-4</v>
      </c>
      <c r="Z108" s="38">
        <v>2.7390624173431999E-3</v>
      </c>
      <c r="AA108" s="38">
        <v>8.3609477220688601E-4</v>
      </c>
      <c r="AB108" s="38">
        <v>1.35268540208808E-3</v>
      </c>
      <c r="AC108" s="38">
        <v>3.4662613453102201E-4</v>
      </c>
      <c r="AD108" s="38">
        <v>-2.85923925295528E-3</v>
      </c>
      <c r="AE108" s="38">
        <v>-1.87113995132957E-3</v>
      </c>
      <c r="AF108" s="38">
        <v>-9.7185245981016202E-2</v>
      </c>
      <c r="AH108">
        <f t="shared" si="3"/>
        <v>-9.7185245981016202E-2</v>
      </c>
      <c r="AJ108">
        <f t="shared" si="4"/>
        <v>-9.7185245981016202E-2</v>
      </c>
      <c r="AK108">
        <f t="shared" si="5"/>
        <v>-0.10213648855003375</v>
      </c>
    </row>
    <row r="109" spans="1:37">
      <c r="A109" s="37">
        <v>48944</v>
      </c>
      <c r="B109" s="38">
        <v>5.3357264992206803E-3</v>
      </c>
      <c r="C109" s="38">
        <v>-1.6043970205612801E-4</v>
      </c>
      <c r="D109" s="38">
        <v>-3.4854303376398899E-4</v>
      </c>
      <c r="E109" s="38">
        <v>-1.90311384868302E-3</v>
      </c>
      <c r="F109" s="38">
        <v>-1.02591434668059E-2</v>
      </c>
      <c r="G109" s="38">
        <v>-3.0012597266158299E-4</v>
      </c>
      <c r="H109" s="38">
        <v>1.32217767706904E-2</v>
      </c>
      <c r="I109" s="38">
        <v>-1.1231192087235E-2</v>
      </c>
      <c r="J109" s="38">
        <v>-8.0233851893753899E-2</v>
      </c>
      <c r="K109" s="38">
        <v>1.8948320044198501E-3</v>
      </c>
      <c r="L109" s="38">
        <v>-5.2233929616129103E-3</v>
      </c>
      <c r="M109" s="38">
        <v>0</v>
      </c>
      <c r="N109" s="38">
        <v>0</v>
      </c>
      <c r="O109" s="38">
        <v>-4.0172664842409798E-2</v>
      </c>
      <c r="P109" s="38">
        <v>0</v>
      </c>
      <c r="Q109" s="38">
        <v>3.2470401156493502E-2</v>
      </c>
      <c r="R109" s="38">
        <v>0</v>
      </c>
      <c r="S109" s="38">
        <v>0</v>
      </c>
      <c r="T109" s="38">
        <v>0</v>
      </c>
      <c r="U109" s="38">
        <v>0</v>
      </c>
      <c r="V109" s="38">
        <v>0</v>
      </c>
      <c r="W109" s="38">
        <v>0</v>
      </c>
      <c r="X109" s="38">
        <v>0</v>
      </c>
      <c r="Y109" s="38">
        <v>4.3024602128242001E-4</v>
      </c>
      <c r="Z109" s="38">
        <v>2.38411324593328E-3</v>
      </c>
      <c r="AA109" s="38">
        <v>7.5093434697115198E-4</v>
      </c>
      <c r="AB109" s="38">
        <v>1.1804963485336701E-3</v>
      </c>
      <c r="AC109" s="38">
        <v>3.5673793666732599E-4</v>
      </c>
      <c r="AD109" s="38">
        <v>-2.4242182623033502E-3</v>
      </c>
      <c r="AE109" s="38">
        <v>-1.85004398524055E-3</v>
      </c>
      <c r="AF109" s="38">
        <v>-9.6081465726314597E-2</v>
      </c>
      <c r="AH109">
        <f t="shared" si="3"/>
        <v>-9.6081465726314597E-2</v>
      </c>
      <c r="AJ109">
        <f t="shared" si="4"/>
        <v>-9.6081465726314597E-2</v>
      </c>
      <c r="AK109">
        <f t="shared" si="5"/>
        <v>-0.10065460736781895</v>
      </c>
    </row>
    <row r="110" spans="1:37">
      <c r="A110" s="37">
        <v>49034</v>
      </c>
      <c r="B110" s="38">
        <v>5.2895851661890897E-3</v>
      </c>
      <c r="C110" s="38">
        <v>-1.5088810336083899E-4</v>
      </c>
      <c r="D110" s="38">
        <v>-2.7515782238043398E-4</v>
      </c>
      <c r="E110" s="38">
        <v>-1.6723345758429999E-3</v>
      </c>
      <c r="F110" s="38">
        <v>-1.00426884859969E-2</v>
      </c>
      <c r="G110" s="38">
        <v>-2.90520066572675E-4</v>
      </c>
      <c r="H110" s="38">
        <v>1.40551632616711E-2</v>
      </c>
      <c r="I110" s="38">
        <v>-1.36031034726912E-2</v>
      </c>
      <c r="J110" s="38">
        <v>-7.8265506507869897E-2</v>
      </c>
      <c r="K110" s="38">
        <v>1.68841922311186E-3</v>
      </c>
      <c r="L110" s="38">
        <v>-4.6213085173366E-3</v>
      </c>
      <c r="M110" s="38">
        <v>0</v>
      </c>
      <c r="N110" s="38">
        <v>0</v>
      </c>
      <c r="O110" s="38">
        <v>-3.9675798609842203E-2</v>
      </c>
      <c r="P110" s="38">
        <v>0</v>
      </c>
      <c r="Q110" s="38">
        <v>3.2076831551928198E-2</v>
      </c>
      <c r="R110" s="38">
        <v>0</v>
      </c>
      <c r="S110" s="38">
        <v>0</v>
      </c>
      <c r="T110" s="38">
        <v>0</v>
      </c>
      <c r="U110" s="38">
        <v>0</v>
      </c>
      <c r="V110" s="38">
        <v>0</v>
      </c>
      <c r="W110" s="38">
        <v>0</v>
      </c>
      <c r="X110" s="38">
        <v>0</v>
      </c>
      <c r="Y110" s="38">
        <v>4.37808468408337E-4</v>
      </c>
      <c r="Z110" s="38">
        <v>2.06613486647797E-3</v>
      </c>
      <c r="AA110" s="38">
        <v>6.7485108276803501E-4</v>
      </c>
      <c r="AB110" s="38">
        <v>1.02712064500553E-3</v>
      </c>
      <c r="AC110" s="38">
        <v>3.63937218795858E-4</v>
      </c>
      <c r="AD110" s="38">
        <v>-2.0354558015321599E-3</v>
      </c>
      <c r="AE110" s="38">
        <v>-1.8291797017062799E-3</v>
      </c>
      <c r="AF110" s="38">
        <v>-9.4782090180776796E-2</v>
      </c>
      <c r="AH110">
        <f t="shared" si="3"/>
        <v>-9.4782090180776796E-2</v>
      </c>
      <c r="AJ110">
        <f t="shared" si="4"/>
        <v>-9.4782090180776796E-2</v>
      </c>
      <c r="AK110">
        <f t="shared" si="5"/>
        <v>-9.9004905883812222E-2</v>
      </c>
    </row>
    <row r="111" spans="1:37">
      <c r="A111" s="37">
        <v>49125</v>
      </c>
      <c r="B111" s="38">
        <v>5.2431291954264598E-3</v>
      </c>
      <c r="C111" s="38">
        <v>-1.42066700715925E-4</v>
      </c>
      <c r="D111" s="38">
        <v>-2.0484560969719599E-4</v>
      </c>
      <c r="E111" s="38">
        <v>-1.46726886091944E-3</v>
      </c>
      <c r="F111" s="38">
        <v>-9.8308111214913101E-3</v>
      </c>
      <c r="G111" s="38">
        <v>-2.8723006646888202E-4</v>
      </c>
      <c r="H111" s="38">
        <v>1.48004317307342E-2</v>
      </c>
      <c r="I111" s="38">
        <v>-1.5671541805615599E-2</v>
      </c>
      <c r="J111" s="38">
        <v>-7.6313128744863595E-2</v>
      </c>
      <c r="K111" s="38">
        <v>1.4979980484601E-3</v>
      </c>
      <c r="L111" s="38">
        <v>-4.0563636513187996E-3</v>
      </c>
      <c r="M111" s="38">
        <v>0</v>
      </c>
      <c r="N111" s="38">
        <v>0</v>
      </c>
      <c r="O111" s="38">
        <v>-3.9166670459844302E-2</v>
      </c>
      <c r="P111" s="38">
        <v>0</v>
      </c>
      <c r="Q111" s="38">
        <v>3.16948138037167E-2</v>
      </c>
      <c r="R111" s="38">
        <v>0</v>
      </c>
      <c r="S111" s="38">
        <v>0</v>
      </c>
      <c r="T111" s="38">
        <v>0</v>
      </c>
      <c r="U111" s="38">
        <v>0</v>
      </c>
      <c r="V111" s="38">
        <v>0</v>
      </c>
      <c r="W111" s="38">
        <v>0</v>
      </c>
      <c r="X111" s="38">
        <v>0</v>
      </c>
      <c r="Y111" s="38">
        <v>4.4167872107599599E-4</v>
      </c>
      <c r="Z111" s="38">
        <v>1.7819400764099401E-3</v>
      </c>
      <c r="AA111" s="38">
        <v>6.0697299536645896E-4</v>
      </c>
      <c r="AB111" s="38">
        <v>8.9079458003826697E-4</v>
      </c>
      <c r="AC111" s="38">
        <v>3.6862287999255201E-4</v>
      </c>
      <c r="AD111" s="38">
        <v>-1.6889734778665201E-3</v>
      </c>
      <c r="AE111" s="38">
        <v>-1.80854508441828E-3</v>
      </c>
      <c r="AF111" s="38">
        <v>-9.3311063551999598E-2</v>
      </c>
      <c r="AH111">
        <f t="shared" si="3"/>
        <v>-9.3311063551999598E-2</v>
      </c>
      <c r="AJ111">
        <f t="shared" si="4"/>
        <v>-9.3311063551999598E-2</v>
      </c>
      <c r="AK111">
        <f t="shared" si="5"/>
        <v>-9.7210097375476395E-2</v>
      </c>
    </row>
    <row r="112" spans="1:37">
      <c r="A112" s="37">
        <v>49217</v>
      </c>
      <c r="B112" s="38">
        <v>5.1964259810657496E-3</v>
      </c>
      <c r="C112" s="38">
        <v>-1.3392337385189899E-4</v>
      </c>
      <c r="D112" s="38">
        <v>-1.3754568356959899E-4</v>
      </c>
      <c r="E112" s="38">
        <v>-1.2854035159884599E-3</v>
      </c>
      <c r="F112" s="38">
        <v>-9.6236847895555706E-3</v>
      </c>
      <c r="G112" s="38">
        <v>-2.9010417920269301E-4</v>
      </c>
      <c r="H112" s="38">
        <v>1.54629602735673E-2</v>
      </c>
      <c r="I112" s="38">
        <v>-1.74609089431602E-2</v>
      </c>
      <c r="J112" s="38">
        <v>-7.4379679632445697E-2</v>
      </c>
      <c r="K112" s="38">
        <v>1.32296651549468E-3</v>
      </c>
      <c r="L112" s="38">
        <v>-3.52679787182607E-3</v>
      </c>
      <c r="M112" s="38">
        <v>0</v>
      </c>
      <c r="N112" s="38">
        <v>0</v>
      </c>
      <c r="O112" s="38">
        <v>-3.8648034658314498E-2</v>
      </c>
      <c r="P112" s="38">
        <v>0</v>
      </c>
      <c r="Q112" s="38">
        <v>3.1323372810960801E-2</v>
      </c>
      <c r="R112" s="38">
        <v>0</v>
      </c>
      <c r="S112" s="38">
        <v>0</v>
      </c>
      <c r="T112" s="38">
        <v>0</v>
      </c>
      <c r="U112" s="38">
        <v>0</v>
      </c>
      <c r="V112" s="38">
        <v>0</v>
      </c>
      <c r="W112" s="38">
        <v>0</v>
      </c>
      <c r="X112" s="38">
        <v>0</v>
      </c>
      <c r="Y112" s="38">
        <v>4.4246761589118998E-4</v>
      </c>
      <c r="Z112" s="38">
        <v>1.5285322530825601E-3</v>
      </c>
      <c r="AA112" s="38">
        <v>5.4649203656851404E-4</v>
      </c>
      <c r="AB112" s="38">
        <v>7.6987989278940296E-4</v>
      </c>
      <c r="AC112" s="38">
        <v>3.7114655189859002E-4</v>
      </c>
      <c r="AD112" s="38">
        <v>-1.3810335818910001E-3</v>
      </c>
      <c r="AE112" s="38">
        <v>-1.78813811187423E-3</v>
      </c>
      <c r="AF112" s="38">
        <v>-9.1691010410360804E-2</v>
      </c>
      <c r="AH112">
        <f t="shared" si="3"/>
        <v>-9.1691010410360804E-2</v>
      </c>
      <c r="AJ112">
        <f t="shared" si="4"/>
        <v>-9.1691010410360804E-2</v>
      </c>
      <c r="AK112">
        <f t="shared" si="5"/>
        <v>-9.5291461694194737E-2</v>
      </c>
    </row>
    <row r="113" spans="1:37">
      <c r="A113" s="37">
        <v>49309</v>
      </c>
      <c r="B113" s="38">
        <v>5.1495306010329702E-3</v>
      </c>
      <c r="C113" s="38">
        <v>-1.2640775835981501E-4</v>
      </c>
      <c r="D113" s="39">
        <v>-7.3185508558825502E-5</v>
      </c>
      <c r="E113" s="38">
        <v>-1.1244180594378601E-3</v>
      </c>
      <c r="F113" s="38">
        <v>-9.4214223943539892E-3</v>
      </c>
      <c r="G113" s="38">
        <v>-2.9889993820130298E-4</v>
      </c>
      <c r="H113" s="38">
        <v>1.60479009380338E-2</v>
      </c>
      <c r="I113" s="38">
        <v>-1.89945084008331E-2</v>
      </c>
      <c r="J113" s="38">
        <v>-7.2467862411641104E-2</v>
      </c>
      <c r="K113" s="38">
        <v>1.1626387819219199E-3</v>
      </c>
      <c r="L113" s="38">
        <v>-3.0308714502229801E-3</v>
      </c>
      <c r="M113" s="38">
        <v>0</v>
      </c>
      <c r="N113" s="38">
        <v>0</v>
      </c>
      <c r="O113" s="38">
        <v>-3.8122345572001302E-2</v>
      </c>
      <c r="P113" s="38">
        <v>0</v>
      </c>
      <c r="Q113" s="38">
        <v>3.09616296030274E-2</v>
      </c>
      <c r="R113" s="38">
        <v>0</v>
      </c>
      <c r="S113" s="38">
        <v>0</v>
      </c>
      <c r="T113" s="38">
        <v>0</v>
      </c>
      <c r="U113" s="38">
        <v>0</v>
      </c>
      <c r="V113" s="38">
        <v>0</v>
      </c>
      <c r="W113" s="38">
        <v>0</v>
      </c>
      <c r="X113" s="38">
        <v>0</v>
      </c>
      <c r="Y113" s="38">
        <v>4.4070364004368702E-4</v>
      </c>
      <c r="Z113" s="38">
        <v>1.3031075996206901E-3</v>
      </c>
      <c r="AA113" s="38">
        <v>4.92663163959563E-4</v>
      </c>
      <c r="AB113" s="38">
        <v>6.6286153523860197E-4</v>
      </c>
      <c r="AC113" s="38">
        <v>3.71817885117923E-4</v>
      </c>
      <c r="AD113" s="38">
        <v>-1.1081394353880301E-3</v>
      </c>
      <c r="AE113" s="38">
        <v>-1.7679567584516099E-3</v>
      </c>
      <c r="AF113" s="38">
        <v>-8.9943163939452397E-2</v>
      </c>
      <c r="AH113">
        <f t="shared" si="3"/>
        <v>-8.9943163939452397E-2</v>
      </c>
      <c r="AJ113">
        <f t="shared" si="4"/>
        <v>-8.9943163939452397E-2</v>
      </c>
      <c r="AK113">
        <f t="shared" si="5"/>
        <v>-9.3268817109966748E-2</v>
      </c>
    </row>
    <row r="114" spans="1:37">
      <c r="A114" s="37">
        <v>49399</v>
      </c>
      <c r="B114" s="38">
        <v>5.1024880162965202E-3</v>
      </c>
      <c r="C114" s="38">
        <v>-1.1947163024974501E-4</v>
      </c>
      <c r="D114" s="39">
        <v>-1.16837705090658E-5</v>
      </c>
      <c r="E114" s="38">
        <v>-9.8217899609954096E-4</v>
      </c>
      <c r="F114" s="38">
        <v>-9.2240863026159508E-3</v>
      </c>
      <c r="G114" s="38">
        <v>-3.1330521221798802E-4</v>
      </c>
      <c r="H114" s="38">
        <v>1.6560186235703399E-2</v>
      </c>
      <c r="I114" s="38">
        <v>-2.0294479738249101E-2</v>
      </c>
      <c r="J114" s="38">
        <v>-7.0580120973268504E-2</v>
      </c>
      <c r="K114" s="38">
        <v>1.01626988050211E-3</v>
      </c>
      <c r="L114" s="38">
        <v>-2.5668749501311801E-3</v>
      </c>
      <c r="M114" s="38">
        <v>0</v>
      </c>
      <c r="N114" s="38">
        <v>0</v>
      </c>
      <c r="O114" s="38">
        <v>-3.7591782461772798E-2</v>
      </c>
      <c r="P114" s="38">
        <v>0</v>
      </c>
      <c r="Q114" s="38">
        <v>3.0608793723694998E-2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4.36842652817723E-4</v>
      </c>
      <c r="Z114" s="38">
        <v>1.1030542719602499E-3</v>
      </c>
      <c r="AA114" s="38">
        <v>4.4480249617415997E-4</v>
      </c>
      <c r="AB114" s="38">
        <v>5.6834398427424904E-4</v>
      </c>
      <c r="AC114" s="38">
        <v>3.70909249010618E-4</v>
      </c>
      <c r="AD114" s="38">
        <v>-8.6703274361131998E-4</v>
      </c>
      <c r="AE114" s="38">
        <v>-1.74799899543757E-3</v>
      </c>
      <c r="AF114" s="38">
        <v>-8.8087325263728006E-2</v>
      </c>
      <c r="AH114">
        <f t="shared" si="3"/>
        <v>-8.8087325263728006E-2</v>
      </c>
      <c r="AJ114">
        <f t="shared" si="4"/>
        <v>-8.8087325263728006E-2</v>
      </c>
      <c r="AK114">
        <f t="shared" si="5"/>
        <v>-9.1160515054855798E-2</v>
      </c>
    </row>
    <row r="115" spans="1:37">
      <c r="A115" s="37">
        <v>49490</v>
      </c>
      <c r="B115" s="38">
        <v>5.0553349489472002E-3</v>
      </c>
      <c r="C115" s="38">
        <v>-1.13069169692884E-4</v>
      </c>
      <c r="D115" s="39">
        <v>4.70470983520867E-5</v>
      </c>
      <c r="E115" s="38">
        <v>-8.5673227745224696E-4</v>
      </c>
      <c r="F115" s="38">
        <v>-9.0316969918473704E-3</v>
      </c>
      <c r="G115" s="38">
        <v>-3.3295623350653098E-4</v>
      </c>
      <c r="H115" s="38">
        <v>1.7004534525156802E-2</v>
      </c>
      <c r="I115" s="38">
        <v>-2.1381756241550299E-2</v>
      </c>
      <c r="J115" s="38">
        <v>-6.8718642447880895E-2</v>
      </c>
      <c r="K115" s="38">
        <v>8.8307674375046096E-4</v>
      </c>
      <c r="L115" s="38">
        <v>-2.1331373198129801E-3</v>
      </c>
      <c r="M115" s="38">
        <v>0</v>
      </c>
      <c r="N115" s="38">
        <v>0</v>
      </c>
      <c r="O115" s="38">
        <v>-3.7058273053574099E-2</v>
      </c>
      <c r="P115" s="38">
        <v>0</v>
      </c>
      <c r="Q115" s="38">
        <v>3.02641558357345E-2</v>
      </c>
      <c r="R115" s="38">
        <v>0</v>
      </c>
      <c r="S115" s="38">
        <v>0</v>
      </c>
      <c r="T115" s="38">
        <v>0</v>
      </c>
      <c r="U115" s="38">
        <v>0</v>
      </c>
      <c r="V115" s="38">
        <v>0</v>
      </c>
      <c r="W115" s="38">
        <v>0</v>
      </c>
      <c r="X115" s="38">
        <v>0</v>
      </c>
      <c r="Y115" s="38">
        <v>4.3127662507295799E-4</v>
      </c>
      <c r="Z115" s="38">
        <v>9.2594902397961996E-4</v>
      </c>
      <c r="AA115" s="38">
        <v>4.0228481187631898E-4</v>
      </c>
      <c r="AB115" s="38">
        <v>4.8504648915948499E-4</v>
      </c>
      <c r="AC115" s="38">
        <v>3.68659914419782E-4</v>
      </c>
      <c r="AD115" s="38">
        <v>-6.5468850556787603E-4</v>
      </c>
      <c r="AE115" s="38">
        <v>-1.7282627920138199E-3</v>
      </c>
      <c r="AF115" s="38">
        <v>-8.6141849016449001E-2</v>
      </c>
      <c r="AH115">
        <f t="shared" si="3"/>
        <v>-8.6141849016449001E-2</v>
      </c>
      <c r="AJ115">
        <f t="shared" si="4"/>
        <v>-8.6141849016449001E-2</v>
      </c>
      <c r="AK115">
        <f t="shared" si="5"/>
        <v>-8.8983454119139743E-2</v>
      </c>
    </row>
    <row r="116" spans="1:37">
      <c r="A116" s="37">
        <v>49582</v>
      </c>
      <c r="B116" s="38">
        <v>5.0081014764722497E-3</v>
      </c>
      <c r="C116" s="38">
        <v>-1.0715712717160301E-4</v>
      </c>
      <c r="D116" s="38">
        <v>1.03098838050439E-4</v>
      </c>
      <c r="E116" s="38">
        <v>-7.4629449365135395E-4</v>
      </c>
      <c r="F116" s="38">
        <v>-8.8442405190902896E-3</v>
      </c>
      <c r="G116" s="38">
        <v>-3.5745293952990198E-4</v>
      </c>
      <c r="H116" s="38">
        <v>1.7385454661827501E-2</v>
      </c>
      <c r="I116" s="38">
        <v>-2.22760427864299E-2</v>
      </c>
      <c r="J116" s="38">
        <v>-6.6885363126554895E-2</v>
      </c>
      <c r="K116" s="38">
        <v>7.6225584479894595E-4</v>
      </c>
      <c r="L116" s="38">
        <v>-1.7280326225414999E-3</v>
      </c>
      <c r="M116" s="38">
        <v>0</v>
      </c>
      <c r="N116" s="38">
        <v>0</v>
      </c>
      <c r="O116" s="38">
        <v>-3.6523515808527703E-2</v>
      </c>
      <c r="P116" s="38">
        <v>0</v>
      </c>
      <c r="Q116" s="38">
        <v>2.9927080626350799E-2</v>
      </c>
      <c r="R116" s="38">
        <v>0</v>
      </c>
      <c r="S116" s="38">
        <v>0</v>
      </c>
      <c r="T116" s="38">
        <v>0</v>
      </c>
      <c r="U116" s="38">
        <v>0</v>
      </c>
      <c r="V116" s="38">
        <v>0</v>
      </c>
      <c r="W116" s="38">
        <v>0</v>
      </c>
      <c r="X116" s="38">
        <v>0</v>
      </c>
      <c r="Y116" s="38">
        <v>4.2434147030387701E-4</v>
      </c>
      <c r="Z116" s="38">
        <v>7.6955191755161503E-4</v>
      </c>
      <c r="AA116" s="38">
        <v>3.6454059867304202E-4</v>
      </c>
      <c r="AB116" s="38">
        <v>4.11797569709314E-4</v>
      </c>
      <c r="AC116" s="38">
        <v>3.6527977921401702E-4</v>
      </c>
      <c r="AD116" s="38">
        <v>-4.6830797903505198E-4</v>
      </c>
      <c r="AE116" s="38">
        <v>-1.70874611620201E-3</v>
      </c>
      <c r="AF116" s="38">
        <v>-8.4123650735781694E-2</v>
      </c>
      <c r="AH116">
        <f t="shared" si="3"/>
        <v>-8.4123650735781694E-2</v>
      </c>
      <c r="AJ116">
        <f t="shared" si="4"/>
        <v>-8.4123650735781694E-2</v>
      </c>
      <c r="AK116">
        <f t="shared" si="5"/>
        <v>-8.6753109936997447E-2</v>
      </c>
    </row>
    <row r="117" spans="1:37">
      <c r="A117" s="37">
        <v>49674</v>
      </c>
      <c r="B117" s="38">
        <v>4.96081237654321E-3</v>
      </c>
      <c r="C117" s="38">
        <v>-1.0169491153072399E-4</v>
      </c>
      <c r="D117" s="38">
        <v>1.5656565743844101E-4</v>
      </c>
      <c r="E117" s="38">
        <v>-6.4924324198091803E-4</v>
      </c>
      <c r="F117" s="38">
        <v>-8.6616749452038191E-3</v>
      </c>
      <c r="G117" s="38">
        <v>-3.8637191117132003E-4</v>
      </c>
      <c r="H117" s="38">
        <v>1.7707250224752301E-2</v>
      </c>
      <c r="I117" s="38">
        <v>-2.2995810951637701E-2</v>
      </c>
      <c r="J117" s="38">
        <v>-6.5081976992086399E-2</v>
      </c>
      <c r="K117" s="38">
        <v>6.5299780348140597E-4</v>
      </c>
      <c r="L117" s="38">
        <v>-1.3499854960467299E-3</v>
      </c>
      <c r="M117" s="38">
        <v>0</v>
      </c>
      <c r="N117" s="38">
        <v>0</v>
      </c>
      <c r="O117" s="38">
        <v>-3.5989000847831597E-2</v>
      </c>
      <c r="P117" s="38">
        <v>0</v>
      </c>
      <c r="Q117" s="38">
        <v>2.95970000696756E-2</v>
      </c>
      <c r="R117" s="38">
        <v>0</v>
      </c>
      <c r="S117" s="38">
        <v>0</v>
      </c>
      <c r="T117" s="38">
        <v>0</v>
      </c>
      <c r="U117" s="38">
        <v>0</v>
      </c>
      <c r="V117" s="38">
        <v>0</v>
      </c>
      <c r="W117" s="38">
        <v>0</v>
      </c>
      <c r="X117" s="38">
        <v>0</v>
      </c>
      <c r="Y117" s="38">
        <v>4.16324040272502E-4</v>
      </c>
      <c r="Z117" s="38">
        <v>6.3179956340719498E-4</v>
      </c>
      <c r="AA117" s="38">
        <v>3.3105281541876298E-4</v>
      </c>
      <c r="AB117" s="38">
        <v>3.4752902121937902E-4</v>
      </c>
      <c r="AC117" s="38">
        <v>3.60952688495143E-4</v>
      </c>
      <c r="AD117" s="38">
        <v>-3.0531013991647298E-4</v>
      </c>
      <c r="AE117" s="38">
        <v>-1.68944693576723E-3</v>
      </c>
      <c r="AF117" s="38">
        <v>-8.2048232112468394E-2</v>
      </c>
      <c r="AH117">
        <f t="shared" si="3"/>
        <v>-8.2048232112468394E-2</v>
      </c>
      <c r="AJ117">
        <f t="shared" si="4"/>
        <v>-8.2048232112468394E-2</v>
      </c>
      <c r="AK117">
        <f t="shared" si="5"/>
        <v>-8.4483577904846313E-2</v>
      </c>
    </row>
    <row r="118" spans="1:37">
      <c r="A118" s="37">
        <v>49765</v>
      </c>
      <c r="B118" s="38">
        <v>4.9134882536023498E-3</v>
      </c>
      <c r="C118" s="39">
        <v>-9.6644616233949006E-5</v>
      </c>
      <c r="D118" s="38">
        <v>2.0754285165546001E-4</v>
      </c>
      <c r="E118" s="38">
        <v>-5.6410702646000704E-4</v>
      </c>
      <c r="F118" s="38">
        <v>-8.4839358377654505E-3</v>
      </c>
      <c r="G118" s="38">
        <v>-4.1927717555627402E-4</v>
      </c>
      <c r="H118" s="38">
        <v>1.7974023557658599E-2</v>
      </c>
      <c r="I118" s="38">
        <v>-2.3558308666570299E-2</v>
      </c>
      <c r="J118" s="38">
        <v>-6.3309946236212097E-2</v>
      </c>
      <c r="K118" s="38">
        <v>5.5449930001000996E-4</v>
      </c>
      <c r="L118" s="38">
        <v>-9.9747544259238098E-4</v>
      </c>
      <c r="M118" s="38">
        <v>0</v>
      </c>
      <c r="N118" s="38">
        <v>0</v>
      </c>
      <c r="O118" s="38">
        <v>-3.54560295160435E-2</v>
      </c>
      <c r="P118" s="38">
        <v>0</v>
      </c>
      <c r="Q118" s="38">
        <v>2.9273407082885599E-2</v>
      </c>
      <c r="R118" s="38">
        <v>0</v>
      </c>
      <c r="S118" s="38">
        <v>0</v>
      </c>
      <c r="T118" s="38">
        <v>0</v>
      </c>
      <c r="U118" s="38">
        <v>0</v>
      </c>
      <c r="V118" s="38">
        <v>0</v>
      </c>
      <c r="W118" s="38">
        <v>0</v>
      </c>
      <c r="X118" s="38">
        <v>0</v>
      </c>
      <c r="Y118" s="38">
        <v>4.0746835629804502E-4</v>
      </c>
      <c r="Z118" s="38">
        <v>5.1079728656751495E-4</v>
      </c>
      <c r="AA118" s="38">
        <v>3.01353496283162E-4</v>
      </c>
      <c r="AB118" s="38">
        <v>2.9126963224095803E-4</v>
      </c>
      <c r="AC118" s="38">
        <v>3.55839394601935E-4</v>
      </c>
      <c r="AD118" s="38">
        <v>-1.6332202004347901E-4</v>
      </c>
      <c r="AE118" s="38">
        <v>-1.6703632190832401E-3</v>
      </c>
      <c r="AF118" s="38">
        <v>-7.9929720544756805E-2</v>
      </c>
      <c r="AH118">
        <f t="shared" si="3"/>
        <v>-7.9929720544756805E-2</v>
      </c>
      <c r="AJ118">
        <f t="shared" si="4"/>
        <v>-7.9929720544756805E-2</v>
      </c>
      <c r="AK118">
        <f t="shared" si="5"/>
        <v>-8.2187625990714955E-2</v>
      </c>
    </row>
    <row r="119" spans="1:37">
      <c r="A119" s="37">
        <v>49856</v>
      </c>
      <c r="B119" s="38">
        <v>4.8661464755941301E-3</v>
      </c>
      <c r="C119" s="39">
        <v>-9.1970997407965697E-5</v>
      </c>
      <c r="D119" s="38">
        <v>2.5612569111749001E-4</v>
      </c>
      <c r="E119" s="38">
        <v>-4.8955496836650798E-4</v>
      </c>
      <c r="F119" s="38">
        <v>-8.3109409641963592E-3</v>
      </c>
      <c r="G119" s="38">
        <v>-4.5572912431884503E-4</v>
      </c>
      <c r="H119" s="38">
        <v>1.8189679799917799E-2</v>
      </c>
      <c r="I119" s="38">
        <v>-2.39795819063526E-2</v>
      </c>
      <c r="J119" s="38">
        <v>-6.1570513227305002E-2</v>
      </c>
      <c r="K119" s="38">
        <v>4.6597262372712799E-4</v>
      </c>
      <c r="L119" s="38">
        <v>-6.6904005699545499E-4</v>
      </c>
      <c r="M119" s="38">
        <v>0</v>
      </c>
      <c r="N119" s="38">
        <v>0</v>
      </c>
      <c r="O119" s="38">
        <v>-3.4925732588860899E-2</v>
      </c>
      <c r="P119" s="38">
        <v>0</v>
      </c>
      <c r="Q119" s="38">
        <v>2.89558495968225E-2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8">
        <v>0</v>
      </c>
      <c r="X119" s="38">
        <v>0</v>
      </c>
      <c r="Y119" s="38">
        <v>3.9798114445093998E-4</v>
      </c>
      <c r="Z119" s="38">
        <v>4.0481054629310301E-4</v>
      </c>
      <c r="AA119" s="38">
        <v>2.7502029625579302E-4</v>
      </c>
      <c r="AB119" s="38">
        <v>2.42138779369787E-4</v>
      </c>
      <c r="AC119" s="38">
        <v>3.5008019638626902E-4</v>
      </c>
      <c r="AD119" s="39">
        <v>-4.0168254936677101E-5</v>
      </c>
      <c r="AE119" s="38">
        <v>-1.65149293595987E-3</v>
      </c>
      <c r="AF119" s="38">
        <v>-7.7780919874764806E-2</v>
      </c>
      <c r="AH119">
        <f t="shared" si="3"/>
        <v>-7.7780919874764806E-2</v>
      </c>
      <c r="AJ119">
        <f t="shared" si="4"/>
        <v>-7.7780919874764806E-2</v>
      </c>
      <c r="AK119">
        <f t="shared" si="5"/>
        <v>-7.9876755206311142E-2</v>
      </c>
    </row>
    <row r="120" spans="1:37">
      <c r="A120" s="37">
        <v>49948</v>
      </c>
      <c r="B120" s="38">
        <v>4.81880194637083E-3</v>
      </c>
      <c r="C120" s="39">
        <v>-8.7641414939443994E-5</v>
      </c>
      <c r="D120" s="38">
        <v>3.0240853942692597E-4</v>
      </c>
      <c r="E120" s="38">
        <v>-4.2438654522280799E-4</v>
      </c>
      <c r="F120" s="38">
        <v>-8.14259427575874E-3</v>
      </c>
      <c r="G120" s="38">
        <v>-4.9529177950705995E-4</v>
      </c>
      <c r="H120" s="38">
        <v>1.8357931031280701E-2</v>
      </c>
      <c r="I120" s="38">
        <v>-2.4274506184406401E-2</v>
      </c>
      <c r="J120" s="38">
        <v>-5.9864713474001699E-2</v>
      </c>
      <c r="K120" s="38">
        <v>3.8665316419316198E-4</v>
      </c>
      <c r="L120" s="38">
        <v>-3.6327730179404501E-4</v>
      </c>
      <c r="M120" s="38">
        <v>0</v>
      </c>
      <c r="N120" s="38">
        <v>0</v>
      </c>
      <c r="O120" s="38">
        <v>-3.4399087149361102E-2</v>
      </c>
      <c r="P120" s="38">
        <v>0</v>
      </c>
      <c r="Q120" s="38">
        <v>2.8643925049594302E-2</v>
      </c>
      <c r="R120" s="38">
        <v>0</v>
      </c>
      <c r="S120" s="38">
        <v>0</v>
      </c>
      <c r="T120" s="38">
        <v>0</v>
      </c>
      <c r="U120" s="38">
        <v>0</v>
      </c>
      <c r="V120" s="38">
        <v>0</v>
      </c>
      <c r="W120" s="38">
        <v>0</v>
      </c>
      <c r="X120" s="38">
        <v>0</v>
      </c>
      <c r="Y120" s="38">
        <v>3.8803673943215599E-4</v>
      </c>
      <c r="Z120" s="38">
        <v>3.1225588445131102E-4</v>
      </c>
      <c r="AA120" s="38">
        <v>2.5167305436880498E-4</v>
      </c>
      <c r="AB120" s="38">
        <v>1.99340028157102E-4</v>
      </c>
      <c r="AC120" s="38">
        <v>3.4379729244998802E-4</v>
      </c>
      <c r="AD120" s="39">
        <v>6.6139875837668895E-5</v>
      </c>
      <c r="AE120" s="38">
        <v>-1.6328340584341201E-3</v>
      </c>
      <c r="AF120" s="38">
        <v>-7.56133695778613E-2</v>
      </c>
      <c r="AH120">
        <f t="shared" si="3"/>
        <v>-7.56133695778613E-2</v>
      </c>
      <c r="AJ120">
        <f t="shared" si="4"/>
        <v>-7.56133695778613E-2</v>
      </c>
      <c r="AK120">
        <f t="shared" si="5"/>
        <v>-7.7561265616751487E-2</v>
      </c>
    </row>
    <row r="121" spans="1:37">
      <c r="A121" s="37">
        <v>50040</v>
      </c>
      <c r="B121" s="38">
        <v>4.7714677366186703E-3</v>
      </c>
      <c r="C121" s="39">
        <v>-8.3625745921215894E-5</v>
      </c>
      <c r="D121" s="38">
        <v>3.46484163502692E-4</v>
      </c>
      <c r="E121" s="38">
        <v>-3.6752152442879102E-4</v>
      </c>
      <c r="F121" s="38">
        <v>-7.9787892727586594E-3</v>
      </c>
      <c r="G121" s="38">
        <v>-5.3753862009716497E-4</v>
      </c>
      <c r="H121" s="38">
        <v>1.84823006120402E-2</v>
      </c>
      <c r="I121" s="38">
        <v>-2.4456825828587499E-2</v>
      </c>
      <c r="J121" s="38">
        <v>-5.8193389203213701E-2</v>
      </c>
      <c r="K121" s="38">
        <v>3.1580512846094197E-4</v>
      </c>
      <c r="L121" s="39">
        <v>-7.8846937722970193E-5</v>
      </c>
      <c r="M121" s="38">
        <v>0</v>
      </c>
      <c r="N121" s="38">
        <v>0</v>
      </c>
      <c r="O121" s="38">
        <v>-3.3876932170538103E-2</v>
      </c>
      <c r="P121" s="38">
        <v>0</v>
      </c>
      <c r="Q121" s="38">
        <v>2.8337275302004399E-2</v>
      </c>
      <c r="R121" s="38">
        <v>0</v>
      </c>
      <c r="S121" s="38">
        <v>0</v>
      </c>
      <c r="T121" s="38">
        <v>0</v>
      </c>
      <c r="U121" s="38">
        <v>0</v>
      </c>
      <c r="V121" s="38">
        <v>0</v>
      </c>
      <c r="W121" s="38">
        <v>0</v>
      </c>
      <c r="X121" s="38">
        <v>0</v>
      </c>
      <c r="Y121" s="38">
        <v>3.7778141805244601E-4</v>
      </c>
      <c r="Z121" s="38">
        <v>2.3169162730106099E-4</v>
      </c>
      <c r="AA121" s="38">
        <v>2.3097043193133301E-4</v>
      </c>
      <c r="AB121" s="38">
        <v>1.6215484006113E-4</v>
      </c>
      <c r="AC121" s="38">
        <v>3.3709687895001E-4</v>
      </c>
      <c r="AD121" s="38">
        <v>1.57415677795684E-4</v>
      </c>
      <c r="AE121" s="38">
        <v>-1.61438456152579E-3</v>
      </c>
      <c r="AF121" s="38">
        <v>-7.34374100480744E-2</v>
      </c>
      <c r="AH121">
        <f t="shared" si="3"/>
        <v>-7.34374100480744E-2</v>
      </c>
      <c r="AJ121">
        <f t="shared" si="4"/>
        <v>-7.34374100480744E-2</v>
      </c>
      <c r="AK121">
        <f t="shared" si="5"/>
        <v>-7.5250326050627009E-2</v>
      </c>
    </row>
    <row r="122" spans="1:37">
      <c r="A122" s="37">
        <v>50130</v>
      </c>
      <c r="B122" s="38">
        <v>4.72415559365602E-3</v>
      </c>
      <c r="C122" s="39">
        <v>-7.9896278075095701E-5</v>
      </c>
      <c r="D122" s="38">
        <v>3.88443204396112E-4</v>
      </c>
      <c r="E122" s="38">
        <v>-3.1799021557747702E-4</v>
      </c>
      <c r="F122" s="38">
        <v>-7.8194118316738392E-3</v>
      </c>
      <c r="G122" s="38">
        <v>-5.8205716287323299E-4</v>
      </c>
      <c r="H122" s="38">
        <v>1.8566127766266802E-2</v>
      </c>
      <c r="I122" s="38">
        <v>-2.4539199257056901E-2</v>
      </c>
      <c r="J122" s="38">
        <v>-5.6557203236077797E-2</v>
      </c>
      <c r="K122" s="38">
        <v>2.5272574339586698E-4</v>
      </c>
      <c r="L122" s="38">
        <v>1.85528785697913E-4</v>
      </c>
      <c r="M122" s="38">
        <v>0</v>
      </c>
      <c r="N122" s="38">
        <v>0</v>
      </c>
      <c r="O122" s="38">
        <v>-3.3359982852454402E-2</v>
      </c>
      <c r="P122" s="38">
        <v>0</v>
      </c>
      <c r="Q122" s="38">
        <v>2.80355819663121E-2</v>
      </c>
      <c r="R122" s="38">
        <v>0</v>
      </c>
      <c r="S122" s="38">
        <v>0</v>
      </c>
      <c r="T122" s="38">
        <v>0</v>
      </c>
      <c r="U122" s="38">
        <v>0</v>
      </c>
      <c r="V122" s="38">
        <v>0</v>
      </c>
      <c r="W122" s="38">
        <v>0</v>
      </c>
      <c r="X122" s="38">
        <v>0</v>
      </c>
      <c r="Y122" s="38">
        <v>3.6733721913921201E-4</v>
      </c>
      <c r="Z122" s="38">
        <v>1.6180852330406099E-4</v>
      </c>
      <c r="AA122" s="38">
        <v>2.12606667731102E-4</v>
      </c>
      <c r="AB122" s="38">
        <v>1.2993646117103E-4</v>
      </c>
      <c r="AC122" s="38">
        <v>3.3007101907882303E-4</v>
      </c>
      <c r="AD122" s="38">
        <v>2.3530834258292101E-4</v>
      </c>
      <c r="AE122" s="38">
        <v>-1.5961424239595099E-3</v>
      </c>
      <c r="AF122" s="38">
        <v>-7.1262251965015302E-2</v>
      </c>
      <c r="AH122">
        <f t="shared" si="3"/>
        <v>-7.1262251965015302E-2</v>
      </c>
      <c r="AJ122">
        <f t="shared" si="4"/>
        <v>-7.1262251965015302E-2</v>
      </c>
      <c r="AK122">
        <f t="shared" si="5"/>
        <v>-7.2952045941418325E-2</v>
      </c>
    </row>
    <row r="123" spans="1:37">
      <c r="A123" s="37">
        <v>50221</v>
      </c>
      <c r="B123" s="38">
        <v>4.6768763481287003E-3</v>
      </c>
      <c r="C123" s="39">
        <v>-7.6427589368098303E-5</v>
      </c>
      <c r="D123" s="38">
        <v>4.2837378176533201E-4</v>
      </c>
      <c r="E123" s="38">
        <v>-2.74924131114163E-4</v>
      </c>
      <c r="F123" s="38">
        <v>-7.66434256604079E-3</v>
      </c>
      <c r="G123" s="38">
        <v>-6.2845247266202198E-4</v>
      </c>
      <c r="H123" s="38">
        <v>1.8612572429013201E-2</v>
      </c>
      <c r="I123" s="38">
        <v>-2.4533248690051902E-2</v>
      </c>
      <c r="J123" s="38">
        <v>-5.4956652902891999E-2</v>
      </c>
      <c r="K123" s="38">
        <v>1.9674817650346699E-4</v>
      </c>
      <c r="L123" s="38">
        <v>4.3106507967138001E-4</v>
      </c>
      <c r="M123" s="38">
        <v>0</v>
      </c>
      <c r="N123" s="38">
        <v>0</v>
      </c>
      <c r="O123" s="38">
        <v>-3.2848843769972901E-2</v>
      </c>
      <c r="P123" s="38">
        <v>0</v>
      </c>
      <c r="Q123" s="38">
        <v>2.7738562134374201E-2</v>
      </c>
      <c r="R123" s="38">
        <v>0</v>
      </c>
      <c r="S123" s="38">
        <v>0</v>
      </c>
      <c r="T123" s="38">
        <v>0</v>
      </c>
      <c r="U123" s="38">
        <v>0</v>
      </c>
      <c r="V123" s="38">
        <v>0</v>
      </c>
      <c r="W123" s="38">
        <v>0</v>
      </c>
      <c r="X123" s="38">
        <v>0</v>
      </c>
      <c r="Y123" s="38">
        <v>3.5680530252798798E-4</v>
      </c>
      <c r="Z123" s="38">
        <v>1.0142046306435399E-4</v>
      </c>
      <c r="AA123" s="38">
        <v>1.9630847983953301E-4</v>
      </c>
      <c r="AB123" s="38">
        <v>1.0210404850515499E-4</v>
      </c>
      <c r="AC123" s="38">
        <v>3.2279930830557603E-4</v>
      </c>
      <c r="AD123" s="38">
        <v>3.0131415936702799E-4</v>
      </c>
      <c r="AE123" s="38">
        <v>-1.5781056288533199E-3</v>
      </c>
      <c r="AF123" s="38">
        <v>-6.9096048039887795E-2</v>
      </c>
      <c r="AH123">
        <f t="shared" si="3"/>
        <v>-6.9096048039887795E-2</v>
      </c>
      <c r="AJ123">
        <f t="shared" si="4"/>
        <v>-6.9096048039887795E-2</v>
      </c>
      <c r="AK123">
        <f t="shared" si="5"/>
        <v>-7.0673547978000892E-2</v>
      </c>
    </row>
    <row r="124" spans="1:37">
      <c r="A124" s="37">
        <v>50313</v>
      </c>
      <c r="B124" s="38">
        <v>4.6296402334807798E-3</v>
      </c>
      <c r="C124" s="39">
        <v>-7.3196418849720202E-5</v>
      </c>
      <c r="D124" s="38">
        <v>4.6636120890464498E-4</v>
      </c>
      <c r="E124" s="38">
        <v>-2.3754711716585201E-4</v>
      </c>
      <c r="F124" s="38">
        <v>-7.5134587847851004E-3</v>
      </c>
      <c r="G124" s="38">
        <v>-6.76349758902706E-4</v>
      </c>
      <c r="H124" s="38">
        <v>1.8624620357814599E-2</v>
      </c>
      <c r="I124" s="38">
        <v>-2.44496129408346E-2</v>
      </c>
      <c r="J124" s="38">
        <v>-5.3392083788412398E-2</v>
      </c>
      <c r="K124" s="38">
        <v>1.4724338376303499E-4</v>
      </c>
      <c r="L124" s="38">
        <v>6.5891511208755402E-4</v>
      </c>
      <c r="M124" s="38">
        <v>0</v>
      </c>
      <c r="N124" s="38">
        <v>0</v>
      </c>
      <c r="O124" s="38">
        <v>-3.2344020892292498E-2</v>
      </c>
      <c r="P124" s="38">
        <v>0</v>
      </c>
      <c r="Q124" s="38">
        <v>2.7445964487313599E-2</v>
      </c>
      <c r="R124" s="38">
        <v>0</v>
      </c>
      <c r="S124" s="38">
        <v>0</v>
      </c>
      <c r="T124" s="38">
        <v>0</v>
      </c>
      <c r="U124" s="38">
        <v>0</v>
      </c>
      <c r="V124" s="38">
        <v>0</v>
      </c>
      <c r="W124" s="38">
        <v>0</v>
      </c>
      <c r="X124" s="38">
        <v>0</v>
      </c>
      <c r="Y124" s="38">
        <v>3.4626889564475698E-4</v>
      </c>
      <c r="Z124" s="39">
        <v>4.9455396263135098E-5</v>
      </c>
      <c r="AA124" s="38">
        <v>1.8183213382931101E-4</v>
      </c>
      <c r="AB124" s="39">
        <v>7.81370733652076E-5</v>
      </c>
      <c r="AC124" s="38">
        <v>3.1535035683804001E-4</v>
      </c>
      <c r="AD124" s="38">
        <v>3.56787506759345E-4</v>
      </c>
      <c r="AE124" s="38">
        <v>-1.56027216437615E-3</v>
      </c>
      <c r="AF124" s="38">
        <v>-6.6945965719553302E-2</v>
      </c>
      <c r="AH124">
        <f t="shared" si="3"/>
        <v>-6.6945965719553302E-2</v>
      </c>
      <c r="AJ124">
        <f t="shared" si="4"/>
        <v>-6.6945965719553302E-2</v>
      </c>
      <c r="AK124">
        <f t="shared" si="5"/>
        <v>-6.8421040466016131E-2</v>
      </c>
    </row>
    <row r="125" spans="1:37">
      <c r="A125" s="37">
        <v>50405</v>
      </c>
      <c r="B125" s="38">
        <v>4.5824571321326901E-3</v>
      </c>
      <c r="C125" s="39">
        <v>-7.0181532738933694E-5</v>
      </c>
      <c r="D125" s="38">
        <v>5.0248779863596696E-4</v>
      </c>
      <c r="E125" s="38">
        <v>-2.05166994012546E-4</v>
      </c>
      <c r="F125" s="38">
        <v>-7.3666361042471901E-3</v>
      </c>
      <c r="G125" s="38">
        <v>-7.2539619849048805E-4</v>
      </c>
      <c r="H125" s="38">
        <v>1.8605088493497901E-2</v>
      </c>
      <c r="I125" s="38">
        <v>-2.4298002121444801E-2</v>
      </c>
      <c r="J125" s="38">
        <v>-5.1863703142563701E-2</v>
      </c>
      <c r="K125" s="38">
        <v>1.0362106901940401E-4</v>
      </c>
      <c r="L125" s="38">
        <v>8.7017096325528605E-4</v>
      </c>
      <c r="M125" s="38">
        <v>0</v>
      </c>
      <c r="N125" s="38">
        <v>0</v>
      </c>
      <c r="O125" s="38">
        <v>-3.1845932538813598E-2</v>
      </c>
      <c r="P125" s="38">
        <v>0</v>
      </c>
      <c r="Q125" s="38">
        <v>2.71575657661988E-2</v>
      </c>
      <c r="R125" s="38">
        <v>0</v>
      </c>
      <c r="S125" s="38">
        <v>0</v>
      </c>
      <c r="T125" s="38">
        <v>0</v>
      </c>
      <c r="U125" s="38">
        <v>0</v>
      </c>
      <c r="V125" s="38">
        <v>0</v>
      </c>
      <c r="W125" s="38">
        <v>0</v>
      </c>
      <c r="X125" s="38">
        <v>0</v>
      </c>
      <c r="Y125" s="38">
        <v>3.3579587213067899E-4</v>
      </c>
      <c r="Z125" s="39">
        <v>4.9465339122617003E-6</v>
      </c>
      <c r="AA125" s="38">
        <v>1.68960689437784E-4</v>
      </c>
      <c r="AB125" s="39">
        <v>5.7570027960857099E-5</v>
      </c>
      <c r="AC125" s="38">
        <v>3.0778310847204401E-4</v>
      </c>
      <c r="AD125" s="38">
        <v>4.0295152318723998E-4</v>
      </c>
      <c r="AE125" s="38">
        <v>-1.54264002437428E-3</v>
      </c>
      <c r="AF125" s="38">
        <v>-6.4818259678842804E-2</v>
      </c>
      <c r="AH125">
        <f t="shared" si="3"/>
        <v>-6.4818259678842804E-2</v>
      </c>
      <c r="AJ125">
        <f t="shared" si="4"/>
        <v>-6.4818259678842804E-2</v>
      </c>
      <c r="AK125">
        <f t="shared" si="5"/>
        <v>-6.6199888502963072E-2</v>
      </c>
    </row>
    <row r="126" spans="1:37">
      <c r="A126" s="37">
        <v>50495</v>
      </c>
      <c r="B126" s="38">
        <v>4.5353367605162698E-3</v>
      </c>
      <c r="C126" s="39">
        <v>-6.7363588953167999E-5</v>
      </c>
      <c r="D126" s="38">
        <v>5.3683274332747498E-4</v>
      </c>
      <c r="E126" s="38">
        <v>-1.7716772788906201E-4</v>
      </c>
      <c r="F126" s="38">
        <v>-7.2237497634184897E-3</v>
      </c>
      <c r="G126" s="38">
        <v>-7.7526210889945801E-4</v>
      </c>
      <c r="H126" s="38">
        <v>1.8556630544365901E-2</v>
      </c>
      <c r="I126" s="38">
        <v>-2.4087253275436E-2</v>
      </c>
      <c r="J126" s="38">
        <v>-5.0371592829204302E-2</v>
      </c>
      <c r="K126" s="39">
        <v>6.5329916938410804E-5</v>
      </c>
      <c r="L126" s="38">
        <v>1.0658649620163699E-3</v>
      </c>
      <c r="M126" s="38">
        <v>0</v>
      </c>
      <c r="N126" s="38">
        <v>0</v>
      </c>
      <c r="O126" s="38">
        <v>-3.1354919337544203E-2</v>
      </c>
      <c r="P126" s="38">
        <v>0</v>
      </c>
      <c r="Q126" s="38">
        <v>2.68731675815751E-2</v>
      </c>
      <c r="R126" s="38">
        <v>0</v>
      </c>
      <c r="S126" s="38">
        <v>0</v>
      </c>
      <c r="T126" s="38">
        <v>0</v>
      </c>
      <c r="U126" s="38">
        <v>0</v>
      </c>
      <c r="V126" s="38">
        <v>0</v>
      </c>
      <c r="W126" s="38">
        <v>0</v>
      </c>
      <c r="X126" s="38">
        <v>0</v>
      </c>
      <c r="Y126" s="38">
        <v>3.2544100305758299E-4</v>
      </c>
      <c r="Z126" s="39">
        <v>-3.29760981458707E-5</v>
      </c>
      <c r="AA126" s="38">
        <v>1.5750143161877899E-4</v>
      </c>
      <c r="AB126" s="39">
        <v>3.9987450826362998E-5</v>
      </c>
      <c r="AC126" s="38">
        <v>3.00148012979842E-4</v>
      </c>
      <c r="AD126" s="38">
        <v>4.4090837763290699E-4</v>
      </c>
      <c r="AE126" s="38">
        <v>-1.5252072089682099E-3</v>
      </c>
      <c r="AF126" s="38">
        <v>-6.2718343153601794E-2</v>
      </c>
      <c r="AH126">
        <f t="shared" si="3"/>
        <v>-6.2718343153601794E-2</v>
      </c>
      <c r="AJ126">
        <f t="shared" si="4"/>
        <v>-6.2718343153601794E-2</v>
      </c>
      <c r="AK126">
        <f t="shared" si="5"/>
        <v>-6.4014683248509813E-2</v>
      </c>
    </row>
    <row r="127" spans="1:37">
      <c r="A127" s="37">
        <v>50586</v>
      </c>
      <c r="B127" s="38">
        <v>4.4882888035100502E-3</v>
      </c>
      <c r="C127" s="39">
        <v>-6.4725002574099504E-5</v>
      </c>
      <c r="D127" s="38">
        <v>5.6947205486443397E-4</v>
      </c>
      <c r="E127" s="38">
        <v>-1.53002141822326E-4</v>
      </c>
      <c r="F127" s="38">
        <v>-7.0846756858270197E-3</v>
      </c>
      <c r="G127" s="38">
        <v>-8.2564158083308205E-4</v>
      </c>
      <c r="H127" s="38">
        <v>1.8481742760454199E-2</v>
      </c>
      <c r="I127" s="38">
        <v>-2.3825386110113301E-2</v>
      </c>
      <c r="J127" s="38">
        <v>-4.8915721717651101E-2</v>
      </c>
      <c r="K127" s="39">
        <v>3.1857240618106599E-5</v>
      </c>
      <c r="L127" s="38">
        <v>1.24697133037855E-3</v>
      </c>
      <c r="M127" s="38">
        <v>0</v>
      </c>
      <c r="N127" s="38">
        <v>0</v>
      </c>
      <c r="O127" s="38">
        <v>-3.0871253252647699E-2</v>
      </c>
      <c r="P127" s="38">
        <v>0</v>
      </c>
      <c r="Q127" s="38">
        <v>2.65925935388189E-2</v>
      </c>
      <c r="R127" s="38">
        <v>0</v>
      </c>
      <c r="S127" s="38">
        <v>0</v>
      </c>
      <c r="T127" s="38">
        <v>0</v>
      </c>
      <c r="U127" s="38">
        <v>0</v>
      </c>
      <c r="V127" s="38">
        <v>0</v>
      </c>
      <c r="W127" s="38">
        <v>0</v>
      </c>
      <c r="X127" s="38">
        <v>0</v>
      </c>
      <c r="Y127" s="38">
        <v>3.1524791756845898E-4</v>
      </c>
      <c r="Z127" s="39">
        <v>-6.5093707316171503E-5</v>
      </c>
      <c r="AA127" s="38">
        <v>1.4728348721359101E-4</v>
      </c>
      <c r="AB127" s="39">
        <v>2.5019278020260099E-5</v>
      </c>
      <c r="AC127" s="38">
        <v>2.9248806740945701E-4</v>
      </c>
      <c r="AD127" s="38">
        <v>4.7164908320944003E-4</v>
      </c>
      <c r="AE127" s="38">
        <v>-1.50797172512085E-3</v>
      </c>
      <c r="AF127" s="38">
        <v>-6.0650857361838201E-2</v>
      </c>
      <c r="AH127">
        <f t="shared" si="3"/>
        <v>-6.0650857361838201E-2</v>
      </c>
      <c r="AJ127">
        <f t="shared" si="4"/>
        <v>-6.0650857361838201E-2</v>
      </c>
      <c r="AK127">
        <f t="shared" si="5"/>
        <v>-6.1869308728561341E-2</v>
      </c>
    </row>
    <row r="128" spans="1:37">
      <c r="A128" s="37">
        <v>50678</v>
      </c>
      <c r="B128" s="38">
        <v>4.4413230073912001E-3</v>
      </c>
      <c r="C128" s="39">
        <v>-6.2249814166065193E-5</v>
      </c>
      <c r="D128" s="38">
        <v>6.0047855260821005E-4</v>
      </c>
      <c r="E128" s="38">
        <v>-1.3218516236901501E-4</v>
      </c>
      <c r="F128" s="38">
        <v>-6.9492913260537099E-3</v>
      </c>
      <c r="G128" s="38">
        <v>-8.7625266610459704E-4</v>
      </c>
      <c r="H128" s="38">
        <v>1.8382769860091901E-2</v>
      </c>
      <c r="I128" s="38">
        <v>-2.3519658144960699E-2</v>
      </c>
      <c r="J128" s="38">
        <v>-4.7495957448787901E-2</v>
      </c>
      <c r="K128" s="39">
        <v>2.7281657876946802E-6</v>
      </c>
      <c r="L128" s="38">
        <v>1.41440807220469E-3</v>
      </c>
      <c r="M128" s="38">
        <v>0</v>
      </c>
      <c r="N128" s="38">
        <v>0</v>
      </c>
      <c r="O128" s="38">
        <v>-3.0395145747080899E-2</v>
      </c>
      <c r="P128" s="38">
        <v>0</v>
      </c>
      <c r="Q128" s="38">
        <v>2.63156866560641E-2</v>
      </c>
      <c r="R128" s="38">
        <v>0</v>
      </c>
      <c r="S128" s="38">
        <v>0</v>
      </c>
      <c r="T128" s="38">
        <v>0</v>
      </c>
      <c r="U128" s="38">
        <v>0</v>
      </c>
      <c r="V128" s="38">
        <v>0</v>
      </c>
      <c r="W128" s="38">
        <v>0</v>
      </c>
      <c r="X128" s="38">
        <v>0</v>
      </c>
      <c r="Y128" s="38">
        <v>3.0525080627696199E-4</v>
      </c>
      <c r="Z128" s="39">
        <v>-9.2106352299325497E-5</v>
      </c>
      <c r="AA128" s="38">
        <v>1.3815562488430101E-4</v>
      </c>
      <c r="AB128" s="39">
        <v>1.2336520378502699E-5</v>
      </c>
      <c r="AC128" s="38">
        <v>2.8483974008875699E-4</v>
      </c>
      <c r="AD128" s="38">
        <v>4.9606281348073299E-4</v>
      </c>
      <c r="AE128" s="38">
        <v>-1.4909315871784699E-3</v>
      </c>
      <c r="AF128" s="38">
        <v>-5.8619738429741899E-2</v>
      </c>
      <c r="AH128">
        <f t="shared" si="3"/>
        <v>-5.8619738429741899E-2</v>
      </c>
      <c r="AJ128">
        <f t="shared" si="4"/>
        <v>-5.8619738429741899E-2</v>
      </c>
      <c r="AK128">
        <f t="shared" si="5"/>
        <v>-5.9767005748339527E-2</v>
      </c>
    </row>
    <row r="129" spans="1:37">
      <c r="A129" s="37">
        <v>50770</v>
      </c>
      <c r="B129" s="38">
        <v>4.3944492391270601E-3</v>
      </c>
      <c r="C129" s="39">
        <v>-5.9923562384631298E-5</v>
      </c>
      <c r="D129" s="38">
        <v>6.2992188928435804E-4</v>
      </c>
      <c r="E129" s="38">
        <v>-1.14287590866396E-4</v>
      </c>
      <c r="F129" s="38">
        <v>-6.8174763339821504E-3</v>
      </c>
      <c r="G129" s="38">
        <v>-9.2683720410715405E-4</v>
      </c>
      <c r="H129" s="38">
        <v>1.82619110688334E-2</v>
      </c>
      <c r="I129" s="38">
        <v>-2.3176618721402701E-2</v>
      </c>
      <c r="J129" s="38">
        <v>-4.6112077530297099E-2</v>
      </c>
      <c r="K129" s="39">
        <v>-2.24955438432E-5</v>
      </c>
      <c r="L129" s="38">
        <v>1.5690390487326099E-3</v>
      </c>
      <c r="M129" s="38">
        <v>0</v>
      </c>
      <c r="N129" s="38">
        <v>0</v>
      </c>
      <c r="O129" s="38">
        <v>-2.9926755144807901E-2</v>
      </c>
      <c r="P129" s="38">
        <v>0</v>
      </c>
      <c r="Q129" s="38">
        <v>2.6042307051688501E-2</v>
      </c>
      <c r="R129" s="38">
        <v>0</v>
      </c>
      <c r="S129" s="38">
        <v>0</v>
      </c>
      <c r="T129" s="38">
        <v>0</v>
      </c>
      <c r="U129" s="38">
        <v>0</v>
      </c>
      <c r="V129" s="38">
        <v>0</v>
      </c>
      <c r="W129" s="38">
        <v>0</v>
      </c>
      <c r="X129" s="38">
        <v>0</v>
      </c>
      <c r="Y129" s="38">
        <v>2.95475897487644E-4</v>
      </c>
      <c r="Z129" s="38">
        <v>-1.1464011230853101E-4</v>
      </c>
      <c r="AA129" s="38">
        <v>1.2998423327775601E-4</v>
      </c>
      <c r="AB129" s="39">
        <v>1.6472618789592501E-6</v>
      </c>
      <c r="AC129" s="38">
        <v>2.77233789722489E-4</v>
      </c>
      <c r="AD129" s="38">
        <v>5.1494569606801903E-4</v>
      </c>
      <c r="AE129" s="38">
        <v>-1.4740848173842201E-3</v>
      </c>
      <c r="AF129" s="38">
        <v>-5.6628281385281802E-2</v>
      </c>
      <c r="AH129">
        <f t="shared" si="3"/>
        <v>-5.6628281385281802E-2</v>
      </c>
      <c r="AJ129">
        <f t="shared" si="4"/>
        <v>-5.6628281385281802E-2</v>
      </c>
      <c r="AK129">
        <f t="shared" si="5"/>
        <v>-5.7710432607564935E-2</v>
      </c>
    </row>
    <row r="130" spans="1:37">
      <c r="A130" s="37">
        <v>50860</v>
      </c>
      <c r="B130" s="38">
        <v>4.3476775186960699E-3</v>
      </c>
      <c r="C130" s="39">
        <v>-5.77331619200139E-5</v>
      </c>
      <c r="D130" s="38">
        <v>6.5786860637875703E-4</v>
      </c>
      <c r="E130" s="39">
        <v>-9.8930381677199696E-5</v>
      </c>
      <c r="F130" s="38">
        <v>-6.6891130655381999E-3</v>
      </c>
      <c r="G130" s="38">
        <v>-9.7716035906428192E-4</v>
      </c>
      <c r="H130" s="38">
        <v>1.81212262304444E-2</v>
      </c>
      <c r="I130" s="38">
        <v>-2.2802161432453401E-2</v>
      </c>
      <c r="J130" s="38">
        <v>-4.4763779734387901E-2</v>
      </c>
      <c r="K130" s="39">
        <v>-4.4216931123539103E-5</v>
      </c>
      <c r="L130" s="38">
        <v>1.71167619059542E-3</v>
      </c>
      <c r="M130" s="38">
        <v>0</v>
      </c>
      <c r="N130" s="38">
        <v>0</v>
      </c>
      <c r="O130" s="38">
        <v>-2.94661932549924E-2</v>
      </c>
      <c r="P130" s="38">
        <v>0</v>
      </c>
      <c r="Q130" s="38">
        <v>2.5772329878949899E-2</v>
      </c>
      <c r="R130" s="38">
        <v>0</v>
      </c>
      <c r="S130" s="38">
        <v>0</v>
      </c>
      <c r="T130" s="38">
        <v>0</v>
      </c>
      <c r="U130" s="38">
        <v>0</v>
      </c>
      <c r="V130" s="38">
        <v>0</v>
      </c>
      <c r="W130" s="38">
        <v>0</v>
      </c>
      <c r="X130" s="38">
        <v>0</v>
      </c>
      <c r="Y130" s="38">
        <v>2.85942733260452E-4</v>
      </c>
      <c r="Z130" s="38">
        <v>-1.3325379907007701E-4</v>
      </c>
      <c r="AA130" s="38">
        <v>1.2265147045077899E-4</v>
      </c>
      <c r="AB130" s="39">
        <v>-7.3070297865848897E-6</v>
      </c>
      <c r="AC130" s="38">
        <v>2.69695990714654E-4</v>
      </c>
      <c r="AD130" s="38">
        <v>5.2900907023403104E-4</v>
      </c>
      <c r="AE130" s="38">
        <v>-1.4574294463668E-3</v>
      </c>
      <c r="AF130" s="38">
        <v>-5.4679200906654499E-2</v>
      </c>
      <c r="AH130">
        <f t="shared" ref="AH130:AH132" si="6">AF130+$AG$2</f>
        <v>-5.4679200906654499E-2</v>
      </c>
      <c r="AJ130">
        <f t="shared" ref="AJ130:AJ132" si="7">+AH130</f>
        <v>-5.4679200906654499E-2</v>
      </c>
      <c r="AK130">
        <f t="shared" ref="AK130:AK132" si="8">AH130-SUM(Y130:AD130,K130)</f>
        <v>-5.5701722411334212E-2</v>
      </c>
    </row>
    <row r="131" spans="1:37">
      <c r="A131" s="37">
        <v>50951</v>
      </c>
      <c r="B131" s="38">
        <v>4.3010180301182597E-3</v>
      </c>
      <c r="C131" s="39">
        <v>-5.5666787499520298E-5</v>
      </c>
      <c r="D131" s="38">
        <v>6.8438221202458504E-4</v>
      </c>
      <c r="E131" s="39">
        <v>-8.5779405502971404E-5</v>
      </c>
      <c r="F131" s="38">
        <v>-6.5640869648185803E-3</v>
      </c>
      <c r="G131" s="38">
        <v>-1.0270099302043701E-3</v>
      </c>
      <c r="H131" s="38">
        <v>1.7962641950608E-2</v>
      </c>
      <c r="I131" s="38">
        <v>-2.2401574630072901E-2</v>
      </c>
      <c r="J131" s="38">
        <v>-4.3450691786824203E-2</v>
      </c>
      <c r="K131" s="39">
        <v>-6.2805484824260497E-5</v>
      </c>
      <c r="L131" s="38">
        <v>1.84308180249544E-3</v>
      </c>
      <c r="M131" s="38">
        <v>0</v>
      </c>
      <c r="N131" s="38">
        <v>0</v>
      </c>
      <c r="O131" s="38">
        <v>-2.9013531318020799E-2</v>
      </c>
      <c r="P131" s="38">
        <v>0</v>
      </c>
      <c r="Q131" s="38">
        <v>2.5505643486232899E-2</v>
      </c>
      <c r="R131" s="38">
        <v>0</v>
      </c>
      <c r="S131" s="38">
        <v>0</v>
      </c>
      <c r="T131" s="38">
        <v>0</v>
      </c>
      <c r="U131" s="38">
        <v>0</v>
      </c>
      <c r="V131" s="38">
        <v>0</v>
      </c>
      <c r="W131" s="38">
        <v>0</v>
      </c>
      <c r="X131" s="38">
        <v>0</v>
      </c>
      <c r="Y131" s="38">
        <v>2.7666526953896298E-4</v>
      </c>
      <c r="Z131" s="38">
        <v>-1.48445211592075E-4</v>
      </c>
      <c r="AA131" s="38">
        <v>1.1605357624110799E-4</v>
      </c>
      <c r="AB131" s="39">
        <v>-1.4754892266817601E-5</v>
      </c>
      <c r="AC131" s="38">
        <v>2.6224777472316698E-4</v>
      </c>
      <c r="AD131" s="38">
        <v>5.3888720509183495E-4</v>
      </c>
      <c r="AE131" s="38">
        <v>-1.4409635136036301E-3</v>
      </c>
      <c r="AF131" s="38">
        <v>-5.2774688618155298E-2</v>
      </c>
      <c r="AH131">
        <f t="shared" si="6"/>
        <v>-5.2774688618155298E-2</v>
      </c>
      <c r="AJ131">
        <f t="shared" si="7"/>
        <v>-5.2774688618155298E-2</v>
      </c>
      <c r="AK131">
        <f t="shared" si="8"/>
        <v>-5.3742536855067219E-2</v>
      </c>
    </row>
    <row r="132" spans="1:37">
      <c r="A132" s="37">
        <v>51043</v>
      </c>
      <c r="B132" s="38">
        <v>4.2544811159974799E-3</v>
      </c>
      <c r="C132" s="39">
        <v>-5.3713764413664297E-5</v>
      </c>
      <c r="D132" s="38">
        <v>7.0952327556446002E-4</v>
      </c>
      <c r="E132" s="39">
        <v>-7.4540672829309006E-5</v>
      </c>
      <c r="F132" s="38">
        <v>-6.4422868390965901E-3</v>
      </c>
      <c r="G132" s="38">
        <v>-1.07619548802494E-3</v>
      </c>
      <c r="H132" s="38">
        <v>1.7787957735992399E-2</v>
      </c>
      <c r="I132" s="38">
        <v>-2.1979589754145198E-2</v>
      </c>
      <c r="J132" s="38">
        <v>-4.2172380348538999E-2</v>
      </c>
      <c r="K132" s="39">
        <v>-7.8598911048232306E-5</v>
      </c>
      <c r="L132" s="38">
        <v>1.96397092272804E-3</v>
      </c>
      <c r="M132" s="38">
        <v>0</v>
      </c>
      <c r="N132" s="38">
        <v>0</v>
      </c>
      <c r="O132" s="38">
        <v>-2.8568805330337701E-2</v>
      </c>
      <c r="P132" s="38">
        <v>0</v>
      </c>
      <c r="Q132" s="38">
        <v>2.5242147782416301E-2</v>
      </c>
      <c r="R132" s="38">
        <v>0</v>
      </c>
      <c r="S132" s="38">
        <v>0</v>
      </c>
      <c r="T132" s="38">
        <v>0</v>
      </c>
      <c r="U132" s="38">
        <v>0</v>
      </c>
      <c r="V132" s="38">
        <v>0</v>
      </c>
      <c r="W132" s="38">
        <v>0</v>
      </c>
      <c r="X132" s="38">
        <v>0</v>
      </c>
      <c r="Y132" s="38">
        <v>2.6765282198741201E-4</v>
      </c>
      <c r="Z132" s="38">
        <v>-1.6065694030532599E-4</v>
      </c>
      <c r="AA132" s="38">
        <v>1.10099338393975E-4</v>
      </c>
      <c r="AB132" s="39">
        <v>-2.0897971149940799E-5</v>
      </c>
      <c r="AC132" s="38">
        <v>2.5490679744283101E-4</v>
      </c>
      <c r="AD132" s="38">
        <v>5.4514448312628899E-4</v>
      </c>
      <c r="AE132" s="38">
        <v>-1.42468506786048E-3</v>
      </c>
      <c r="AF132" s="38">
        <v>-5.0916466814101599E-2</v>
      </c>
      <c r="AH132">
        <f t="shared" si="6"/>
        <v>-5.0916466814101599E-2</v>
      </c>
      <c r="AJ132">
        <f t="shared" si="7"/>
        <v>-5.0916466814101599E-2</v>
      </c>
      <c r="AK132">
        <f t="shared" si="8"/>
        <v>-5.1834116432548608E-2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53C13-148F-6C46-934D-068F142B121F}">
  <dimension ref="A1:AK132"/>
  <sheetViews>
    <sheetView topLeftCell="AJ3" zoomScale="161" workbookViewId="0">
      <selection activeCell="BC17" sqref="BC17"/>
    </sheetView>
  </sheetViews>
  <sheetFormatPr defaultColWidth="8.85546875" defaultRowHeight="15"/>
  <sheetData>
    <row r="1" spans="1:37">
      <c r="A1" s="36" t="s">
        <v>0</v>
      </c>
      <c r="B1" s="36" t="s">
        <v>80</v>
      </c>
      <c r="C1" s="36" t="s">
        <v>81</v>
      </c>
      <c r="D1" s="36" t="s">
        <v>82</v>
      </c>
      <c r="E1" s="36" t="s">
        <v>83</v>
      </c>
      <c r="F1" s="36" t="s">
        <v>84</v>
      </c>
      <c r="G1" s="36" t="s">
        <v>85</v>
      </c>
      <c r="H1" s="36" t="s">
        <v>86</v>
      </c>
      <c r="I1" s="36" t="s">
        <v>87</v>
      </c>
      <c r="J1" s="36" t="s">
        <v>88</v>
      </c>
      <c r="K1" s="36" t="s">
        <v>89</v>
      </c>
      <c r="L1" s="36" t="s">
        <v>90</v>
      </c>
      <c r="M1" s="36" t="s">
        <v>91</v>
      </c>
      <c r="N1" s="36" t="s">
        <v>92</v>
      </c>
      <c r="O1" s="36" t="s">
        <v>93</v>
      </c>
      <c r="P1" s="36" t="s">
        <v>94</v>
      </c>
      <c r="Q1" s="36" t="s">
        <v>95</v>
      </c>
      <c r="R1" s="36" t="s">
        <v>96</v>
      </c>
      <c r="S1" s="36" t="s">
        <v>97</v>
      </c>
      <c r="T1" s="36" t="s">
        <v>98</v>
      </c>
      <c r="U1" s="36" t="s">
        <v>99</v>
      </c>
      <c r="V1" s="36" t="s">
        <v>100</v>
      </c>
      <c r="W1" s="36" t="s">
        <v>44</v>
      </c>
      <c r="X1" s="36" t="s">
        <v>45</v>
      </c>
      <c r="Y1" s="36" t="s">
        <v>101</v>
      </c>
      <c r="Z1" s="36" t="s">
        <v>102</v>
      </c>
      <c r="AA1" s="36" t="s">
        <v>103</v>
      </c>
      <c r="AB1" s="36" t="s">
        <v>104</v>
      </c>
      <c r="AC1" s="36" t="s">
        <v>105</v>
      </c>
      <c r="AD1" s="36" t="s">
        <v>106</v>
      </c>
      <c r="AE1" s="36" t="s">
        <v>107</v>
      </c>
      <c r="AF1" s="36" t="s">
        <v>46</v>
      </c>
      <c r="AG1" s="36" t="s">
        <v>108</v>
      </c>
      <c r="AH1" t="s">
        <v>109</v>
      </c>
      <c r="AI1" t="s">
        <v>110</v>
      </c>
      <c r="AJ1" t="s">
        <v>1233</v>
      </c>
      <c r="AK1" t="s">
        <v>1234</v>
      </c>
    </row>
    <row r="2" spans="1:37">
      <c r="A2" s="37">
        <v>39172</v>
      </c>
      <c r="B2" s="38">
        <v>3.8112009146972102E-3</v>
      </c>
      <c r="C2" s="38">
        <v>-1.71043327851314E-3</v>
      </c>
      <c r="D2" s="38">
        <v>6.9735637245138397E-4</v>
      </c>
      <c r="E2" s="38">
        <v>-7.2801051833286702E-3</v>
      </c>
      <c r="F2" s="38">
        <v>-1.2264583155821801E-2</v>
      </c>
      <c r="G2" s="38">
        <v>-4.4132842157664401E-2</v>
      </c>
      <c r="H2" s="38">
        <v>3.7468270691363603E-2</v>
      </c>
      <c r="I2" s="38">
        <v>7.2960841545189101E-2</v>
      </c>
      <c r="J2" s="38">
        <v>-9.0491379305792596E-2</v>
      </c>
      <c r="K2" s="38">
        <v>-0.154195892471711</v>
      </c>
      <c r="L2" s="38">
        <v>-5.0863903020058297E-2</v>
      </c>
      <c r="M2" s="38">
        <v>0</v>
      </c>
      <c r="N2" s="38">
        <v>0</v>
      </c>
      <c r="O2" s="38">
        <v>-7.3984440679745796E-3</v>
      </c>
      <c r="P2" s="38">
        <v>0</v>
      </c>
      <c r="Q2" s="38">
        <v>-1.4380284365398E-2</v>
      </c>
      <c r="R2" s="38">
        <v>0</v>
      </c>
      <c r="S2" s="38">
        <v>0</v>
      </c>
      <c r="T2" s="38">
        <v>0</v>
      </c>
      <c r="U2" s="38">
        <v>0</v>
      </c>
      <c r="V2" s="38">
        <v>0</v>
      </c>
      <c r="W2" s="38">
        <v>0</v>
      </c>
      <c r="X2" s="38">
        <v>0</v>
      </c>
      <c r="Y2" s="38">
        <v>0</v>
      </c>
      <c r="Z2" s="38">
        <v>0</v>
      </c>
      <c r="AA2" s="38">
        <v>0</v>
      </c>
      <c r="AB2" s="38">
        <v>0</v>
      </c>
      <c r="AC2" s="38">
        <v>0</v>
      </c>
      <c r="AD2" s="38">
        <v>0</v>
      </c>
      <c r="AE2" s="38">
        <v>-5.0642610029151998E-3</v>
      </c>
      <c r="AF2" s="38">
        <v>-0.272844458485477</v>
      </c>
      <c r="AG2" s="38">
        <v>0</v>
      </c>
      <c r="AH2">
        <f t="shared" ref="AH2:AH65" si="0">AF2+$AG$2</f>
        <v>-0.272844458485477</v>
      </c>
      <c r="AI2">
        <v>0.92500000000000004</v>
      </c>
      <c r="AJ2">
        <f t="shared" ref="AJ2:AJ65" si="1">+AH2</f>
        <v>-0.272844458485477</v>
      </c>
      <c r="AK2">
        <f t="shared" ref="AK2:AK65" si="2">AH2-SUM(Y2:AD2,K2)</f>
        <v>-0.118648566013766</v>
      </c>
    </row>
    <row r="3" spans="1:37">
      <c r="A3" s="37">
        <v>39263</v>
      </c>
      <c r="B3" s="38">
        <v>3.8330716565994302E-3</v>
      </c>
      <c r="C3" s="38">
        <v>-2.0669535128520198E-3</v>
      </c>
      <c r="D3" s="38">
        <v>1.3258942965635801E-3</v>
      </c>
      <c r="E3" s="38">
        <v>-1.1438522263855701E-2</v>
      </c>
      <c r="F3" s="38">
        <v>-1.43384398832177E-2</v>
      </c>
      <c r="G3" s="38">
        <v>-4.8180541687757997E-2</v>
      </c>
      <c r="H3" s="38">
        <v>2.6991401513915401E-2</v>
      </c>
      <c r="I3" s="38">
        <v>6.4368533019529703E-2</v>
      </c>
      <c r="J3" s="38">
        <v>-0.105413571336233</v>
      </c>
      <c r="K3" s="38">
        <v>-0.125112343196111</v>
      </c>
      <c r="L3" s="38">
        <v>-5.1640808786287497E-2</v>
      </c>
      <c r="M3" s="38">
        <v>0</v>
      </c>
      <c r="N3" s="38">
        <v>0</v>
      </c>
      <c r="O3" s="38">
        <v>-7.8845690867253692E-3</v>
      </c>
      <c r="P3" s="38">
        <v>0</v>
      </c>
      <c r="Q3" s="38">
        <v>-3.3844686955575597E-2</v>
      </c>
      <c r="R3" s="38">
        <v>0</v>
      </c>
      <c r="S3" s="38">
        <v>0</v>
      </c>
      <c r="T3" s="38">
        <v>0</v>
      </c>
      <c r="U3" s="38">
        <v>0</v>
      </c>
      <c r="V3" s="38">
        <v>0</v>
      </c>
      <c r="W3" s="38">
        <v>0</v>
      </c>
      <c r="X3" s="38">
        <v>0</v>
      </c>
      <c r="Y3" s="38">
        <v>0</v>
      </c>
      <c r="Z3" s="38">
        <v>0</v>
      </c>
      <c r="AA3" s="38">
        <v>0</v>
      </c>
      <c r="AB3" s="38">
        <v>0</v>
      </c>
      <c r="AC3" s="38">
        <v>0</v>
      </c>
      <c r="AD3" s="38">
        <v>0</v>
      </c>
      <c r="AE3" s="38">
        <v>-5.0223742844913398E-3</v>
      </c>
      <c r="AF3" s="38">
        <v>-0.30842391050649998</v>
      </c>
      <c r="AH3">
        <f t="shared" si="0"/>
        <v>-0.30842391050649998</v>
      </c>
      <c r="AI3">
        <v>0.99</v>
      </c>
      <c r="AJ3">
        <f t="shared" si="1"/>
        <v>-0.30842391050649998</v>
      </c>
      <c r="AK3">
        <f t="shared" si="2"/>
        <v>-0.18331156731038897</v>
      </c>
    </row>
    <row r="4" spans="1:37">
      <c r="A4" s="37">
        <v>39355</v>
      </c>
      <c r="B4" s="38">
        <v>3.6585477630483201E-3</v>
      </c>
      <c r="C4" s="38">
        <v>-2.2888761570473599E-3</v>
      </c>
      <c r="D4" s="38">
        <v>7.6453439786140298E-3</v>
      </c>
      <c r="E4" s="38">
        <v>-1.7164336935368101E-2</v>
      </c>
      <c r="F4" s="38">
        <v>-1.48689443256104E-2</v>
      </c>
      <c r="G4" s="38">
        <v>-4.2874981777281898E-2</v>
      </c>
      <c r="H4" s="38">
        <v>3.4231652058940097E-2</v>
      </c>
      <c r="I4" s="38">
        <v>6.5591622497078506E-2</v>
      </c>
      <c r="J4" s="38">
        <v>-0.113650103414971</v>
      </c>
      <c r="K4" s="38">
        <v>-0.12961946596545901</v>
      </c>
      <c r="L4" s="38">
        <v>-3.8616281563141799E-2</v>
      </c>
      <c r="M4" s="38">
        <v>0</v>
      </c>
      <c r="N4" s="38">
        <v>0</v>
      </c>
      <c r="O4" s="38">
        <v>-8.8211352797081307E-3</v>
      </c>
      <c r="P4" s="38">
        <v>0</v>
      </c>
      <c r="Q4" s="38">
        <v>-3.6437133773364903E-2</v>
      </c>
      <c r="R4" s="38">
        <v>0</v>
      </c>
      <c r="S4" s="38">
        <v>0</v>
      </c>
      <c r="T4" s="38">
        <v>0</v>
      </c>
      <c r="U4" s="38">
        <v>0</v>
      </c>
      <c r="V4" s="38">
        <v>0</v>
      </c>
      <c r="W4" s="38">
        <v>0</v>
      </c>
      <c r="X4" s="38">
        <v>0</v>
      </c>
      <c r="Y4" s="38">
        <v>0</v>
      </c>
      <c r="Z4" s="38">
        <v>0</v>
      </c>
      <c r="AA4" s="38">
        <v>0</v>
      </c>
      <c r="AB4" s="38">
        <v>0</v>
      </c>
      <c r="AC4" s="38">
        <v>0</v>
      </c>
      <c r="AD4" s="38">
        <v>0</v>
      </c>
      <c r="AE4" s="38">
        <v>-4.9803833143603699E-3</v>
      </c>
      <c r="AF4" s="38">
        <v>-0.29819447620863299</v>
      </c>
      <c r="AH4">
        <f t="shared" si="0"/>
        <v>-0.29819447620863299</v>
      </c>
      <c r="AI4">
        <v>1.07</v>
      </c>
      <c r="AJ4">
        <f t="shared" si="1"/>
        <v>-0.29819447620863299</v>
      </c>
      <c r="AK4">
        <f t="shared" si="2"/>
        <v>-0.16857501024317398</v>
      </c>
    </row>
    <row r="5" spans="1:37">
      <c r="A5" s="37">
        <v>39447</v>
      </c>
      <c r="B5" s="38">
        <v>3.6080484311443299E-3</v>
      </c>
      <c r="C5" s="38">
        <v>-2.8553750794538799E-3</v>
      </c>
      <c r="D5" s="38">
        <v>1.30214789990675E-2</v>
      </c>
      <c r="E5" s="38">
        <v>-2.0408481617854201E-2</v>
      </c>
      <c r="F5" s="38">
        <v>-1.41934356037765E-2</v>
      </c>
      <c r="G5" s="38">
        <v>-3.8437552708530803E-2</v>
      </c>
      <c r="H5" s="38">
        <v>3.3445446926944698E-2</v>
      </c>
      <c r="I5" s="38">
        <v>7.11787361045116E-2</v>
      </c>
      <c r="J5" s="38">
        <v>-0.10974083111782</v>
      </c>
      <c r="K5" s="38">
        <v>-0.15498955163243999</v>
      </c>
      <c r="L5" s="38">
        <v>-2.4023759708842001E-2</v>
      </c>
      <c r="M5" s="38">
        <v>0</v>
      </c>
      <c r="N5" s="38">
        <v>0</v>
      </c>
      <c r="O5" s="38">
        <v>-9.3487357749301499E-3</v>
      </c>
      <c r="P5" s="38">
        <v>0</v>
      </c>
      <c r="Q5" s="38">
        <v>-2.9476797020247799E-2</v>
      </c>
      <c r="R5" s="38">
        <v>0</v>
      </c>
      <c r="S5" s="38">
        <v>0</v>
      </c>
      <c r="T5" s="38">
        <v>0</v>
      </c>
      <c r="U5" s="38">
        <v>0</v>
      </c>
      <c r="V5" s="38">
        <v>0</v>
      </c>
      <c r="W5" s="38">
        <v>0</v>
      </c>
      <c r="X5" s="38">
        <v>0</v>
      </c>
      <c r="Y5" s="38">
        <v>0</v>
      </c>
      <c r="Z5" s="38">
        <v>0</v>
      </c>
      <c r="AA5" s="38">
        <v>0</v>
      </c>
      <c r="AB5" s="38">
        <v>0</v>
      </c>
      <c r="AC5" s="38">
        <v>0</v>
      </c>
      <c r="AD5" s="38">
        <v>0</v>
      </c>
      <c r="AE5" s="38">
        <v>-4.93830873245398E-3</v>
      </c>
      <c r="AF5" s="38">
        <v>-0.28715911853468401</v>
      </c>
      <c r="AH5">
        <f t="shared" si="0"/>
        <v>-0.28715911853468401</v>
      </c>
      <c r="AI5">
        <v>1.0974999999999999</v>
      </c>
      <c r="AJ5">
        <f t="shared" si="1"/>
        <v>-0.28715911853468401</v>
      </c>
      <c r="AK5">
        <f t="shared" si="2"/>
        <v>-0.13216956690224402</v>
      </c>
    </row>
    <row r="6" spans="1:37">
      <c r="A6" s="37">
        <v>39538</v>
      </c>
      <c r="B6" s="38">
        <v>3.5041489217149699E-3</v>
      </c>
      <c r="C6" s="38">
        <v>-1.33279158231795E-3</v>
      </c>
      <c r="D6" s="38">
        <v>1.94836402940766E-2</v>
      </c>
      <c r="E6" s="38">
        <v>-9.4448842549868794E-3</v>
      </c>
      <c r="F6" s="38">
        <v>-1.2388107083866499E-2</v>
      </c>
      <c r="G6" s="38">
        <v>-4.08748893684628E-2</v>
      </c>
      <c r="H6" s="38">
        <v>3.6876466910656901E-2</v>
      </c>
      <c r="I6" s="38">
        <v>6.0133482985051098E-2</v>
      </c>
      <c r="J6" s="38">
        <v>-0.107948330254326</v>
      </c>
      <c r="K6" s="38">
        <v>-0.17311816863340701</v>
      </c>
      <c r="L6" s="38">
        <v>-1.52429384091743E-2</v>
      </c>
      <c r="M6" s="38">
        <v>0</v>
      </c>
      <c r="N6" s="38">
        <v>0</v>
      </c>
      <c r="O6" s="38">
        <v>-1.01673588374637E-2</v>
      </c>
      <c r="P6" s="38">
        <v>0</v>
      </c>
      <c r="Q6" s="38">
        <v>-4.50506931916866E-2</v>
      </c>
      <c r="R6" s="38">
        <v>0</v>
      </c>
      <c r="S6" s="38">
        <v>0</v>
      </c>
      <c r="T6" s="38">
        <v>0</v>
      </c>
      <c r="U6" s="38">
        <v>0</v>
      </c>
      <c r="V6" s="38">
        <v>0</v>
      </c>
      <c r="W6" s="38">
        <v>0</v>
      </c>
      <c r="X6" s="38">
        <v>0</v>
      </c>
      <c r="Y6" s="38">
        <v>0</v>
      </c>
      <c r="Z6" s="38">
        <v>0</v>
      </c>
      <c r="AA6" s="38">
        <v>0</v>
      </c>
      <c r="AB6" s="38">
        <v>0</v>
      </c>
      <c r="AC6" s="38">
        <v>0</v>
      </c>
      <c r="AD6" s="38">
        <v>0</v>
      </c>
      <c r="AE6" s="38">
        <v>-4.8961703433305801E-3</v>
      </c>
      <c r="AF6" s="38">
        <v>-0.30046659284752503</v>
      </c>
      <c r="AH6">
        <f t="shared" si="0"/>
        <v>-0.30046659284752503</v>
      </c>
      <c r="AI6">
        <v>1.0575000000000001</v>
      </c>
      <c r="AJ6">
        <f t="shared" si="1"/>
        <v>-0.30046659284752503</v>
      </c>
      <c r="AK6">
        <f t="shared" si="2"/>
        <v>-0.12734842421411802</v>
      </c>
    </row>
    <row r="7" spans="1:37">
      <c r="A7" s="37">
        <v>39629</v>
      </c>
      <c r="B7" s="38">
        <v>3.4092724261115702E-3</v>
      </c>
      <c r="C7" s="38">
        <v>-6.9739415285901695E-4</v>
      </c>
      <c r="D7" s="38">
        <v>1.8872901521393901E-2</v>
      </c>
      <c r="E7" s="38">
        <v>-3.68323482261398E-3</v>
      </c>
      <c r="F7" s="38">
        <v>-1.3647233350900101E-2</v>
      </c>
      <c r="G7" s="38">
        <v>-4.0758857125682703E-2</v>
      </c>
      <c r="H7" s="38">
        <v>3.2641166509379697E-2</v>
      </c>
      <c r="I7" s="38">
        <v>5.2816942627139297E-2</v>
      </c>
      <c r="J7" s="38">
        <v>-0.117635681381613</v>
      </c>
      <c r="K7" s="38">
        <v>-0.19127716081086801</v>
      </c>
      <c r="L7" s="38">
        <v>-1.0004637747607599E-2</v>
      </c>
      <c r="M7" s="38">
        <v>0</v>
      </c>
      <c r="N7" s="38">
        <v>0</v>
      </c>
      <c r="O7" s="38">
        <v>-1.1284535583784601E-2</v>
      </c>
      <c r="P7" s="38">
        <v>0</v>
      </c>
      <c r="Q7" s="38">
        <v>-4.7477538255594399E-2</v>
      </c>
      <c r="R7" s="38">
        <v>0</v>
      </c>
      <c r="S7" s="38">
        <v>0</v>
      </c>
      <c r="T7" s="38">
        <v>0</v>
      </c>
      <c r="U7" s="38">
        <v>0</v>
      </c>
      <c r="V7" s="38">
        <v>0</v>
      </c>
      <c r="W7" s="38">
        <v>0</v>
      </c>
      <c r="X7" s="38">
        <v>0</v>
      </c>
      <c r="Y7" s="38">
        <v>0</v>
      </c>
      <c r="Z7" s="38">
        <v>0</v>
      </c>
      <c r="AA7" s="38">
        <v>0</v>
      </c>
      <c r="AB7" s="38">
        <v>0</v>
      </c>
      <c r="AC7" s="38">
        <v>0</v>
      </c>
      <c r="AD7" s="38">
        <v>0</v>
      </c>
      <c r="AE7" s="38">
        <v>-4.8539871432130401E-3</v>
      </c>
      <c r="AF7" s="38">
        <v>-0.33357997729071398</v>
      </c>
      <c r="AH7">
        <f t="shared" si="0"/>
        <v>-0.33357997729071398</v>
      </c>
      <c r="AI7">
        <v>1.1025</v>
      </c>
      <c r="AJ7">
        <f t="shared" si="1"/>
        <v>-0.33357997729071398</v>
      </c>
      <c r="AK7">
        <f t="shared" si="2"/>
        <v>-0.14230281647984597</v>
      </c>
    </row>
    <row r="8" spans="1:37">
      <c r="A8" s="37">
        <v>39721</v>
      </c>
      <c r="B8" s="38">
        <v>3.5332492853010098E-3</v>
      </c>
      <c r="C8" s="38">
        <v>2.0901915856642401E-3</v>
      </c>
      <c r="D8" s="38">
        <v>2.34769101684748E-2</v>
      </c>
      <c r="E8" s="38">
        <v>1.0309275172368701E-2</v>
      </c>
      <c r="F8" s="38">
        <v>-1.2705451891405199E-2</v>
      </c>
      <c r="G8" s="38">
        <v>-4.4179311721231102E-2</v>
      </c>
      <c r="H8" s="38">
        <v>3.0665029955694201E-2</v>
      </c>
      <c r="I8" s="38">
        <v>5.9861477974520398E-2</v>
      </c>
      <c r="J8" s="38">
        <v>-0.11914732956111999</v>
      </c>
      <c r="K8" s="38">
        <v>-0.14347133109716001</v>
      </c>
      <c r="L8" s="38">
        <v>-5.6542631241742096E-3</v>
      </c>
      <c r="M8" s="38">
        <v>0</v>
      </c>
      <c r="N8" s="38">
        <v>0</v>
      </c>
      <c r="O8" s="38">
        <v>-1.12343477628242E-2</v>
      </c>
      <c r="P8" s="38">
        <v>0</v>
      </c>
      <c r="Q8" s="38">
        <v>-5.0784502391120999E-2</v>
      </c>
      <c r="R8" s="38">
        <v>0</v>
      </c>
      <c r="S8" s="38">
        <v>0</v>
      </c>
      <c r="T8" s="38">
        <v>0</v>
      </c>
      <c r="U8" s="38">
        <v>0</v>
      </c>
      <c r="V8" s="38">
        <v>0</v>
      </c>
      <c r="W8" s="38">
        <v>0</v>
      </c>
      <c r="X8" s="38">
        <v>0</v>
      </c>
      <c r="Y8" s="38">
        <v>0</v>
      </c>
      <c r="Z8" s="38">
        <v>0</v>
      </c>
      <c r="AA8" s="38">
        <v>0</v>
      </c>
      <c r="AB8" s="38">
        <v>0</v>
      </c>
      <c r="AC8" s="38">
        <v>0</v>
      </c>
      <c r="AD8" s="38">
        <v>0</v>
      </c>
      <c r="AE8" s="38">
        <v>-4.8117773462232902E-3</v>
      </c>
      <c r="AF8" s="38">
        <v>-0.262052180753238</v>
      </c>
      <c r="AH8">
        <f t="shared" si="0"/>
        <v>-0.262052180753238</v>
      </c>
      <c r="AI8">
        <v>1.135</v>
      </c>
      <c r="AJ8">
        <f t="shared" si="1"/>
        <v>-0.262052180753238</v>
      </c>
      <c r="AK8">
        <f t="shared" si="2"/>
        <v>-0.11858084965607799</v>
      </c>
    </row>
    <row r="9" spans="1:37">
      <c r="A9" s="37">
        <v>39813</v>
      </c>
      <c r="B9" s="38">
        <v>3.7837507896631502E-3</v>
      </c>
      <c r="C9" s="38">
        <v>8.1245889245529293E-3</v>
      </c>
      <c r="D9" s="38">
        <v>4.6308727789750398E-2</v>
      </c>
      <c r="E9" s="38">
        <v>3.2274239570263701E-2</v>
      </c>
      <c r="F9" s="38">
        <v>-1.6322695007237799E-3</v>
      </c>
      <c r="G9" s="38">
        <v>-6.9281550995726596E-2</v>
      </c>
      <c r="H9" s="38">
        <v>5.6907194175491602E-2</v>
      </c>
      <c r="I9" s="38">
        <v>1.07416355308343E-2</v>
      </c>
      <c r="J9" s="38">
        <v>-0.11394045299705099</v>
      </c>
      <c r="K9" s="38">
        <v>-9.6379579265355203E-2</v>
      </c>
      <c r="L9" s="38">
        <v>2.71446814705762E-2</v>
      </c>
      <c r="M9" s="38">
        <v>0</v>
      </c>
      <c r="N9" s="38">
        <v>0</v>
      </c>
      <c r="O9" s="38">
        <v>-1.3942418817061999E-2</v>
      </c>
      <c r="P9" s="38">
        <v>0</v>
      </c>
      <c r="Q9" s="38">
        <v>-7.7497223952605707E-2</v>
      </c>
      <c r="R9" s="38">
        <v>0</v>
      </c>
      <c r="S9" s="38">
        <v>0</v>
      </c>
      <c r="T9" s="38">
        <v>0</v>
      </c>
      <c r="U9" s="38">
        <v>0</v>
      </c>
      <c r="V9" s="38">
        <v>0</v>
      </c>
      <c r="W9" s="38">
        <v>0</v>
      </c>
      <c r="X9" s="38">
        <v>0</v>
      </c>
      <c r="Y9" s="38">
        <v>2.7021874075449401E-2</v>
      </c>
      <c r="Z9" s="38">
        <v>1.7972044795682901E-2</v>
      </c>
      <c r="AA9" s="38">
        <v>4.5128603094390096E-3</v>
      </c>
      <c r="AB9" s="38">
        <v>1.1289921061975799E-3</v>
      </c>
      <c r="AC9" s="38">
        <v>7.0633346689520898E-4</v>
      </c>
      <c r="AD9" s="38">
        <v>1.53184494714083E-3</v>
      </c>
      <c r="AE9" s="38">
        <v>-4.7695584098373404E-3</v>
      </c>
      <c r="AF9" s="38">
        <v>-0.139284285986427</v>
      </c>
      <c r="AH9">
        <f t="shared" si="0"/>
        <v>-0.139284285986427</v>
      </c>
      <c r="AI9">
        <v>0.97250000000000003</v>
      </c>
      <c r="AJ9">
        <f t="shared" si="1"/>
        <v>-0.139284285986427</v>
      </c>
      <c r="AK9">
        <f t="shared" si="2"/>
        <v>-9.5778656421876718E-2</v>
      </c>
    </row>
    <row r="10" spans="1:37">
      <c r="A10" s="37">
        <v>39903</v>
      </c>
      <c r="B10" s="38">
        <v>3.6653485593804202E-3</v>
      </c>
      <c r="C10" s="38">
        <v>9.9006478085608106E-3</v>
      </c>
      <c r="D10" s="38">
        <v>3.9738887424278599E-2</v>
      </c>
      <c r="E10" s="38">
        <v>4.1313135180601E-2</v>
      </c>
      <c r="F10" s="38">
        <v>-3.0148361570015601E-3</v>
      </c>
      <c r="G10" s="38">
        <v>-3.9623905101770898E-2</v>
      </c>
      <c r="H10" s="38">
        <v>4.7653263485626797E-2</v>
      </c>
      <c r="I10" s="38">
        <v>2.553943186789E-3</v>
      </c>
      <c r="J10" s="38">
        <v>-0.15341336644041201</v>
      </c>
      <c r="K10" s="38">
        <v>-2.89159352138442E-2</v>
      </c>
      <c r="L10" s="38">
        <v>5.2172175707455803E-2</v>
      </c>
      <c r="M10" s="38">
        <v>0</v>
      </c>
      <c r="N10" s="38">
        <v>0</v>
      </c>
      <c r="O10" s="38">
        <v>-1.7346552633073001E-2</v>
      </c>
      <c r="P10" s="38">
        <v>0</v>
      </c>
      <c r="Q10" s="38">
        <v>-7.2541932092928404E-2</v>
      </c>
      <c r="R10" s="38">
        <v>0</v>
      </c>
      <c r="S10" s="38">
        <v>0</v>
      </c>
      <c r="T10" s="38">
        <v>0</v>
      </c>
      <c r="U10" s="38">
        <v>0</v>
      </c>
      <c r="V10" s="38">
        <v>0</v>
      </c>
      <c r="W10" s="38">
        <v>0</v>
      </c>
      <c r="X10" s="38">
        <v>0</v>
      </c>
      <c r="Y10" s="38">
        <v>3.8685405322058601E-2</v>
      </c>
      <c r="Z10" s="38">
        <v>2.9618916167027099E-2</v>
      </c>
      <c r="AA10" s="38">
        <v>1.5534353789254701E-2</v>
      </c>
      <c r="AB10" s="38">
        <v>2.3496544315837098E-3</v>
      </c>
      <c r="AC10" s="38">
        <v>5.7129135182675999E-3</v>
      </c>
      <c r="AD10" s="38">
        <v>1.2122281612673201E-2</v>
      </c>
      <c r="AE10" s="38">
        <v>-4.7273470595818896E-3</v>
      </c>
      <c r="AF10" s="38">
        <v>-1.8562948505056898E-2</v>
      </c>
      <c r="AH10">
        <f t="shared" si="0"/>
        <v>-1.8562948505056898E-2</v>
      </c>
      <c r="AI10">
        <v>0.42</v>
      </c>
      <c r="AJ10">
        <f t="shared" si="1"/>
        <v>-1.8562948505056898E-2</v>
      </c>
      <c r="AK10">
        <f t="shared" si="2"/>
        <v>-9.367053813207761E-2</v>
      </c>
    </row>
    <row r="11" spans="1:37">
      <c r="A11" s="37">
        <v>39994</v>
      </c>
      <c r="B11" s="38">
        <v>3.4758064380752099E-3</v>
      </c>
      <c r="C11" s="38">
        <v>1.04873244480796E-2</v>
      </c>
      <c r="D11" s="38">
        <v>3.3014736074078503E-2</v>
      </c>
      <c r="E11" s="38">
        <v>4.6550501794952903E-2</v>
      </c>
      <c r="F11" s="38">
        <v>-3.0789617554836499E-3</v>
      </c>
      <c r="G11" s="38">
        <v>-2.8667733098314999E-2</v>
      </c>
      <c r="H11" s="38">
        <v>2.60187373588294E-2</v>
      </c>
      <c r="I11" s="38">
        <v>4.2191892260993302E-3</v>
      </c>
      <c r="J11" s="38">
        <v>-0.125439535543869</v>
      </c>
      <c r="K11" s="38">
        <v>1.12591195337213E-3</v>
      </c>
      <c r="L11" s="38">
        <v>3.7195756742402303E-2</v>
      </c>
      <c r="M11" s="38">
        <v>0</v>
      </c>
      <c r="N11" s="38">
        <v>0</v>
      </c>
      <c r="O11" s="38">
        <v>-1.59013406948533E-2</v>
      </c>
      <c r="P11" s="38">
        <v>0</v>
      </c>
      <c r="Q11" s="38">
        <v>-5.1809304920464802E-2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8">
        <v>0</v>
      </c>
      <c r="X11" s="38">
        <v>0</v>
      </c>
      <c r="Y11" s="38">
        <v>3.6693849878824597E-2</v>
      </c>
      <c r="Z11" s="38">
        <v>2.84961691388383E-2</v>
      </c>
      <c r="AA11" s="38">
        <v>2.4719010275183102E-2</v>
      </c>
      <c r="AB11" s="38">
        <v>1.17675519411826E-2</v>
      </c>
      <c r="AC11" s="38">
        <v>4.7472224974260098E-3</v>
      </c>
      <c r="AD11" s="38">
        <v>2.8174057966132902E-2</v>
      </c>
      <c r="AE11" s="38">
        <v>-4.6851593129960799E-3</v>
      </c>
      <c r="AF11" s="38">
        <v>6.7103790407492994E-2</v>
      </c>
      <c r="AH11">
        <f t="shared" si="0"/>
        <v>6.7103790407492994E-2</v>
      </c>
      <c r="AI11">
        <v>0.23250000000000001</v>
      </c>
      <c r="AJ11">
        <f t="shared" si="1"/>
        <v>6.7103790407492994E-2</v>
      </c>
      <c r="AK11">
        <f t="shared" si="2"/>
        <v>-6.8619983243466673E-2</v>
      </c>
    </row>
    <row r="12" spans="1:37">
      <c r="A12" s="37">
        <v>40086</v>
      </c>
      <c r="B12" s="38">
        <v>2.9640431211316902E-3</v>
      </c>
      <c r="C12" s="38">
        <v>6.9124715024664702E-3</v>
      </c>
      <c r="D12" s="38">
        <v>2.5813125605895899E-2</v>
      </c>
      <c r="E12" s="38">
        <v>4.7327771339367997E-2</v>
      </c>
      <c r="F12" s="38">
        <v>-1.1326774023360301E-3</v>
      </c>
      <c r="G12" s="38">
        <v>7.63460980336468E-3</v>
      </c>
      <c r="H12" s="38">
        <v>1.24808147347745E-2</v>
      </c>
      <c r="I12" s="38">
        <v>3.70682640663324E-3</v>
      </c>
      <c r="J12" s="38">
        <v>-0.117031944130658</v>
      </c>
      <c r="K12" s="38">
        <v>6.1202252652746002E-4</v>
      </c>
      <c r="L12" s="38">
        <v>1.0127497670738599E-2</v>
      </c>
      <c r="M12" s="38">
        <v>0</v>
      </c>
      <c r="N12" s="38">
        <v>0</v>
      </c>
      <c r="O12" s="38">
        <v>-1.0144987188647901E-2</v>
      </c>
      <c r="P12" s="38">
        <v>0</v>
      </c>
      <c r="Q12" s="38">
        <v>-5.4931432803159999E-2</v>
      </c>
      <c r="R12" s="38">
        <v>0</v>
      </c>
      <c r="S12" s="38">
        <v>0</v>
      </c>
      <c r="T12" s="38">
        <v>0</v>
      </c>
      <c r="U12" s="38">
        <v>0</v>
      </c>
      <c r="V12" s="38">
        <v>0</v>
      </c>
      <c r="W12" s="38">
        <v>0</v>
      </c>
      <c r="X12" s="38">
        <v>0</v>
      </c>
      <c r="Y12" s="38">
        <v>1.90718366550118E-2</v>
      </c>
      <c r="Z12" s="38">
        <v>1.5502839032348E-2</v>
      </c>
      <c r="AA12" s="38">
        <v>1.3175329413893599E-2</v>
      </c>
      <c r="AB12" s="38">
        <v>7.85941471895878E-3</v>
      </c>
      <c r="AC12" s="38">
        <v>1.8892479884695501E-3</v>
      </c>
      <c r="AD12" s="38">
        <v>4.0889317405282601E-2</v>
      </c>
      <c r="AE12" s="38">
        <v>-4.6430105028776999E-3</v>
      </c>
      <c r="AF12" s="38">
        <v>2.8083115897183802E-2</v>
      </c>
      <c r="AH12">
        <f t="shared" si="0"/>
        <v>2.8083115897183802E-2</v>
      </c>
      <c r="AI12">
        <v>0.13250000000000001</v>
      </c>
      <c r="AJ12">
        <f t="shared" si="1"/>
        <v>2.8083115897183802E-2</v>
      </c>
      <c r="AK12">
        <f t="shared" si="2"/>
        <v>-7.0916891843307989E-2</v>
      </c>
    </row>
    <row r="13" spans="1:37">
      <c r="A13" s="37">
        <v>40178</v>
      </c>
      <c r="B13" s="38">
        <v>2.90376070147092E-3</v>
      </c>
      <c r="C13" s="38">
        <v>7.7361476141610203E-3</v>
      </c>
      <c r="D13" s="38">
        <v>2.26709990197075E-2</v>
      </c>
      <c r="E13" s="38">
        <v>5.3596524789228502E-2</v>
      </c>
      <c r="F13" s="38">
        <v>6.1973161227726903E-4</v>
      </c>
      <c r="G13" s="38">
        <v>1.11161491629647E-2</v>
      </c>
      <c r="H13" s="38">
        <v>-1.38847844136691E-2</v>
      </c>
      <c r="I13" s="38">
        <v>2.74327151167276E-2</v>
      </c>
      <c r="J13" s="38">
        <v>-0.114803405217316</v>
      </c>
      <c r="K13" s="38">
        <v>5.5075315911807497E-2</v>
      </c>
      <c r="L13" s="38">
        <v>-9.31571267126452E-3</v>
      </c>
      <c r="M13" s="38">
        <v>0</v>
      </c>
      <c r="N13" s="38">
        <v>0</v>
      </c>
      <c r="O13" s="38">
        <v>-4.50493747146582E-3</v>
      </c>
      <c r="P13" s="38">
        <v>0</v>
      </c>
      <c r="Q13" s="38">
        <v>-3.6267173058171502E-2</v>
      </c>
      <c r="R13" s="38">
        <v>0</v>
      </c>
      <c r="S13" s="38">
        <v>0</v>
      </c>
      <c r="T13" s="38">
        <v>0</v>
      </c>
      <c r="U13" s="38">
        <v>0</v>
      </c>
      <c r="V13" s="38">
        <v>0</v>
      </c>
      <c r="W13" s="38">
        <v>0</v>
      </c>
      <c r="X13" s="38">
        <v>0</v>
      </c>
      <c r="Y13" s="38">
        <v>2.1154914523009501E-2</v>
      </c>
      <c r="Z13" s="38">
        <v>1.45426408576969E-2</v>
      </c>
      <c r="AA13" s="38">
        <v>2.02276280783368E-2</v>
      </c>
      <c r="AB13" s="38">
        <v>8.1023247717183205E-3</v>
      </c>
      <c r="AC13" s="38">
        <v>3.4668233982994901E-3</v>
      </c>
      <c r="AD13" s="38">
        <v>5.5260372090422102E-2</v>
      </c>
      <c r="AE13" s="38">
        <v>-4.6009152998354903E-3</v>
      </c>
      <c r="AF13" s="38">
        <v>0.120529119516104</v>
      </c>
      <c r="AH13">
        <f t="shared" si="0"/>
        <v>0.120529119516104</v>
      </c>
      <c r="AI13">
        <v>0.1125</v>
      </c>
      <c r="AJ13">
        <f t="shared" si="1"/>
        <v>0.120529119516104</v>
      </c>
      <c r="AK13">
        <f t="shared" si="2"/>
        <v>-5.7300900115186612E-2</v>
      </c>
    </row>
    <row r="14" spans="1:37">
      <c r="A14" s="37">
        <v>40268</v>
      </c>
      <c r="B14" s="38">
        <v>2.6443499715575599E-3</v>
      </c>
      <c r="C14" s="38">
        <v>6.34780292731756E-3</v>
      </c>
      <c r="D14" s="38">
        <v>1.9000486153401702E-2</v>
      </c>
      <c r="E14" s="38">
        <v>5.5599824274163399E-2</v>
      </c>
      <c r="F14" s="38">
        <v>3.0684976743193802E-3</v>
      </c>
      <c r="G14" s="38">
        <v>4.2134447464364198E-2</v>
      </c>
      <c r="H14" s="38">
        <v>-1.69219583702057E-2</v>
      </c>
      <c r="I14" s="38">
        <v>2.1997999111414399E-2</v>
      </c>
      <c r="J14" s="38">
        <v>-0.135210812826287</v>
      </c>
      <c r="K14" s="38">
        <v>6.9903151639841898E-2</v>
      </c>
      <c r="L14" s="38">
        <v>-1.7229836659189801E-3</v>
      </c>
      <c r="M14" s="38">
        <v>0</v>
      </c>
      <c r="N14" s="38">
        <v>0</v>
      </c>
      <c r="O14" s="38">
        <v>-2.81563025553971E-3</v>
      </c>
      <c r="P14" s="38">
        <v>0</v>
      </c>
      <c r="Q14" s="38">
        <v>-6.2298935116983499E-2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1.5334178901702E-2</v>
      </c>
      <c r="Z14" s="38">
        <v>5.1191072278555603E-3</v>
      </c>
      <c r="AA14" s="38">
        <v>9.1201925022013595E-3</v>
      </c>
      <c r="AB14" s="38">
        <v>2.0501818542813799E-3</v>
      </c>
      <c r="AC14" s="38">
        <v>-3.2482133888794202E-3</v>
      </c>
      <c r="AD14" s="38">
        <v>6.8561300797220101E-2</v>
      </c>
      <c r="AE14" s="38">
        <v>-4.5588877341670398E-3</v>
      </c>
      <c r="AF14" s="38">
        <v>9.4104099141658501E-2</v>
      </c>
      <c r="AH14">
        <f t="shared" si="0"/>
        <v>9.4104099141658501E-2</v>
      </c>
      <c r="AI14">
        <v>0.105</v>
      </c>
      <c r="AJ14">
        <f t="shared" si="1"/>
        <v>9.4104099141658501E-2</v>
      </c>
      <c r="AK14">
        <f t="shared" si="2"/>
        <v>-7.2735800392564373E-2</v>
      </c>
    </row>
    <row r="15" spans="1:37">
      <c r="A15" s="37">
        <v>40359</v>
      </c>
      <c r="B15" s="38">
        <v>2.4470702024147798E-3</v>
      </c>
      <c r="C15" s="38">
        <v>2.6879670424192598E-3</v>
      </c>
      <c r="D15" s="38">
        <v>2.4415424347475099E-2</v>
      </c>
      <c r="E15" s="38">
        <v>5.1042806061788501E-2</v>
      </c>
      <c r="F15" s="38">
        <v>1.26527318467341E-2</v>
      </c>
      <c r="G15" s="38">
        <v>4.5210800664657602E-2</v>
      </c>
      <c r="H15" s="38">
        <v>-1.6848074736634099E-2</v>
      </c>
      <c r="I15" s="38">
        <v>1.59385924756969E-2</v>
      </c>
      <c r="J15" s="38">
        <v>-0.13164532920979899</v>
      </c>
      <c r="K15" s="38">
        <v>5.6333193466701403E-2</v>
      </c>
      <c r="L15" s="38">
        <v>-1.7640692862693E-2</v>
      </c>
      <c r="M15" s="38">
        <v>0</v>
      </c>
      <c r="N15" s="38">
        <v>0</v>
      </c>
      <c r="O15" s="38">
        <v>3.0938880074746198E-3</v>
      </c>
      <c r="P15" s="38">
        <v>0</v>
      </c>
      <c r="Q15" s="38">
        <v>-8.8537431168077496E-2</v>
      </c>
      <c r="R15" s="38">
        <v>0</v>
      </c>
      <c r="S15" s="38">
        <v>0</v>
      </c>
      <c r="T15" s="38">
        <v>0</v>
      </c>
      <c r="U15" s="38">
        <v>0</v>
      </c>
      <c r="V15" s="38">
        <v>0</v>
      </c>
      <c r="W15" s="38">
        <v>0</v>
      </c>
      <c r="X15" s="38">
        <v>0</v>
      </c>
      <c r="Y15" s="38">
        <v>-2.60728117368854E-3</v>
      </c>
      <c r="Z15" s="38">
        <v>-8.5735511616170709E-3</v>
      </c>
      <c r="AA15" s="38">
        <v>-1.11769527306688E-2</v>
      </c>
      <c r="AB15" s="38">
        <v>-1.7010677783724299E-2</v>
      </c>
      <c r="AC15" s="38">
        <v>-2.6743092838801E-2</v>
      </c>
      <c r="AD15" s="38">
        <v>6.5157110590204501E-2</v>
      </c>
      <c r="AE15" s="38">
        <v>-4.5169412170819601E-3</v>
      </c>
      <c r="AF15" s="38">
        <v>-4.6320440177219702E-2</v>
      </c>
      <c r="AH15">
        <f t="shared" si="0"/>
        <v>-4.6320440177219702E-2</v>
      </c>
      <c r="AI15">
        <v>0.105</v>
      </c>
      <c r="AJ15">
        <f t="shared" si="1"/>
        <v>-4.6320440177219702E-2</v>
      </c>
      <c r="AK15">
        <f t="shared" si="2"/>
        <v>-0.1016991885456259</v>
      </c>
    </row>
    <row r="16" spans="1:37">
      <c r="A16" s="37">
        <v>40451</v>
      </c>
      <c r="B16" s="38">
        <v>2.3752148012252E-3</v>
      </c>
      <c r="C16" s="38">
        <v>2.6151861754408899E-3</v>
      </c>
      <c r="D16" s="38">
        <v>2.66864049639517E-2</v>
      </c>
      <c r="E16" s="38">
        <v>4.7232893498093398E-2</v>
      </c>
      <c r="F16" s="38">
        <v>1.4670341504641299E-2</v>
      </c>
      <c r="G16" s="38">
        <v>6.4932140479415701E-2</v>
      </c>
      <c r="H16" s="38">
        <v>-2.8169166710133E-2</v>
      </c>
      <c r="I16" s="38">
        <v>5.9305254800460904E-3</v>
      </c>
      <c r="J16" s="38">
        <v>-0.13191717615568099</v>
      </c>
      <c r="K16" s="38">
        <v>7.8171105881572098E-2</v>
      </c>
      <c r="L16" s="38">
        <v>6.8348129672679905E-4</v>
      </c>
      <c r="M16" s="38">
        <v>0</v>
      </c>
      <c r="N16" s="38">
        <v>0</v>
      </c>
      <c r="O16" s="38">
        <v>5.1987323842059103E-3</v>
      </c>
      <c r="P16" s="38">
        <v>0</v>
      </c>
      <c r="Q16" s="38">
        <v>-6.9257071370203899E-2</v>
      </c>
      <c r="R16" s="38">
        <v>0</v>
      </c>
      <c r="S16" s="38">
        <v>0</v>
      </c>
      <c r="T16" s="38">
        <v>0</v>
      </c>
      <c r="U16" s="38">
        <v>0</v>
      </c>
      <c r="V16" s="38">
        <v>0</v>
      </c>
      <c r="W16" s="38">
        <v>0</v>
      </c>
      <c r="X16" s="38">
        <v>0</v>
      </c>
      <c r="Y16" s="38">
        <v>2.3244796663767298E-3</v>
      </c>
      <c r="Z16" s="38">
        <v>-5.7071808399932903E-3</v>
      </c>
      <c r="AA16" s="38">
        <v>-1.0893267441332601E-2</v>
      </c>
      <c r="AB16" s="38">
        <v>-1.32772128486674E-2</v>
      </c>
      <c r="AC16" s="38">
        <v>-3.0807085342896601E-2</v>
      </c>
      <c r="AD16" s="38">
        <v>5.74679657862983E-2</v>
      </c>
      <c r="AE16" s="38">
        <v>-4.4750885612878898E-3</v>
      </c>
      <c r="AF16" s="38">
        <v>1.37852226477973E-2</v>
      </c>
      <c r="AH16">
        <f t="shared" si="0"/>
        <v>1.37852226477973E-2</v>
      </c>
      <c r="AI16">
        <v>0.1525</v>
      </c>
      <c r="AJ16">
        <f t="shared" si="1"/>
        <v>1.37852226477973E-2</v>
      </c>
      <c r="AK16">
        <f t="shared" si="2"/>
        <v>-6.349358221355994E-2</v>
      </c>
    </row>
    <row r="17" spans="1:37">
      <c r="A17" s="37">
        <v>40543</v>
      </c>
      <c r="B17" s="38">
        <v>1.93896869180649E-3</v>
      </c>
      <c r="C17" s="38">
        <v>2.7678477211869699E-3</v>
      </c>
      <c r="D17" s="38">
        <v>2.5876348271205499E-2</v>
      </c>
      <c r="E17" s="38">
        <v>4.3395961024254602E-2</v>
      </c>
      <c r="F17" s="38">
        <v>1.46662562327267E-2</v>
      </c>
      <c r="G17" s="38">
        <v>6.2771695173993003E-2</v>
      </c>
      <c r="H17" s="38">
        <v>-3.2976348221074002E-2</v>
      </c>
      <c r="I17" s="38">
        <v>2.2725021698819601E-2</v>
      </c>
      <c r="J17" s="38">
        <v>-0.13658519608424999</v>
      </c>
      <c r="K17" s="38">
        <v>9.3653936887367006E-2</v>
      </c>
      <c r="L17" s="38">
        <v>-1.41450318776556E-2</v>
      </c>
      <c r="M17" s="38">
        <v>0</v>
      </c>
      <c r="N17" s="38">
        <v>0</v>
      </c>
      <c r="O17" s="38">
        <v>8.7448735933089404E-3</v>
      </c>
      <c r="P17" s="38">
        <v>0</v>
      </c>
      <c r="Q17" s="38">
        <v>-5.7927864140321701E-2</v>
      </c>
      <c r="R17" s="38">
        <v>0</v>
      </c>
      <c r="S17" s="38">
        <v>0</v>
      </c>
      <c r="T17" s="38">
        <v>0</v>
      </c>
      <c r="U17" s="38">
        <v>0</v>
      </c>
      <c r="V17" s="38">
        <v>0</v>
      </c>
      <c r="W17" s="38">
        <v>0</v>
      </c>
      <c r="X17" s="38">
        <v>0</v>
      </c>
      <c r="Y17" s="38">
        <v>7.2796495669297397E-4</v>
      </c>
      <c r="Z17" s="38">
        <v>-5.72078490404736E-3</v>
      </c>
      <c r="AA17" s="38">
        <v>-9.5771426701134199E-3</v>
      </c>
      <c r="AB17" s="38">
        <v>-1.09502434029587E-2</v>
      </c>
      <c r="AC17" s="38">
        <v>-2.1719783160790401E-2</v>
      </c>
      <c r="AD17" s="38">
        <v>5.7984909668705599E-2</v>
      </c>
      <c r="AE17" s="38">
        <v>-4.4333420009595196E-3</v>
      </c>
      <c r="AF17" s="38">
        <v>4.1218047457895902E-2</v>
      </c>
      <c r="AH17">
        <f t="shared" si="0"/>
        <v>4.1218047457895902E-2</v>
      </c>
      <c r="AI17">
        <v>0.20250000000000001</v>
      </c>
      <c r="AJ17">
        <f t="shared" si="1"/>
        <v>4.1218047457895902E-2</v>
      </c>
      <c r="AK17">
        <f t="shared" si="2"/>
        <v>-6.318080991695979E-2</v>
      </c>
    </row>
    <row r="18" spans="1:37">
      <c r="A18" s="37">
        <v>40633</v>
      </c>
      <c r="B18" s="38">
        <v>1.70544948193522E-3</v>
      </c>
      <c r="C18" s="38">
        <v>2.44222227701477E-3</v>
      </c>
      <c r="D18" s="38">
        <v>1.97533417590816E-2</v>
      </c>
      <c r="E18" s="38">
        <v>4.6714991808525098E-2</v>
      </c>
      <c r="F18" s="38">
        <v>1.49956916999145E-2</v>
      </c>
      <c r="G18" s="38">
        <v>8.5414629429135594E-2</v>
      </c>
      <c r="H18" s="38">
        <v>-2.3676338075851101E-2</v>
      </c>
      <c r="I18" s="38">
        <v>2.6368455076386299E-2</v>
      </c>
      <c r="J18" s="38">
        <v>-0.12122432461933801</v>
      </c>
      <c r="K18" s="38">
        <v>8.83102364957873E-2</v>
      </c>
      <c r="L18" s="38">
        <v>-5.0869630368797899E-3</v>
      </c>
      <c r="M18" s="38">
        <v>0</v>
      </c>
      <c r="N18" s="38">
        <v>0</v>
      </c>
      <c r="O18" s="38">
        <v>1.17021268774621E-2</v>
      </c>
      <c r="P18" s="38">
        <v>0</v>
      </c>
      <c r="Q18" s="38">
        <v>-3.5447993124165002E-2</v>
      </c>
      <c r="R18" s="38">
        <v>0</v>
      </c>
      <c r="S18" s="38">
        <v>0</v>
      </c>
      <c r="T18" s="38">
        <v>0</v>
      </c>
      <c r="U18" s="38">
        <v>0</v>
      </c>
      <c r="V18" s="38">
        <v>0</v>
      </c>
      <c r="W18" s="38">
        <v>0</v>
      </c>
      <c r="X18" s="38">
        <v>0</v>
      </c>
      <c r="Y18" s="38">
        <v>2.8601591677854601E-3</v>
      </c>
      <c r="Z18" s="38">
        <v>-2.4007801029828201E-3</v>
      </c>
      <c r="AA18" s="38">
        <v>-1.3472123994290701E-3</v>
      </c>
      <c r="AB18" s="38">
        <v>-3.1748543849179699E-3</v>
      </c>
      <c r="AC18" s="38">
        <v>-1.92338149091234E-2</v>
      </c>
      <c r="AD18" s="38">
        <v>6.6761086897078298E-2</v>
      </c>
      <c r="AE18" s="38">
        <v>-4.3917132111072101E-3</v>
      </c>
      <c r="AF18" s="38">
        <v>0.15104439710631101</v>
      </c>
      <c r="AH18">
        <f t="shared" si="0"/>
        <v>0.15104439710631101</v>
      </c>
      <c r="AI18">
        <v>0.215</v>
      </c>
      <c r="AJ18">
        <f t="shared" si="1"/>
        <v>0.15104439710631101</v>
      </c>
      <c r="AK18">
        <f t="shared" si="2"/>
        <v>1.9269576342113209E-2</v>
      </c>
    </row>
    <row r="19" spans="1:37">
      <c r="A19" s="37">
        <v>40724</v>
      </c>
      <c r="B19" s="38">
        <v>1.7106949941657001E-3</v>
      </c>
      <c r="C19" s="38">
        <v>9.1443794101743903E-4</v>
      </c>
      <c r="D19" s="38">
        <v>2.5035448215928801E-2</v>
      </c>
      <c r="E19" s="38">
        <v>4.2260187914994002E-2</v>
      </c>
      <c r="F19" s="38">
        <v>1.89150793778191E-2</v>
      </c>
      <c r="G19" s="38">
        <v>8.9395778856236993E-2</v>
      </c>
      <c r="H19" s="38">
        <v>-2.9377231752959899E-2</v>
      </c>
      <c r="I19" s="38">
        <v>4.60741253280611E-2</v>
      </c>
      <c r="J19" s="38">
        <v>-0.139945424675504</v>
      </c>
      <c r="K19" s="38">
        <v>9.3161512750055894E-2</v>
      </c>
      <c r="L19" s="38">
        <v>-2.31282167465971E-2</v>
      </c>
      <c r="M19" s="38">
        <v>0</v>
      </c>
      <c r="N19" s="38">
        <v>0</v>
      </c>
      <c r="O19" s="38">
        <v>1.4979011030595599E-2</v>
      </c>
      <c r="P19" s="38">
        <v>0</v>
      </c>
      <c r="Q19" s="38">
        <v>-7.3641881341944507E-2</v>
      </c>
      <c r="R19" s="38">
        <v>0</v>
      </c>
      <c r="S19" s="38">
        <v>0</v>
      </c>
      <c r="T19" s="38">
        <v>0</v>
      </c>
      <c r="U19" s="38">
        <v>0</v>
      </c>
      <c r="V19" s="38">
        <v>0</v>
      </c>
      <c r="W19" s="38">
        <v>0</v>
      </c>
      <c r="X19" s="38">
        <v>0</v>
      </c>
      <c r="Y19" s="38">
        <v>-8.3949762369767405E-3</v>
      </c>
      <c r="Z19" s="38">
        <v>-1.20606884835155E-2</v>
      </c>
      <c r="AA19" s="38">
        <v>-1.6273670105082499E-2</v>
      </c>
      <c r="AB19" s="38">
        <v>-1.1536850874578401E-2</v>
      </c>
      <c r="AC19" s="38">
        <v>-3.2533457267190397E-2</v>
      </c>
      <c r="AD19" s="38">
        <v>6.7417514878841706E-2</v>
      </c>
      <c r="AE19" s="38">
        <v>-4.3502133263618103E-3</v>
      </c>
      <c r="AF19" s="38">
        <v>4.8621180477005102E-2</v>
      </c>
      <c r="AH19">
        <f t="shared" si="0"/>
        <v>4.8621180477005102E-2</v>
      </c>
      <c r="AI19">
        <v>0.30499999999999999</v>
      </c>
      <c r="AJ19">
        <f t="shared" si="1"/>
        <v>4.8621180477005102E-2</v>
      </c>
      <c r="AK19">
        <f t="shared" si="2"/>
        <v>-3.1158204184548968E-2</v>
      </c>
    </row>
    <row r="20" spans="1:37">
      <c r="A20" s="37">
        <v>40816</v>
      </c>
      <c r="B20" s="38">
        <v>1.55191240633332E-3</v>
      </c>
      <c r="C20" s="38">
        <v>-3.5500584224091702E-4</v>
      </c>
      <c r="D20" s="38">
        <v>3.1959586244121298E-2</v>
      </c>
      <c r="E20" s="38">
        <v>3.6568013851527102E-2</v>
      </c>
      <c r="F20" s="38">
        <v>2.5441646408040499E-2</v>
      </c>
      <c r="G20" s="38">
        <v>8.4373109071409297E-2</v>
      </c>
      <c r="H20" s="38">
        <v>-2.5945106090625201E-2</v>
      </c>
      <c r="I20" s="38">
        <v>4.6709375680544798E-2</v>
      </c>
      <c r="J20" s="38">
        <v>-0.14154933431316999</v>
      </c>
      <c r="K20" s="38">
        <v>9.8116638893506899E-2</v>
      </c>
      <c r="L20" s="38">
        <v>-3.6143951178967001E-2</v>
      </c>
      <c r="M20" s="38">
        <v>0</v>
      </c>
      <c r="N20" s="38">
        <v>0</v>
      </c>
      <c r="O20" s="38">
        <v>1.8945643656270501E-2</v>
      </c>
      <c r="P20" s="38">
        <v>0</v>
      </c>
      <c r="Q20" s="38">
        <v>-9.3159110939298295E-2</v>
      </c>
      <c r="R20" s="38">
        <v>0</v>
      </c>
      <c r="S20" s="38">
        <v>0</v>
      </c>
      <c r="T20" s="38">
        <v>0</v>
      </c>
      <c r="U20" s="38">
        <v>0</v>
      </c>
      <c r="V20" s="38">
        <v>0</v>
      </c>
      <c r="W20" s="38">
        <v>0</v>
      </c>
      <c r="X20" s="38">
        <v>0</v>
      </c>
      <c r="Y20" s="38">
        <v>-1.4925637517586601E-2</v>
      </c>
      <c r="Z20" s="38">
        <v>-1.9919915691288901E-2</v>
      </c>
      <c r="AA20" s="38">
        <v>-2.46370152909079E-2</v>
      </c>
      <c r="AB20" s="38">
        <v>-2.0230682196429699E-2</v>
      </c>
      <c r="AC20" s="38">
        <v>-3.9948749076441498E-2</v>
      </c>
      <c r="AD20" s="38">
        <v>5.37459669058441E-2</v>
      </c>
      <c r="AE20" s="38">
        <v>-4.3088529591941097E-3</v>
      </c>
      <c r="AF20" s="38">
        <v>-2.3711467978552701E-2</v>
      </c>
      <c r="AH20">
        <f t="shared" si="0"/>
        <v>-2.3711467978552701E-2</v>
      </c>
      <c r="AI20">
        <v>0.34499999999999997</v>
      </c>
      <c r="AJ20">
        <f t="shared" si="1"/>
        <v>-2.3711467978552701E-2</v>
      </c>
      <c r="AK20">
        <f t="shared" si="2"/>
        <v>-5.5912074005249099E-2</v>
      </c>
    </row>
    <row r="21" spans="1:37">
      <c r="A21" s="37">
        <v>40908</v>
      </c>
      <c r="B21" s="38">
        <v>1.80026464903553E-3</v>
      </c>
      <c r="C21" s="39">
        <v>-5.07167274009483E-5</v>
      </c>
      <c r="D21" s="38">
        <v>3.23541480014587E-2</v>
      </c>
      <c r="E21" s="38">
        <v>2.76891976663904E-2</v>
      </c>
      <c r="F21" s="38">
        <v>2.5228690046297301E-2</v>
      </c>
      <c r="G21" s="38">
        <v>8.4586563893883901E-2</v>
      </c>
      <c r="H21" s="38">
        <v>-2.96154319530244E-2</v>
      </c>
      <c r="I21" s="38">
        <v>4.0235015869131197E-2</v>
      </c>
      <c r="J21" s="38">
        <v>-0.166693827965194</v>
      </c>
      <c r="K21" s="38">
        <v>9.9715991092568707E-2</v>
      </c>
      <c r="L21" s="38">
        <v>-2.6430977572256101E-2</v>
      </c>
      <c r="M21" s="38">
        <v>0</v>
      </c>
      <c r="N21" s="38">
        <v>0</v>
      </c>
      <c r="O21" s="38">
        <v>1.6672476170063899E-2</v>
      </c>
      <c r="P21" s="38">
        <v>0</v>
      </c>
      <c r="Q21" s="38">
        <v>-0.10470005219829499</v>
      </c>
      <c r="R21" s="38">
        <v>0</v>
      </c>
      <c r="S21" s="38">
        <v>0</v>
      </c>
      <c r="T21" s="38">
        <v>0</v>
      </c>
      <c r="U21" s="38">
        <v>0</v>
      </c>
      <c r="V21" s="38">
        <v>0</v>
      </c>
      <c r="W21" s="38">
        <v>0</v>
      </c>
      <c r="X21" s="38">
        <v>0</v>
      </c>
      <c r="Y21" s="38">
        <v>-1.2753915347347501E-2</v>
      </c>
      <c r="Z21" s="38">
        <v>-1.57945639894468E-2</v>
      </c>
      <c r="AA21" s="38">
        <v>-2.0018161340358699E-2</v>
      </c>
      <c r="AB21" s="38">
        <v>-2.17605176270129E-2</v>
      </c>
      <c r="AC21" s="38">
        <v>-2.93185988815261E-2</v>
      </c>
      <c r="AD21" s="38">
        <v>4.3370873219733701E-2</v>
      </c>
      <c r="AE21" s="38">
        <v>-4.2676422175837699E-3</v>
      </c>
      <c r="AF21" s="38">
        <v>-5.9751185210883899E-2</v>
      </c>
      <c r="AH21">
        <f t="shared" si="0"/>
        <v>-5.9751185210883899E-2</v>
      </c>
      <c r="AI21">
        <v>0.31</v>
      </c>
      <c r="AJ21">
        <f t="shared" si="1"/>
        <v>-5.9751185210883899E-2</v>
      </c>
      <c r="AK21">
        <f t="shared" si="2"/>
        <v>-0.1031922923374943</v>
      </c>
    </row>
    <row r="22" spans="1:37">
      <c r="A22" s="37">
        <v>40999</v>
      </c>
      <c r="B22" s="38">
        <v>1.9844898117848198E-3</v>
      </c>
      <c r="C22" s="38">
        <v>-1.5765307351222101E-3</v>
      </c>
      <c r="D22" s="38">
        <v>3.17845996477596E-2</v>
      </c>
      <c r="E22" s="38">
        <v>2.3380734057521401E-2</v>
      </c>
      <c r="F22" s="38">
        <v>2.76238073252142E-2</v>
      </c>
      <c r="G22" s="38">
        <v>8.6490397857399107E-2</v>
      </c>
      <c r="H22" s="38">
        <v>-4.14002723673123E-2</v>
      </c>
      <c r="I22" s="38">
        <v>6.1240559390215998E-2</v>
      </c>
      <c r="J22" s="38">
        <v>-0.14701093458012501</v>
      </c>
      <c r="K22" s="38">
        <v>7.7790290744589E-2</v>
      </c>
      <c r="L22" s="38">
        <v>-3.1535974873438899E-2</v>
      </c>
      <c r="M22" s="38">
        <v>0</v>
      </c>
      <c r="N22" s="38">
        <v>0</v>
      </c>
      <c r="O22" s="38">
        <v>2.0662023894763099E-2</v>
      </c>
      <c r="P22" s="38">
        <v>0</v>
      </c>
      <c r="Q22" s="38">
        <v>-5.9930894339257003E-2</v>
      </c>
      <c r="R22" s="38">
        <v>0</v>
      </c>
      <c r="S22" s="38">
        <v>0</v>
      </c>
      <c r="T22" s="38">
        <v>0</v>
      </c>
      <c r="U22" s="38">
        <v>0</v>
      </c>
      <c r="V22" s="38">
        <v>0</v>
      </c>
      <c r="W22" s="38">
        <v>0</v>
      </c>
      <c r="X22" s="38">
        <v>0</v>
      </c>
      <c r="Y22" s="38">
        <v>-1.76380967978811E-2</v>
      </c>
      <c r="Z22" s="38">
        <v>-1.7665221733607302E-2</v>
      </c>
      <c r="AA22" s="38">
        <v>-1.46321176430254E-2</v>
      </c>
      <c r="AB22" s="38">
        <v>-2.6702704029433401E-2</v>
      </c>
      <c r="AC22" s="38">
        <v>-2.0392861250154899E-2</v>
      </c>
      <c r="AD22" s="38">
        <v>3.4680499612685899E-2</v>
      </c>
      <c r="AE22" s="38">
        <v>-4.2265907221542302E-3</v>
      </c>
      <c r="AF22" s="38">
        <v>-1.7074796729579799E-2</v>
      </c>
      <c r="AH22">
        <f t="shared" si="0"/>
        <v>-1.7074796729579799E-2</v>
      </c>
      <c r="AI22">
        <v>0.16250000000000001</v>
      </c>
      <c r="AJ22">
        <f t="shared" si="1"/>
        <v>-1.7074796729579799E-2</v>
      </c>
      <c r="AK22">
        <f t="shared" si="2"/>
        <v>-3.2514585632752585E-2</v>
      </c>
    </row>
    <row r="23" spans="1:37">
      <c r="A23" s="37">
        <v>41090</v>
      </c>
      <c r="B23" s="38">
        <v>2.05503690718534E-3</v>
      </c>
      <c r="C23" s="38">
        <v>-7.01771183849423E-4</v>
      </c>
      <c r="D23" s="38">
        <v>3.49329599032853E-2</v>
      </c>
      <c r="E23" s="38">
        <v>2.0317648870372001E-2</v>
      </c>
      <c r="F23" s="38">
        <v>2.8434649941291801E-2</v>
      </c>
      <c r="G23" s="38">
        <v>9.0344840319277503E-2</v>
      </c>
      <c r="H23" s="38">
        <v>-3.9909322430447501E-2</v>
      </c>
      <c r="I23" s="38">
        <v>5.2611863901563902E-2</v>
      </c>
      <c r="J23" s="38">
        <v>-0.14602904316706</v>
      </c>
      <c r="K23" s="38">
        <v>9.7382019762147803E-2</v>
      </c>
      <c r="L23" s="38">
        <v>-3.3122345608066102E-2</v>
      </c>
      <c r="M23" s="38">
        <v>0</v>
      </c>
      <c r="N23" s="38">
        <v>0</v>
      </c>
      <c r="O23" s="38">
        <v>2.0757832630135298E-2</v>
      </c>
      <c r="P23" s="38">
        <v>0</v>
      </c>
      <c r="Q23" s="38">
        <v>-7.3733842970974003E-2</v>
      </c>
      <c r="R23" s="38">
        <v>0</v>
      </c>
      <c r="S23" s="38">
        <v>0</v>
      </c>
      <c r="T23" s="38">
        <v>0</v>
      </c>
      <c r="U23" s="38">
        <v>0</v>
      </c>
      <c r="V23" s="38">
        <v>0</v>
      </c>
      <c r="W23" s="38">
        <v>0</v>
      </c>
      <c r="X23" s="38">
        <v>0</v>
      </c>
      <c r="Y23" s="38">
        <v>-1.00678603986687E-2</v>
      </c>
      <c r="Z23" s="38">
        <v>-1.9015129846507099E-2</v>
      </c>
      <c r="AA23" s="38">
        <v>-1.16298974036586E-2</v>
      </c>
      <c r="AB23" s="38">
        <v>-3.0237016795501399E-2</v>
      </c>
      <c r="AC23" s="38">
        <v>-1.7845253617595799E-2</v>
      </c>
      <c r="AD23" s="38">
        <v>3.3734728316018703E-2</v>
      </c>
      <c r="AE23" s="38">
        <v>-4.1857076227884904E-3</v>
      </c>
      <c r="AF23" s="38">
        <v>-5.9056104938397603E-3</v>
      </c>
      <c r="AH23">
        <f t="shared" si="0"/>
        <v>-5.9056104938397603E-3</v>
      </c>
      <c r="AI23">
        <v>9.7500000000000003E-2</v>
      </c>
      <c r="AJ23">
        <f t="shared" si="1"/>
        <v>-5.9056104938397603E-3</v>
      </c>
      <c r="AK23">
        <f t="shared" si="2"/>
        <v>-4.8227200510074668E-2</v>
      </c>
    </row>
    <row r="24" spans="1:37">
      <c r="A24" s="37">
        <v>41182</v>
      </c>
      <c r="B24" s="38">
        <v>2.1230317492821E-3</v>
      </c>
      <c r="C24" s="38">
        <v>-9.0269961046505305E-4</v>
      </c>
      <c r="D24" s="38">
        <v>3.2056991665007702E-2</v>
      </c>
      <c r="E24" s="38">
        <v>2.4461224336425901E-2</v>
      </c>
      <c r="F24" s="38">
        <v>3.0334742227220299E-2</v>
      </c>
      <c r="G24" s="38">
        <v>9.8823512152887802E-2</v>
      </c>
      <c r="H24" s="38">
        <v>-2.5826295782024899E-2</v>
      </c>
      <c r="I24" s="38">
        <v>4.9215972423160802E-2</v>
      </c>
      <c r="J24" s="38">
        <v>-0.154693136473292</v>
      </c>
      <c r="K24" s="38">
        <v>9.3275452996940705E-2</v>
      </c>
      <c r="L24" s="38">
        <v>-3.11098372736195E-2</v>
      </c>
      <c r="M24" s="38">
        <v>0</v>
      </c>
      <c r="N24" s="38">
        <v>0</v>
      </c>
      <c r="O24" s="38">
        <v>2.27094776180541E-2</v>
      </c>
      <c r="P24" s="38">
        <v>0</v>
      </c>
      <c r="Q24" s="38">
        <v>-5.7481243852858598E-2</v>
      </c>
      <c r="R24" s="38">
        <v>0</v>
      </c>
      <c r="S24" s="38">
        <v>0</v>
      </c>
      <c r="T24" s="38">
        <v>0</v>
      </c>
      <c r="U24" s="38">
        <v>0</v>
      </c>
      <c r="V24" s="38">
        <v>0</v>
      </c>
      <c r="W24" s="38">
        <v>0</v>
      </c>
      <c r="X24" s="38">
        <v>0</v>
      </c>
      <c r="Y24" s="38">
        <v>-7.6856975830579197E-3</v>
      </c>
      <c r="Z24" s="38">
        <v>-1.6740557345571699E-2</v>
      </c>
      <c r="AA24" s="38">
        <v>-1.1766935289719199E-2</v>
      </c>
      <c r="AB24" s="38">
        <v>-3.0693900582443302E-2</v>
      </c>
      <c r="AC24" s="38">
        <v>-2.47632652824002E-2</v>
      </c>
      <c r="AD24" s="38">
        <v>2.4756297994863299E-2</v>
      </c>
      <c r="AE24" s="38">
        <v>-4.1450016147411301E-3</v>
      </c>
      <c r="AF24" s="38">
        <v>1.19481324736492E-2</v>
      </c>
      <c r="AH24">
        <f t="shared" si="0"/>
        <v>1.19481324736492E-2</v>
      </c>
      <c r="AI24">
        <v>0.04</v>
      </c>
      <c r="AJ24">
        <f t="shared" si="1"/>
        <v>1.19481324736492E-2</v>
      </c>
      <c r="AK24">
        <f t="shared" si="2"/>
        <v>-1.4433262434962475E-2</v>
      </c>
    </row>
    <row r="25" spans="1:37">
      <c r="A25" s="37">
        <v>41274</v>
      </c>
      <c r="B25" s="38">
        <v>2.34649249888334E-3</v>
      </c>
      <c r="C25" s="38">
        <v>-2.5569699331658298E-3</v>
      </c>
      <c r="D25" s="38">
        <v>3.2403254993556098E-2</v>
      </c>
      <c r="E25" s="38">
        <v>2.1132060656035501E-2</v>
      </c>
      <c r="F25" s="38">
        <v>3.10810335954218E-2</v>
      </c>
      <c r="G25" s="38">
        <v>0.108902848343413</v>
      </c>
      <c r="H25" s="38">
        <v>-3.09850064738698E-2</v>
      </c>
      <c r="I25" s="38">
        <v>4.6242343684029401E-2</v>
      </c>
      <c r="J25" s="38">
        <v>-0.12993853477192799</v>
      </c>
      <c r="K25" s="38">
        <v>7.0423183017506996E-2</v>
      </c>
      <c r="L25" s="38">
        <v>-4.1057561410486297E-2</v>
      </c>
      <c r="M25" s="38">
        <v>0</v>
      </c>
      <c r="N25" s="38">
        <v>0</v>
      </c>
      <c r="O25" s="38">
        <v>2.6441966714386901E-2</v>
      </c>
      <c r="P25" s="38">
        <v>0</v>
      </c>
      <c r="Q25" s="38">
        <v>-2.9389718861488199E-2</v>
      </c>
      <c r="R25" s="38">
        <v>0</v>
      </c>
      <c r="S25" s="38">
        <v>0</v>
      </c>
      <c r="T25" s="38">
        <v>0</v>
      </c>
      <c r="U25" s="38">
        <v>0</v>
      </c>
      <c r="V25" s="38">
        <v>0</v>
      </c>
      <c r="W25" s="38">
        <v>0</v>
      </c>
      <c r="X25" s="38">
        <v>0</v>
      </c>
      <c r="Y25" s="38">
        <v>-1.4865921167891699E-2</v>
      </c>
      <c r="Z25" s="38">
        <v>-1.9400782567199602E-2</v>
      </c>
      <c r="AA25" s="38">
        <v>-1.38090312991619E-2</v>
      </c>
      <c r="AB25" s="38">
        <v>-3.0990387186069501E-2</v>
      </c>
      <c r="AC25" s="38">
        <v>-2.4542620697468299E-2</v>
      </c>
      <c r="AD25" s="38">
        <v>2.1669703610537099E-2</v>
      </c>
      <c r="AE25" s="38">
        <v>-4.1044809542608298E-3</v>
      </c>
      <c r="AF25" s="38">
        <v>1.9001871790779602E-2</v>
      </c>
      <c r="AH25">
        <f t="shared" si="0"/>
        <v>1.9001871790779602E-2</v>
      </c>
      <c r="AI25">
        <v>2.75E-2</v>
      </c>
      <c r="AJ25">
        <f t="shared" si="1"/>
        <v>1.9001871790779602E-2</v>
      </c>
      <c r="AK25">
        <f t="shared" si="2"/>
        <v>3.0517728080526513E-2</v>
      </c>
    </row>
    <row r="26" spans="1:37">
      <c r="A26" s="37">
        <v>41364</v>
      </c>
      <c r="B26" s="38">
        <v>2.3192616206441502E-3</v>
      </c>
      <c r="C26" s="38">
        <v>-2.89221509065504E-3</v>
      </c>
      <c r="D26" s="38">
        <v>3.2401935862673703E-2</v>
      </c>
      <c r="E26" s="38">
        <v>1.67313757248976E-2</v>
      </c>
      <c r="F26" s="38">
        <v>2.93709223300796E-2</v>
      </c>
      <c r="G26" s="38">
        <v>0.109448436936221</v>
      </c>
      <c r="H26" s="38">
        <v>-3.9803641640748899E-2</v>
      </c>
      <c r="I26" s="38">
        <v>5.1398288550433102E-2</v>
      </c>
      <c r="J26" s="38">
        <v>-0.153402196876054</v>
      </c>
      <c r="K26" s="38">
        <v>8.8868111977319197E-2</v>
      </c>
      <c r="L26" s="38">
        <v>-4.8898317188445999E-2</v>
      </c>
      <c r="M26" s="38">
        <v>0</v>
      </c>
      <c r="N26" s="38">
        <v>0</v>
      </c>
      <c r="O26" s="38">
        <v>2.6174364915210802E-2</v>
      </c>
      <c r="P26" s="38">
        <v>0</v>
      </c>
      <c r="Q26" s="38">
        <v>-4.0667626229231098E-2</v>
      </c>
      <c r="R26" s="38">
        <v>0</v>
      </c>
      <c r="S26" s="38">
        <v>0</v>
      </c>
      <c r="T26" s="38">
        <v>0</v>
      </c>
      <c r="U26" s="38">
        <v>0</v>
      </c>
      <c r="V26" s="38">
        <v>0</v>
      </c>
      <c r="W26" s="38">
        <v>0</v>
      </c>
      <c r="X26" s="38">
        <v>0</v>
      </c>
      <c r="Y26" s="38">
        <v>-1.74752433071651E-2</v>
      </c>
      <c r="Z26" s="38">
        <v>-1.65158037125612E-2</v>
      </c>
      <c r="AA26" s="38">
        <v>-1.13530480191745E-2</v>
      </c>
      <c r="AB26" s="38">
        <v>-2.7873669237756402E-2</v>
      </c>
      <c r="AC26" s="38">
        <v>-2.1982903707056699E-2</v>
      </c>
      <c r="AD26" s="38">
        <v>1.34300158336065E-2</v>
      </c>
      <c r="AE26" s="38">
        <v>-4.0641534737374096E-3</v>
      </c>
      <c r="AF26" s="38">
        <v>-1.47861047315019E-2</v>
      </c>
      <c r="AH26">
        <f t="shared" si="0"/>
        <v>-1.47861047315019E-2</v>
      </c>
      <c r="AI26">
        <v>0.03</v>
      </c>
      <c r="AJ26">
        <f t="shared" si="1"/>
        <v>-1.47861047315019E-2</v>
      </c>
      <c r="AK26">
        <f t="shared" si="2"/>
        <v>-2.1883564558713701E-2</v>
      </c>
    </row>
    <row r="27" spans="1:37">
      <c r="A27" s="37">
        <v>41455</v>
      </c>
      <c r="B27" s="38">
        <v>2.5448657069083898E-3</v>
      </c>
      <c r="C27" s="38">
        <v>-1.7697998515885001E-3</v>
      </c>
      <c r="D27" s="38">
        <v>3.1726318226961397E-2</v>
      </c>
      <c r="E27" s="38">
        <v>1.6684847077482901E-2</v>
      </c>
      <c r="F27" s="38">
        <v>2.68516797191535E-2</v>
      </c>
      <c r="G27" s="38">
        <v>0.105966062577211</v>
      </c>
      <c r="H27" s="38">
        <v>-4.22342153059935E-2</v>
      </c>
      <c r="I27" s="38">
        <v>4.2305975286942098E-2</v>
      </c>
      <c r="J27" s="38">
        <v>-0.15291713077653399</v>
      </c>
      <c r="K27" s="38">
        <v>0.102923977969151</v>
      </c>
      <c r="L27" s="38">
        <v>-5.4845748578044598E-2</v>
      </c>
      <c r="M27" s="38">
        <v>0</v>
      </c>
      <c r="N27" s="38">
        <v>0</v>
      </c>
      <c r="O27" s="38">
        <v>2.5734353563639501E-2</v>
      </c>
      <c r="P27" s="38">
        <v>0</v>
      </c>
      <c r="Q27" s="38">
        <v>-2.8781165590803199E-2</v>
      </c>
      <c r="R27" s="38">
        <v>0</v>
      </c>
      <c r="S27" s="38">
        <v>0</v>
      </c>
      <c r="T27" s="38">
        <v>0</v>
      </c>
      <c r="U27" s="38">
        <v>0</v>
      </c>
      <c r="V27" s="38">
        <v>0</v>
      </c>
      <c r="W27" s="38">
        <v>0</v>
      </c>
      <c r="X27" s="38">
        <v>0</v>
      </c>
      <c r="Y27" s="38">
        <v>-1.3519719379053999E-2</v>
      </c>
      <c r="Z27" s="38">
        <v>-8.2044565669798508E-3</v>
      </c>
      <c r="AA27" s="38">
        <v>-9.7308659068891801E-3</v>
      </c>
      <c r="AB27" s="38">
        <v>-2.4869770573931398E-2</v>
      </c>
      <c r="AC27" s="38">
        <v>-1.3707367940100501E-2</v>
      </c>
      <c r="AD27" s="38">
        <v>1.2725546418468001E-2</v>
      </c>
      <c r="AE27" s="38">
        <v>-4.0240265963873301E-3</v>
      </c>
      <c r="AF27" s="38">
        <v>1.28593594796119E-2</v>
      </c>
      <c r="AH27">
        <f t="shared" si="0"/>
        <v>1.28593594796119E-2</v>
      </c>
      <c r="AI27">
        <v>0.03</v>
      </c>
      <c r="AJ27">
        <f t="shared" si="1"/>
        <v>1.28593594796119E-2</v>
      </c>
      <c r="AK27">
        <f t="shared" si="2"/>
        <v>-3.2757984541052172E-2</v>
      </c>
    </row>
    <row r="28" spans="1:37">
      <c r="A28" s="37">
        <v>41547</v>
      </c>
      <c r="B28" s="38">
        <v>2.60787083555625E-3</v>
      </c>
      <c r="C28" s="38">
        <v>-2.6990590267155102E-3</v>
      </c>
      <c r="D28" s="38">
        <v>3.0262102572639699E-2</v>
      </c>
      <c r="E28" s="38">
        <v>1.95854843490448E-2</v>
      </c>
      <c r="F28" s="38">
        <v>2.7966791600015601E-2</v>
      </c>
      <c r="G28" s="38">
        <v>0.10584645556280101</v>
      </c>
      <c r="H28" s="38">
        <v>-5.0145761411571697E-2</v>
      </c>
      <c r="I28" s="38">
        <v>5.6467669858584001E-2</v>
      </c>
      <c r="J28" s="38">
        <v>-0.1639950935475</v>
      </c>
      <c r="K28" s="38">
        <v>0.110686599759151</v>
      </c>
      <c r="L28" s="38">
        <v>-6.5879408860830199E-2</v>
      </c>
      <c r="M28" s="38">
        <v>0</v>
      </c>
      <c r="N28" s="38">
        <v>0</v>
      </c>
      <c r="O28" s="38">
        <v>2.7190481316592002E-2</v>
      </c>
      <c r="P28" s="38">
        <v>0</v>
      </c>
      <c r="Q28" s="38">
        <v>-2.60457160774713E-2</v>
      </c>
      <c r="R28" s="38">
        <v>0</v>
      </c>
      <c r="S28" s="38">
        <v>0</v>
      </c>
      <c r="T28" s="38">
        <v>0</v>
      </c>
      <c r="U28" s="38">
        <v>0</v>
      </c>
      <c r="V28" s="38">
        <v>0</v>
      </c>
      <c r="W28" s="38">
        <v>0</v>
      </c>
      <c r="X28" s="38">
        <v>0</v>
      </c>
      <c r="Y28" s="38">
        <v>-2.0718186377379301E-2</v>
      </c>
      <c r="Z28" s="38">
        <v>-1.0527216342267E-2</v>
      </c>
      <c r="AA28" s="38">
        <v>-1.7937908802348999E-2</v>
      </c>
      <c r="AB28" s="38">
        <v>-2.5841554180569101E-2</v>
      </c>
      <c r="AC28" s="38">
        <v>-2.10185110376701E-2</v>
      </c>
      <c r="AD28" s="38">
        <v>1.1190486045595501E-2</v>
      </c>
      <c r="AE28" s="38">
        <v>-3.9841073504906397E-3</v>
      </c>
      <c r="AF28" s="38">
        <v>-1.6988581114834901E-2</v>
      </c>
      <c r="AH28">
        <f t="shared" si="0"/>
        <v>-1.6988581114834901E-2</v>
      </c>
      <c r="AI28">
        <v>3.2500000000000001E-2</v>
      </c>
      <c r="AJ28">
        <f t="shared" si="1"/>
        <v>-1.6988581114834901E-2</v>
      </c>
      <c r="AK28">
        <f t="shared" si="2"/>
        <v>-4.2822290179346904E-2</v>
      </c>
    </row>
    <row r="29" spans="1:37">
      <c r="A29" s="37">
        <v>41639</v>
      </c>
      <c r="B29" s="38">
        <v>2.6081875210104701E-3</v>
      </c>
      <c r="C29" s="38">
        <v>-2.71025788681642E-3</v>
      </c>
      <c r="D29" s="38">
        <v>2.9629671196044399E-2</v>
      </c>
      <c r="E29" s="38">
        <v>1.9545120962851801E-2</v>
      </c>
      <c r="F29" s="38">
        <v>2.6152509292259599E-2</v>
      </c>
      <c r="G29" s="38">
        <v>0.109972176546039</v>
      </c>
      <c r="H29" s="38">
        <v>-6.2557551845909401E-2</v>
      </c>
      <c r="I29" s="38">
        <v>6.5068672023905996E-2</v>
      </c>
      <c r="J29" s="38">
        <v>-0.16370612154045999</v>
      </c>
      <c r="K29" s="38">
        <v>0.11973891760460501</v>
      </c>
      <c r="L29" s="38">
        <v>-6.9227581216385101E-2</v>
      </c>
      <c r="M29" s="38">
        <v>0</v>
      </c>
      <c r="N29" s="38">
        <v>0</v>
      </c>
      <c r="O29" s="38">
        <v>2.63107771686041E-2</v>
      </c>
      <c r="P29" s="38">
        <v>0</v>
      </c>
      <c r="Q29" s="38">
        <v>-2.2508238880631401E-2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-2.38386252426546E-2</v>
      </c>
      <c r="Z29" s="38">
        <v>-1.30842702969651E-2</v>
      </c>
      <c r="AA29" s="38">
        <v>-2.43136172371845E-2</v>
      </c>
      <c r="AB29" s="38">
        <v>-1.9374110647594499E-2</v>
      </c>
      <c r="AC29" s="38">
        <v>-2.1436295746105099E-2</v>
      </c>
      <c r="AD29" s="38">
        <v>9.1356672860073602E-3</v>
      </c>
      <c r="AE29" s="38">
        <v>-3.94440238319231E-3</v>
      </c>
      <c r="AF29" s="38">
        <v>-1.8539373322569799E-2</v>
      </c>
      <c r="AH29">
        <f t="shared" si="0"/>
        <v>-1.8539373322569799E-2</v>
      </c>
      <c r="AI29">
        <v>0.04</v>
      </c>
      <c r="AJ29">
        <f t="shared" si="1"/>
        <v>-1.8539373322569799E-2</v>
      </c>
      <c r="AK29">
        <f t="shared" si="2"/>
        <v>-4.5367039042678359E-2</v>
      </c>
    </row>
    <row r="30" spans="1:37">
      <c r="A30" s="37">
        <v>41729</v>
      </c>
      <c r="B30" s="38">
        <v>2.62418555392341E-3</v>
      </c>
      <c r="C30" s="38">
        <v>-2.63585586319678E-3</v>
      </c>
      <c r="D30" s="38">
        <v>2.82234727790753E-2</v>
      </c>
      <c r="E30" s="38">
        <v>2.2389456937144898E-2</v>
      </c>
      <c r="F30" s="38">
        <v>2.6270725965185801E-2</v>
      </c>
      <c r="G30" s="38">
        <v>0.111485161104727</v>
      </c>
      <c r="H30" s="38">
        <v>-5.3522050198609901E-2</v>
      </c>
      <c r="I30" s="38">
        <v>5.2422808287677203E-2</v>
      </c>
      <c r="J30" s="38">
        <v>-0.14695870576295</v>
      </c>
      <c r="K30" s="38">
        <v>0.116796958579044</v>
      </c>
      <c r="L30" s="38">
        <v>-7.5954162968481703E-2</v>
      </c>
      <c r="M30" s="38">
        <v>0</v>
      </c>
      <c r="N30" s="38">
        <v>0</v>
      </c>
      <c r="O30" s="38">
        <v>2.7410330599076702E-2</v>
      </c>
      <c r="P30" s="38">
        <v>0</v>
      </c>
      <c r="Q30" s="38">
        <v>-5.1607403377541402E-3</v>
      </c>
      <c r="R30" s="38">
        <v>0</v>
      </c>
      <c r="S30" s="38">
        <v>0</v>
      </c>
      <c r="T30" s="38">
        <v>0</v>
      </c>
      <c r="U30" s="38">
        <v>0</v>
      </c>
      <c r="V30" s="38">
        <v>0</v>
      </c>
      <c r="W30" s="38">
        <v>0</v>
      </c>
      <c r="X30" s="38">
        <v>0</v>
      </c>
      <c r="Y30" s="38">
        <v>-2.0500162623269501E-2</v>
      </c>
      <c r="Z30" s="38">
        <v>-1.4406768800797699E-2</v>
      </c>
      <c r="AA30" s="38">
        <v>-3.02053754721558E-2</v>
      </c>
      <c r="AB30" s="38">
        <v>-1.8755233553815202E-2</v>
      </c>
      <c r="AC30" s="38">
        <v>-1.5344272320516999E-2</v>
      </c>
      <c r="AD30" s="38">
        <v>1.3404523613544999E-2</v>
      </c>
      <c r="AE30" s="38">
        <v>-3.9049179738811701E-3</v>
      </c>
      <c r="AF30" s="38">
        <v>1.36793775439716E-2</v>
      </c>
      <c r="AH30">
        <f t="shared" si="0"/>
        <v>1.36793775439716E-2</v>
      </c>
      <c r="AI30">
        <v>5.5E-2</v>
      </c>
      <c r="AJ30">
        <f t="shared" si="1"/>
        <v>1.36793775439716E-2</v>
      </c>
      <c r="AK30">
        <f t="shared" si="2"/>
        <v>-1.7310291878062208E-2</v>
      </c>
    </row>
    <row r="31" spans="1:37">
      <c r="A31" s="37">
        <v>41820</v>
      </c>
      <c r="B31" s="38">
        <v>2.9129236773815601E-3</v>
      </c>
      <c r="C31" s="38">
        <v>-3.3145841327687098E-3</v>
      </c>
      <c r="D31" s="38">
        <v>2.8580977160038198E-2</v>
      </c>
      <c r="E31" s="38">
        <v>1.6490450539603099E-2</v>
      </c>
      <c r="F31" s="38">
        <v>2.5257371301459702E-2</v>
      </c>
      <c r="G31" s="38">
        <v>0.107851837551598</v>
      </c>
      <c r="H31" s="38">
        <v>-6.0221443090419997E-2</v>
      </c>
      <c r="I31" s="38">
        <v>6.7081014166303604E-2</v>
      </c>
      <c r="J31" s="38">
        <v>-0.16003399396950799</v>
      </c>
      <c r="K31" s="38">
        <v>0.10056708054873501</v>
      </c>
      <c r="L31" s="38">
        <v>-8.2500870796305303E-2</v>
      </c>
      <c r="M31" s="38">
        <v>0</v>
      </c>
      <c r="N31" s="38">
        <v>0</v>
      </c>
      <c r="O31" s="38">
        <v>2.65381199991226E-2</v>
      </c>
      <c r="P31" s="38">
        <v>0</v>
      </c>
      <c r="Q31" s="38">
        <v>-1.4348310946901699E-3</v>
      </c>
      <c r="R31" s="38">
        <v>0</v>
      </c>
      <c r="S31" s="38">
        <v>0</v>
      </c>
      <c r="T31" s="38">
        <v>0</v>
      </c>
      <c r="U31" s="38">
        <v>0</v>
      </c>
      <c r="V31" s="38">
        <v>0</v>
      </c>
      <c r="W31" s="38">
        <v>0</v>
      </c>
      <c r="X31" s="38">
        <v>0</v>
      </c>
      <c r="Y31" s="38">
        <v>-2.5150683371723302E-2</v>
      </c>
      <c r="Z31" s="38">
        <v>-1.51415546515942E-2</v>
      </c>
      <c r="AA31" s="38">
        <v>-2.8394824145104101E-2</v>
      </c>
      <c r="AB31" s="38">
        <v>-2.1683846123072899E-2</v>
      </c>
      <c r="AC31" s="38">
        <v>-1.03266981395106E-2</v>
      </c>
      <c r="AD31" s="38">
        <v>1.5065814342497199E-2</v>
      </c>
      <c r="AE31" s="38">
        <v>-3.86566004715736E-3</v>
      </c>
      <c r="AF31" s="38">
        <v>-2.1723400275116399E-2</v>
      </c>
      <c r="AH31">
        <f t="shared" si="0"/>
        <v>-2.1723400275116399E-2</v>
      </c>
      <c r="AI31">
        <v>5.5E-2</v>
      </c>
      <c r="AJ31">
        <f t="shared" si="1"/>
        <v>-2.1723400275116399E-2</v>
      </c>
      <c r="AK31">
        <f t="shared" si="2"/>
        <v>-3.665868873534351E-2</v>
      </c>
    </row>
    <row r="32" spans="1:37">
      <c r="A32" s="37">
        <v>41912</v>
      </c>
      <c r="B32" s="38">
        <v>3.01488437064371E-3</v>
      </c>
      <c r="C32" s="38">
        <v>-3.2747488534215102E-3</v>
      </c>
      <c r="D32" s="38">
        <v>3.0177847226270999E-2</v>
      </c>
      <c r="E32" s="38">
        <v>1.28832763143144E-2</v>
      </c>
      <c r="F32" s="38">
        <v>2.4380120436098399E-2</v>
      </c>
      <c r="G32" s="38">
        <v>0.104385447765676</v>
      </c>
      <c r="H32" s="38">
        <v>-6.8932510311721595E-2</v>
      </c>
      <c r="I32" s="38">
        <v>6.8149055766958205E-2</v>
      </c>
      <c r="J32" s="38">
        <v>-0.16242291889622501</v>
      </c>
      <c r="K32" s="38">
        <v>0.105866602580409</v>
      </c>
      <c r="L32" s="38">
        <v>-8.3341255088906496E-2</v>
      </c>
      <c r="M32" s="38">
        <v>0</v>
      </c>
      <c r="N32" s="38">
        <v>0</v>
      </c>
      <c r="O32" s="38">
        <v>2.51622015724309E-2</v>
      </c>
      <c r="P32" s="38">
        <v>0</v>
      </c>
      <c r="Q32" s="38">
        <v>6.7636656939921696E-3</v>
      </c>
      <c r="R32" s="38">
        <v>0</v>
      </c>
      <c r="S32" s="38">
        <v>0</v>
      </c>
      <c r="T32" s="38">
        <v>0</v>
      </c>
      <c r="U32" s="38">
        <v>0</v>
      </c>
      <c r="V32" s="38">
        <v>0</v>
      </c>
      <c r="W32" s="38">
        <v>0</v>
      </c>
      <c r="X32" s="38">
        <v>0</v>
      </c>
      <c r="Y32" s="38">
        <v>-2.4995422293357699E-2</v>
      </c>
      <c r="Z32" s="38">
        <v>-1.8923402146798302E-2</v>
      </c>
      <c r="AA32" s="38">
        <v>-2.53372807182322E-2</v>
      </c>
      <c r="AB32" s="38">
        <v>-1.8945198374523901E-2</v>
      </c>
      <c r="AC32" s="38">
        <v>-8.4376480303551098E-3</v>
      </c>
      <c r="AD32" s="38">
        <v>1.5515492617776201E-2</v>
      </c>
      <c r="AE32" s="38">
        <v>-3.82663418540179E-3</v>
      </c>
      <c r="AF32" s="38">
        <v>-2.21384245543743E-2</v>
      </c>
      <c r="AH32">
        <f t="shared" si="0"/>
        <v>-2.21384245543743E-2</v>
      </c>
      <c r="AI32">
        <v>1.7500000000000002E-2</v>
      </c>
      <c r="AJ32">
        <f t="shared" si="1"/>
        <v>-2.21384245543743E-2</v>
      </c>
      <c r="AK32">
        <f t="shared" si="2"/>
        <v>-4.6881568189292275E-2</v>
      </c>
    </row>
    <row r="33" spans="1:37">
      <c r="A33" s="37">
        <v>42004</v>
      </c>
      <c r="B33" s="38">
        <v>3.1195132750458901E-3</v>
      </c>
      <c r="C33" s="38">
        <v>-3.8161261426103701E-3</v>
      </c>
      <c r="D33" s="38">
        <v>3.35835266754883E-2</v>
      </c>
      <c r="E33" s="38">
        <v>7.1912641986886603E-3</v>
      </c>
      <c r="F33" s="38">
        <v>2.5426047874978101E-2</v>
      </c>
      <c r="G33" s="38">
        <v>0.10175919228861301</v>
      </c>
      <c r="H33" s="38">
        <v>-6.3197795767195905E-2</v>
      </c>
      <c r="I33" s="38">
        <v>5.3767560633884201E-2</v>
      </c>
      <c r="J33" s="38">
        <v>-0.15375567867029299</v>
      </c>
      <c r="K33" s="38">
        <v>8.77180992951926E-2</v>
      </c>
      <c r="L33" s="38">
        <v>-7.3416555544081497E-2</v>
      </c>
      <c r="M33" s="38">
        <v>0</v>
      </c>
      <c r="N33" s="38">
        <v>0</v>
      </c>
      <c r="O33" s="38">
        <v>2.30987259056737E-2</v>
      </c>
      <c r="P33" s="38">
        <v>0</v>
      </c>
      <c r="Q33" s="38">
        <v>1.8614956202381801E-2</v>
      </c>
      <c r="R33" s="38">
        <v>0</v>
      </c>
      <c r="S33" s="38">
        <v>0</v>
      </c>
      <c r="T33" s="38">
        <v>0</v>
      </c>
      <c r="U33" s="38">
        <v>0</v>
      </c>
      <c r="V33" s="38">
        <v>0</v>
      </c>
      <c r="W33" s="38">
        <v>0</v>
      </c>
      <c r="X33" s="38">
        <v>0</v>
      </c>
      <c r="Y33" s="38">
        <v>-2.4512043999562E-2</v>
      </c>
      <c r="Z33" s="38">
        <v>-1.78338146197797E-2</v>
      </c>
      <c r="AA33" s="38">
        <v>-2.5983431510978199E-2</v>
      </c>
      <c r="AB33" s="38">
        <v>-1.9617067335513699E-2</v>
      </c>
      <c r="AC33" s="38">
        <v>-8.4193841148437806E-3</v>
      </c>
      <c r="AD33" s="38">
        <v>9.94806633437351E-3</v>
      </c>
      <c r="AE33" s="38">
        <v>-3.78784564095748E-3</v>
      </c>
      <c r="AF33" s="38">
        <v>-3.0112790661495598E-2</v>
      </c>
      <c r="AH33">
        <f t="shared" si="0"/>
        <v>-3.0112790661495598E-2</v>
      </c>
      <c r="AI33">
        <v>2.5000000000000001E-3</v>
      </c>
      <c r="AJ33">
        <f t="shared" si="1"/>
        <v>-3.0112790661495598E-2</v>
      </c>
      <c r="AK33">
        <f t="shared" si="2"/>
        <v>-3.1413214710384316E-2</v>
      </c>
    </row>
    <row r="34" spans="1:37">
      <c r="A34" s="37">
        <v>42094</v>
      </c>
      <c r="B34" s="38">
        <v>3.3186079464088999E-3</v>
      </c>
      <c r="C34" s="38">
        <v>-3.3410816489046198E-3</v>
      </c>
      <c r="D34" s="38">
        <v>3.6095339844886699E-2</v>
      </c>
      <c r="E34" s="38">
        <v>7.8744954196119706E-3</v>
      </c>
      <c r="F34" s="38">
        <v>2.60811471385222E-2</v>
      </c>
      <c r="G34" s="38">
        <v>9.6829266200697095E-2</v>
      </c>
      <c r="H34" s="38">
        <v>-6.89609969284741E-2</v>
      </c>
      <c r="I34" s="38">
        <v>3.7409472559491702E-2</v>
      </c>
      <c r="J34" s="38">
        <v>-0.139994930192571</v>
      </c>
      <c r="K34" s="38">
        <v>0.104882220164269</v>
      </c>
      <c r="L34" s="38">
        <v>-7.3763898951696494E-2</v>
      </c>
      <c r="M34" s="38">
        <v>0</v>
      </c>
      <c r="N34" s="38">
        <v>0</v>
      </c>
      <c r="O34" s="38">
        <v>2.2831630293616199E-2</v>
      </c>
      <c r="P34" s="38">
        <v>0</v>
      </c>
      <c r="Q34" s="38">
        <v>3.6115783307778301E-2</v>
      </c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8">
        <v>0</v>
      </c>
      <c r="X34" s="38">
        <v>0</v>
      </c>
      <c r="Y34" s="38">
        <v>-2.1662395525223799E-2</v>
      </c>
      <c r="Z34" s="38">
        <v>-1.7100319738236499E-2</v>
      </c>
      <c r="AA34" s="38">
        <v>-2.4954491472416799E-2</v>
      </c>
      <c r="AB34" s="38">
        <v>-1.7569300513756499E-2</v>
      </c>
      <c r="AC34" s="38">
        <v>-9.8058670848537206E-3</v>
      </c>
      <c r="AD34" s="38">
        <v>8.0514124927586403E-3</v>
      </c>
      <c r="AE34" s="38">
        <v>-3.7492993479351301E-3</v>
      </c>
      <c r="AF34" s="38">
        <v>-1.41320603602758E-3</v>
      </c>
      <c r="AH34">
        <f t="shared" si="0"/>
        <v>-1.41320603602758E-3</v>
      </c>
      <c r="AI34">
        <v>0</v>
      </c>
      <c r="AJ34">
        <f t="shared" si="1"/>
        <v>-1.41320603602758E-3</v>
      </c>
      <c r="AK34">
        <f t="shared" si="2"/>
        <v>-2.3254464358567897E-2</v>
      </c>
    </row>
    <row r="35" spans="1:37">
      <c r="A35" s="37">
        <v>42185</v>
      </c>
      <c r="B35" s="38">
        <v>3.3960793825494901E-3</v>
      </c>
      <c r="C35" s="38">
        <v>-2.84935974200743E-3</v>
      </c>
      <c r="D35" s="38">
        <v>3.6979712973462003E-2</v>
      </c>
      <c r="E35" s="38">
        <v>7.5126624416599003E-3</v>
      </c>
      <c r="F35" s="38">
        <v>2.50268444969068E-2</v>
      </c>
      <c r="G35" s="38">
        <v>9.4481317696786096E-2</v>
      </c>
      <c r="H35" s="38">
        <v>-7.1663270327440701E-2</v>
      </c>
      <c r="I35" s="38">
        <v>6.2057414799487301E-2</v>
      </c>
      <c r="J35" s="38">
        <v>-0.13249322647146899</v>
      </c>
      <c r="K35" s="38">
        <v>9.5546078851443103E-2</v>
      </c>
      <c r="L35" s="38">
        <v>-7.16781087503989E-2</v>
      </c>
      <c r="M35" s="38">
        <v>0</v>
      </c>
      <c r="N35" s="38">
        <v>0</v>
      </c>
      <c r="O35" s="38">
        <v>2.1543991776957299E-2</v>
      </c>
      <c r="P35" s="38">
        <v>0</v>
      </c>
      <c r="Q35" s="38">
        <v>5.1255797360764001E-2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-1.9168721468674901E-2</v>
      </c>
      <c r="Z35" s="38">
        <v>-1.5413490815121399E-2</v>
      </c>
      <c r="AA35" s="38">
        <v>-2.1894229771193902E-2</v>
      </c>
      <c r="AB35" s="38">
        <v>-1.78516350481943E-2</v>
      </c>
      <c r="AC35" s="38">
        <v>-9.4346107783652797E-3</v>
      </c>
      <c r="AD35" s="38">
        <v>5.6028806101087797E-3</v>
      </c>
      <c r="AE35" s="38">
        <v>-3.7109999336536201E-3</v>
      </c>
      <c r="AF35" s="38">
        <v>3.7245127283605399E-2</v>
      </c>
      <c r="AH35">
        <f t="shared" si="0"/>
        <v>3.7245127283605399E-2</v>
      </c>
      <c r="AI35">
        <v>-1.2500000000000001E-2</v>
      </c>
      <c r="AJ35">
        <f t="shared" si="1"/>
        <v>3.7245127283605399E-2</v>
      </c>
      <c r="AK35">
        <f t="shared" si="2"/>
        <v>1.9858855703603316E-2</v>
      </c>
    </row>
    <row r="36" spans="1:37">
      <c r="A36" s="37">
        <v>42277</v>
      </c>
      <c r="B36" s="38">
        <v>3.4254374055124799E-3</v>
      </c>
      <c r="C36" s="38">
        <v>-2.6497980714532601E-3</v>
      </c>
      <c r="D36" s="38">
        <v>4.2485611447584101E-2</v>
      </c>
      <c r="E36" s="38">
        <v>3.4815049200260001E-3</v>
      </c>
      <c r="F36" s="38">
        <v>2.62450706226297E-2</v>
      </c>
      <c r="G36" s="38">
        <v>8.6952644017974104E-2</v>
      </c>
      <c r="H36" s="38">
        <v>-6.5717162664285594E-2</v>
      </c>
      <c r="I36" s="38">
        <v>5.2954983542834601E-2</v>
      </c>
      <c r="J36" s="38">
        <v>-0.12927281030113699</v>
      </c>
      <c r="K36" s="38">
        <v>7.5688880768702602E-2</v>
      </c>
      <c r="L36" s="38">
        <v>-6.6609754509069197E-2</v>
      </c>
      <c r="M36" s="38">
        <v>0</v>
      </c>
      <c r="N36" s="38">
        <v>0</v>
      </c>
      <c r="O36" s="38">
        <v>1.9268618248378298E-2</v>
      </c>
      <c r="P36" s="38">
        <v>0</v>
      </c>
      <c r="Q36" s="38">
        <v>4.8709557421332601E-2</v>
      </c>
      <c r="R36" s="38">
        <v>0</v>
      </c>
      <c r="S36" s="38">
        <v>0</v>
      </c>
      <c r="T36" s="38">
        <v>0</v>
      </c>
      <c r="U36" s="38">
        <v>0</v>
      </c>
      <c r="V36" s="38">
        <v>0</v>
      </c>
      <c r="W36" s="38">
        <v>0</v>
      </c>
      <c r="X36" s="38">
        <v>0</v>
      </c>
      <c r="Y36" s="38">
        <v>-2.0192359096599201E-2</v>
      </c>
      <c r="Z36" s="38">
        <v>-1.53296049974274E-2</v>
      </c>
      <c r="AA36" s="38">
        <v>-2.4001101352849899E-2</v>
      </c>
      <c r="AB36" s="38">
        <v>-1.8363364545817801E-2</v>
      </c>
      <c r="AC36" s="38">
        <v>-1.0971339163034201E-2</v>
      </c>
      <c r="AD36" s="38">
        <v>3.0494613862160902E-3</v>
      </c>
      <c r="AE36" s="38">
        <v>-3.6729517297255398E-3</v>
      </c>
      <c r="AF36" s="38">
        <v>5.48152334979163E-3</v>
      </c>
      <c r="AH36">
        <f t="shared" si="0"/>
        <v>5.48152334979163E-3</v>
      </c>
      <c r="AI36">
        <v>-2.2499999999999999E-2</v>
      </c>
      <c r="AJ36">
        <f t="shared" si="1"/>
        <v>5.48152334979163E-3</v>
      </c>
      <c r="AK36">
        <f t="shared" si="2"/>
        <v>1.5600950350601427E-2</v>
      </c>
    </row>
    <row r="37" spans="1:37">
      <c r="A37" s="37">
        <v>42369</v>
      </c>
      <c r="B37" s="38">
        <v>3.59062788247727E-3</v>
      </c>
      <c r="C37" s="38">
        <v>-2.1471526632142199E-3</v>
      </c>
      <c r="D37" s="38">
        <v>4.23735502950102E-2</v>
      </c>
      <c r="E37" s="38">
        <v>6.9024731406772798E-3</v>
      </c>
      <c r="F37" s="38">
        <v>2.6564998951571099E-2</v>
      </c>
      <c r="G37" s="38">
        <v>8.3595056863090295E-2</v>
      </c>
      <c r="H37" s="38">
        <v>-5.57776705282573E-2</v>
      </c>
      <c r="I37" s="38">
        <v>4.2053492788547898E-2</v>
      </c>
      <c r="J37" s="38">
        <v>-0.13408784553025799</v>
      </c>
      <c r="K37" s="38">
        <v>7.3988216762344003E-2</v>
      </c>
      <c r="L37" s="38">
        <v>-5.9126350392908998E-2</v>
      </c>
      <c r="M37" s="38">
        <v>0</v>
      </c>
      <c r="N37" s="38">
        <v>0</v>
      </c>
      <c r="O37" s="38">
        <v>1.67293408151299E-2</v>
      </c>
      <c r="P37" s="38">
        <v>0</v>
      </c>
      <c r="Q37" s="38">
        <v>4.9111398919743303E-2</v>
      </c>
      <c r="R37" s="38">
        <v>0</v>
      </c>
      <c r="S37" s="38">
        <v>0</v>
      </c>
      <c r="T37" s="38">
        <v>0</v>
      </c>
      <c r="U37" s="38">
        <v>0</v>
      </c>
      <c r="V37" s="38">
        <v>0</v>
      </c>
      <c r="W37" s="38">
        <v>0</v>
      </c>
      <c r="X37" s="38">
        <v>0</v>
      </c>
      <c r="Y37" s="38">
        <v>-1.70770261185684E-2</v>
      </c>
      <c r="Z37" s="38">
        <v>-1.5496989212124499E-2</v>
      </c>
      <c r="AA37" s="38">
        <v>-2.2684628707232601E-2</v>
      </c>
      <c r="AB37" s="38">
        <v>-1.8116076159517401E-2</v>
      </c>
      <c r="AC37" s="38">
        <v>-1.0908479622202901E-2</v>
      </c>
      <c r="AD37" s="38">
        <v>1.6972197166451901E-3</v>
      </c>
      <c r="AE37" s="38">
        <v>-3.6351587827983499E-3</v>
      </c>
      <c r="AF37" s="38">
        <v>7.5489984181546597E-3</v>
      </c>
      <c r="AH37">
        <f t="shared" si="0"/>
        <v>7.5489984181546597E-3</v>
      </c>
      <c r="AI37">
        <v>-3.7499999999999999E-2</v>
      </c>
      <c r="AJ37">
        <f t="shared" si="1"/>
        <v>7.5489984181546597E-3</v>
      </c>
      <c r="AK37">
        <f t="shared" si="2"/>
        <v>1.6146761758811266E-2</v>
      </c>
    </row>
    <row r="38" spans="1:37">
      <c r="A38" s="37">
        <v>42460</v>
      </c>
      <c r="B38" s="38">
        <v>3.7171068473605502E-3</v>
      </c>
      <c r="C38" s="38">
        <v>-2.24159096297397E-3</v>
      </c>
      <c r="D38" s="38">
        <v>4.8460694514307699E-2</v>
      </c>
      <c r="E38" s="38">
        <v>-2.6393094764310598E-3</v>
      </c>
      <c r="F38" s="38">
        <v>2.6645482931590699E-2</v>
      </c>
      <c r="G38" s="38">
        <v>8.2456988387634503E-2</v>
      </c>
      <c r="H38" s="38">
        <v>-5.6294237363814399E-2</v>
      </c>
      <c r="I38" s="38">
        <v>4.5188729851160299E-2</v>
      </c>
      <c r="J38" s="38">
        <v>-0.13480690457215699</v>
      </c>
      <c r="K38" s="38">
        <v>5.6848442147497201E-2</v>
      </c>
      <c r="L38" s="38">
        <v>-5.3987105509183002E-2</v>
      </c>
      <c r="M38" s="38">
        <v>0</v>
      </c>
      <c r="N38" s="38">
        <v>0</v>
      </c>
      <c r="O38" s="38">
        <v>1.39288471179717E-2</v>
      </c>
      <c r="P38" s="38">
        <v>0</v>
      </c>
      <c r="Q38" s="38">
        <v>5.3002230376354299E-2</v>
      </c>
      <c r="R38" s="38">
        <v>0</v>
      </c>
      <c r="S38" s="38">
        <v>0</v>
      </c>
      <c r="T38" s="38">
        <v>0</v>
      </c>
      <c r="U38" s="38">
        <v>0</v>
      </c>
      <c r="V38" s="38">
        <v>0</v>
      </c>
      <c r="W38" s="38">
        <v>0</v>
      </c>
      <c r="X38" s="38">
        <v>0</v>
      </c>
      <c r="Y38" s="38">
        <v>-2.0065115360265399E-2</v>
      </c>
      <c r="Z38" s="38">
        <v>-1.6887135082228E-2</v>
      </c>
      <c r="AA38" s="38">
        <v>-2.4007488994482299E-2</v>
      </c>
      <c r="AB38" s="38">
        <v>-1.86954117604664E-2</v>
      </c>
      <c r="AC38" s="38">
        <v>-1.14929152352097E-2</v>
      </c>
      <c r="AD38" s="39">
        <v>-8.8134865954532602E-6</v>
      </c>
      <c r="AE38" s="38">
        <v>-3.5976248649615102E-3</v>
      </c>
      <c r="AF38" s="38">
        <v>-1.4475130494891001E-2</v>
      </c>
      <c r="AH38">
        <f t="shared" si="0"/>
        <v>-1.4475130494891001E-2</v>
      </c>
      <c r="AI38">
        <v>-6.5000000000000002E-2</v>
      </c>
      <c r="AJ38">
        <f t="shared" si="1"/>
        <v>-1.4475130494891001E-2</v>
      </c>
      <c r="AK38">
        <f t="shared" si="2"/>
        <v>1.9833307276859058E-2</v>
      </c>
    </row>
    <row r="39" spans="1:37">
      <c r="A39" s="37">
        <v>42551</v>
      </c>
      <c r="B39" s="38">
        <v>3.6663456912402899E-3</v>
      </c>
      <c r="C39" s="38">
        <v>-1.8368742291029799E-3</v>
      </c>
      <c r="D39" s="38">
        <v>4.39244534098686E-2</v>
      </c>
      <c r="E39" s="38">
        <v>5.7695889661668002E-4</v>
      </c>
      <c r="F39" s="38">
        <v>2.5058318295333899E-2</v>
      </c>
      <c r="G39" s="38">
        <v>8.5366790816742102E-2</v>
      </c>
      <c r="H39" s="38">
        <v>-4.6498136291536402E-2</v>
      </c>
      <c r="I39" s="38">
        <v>7.3776738066126904E-2</v>
      </c>
      <c r="J39" s="38">
        <v>-0.138591113612169</v>
      </c>
      <c r="K39" s="38">
        <v>5.7902346243977797E-2</v>
      </c>
      <c r="L39" s="38">
        <v>-6.6355552514560295E-2</v>
      </c>
      <c r="M39" s="38">
        <v>0</v>
      </c>
      <c r="N39" s="38">
        <v>0</v>
      </c>
      <c r="O39" s="38">
        <v>1.3152563740168001E-2</v>
      </c>
      <c r="P39" s="38">
        <v>0</v>
      </c>
      <c r="Q39" s="38">
        <v>5.1152708155144798E-2</v>
      </c>
      <c r="R39" s="38">
        <v>0</v>
      </c>
      <c r="S39" s="38">
        <v>0</v>
      </c>
      <c r="T39" s="38">
        <v>0</v>
      </c>
      <c r="U39" s="38">
        <v>0</v>
      </c>
      <c r="V39" s="38">
        <v>0</v>
      </c>
      <c r="W39" s="38">
        <v>0</v>
      </c>
      <c r="X39" s="38">
        <v>0</v>
      </c>
      <c r="Y39" s="38">
        <v>-1.6523973699911002E-2</v>
      </c>
      <c r="Z39" s="38">
        <v>-1.4555281062188201E-2</v>
      </c>
      <c r="AA39" s="38">
        <v>-2.07698208588857E-2</v>
      </c>
      <c r="AB39" s="38">
        <v>-1.56500886846998E-2</v>
      </c>
      <c r="AC39" s="38">
        <v>-8.7127690314616497E-3</v>
      </c>
      <c r="AD39" s="38">
        <v>1.6574750171149101E-4</v>
      </c>
      <c r="AE39" s="38">
        <v>-3.56035348382844E-3</v>
      </c>
      <c r="AF39" s="38">
        <v>2.16890073485877E-2</v>
      </c>
      <c r="AH39">
        <f t="shared" si="0"/>
        <v>2.16890073485877E-2</v>
      </c>
      <c r="AI39">
        <v>-8.7499999999999994E-2</v>
      </c>
      <c r="AJ39">
        <f t="shared" si="1"/>
        <v>2.16890073485877E-2</v>
      </c>
      <c r="AK39">
        <f t="shared" si="2"/>
        <v>3.9832846940044769E-2</v>
      </c>
    </row>
    <row r="40" spans="1:37">
      <c r="A40" s="37">
        <v>42643</v>
      </c>
      <c r="B40" s="38">
        <v>3.80218085496546E-3</v>
      </c>
      <c r="C40" s="38">
        <v>-1.8621270056339201E-3</v>
      </c>
      <c r="D40" s="38">
        <v>4.2565732103590201E-2</v>
      </c>
      <c r="E40" s="38">
        <v>-4.5705195547857402E-3</v>
      </c>
      <c r="F40" s="38">
        <v>2.31313690302982E-2</v>
      </c>
      <c r="G40" s="38">
        <v>8.5181051854451004E-2</v>
      </c>
      <c r="H40" s="38">
        <v>-5.0731738643519299E-2</v>
      </c>
      <c r="I40" s="38">
        <v>6.5292706289441602E-2</v>
      </c>
      <c r="J40" s="38">
        <v>-0.14143456299467799</v>
      </c>
      <c r="K40" s="38">
        <v>5.0646804214035897E-2</v>
      </c>
      <c r="L40" s="38">
        <v>-7.02852212993689E-2</v>
      </c>
      <c r="M40" s="38">
        <v>0</v>
      </c>
      <c r="N40" s="38">
        <v>0</v>
      </c>
      <c r="O40" s="38">
        <v>1.0974761028607E-2</v>
      </c>
      <c r="P40" s="38">
        <v>0</v>
      </c>
      <c r="Q40" s="38">
        <v>5.4481851162508803E-2</v>
      </c>
      <c r="R40" s="38">
        <v>0</v>
      </c>
      <c r="S40" s="38">
        <v>0</v>
      </c>
      <c r="T40" s="38">
        <v>0</v>
      </c>
      <c r="U40" s="38">
        <v>0</v>
      </c>
      <c r="V40" s="38">
        <v>0</v>
      </c>
      <c r="W40" s="38">
        <v>0</v>
      </c>
      <c r="X40" s="38">
        <v>0</v>
      </c>
      <c r="Y40" s="38">
        <v>-1.6122300758625901E-2</v>
      </c>
      <c r="Z40" s="38">
        <v>-1.3772263446599301E-2</v>
      </c>
      <c r="AA40" s="38">
        <v>-1.91162876157072E-2</v>
      </c>
      <c r="AB40" s="38">
        <v>-1.4034840289214401E-2</v>
      </c>
      <c r="AC40" s="38">
        <v>-8.69393971040496E-3</v>
      </c>
      <c r="AD40" s="38">
        <v>-2.1030271540368102E-3</v>
      </c>
      <c r="AE40" s="38">
        <v>-3.5233478923035002E-3</v>
      </c>
      <c r="AF40" s="38">
        <v>-1.01737198269793E-2</v>
      </c>
      <c r="AH40">
        <f t="shared" si="0"/>
        <v>-1.01737198269793E-2</v>
      </c>
      <c r="AI40">
        <v>-9.2499999999999999E-2</v>
      </c>
      <c r="AJ40">
        <f t="shared" si="1"/>
        <v>-1.01737198269793E-2</v>
      </c>
      <c r="AK40">
        <f t="shared" si="2"/>
        <v>1.3022134933573357E-2</v>
      </c>
    </row>
    <row r="41" spans="1:37">
      <c r="A41" s="37">
        <v>42735</v>
      </c>
      <c r="B41" s="38">
        <v>3.9137541776570499E-3</v>
      </c>
      <c r="C41" s="38">
        <v>-1.07577501296272E-3</v>
      </c>
      <c r="D41" s="38">
        <v>3.7078885595198202E-2</v>
      </c>
      <c r="E41" s="38">
        <v>-2.19844466685551E-3</v>
      </c>
      <c r="F41" s="38">
        <v>2.0493479002451701E-2</v>
      </c>
      <c r="G41" s="38">
        <v>8.2959003488636801E-2</v>
      </c>
      <c r="H41" s="38">
        <v>-5.2234975740836402E-2</v>
      </c>
      <c r="I41" s="38">
        <v>6.4554181497275501E-2</v>
      </c>
      <c r="J41" s="38">
        <v>-0.136750977819803</v>
      </c>
      <c r="K41" s="38">
        <v>5.6881098928583999E-2</v>
      </c>
      <c r="L41" s="38">
        <v>-7.6864954646673894E-2</v>
      </c>
      <c r="M41" s="38">
        <v>0</v>
      </c>
      <c r="N41" s="38">
        <v>0</v>
      </c>
      <c r="O41" s="38">
        <v>9.0579130834279702E-3</v>
      </c>
      <c r="P41" s="38">
        <v>0</v>
      </c>
      <c r="Q41" s="38">
        <v>5.8832301518679103E-2</v>
      </c>
      <c r="R41" s="38">
        <v>0</v>
      </c>
      <c r="S41" s="38">
        <v>0</v>
      </c>
      <c r="T41" s="38">
        <v>0</v>
      </c>
      <c r="U41" s="38">
        <v>0</v>
      </c>
      <c r="V41" s="38">
        <v>0</v>
      </c>
      <c r="W41" s="38">
        <v>0</v>
      </c>
      <c r="X41" s="38">
        <v>0</v>
      </c>
      <c r="Y41" s="38">
        <v>-1.2673576717657601E-2</v>
      </c>
      <c r="Z41" s="38">
        <v>-1.0751438323508E-2</v>
      </c>
      <c r="AA41" s="38">
        <v>-1.5660430586472499E-2</v>
      </c>
      <c r="AB41" s="38">
        <v>-1.2349882754972801E-2</v>
      </c>
      <c r="AC41" s="38">
        <v>-8.6476455204028101E-3</v>
      </c>
      <c r="AD41" s="38">
        <v>-9.6670926235484602E-4</v>
      </c>
      <c r="AE41" s="38">
        <v>-3.4866110980428799E-3</v>
      </c>
      <c r="AF41" s="38">
        <v>1.0919514136753E-4</v>
      </c>
      <c r="AH41">
        <f t="shared" si="0"/>
        <v>1.0919514136753E-4</v>
      </c>
      <c r="AI41">
        <v>-9.2499999999999999E-2</v>
      </c>
      <c r="AJ41">
        <f t="shared" si="1"/>
        <v>1.0919514136753E-4</v>
      </c>
      <c r="AK41">
        <f t="shared" si="2"/>
        <v>4.2777793781520832E-3</v>
      </c>
    </row>
    <row r="42" spans="1:37">
      <c r="A42" s="37">
        <v>42825</v>
      </c>
      <c r="B42" s="38">
        <v>3.9708149223600499E-3</v>
      </c>
      <c r="C42" s="38">
        <v>-1.38022714006041E-3</v>
      </c>
      <c r="D42" s="38">
        <v>3.3048686430841398E-2</v>
      </c>
      <c r="E42" s="38">
        <v>-5.8774860144007804E-3</v>
      </c>
      <c r="F42" s="38">
        <v>1.9188686358325598E-2</v>
      </c>
      <c r="G42" s="38">
        <v>8.7049856793439295E-2</v>
      </c>
      <c r="H42" s="38">
        <v>-5.2120204255047799E-2</v>
      </c>
      <c r="I42" s="38">
        <v>6.8706126981709706E-2</v>
      </c>
      <c r="J42" s="38">
        <v>-0.13167482026347399</v>
      </c>
      <c r="K42" s="38">
        <v>4.6483371078729602E-2</v>
      </c>
      <c r="L42" s="38">
        <v>-7.7804012183999793E-2</v>
      </c>
      <c r="M42" s="38">
        <v>0</v>
      </c>
      <c r="N42" s="38">
        <v>0</v>
      </c>
      <c r="O42" s="38">
        <v>7.1437827060035703E-3</v>
      </c>
      <c r="P42" s="38">
        <v>0</v>
      </c>
      <c r="Q42" s="38">
        <v>6.2173097325478197E-2</v>
      </c>
      <c r="R42" s="38">
        <v>0</v>
      </c>
      <c r="S42" s="38">
        <v>0</v>
      </c>
      <c r="T42" s="38">
        <v>0</v>
      </c>
      <c r="U42" s="38">
        <v>0</v>
      </c>
      <c r="V42" s="38">
        <v>0</v>
      </c>
      <c r="W42" s="38">
        <v>0</v>
      </c>
      <c r="X42" s="38">
        <v>0</v>
      </c>
      <c r="Y42" s="38">
        <v>-1.20374698050676E-2</v>
      </c>
      <c r="Z42" s="38">
        <v>-9.9146259228697492E-3</v>
      </c>
      <c r="AA42" s="38">
        <v>-1.5398676386798199E-2</v>
      </c>
      <c r="AB42" s="38">
        <v>-1.3138327000389E-2</v>
      </c>
      <c r="AC42" s="38">
        <v>-7.7608595772560704E-3</v>
      </c>
      <c r="AD42" s="38">
        <v>-9.0073034382289895E-4</v>
      </c>
      <c r="AE42" s="38">
        <v>-3.4501458726184601E-3</v>
      </c>
      <c r="AF42" s="38">
        <v>-3.6931621689173799E-3</v>
      </c>
      <c r="AH42">
        <f t="shared" si="0"/>
        <v>-3.6931621689173799E-3</v>
      </c>
      <c r="AI42">
        <v>-9.2499999999999999E-2</v>
      </c>
      <c r="AJ42">
        <f t="shared" si="1"/>
        <v>-3.6931621689173799E-3</v>
      </c>
      <c r="AK42">
        <f t="shared" si="2"/>
        <v>8.9741557885565301E-3</v>
      </c>
    </row>
    <row r="43" spans="1:37">
      <c r="A43" s="37">
        <v>42916</v>
      </c>
      <c r="B43" s="38">
        <v>4.1645103033178003E-3</v>
      </c>
      <c r="C43" s="38">
        <v>-1.1583231216899599E-3</v>
      </c>
      <c r="D43" s="38">
        <v>3.1375750933650103E-2</v>
      </c>
      <c r="E43" s="38">
        <v>-7.3951748074932702E-3</v>
      </c>
      <c r="F43" s="38">
        <v>1.90785464241751E-2</v>
      </c>
      <c r="G43" s="38">
        <v>8.4107757446457196E-2</v>
      </c>
      <c r="H43" s="38">
        <v>-4.55219214632488E-2</v>
      </c>
      <c r="I43" s="38">
        <v>5.48305690979633E-2</v>
      </c>
      <c r="J43" s="38">
        <v>-0.13003339306360401</v>
      </c>
      <c r="K43" s="38">
        <v>3.9044529160313202E-2</v>
      </c>
      <c r="L43" s="38">
        <v>-8.1152608505970003E-2</v>
      </c>
      <c r="M43" s="38">
        <v>0</v>
      </c>
      <c r="N43" s="38">
        <v>0</v>
      </c>
      <c r="O43" s="38">
        <v>5.5445410564563197E-3</v>
      </c>
      <c r="P43" s="38">
        <v>0</v>
      </c>
      <c r="Q43" s="38">
        <v>6.0228087202433403E-2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8">
        <v>0</v>
      </c>
      <c r="X43" s="38">
        <v>0</v>
      </c>
      <c r="Y43" s="38">
        <v>-1.12557410187422E-2</v>
      </c>
      <c r="Z43" s="38">
        <v>-1.01730709319555E-2</v>
      </c>
      <c r="AA43" s="38">
        <v>-1.6105144376675099E-2</v>
      </c>
      <c r="AB43" s="38">
        <v>-1.1834919950095101E-2</v>
      </c>
      <c r="AC43" s="38">
        <v>-6.5784135171555796E-3</v>
      </c>
      <c r="AD43" s="38">
        <v>-7.7693155789594203E-4</v>
      </c>
      <c r="AE43" s="38">
        <v>-3.4139547603929698E-3</v>
      </c>
      <c r="AF43" s="38">
        <v>-2.70253054501522E-2</v>
      </c>
      <c r="AH43">
        <f t="shared" si="0"/>
        <v>-2.70253054501522E-2</v>
      </c>
      <c r="AI43">
        <v>-9.2499999999999999E-2</v>
      </c>
      <c r="AJ43">
        <f t="shared" si="1"/>
        <v>-2.70253054501522E-2</v>
      </c>
      <c r="AK43">
        <f t="shared" si="2"/>
        <v>-9.3456132579459797E-3</v>
      </c>
    </row>
    <row r="44" spans="1:37">
      <c r="A44" s="37">
        <v>43008</v>
      </c>
      <c r="B44" s="38">
        <v>4.2660687087143099E-3</v>
      </c>
      <c r="C44" s="38">
        <v>-8.9213420509731104E-4</v>
      </c>
      <c r="D44" s="38">
        <v>2.7886765649912101E-2</v>
      </c>
      <c r="E44" s="38">
        <v>-6.5988015365030699E-3</v>
      </c>
      <c r="F44" s="38">
        <v>1.9019627473902699E-2</v>
      </c>
      <c r="G44" s="38">
        <v>8.6220262329932407E-2</v>
      </c>
      <c r="H44" s="38">
        <v>-4.8944955154816498E-2</v>
      </c>
      <c r="I44" s="38">
        <v>5.45947889947987E-2</v>
      </c>
      <c r="J44" s="38">
        <v>-0.121617719410279</v>
      </c>
      <c r="K44" s="38">
        <v>4.0535130035971603E-2</v>
      </c>
      <c r="L44" s="38">
        <v>-8.0195935813094199E-2</v>
      </c>
      <c r="M44" s="38">
        <v>0</v>
      </c>
      <c r="N44" s="38">
        <v>0</v>
      </c>
      <c r="O44" s="38">
        <v>4.9582123023226296E-3</v>
      </c>
      <c r="P44" s="38">
        <v>0</v>
      </c>
      <c r="Q44" s="38">
        <v>7.36404615174511E-2</v>
      </c>
      <c r="R44" s="38">
        <v>0</v>
      </c>
      <c r="S44" s="38">
        <v>0</v>
      </c>
      <c r="T44" s="38">
        <v>0</v>
      </c>
      <c r="U44" s="38">
        <v>0</v>
      </c>
      <c r="V44" s="38">
        <v>0</v>
      </c>
      <c r="W44" s="38">
        <v>0</v>
      </c>
      <c r="X44" s="38">
        <v>0</v>
      </c>
      <c r="Y44" s="38">
        <v>-1.01916682324766E-2</v>
      </c>
      <c r="Z44" s="38">
        <v>-1.0210917942542801E-2</v>
      </c>
      <c r="AA44" s="38">
        <v>-1.3884387375413001E-2</v>
      </c>
      <c r="AB44" s="38">
        <v>-9.9632307785269096E-3</v>
      </c>
      <c r="AC44" s="38">
        <v>-5.5007435879548296E-3</v>
      </c>
      <c r="AD44" s="38">
        <v>5.6528876747886903E-4</v>
      </c>
      <c r="AE44" s="38">
        <v>-3.3780400871149499E-3</v>
      </c>
      <c r="AF44" s="38">
        <v>3.08071656665102E-4</v>
      </c>
      <c r="AH44">
        <f t="shared" si="0"/>
        <v>3.08071656665102E-4</v>
      </c>
      <c r="AI44">
        <v>-9.2499999999999999E-2</v>
      </c>
      <c r="AJ44">
        <f t="shared" si="1"/>
        <v>3.08071656665102E-4</v>
      </c>
      <c r="AK44">
        <f t="shared" si="2"/>
        <v>8.9586007701287756E-3</v>
      </c>
    </row>
    <row r="45" spans="1:37">
      <c r="A45" s="37">
        <v>43100</v>
      </c>
      <c r="B45" s="38">
        <v>4.2993337975123103E-3</v>
      </c>
      <c r="C45" s="38">
        <v>-1.7308416826879701E-3</v>
      </c>
      <c r="D45" s="38">
        <v>2.3886081011734901E-2</v>
      </c>
      <c r="E45" s="38">
        <v>-1.1647375877703999E-2</v>
      </c>
      <c r="F45" s="38">
        <v>1.9435213233565899E-2</v>
      </c>
      <c r="G45" s="38">
        <v>8.1450912456801694E-2</v>
      </c>
      <c r="H45" s="38">
        <v>-5.8944845701285102E-2</v>
      </c>
      <c r="I45" s="38">
        <v>6.3788817983720797E-2</v>
      </c>
      <c r="J45" s="38">
        <v>-0.11246414889603699</v>
      </c>
      <c r="K45" s="38">
        <v>2.69829240111111E-2</v>
      </c>
      <c r="L45" s="38">
        <v>-8.4208656688758002E-2</v>
      </c>
      <c r="M45" s="38">
        <v>0</v>
      </c>
      <c r="N45" s="38">
        <v>0</v>
      </c>
      <c r="O45" s="38">
        <v>4.9155550166616897E-3</v>
      </c>
      <c r="P45" s="38">
        <v>0</v>
      </c>
      <c r="Q45" s="38">
        <v>8.4381255990872803E-2</v>
      </c>
      <c r="R45" s="38">
        <v>0</v>
      </c>
      <c r="S45" s="38">
        <v>0</v>
      </c>
      <c r="T45" s="38">
        <v>0</v>
      </c>
      <c r="U45" s="38">
        <v>0</v>
      </c>
      <c r="V45" s="38">
        <v>0</v>
      </c>
      <c r="W45" s="38">
        <v>0</v>
      </c>
      <c r="X45" s="38">
        <v>0</v>
      </c>
      <c r="Y45" s="38">
        <v>-1.18422360145916E-2</v>
      </c>
      <c r="Z45" s="38">
        <v>-9.7772548838660697E-3</v>
      </c>
      <c r="AA45" s="38">
        <v>-1.27241888669008E-2</v>
      </c>
      <c r="AB45" s="38">
        <v>-9.1066402830297898E-3</v>
      </c>
      <c r="AC45" s="38">
        <v>-3.7225478710927302E-3</v>
      </c>
      <c r="AD45" s="38">
        <v>8.3616768137749595E-4</v>
      </c>
      <c r="AE45" s="38">
        <v>-3.3424039682422202E-3</v>
      </c>
      <c r="AF45" s="38">
        <v>-9.5348795508365097E-3</v>
      </c>
      <c r="AH45">
        <f t="shared" si="0"/>
        <v>-9.5348795508365097E-3</v>
      </c>
      <c r="AI45">
        <v>-9.2499999999999999E-2</v>
      </c>
      <c r="AJ45">
        <f t="shared" si="1"/>
        <v>-9.5348795508365097E-3</v>
      </c>
      <c r="AK45">
        <f t="shared" si="2"/>
        <v>9.8188966761558801E-3</v>
      </c>
    </row>
    <row r="46" spans="1:37">
      <c r="A46" s="37">
        <v>43190</v>
      </c>
      <c r="B46" s="38">
        <v>4.4050450724710498E-3</v>
      </c>
      <c r="C46" s="38">
        <v>-2.2747448931531499E-3</v>
      </c>
      <c r="D46" s="38">
        <v>1.99554450482851E-2</v>
      </c>
      <c r="E46" s="38">
        <v>-1.43903694183168E-2</v>
      </c>
      <c r="F46" s="38">
        <v>1.9128922792998701E-2</v>
      </c>
      <c r="G46" s="38">
        <v>7.9558258697826803E-2</v>
      </c>
      <c r="H46" s="38">
        <v>-5.4237191044370497E-2</v>
      </c>
      <c r="I46" s="38">
        <v>7.8802637526785194E-2</v>
      </c>
      <c r="J46" s="38">
        <v>-0.11260212599080099</v>
      </c>
      <c r="K46" s="38">
        <v>1.7983655332413102E-2</v>
      </c>
      <c r="L46" s="38">
        <v>-8.5729891713249406E-2</v>
      </c>
      <c r="M46" s="38">
        <v>0</v>
      </c>
      <c r="N46" s="38">
        <v>0</v>
      </c>
      <c r="O46" s="38">
        <v>4.2605051908590503E-3</v>
      </c>
      <c r="P46" s="38">
        <v>0</v>
      </c>
      <c r="Q46" s="38">
        <v>8.2029866791751796E-2</v>
      </c>
      <c r="R46" s="38">
        <v>0</v>
      </c>
      <c r="S46" s="38">
        <v>0</v>
      </c>
      <c r="T46" s="38">
        <v>0</v>
      </c>
      <c r="U46" s="38">
        <v>0</v>
      </c>
      <c r="V46" s="38">
        <v>0</v>
      </c>
      <c r="W46" s="38">
        <v>0</v>
      </c>
      <c r="X46" s="38">
        <v>0</v>
      </c>
      <c r="Y46" s="38">
        <v>-1.0166798036365301E-2</v>
      </c>
      <c r="Z46" s="38">
        <v>-8.1882941451518997E-3</v>
      </c>
      <c r="AA46" s="38">
        <v>-1.1053754631478899E-2</v>
      </c>
      <c r="AB46" s="38">
        <v>-6.7703424599211302E-3</v>
      </c>
      <c r="AC46" s="38">
        <v>-2.65624729388984E-3</v>
      </c>
      <c r="AD46" s="38">
        <v>-3.0001164406207701E-3</v>
      </c>
      <c r="AE46" s="38">
        <v>-3.30704831700136E-3</v>
      </c>
      <c r="AF46" s="38">
        <v>-8.2525879309292508E-3</v>
      </c>
      <c r="AH46">
        <f t="shared" si="0"/>
        <v>-8.2525879309292508E-3</v>
      </c>
      <c r="AI46">
        <v>-9.2499999999999999E-2</v>
      </c>
      <c r="AJ46">
        <f t="shared" si="1"/>
        <v>-8.2525879309292508E-3</v>
      </c>
      <c r="AK46">
        <f t="shared" si="2"/>
        <v>1.5599309744085495E-2</v>
      </c>
    </row>
    <row r="47" spans="1:37">
      <c r="A47" s="37">
        <v>43281</v>
      </c>
      <c r="B47" s="38">
        <v>4.5569441219886798E-3</v>
      </c>
      <c r="C47" s="38">
        <v>-1.9393376338458701E-3</v>
      </c>
      <c r="D47" s="38">
        <v>2.11131908374683E-2</v>
      </c>
      <c r="E47" s="38">
        <v>-1.6082407764296602E-2</v>
      </c>
      <c r="F47" s="38">
        <v>1.9551410834245699E-2</v>
      </c>
      <c r="G47" s="38">
        <v>7.6791726306480901E-2</v>
      </c>
      <c r="H47" s="38">
        <v>-5.0891566214457597E-2</v>
      </c>
      <c r="I47" s="38">
        <v>8.3943944790060093E-2</v>
      </c>
      <c r="J47" s="38">
        <v>-0.11726195549696999</v>
      </c>
      <c r="K47" s="38">
        <v>1.6622406259880301E-2</v>
      </c>
      <c r="L47" s="38">
        <v>-8.1766771004473798E-2</v>
      </c>
      <c r="M47" s="38">
        <v>0</v>
      </c>
      <c r="N47" s="38">
        <v>0</v>
      </c>
      <c r="O47" s="38">
        <v>2.5423732469308999E-3</v>
      </c>
      <c r="P47" s="38">
        <v>0</v>
      </c>
      <c r="Q47" s="38">
        <v>6.9830381979489695E-2</v>
      </c>
      <c r="R47" s="38">
        <v>0</v>
      </c>
      <c r="S47" s="38">
        <v>0</v>
      </c>
      <c r="T47" s="38">
        <v>0</v>
      </c>
      <c r="U47" s="38">
        <v>0</v>
      </c>
      <c r="V47" s="38">
        <v>0</v>
      </c>
      <c r="W47" s="38">
        <v>0</v>
      </c>
      <c r="X47" s="38">
        <v>0</v>
      </c>
      <c r="Y47" s="38">
        <v>-8.9016909117344504E-3</v>
      </c>
      <c r="Z47" s="38">
        <v>-7.37985378152267E-3</v>
      </c>
      <c r="AA47" s="38">
        <v>-8.9680427971557397E-3</v>
      </c>
      <c r="AB47" s="38">
        <v>-5.9398736285205499E-3</v>
      </c>
      <c r="AC47" s="38">
        <v>-6.1590943234175301E-3</v>
      </c>
      <c r="AD47" s="38">
        <v>-1.0873717177749299E-2</v>
      </c>
      <c r="AE47" s="38">
        <v>-3.2719748521904701E-3</v>
      </c>
      <c r="AF47" s="38">
        <v>-2.4483907209791E-2</v>
      </c>
      <c r="AH47">
        <f t="shared" si="0"/>
        <v>-2.4483907209791E-2</v>
      </c>
      <c r="AI47">
        <v>-9.2499999999999999E-2</v>
      </c>
      <c r="AJ47">
        <f t="shared" si="1"/>
        <v>-2.4483907209791E-2</v>
      </c>
      <c r="AK47">
        <f t="shared" si="2"/>
        <v>7.1159591504289417E-3</v>
      </c>
    </row>
    <row r="48" spans="1:37">
      <c r="A48" s="37">
        <v>43373</v>
      </c>
      <c r="B48" s="38">
        <v>4.7112722205679301E-3</v>
      </c>
      <c r="C48" s="38">
        <v>-2.09877093596404E-3</v>
      </c>
      <c r="D48" s="38">
        <v>1.9595112959247402E-2</v>
      </c>
      <c r="E48" s="38">
        <v>-1.8223279045860699E-2</v>
      </c>
      <c r="F48" s="38">
        <v>1.9907660715861999E-2</v>
      </c>
      <c r="G48" s="38">
        <v>7.7004953138703397E-2</v>
      </c>
      <c r="H48" s="38">
        <v>-5.3007298184318603E-2</v>
      </c>
      <c r="I48" s="38">
        <v>6.8766795568210096E-2</v>
      </c>
      <c r="J48" s="38">
        <v>-0.115734099368426</v>
      </c>
      <c r="K48" s="38">
        <v>2.0692614119781499E-2</v>
      </c>
      <c r="L48" s="38">
        <v>-7.7753957729513101E-2</v>
      </c>
      <c r="M48" s="38">
        <v>0</v>
      </c>
      <c r="N48" s="38">
        <v>0</v>
      </c>
      <c r="O48" s="38">
        <v>1.94450421262857E-3</v>
      </c>
      <c r="P48" s="38">
        <v>0</v>
      </c>
      <c r="Q48" s="38">
        <v>7.4484529289221099E-2</v>
      </c>
      <c r="R48" s="38">
        <v>0</v>
      </c>
      <c r="S48" s="38">
        <v>0</v>
      </c>
      <c r="T48" s="38">
        <v>0</v>
      </c>
      <c r="U48" s="38">
        <v>0</v>
      </c>
      <c r="V48" s="38">
        <v>0</v>
      </c>
      <c r="W48" s="38">
        <v>0</v>
      </c>
      <c r="X48" s="38">
        <v>0</v>
      </c>
      <c r="Y48" s="38">
        <v>-7.1414362577556598E-3</v>
      </c>
      <c r="Z48" s="38">
        <v>-5.0338829725702899E-3</v>
      </c>
      <c r="AA48" s="38">
        <v>-7.3250975179920503E-3</v>
      </c>
      <c r="AB48" s="38">
        <v>-8.3428458192274704E-3</v>
      </c>
      <c r="AC48" s="38">
        <v>-1.2533762544351E-2</v>
      </c>
      <c r="AD48" s="38">
        <v>-8.2875788824588407E-3</v>
      </c>
      <c r="AE48" s="38">
        <v>-3.2371851057340201E-3</v>
      </c>
      <c r="AF48" s="38">
        <v>-3.16117521399496E-2</v>
      </c>
      <c r="AH48">
        <f t="shared" si="0"/>
        <v>-3.16117521399496E-2</v>
      </c>
      <c r="AI48">
        <v>-9.2499999999999999E-2</v>
      </c>
      <c r="AJ48">
        <f t="shared" si="1"/>
        <v>-3.16117521399496E-2</v>
      </c>
      <c r="AK48">
        <f t="shared" si="2"/>
        <v>-3.639762265375792E-3</v>
      </c>
    </row>
    <row r="49" spans="1:37">
      <c r="A49" s="37">
        <v>43465</v>
      </c>
      <c r="B49" s="38">
        <v>4.7690129378925002E-3</v>
      </c>
      <c r="C49" s="38">
        <v>-2.4479592170311899E-3</v>
      </c>
      <c r="D49" s="38">
        <v>2.0910635032697199E-2</v>
      </c>
      <c r="E49" s="38">
        <v>-2.19506014268218E-2</v>
      </c>
      <c r="F49" s="38">
        <v>2.1589296561825001E-2</v>
      </c>
      <c r="G49" s="38">
        <v>7.5710857756345104E-2</v>
      </c>
      <c r="H49" s="38">
        <v>-4.2051196889748503E-2</v>
      </c>
      <c r="I49" s="38">
        <v>7.4155677321808305E-2</v>
      </c>
      <c r="J49" s="38">
        <v>-0.119189456781552</v>
      </c>
      <c r="K49" s="38">
        <v>1.4690519808904E-2</v>
      </c>
      <c r="L49" s="38">
        <v>-7.3654799168516E-2</v>
      </c>
      <c r="M49" s="38">
        <v>0</v>
      </c>
      <c r="N49" s="38">
        <v>0</v>
      </c>
      <c r="O49" s="38">
        <v>1.12212695135817E-3</v>
      </c>
      <c r="P49" s="38">
        <v>0</v>
      </c>
      <c r="Q49" s="38">
        <v>6.7390702692015705E-2</v>
      </c>
      <c r="R49" s="38">
        <v>0</v>
      </c>
      <c r="S49" s="38">
        <v>0</v>
      </c>
      <c r="T49" s="38">
        <v>0</v>
      </c>
      <c r="U49" s="38">
        <v>0</v>
      </c>
      <c r="V49" s="38">
        <v>0</v>
      </c>
      <c r="W49" s="38">
        <v>0</v>
      </c>
      <c r="X49" s="38">
        <v>0</v>
      </c>
      <c r="Y49" s="38">
        <v>-6.0959811293447097E-3</v>
      </c>
      <c r="Z49" s="38">
        <v>-4.8757285882221899E-3</v>
      </c>
      <c r="AA49" s="38">
        <v>-1.0578981747889101E-2</v>
      </c>
      <c r="AB49" s="38">
        <v>-1.4489324127394501E-2</v>
      </c>
      <c r="AC49" s="38">
        <v>-1.01540860737872E-2</v>
      </c>
      <c r="AD49" s="38">
        <v>-1.7125281849896201E-2</v>
      </c>
      <c r="AE49" s="38">
        <v>-3.2026804299954601E-3</v>
      </c>
      <c r="AF49" s="38">
        <v>-4.5477248367353597E-2</v>
      </c>
      <c r="AH49">
        <f t="shared" si="0"/>
        <v>-4.5477248367353597E-2</v>
      </c>
      <c r="AI49">
        <v>-9.2499999999999999E-2</v>
      </c>
      <c r="AJ49">
        <f t="shared" si="1"/>
        <v>-4.5477248367353597E-2</v>
      </c>
      <c r="AK49">
        <f t="shared" si="2"/>
        <v>3.1516153402763106E-3</v>
      </c>
    </row>
    <row r="50" spans="1:37">
      <c r="A50" s="37">
        <v>43555</v>
      </c>
      <c r="B50" s="38">
        <v>4.9101611695040901E-3</v>
      </c>
      <c r="C50" s="38">
        <v>-2.6352868426195802E-3</v>
      </c>
      <c r="D50" s="38">
        <v>2.21788466204943E-2</v>
      </c>
      <c r="E50" s="38">
        <v>-2.2233929626680499E-2</v>
      </c>
      <c r="F50" s="38">
        <v>2.4199102500021601E-2</v>
      </c>
      <c r="G50" s="38">
        <v>7.2064452663421999E-2</v>
      </c>
      <c r="H50" s="38">
        <v>-4.9239163860904801E-2</v>
      </c>
      <c r="I50" s="38">
        <v>6.1956239492551302E-2</v>
      </c>
      <c r="J50" s="38">
        <v>-9.6342878370196797E-2</v>
      </c>
      <c r="K50" s="38">
        <v>2.09562438745611E-2</v>
      </c>
      <c r="L50" s="38">
        <v>-7.2670529051788599E-2</v>
      </c>
      <c r="M50" s="38">
        <v>0</v>
      </c>
      <c r="N50" s="38">
        <v>0</v>
      </c>
      <c r="O50" s="38">
        <v>2.1014492684973299E-3</v>
      </c>
      <c r="P50" s="38">
        <v>0</v>
      </c>
      <c r="Q50" s="38">
        <v>7.3175993782445395E-2</v>
      </c>
      <c r="R50" s="38">
        <v>0</v>
      </c>
      <c r="S50" s="38">
        <v>0</v>
      </c>
      <c r="T50" s="38">
        <v>0</v>
      </c>
      <c r="U50" s="38">
        <v>0</v>
      </c>
      <c r="V50" s="38">
        <v>0</v>
      </c>
      <c r="W50" s="38">
        <v>0</v>
      </c>
      <c r="X50" s="38">
        <v>0</v>
      </c>
      <c r="Y50" s="38">
        <v>-4.7328052478226501E-3</v>
      </c>
      <c r="Z50" s="38">
        <v>-7.0898209956354197E-3</v>
      </c>
      <c r="AA50" s="38">
        <v>-1.5897872583586301E-2</v>
      </c>
      <c r="AB50" s="38">
        <v>-1.12651580719196E-2</v>
      </c>
      <c r="AC50" s="38">
        <v>-1.7130039967543E-2</v>
      </c>
      <c r="AD50" s="38">
        <v>-1.41927424789823E-2</v>
      </c>
      <c r="AE50" s="38">
        <v>-3.1684620048563201E-3</v>
      </c>
      <c r="AF50" s="38">
        <v>-3.5056199731038802E-2</v>
      </c>
      <c r="AH50">
        <f t="shared" si="0"/>
        <v>-3.5056199731038802E-2</v>
      </c>
      <c r="AI50">
        <v>-9.2499999999999999E-2</v>
      </c>
      <c r="AJ50">
        <f t="shared" si="1"/>
        <v>-3.5056199731038802E-2</v>
      </c>
      <c r="AK50">
        <f t="shared" si="2"/>
        <v>1.4295995739889371E-2</v>
      </c>
    </row>
    <row r="51" spans="1:37">
      <c r="A51" s="37">
        <v>43646</v>
      </c>
      <c r="B51" s="38">
        <v>4.6321797768552903E-3</v>
      </c>
      <c r="C51" s="38">
        <v>-3.6136490824609101E-3</v>
      </c>
      <c r="D51" s="38">
        <v>2.2602769790089999E-2</v>
      </c>
      <c r="E51" s="38">
        <v>-3.0232477668561599E-2</v>
      </c>
      <c r="F51" s="38">
        <v>2.45741947548004E-2</v>
      </c>
      <c r="G51" s="38">
        <v>7.2348237074927504E-2</v>
      </c>
      <c r="H51" s="38">
        <v>-5.72254450152151E-2</v>
      </c>
      <c r="I51" s="38">
        <v>6.8831025545573396E-2</v>
      </c>
      <c r="J51" s="38">
        <v>-0.101441126632464</v>
      </c>
      <c r="K51" s="38">
        <v>1.86973522971557E-2</v>
      </c>
      <c r="L51" s="38">
        <v>-7.68372233732008E-2</v>
      </c>
      <c r="M51" s="38">
        <v>0</v>
      </c>
      <c r="N51" s="38">
        <v>0</v>
      </c>
      <c r="O51" s="38">
        <v>2.2363080761830302E-3</v>
      </c>
      <c r="P51" s="38">
        <v>0</v>
      </c>
      <c r="Q51" s="38">
        <v>6.1232075628776701E-2</v>
      </c>
      <c r="R51" s="38">
        <v>0</v>
      </c>
      <c r="S51" s="38">
        <v>0</v>
      </c>
      <c r="T51" s="38">
        <v>0</v>
      </c>
      <c r="U51" s="38">
        <v>0</v>
      </c>
      <c r="V51" s="38">
        <v>0</v>
      </c>
      <c r="W51" s="38">
        <v>0</v>
      </c>
      <c r="X51" s="38">
        <v>0</v>
      </c>
      <c r="Y51" s="38">
        <v>-7.4862667841620904E-3</v>
      </c>
      <c r="Z51" s="38">
        <v>-1.2413141009104E-2</v>
      </c>
      <c r="AA51" s="38">
        <v>-1.26032888123276E-2</v>
      </c>
      <c r="AB51" s="38">
        <v>-1.7371750590267399E-2</v>
      </c>
      <c r="AC51" s="38">
        <v>-1.3927977334449801E-2</v>
      </c>
      <c r="AD51" s="38">
        <v>-1.4462899129315299E-2</v>
      </c>
      <c r="AE51" s="38">
        <v>-3.1345308445672499E-3</v>
      </c>
      <c r="AF51" s="38">
        <v>-7.5595633331734705E-2</v>
      </c>
      <c r="AH51">
        <f t="shared" si="0"/>
        <v>-7.5595633331734705E-2</v>
      </c>
      <c r="AI51">
        <v>-9.2499999999999999E-2</v>
      </c>
      <c r="AJ51">
        <f t="shared" si="1"/>
        <v>-7.5595633331734705E-2</v>
      </c>
      <c r="AK51">
        <f t="shared" si="2"/>
        <v>-1.6027661969264223E-2</v>
      </c>
    </row>
    <row r="52" spans="1:37">
      <c r="A52" s="37">
        <v>43738</v>
      </c>
      <c r="B52" s="38">
        <v>4.6383238135278898E-3</v>
      </c>
      <c r="C52" s="38">
        <v>-4.7690363302976598E-3</v>
      </c>
      <c r="D52" s="38">
        <v>2.2451817936195401E-2</v>
      </c>
      <c r="E52" s="38">
        <v>-3.5373028526676203E-2</v>
      </c>
      <c r="F52" s="38">
        <v>2.47442139171427E-2</v>
      </c>
      <c r="G52" s="38">
        <v>8.2256833362013199E-2</v>
      </c>
      <c r="H52" s="38">
        <v>-5.9077843093354197E-2</v>
      </c>
      <c r="I52" s="38">
        <v>6.4100777700845005E-2</v>
      </c>
      <c r="J52" s="38">
        <v>-0.108241775310721</v>
      </c>
      <c r="K52" s="38">
        <v>1.09662640802908E-2</v>
      </c>
      <c r="L52" s="38">
        <v>-7.00587590250214E-2</v>
      </c>
      <c r="M52" s="38">
        <v>0</v>
      </c>
      <c r="N52" s="38">
        <v>0</v>
      </c>
      <c r="O52" s="38">
        <v>1.87972086419875E-3</v>
      </c>
      <c r="P52" s="38">
        <v>0</v>
      </c>
      <c r="Q52" s="38">
        <v>5.2770978083575601E-2</v>
      </c>
      <c r="R52" s="38">
        <v>0</v>
      </c>
      <c r="S52" s="38">
        <v>0</v>
      </c>
      <c r="T52" s="38">
        <v>0</v>
      </c>
      <c r="U52" s="38">
        <v>0</v>
      </c>
      <c r="V52" s="38">
        <v>0</v>
      </c>
      <c r="W52" s="38">
        <v>0</v>
      </c>
      <c r="X52" s="38">
        <v>0</v>
      </c>
      <c r="Y52" s="38">
        <v>-1.10912209355479E-2</v>
      </c>
      <c r="Z52" s="38">
        <v>-8.3781139750419998E-3</v>
      </c>
      <c r="AA52" s="38">
        <v>-1.7996987647914499E-2</v>
      </c>
      <c r="AB52" s="38">
        <v>-1.39810795651372E-2</v>
      </c>
      <c r="AC52" s="38">
        <v>-1.41156388047982E-2</v>
      </c>
      <c r="AD52" s="38">
        <v>-1.6510568063281401E-2</v>
      </c>
      <c r="AE52" s="38">
        <v>-3.10088780437886E-3</v>
      </c>
      <c r="AF52" s="38">
        <v>-9.8886009324382407E-2</v>
      </c>
      <c r="AH52">
        <f t="shared" si="0"/>
        <v>-9.8886009324382407E-2</v>
      </c>
      <c r="AI52">
        <v>-0.105</v>
      </c>
      <c r="AJ52">
        <f t="shared" si="1"/>
        <v>-9.8886009324382407E-2</v>
      </c>
      <c r="AK52">
        <f t="shared" si="2"/>
        <v>-2.7778664412952014E-2</v>
      </c>
    </row>
    <row r="53" spans="1:37">
      <c r="A53" s="37">
        <v>43830</v>
      </c>
      <c r="B53" s="38">
        <v>4.7283498927254202E-3</v>
      </c>
      <c r="C53" s="38">
        <v>-6.1625848836690299E-3</v>
      </c>
      <c r="D53" s="38">
        <v>2.0125179440025599E-2</v>
      </c>
      <c r="E53" s="38">
        <v>-3.3562634930481401E-2</v>
      </c>
      <c r="F53" s="38">
        <v>2.52347722058931E-2</v>
      </c>
      <c r="G53" s="38">
        <v>9.4030932674272302E-2</v>
      </c>
      <c r="H53" s="38">
        <v>-5.70369029791171E-2</v>
      </c>
      <c r="I53" s="38">
        <v>5.64137758795029E-2</v>
      </c>
      <c r="J53" s="38">
        <v>-9.3621192670179196E-2</v>
      </c>
      <c r="K53" s="38">
        <v>5.6233769273004502E-3</v>
      </c>
      <c r="L53" s="38">
        <v>-6.0538606882671799E-2</v>
      </c>
      <c r="M53" s="38">
        <v>0</v>
      </c>
      <c r="N53" s="38">
        <v>0</v>
      </c>
      <c r="O53" s="38">
        <v>3.1350902267168498E-3</v>
      </c>
      <c r="P53" s="38">
        <v>0</v>
      </c>
      <c r="Q53" s="38">
        <v>6.4677105210441996E-2</v>
      </c>
      <c r="R53" s="38">
        <v>0</v>
      </c>
      <c r="S53" s="38">
        <v>0</v>
      </c>
      <c r="T53" s="38">
        <v>0</v>
      </c>
      <c r="U53" s="38">
        <v>0</v>
      </c>
      <c r="V53" s="38">
        <v>0</v>
      </c>
      <c r="W53" s="38">
        <v>0</v>
      </c>
      <c r="X53" s="38">
        <v>0</v>
      </c>
      <c r="Y53" s="38">
        <v>-4.2175023185802999E-3</v>
      </c>
      <c r="Z53" s="38">
        <v>-1.13534357498242E-2</v>
      </c>
      <c r="AA53" s="38">
        <v>-1.27113767501465E-2</v>
      </c>
      <c r="AB53" s="38">
        <v>-1.2817817343387E-2</v>
      </c>
      <c r="AC53" s="38">
        <v>-1.49314900821412E-2</v>
      </c>
      <c r="AD53" s="38">
        <v>-1.9381552398618E-2</v>
      </c>
      <c r="AE53" s="38">
        <v>-3.0675335869579899E-3</v>
      </c>
      <c r="AF53" s="38">
        <v>-5.54340481188954E-2</v>
      </c>
      <c r="AH53">
        <f t="shared" si="0"/>
        <v>-5.54340481188954E-2</v>
      </c>
      <c r="AI53">
        <v>-0.1125</v>
      </c>
      <c r="AJ53">
        <f t="shared" si="1"/>
        <v>-5.54340481188954E-2</v>
      </c>
      <c r="AK53">
        <f t="shared" si="2"/>
        <v>1.4355749596501356E-2</v>
      </c>
    </row>
    <row r="54" spans="1:37">
      <c r="A54" s="37">
        <v>43921</v>
      </c>
      <c r="B54" s="38">
        <v>4.63977803338425E-3</v>
      </c>
      <c r="C54" s="38">
        <v>-3.7186316469666999E-3</v>
      </c>
      <c r="D54" s="38">
        <v>2.77785998499347E-2</v>
      </c>
      <c r="E54" s="38">
        <v>-7.7418188964960303E-3</v>
      </c>
      <c r="F54" s="38">
        <v>2.97536236226211E-2</v>
      </c>
      <c r="G54" s="38">
        <v>0.101136690294663</v>
      </c>
      <c r="H54" s="38">
        <v>-4.4275092300160197E-2</v>
      </c>
      <c r="I54" s="38">
        <v>6.0018068654808299E-2</v>
      </c>
      <c r="J54" s="38">
        <v>-8.4631660633794306E-2</v>
      </c>
      <c r="K54" s="38">
        <v>4.64476518992257E-2</v>
      </c>
      <c r="L54" s="38">
        <v>-5.6595610437146199E-2</v>
      </c>
      <c r="M54" s="38">
        <v>0</v>
      </c>
      <c r="N54" s="38">
        <v>0</v>
      </c>
      <c r="O54" s="38">
        <v>6.40470576787184E-3</v>
      </c>
      <c r="P54" s="38">
        <v>0</v>
      </c>
      <c r="Q54" s="38">
        <v>5.0554189538203301E-2</v>
      </c>
      <c r="R54" s="38">
        <v>0</v>
      </c>
      <c r="S54" s="38">
        <v>0</v>
      </c>
      <c r="T54" s="38">
        <v>0</v>
      </c>
      <c r="U54" s="38">
        <v>0</v>
      </c>
      <c r="V54" s="38">
        <v>0</v>
      </c>
      <c r="W54" s="38">
        <v>0</v>
      </c>
      <c r="X54" s="38">
        <v>0</v>
      </c>
      <c r="Y54" s="38">
        <v>-5.4828476072959599E-3</v>
      </c>
      <c r="Z54" s="38">
        <v>-5.3569226444164604E-3</v>
      </c>
      <c r="AA54" s="38">
        <v>-1.0041896960664499E-2</v>
      </c>
      <c r="AB54" s="38">
        <v>-1.20968181956302E-2</v>
      </c>
      <c r="AC54" s="38">
        <v>-1.5939859514397001E-2</v>
      </c>
      <c r="AD54" s="38">
        <v>-2.42409715975755E-2</v>
      </c>
      <c r="AE54" s="38">
        <v>-3.0344687485963301E-3</v>
      </c>
      <c r="AF54" s="38">
        <v>5.3576708477572899E-2</v>
      </c>
      <c r="AH54">
        <f t="shared" si="0"/>
        <v>5.3576708477572899E-2</v>
      </c>
      <c r="AI54">
        <v>-0.11749999999999999</v>
      </c>
      <c r="AJ54">
        <f t="shared" si="1"/>
        <v>5.3576708477572899E-2</v>
      </c>
      <c r="AK54">
        <f t="shared" si="2"/>
        <v>8.0288373098326829E-2</v>
      </c>
    </row>
    <row r="55" spans="1:37">
      <c r="A55" s="37">
        <v>44012</v>
      </c>
      <c r="B55" s="38">
        <v>4.5773685685900701E-3</v>
      </c>
      <c r="C55" s="38">
        <v>-9.1497047004931802E-4</v>
      </c>
      <c r="D55" s="38">
        <v>3.0607407728088599E-2</v>
      </c>
      <c r="E55" s="38">
        <v>1.0156894447864401E-3</v>
      </c>
      <c r="F55" s="38">
        <v>3.1966449440406497E-2</v>
      </c>
      <c r="G55" s="38">
        <v>8.1377518960577294E-2</v>
      </c>
      <c r="H55" s="38">
        <v>-2.9706906253537699E-2</v>
      </c>
      <c r="I55" s="38">
        <v>2.6863166928652298E-3</v>
      </c>
      <c r="J55" s="38">
        <v>-7.1275623891137702E-2</v>
      </c>
      <c r="K55" s="38">
        <v>9.6923675668963399E-2</v>
      </c>
      <c r="L55" s="38">
        <v>-5.5529409202221498E-2</v>
      </c>
      <c r="M55" s="38">
        <v>0</v>
      </c>
      <c r="N55" s="38">
        <v>0</v>
      </c>
      <c r="O55" s="38">
        <v>7.4559266839610899E-3</v>
      </c>
      <c r="P55" s="38">
        <v>0</v>
      </c>
      <c r="Q55" s="38">
        <v>4.6876833823109303E-2</v>
      </c>
      <c r="R55" s="38">
        <v>0</v>
      </c>
      <c r="S55" s="38">
        <v>0</v>
      </c>
      <c r="T55" s="38">
        <v>0</v>
      </c>
      <c r="U55" s="38">
        <v>0</v>
      </c>
      <c r="V55" s="38">
        <v>0</v>
      </c>
      <c r="W55" s="38">
        <v>0</v>
      </c>
      <c r="X55" s="38">
        <v>0</v>
      </c>
      <c r="Y55" s="38">
        <v>8.4942972986800803E-3</v>
      </c>
      <c r="Z55" s="38">
        <v>-4.4233067551620398E-3</v>
      </c>
      <c r="AA55" s="38">
        <v>-1.1951460694207E-2</v>
      </c>
      <c r="AB55" s="38">
        <v>-1.6109834101190799E-2</v>
      </c>
      <c r="AC55" s="38">
        <v>-2.0596677979835099E-2</v>
      </c>
      <c r="AD55" s="38">
        <v>-3.3735487028640897E-2</v>
      </c>
      <c r="AE55" s="38">
        <v>-3.0016937052170698E-3</v>
      </c>
      <c r="AF55" s="38">
        <v>6.4736114228828107E-2</v>
      </c>
      <c r="AH55">
        <f t="shared" si="0"/>
        <v>6.4736114228828107E-2</v>
      </c>
      <c r="AI55">
        <v>-0.115</v>
      </c>
      <c r="AJ55">
        <f t="shared" si="1"/>
        <v>6.4736114228828107E-2</v>
      </c>
      <c r="AK55">
        <f t="shared" si="2"/>
        <v>4.613490782022045E-2</v>
      </c>
    </row>
    <row r="56" spans="1:37">
      <c r="A56" s="37">
        <v>44104</v>
      </c>
      <c r="B56" s="38">
        <v>4.48045034230562E-3</v>
      </c>
      <c r="C56" s="38">
        <v>-2.3823931825025201E-4</v>
      </c>
      <c r="D56" s="38">
        <v>2.58007691338423E-2</v>
      </c>
      <c r="E56" s="38">
        <v>1.87147809914445E-2</v>
      </c>
      <c r="F56" s="38">
        <v>3.3815364202177803E-2</v>
      </c>
      <c r="G56" s="38">
        <v>8.8321830065578394E-2</v>
      </c>
      <c r="H56" s="38">
        <v>-2.58484109803848E-2</v>
      </c>
      <c r="I56" s="38">
        <v>6.7207358073509596E-2</v>
      </c>
      <c r="J56" s="38">
        <v>-6.4119645210223702E-2</v>
      </c>
      <c r="K56" s="38">
        <v>9.7238415488429805E-2</v>
      </c>
      <c r="L56" s="38">
        <v>-7.0612410616332805E-2</v>
      </c>
      <c r="M56" s="38">
        <v>0</v>
      </c>
      <c r="N56" s="38">
        <v>0</v>
      </c>
      <c r="O56" s="38">
        <v>1.42056315370326E-2</v>
      </c>
      <c r="P56" s="38">
        <v>0</v>
      </c>
      <c r="Q56" s="38">
        <v>6.8285422303331206E-2</v>
      </c>
      <c r="R56" s="38">
        <v>0</v>
      </c>
      <c r="S56" s="38">
        <v>0</v>
      </c>
      <c r="T56" s="38">
        <v>0</v>
      </c>
      <c r="U56" s="38">
        <v>0</v>
      </c>
      <c r="V56" s="38">
        <v>0</v>
      </c>
      <c r="W56" s="38">
        <v>0</v>
      </c>
      <c r="X56" s="38">
        <v>0</v>
      </c>
      <c r="Y56" s="38">
        <v>1.5597022214496E-3</v>
      </c>
      <c r="Z56" s="38">
        <v>-1.32449897283533E-2</v>
      </c>
      <c r="AA56" s="38">
        <v>-2.1119655835497901E-2</v>
      </c>
      <c r="AB56" s="38">
        <v>-2.4376297673957201E-2</v>
      </c>
      <c r="AC56" s="38">
        <v>-2.7116586552774501E-2</v>
      </c>
      <c r="AD56" s="38">
        <v>-4.6823255407966197E-2</v>
      </c>
      <c r="AE56" s="38">
        <v>-2.9692087381861798E-3</v>
      </c>
      <c r="AF56" s="38">
        <v>0.123161024297174</v>
      </c>
      <c r="AH56">
        <f t="shared" si="0"/>
        <v>0.123161024297174</v>
      </c>
      <c r="AI56">
        <v>-0.13</v>
      </c>
      <c r="AJ56">
        <f t="shared" si="1"/>
        <v>0.123161024297174</v>
      </c>
      <c r="AK56">
        <f t="shared" si="2"/>
        <v>0.15704369178584371</v>
      </c>
    </row>
    <row r="57" spans="1:37">
      <c r="A57" s="37">
        <v>44196</v>
      </c>
      <c r="B57" s="38">
        <v>4.6576563260540497E-3</v>
      </c>
      <c r="C57" s="38">
        <v>-2.7971616922739199E-3</v>
      </c>
      <c r="D57" s="38">
        <v>2.2640059461920901E-2</v>
      </c>
      <c r="E57" s="38">
        <v>1.5306244494280001E-2</v>
      </c>
      <c r="F57" s="38">
        <v>3.5436501899359103E-2</v>
      </c>
      <c r="G57" s="38">
        <v>8.1488853599615205E-2</v>
      </c>
      <c r="H57" s="38">
        <v>-5.2158467151648603E-2</v>
      </c>
      <c r="I57" s="38">
        <v>5.9499573254429901E-2</v>
      </c>
      <c r="J57" s="38">
        <v>-4.0747747395191797E-2</v>
      </c>
      <c r="K57" s="38">
        <v>7.0195875851152195E-2</v>
      </c>
      <c r="L57" s="38">
        <v>-8.4334628856150506E-2</v>
      </c>
      <c r="M57" s="38">
        <v>0</v>
      </c>
      <c r="N57" s="38">
        <v>0</v>
      </c>
      <c r="O57" s="38">
        <v>1.8343569697474801E-2</v>
      </c>
      <c r="P57" s="38">
        <v>0</v>
      </c>
      <c r="Q57" s="38">
        <v>6.1374972743181003E-2</v>
      </c>
      <c r="R57" s="38">
        <v>0</v>
      </c>
      <c r="S57" s="38">
        <v>0</v>
      </c>
      <c r="T57" s="38">
        <v>0</v>
      </c>
      <c r="U57" s="38">
        <v>0</v>
      </c>
      <c r="V57" s="38">
        <v>0</v>
      </c>
      <c r="W57" s="38">
        <v>0</v>
      </c>
      <c r="X57" s="38">
        <v>0</v>
      </c>
      <c r="Y57" s="38">
        <v>-2.1840015529527902E-2</v>
      </c>
      <c r="Z57" s="38">
        <v>-3.1076316136032001E-2</v>
      </c>
      <c r="AA57" s="38">
        <v>-3.4077092925477899E-2</v>
      </c>
      <c r="AB57" s="38">
        <v>-3.3448472805308799E-2</v>
      </c>
      <c r="AC57" s="38">
        <v>-3.48413640587742E-2</v>
      </c>
      <c r="AD57" s="38">
        <v>-6.2625220354151703E-2</v>
      </c>
      <c r="AE57" s="38">
        <v>-2.9370139999334902E-3</v>
      </c>
      <c r="AF57" s="38">
        <v>-3.1940193577005102E-2</v>
      </c>
      <c r="AH57">
        <f t="shared" si="0"/>
        <v>-3.1940193577005102E-2</v>
      </c>
      <c r="AI57">
        <v>-0.13750000000000001</v>
      </c>
      <c r="AJ57">
        <f t="shared" si="1"/>
        <v>-3.1940193577005102E-2</v>
      </c>
      <c r="AK57">
        <f t="shared" si="2"/>
        <v>0.11577241238111523</v>
      </c>
    </row>
    <row r="58" spans="1:37">
      <c r="A58" s="37">
        <v>44286</v>
      </c>
      <c r="B58" s="38">
        <v>4.3789881140984897E-3</v>
      </c>
      <c r="C58" s="38">
        <v>-3.2523063813962899E-3</v>
      </c>
      <c r="D58" s="38">
        <v>1.77911809791696E-2</v>
      </c>
      <c r="E58" s="38">
        <v>2.1240368967099101E-2</v>
      </c>
      <c r="F58" s="38">
        <v>3.2003273114630498E-2</v>
      </c>
      <c r="G58" s="38">
        <v>0.100849254803203</v>
      </c>
      <c r="H58" s="38">
        <v>-5.8904444852563603E-2</v>
      </c>
      <c r="I58" s="38">
        <v>0.10770738276007701</v>
      </c>
      <c r="J58" s="38">
        <v>-4.8560577052135498E-2</v>
      </c>
      <c r="K58" s="38">
        <v>5.4920594761997399E-2</v>
      </c>
      <c r="L58" s="38">
        <v>-7.0409358348334602E-2</v>
      </c>
      <c r="M58" s="38">
        <v>0</v>
      </c>
      <c r="N58" s="38">
        <v>0</v>
      </c>
      <c r="O58" s="38">
        <v>2.00360865877489E-2</v>
      </c>
      <c r="P58" s="38">
        <v>0</v>
      </c>
      <c r="Q58" s="38">
        <v>6.8809302295078395E-2</v>
      </c>
      <c r="R58" s="38">
        <v>0</v>
      </c>
      <c r="S58" s="38">
        <v>0</v>
      </c>
      <c r="T58" s="38">
        <v>0</v>
      </c>
      <c r="U58" s="38">
        <v>0</v>
      </c>
      <c r="V58" s="38">
        <v>0</v>
      </c>
      <c r="W58" s="38">
        <v>0</v>
      </c>
      <c r="X58" s="38">
        <v>0</v>
      </c>
      <c r="Y58" s="38">
        <v>-3.6127567392929001E-2</v>
      </c>
      <c r="Z58" s="38">
        <v>-3.8746844160533103E-2</v>
      </c>
      <c r="AA58" s="38">
        <v>-3.97137243705478E-2</v>
      </c>
      <c r="AB58" s="38">
        <v>-3.4777799795300698E-2</v>
      </c>
      <c r="AC58" s="38">
        <v>-3.5170207809048303E-2</v>
      </c>
      <c r="AD58" s="38">
        <v>-7.2700958707476407E-2</v>
      </c>
      <c r="AE58" s="38">
        <v>-2.90510951938935E-3</v>
      </c>
      <c r="AF58" s="38">
        <v>-1.3532466006552699E-2</v>
      </c>
      <c r="AH58">
        <f t="shared" si="0"/>
        <v>-1.3532466006552699E-2</v>
      </c>
      <c r="AI58">
        <v>-0.13750000000000001</v>
      </c>
      <c r="AJ58">
        <f t="shared" si="1"/>
        <v>-1.3532466006552699E-2</v>
      </c>
      <c r="AK58">
        <f t="shared" si="2"/>
        <v>0.18878404146728525</v>
      </c>
    </row>
    <row r="59" spans="1:37">
      <c r="A59" s="37">
        <v>44377</v>
      </c>
      <c r="B59" s="38">
        <v>4.1245540893503803E-3</v>
      </c>
      <c r="C59" s="38">
        <v>-6.1232161225456801E-3</v>
      </c>
      <c r="D59" s="38">
        <v>1.5417859559233299E-2</v>
      </c>
      <c r="E59" s="38">
        <v>2.0089973753846802E-2</v>
      </c>
      <c r="F59" s="38">
        <v>3.1080908785368701E-2</v>
      </c>
      <c r="G59" s="38">
        <v>0.121410083680928</v>
      </c>
      <c r="H59" s="38">
        <v>-6.6278371096842106E-2</v>
      </c>
      <c r="I59" s="38">
        <v>0.17052146233128601</v>
      </c>
      <c r="J59" s="38">
        <v>-4.4895450109116497E-2</v>
      </c>
      <c r="K59" s="38">
        <v>7.6159219114099201E-3</v>
      </c>
      <c r="L59" s="38">
        <v>-4.7714763220731697E-2</v>
      </c>
      <c r="M59" s="38">
        <v>0</v>
      </c>
      <c r="N59" s="38">
        <v>0</v>
      </c>
      <c r="O59" s="38">
        <v>2.13772728425747E-2</v>
      </c>
      <c r="P59" s="38">
        <v>0</v>
      </c>
      <c r="Q59" s="38">
        <v>7.9752096982460802E-2</v>
      </c>
      <c r="R59" s="38">
        <v>0</v>
      </c>
      <c r="S59" s="38">
        <v>0</v>
      </c>
      <c r="T59" s="38">
        <v>0</v>
      </c>
      <c r="U59" s="38">
        <v>0</v>
      </c>
      <c r="V59" s="38">
        <v>0</v>
      </c>
      <c r="W59" s="38">
        <v>0</v>
      </c>
      <c r="X59" s="38">
        <v>0</v>
      </c>
      <c r="Y59" s="38">
        <v>-5.5096062471437397E-2</v>
      </c>
      <c r="Z59" s="38">
        <v>-4.7004691712979101E-2</v>
      </c>
      <c r="AA59" s="38">
        <v>-4.3242279109516002E-2</v>
      </c>
      <c r="AB59" s="38">
        <v>-3.4633361850386499E-2</v>
      </c>
      <c r="AC59" s="38">
        <v>-3.4048805483299499E-2</v>
      </c>
      <c r="AD59" s="38">
        <v>-7.7154490523256597E-2</v>
      </c>
      <c r="AE59" s="38">
        <v>-2.87349520724277E-3</v>
      </c>
      <c r="AF59" s="38">
        <v>1.23251470291054E-2</v>
      </c>
      <c r="AH59">
        <f t="shared" si="0"/>
        <v>1.23251470291054E-2</v>
      </c>
      <c r="AI59">
        <v>-0.14000000000000001</v>
      </c>
      <c r="AJ59">
        <f t="shared" si="1"/>
        <v>1.23251470291054E-2</v>
      </c>
      <c r="AK59">
        <f t="shared" si="2"/>
        <v>0.29588891626857061</v>
      </c>
    </row>
    <row r="60" spans="1:37">
      <c r="A60" s="37">
        <v>44469</v>
      </c>
      <c r="B60" s="38">
        <v>4.6647440550288298E-3</v>
      </c>
      <c r="C60" s="38">
        <v>-2.3197886009398601E-3</v>
      </c>
      <c r="D60" s="38">
        <v>9.9321484117393301E-3</v>
      </c>
      <c r="E60" s="38">
        <v>2.8180632411214299E-2</v>
      </c>
      <c r="F60" s="38">
        <v>2.4431202834284901E-2</v>
      </c>
      <c r="G60" s="38">
        <v>0.101917045857313</v>
      </c>
      <c r="H60" s="38">
        <v>-5.9612292431451303E-2</v>
      </c>
      <c r="I60" s="38">
        <v>0.19424257191542599</v>
      </c>
      <c r="J60" s="38">
        <v>-4.7833770385856102E-2</v>
      </c>
      <c r="K60" s="38">
        <v>3.2366636741862603E-2</v>
      </c>
      <c r="L60" s="38">
        <v>-5.2818270622894202E-2</v>
      </c>
      <c r="M60" s="38">
        <v>0</v>
      </c>
      <c r="N60" s="38">
        <v>0</v>
      </c>
      <c r="O60" s="38">
        <v>2.0414374533847202E-2</v>
      </c>
      <c r="P60" s="38">
        <v>0</v>
      </c>
      <c r="Q60" s="38">
        <v>7.4000245326778999E-2</v>
      </c>
      <c r="R60" s="38">
        <v>0</v>
      </c>
      <c r="S60" s="38">
        <v>0</v>
      </c>
      <c r="T60" s="38">
        <v>0</v>
      </c>
      <c r="U60" s="38">
        <v>0</v>
      </c>
      <c r="V60" s="38">
        <v>0</v>
      </c>
      <c r="W60" s="38">
        <v>0</v>
      </c>
      <c r="X60" s="38">
        <v>0</v>
      </c>
      <c r="Y60" s="38">
        <v>-3.9197422834055501E-2</v>
      </c>
      <c r="Z60" s="38">
        <v>-2.52761008076056E-2</v>
      </c>
      <c r="AA60" s="38">
        <v>-3.2055966457193899E-2</v>
      </c>
      <c r="AB60" s="38">
        <v>-2.0007002839071301E-2</v>
      </c>
      <c r="AC60" s="38">
        <v>-2.1960670542393701E-2</v>
      </c>
      <c r="AD60" s="38">
        <v>-6.9342466033494393E-2</v>
      </c>
      <c r="AE60" s="38">
        <v>-2.84217086102578E-3</v>
      </c>
      <c r="AF60" s="38">
        <v>0.116883679671514</v>
      </c>
      <c r="AH60">
        <f t="shared" si="0"/>
        <v>0.116883679671514</v>
      </c>
      <c r="AI60">
        <v>-0.14000000000000001</v>
      </c>
      <c r="AJ60">
        <f t="shared" si="1"/>
        <v>0.116883679671514</v>
      </c>
      <c r="AK60">
        <f t="shared" si="2"/>
        <v>0.2923566724434658</v>
      </c>
    </row>
    <row r="61" spans="1:37">
      <c r="A61" s="37">
        <v>44561</v>
      </c>
      <c r="B61" s="38">
        <v>5.1345378920989596E-3</v>
      </c>
      <c r="C61" s="38">
        <v>-4.56730930934501E-3</v>
      </c>
      <c r="D61" s="38">
        <v>1.12997195827532E-2</v>
      </c>
      <c r="E61" s="38">
        <v>2.9386341122660701E-2</v>
      </c>
      <c r="F61" s="38">
        <v>2.3970756605431E-2</v>
      </c>
      <c r="G61" s="38">
        <v>0.105589366451984</v>
      </c>
      <c r="H61" s="38">
        <v>-6.0348508373963501E-2</v>
      </c>
      <c r="I61" s="38">
        <v>0.22113520917545901</v>
      </c>
      <c r="J61" s="38">
        <v>-5.2490649257803702E-2</v>
      </c>
      <c r="K61" s="38">
        <v>-1.9370777511401701E-2</v>
      </c>
      <c r="L61" s="38">
        <v>-4.59848709644574E-2</v>
      </c>
      <c r="M61" s="38">
        <v>0</v>
      </c>
      <c r="N61" s="38">
        <v>0</v>
      </c>
      <c r="O61" s="38">
        <v>2.0338840201269599E-2</v>
      </c>
      <c r="P61" s="38">
        <v>0</v>
      </c>
      <c r="Q61" s="38">
        <v>5.6787202970203801E-2</v>
      </c>
      <c r="R61" s="38">
        <v>0</v>
      </c>
      <c r="S61" s="38">
        <v>0</v>
      </c>
      <c r="T61" s="38">
        <v>0</v>
      </c>
      <c r="U61" s="38">
        <v>0</v>
      </c>
      <c r="V61" s="38">
        <v>0</v>
      </c>
      <c r="W61" s="38">
        <v>0</v>
      </c>
      <c r="X61" s="38">
        <v>0</v>
      </c>
      <c r="Y61" s="38">
        <v>-6.1461272791391998E-2</v>
      </c>
      <c r="Z61" s="38">
        <v>-2.9012611872509999E-2</v>
      </c>
      <c r="AA61" s="38">
        <v>-4.1049828971891002E-2</v>
      </c>
      <c r="AB61" s="38">
        <v>-2.4483687849403499E-2</v>
      </c>
      <c r="AC61" s="38">
        <v>-2.36579488698536E-2</v>
      </c>
      <c r="AD61" s="38">
        <v>-6.3279820302836395E-2</v>
      </c>
      <c r="AE61" s="38">
        <v>-2.8111361700298302E-3</v>
      </c>
      <c r="AF61" s="38">
        <v>4.5123551756972698E-2</v>
      </c>
      <c r="AH61">
        <f t="shared" si="0"/>
        <v>4.5123551756972698E-2</v>
      </c>
      <c r="AI61">
        <v>-0.14499999999999999</v>
      </c>
      <c r="AJ61">
        <f t="shared" si="1"/>
        <v>4.5123551756972698E-2</v>
      </c>
      <c r="AK61">
        <f t="shared" si="2"/>
        <v>0.30743949992626085</v>
      </c>
    </row>
    <row r="62" spans="1:37">
      <c r="A62" s="37">
        <v>44651</v>
      </c>
      <c r="B62" s="38">
        <v>5.2776274003342701E-3</v>
      </c>
      <c r="C62" s="38">
        <v>-3.1787518495506699E-3</v>
      </c>
      <c r="D62" s="38">
        <v>1.45828235109541E-2</v>
      </c>
      <c r="E62" s="38">
        <v>2.6345539133274799E-2</v>
      </c>
      <c r="F62" s="38">
        <v>1.9772944362204E-2</v>
      </c>
      <c r="G62" s="38">
        <v>7.2582819385971303E-2</v>
      </c>
      <c r="H62" s="38">
        <v>-3.9570167747574797E-2</v>
      </c>
      <c r="I62" s="38">
        <v>0.26338522559190902</v>
      </c>
      <c r="J62" s="38">
        <v>-7.4408769196467994E-2</v>
      </c>
      <c r="K62" s="38">
        <v>-4.8416922126635897E-2</v>
      </c>
      <c r="L62" s="38">
        <v>-5.7884178133041198E-2</v>
      </c>
      <c r="M62" s="38">
        <v>0</v>
      </c>
      <c r="N62" s="38">
        <v>0</v>
      </c>
      <c r="O62" s="38">
        <v>1.8586761977499599E-2</v>
      </c>
      <c r="P62" s="38">
        <v>0</v>
      </c>
      <c r="Q62" s="38">
        <v>4.5833228060107603E-2</v>
      </c>
      <c r="R62" s="38">
        <v>0</v>
      </c>
      <c r="S62" s="38">
        <v>0</v>
      </c>
      <c r="T62" s="38">
        <v>0</v>
      </c>
      <c r="U62" s="38">
        <v>0</v>
      </c>
      <c r="V62" s="38">
        <v>0</v>
      </c>
      <c r="W62" s="38">
        <v>0</v>
      </c>
      <c r="X62" s="38">
        <v>0</v>
      </c>
      <c r="Y62" s="38">
        <v>-4.77824771572904E-2</v>
      </c>
      <c r="Z62" s="38">
        <v>-2.8954613558908701E-2</v>
      </c>
      <c r="AA62" s="38">
        <v>-3.2034166149590898E-2</v>
      </c>
      <c r="AB62" s="38">
        <v>-1.9881890649813799E-2</v>
      </c>
      <c r="AC62" s="38">
        <v>-2.3668780009745101E-2</v>
      </c>
      <c r="AD62" s="38">
        <v>-5.9039836271932197E-2</v>
      </c>
      <c r="AE62" s="38">
        <v>-2.7803907200586401E-3</v>
      </c>
      <c r="AF62" s="38">
        <v>2.8766025851643898E-2</v>
      </c>
      <c r="AH62">
        <f t="shared" si="0"/>
        <v>2.8766025851643898E-2</v>
      </c>
      <c r="AI62">
        <v>-0.13750000000000001</v>
      </c>
      <c r="AJ62">
        <f t="shared" si="1"/>
        <v>2.8766025851643898E-2</v>
      </c>
      <c r="AK62">
        <f t="shared" si="2"/>
        <v>0.2885447117755609</v>
      </c>
    </row>
    <row r="63" spans="1:37">
      <c r="A63" s="37">
        <v>44742</v>
      </c>
      <c r="B63" s="38">
        <v>5.3192153831320898E-3</v>
      </c>
      <c r="C63" s="38">
        <v>5.3303412712987904E-4</v>
      </c>
      <c r="D63" s="38">
        <v>5.98018045507198E-3</v>
      </c>
      <c r="E63" s="38">
        <v>1.7239714004757899E-2</v>
      </c>
      <c r="F63" s="38">
        <v>7.2399389382944001E-3</v>
      </c>
      <c r="G63" s="38">
        <v>4.7802253512085703E-2</v>
      </c>
      <c r="H63" s="38">
        <v>-2.84801023794659E-2</v>
      </c>
      <c r="I63" s="38">
        <v>0.29183743911154802</v>
      </c>
      <c r="J63" s="38">
        <v>-0.10873518628208199</v>
      </c>
      <c r="K63" s="38">
        <v>-5.5980647258472398E-2</v>
      </c>
      <c r="L63" s="38">
        <v>-4.4107440908847703E-2</v>
      </c>
      <c r="M63" s="38">
        <v>0</v>
      </c>
      <c r="N63" s="38">
        <v>0</v>
      </c>
      <c r="O63" s="38">
        <v>7.6576854169946003E-3</v>
      </c>
      <c r="P63" s="38">
        <v>0</v>
      </c>
      <c r="Q63" s="38">
        <v>3.4993878790072798E-2</v>
      </c>
      <c r="R63" s="38">
        <v>0</v>
      </c>
      <c r="S63" s="38">
        <v>0</v>
      </c>
      <c r="T63" s="38">
        <v>0</v>
      </c>
      <c r="U63" s="38">
        <v>0</v>
      </c>
      <c r="V63" s="38">
        <v>0</v>
      </c>
      <c r="W63" s="38">
        <v>0</v>
      </c>
      <c r="X63" s="38">
        <v>0</v>
      </c>
      <c r="Y63" s="38">
        <v>-2.99357757943941E-2</v>
      </c>
      <c r="Z63" s="38">
        <v>6.2738127278112402E-3</v>
      </c>
      <c r="AA63" s="38">
        <v>-1.7752720236035701E-3</v>
      </c>
      <c r="AB63" s="38">
        <v>2.1489863224364299E-2</v>
      </c>
      <c r="AC63" s="38">
        <v>-1.4364703066414601E-2</v>
      </c>
      <c r="AD63" s="38">
        <v>-4.8002988965586198E-2</v>
      </c>
      <c r="AE63" s="38">
        <v>-2.74993399802255E-3</v>
      </c>
      <c r="AF63" s="38">
        <v>0.11223496501437299</v>
      </c>
      <c r="AH63">
        <f t="shared" si="0"/>
        <v>0.11223496501437299</v>
      </c>
      <c r="AI63">
        <v>-0.13500000000000001</v>
      </c>
      <c r="AJ63">
        <f t="shared" si="1"/>
        <v>0.11223496501437299</v>
      </c>
      <c r="AK63">
        <f t="shared" si="2"/>
        <v>0.23453067617066833</v>
      </c>
    </row>
    <row r="64" spans="1:37">
      <c r="A64" s="37">
        <v>44834</v>
      </c>
      <c r="B64" s="38">
        <v>5.5283087382332098E-3</v>
      </c>
      <c r="C64" s="38">
        <v>-1.1662883354228799E-3</v>
      </c>
      <c r="D64" s="38">
        <v>5.7976662015548699E-3</v>
      </c>
      <c r="E64" s="38">
        <v>8.8708105506582896E-3</v>
      </c>
      <c r="F64" s="38">
        <v>5.2798491851867302E-3</v>
      </c>
      <c r="G64" s="38">
        <v>4.2402909600019301E-2</v>
      </c>
      <c r="H64" s="38">
        <v>-3.89332894375835E-2</v>
      </c>
      <c r="I64" s="38">
        <v>0.28349792734703899</v>
      </c>
      <c r="J64" s="38">
        <v>-0.112073638605296</v>
      </c>
      <c r="K64" s="38">
        <v>-2.6935538665073599E-2</v>
      </c>
      <c r="L64" s="38">
        <v>-3.4886638791187703E-2</v>
      </c>
      <c r="M64" s="38">
        <v>0</v>
      </c>
      <c r="N64" s="38">
        <v>0</v>
      </c>
      <c r="O64" s="38">
        <v>2.4141813686183798E-3</v>
      </c>
      <c r="P64" s="38">
        <v>0</v>
      </c>
      <c r="Q64" s="38">
        <v>2.9018919461277499E-2</v>
      </c>
      <c r="R64" s="38">
        <v>0</v>
      </c>
      <c r="S64" s="38">
        <v>0</v>
      </c>
      <c r="T64" s="38">
        <v>0</v>
      </c>
      <c r="U64" s="38">
        <v>0</v>
      </c>
      <c r="V64" s="38">
        <v>0</v>
      </c>
      <c r="W64" s="38">
        <v>0</v>
      </c>
      <c r="X64" s="38">
        <v>0</v>
      </c>
      <c r="Y64" s="38">
        <v>-3.9762535374559503E-2</v>
      </c>
      <c r="Z64" s="38">
        <v>1.44516545836631E-2</v>
      </c>
      <c r="AA64" s="38">
        <v>-2.6517742457637002E-2</v>
      </c>
      <c r="AB64" s="38">
        <v>1.8223215329154999E-2</v>
      </c>
      <c r="AC64" s="38">
        <v>-1.8179034958577301E-2</v>
      </c>
      <c r="AD64" s="38">
        <v>-4.7737599621611997E-2</v>
      </c>
      <c r="AE64" s="38">
        <v>-2.7197653963793099E-3</v>
      </c>
      <c r="AF64" s="38">
        <v>6.6573370722075503E-2</v>
      </c>
      <c r="AH64">
        <f t="shared" si="0"/>
        <v>6.6573370722075503E-2</v>
      </c>
      <c r="AI64">
        <v>2.2499999999999999E-2</v>
      </c>
      <c r="AJ64">
        <f t="shared" si="1"/>
        <v>6.6573370722075503E-2</v>
      </c>
      <c r="AK64">
        <f t="shared" si="2"/>
        <v>0.19303095188671679</v>
      </c>
    </row>
    <row r="65" spans="1:37">
      <c r="A65" s="37">
        <v>44926</v>
      </c>
      <c r="B65" s="38">
        <v>5.5558931165351601E-3</v>
      </c>
      <c r="C65" s="38">
        <v>8.2747058313421395E-4</v>
      </c>
      <c r="D65" s="38">
        <v>9.8214251386060996E-4</v>
      </c>
      <c r="E65" s="38">
        <v>-6.47028621718964E-3</v>
      </c>
      <c r="F65" s="38">
        <v>-2.6960259043859202E-3</v>
      </c>
      <c r="G65" s="38">
        <v>2.5134583960924699E-2</v>
      </c>
      <c r="H65" s="38">
        <v>-4.0961805003638802E-2</v>
      </c>
      <c r="I65" s="38">
        <v>0.28905653793061198</v>
      </c>
      <c r="J65" s="38">
        <v>-0.128979563426945</v>
      </c>
      <c r="K65" s="38">
        <v>4.91491229393774E-3</v>
      </c>
      <c r="L65" s="38">
        <v>-2.8674193716651902E-2</v>
      </c>
      <c r="M65" s="38">
        <v>0</v>
      </c>
      <c r="N65" s="38">
        <v>0</v>
      </c>
      <c r="O65" s="38">
        <v>-7.2836542113668898E-3</v>
      </c>
      <c r="P65" s="38">
        <v>0</v>
      </c>
      <c r="Q65" s="38">
        <v>2.4978281260928999E-2</v>
      </c>
      <c r="R65" s="38">
        <v>0</v>
      </c>
      <c r="S65" s="38">
        <v>0</v>
      </c>
      <c r="T65" s="38">
        <v>0</v>
      </c>
      <c r="U65" s="38">
        <v>0</v>
      </c>
      <c r="V65" s="38">
        <v>0</v>
      </c>
      <c r="W65" s="38">
        <v>0</v>
      </c>
      <c r="X65" s="38">
        <v>0</v>
      </c>
      <c r="Y65" s="38">
        <v>-2.6475606038230501E-2</v>
      </c>
      <c r="Z65" s="38">
        <v>3.4822468309423399E-2</v>
      </c>
      <c r="AA65" s="38">
        <v>-2.9508308041323898E-3</v>
      </c>
      <c r="AB65" s="38">
        <v>1.5497153688785899E-2</v>
      </c>
      <c r="AC65" s="38">
        <v>-1.78147199468046E-2</v>
      </c>
      <c r="AD65" s="38">
        <v>-5.3379095008678198E-2</v>
      </c>
      <c r="AE65" s="38">
        <v>-2.6898842174262602E-3</v>
      </c>
      <c r="AF65" s="38">
        <v>8.33937791626925E-2</v>
      </c>
      <c r="AH65">
        <f t="shared" si="0"/>
        <v>8.33937791626925E-2</v>
      </c>
      <c r="AI65">
        <v>0.33750000000000002</v>
      </c>
      <c r="AJ65">
        <f t="shared" si="1"/>
        <v>8.33937791626925E-2</v>
      </c>
      <c r="AK65">
        <f t="shared" si="2"/>
        <v>0.12877949666839114</v>
      </c>
    </row>
    <row r="66" spans="1:37">
      <c r="A66" s="37">
        <v>45016</v>
      </c>
      <c r="B66" s="38">
        <v>5.5862807755069502E-3</v>
      </c>
      <c r="C66" s="38">
        <v>-5.7358034061531598E-4</v>
      </c>
      <c r="D66" s="38">
        <v>-2.1267622961000201E-4</v>
      </c>
      <c r="E66" s="38">
        <v>-2.1301146935700701E-2</v>
      </c>
      <c r="F66" s="38">
        <v>-5.0731291308819797E-3</v>
      </c>
      <c r="G66" s="38">
        <v>1.03769057926955E-2</v>
      </c>
      <c r="H66" s="38">
        <v>-2.6857822913963401E-2</v>
      </c>
      <c r="I66" s="38">
        <v>0.29822053450379798</v>
      </c>
      <c r="J66" s="38">
        <v>-0.13821330745204</v>
      </c>
      <c r="K66" s="38">
        <v>-6.3338310831319605E-2</v>
      </c>
      <c r="L66" s="38">
        <v>-3.0343684122382E-2</v>
      </c>
      <c r="M66" s="38">
        <v>0</v>
      </c>
      <c r="N66" s="38">
        <v>0</v>
      </c>
      <c r="O66" s="38">
        <v>-1.07309267526148E-2</v>
      </c>
      <c r="P66" s="38">
        <v>0</v>
      </c>
      <c r="Q66" s="38">
        <v>7.8408552202293397E-2</v>
      </c>
      <c r="R66" s="38">
        <v>0</v>
      </c>
      <c r="S66" s="38">
        <v>0</v>
      </c>
      <c r="T66" s="38">
        <v>0</v>
      </c>
      <c r="U66" s="38">
        <v>0</v>
      </c>
      <c r="V66" s="38">
        <v>0</v>
      </c>
      <c r="W66" s="38">
        <v>0</v>
      </c>
      <c r="X66" s="38">
        <v>0</v>
      </c>
      <c r="Y66" s="38">
        <v>-2.7960398803644398E-2</v>
      </c>
      <c r="Z66" s="38">
        <v>3.6861097706565399E-2</v>
      </c>
      <c r="AA66" s="38">
        <v>1.5279062569987701E-2</v>
      </c>
      <c r="AB66" s="38">
        <v>2.6258336155903901E-2</v>
      </c>
      <c r="AC66" s="38">
        <v>-1.20664446629724E-2</v>
      </c>
      <c r="AD66" s="38">
        <v>-5.1690496317326098E-2</v>
      </c>
      <c r="AE66" s="38">
        <v>-2.6602896774472599E-3</v>
      </c>
      <c r="AF66" s="38">
        <v>7.9968555536232805E-2</v>
      </c>
      <c r="AH66">
        <f t="shared" ref="AH66:AH129" si="3">AF66+$AG$2</f>
        <v>7.9968555536232805E-2</v>
      </c>
      <c r="AI66">
        <v>0.58750000000000002</v>
      </c>
      <c r="AJ66">
        <f t="shared" ref="AJ66:AJ129" si="4">+AH66</f>
        <v>7.9968555536232805E-2</v>
      </c>
      <c r="AK66">
        <f t="shared" ref="AK66:AK129" si="5">AH66-SUM(Y66:AD66,K66)</f>
        <v>0.1566257097190383</v>
      </c>
    </row>
    <row r="67" spans="1:37">
      <c r="A67" s="37">
        <v>45107</v>
      </c>
      <c r="B67" s="38">
        <v>5.5531811015036396E-3</v>
      </c>
      <c r="C67" s="38">
        <v>2.0048905990793301E-4</v>
      </c>
      <c r="D67" s="39">
        <v>3.4141071119335998E-6</v>
      </c>
      <c r="E67" s="38">
        <v>-2.57598473685169E-2</v>
      </c>
      <c r="F67" s="38">
        <v>-8.0098281675609201E-3</v>
      </c>
      <c r="G67" s="38">
        <v>-7.2538535511719E-3</v>
      </c>
      <c r="H67" s="38">
        <v>-3.8133314391647299E-2</v>
      </c>
      <c r="I67" s="38">
        <v>0.28124208287285901</v>
      </c>
      <c r="J67" s="38">
        <v>-0.13338424622578901</v>
      </c>
      <c r="K67" s="38">
        <v>-3.8982255504182502E-2</v>
      </c>
      <c r="L67" s="38">
        <v>-4.0790257517799501E-2</v>
      </c>
      <c r="M67" s="38">
        <v>0</v>
      </c>
      <c r="N67" s="38">
        <v>0</v>
      </c>
      <c r="O67" s="38">
        <v>-1.5719227831288301E-2</v>
      </c>
      <c r="P67" s="38">
        <v>0</v>
      </c>
      <c r="Q67" s="38">
        <v>7.0896308660544E-2</v>
      </c>
      <c r="R67" s="38">
        <v>0</v>
      </c>
      <c r="S67" s="38">
        <v>0</v>
      </c>
      <c r="T67" s="38">
        <v>0</v>
      </c>
      <c r="U67" s="38">
        <v>0</v>
      </c>
      <c r="V67" s="38">
        <v>0</v>
      </c>
      <c r="W67" s="38">
        <v>0</v>
      </c>
      <c r="X67" s="38">
        <v>0</v>
      </c>
      <c r="Y67" s="38">
        <v>-1.78627145440215E-2</v>
      </c>
      <c r="Z67" s="38">
        <v>3.9559129883926403E-2</v>
      </c>
      <c r="AA67" s="38">
        <v>1.62826381459149E-2</v>
      </c>
      <c r="AB67" s="38">
        <v>2.99768641706139E-2</v>
      </c>
      <c r="AC67" s="38">
        <v>-1.2498564271106899E-2</v>
      </c>
      <c r="AD67" s="38">
        <v>-5.4896009872534603E-2</v>
      </c>
      <c r="AE67" s="38">
        <v>-2.6309809107196301E-3</v>
      </c>
      <c r="AF67" s="38">
        <v>4.77930078460427E-2</v>
      </c>
      <c r="AH67">
        <f t="shared" si="3"/>
        <v>4.77930078460427E-2</v>
      </c>
      <c r="AI67">
        <v>0.78749999999999998</v>
      </c>
      <c r="AJ67">
        <f t="shared" si="4"/>
        <v>4.77930078460427E-2</v>
      </c>
      <c r="AK67">
        <f t="shared" si="5"/>
        <v>8.6213919837432998E-2</v>
      </c>
    </row>
    <row r="68" spans="1:37">
      <c r="A68" s="37">
        <v>45199</v>
      </c>
      <c r="B68" s="38">
        <v>5.7145816299323301E-3</v>
      </c>
      <c r="C68" s="38">
        <v>1.6173151048224899E-3</v>
      </c>
      <c r="D68" s="38">
        <v>-7.8068663544094297E-3</v>
      </c>
      <c r="E68" s="38">
        <v>-2.6583900617569399E-2</v>
      </c>
      <c r="F68" s="38">
        <v>-1.4607878509583901E-2</v>
      </c>
      <c r="G68" s="38">
        <v>-1.03533535859212E-2</v>
      </c>
      <c r="H68" s="38">
        <v>-3.9661057625365502E-2</v>
      </c>
      <c r="I68" s="38">
        <v>0.26656352338703398</v>
      </c>
      <c r="J68" s="38">
        <v>-0.13194187489610201</v>
      </c>
      <c r="K68" s="38">
        <v>-4.14023110968222E-2</v>
      </c>
      <c r="L68" s="38">
        <v>-3.3352853456361603E-2</v>
      </c>
      <c r="M68" s="38">
        <v>0</v>
      </c>
      <c r="N68" s="38">
        <v>0</v>
      </c>
      <c r="O68" s="38">
        <v>-2.2702238849157699E-2</v>
      </c>
      <c r="P68" s="38">
        <v>0</v>
      </c>
      <c r="Q68" s="38">
        <v>8.6864799355152705E-2</v>
      </c>
      <c r="R68" s="38">
        <v>0</v>
      </c>
      <c r="S68" s="38">
        <v>0</v>
      </c>
      <c r="T68" s="38">
        <v>0</v>
      </c>
      <c r="U68" s="38">
        <v>0</v>
      </c>
      <c r="V68" s="38">
        <v>0</v>
      </c>
      <c r="W68" s="38">
        <v>0</v>
      </c>
      <c r="X68" s="38">
        <v>0</v>
      </c>
      <c r="Y68" s="38">
        <v>-6.5300935206920301E-3</v>
      </c>
      <c r="Z68" s="38">
        <v>5.5661180400757598E-2</v>
      </c>
      <c r="AA68" s="38">
        <v>3.0370872216611999E-2</v>
      </c>
      <c r="AB68" s="38">
        <v>4.1702702861643702E-2</v>
      </c>
      <c r="AC68" s="38">
        <v>2.9833450954487701E-3</v>
      </c>
      <c r="AD68" s="38">
        <v>-4.6668823922656699E-2</v>
      </c>
      <c r="AE68" s="38">
        <v>-2.6019569733856801E-3</v>
      </c>
      <c r="AF68" s="38">
        <v>0.107265110643374</v>
      </c>
      <c r="AH68">
        <f t="shared" si="3"/>
        <v>0.107265110643374</v>
      </c>
      <c r="AI68">
        <v>0.90500000000000003</v>
      </c>
      <c r="AJ68">
        <f t="shared" si="4"/>
        <v>0.107265110643374</v>
      </c>
      <c r="AK68">
        <f t="shared" si="5"/>
        <v>7.1148238609082856E-2</v>
      </c>
    </row>
    <row r="69" spans="1:37">
      <c r="A69" s="37">
        <v>45291</v>
      </c>
      <c r="B69" s="38">
        <v>5.7120746046702801E-3</v>
      </c>
      <c r="C69" s="38">
        <v>4.7181626228247299E-4</v>
      </c>
      <c r="D69" s="38">
        <v>-7.8895613534430298E-3</v>
      </c>
      <c r="E69" s="38">
        <v>-3.1858007954331399E-2</v>
      </c>
      <c r="F69" s="38">
        <v>-1.48631626178555E-2</v>
      </c>
      <c r="G69" s="38">
        <v>-8.0551166180691108E-3</v>
      </c>
      <c r="H69" s="38">
        <v>-5.14661069767633E-2</v>
      </c>
      <c r="I69" s="38">
        <v>0.241968616633322</v>
      </c>
      <c r="J69" s="38">
        <v>-0.12923428499710499</v>
      </c>
      <c r="K69" s="38">
        <v>-3.6743760750916898E-2</v>
      </c>
      <c r="L69" s="38">
        <v>-3.4086019019519902E-2</v>
      </c>
      <c r="M69" s="38">
        <v>0</v>
      </c>
      <c r="N69" s="38">
        <v>0</v>
      </c>
      <c r="O69" s="38">
        <v>-2.6909868997288599E-2</v>
      </c>
      <c r="P69" s="38">
        <v>0</v>
      </c>
      <c r="Q69" s="38">
        <v>7.5909295348143599E-2</v>
      </c>
      <c r="R69" s="38">
        <v>0</v>
      </c>
      <c r="S69" s="38">
        <v>0</v>
      </c>
      <c r="T69" s="38">
        <v>0</v>
      </c>
      <c r="U69" s="38">
        <v>0</v>
      </c>
      <c r="V69" s="38">
        <v>0</v>
      </c>
      <c r="W69" s="38">
        <v>0</v>
      </c>
      <c r="X69" s="38">
        <v>0</v>
      </c>
      <c r="Y69" s="38">
        <v>-5.3069318166291297E-3</v>
      </c>
      <c r="Z69" s="38">
        <v>5.4961459187092998E-2</v>
      </c>
      <c r="AA69" s="38">
        <v>2.9396068245429102E-2</v>
      </c>
      <c r="AB69" s="38">
        <v>3.3706959028409401E-2</v>
      </c>
      <c r="AC69" s="38">
        <v>-3.3571953675149901E-3</v>
      </c>
      <c r="AD69" s="38">
        <v>-4.7932497515415902E-2</v>
      </c>
      <c r="AE69" s="38">
        <v>-2.5732168471916199E-3</v>
      </c>
      <c r="AF69" s="38">
        <v>4.1850558477303297E-2</v>
      </c>
      <c r="AH69">
        <f t="shared" si="3"/>
        <v>4.1850558477303297E-2</v>
      </c>
      <c r="AI69">
        <v>0.96250000000000002</v>
      </c>
      <c r="AJ69">
        <f t="shared" si="4"/>
        <v>4.1850558477303297E-2</v>
      </c>
      <c r="AK69">
        <f t="shared" si="5"/>
        <v>1.712645746684871E-2</v>
      </c>
    </row>
    <row r="70" spans="1:37">
      <c r="A70" s="37">
        <v>45382</v>
      </c>
      <c r="B70" s="38">
        <v>5.60522163896633E-3</v>
      </c>
      <c r="C70" s="38">
        <v>1.51574496781477E-3</v>
      </c>
      <c r="D70" s="38">
        <v>-7.07599765892831E-3</v>
      </c>
      <c r="E70" s="38">
        <v>-2.8771798710694199E-2</v>
      </c>
      <c r="F70" s="38">
        <v>-1.6454935841338302E-2</v>
      </c>
      <c r="G70" s="38">
        <v>-1.46784642412812E-2</v>
      </c>
      <c r="H70" s="38">
        <v>-5.8334492206638902E-2</v>
      </c>
      <c r="I70" s="38">
        <v>0.26060500652713903</v>
      </c>
      <c r="J70" s="38">
        <v>-0.10988984401459601</v>
      </c>
      <c r="K70" s="38">
        <v>-2.3367444506660399E-2</v>
      </c>
      <c r="L70" s="38">
        <v>-4.4179578680443803E-2</v>
      </c>
      <c r="M70" s="38">
        <v>0</v>
      </c>
      <c r="N70" s="38">
        <v>0</v>
      </c>
      <c r="O70" s="38">
        <v>-2.7840541939698399E-2</v>
      </c>
      <c r="P70" s="38">
        <v>0</v>
      </c>
      <c r="Q70" s="38">
        <v>0.101612593722172</v>
      </c>
      <c r="R70" s="38">
        <v>0</v>
      </c>
      <c r="S70" s="38">
        <v>0</v>
      </c>
      <c r="T70" s="38">
        <v>0</v>
      </c>
      <c r="U70" s="38">
        <v>0</v>
      </c>
      <c r="V70" s="38">
        <v>0</v>
      </c>
      <c r="W70" s="38">
        <v>0</v>
      </c>
      <c r="X70" s="38">
        <v>0</v>
      </c>
      <c r="Y70" s="38">
        <v>-7.6696867337778401E-4</v>
      </c>
      <c r="Z70" s="38">
        <v>5.5476543831592298E-2</v>
      </c>
      <c r="AA70" s="38">
        <v>3.64493904525027E-2</v>
      </c>
      <c r="AB70" s="38">
        <v>4.1014792084369402E-2</v>
      </c>
      <c r="AC70" s="38">
        <v>5.8796601390416099E-3</v>
      </c>
      <c r="AD70" s="38">
        <v>-4.26264425076609E-2</v>
      </c>
      <c r="AE70" s="38">
        <v>-2.5447594430988499E-3</v>
      </c>
      <c r="AF70" s="38">
        <v>0.13162768493918001</v>
      </c>
      <c r="AH70">
        <f t="shared" si="3"/>
        <v>0.13162768493918001</v>
      </c>
      <c r="AI70">
        <v>0.96499999999999997</v>
      </c>
      <c r="AJ70">
        <f t="shared" si="4"/>
        <v>0.13162768493918001</v>
      </c>
      <c r="AK70">
        <f t="shared" si="5"/>
        <v>5.9568154119373079E-2</v>
      </c>
    </row>
    <row r="71" spans="1:37">
      <c r="A71" s="37">
        <v>45473</v>
      </c>
      <c r="B71" s="38">
        <v>5.6363139149220604E-3</v>
      </c>
      <c r="C71" s="38">
        <v>1.1335939935526799E-4</v>
      </c>
      <c r="D71" s="38">
        <v>-4.7379000329626298E-3</v>
      </c>
      <c r="E71" s="38">
        <v>-2.5549069955825301E-2</v>
      </c>
      <c r="F71" s="38">
        <v>-1.52596989293067E-2</v>
      </c>
      <c r="G71" s="38">
        <v>-6.5198985420517096E-4</v>
      </c>
      <c r="H71" s="38">
        <v>-6.1868778851013599E-2</v>
      </c>
      <c r="I71" s="38">
        <v>0.24772592989289399</v>
      </c>
      <c r="J71" s="38">
        <v>-0.118380228387662</v>
      </c>
      <c r="K71" s="38">
        <v>-8.48036410404647E-3</v>
      </c>
      <c r="L71" s="38">
        <v>-3.92379957893653E-2</v>
      </c>
      <c r="M71" s="38">
        <v>0</v>
      </c>
      <c r="N71" s="38">
        <v>0</v>
      </c>
      <c r="O71" s="38">
        <v>-3.0420761172943699E-2</v>
      </c>
      <c r="P71" s="38">
        <v>0</v>
      </c>
      <c r="Q71" s="38">
        <v>7.0111330600345106E-2</v>
      </c>
      <c r="R71" s="38">
        <v>0</v>
      </c>
      <c r="S71" s="38">
        <v>0</v>
      </c>
      <c r="T71" s="38">
        <v>0</v>
      </c>
      <c r="U71" s="38">
        <v>0</v>
      </c>
      <c r="V71" s="38">
        <v>0</v>
      </c>
      <c r="W71" s="38">
        <v>0</v>
      </c>
      <c r="X71" s="38">
        <v>0</v>
      </c>
      <c r="Y71" s="38">
        <v>-4.5000140888698803E-3</v>
      </c>
      <c r="Z71" s="38">
        <v>3.8448468799907001E-2</v>
      </c>
      <c r="AA71" s="38">
        <v>2.0591576968755701E-2</v>
      </c>
      <c r="AB71" s="38">
        <v>2.7397046261388398E-2</v>
      </c>
      <c r="AC71" s="38">
        <v>5.0309396457374101E-4</v>
      </c>
      <c r="AD71" s="38">
        <v>-4.20607949423824E-2</v>
      </c>
      <c r="AE71" s="38">
        <v>-2.5165836047715499E-3</v>
      </c>
      <c r="AF71" s="38">
        <v>5.6862940088786201E-2</v>
      </c>
      <c r="AH71">
        <f t="shared" si="3"/>
        <v>5.6862940088786201E-2</v>
      </c>
      <c r="AI71">
        <v>0.9425</v>
      </c>
      <c r="AJ71">
        <f t="shared" si="4"/>
        <v>5.6862940088786201E-2</v>
      </c>
      <c r="AK71">
        <f t="shared" si="5"/>
        <v>2.4963927229460121E-2</v>
      </c>
    </row>
    <row r="72" spans="1:37">
      <c r="A72" s="37">
        <v>45565</v>
      </c>
      <c r="B72" s="38">
        <v>5.5977535562272496E-3</v>
      </c>
      <c r="C72" s="38">
        <v>-7.0550641786188502E-4</v>
      </c>
      <c r="D72" s="38">
        <v>-2.62303968275118E-3</v>
      </c>
      <c r="E72" s="38">
        <v>-2.63201502326002E-2</v>
      </c>
      <c r="F72" s="38">
        <v>-1.41353686428517E-2</v>
      </c>
      <c r="G72" s="38">
        <v>2.12382899952105E-3</v>
      </c>
      <c r="H72" s="38">
        <v>-6.2148134213299101E-2</v>
      </c>
      <c r="I72" s="38">
        <v>0.231297872448879</v>
      </c>
      <c r="J72" s="38">
        <v>-0.12758890605618101</v>
      </c>
      <c r="K72" s="38">
        <v>9.2113345940817593E-3</v>
      </c>
      <c r="L72" s="38">
        <v>-3.8362625718995E-2</v>
      </c>
      <c r="M72" s="38">
        <v>0</v>
      </c>
      <c r="N72" s="38">
        <v>0</v>
      </c>
      <c r="O72" s="38">
        <v>-3.2545927258249598E-2</v>
      </c>
      <c r="P72" s="38">
        <v>0</v>
      </c>
      <c r="Q72" s="38">
        <v>5.2181551528124703E-2</v>
      </c>
      <c r="R72" s="38">
        <v>0</v>
      </c>
      <c r="S72" s="38">
        <v>0</v>
      </c>
      <c r="T72" s="38">
        <v>0</v>
      </c>
      <c r="U72" s="38">
        <v>0</v>
      </c>
      <c r="V72" s="38">
        <v>0</v>
      </c>
      <c r="W72" s="38">
        <v>0</v>
      </c>
      <c r="X72" s="38">
        <v>0</v>
      </c>
      <c r="Y72" s="38">
        <v>-5.88165898254547E-3</v>
      </c>
      <c r="Z72" s="38">
        <v>3.30076501076427E-2</v>
      </c>
      <c r="AA72" s="38">
        <v>8.4503672914820506E-3</v>
      </c>
      <c r="AB72" s="38">
        <v>1.7407960356318E-2</v>
      </c>
      <c r="AC72" s="38">
        <v>-3.4075592093234098E-3</v>
      </c>
      <c r="AD72" s="38">
        <v>-4.1664779050932903E-2</v>
      </c>
      <c r="AE72" s="38">
        <v>-2.4886881119436299E-3</v>
      </c>
      <c r="AF72" s="38">
        <v>1.40597530474007E-3</v>
      </c>
      <c r="AH72">
        <f t="shared" si="3"/>
        <v>1.40597530474007E-3</v>
      </c>
      <c r="AI72">
        <v>0.88749999999999996</v>
      </c>
      <c r="AJ72">
        <f t="shared" si="4"/>
        <v>1.40597530474007E-3</v>
      </c>
      <c r="AK72">
        <f t="shared" si="5"/>
        <v>-1.5717339801982651E-2</v>
      </c>
    </row>
    <row r="73" spans="1:37">
      <c r="A73" s="37">
        <v>45657</v>
      </c>
      <c r="B73" s="38">
        <v>5.7123619098199E-3</v>
      </c>
      <c r="C73" s="38">
        <v>-6.9180240849457697E-4</v>
      </c>
      <c r="D73" s="38">
        <v>-2.6456697938719198E-3</v>
      </c>
      <c r="E73" s="38">
        <v>-2.45276986035977E-2</v>
      </c>
      <c r="F73" s="38">
        <v>-1.4429736799361E-2</v>
      </c>
      <c r="G73" s="38">
        <v>1.3111474213813601E-3</v>
      </c>
      <c r="H73" s="38">
        <v>-5.59040712147853E-2</v>
      </c>
      <c r="I73" s="38">
        <v>0.213751418578848</v>
      </c>
      <c r="J73" s="38">
        <v>-0.12611890857792901</v>
      </c>
      <c r="K73" s="38">
        <v>9.4095834158283691E-3</v>
      </c>
      <c r="L73" s="38">
        <v>-3.6388494741841901E-2</v>
      </c>
      <c r="M73" s="38">
        <v>0</v>
      </c>
      <c r="N73" s="38">
        <v>0</v>
      </c>
      <c r="O73" s="38">
        <v>-3.4699683426215398E-2</v>
      </c>
      <c r="P73" s="38">
        <v>0</v>
      </c>
      <c r="Q73" s="38">
        <v>5.07908440928211E-2</v>
      </c>
      <c r="R73" s="38">
        <v>0</v>
      </c>
      <c r="S73" s="38">
        <v>0</v>
      </c>
      <c r="T73" s="38">
        <v>0</v>
      </c>
      <c r="U73" s="38">
        <v>0</v>
      </c>
      <c r="V73" s="38">
        <v>0</v>
      </c>
      <c r="W73" s="38">
        <v>0</v>
      </c>
      <c r="X73" s="38">
        <v>0</v>
      </c>
      <c r="Y73" s="38">
        <v>-5.0209124932018801E-3</v>
      </c>
      <c r="Z73" s="38">
        <v>3.0778777925924299E-2</v>
      </c>
      <c r="AA73" s="38">
        <v>7.9342581327197601E-3</v>
      </c>
      <c r="AB73" s="38">
        <v>1.6188514547973602E-2</v>
      </c>
      <c r="AC73" s="38">
        <v>-2.89415562702581E-3</v>
      </c>
      <c r="AD73" s="38">
        <v>-3.8551655018562503E-2</v>
      </c>
      <c r="AE73" s="38">
        <v>-2.4610716836693798E-3</v>
      </c>
      <c r="AF73" s="38">
        <v>-8.4569543632415593E-3</v>
      </c>
      <c r="AH73">
        <f t="shared" si="3"/>
        <v>-8.4569543632415593E-3</v>
      </c>
      <c r="AI73">
        <v>1.1625000000000001</v>
      </c>
      <c r="AJ73">
        <f t="shared" si="4"/>
        <v>-8.4569543632415593E-3</v>
      </c>
      <c r="AK73">
        <f t="shared" si="5"/>
        <v>-2.6301365246897399E-2</v>
      </c>
    </row>
    <row r="74" spans="1:37">
      <c r="A74" s="37">
        <v>45747</v>
      </c>
      <c r="B74" s="38">
        <v>5.8033891851935401E-3</v>
      </c>
      <c r="C74" s="38">
        <v>-6.7213211807302096E-4</v>
      </c>
      <c r="D74" s="38">
        <v>-2.63571287371012E-3</v>
      </c>
      <c r="E74" s="38">
        <v>-2.27426718841586E-2</v>
      </c>
      <c r="F74" s="38">
        <v>-1.46315569328149E-2</v>
      </c>
      <c r="G74" s="38">
        <v>6.5266529655019301E-4</v>
      </c>
      <c r="H74" s="38">
        <v>-5.0079451076800501E-2</v>
      </c>
      <c r="I74" s="38">
        <v>0.19665317240626801</v>
      </c>
      <c r="J74" s="38">
        <v>-0.124686145484269</v>
      </c>
      <c r="K74" s="38">
        <v>9.4966842545714109E-3</v>
      </c>
      <c r="L74" s="38">
        <v>-3.4461345332143699E-2</v>
      </c>
      <c r="M74" s="38">
        <v>0</v>
      </c>
      <c r="N74" s="38">
        <v>0</v>
      </c>
      <c r="O74" s="38">
        <v>-3.6601710911225799E-2</v>
      </c>
      <c r="P74" s="38">
        <v>0</v>
      </c>
      <c r="Q74" s="38">
        <v>4.9469136627464397E-2</v>
      </c>
      <c r="R74" s="38">
        <v>0</v>
      </c>
      <c r="S74" s="38">
        <v>0</v>
      </c>
      <c r="T74" s="38">
        <v>0</v>
      </c>
      <c r="U74" s="38">
        <v>0</v>
      </c>
      <c r="V74" s="38">
        <v>0</v>
      </c>
      <c r="W74" s="38">
        <v>0</v>
      </c>
      <c r="X74" s="38">
        <v>0</v>
      </c>
      <c r="Y74" s="38">
        <v>-4.2581748580347396E-3</v>
      </c>
      <c r="Z74" s="38">
        <v>2.8588526975873298E-2</v>
      </c>
      <c r="AA74" s="38">
        <v>7.4017709381136096E-3</v>
      </c>
      <c r="AB74" s="38">
        <v>1.49838099450047E-2</v>
      </c>
      <c r="AC74" s="38">
        <v>-2.4450891997427802E-3</v>
      </c>
      <c r="AD74" s="38">
        <v>-3.5573816621249602E-2</v>
      </c>
      <c r="AE74" s="38">
        <v>-2.4337329814611598E-3</v>
      </c>
      <c r="AF74" s="38">
        <v>-1.81723846446466E-2</v>
      </c>
      <c r="AH74">
        <f t="shared" si="3"/>
        <v>-1.81723846446466E-2</v>
      </c>
      <c r="AI74">
        <v>1.0825</v>
      </c>
      <c r="AJ74">
        <f t="shared" si="4"/>
        <v>-1.81723846446466E-2</v>
      </c>
      <c r="AK74">
        <f t="shared" si="5"/>
        <v>-3.6366096079182494E-2</v>
      </c>
    </row>
    <row r="75" spans="1:37">
      <c r="A75" s="37">
        <v>45838</v>
      </c>
      <c r="B75" s="38">
        <v>5.8738281995320404E-3</v>
      </c>
      <c r="C75" s="38">
        <v>-6.4812999817859002E-4</v>
      </c>
      <c r="D75" s="38">
        <v>-2.5992082762019099E-3</v>
      </c>
      <c r="E75" s="38">
        <v>-2.0991815696002301E-2</v>
      </c>
      <c r="F75" s="38">
        <v>-1.47529577349601E-2</v>
      </c>
      <c r="G75" s="38">
        <v>1.2963109778694801E-4</v>
      </c>
      <c r="H75" s="38">
        <v>-4.4644842113144297E-2</v>
      </c>
      <c r="I75" s="38">
        <v>0.18007824705465</v>
      </c>
      <c r="J75" s="38">
        <v>-0.12326824313887599</v>
      </c>
      <c r="K75" s="38">
        <v>9.47996194590074E-3</v>
      </c>
      <c r="L75" s="38">
        <v>-3.2582944258207097E-2</v>
      </c>
      <c r="M75" s="38">
        <v>0</v>
      </c>
      <c r="N75" s="38">
        <v>0</v>
      </c>
      <c r="O75" s="38">
        <v>-3.82661522003582E-2</v>
      </c>
      <c r="P75" s="38">
        <v>0</v>
      </c>
      <c r="Q75" s="38">
        <v>4.8216687461599302E-2</v>
      </c>
      <c r="R75" s="38">
        <v>0</v>
      </c>
      <c r="S75" s="38">
        <v>0</v>
      </c>
      <c r="T75" s="38">
        <v>0</v>
      </c>
      <c r="U75" s="38">
        <v>0</v>
      </c>
      <c r="V75" s="38">
        <v>0</v>
      </c>
      <c r="W75" s="38">
        <v>0</v>
      </c>
      <c r="X75" s="38">
        <v>0</v>
      </c>
      <c r="Y75" s="38">
        <v>-3.5847233715030698E-3</v>
      </c>
      <c r="Z75" s="38">
        <v>2.6456720784882901E-2</v>
      </c>
      <c r="AA75" s="38">
        <v>6.8668994671029797E-3</v>
      </c>
      <c r="AB75" s="38">
        <v>1.38098284462472E-2</v>
      </c>
      <c r="AC75" s="38">
        <v>-2.0522966503863801E-3</v>
      </c>
      <c r="AD75" s="38">
        <v>-3.2735283316381099E-2</v>
      </c>
      <c r="AE75" s="38">
        <v>-2.4066706123172998E-3</v>
      </c>
      <c r="AF75" s="38">
        <v>-2.76214629088147E-2</v>
      </c>
      <c r="AH75">
        <f t="shared" si="3"/>
        <v>-2.76214629088147E-2</v>
      </c>
      <c r="AI75">
        <v>1.0825</v>
      </c>
      <c r="AJ75">
        <f t="shared" si="4"/>
        <v>-2.76214629088147E-2</v>
      </c>
      <c r="AK75">
        <f t="shared" si="5"/>
        <v>-4.5862570214677975E-2</v>
      </c>
    </row>
    <row r="76" spans="1:37">
      <c r="A76" s="37">
        <v>45930</v>
      </c>
      <c r="B76" s="38">
        <v>5.92635914001157E-3</v>
      </c>
      <c r="C76" s="38">
        <v>-6.2112178157959497E-4</v>
      </c>
      <c r="D76" s="38">
        <v>-2.5413143569759499E-3</v>
      </c>
      <c r="E76" s="38">
        <v>-1.9295684111211801E-2</v>
      </c>
      <c r="F76" s="38">
        <v>-1.48049607215459E-2</v>
      </c>
      <c r="G76" s="38">
        <v>-2.7581196232525398E-4</v>
      </c>
      <c r="H76" s="38">
        <v>-3.95726065092558E-2</v>
      </c>
      <c r="I76" s="38">
        <v>0.16409140856916901</v>
      </c>
      <c r="J76" s="38">
        <v>-0.121846111554752</v>
      </c>
      <c r="K76" s="38">
        <v>9.3697130985969605E-3</v>
      </c>
      <c r="L76" s="38">
        <v>-3.07551529834371E-2</v>
      </c>
      <c r="M76" s="38">
        <v>0</v>
      </c>
      <c r="N76" s="38">
        <v>0</v>
      </c>
      <c r="O76" s="38">
        <v>-3.97076615378128E-2</v>
      </c>
      <c r="P76" s="38">
        <v>0</v>
      </c>
      <c r="Q76" s="38">
        <v>4.7032627582668997E-2</v>
      </c>
      <c r="R76" s="38">
        <v>0</v>
      </c>
      <c r="S76" s="38">
        <v>0</v>
      </c>
      <c r="T76" s="38">
        <v>0</v>
      </c>
      <c r="U76" s="38">
        <v>0</v>
      </c>
      <c r="V76" s="38">
        <v>0</v>
      </c>
      <c r="W76" s="38">
        <v>0</v>
      </c>
      <c r="X76" s="38">
        <v>0</v>
      </c>
      <c r="Y76" s="38">
        <v>-2.9922114160742001E-3</v>
      </c>
      <c r="Z76" s="38">
        <v>2.4398950780083702E-2</v>
      </c>
      <c r="AA76" s="38">
        <v>6.3401609230665399E-3</v>
      </c>
      <c r="AB76" s="38">
        <v>1.26784281608454E-2</v>
      </c>
      <c r="AC76" s="38">
        <v>-1.7088219302560999E-3</v>
      </c>
      <c r="AD76" s="38">
        <v>-3.0039391164108701E-2</v>
      </c>
      <c r="AE76" s="38">
        <v>-2.37988313164389E-3</v>
      </c>
      <c r="AF76" s="38">
        <v>-3.6703084906537002E-2</v>
      </c>
      <c r="AH76">
        <f t="shared" si="3"/>
        <v>-3.6703084906537002E-2</v>
      </c>
      <c r="AJ76">
        <f t="shared" si="4"/>
        <v>-3.6703084906537002E-2</v>
      </c>
      <c r="AK76">
        <f t="shared" si="5"/>
        <v>-5.4749913358690602E-2</v>
      </c>
    </row>
    <row r="77" spans="1:37">
      <c r="A77" s="37">
        <v>46022</v>
      </c>
      <c r="B77" s="38">
        <v>5.9633731120182698E-3</v>
      </c>
      <c r="C77" s="38">
        <v>-5.9217658123190498E-4</v>
      </c>
      <c r="D77" s="38">
        <v>-2.46642282434709E-3</v>
      </c>
      <c r="E77" s="38">
        <v>-1.76695198830207E-2</v>
      </c>
      <c r="F77" s="38">
        <v>-1.47975088857192E-2</v>
      </c>
      <c r="G77" s="38">
        <v>-5.80364118709881E-4</v>
      </c>
      <c r="H77" s="38">
        <v>-3.4837243964941103E-2</v>
      </c>
      <c r="I77" s="38">
        <v>0.14874679034618199</v>
      </c>
      <c r="J77" s="38">
        <v>-0.12040402306991201</v>
      </c>
      <c r="K77" s="38">
        <v>9.1778361712623897E-3</v>
      </c>
      <c r="L77" s="38">
        <v>-2.8979849443556398E-2</v>
      </c>
      <c r="M77" s="38">
        <v>0</v>
      </c>
      <c r="N77" s="38">
        <v>0</v>
      </c>
      <c r="O77" s="38">
        <v>-4.0941123101637097E-2</v>
      </c>
      <c r="P77" s="38">
        <v>0</v>
      </c>
      <c r="Q77" s="38">
        <v>4.5915212386946201E-2</v>
      </c>
      <c r="R77" s="38">
        <v>0</v>
      </c>
      <c r="S77" s="38">
        <v>0</v>
      </c>
      <c r="T77" s="38">
        <v>0</v>
      </c>
      <c r="U77" s="38">
        <v>0</v>
      </c>
      <c r="V77" s="38">
        <v>0</v>
      </c>
      <c r="W77" s="38">
        <v>0</v>
      </c>
      <c r="X77" s="38">
        <v>0</v>
      </c>
      <c r="Y77" s="38">
        <v>-2.47274529300919E-3</v>
      </c>
      <c r="Z77" s="38">
        <v>2.2427074784680302E-2</v>
      </c>
      <c r="AA77" s="38">
        <v>5.8292816564265403E-3</v>
      </c>
      <c r="AB77" s="38">
        <v>1.1598096000586301E-2</v>
      </c>
      <c r="AC77" s="38">
        <v>-1.40863851320791E-3</v>
      </c>
      <c r="AD77" s="38">
        <v>-2.7488447510213398E-2</v>
      </c>
      <c r="AE77" s="38">
        <v>-2.3533690460741099E-3</v>
      </c>
      <c r="AF77" s="38">
        <v>-4.5333767777478398E-2</v>
      </c>
      <c r="AH77">
        <f t="shared" si="3"/>
        <v>-4.5333767777478398E-2</v>
      </c>
      <c r="AJ77">
        <f t="shared" si="4"/>
        <v>-4.5333767777478398E-2</v>
      </c>
      <c r="AK77">
        <f t="shared" si="5"/>
        <v>-6.2996225074003431E-2</v>
      </c>
    </row>
    <row r="78" spans="1:37">
      <c r="A78" s="37">
        <v>46112</v>
      </c>
      <c r="B78" s="38">
        <v>5.9869946855717103E-3</v>
      </c>
      <c r="C78" s="38">
        <v>-5.6214998795871903E-4</v>
      </c>
      <c r="D78" s="38">
        <v>-2.3782595447003098E-3</v>
      </c>
      <c r="E78" s="38">
        <v>-1.61240916853416E-2</v>
      </c>
      <c r="F78" s="38">
        <v>-1.4739513735550901E-2</v>
      </c>
      <c r="G78" s="38">
        <v>-7.9941071159920097E-4</v>
      </c>
      <c r="H78" s="38">
        <v>-3.0415497172090002E-2</v>
      </c>
      <c r="I78" s="38">
        <v>0.13408791234728001</v>
      </c>
      <c r="J78" s="38">
        <v>-0.118929520087778</v>
      </c>
      <c r="K78" s="38">
        <v>8.9168421529173397E-3</v>
      </c>
      <c r="L78" s="38">
        <v>-2.7258845993866701E-2</v>
      </c>
      <c r="M78" s="38">
        <v>0</v>
      </c>
      <c r="N78" s="38">
        <v>0</v>
      </c>
      <c r="O78" s="38">
        <v>-4.19814158306707E-2</v>
      </c>
      <c r="P78" s="38">
        <v>0</v>
      </c>
      <c r="Q78" s="38">
        <v>4.4862037787049697E-2</v>
      </c>
      <c r="R78" s="38">
        <v>0</v>
      </c>
      <c r="S78" s="38">
        <v>0</v>
      </c>
      <c r="T78" s="38">
        <v>0</v>
      </c>
      <c r="U78" s="38">
        <v>0</v>
      </c>
      <c r="V78" s="38">
        <v>0</v>
      </c>
      <c r="W78" s="38">
        <v>0</v>
      </c>
      <c r="X78" s="38">
        <v>0</v>
      </c>
      <c r="Y78" s="38">
        <v>-2.01893142586459E-3</v>
      </c>
      <c r="Z78" s="38">
        <v>2.0549699178583802E-2</v>
      </c>
      <c r="AA78" s="38">
        <v>5.3397585621915798E-3</v>
      </c>
      <c r="AB78" s="38">
        <v>1.0574579618372E-2</v>
      </c>
      <c r="AC78" s="38">
        <v>-1.1465061255293901E-3</v>
      </c>
      <c r="AD78" s="38">
        <v>-2.5083563558198799E-2</v>
      </c>
      <c r="AE78" s="38">
        <v>-2.3271268161867498E-3</v>
      </c>
      <c r="AF78" s="38">
        <v>-5.3447008343370198E-2</v>
      </c>
      <c r="AH78">
        <f t="shared" si="3"/>
        <v>-5.3447008343370198E-2</v>
      </c>
      <c r="AJ78">
        <f t="shared" si="4"/>
        <v>-5.3447008343370198E-2</v>
      </c>
      <c r="AK78">
        <f t="shared" si="5"/>
        <v>-7.0578886745842132E-2</v>
      </c>
    </row>
    <row r="79" spans="1:37">
      <c r="A79" s="37">
        <v>46203</v>
      </c>
      <c r="B79" s="38">
        <v>5.9991037036852901E-3</v>
      </c>
      <c r="C79" s="38">
        <v>-5.3172003058215298E-4</v>
      </c>
      <c r="D79" s="38">
        <v>-2.27997329187145E-3</v>
      </c>
      <c r="E79" s="38">
        <v>-1.46664605949511E-2</v>
      </c>
      <c r="F79" s="38">
        <v>-1.4638914467153499E-2</v>
      </c>
      <c r="G79" s="38">
        <v>-9.46942685612022E-4</v>
      </c>
      <c r="H79" s="38">
        <v>-2.62863042884913E-2</v>
      </c>
      <c r="I79" s="38">
        <v>0.120147962003381</v>
      </c>
      <c r="J79" s="38">
        <v>-0.117413210072185</v>
      </c>
      <c r="K79" s="38">
        <v>8.5991579242471403E-3</v>
      </c>
      <c r="L79" s="38">
        <v>-2.55938136967271E-2</v>
      </c>
      <c r="M79" s="38">
        <v>0</v>
      </c>
      <c r="N79" s="38">
        <v>0</v>
      </c>
      <c r="O79" s="38">
        <v>-4.2843220525832802E-2</v>
      </c>
      <c r="P79" s="38">
        <v>0</v>
      </c>
      <c r="Q79" s="38">
        <v>4.3870223080282503E-2</v>
      </c>
      <c r="R79" s="38">
        <v>0</v>
      </c>
      <c r="S79" s="38">
        <v>0</v>
      </c>
      <c r="T79" s="38">
        <v>0</v>
      </c>
      <c r="U79" s="38">
        <v>0</v>
      </c>
      <c r="V79" s="38">
        <v>0</v>
      </c>
      <c r="W79" s="38">
        <v>0</v>
      </c>
      <c r="X79" s="38">
        <v>0</v>
      </c>
      <c r="Y79" s="38">
        <v>-1.6239007502547101E-3</v>
      </c>
      <c r="Z79" s="38">
        <v>1.87726343621905E-2</v>
      </c>
      <c r="AA79" s="38">
        <v>4.8753186121643496E-3</v>
      </c>
      <c r="AB79" s="38">
        <v>9.6114179456854906E-3</v>
      </c>
      <c r="AC79" s="38">
        <v>-9.17853596479355E-4</v>
      </c>
      <c r="AD79" s="38">
        <v>-2.2824610388022502E-2</v>
      </c>
      <c r="AE79" s="38">
        <v>-2.3011548591292202E-3</v>
      </c>
      <c r="AF79" s="38">
        <v>-6.0992261615656497E-2</v>
      </c>
      <c r="AH79">
        <f t="shared" si="3"/>
        <v>-6.0992261615656497E-2</v>
      </c>
      <c r="AJ79">
        <f t="shared" si="4"/>
        <v>-6.0992261615656497E-2</v>
      </c>
      <c r="AK79">
        <f t="shared" si="5"/>
        <v>-7.7484425725187406E-2</v>
      </c>
    </row>
    <row r="80" spans="1:37">
      <c r="A80" s="37">
        <v>46295</v>
      </c>
      <c r="B80" s="38">
        <v>6.00135637667278E-3</v>
      </c>
      <c r="C80" s="38">
        <v>-5.0141735287766295E-4</v>
      </c>
      <c r="D80" s="38">
        <v>-2.17421375967565E-3</v>
      </c>
      <c r="E80" s="38">
        <v>-1.3300663266734699E-2</v>
      </c>
      <c r="F80" s="38">
        <v>-1.45027444753463E-2</v>
      </c>
      <c r="G80" s="38">
        <v>-1.03553616777413E-3</v>
      </c>
      <c r="H80" s="38">
        <v>-2.2430659185097099E-2</v>
      </c>
      <c r="I80" s="38">
        <v>0.106950287658824</v>
      </c>
      <c r="J80" s="38">
        <v>-0.11584849136139599</v>
      </c>
      <c r="K80" s="38">
        <v>8.2366529192060296E-3</v>
      </c>
      <c r="L80" s="38">
        <v>-2.3986218540213499E-2</v>
      </c>
      <c r="M80" s="38">
        <v>0</v>
      </c>
      <c r="N80" s="38">
        <v>0</v>
      </c>
      <c r="O80" s="38">
        <v>-4.3540864727216501E-2</v>
      </c>
      <c r="P80" s="38">
        <v>0</v>
      </c>
      <c r="Q80" s="38">
        <v>4.2936563552026602E-2</v>
      </c>
      <c r="R80" s="38">
        <v>0</v>
      </c>
      <c r="S80" s="38">
        <v>0</v>
      </c>
      <c r="T80" s="38">
        <v>0</v>
      </c>
      <c r="U80" s="38">
        <v>0</v>
      </c>
      <c r="V80" s="38">
        <v>0</v>
      </c>
      <c r="W80" s="38">
        <v>0</v>
      </c>
      <c r="X80" s="38">
        <v>0</v>
      </c>
      <c r="Y80" s="38">
        <v>-1.28131579273095E-3</v>
      </c>
      <c r="Z80" s="38">
        <v>1.70993169635528E-2</v>
      </c>
      <c r="AA80" s="38">
        <v>4.4382944890724698E-3</v>
      </c>
      <c r="AB80" s="38">
        <v>8.7103857853343906E-3</v>
      </c>
      <c r="AC80" s="38">
        <v>-7.1868214030047502E-4</v>
      </c>
      <c r="AD80" s="38">
        <v>-2.07102584333346E-2</v>
      </c>
      <c r="AE80" s="38">
        <v>-2.2754515511459101E-3</v>
      </c>
      <c r="AF80" s="38">
        <v>-6.7933659009155004E-2</v>
      </c>
      <c r="AH80">
        <f t="shared" si="3"/>
        <v>-6.7933659009155004E-2</v>
      </c>
      <c r="AJ80">
        <f t="shared" si="4"/>
        <v>-6.7933659009155004E-2</v>
      </c>
      <c r="AK80">
        <f t="shared" si="5"/>
        <v>-8.3708052799954663E-2</v>
      </c>
    </row>
    <row r="81" spans="1:37">
      <c r="A81" s="37">
        <v>46387</v>
      </c>
      <c r="B81" s="38">
        <v>5.9952055868287904E-3</v>
      </c>
      <c r="C81" s="38">
        <v>-4.7165062105655601E-4</v>
      </c>
      <c r="D81" s="38">
        <v>-2.0632000188990701E-3</v>
      </c>
      <c r="E81" s="38">
        <v>-1.20283087569344E-2</v>
      </c>
      <c r="F81" s="38">
        <v>-1.43372015669675E-2</v>
      </c>
      <c r="G81" s="38">
        <v>-1.07637536174E-3</v>
      </c>
      <c r="H81" s="38">
        <v>-1.8831422014195399E-2</v>
      </c>
      <c r="I81" s="38">
        <v>9.4509054835064096E-2</v>
      </c>
      <c r="J81" s="38">
        <v>-0.11423124194630301</v>
      </c>
      <c r="K81" s="38">
        <v>7.8403344836334796E-3</v>
      </c>
      <c r="L81" s="38">
        <v>-2.24372720767195E-2</v>
      </c>
      <c r="M81" s="38">
        <v>0</v>
      </c>
      <c r="N81" s="38">
        <v>0</v>
      </c>
      <c r="O81" s="38">
        <v>-4.4088200927543099E-2</v>
      </c>
      <c r="P81" s="38">
        <v>0</v>
      </c>
      <c r="Q81" s="38">
        <v>4.2057656036523297E-2</v>
      </c>
      <c r="R81" s="38">
        <v>0</v>
      </c>
      <c r="S81" s="38">
        <v>0</v>
      </c>
      <c r="T81" s="38">
        <v>0</v>
      </c>
      <c r="U81" s="38">
        <v>0</v>
      </c>
      <c r="V81" s="38">
        <v>0</v>
      </c>
      <c r="W81" s="38">
        <v>0</v>
      </c>
      <c r="X81" s="38">
        <v>0</v>
      </c>
      <c r="Y81" s="38">
        <v>-9.8536485049703702E-4</v>
      </c>
      <c r="Z81" s="38">
        <v>1.5531195149421501E-2</v>
      </c>
      <c r="AA81" s="38">
        <v>4.0299309641520396E-3</v>
      </c>
      <c r="AB81" s="38">
        <v>7.8718653045944699E-3</v>
      </c>
      <c r="AC81" s="38">
        <v>-5.4548492804447205E-4</v>
      </c>
      <c r="AD81" s="38">
        <v>-1.8738070912798301E-2</v>
      </c>
      <c r="AE81" s="38">
        <v>-2.2500152300164002E-3</v>
      </c>
      <c r="AF81" s="38">
        <v>-7.4248566851497805E-2</v>
      </c>
      <c r="AH81">
        <f t="shared" si="3"/>
        <v>-7.4248566851497805E-2</v>
      </c>
      <c r="AJ81">
        <f t="shared" si="4"/>
        <v>-7.4248566851497805E-2</v>
      </c>
      <c r="AK81">
        <f t="shared" si="5"/>
        <v>-8.9252972061959479E-2</v>
      </c>
    </row>
    <row r="82" spans="1:37">
      <c r="A82" s="37">
        <v>46477</v>
      </c>
      <c r="B82" s="38">
        <v>5.98192029707825E-3</v>
      </c>
      <c r="C82" s="38">
        <v>-4.4272794614266998E-4</v>
      </c>
      <c r="D82" s="38">
        <v>-1.9487804811607499E-3</v>
      </c>
      <c r="E82" s="38">
        <v>-1.0849091656765199E-2</v>
      </c>
      <c r="F82" s="38">
        <v>-1.4147719167301599E-2</v>
      </c>
      <c r="G82" s="38">
        <v>-1.0793062717182899E-3</v>
      </c>
      <c r="H82" s="38">
        <v>-1.5473109159780601E-2</v>
      </c>
      <c r="I82" s="38">
        <v>8.2830018453488502E-2</v>
      </c>
      <c r="J82" s="38">
        <v>-0.112559494492599</v>
      </c>
      <c r="K82" s="38">
        <v>7.4201691198119996E-3</v>
      </c>
      <c r="L82" s="38">
        <v>-2.0947896938148299E-2</v>
      </c>
      <c r="M82" s="38">
        <v>0</v>
      </c>
      <c r="N82" s="38">
        <v>0</v>
      </c>
      <c r="O82" s="38">
        <v>-4.4498513864255101E-2</v>
      </c>
      <c r="P82" s="38">
        <v>0</v>
      </c>
      <c r="Q82" s="38">
        <v>4.1230000688380702E-2</v>
      </c>
      <c r="R82" s="38">
        <v>0</v>
      </c>
      <c r="S82" s="38">
        <v>0</v>
      </c>
      <c r="T82" s="38">
        <v>0</v>
      </c>
      <c r="U82" s="38">
        <v>0</v>
      </c>
      <c r="V82" s="38">
        <v>0</v>
      </c>
      <c r="W82" s="38">
        <v>0</v>
      </c>
      <c r="X82" s="38">
        <v>0</v>
      </c>
      <c r="Y82" s="38">
        <v>-7.3074678541505797E-4</v>
      </c>
      <c r="Z82" s="38">
        <v>1.4068075581843699E-2</v>
      </c>
      <c r="AA82" s="38">
        <v>3.6506340662184902E-3</v>
      </c>
      <c r="AB82" s="38">
        <v>7.0951553051612302E-3</v>
      </c>
      <c r="AC82" s="38">
        <v>-3.9517980399527103E-4</v>
      </c>
      <c r="AD82" s="38">
        <v>-1.6904629530396599E-2</v>
      </c>
      <c r="AE82" s="38">
        <v>-2.2248441974052299E-3</v>
      </c>
      <c r="AF82" s="38">
        <v>-7.9926066783101796E-2</v>
      </c>
      <c r="AH82">
        <f t="shared" si="3"/>
        <v>-7.9926066783101796E-2</v>
      </c>
      <c r="AJ82">
        <f t="shared" si="4"/>
        <v>-7.9926066783101796E-2</v>
      </c>
      <c r="AK82">
        <f t="shared" si="5"/>
        <v>-9.4129544736330284E-2</v>
      </c>
    </row>
    <row r="83" spans="1:37">
      <c r="A83" s="37">
        <v>46568</v>
      </c>
      <c r="B83" s="38">
        <v>5.9626039599273697E-3</v>
      </c>
      <c r="C83" s="38">
        <v>-4.1487494701495297E-4</v>
      </c>
      <c r="D83" s="38">
        <v>-1.83248532593703E-3</v>
      </c>
      <c r="E83" s="38">
        <v>-9.7612274083578397E-3</v>
      </c>
      <c r="F83" s="38">
        <v>-1.39390365411427E-2</v>
      </c>
      <c r="G83" s="38">
        <v>-1.05291144407619E-3</v>
      </c>
      <c r="H83" s="38">
        <v>-1.2341681766279301E-2</v>
      </c>
      <c r="I83" s="38">
        <v>7.1911368991634805E-2</v>
      </c>
      <c r="J83" s="38">
        <v>-0.110833114050464</v>
      </c>
      <c r="K83" s="38">
        <v>6.9849962122858203E-3</v>
      </c>
      <c r="L83" s="38">
        <v>-1.9518706417747101E-2</v>
      </c>
      <c r="M83" s="38">
        <v>0</v>
      </c>
      <c r="N83" s="38">
        <v>0</v>
      </c>
      <c r="O83" s="38">
        <v>-4.4784452893551797E-2</v>
      </c>
      <c r="P83" s="38">
        <v>0</v>
      </c>
      <c r="Q83" s="38">
        <v>4.0450082107334598E-2</v>
      </c>
      <c r="R83" s="38">
        <v>0</v>
      </c>
      <c r="S83" s="38">
        <v>0</v>
      </c>
      <c r="T83" s="38">
        <v>0</v>
      </c>
      <c r="U83" s="38">
        <v>0</v>
      </c>
      <c r="V83" s="38">
        <v>0</v>
      </c>
      <c r="W83" s="38">
        <v>0</v>
      </c>
      <c r="X83" s="38">
        <v>0</v>
      </c>
      <c r="Y83" s="38">
        <v>-5.1264921139622301E-4</v>
      </c>
      <c r="Z83" s="38">
        <v>1.2708432146512801E-2</v>
      </c>
      <c r="AA83" s="38">
        <v>3.3001730077614798E-3</v>
      </c>
      <c r="AB83" s="38">
        <v>6.3787275657940798E-3</v>
      </c>
      <c r="AC83" s="38">
        <v>-2.6505269389457602E-4</v>
      </c>
      <c r="AD83" s="38">
        <v>-1.5205676677768801E-2</v>
      </c>
      <c r="AE83" s="38">
        <v>-2.1999367211267798E-3</v>
      </c>
      <c r="AF83" s="38">
        <v>-8.4965422107506905E-2</v>
      </c>
      <c r="AH83">
        <f t="shared" si="3"/>
        <v>-8.4965422107506905E-2</v>
      </c>
      <c r="AJ83">
        <f t="shared" si="4"/>
        <v>-8.4965422107506905E-2</v>
      </c>
      <c r="AK83">
        <f t="shared" si="5"/>
        <v>-9.8354372456801481E-2</v>
      </c>
    </row>
    <row r="84" spans="1:37">
      <c r="A84" s="37">
        <v>46660</v>
      </c>
      <c r="B84" s="38">
        <v>5.9382118414248401E-3</v>
      </c>
      <c r="C84" s="38">
        <v>-3.88249965889364E-4</v>
      </c>
      <c r="D84" s="38">
        <v>-1.7155722508765501E-3</v>
      </c>
      <c r="E84" s="38">
        <v>-8.7618172661222005E-3</v>
      </c>
      <c r="F84" s="38">
        <v>-1.3715266623527201E-2</v>
      </c>
      <c r="G84" s="38">
        <v>-1.00459808958884E-3</v>
      </c>
      <c r="H84" s="38">
        <v>-9.4243449181351593E-3</v>
      </c>
      <c r="I84" s="38">
        <v>6.1744616346300699E-2</v>
      </c>
      <c r="J84" s="38">
        <v>-0.109053489666273</v>
      </c>
      <c r="K84" s="38">
        <v>6.54250832151782E-3</v>
      </c>
      <c r="L84" s="38">
        <v>-1.8149996580968601E-2</v>
      </c>
      <c r="M84" s="38">
        <v>0</v>
      </c>
      <c r="N84" s="38">
        <v>0</v>
      </c>
      <c r="O84" s="38">
        <v>-4.4957985758062202E-2</v>
      </c>
      <c r="P84" s="38">
        <v>0</v>
      </c>
      <c r="Q84" s="38">
        <v>3.9714432760049101E-2</v>
      </c>
      <c r="R84" s="38">
        <v>0</v>
      </c>
      <c r="S84" s="38">
        <v>0</v>
      </c>
      <c r="T84" s="38">
        <v>0</v>
      </c>
      <c r="U84" s="38">
        <v>0</v>
      </c>
      <c r="V84" s="38">
        <v>0</v>
      </c>
      <c r="W84" s="38">
        <v>0</v>
      </c>
      <c r="X84" s="38">
        <v>0</v>
      </c>
      <c r="Y84" s="38">
        <v>-3.2672225685373001E-4</v>
      </c>
      <c r="Z84" s="38">
        <v>1.1449677692938099E-2</v>
      </c>
      <c r="AA84" s="38">
        <v>2.9778431328700201E-3</v>
      </c>
      <c r="AB84" s="38">
        <v>5.72043823609768E-3</v>
      </c>
      <c r="AC84" s="38">
        <v>-1.5270976127787299E-4</v>
      </c>
      <c r="AD84" s="38">
        <v>-1.3636262875670199E-2</v>
      </c>
      <c r="AE84" s="38">
        <v>-2.1752910373271702E-3</v>
      </c>
      <c r="AF84" s="38">
        <v>-8.9374578719374903E-2</v>
      </c>
      <c r="AH84">
        <f t="shared" si="3"/>
        <v>-8.9374578719374903E-2</v>
      </c>
      <c r="AJ84">
        <f t="shared" si="4"/>
        <v>-8.9374578719374903E-2</v>
      </c>
      <c r="AK84">
        <f t="shared" si="5"/>
        <v>-0.10194935120899672</v>
      </c>
    </row>
    <row r="85" spans="1:37">
      <c r="A85" s="37">
        <v>46752</v>
      </c>
      <c r="B85" s="38">
        <v>5.9095671994244597E-3</v>
      </c>
      <c r="C85" s="38">
        <v>-3.6295686251104202E-4</v>
      </c>
      <c r="D85" s="38">
        <v>-1.59906631788301E-3</v>
      </c>
      <c r="E85" s="38">
        <v>-7.8471509317148604E-3</v>
      </c>
      <c r="F85" s="38">
        <v>-1.34799605016454E-2</v>
      </c>
      <c r="G85" s="38">
        <v>-9.4069371070850999E-4</v>
      </c>
      <c r="H85" s="38">
        <v>-6.7093644786575301E-3</v>
      </c>
      <c r="I85" s="38">
        <v>5.2315481257945697E-2</v>
      </c>
      <c r="J85" s="38">
        <v>-0.107223247150309</v>
      </c>
      <c r="K85" s="38">
        <v>6.0992780835916202E-3</v>
      </c>
      <c r="L85" s="38">
        <v>-1.6841749011690402E-2</v>
      </c>
      <c r="M85" s="38">
        <v>0</v>
      </c>
      <c r="N85" s="38">
        <v>0</v>
      </c>
      <c r="O85" s="38">
        <v>-4.5030370392146898E-2</v>
      </c>
      <c r="P85" s="38">
        <v>0</v>
      </c>
      <c r="Q85" s="38">
        <v>3.9019681394389799E-2</v>
      </c>
      <c r="R85" s="38">
        <v>0</v>
      </c>
      <c r="S85" s="38">
        <v>0</v>
      </c>
      <c r="T85" s="38">
        <v>0</v>
      </c>
      <c r="U85" s="38">
        <v>0</v>
      </c>
      <c r="V85" s="38">
        <v>0</v>
      </c>
      <c r="W85" s="38">
        <v>0</v>
      </c>
      <c r="X85" s="38">
        <v>0</v>
      </c>
      <c r="Y85" s="38">
        <v>-1.69049599849297E-4</v>
      </c>
      <c r="Z85" s="38">
        <v>1.02884007754538E-2</v>
      </c>
      <c r="AA85" s="38">
        <v>2.6825967495894098E-3</v>
      </c>
      <c r="AB85" s="38">
        <v>5.1177011389608902E-3</v>
      </c>
      <c r="AC85" s="39">
        <v>-5.6036756770664699E-5</v>
      </c>
      <c r="AD85" s="38">
        <v>-1.21908916174E-2</v>
      </c>
      <c r="AE85" s="38">
        <v>-2.1509053525864499E-3</v>
      </c>
      <c r="AF85" s="38">
        <v>-9.31687360845177E-2</v>
      </c>
      <c r="AH85">
        <f t="shared" si="3"/>
        <v>-9.31687360845177E-2</v>
      </c>
      <c r="AJ85">
        <f t="shared" si="4"/>
        <v>-9.31687360845177E-2</v>
      </c>
      <c r="AK85">
        <f t="shared" si="5"/>
        <v>-0.10494073485809347</v>
      </c>
    </row>
    <row r="86" spans="1:37">
      <c r="A86" s="37">
        <v>46843</v>
      </c>
      <c r="B86" s="38">
        <v>5.8773762811810898E-3</v>
      </c>
      <c r="C86" s="38">
        <v>-3.39055746604308E-4</v>
      </c>
      <c r="D86" s="38">
        <v>-1.4837945874659E-3</v>
      </c>
      <c r="E86" s="38">
        <v>-7.0129548262414304E-3</v>
      </c>
      <c r="F86" s="38">
        <v>-1.32361679339606E-2</v>
      </c>
      <c r="G86" s="38">
        <v>-8.6654477801302696E-4</v>
      </c>
      <c r="H86" s="38">
        <v>-4.1859050672708696E-3</v>
      </c>
      <c r="I86" s="38">
        <v>4.36047700697067E-2</v>
      </c>
      <c r="J86" s="38">
        <v>-0.10534598729061199</v>
      </c>
      <c r="K86" s="38">
        <v>5.6608164680426202E-3</v>
      </c>
      <c r="L86" s="38">
        <v>-1.55936421932906E-2</v>
      </c>
      <c r="M86" s="38">
        <v>0</v>
      </c>
      <c r="N86" s="38">
        <v>0</v>
      </c>
      <c r="O86" s="38">
        <v>-4.5012141748019999E-2</v>
      </c>
      <c r="P86" s="38">
        <v>0</v>
      </c>
      <c r="Q86" s="38">
        <v>3.8362588870430703E-2</v>
      </c>
      <c r="R86" s="38">
        <v>0</v>
      </c>
      <c r="S86" s="38">
        <v>0</v>
      </c>
      <c r="T86" s="38">
        <v>0</v>
      </c>
      <c r="U86" s="38">
        <v>0</v>
      </c>
      <c r="V86" s="38">
        <v>0</v>
      </c>
      <c r="W86" s="38">
        <v>0</v>
      </c>
      <c r="X86" s="38">
        <v>0</v>
      </c>
      <c r="Y86" s="39">
        <v>-3.6118082865566197E-5</v>
      </c>
      <c r="Z86" s="38">
        <v>9.2205698542479394E-3</v>
      </c>
      <c r="AA86" s="38">
        <v>2.4131475471433099E-3</v>
      </c>
      <c r="AB86" s="38">
        <v>4.5676288754016902E-3</v>
      </c>
      <c r="AC86" s="39">
        <v>2.68356914457658E-5</v>
      </c>
      <c r="AD86" s="38">
        <v>-1.08636563696546E-2</v>
      </c>
      <c r="AE86" s="38">
        <v>-2.1267778459432402E-3</v>
      </c>
      <c r="AF86" s="38">
        <v>-9.6369012812344002E-2</v>
      </c>
      <c r="AH86">
        <f t="shared" si="3"/>
        <v>-9.6369012812344002E-2</v>
      </c>
      <c r="AJ86">
        <f t="shared" si="4"/>
        <v>-9.6369012812344002E-2</v>
      </c>
      <c r="AK86">
        <f t="shared" si="5"/>
        <v>-0.10735823679610515</v>
      </c>
    </row>
    <row r="87" spans="1:37">
      <c r="A87" s="37">
        <v>46934</v>
      </c>
      <c r="B87" s="38">
        <v>5.8422421295093001E-3</v>
      </c>
      <c r="C87" s="38">
        <v>-3.1657195432728102E-4</v>
      </c>
      <c r="D87" s="38">
        <v>-1.3704161609640101E-3</v>
      </c>
      <c r="E87" s="38">
        <v>-6.2545935318095002E-3</v>
      </c>
      <c r="F87" s="38">
        <v>-1.2986493555584899E-2</v>
      </c>
      <c r="G87" s="38">
        <v>-7.8661513833681201E-4</v>
      </c>
      <c r="H87" s="38">
        <v>-1.84389025860131E-3</v>
      </c>
      <c r="I87" s="38">
        <v>3.5589214079428902E-2</v>
      </c>
      <c r="J87" s="38">
        <v>-0.10342605161869201</v>
      </c>
      <c r="K87" s="38">
        <v>5.2316508656380101E-3</v>
      </c>
      <c r="L87" s="38">
        <v>-1.4405069577914599E-2</v>
      </c>
      <c r="M87" s="38">
        <v>0</v>
      </c>
      <c r="N87" s="38">
        <v>0</v>
      </c>
      <c r="O87" s="38">
        <v>-4.4913110959887002E-2</v>
      </c>
      <c r="P87" s="38">
        <v>0</v>
      </c>
      <c r="Q87" s="38">
        <v>3.77400735568394E-2</v>
      </c>
      <c r="R87" s="38">
        <v>0</v>
      </c>
      <c r="S87" s="38">
        <v>0</v>
      </c>
      <c r="T87" s="38">
        <v>0</v>
      </c>
      <c r="U87" s="38">
        <v>0</v>
      </c>
      <c r="V87" s="38">
        <v>0</v>
      </c>
      <c r="W87" s="38">
        <v>0</v>
      </c>
      <c r="X87" s="38">
        <v>0</v>
      </c>
      <c r="Y87" s="39">
        <v>7.5213099974107402E-5</v>
      </c>
      <c r="Z87" s="38">
        <v>8.2417076759532804E-3</v>
      </c>
      <c r="AA87" s="38">
        <v>2.16805333244944E-3</v>
      </c>
      <c r="AB87" s="38">
        <v>4.06714679279775E-3</v>
      </c>
      <c r="AC87" s="39">
        <v>9.7561857778823404E-5</v>
      </c>
      <c r="AD87" s="38">
        <v>-9.6483664315462105E-3</v>
      </c>
      <c r="AE87" s="38">
        <v>-2.10290667084402E-3</v>
      </c>
      <c r="AF87" s="38">
        <v>-9.9001222468140096E-2</v>
      </c>
      <c r="AH87">
        <f t="shared" si="3"/>
        <v>-9.9001222468140096E-2</v>
      </c>
      <c r="AJ87">
        <f t="shared" si="4"/>
        <v>-9.9001222468140096E-2</v>
      </c>
      <c r="AK87">
        <f t="shared" si="5"/>
        <v>-0.1092341896611853</v>
      </c>
    </row>
    <row r="88" spans="1:37">
      <c r="A88" s="37">
        <v>47026</v>
      </c>
      <c r="B88" s="38">
        <v>5.8046772080559703E-3</v>
      </c>
      <c r="C88" s="38">
        <v>-2.9550353001715399E-4</v>
      </c>
      <c r="D88" s="38">
        <v>-1.25944818393743E-3</v>
      </c>
      <c r="E88" s="38">
        <v>-5.5672313078903102E-3</v>
      </c>
      <c r="F88" s="38">
        <v>-1.2733148617121E-2</v>
      </c>
      <c r="G88" s="38">
        <v>-7.0458174421435303E-4</v>
      </c>
      <c r="H88" s="38">
        <v>3.2611548038688801E-4</v>
      </c>
      <c r="I88" s="38">
        <v>2.8242259644227798E-2</v>
      </c>
      <c r="J88" s="38">
        <v>-0.10146831625423</v>
      </c>
      <c r="K88" s="38">
        <v>4.8154144004353E-3</v>
      </c>
      <c r="L88" s="38">
        <v>-1.3275162548428599E-2</v>
      </c>
      <c r="M88" s="38">
        <v>0</v>
      </c>
      <c r="N88" s="38">
        <v>0</v>
      </c>
      <c r="O88" s="38">
        <v>-4.4742374483770497E-2</v>
      </c>
      <c r="P88" s="38">
        <v>0</v>
      </c>
      <c r="Q88" s="38">
        <v>3.7149228173406497E-2</v>
      </c>
      <c r="R88" s="38">
        <v>0</v>
      </c>
      <c r="S88" s="38">
        <v>0</v>
      </c>
      <c r="T88" s="38">
        <v>0</v>
      </c>
      <c r="U88" s="38">
        <v>0</v>
      </c>
      <c r="V88" s="38">
        <v>0</v>
      </c>
      <c r="W88" s="38">
        <v>0</v>
      </c>
      <c r="X88" s="38">
        <v>0</v>
      </c>
      <c r="Y88" s="38">
        <v>1.6774290185574001E-4</v>
      </c>
      <c r="Z88" s="38">
        <v>7.3470386585135399E-3</v>
      </c>
      <c r="AA88" s="38">
        <v>1.9457810161431E-3</v>
      </c>
      <c r="AB88" s="38">
        <v>3.6130841564654698E-3</v>
      </c>
      <c r="AC88" s="38">
        <v>1.5760659043345801E-4</v>
      </c>
      <c r="AD88" s="38">
        <v>-8.5386597944542997E-3</v>
      </c>
      <c r="AE88" s="38">
        <v>-2.0792899570200299E-3</v>
      </c>
      <c r="AF88" s="38">
        <v>-0.10109476819116101</v>
      </c>
      <c r="AH88">
        <f t="shared" si="3"/>
        <v>-0.10109476819116101</v>
      </c>
      <c r="AJ88">
        <f t="shared" si="4"/>
        <v>-0.10109476819116101</v>
      </c>
      <c r="AK88">
        <f t="shared" si="5"/>
        <v>-0.11060277612055332</v>
      </c>
    </row>
    <row r="89" spans="1:37">
      <c r="A89" s="37">
        <v>47118</v>
      </c>
      <c r="B89" s="38">
        <v>5.7651148740954497E-3</v>
      </c>
      <c r="C89" s="38">
        <v>-2.7582743713260602E-4</v>
      </c>
      <c r="D89" s="38">
        <v>-1.1512883038498299E-3</v>
      </c>
      <c r="E89" s="38">
        <v>-4.94595987644335E-3</v>
      </c>
      <c r="F89" s="38">
        <v>-1.24779982509733E-2</v>
      </c>
      <c r="G89" s="38">
        <v>-6.2342601203499003E-4</v>
      </c>
      <c r="H89" s="38">
        <v>2.3330045683267499E-3</v>
      </c>
      <c r="I89" s="38">
        <v>2.1534799448414001E-2</v>
      </c>
      <c r="J89" s="38">
        <v>-9.9478013245087302E-2</v>
      </c>
      <c r="K89" s="38">
        <v>4.4149401449393999E-3</v>
      </c>
      <c r="L89" s="38">
        <v>-1.22028166817384E-2</v>
      </c>
      <c r="M89" s="38">
        <v>0</v>
      </c>
      <c r="N89" s="38">
        <v>0</v>
      </c>
      <c r="O89" s="38">
        <v>-4.4508331152170802E-2</v>
      </c>
      <c r="P89" s="38">
        <v>0</v>
      </c>
      <c r="Q89" s="38">
        <v>3.6587329708018097E-2</v>
      </c>
      <c r="R89" s="38">
        <v>0</v>
      </c>
      <c r="S89" s="38">
        <v>0</v>
      </c>
      <c r="T89" s="38">
        <v>0</v>
      </c>
      <c r="U89" s="38">
        <v>0</v>
      </c>
      <c r="V89" s="38">
        <v>0</v>
      </c>
      <c r="W89" s="38">
        <v>0</v>
      </c>
      <c r="X89" s="38">
        <v>0</v>
      </c>
      <c r="Y89" s="38">
        <v>2.4395806728426701E-4</v>
      </c>
      <c r="Z89" s="38">
        <v>6.5316120978498897E-3</v>
      </c>
      <c r="AA89" s="38">
        <v>1.74475710825337E-3</v>
      </c>
      <c r="AB89" s="38">
        <v>3.2022462400121202E-3</v>
      </c>
      <c r="AC89" s="38">
        <v>2.0826754096842001E-4</v>
      </c>
      <c r="AD89" s="38">
        <v>-7.5281021968474204E-3</v>
      </c>
      <c r="AE89" s="38">
        <v>-2.0559258122935199E-3</v>
      </c>
      <c r="AF89" s="38">
        <v>-0.102681659170411</v>
      </c>
      <c r="AH89">
        <f t="shared" si="3"/>
        <v>-0.102681659170411</v>
      </c>
      <c r="AJ89">
        <f t="shared" si="4"/>
        <v>-0.102681659170411</v>
      </c>
      <c r="AK89">
        <f t="shared" si="5"/>
        <v>-0.11149933817287104</v>
      </c>
    </row>
    <row r="90" spans="1:37">
      <c r="A90" s="37">
        <v>47208</v>
      </c>
      <c r="B90" s="38">
        <v>5.7239197415561299E-3</v>
      </c>
      <c r="C90" s="38">
        <v>-2.5750469051384302E-4</v>
      </c>
      <c r="D90" s="38">
        <v>-1.04623402068799E-3</v>
      </c>
      <c r="E90" s="38">
        <v>-4.3858979423587298E-3</v>
      </c>
      <c r="F90" s="38">
        <v>-1.22226043654588E-2</v>
      </c>
      <c r="G90" s="38">
        <v>-5.4551967950248201E-4</v>
      </c>
      <c r="H90" s="38">
        <v>4.1852058001996201E-3</v>
      </c>
      <c r="I90" s="38">
        <v>1.5435838938020899E-2</v>
      </c>
      <c r="J90" s="38">
        <v>-9.7460578066291603E-2</v>
      </c>
      <c r="K90" s="38">
        <v>4.0323556923102201E-3</v>
      </c>
      <c r="L90" s="38">
        <v>-1.1186719948758E-2</v>
      </c>
      <c r="M90" s="38">
        <v>0</v>
      </c>
      <c r="N90" s="38">
        <v>0</v>
      </c>
      <c r="O90" s="38">
        <v>-4.4218705361859602E-2</v>
      </c>
      <c r="P90" s="38">
        <v>0</v>
      </c>
      <c r="Q90" s="38">
        <v>3.6051843803797397E-2</v>
      </c>
      <c r="R90" s="38">
        <v>0</v>
      </c>
      <c r="S90" s="38">
        <v>0</v>
      </c>
      <c r="T90" s="38">
        <v>0</v>
      </c>
      <c r="U90" s="38">
        <v>0</v>
      </c>
      <c r="V90" s="38">
        <v>0</v>
      </c>
      <c r="W90" s="38">
        <v>0</v>
      </c>
      <c r="X90" s="38">
        <v>0</v>
      </c>
      <c r="Y90" s="38">
        <v>3.06061538635727E-4</v>
      </c>
      <c r="Z90" s="38">
        <v>5.7904039275906696E-3</v>
      </c>
      <c r="AA90" s="38">
        <v>1.56340642516561E-3</v>
      </c>
      <c r="AB90" s="38">
        <v>2.8314705091323201E-3</v>
      </c>
      <c r="AC90" s="38">
        <v>2.5069449654427698E-4</v>
      </c>
      <c r="AD90" s="38">
        <v>-6.6102723181982702E-3</v>
      </c>
      <c r="AE90" s="38">
        <v>-2.0328123243159501E-3</v>
      </c>
      <c r="AF90" s="38">
        <v>-0.103795647844993</v>
      </c>
      <c r="AH90">
        <f t="shared" si="3"/>
        <v>-0.103795647844993</v>
      </c>
      <c r="AJ90">
        <f t="shared" si="4"/>
        <v>-0.103795647844993</v>
      </c>
      <c r="AK90">
        <f t="shared" si="5"/>
        <v>-0.11195976811617356</v>
      </c>
    </row>
    <row r="91" spans="1:37">
      <c r="A91" s="37">
        <v>47299</v>
      </c>
      <c r="B91" s="38">
        <v>5.68139698787932E-3</v>
      </c>
      <c r="C91" s="38">
        <v>-2.40484574856403E-4</v>
      </c>
      <c r="D91" s="38">
        <v>-9.4449931997169303E-4</v>
      </c>
      <c r="E91" s="38">
        <v>-3.8822672138470299E-3</v>
      </c>
      <c r="F91" s="38">
        <v>-1.19682643416888E-2</v>
      </c>
      <c r="G91" s="38">
        <v>-4.7270447050487899E-4</v>
      </c>
      <c r="H91" s="38">
        <v>5.8907477976708998E-3</v>
      </c>
      <c r="I91" s="38">
        <v>9.9130948861491999E-3</v>
      </c>
      <c r="J91" s="38">
        <v>-9.5421521460572298E-2</v>
      </c>
      <c r="K91" s="38">
        <v>3.66917490921569E-3</v>
      </c>
      <c r="L91" s="38">
        <v>-1.02253817151188E-2</v>
      </c>
      <c r="M91" s="38">
        <v>0</v>
      </c>
      <c r="N91" s="38">
        <v>0</v>
      </c>
      <c r="O91" s="38">
        <v>-4.3880574868234497E-2</v>
      </c>
      <c r="P91" s="38">
        <v>0</v>
      </c>
      <c r="Q91" s="38">
        <v>3.5540424801644703E-2</v>
      </c>
      <c r="R91" s="38">
        <v>0</v>
      </c>
      <c r="S91" s="38">
        <v>0</v>
      </c>
      <c r="T91" s="38">
        <v>0</v>
      </c>
      <c r="U91" s="38">
        <v>0</v>
      </c>
      <c r="V91" s="38">
        <v>0</v>
      </c>
      <c r="W91" s="38">
        <v>0</v>
      </c>
      <c r="X91" s="38">
        <v>0</v>
      </c>
      <c r="Y91" s="38">
        <v>3.5599936745927901E-4</v>
      </c>
      <c r="Z91" s="38">
        <v>5.11839962344762E-3</v>
      </c>
      <c r="AA91" s="38">
        <v>1.4001812439374899E-3</v>
      </c>
      <c r="AB91" s="38">
        <v>2.4976696057197201E-3</v>
      </c>
      <c r="AC91" s="38">
        <v>2.8590626036660799E-4</v>
      </c>
      <c r="AD91" s="38">
        <v>-5.7788335748661301E-3</v>
      </c>
      <c r="AE91" s="38">
        <v>-2.0099475622400299E-3</v>
      </c>
      <c r="AF91" s="38">
        <v>-0.10447148361841101</v>
      </c>
      <c r="AH91">
        <f t="shared" si="3"/>
        <v>-0.10447148361841101</v>
      </c>
      <c r="AJ91">
        <f t="shared" si="4"/>
        <v>-0.10447148361841101</v>
      </c>
      <c r="AK91">
        <f t="shared" si="5"/>
        <v>-0.11201998105369128</v>
      </c>
    </row>
    <row r="92" spans="1:37">
      <c r="A92" s="37">
        <v>47391</v>
      </c>
      <c r="B92" s="38">
        <v>5.6378006661115098E-3</v>
      </c>
      <c r="C92" s="38">
        <v>-2.2470809087666601E-4</v>
      </c>
      <c r="D92" s="38">
        <v>-8.4622893328466404E-4</v>
      </c>
      <c r="E92" s="38">
        <v>-3.4304490341535202E-3</v>
      </c>
      <c r="F92" s="38">
        <v>-1.1716045758229999E-2</v>
      </c>
      <c r="G92" s="38">
        <v>-4.0636521122720999E-4</v>
      </c>
      <c r="H92" s="38">
        <v>7.4573087146530903E-3</v>
      </c>
      <c r="I92" s="38">
        <v>4.9335254324494602E-3</v>
      </c>
      <c r="J92" s="38">
        <v>-9.3366323525377201E-2</v>
      </c>
      <c r="K92" s="38">
        <v>3.3263847408235201E-3</v>
      </c>
      <c r="L92" s="38">
        <v>-9.3171616247367302E-3</v>
      </c>
      <c r="M92" s="38">
        <v>0</v>
      </c>
      <c r="N92" s="38">
        <v>0</v>
      </c>
      <c r="O92" s="38">
        <v>-4.3500401890233097E-2</v>
      </c>
      <c r="P92" s="38">
        <v>0</v>
      </c>
      <c r="Q92" s="38">
        <v>3.5050912435577897E-2</v>
      </c>
      <c r="R92" s="38">
        <v>0</v>
      </c>
      <c r="S92" s="38">
        <v>0</v>
      </c>
      <c r="T92" s="38">
        <v>0</v>
      </c>
      <c r="U92" s="38">
        <v>0</v>
      </c>
      <c r="V92" s="38">
        <v>0</v>
      </c>
      <c r="W92" s="38">
        <v>0</v>
      </c>
      <c r="X92" s="38">
        <v>0</v>
      </c>
      <c r="Y92" s="38">
        <v>3.9548597000959402E-4</v>
      </c>
      <c r="Z92" s="38">
        <v>4.5106606702796804E-3</v>
      </c>
      <c r="AA92" s="38">
        <v>1.2535827519934799E-3</v>
      </c>
      <c r="AB92" s="38">
        <v>2.19786343494488E-3</v>
      </c>
      <c r="AC92" s="38">
        <v>3.1480544625286499E-4</v>
      </c>
      <c r="AD92" s="38">
        <v>-5.02759332371639E-3</v>
      </c>
      <c r="AE92" s="38">
        <v>-1.98732957832783E-3</v>
      </c>
      <c r="AF92" s="38">
        <v>-0.104744276707069</v>
      </c>
      <c r="AH92">
        <f t="shared" si="3"/>
        <v>-0.104744276707069</v>
      </c>
      <c r="AJ92">
        <f t="shared" si="4"/>
        <v>-0.104744276707069</v>
      </c>
      <c r="AK92">
        <f t="shared" si="5"/>
        <v>-0.11171546639765663</v>
      </c>
    </row>
    <row r="93" spans="1:37">
      <c r="A93" s="37">
        <v>47483</v>
      </c>
      <c r="B93" s="38">
        <v>5.5933410887210903E-3</v>
      </c>
      <c r="C93" s="38">
        <v>-2.1011075045430499E-4</v>
      </c>
      <c r="D93" s="38">
        <v>-7.5151053161645295E-4</v>
      </c>
      <c r="E93" s="38">
        <v>-3.02602514279626E-3</v>
      </c>
      <c r="F93" s="38">
        <v>-1.1466817399626201E-2</v>
      </c>
      <c r="G93" s="38">
        <v>-3.4749629503455699E-4</v>
      </c>
      <c r="H93" s="38">
        <v>8.8922544122973807E-3</v>
      </c>
      <c r="I93" s="38">
        <v>4.6379279868968203E-4</v>
      </c>
      <c r="J93" s="38">
        <v>-9.1300347823635802E-2</v>
      </c>
      <c r="K93" s="38">
        <v>3.0045257329843599E-3</v>
      </c>
      <c r="L93" s="38">
        <v>-8.4602976479609005E-3</v>
      </c>
      <c r="M93" s="38">
        <v>0</v>
      </c>
      <c r="N93" s="38">
        <v>0</v>
      </c>
      <c r="O93" s="38">
        <v>-4.3084066436146803E-2</v>
      </c>
      <c r="P93" s="38">
        <v>0</v>
      </c>
      <c r="Q93" s="38">
        <v>3.4581326012701502E-2</v>
      </c>
      <c r="R93" s="38">
        <v>0</v>
      </c>
      <c r="S93" s="38">
        <v>0</v>
      </c>
      <c r="T93" s="38">
        <v>0</v>
      </c>
      <c r="U93" s="38">
        <v>0</v>
      </c>
      <c r="V93" s="38">
        <v>0</v>
      </c>
      <c r="W93" s="38">
        <v>0</v>
      </c>
      <c r="X93" s="38">
        <v>0</v>
      </c>
      <c r="Y93" s="38">
        <v>4.2602764158187101E-4</v>
      </c>
      <c r="Z93" s="38">
        <v>3.9623768172161603E-3</v>
      </c>
      <c r="AA93" s="38">
        <v>1.12217631689097E-3</v>
      </c>
      <c r="AB93" s="38">
        <v>1.9292023091418301E-3</v>
      </c>
      <c r="AC93" s="38">
        <v>3.3819148910166997E-4</v>
      </c>
      <c r="AD93" s="38">
        <v>-4.3505504898469797E-3</v>
      </c>
      <c r="AE93" s="38">
        <v>-1.9649564094968899E-3</v>
      </c>
      <c r="AF93" s="38">
        <v>-0.10464896430729</v>
      </c>
      <c r="AH93">
        <f t="shared" si="3"/>
        <v>-0.10464896430729</v>
      </c>
      <c r="AJ93">
        <f t="shared" si="4"/>
        <v>-0.10464896430729</v>
      </c>
      <c r="AK93">
        <f t="shared" si="5"/>
        <v>-0.11108091412435987</v>
      </c>
    </row>
    <row r="94" spans="1:37">
      <c r="A94" s="37">
        <v>47573</v>
      </c>
      <c r="B94" s="38">
        <v>5.5481913524118498E-3</v>
      </c>
      <c r="C94" s="38">
        <v>-1.9662482460523301E-4</v>
      </c>
      <c r="D94" s="38">
        <v>-6.6038512106960398E-4</v>
      </c>
      <c r="E94" s="38">
        <v>-2.6648055553421999E-3</v>
      </c>
      <c r="F94" s="38">
        <v>-1.1221276821514701E-2</v>
      </c>
      <c r="G94" s="38">
        <v>-2.96761581602262E-4</v>
      </c>
      <c r="H94" s="38">
        <v>1.02026671563338E-2</v>
      </c>
      <c r="I94" s="38">
        <v>-3.5293387134012499E-3</v>
      </c>
      <c r="J94" s="38">
        <v>-8.9228773276355394E-2</v>
      </c>
      <c r="K94" s="38">
        <v>2.7037655300325698E-3</v>
      </c>
      <c r="L94" s="38">
        <v>-7.6529327532209E-3</v>
      </c>
      <c r="M94" s="38">
        <v>0</v>
      </c>
      <c r="N94" s="38">
        <v>0</v>
      </c>
      <c r="O94" s="38">
        <v>-4.26369009436958E-2</v>
      </c>
      <c r="P94" s="38">
        <v>0</v>
      </c>
      <c r="Q94" s="38">
        <v>3.41298567651485E-2</v>
      </c>
      <c r="R94" s="38">
        <v>0</v>
      </c>
      <c r="S94" s="38">
        <v>0</v>
      </c>
      <c r="T94" s="38">
        <v>0</v>
      </c>
      <c r="U94" s="38">
        <v>0</v>
      </c>
      <c r="V94" s="38">
        <v>0</v>
      </c>
      <c r="W94" s="38">
        <v>0</v>
      </c>
      <c r="X94" s="38">
        <v>0</v>
      </c>
      <c r="Y94" s="38">
        <v>4.4894430145133102E-4</v>
      </c>
      <c r="Z94" s="38">
        <v>3.4689061453496298E-3</v>
      </c>
      <c r="AA94" s="38">
        <v>1.00460183155977E-3</v>
      </c>
      <c r="AB94" s="38">
        <v>1.68898280180648E-3</v>
      </c>
      <c r="AC94" s="38">
        <v>3.56772121251092E-4</v>
      </c>
      <c r="AD94" s="38">
        <v>-3.7419327472126098E-3</v>
      </c>
      <c r="AE94" s="38">
        <v>-1.94282607880689E-3</v>
      </c>
      <c r="AF94" s="38">
        <v>-0.10421987041148301</v>
      </c>
      <c r="AH94">
        <f t="shared" si="3"/>
        <v>-0.10421987041148301</v>
      </c>
      <c r="AJ94">
        <f t="shared" si="4"/>
        <v>-0.10421987041148301</v>
      </c>
      <c r="AK94">
        <f t="shared" si="5"/>
        <v>-0.11014991039572126</v>
      </c>
    </row>
    <row r="95" spans="1:37">
      <c r="A95" s="37">
        <v>47664</v>
      </c>
      <c r="B95" s="38">
        <v>5.5024930740827597E-3</v>
      </c>
      <c r="C95" s="38">
        <v>-1.8418113308520399E-4</v>
      </c>
      <c r="D95" s="38">
        <v>-5.7285587850179804E-4</v>
      </c>
      <c r="E95" s="38">
        <v>-2.3428460848602898E-3</v>
      </c>
      <c r="F95" s="38">
        <v>-1.0979974750882301E-2</v>
      </c>
      <c r="G95" s="38">
        <v>-2.5454795132605801E-4</v>
      </c>
      <c r="H95" s="38">
        <v>1.1395366684455101E-2</v>
      </c>
      <c r="I95" s="38">
        <v>-7.0786658199206301E-3</v>
      </c>
      <c r="J95" s="38">
        <v>-8.7156541652250494E-2</v>
      </c>
      <c r="K95" s="38">
        <v>2.4239650432284301E-3</v>
      </c>
      <c r="L95" s="38">
        <v>-6.8931398144350797E-3</v>
      </c>
      <c r="M95" s="38">
        <v>0</v>
      </c>
      <c r="N95" s="38">
        <v>0</v>
      </c>
      <c r="O95" s="38">
        <v>-4.2163725488735301E-2</v>
      </c>
      <c r="P95" s="38">
        <v>0</v>
      </c>
      <c r="Q95" s="38">
        <v>3.3694858936443597E-2</v>
      </c>
      <c r="R95" s="38">
        <v>0</v>
      </c>
      <c r="S95" s="38">
        <v>0</v>
      </c>
      <c r="T95" s="38">
        <v>0</v>
      </c>
      <c r="U95" s="38">
        <v>0</v>
      </c>
      <c r="V95" s="38">
        <v>0</v>
      </c>
      <c r="W95" s="38">
        <v>0</v>
      </c>
      <c r="X95" s="38">
        <v>0</v>
      </c>
      <c r="Y95" s="38">
        <v>4.6538948312255398E-4</v>
      </c>
      <c r="Z95" s="38">
        <v>3.0258047714107898E-3</v>
      </c>
      <c r="AA95" s="38">
        <v>8.9958016627184501E-4</v>
      </c>
      <c r="AB95" s="38">
        <v>1.4746577064846101E-3</v>
      </c>
      <c r="AC95" s="38">
        <v>3.7117352282207099E-4</v>
      </c>
      <c r="AD95" s="38">
        <v>-3.1962244217734201E-3</v>
      </c>
      <c r="AE95" s="38">
        <v>-1.9209365968874399E-3</v>
      </c>
      <c r="AF95" s="38">
        <v>-0.103490350204338</v>
      </c>
      <c r="AH95">
        <f t="shared" si="3"/>
        <v>-0.103490350204338</v>
      </c>
      <c r="AJ95">
        <f t="shared" si="4"/>
        <v>-0.103490350204338</v>
      </c>
      <c r="AK95">
        <f t="shared" si="5"/>
        <v>-0.10895469647590487</v>
      </c>
    </row>
    <row r="96" spans="1:37">
      <c r="A96" s="37">
        <v>47756</v>
      </c>
      <c r="B96" s="38">
        <v>5.4563614074256798E-3</v>
      </c>
      <c r="C96" s="38">
        <v>-1.7271045142732899E-4</v>
      </c>
      <c r="D96" s="38">
        <v>-4.8889563610310296E-4</v>
      </c>
      <c r="E96" s="38">
        <v>-2.0564576222599899E-3</v>
      </c>
      <c r="F96" s="38">
        <v>-1.0743336597831899E-2</v>
      </c>
      <c r="G96" s="38">
        <v>-2.2101283018607299E-4</v>
      </c>
      <c r="H96" s="38">
        <v>1.24769252672956E-2</v>
      </c>
      <c r="I96" s="38">
        <v>-1.02162661356622E-2</v>
      </c>
      <c r="J96" s="38">
        <v>-8.5088318578366795E-2</v>
      </c>
      <c r="K96" s="38">
        <v>2.1647372994011102E-3</v>
      </c>
      <c r="L96" s="38">
        <v>-6.1789444961555702E-3</v>
      </c>
      <c r="M96" s="38">
        <v>0</v>
      </c>
      <c r="N96" s="38">
        <v>0</v>
      </c>
      <c r="O96" s="38">
        <v>-4.1668882957497398E-2</v>
      </c>
      <c r="P96" s="38">
        <v>0</v>
      </c>
      <c r="Q96" s="38">
        <v>3.3274840057654201E-2</v>
      </c>
      <c r="R96" s="38">
        <v>0</v>
      </c>
      <c r="S96" s="38">
        <v>0</v>
      </c>
      <c r="T96" s="38">
        <v>0</v>
      </c>
      <c r="U96" s="38">
        <v>0</v>
      </c>
      <c r="V96" s="38">
        <v>0</v>
      </c>
      <c r="W96" s="38">
        <v>0</v>
      </c>
      <c r="X96" s="38">
        <v>0</v>
      </c>
      <c r="Y96" s="38">
        <v>4.76368616061572E-4</v>
      </c>
      <c r="Z96" s="38">
        <v>2.6288478151454599E-3</v>
      </c>
      <c r="AA96" s="38">
        <v>8.0591657217428099E-4</v>
      </c>
      <c r="AB96" s="38">
        <v>1.2838412733347901E-3</v>
      </c>
      <c r="AC96" s="38">
        <v>3.81949320187429E-4</v>
      </c>
      <c r="AD96" s="38">
        <v>-2.7081862766417798E-3</v>
      </c>
      <c r="AE96" s="38">
        <v>-1.89928596331054E-3</v>
      </c>
      <c r="AF96" s="38">
        <v>-0.10249250991676399</v>
      </c>
      <c r="AH96">
        <f t="shared" si="3"/>
        <v>-0.10249250991676399</v>
      </c>
      <c r="AJ96">
        <f t="shared" si="4"/>
        <v>-0.10249250991676399</v>
      </c>
      <c r="AK96">
        <f t="shared" si="5"/>
        <v>-0.10752598453642685</v>
      </c>
    </row>
    <row r="97" spans="1:37">
      <c r="A97" s="37">
        <v>47848</v>
      </c>
      <c r="B97" s="38">
        <v>5.4098894077933002E-3</v>
      </c>
      <c r="C97" s="38">
        <v>-1.6214460000175599E-4</v>
      </c>
      <c r="D97" s="38">
        <v>-4.0845319844035798E-4</v>
      </c>
      <c r="E97" s="38">
        <v>-1.80220894194059E-3</v>
      </c>
      <c r="F97" s="38">
        <v>-1.0511681347315E-2</v>
      </c>
      <c r="G97" s="38">
        <v>-1.96126061889413E-4</v>
      </c>
      <c r="H97" s="38">
        <v>1.3453678160446399E-2</v>
      </c>
      <c r="I97" s="38">
        <v>-1.2973270102598199E-2</v>
      </c>
      <c r="J97" s="38">
        <v>-8.3028466137319804E-2</v>
      </c>
      <c r="K97" s="38">
        <v>1.9254991995050999E-3</v>
      </c>
      <c r="L97" s="38">
        <v>-5.5083459658155998E-3</v>
      </c>
      <c r="M97" s="38">
        <v>0</v>
      </c>
      <c r="N97" s="38">
        <v>0</v>
      </c>
      <c r="O97" s="38">
        <v>-4.1156273699022701E-2</v>
      </c>
      <c r="P97" s="38">
        <v>0</v>
      </c>
      <c r="Q97" s="38">
        <v>3.2868450777631897E-2</v>
      </c>
      <c r="R97" s="38">
        <v>0</v>
      </c>
      <c r="S97" s="38">
        <v>0</v>
      </c>
      <c r="T97" s="38">
        <v>0</v>
      </c>
      <c r="U97" s="38">
        <v>0</v>
      </c>
      <c r="V97" s="38">
        <v>0</v>
      </c>
      <c r="W97" s="38">
        <v>0</v>
      </c>
      <c r="X97" s="38">
        <v>0</v>
      </c>
      <c r="Y97" s="38">
        <v>4.8275566747255598E-4</v>
      </c>
      <c r="Z97" s="38">
        <v>2.27404307167776E-3</v>
      </c>
      <c r="AA97" s="38">
        <v>7.22501726316006E-4</v>
      </c>
      <c r="AB97" s="38">
        <v>1.1143107058926599E-3</v>
      </c>
      <c r="AC97" s="38">
        <v>3.8958857910974303E-4</v>
      </c>
      <c r="AD97" s="38">
        <v>-2.27286829339963E-3</v>
      </c>
      <c r="AE97" s="38">
        <v>-1.8778721679081701E-3</v>
      </c>
      <c r="AF97" s="38">
        <v>-0.10125699321980799</v>
      </c>
      <c r="AH97">
        <f t="shared" si="3"/>
        <v>-0.10125699321980799</v>
      </c>
      <c r="AJ97">
        <f t="shared" si="4"/>
        <v>-0.10125699321980799</v>
      </c>
      <c r="AK97">
        <f t="shared" si="5"/>
        <v>-0.10589282387638219</v>
      </c>
    </row>
    <row r="98" spans="1:37">
      <c r="A98" s="37">
        <v>47938</v>
      </c>
      <c r="B98" s="38">
        <v>5.3631518102138101E-3</v>
      </c>
      <c r="C98" s="38">
        <v>-1.52417270016649E-4</v>
      </c>
      <c r="D98" s="38">
        <v>-3.3145865284112499E-4</v>
      </c>
      <c r="E98" s="38">
        <v>-1.57692449812163E-3</v>
      </c>
      <c r="F98" s="38">
        <v>-1.0285238087370099E-2</v>
      </c>
      <c r="G98" s="38">
        <v>-1.7970654057104999E-4</v>
      </c>
      <c r="H98" s="38">
        <v>1.4331730627925201E-2</v>
      </c>
      <c r="I98" s="38">
        <v>-1.5379680023140999E-2</v>
      </c>
      <c r="J98" s="38">
        <v>-8.0981025277273799E-2</v>
      </c>
      <c r="K98" s="38">
        <v>1.70551656457622E-3</v>
      </c>
      <c r="L98" s="38">
        <v>-4.8793353694192697E-3</v>
      </c>
      <c r="M98" s="38">
        <v>0</v>
      </c>
      <c r="N98" s="38">
        <v>0</v>
      </c>
      <c r="O98" s="38">
        <v>-4.0629389279112103E-2</v>
      </c>
      <c r="P98" s="38">
        <v>0</v>
      </c>
      <c r="Q98" s="38">
        <v>3.2474474534781597E-2</v>
      </c>
      <c r="R98" s="38">
        <v>0</v>
      </c>
      <c r="S98" s="38">
        <v>0</v>
      </c>
      <c r="T98" s="38">
        <v>0</v>
      </c>
      <c r="U98" s="38">
        <v>0</v>
      </c>
      <c r="V98" s="38">
        <v>0</v>
      </c>
      <c r="W98" s="38">
        <v>0</v>
      </c>
      <c r="X98" s="38">
        <v>0</v>
      </c>
      <c r="Y98" s="38">
        <v>4.8530822791073499E-4</v>
      </c>
      <c r="Z98" s="38">
        <v>1.9576386554488001E-3</v>
      </c>
      <c r="AA98" s="38">
        <v>6.4831097953503601E-4</v>
      </c>
      <c r="AB98" s="38">
        <v>9.6400473783316498E-4</v>
      </c>
      <c r="AC98" s="38">
        <v>3.94522916591114E-4</v>
      </c>
      <c r="AD98" s="38">
        <v>-1.88561649537563E-3</v>
      </c>
      <c r="AE98" s="38">
        <v>-1.8566931920375499E-3</v>
      </c>
      <c r="AF98" s="38">
        <v>-9.9812825630465896E-2</v>
      </c>
      <c r="AH98">
        <f t="shared" si="3"/>
        <v>-9.9812825630465896E-2</v>
      </c>
      <c r="AJ98">
        <f t="shared" si="4"/>
        <v>-9.9812825630465896E-2</v>
      </c>
      <c r="AK98">
        <f t="shared" si="5"/>
        <v>-0.10408251121698534</v>
      </c>
    </row>
    <row r="99" spans="1:37">
      <c r="A99" s="37">
        <v>48029</v>
      </c>
      <c r="B99" s="38">
        <v>5.3162082820144702E-3</v>
      </c>
      <c r="C99" s="38">
        <v>-1.43464633051933E-4</v>
      </c>
      <c r="D99" s="38">
        <v>-2.5782781386718997E-4</v>
      </c>
      <c r="E99" s="38">
        <v>-1.37767842035712E-3</v>
      </c>
      <c r="F99" s="38">
        <v>-1.0064160415873E-2</v>
      </c>
      <c r="G99" s="38">
        <v>-1.71454034469908E-4</v>
      </c>
      <c r="H99" s="38">
        <v>1.51169625163455E-2</v>
      </c>
      <c r="I99" s="38">
        <v>-1.7464231217908601E-2</v>
      </c>
      <c r="J99" s="38">
        <v>-7.8949706429715605E-2</v>
      </c>
      <c r="K99" s="38">
        <v>1.5039429393922999E-3</v>
      </c>
      <c r="L99" s="38">
        <v>-4.2899120757862201E-3</v>
      </c>
      <c r="M99" s="38">
        <v>0</v>
      </c>
      <c r="N99" s="38">
        <v>0</v>
      </c>
      <c r="O99" s="38">
        <v>-4.0091345046446202E-2</v>
      </c>
      <c r="P99" s="38">
        <v>0</v>
      </c>
      <c r="Q99" s="38">
        <v>3.2091817293399799E-2</v>
      </c>
      <c r="R99" s="38">
        <v>0</v>
      </c>
      <c r="S99" s="38">
        <v>0</v>
      </c>
      <c r="T99" s="38">
        <v>0</v>
      </c>
      <c r="U99" s="38">
        <v>0</v>
      </c>
      <c r="V99" s="38">
        <v>0</v>
      </c>
      <c r="W99" s="38">
        <v>0</v>
      </c>
      <c r="X99" s="38">
        <v>0</v>
      </c>
      <c r="Y99" s="38">
        <v>4.8468113415211503E-4</v>
      </c>
      <c r="Z99" s="38">
        <v>1.6761257208128999E-3</v>
      </c>
      <c r="AA99" s="38">
        <v>5.8240226201415396E-4</v>
      </c>
      <c r="AB99" s="38">
        <v>8.3101997064892604E-4</v>
      </c>
      <c r="AC99" s="38">
        <v>3.9713283706449901E-4</v>
      </c>
      <c r="AD99" s="38">
        <v>-1.54207477630267E-3</v>
      </c>
      <c r="AE99" s="38">
        <v>-1.83574700979554E-3</v>
      </c>
      <c r="AF99" s="38">
        <v>-9.8187308917730698E-2</v>
      </c>
      <c r="AH99">
        <f t="shared" si="3"/>
        <v>-9.8187308917730698E-2</v>
      </c>
      <c r="AJ99">
        <f t="shared" si="4"/>
        <v>-9.8187308917730698E-2</v>
      </c>
      <c r="AK99">
        <f t="shared" si="5"/>
        <v>-0.10212053900551292</v>
      </c>
    </row>
    <row r="100" spans="1:37">
      <c r="A100" s="37">
        <v>48121</v>
      </c>
      <c r="B100" s="38">
        <v>5.2691062076768696E-3</v>
      </c>
      <c r="C100" s="38">
        <v>-1.3522577355385199E-4</v>
      </c>
      <c r="D100" s="38">
        <v>-1.8746592479121501E-4</v>
      </c>
      <c r="E100" s="38">
        <v>-1.2017856987011099E-3</v>
      </c>
      <c r="F100" s="38">
        <v>-9.8485389516764603E-3</v>
      </c>
      <c r="G100" s="38">
        <v>-1.7097663357829E-4</v>
      </c>
      <c r="H100" s="38">
        <v>1.5815031177406499E-2</v>
      </c>
      <c r="I100" s="38">
        <v>-1.92542904208125E-2</v>
      </c>
      <c r="J100" s="38">
        <v>-7.6937886899917401E-2</v>
      </c>
      <c r="K100" s="38">
        <v>1.3198526757506801E-3</v>
      </c>
      <c r="L100" s="38">
        <v>-3.7380977473648702E-3</v>
      </c>
      <c r="M100" s="38">
        <v>0</v>
      </c>
      <c r="N100" s="38">
        <v>0</v>
      </c>
      <c r="O100" s="38">
        <v>-3.95449112971294E-2</v>
      </c>
      <c r="P100" s="38">
        <v>0</v>
      </c>
      <c r="Q100" s="38">
        <v>3.1719497514099797E-2</v>
      </c>
      <c r="R100" s="38">
        <v>0</v>
      </c>
      <c r="S100" s="38">
        <v>0</v>
      </c>
      <c r="T100" s="38">
        <v>0</v>
      </c>
      <c r="U100" s="38">
        <v>0</v>
      </c>
      <c r="V100" s="38">
        <v>0</v>
      </c>
      <c r="W100" s="38">
        <v>0</v>
      </c>
      <c r="X100" s="38">
        <v>0</v>
      </c>
      <c r="Y100" s="38">
        <v>4.8143872803087999E-4</v>
      </c>
      <c r="Z100" s="38">
        <v>1.42623721672963E-3</v>
      </c>
      <c r="AA100" s="38">
        <v>5.2391301313333804E-4</v>
      </c>
      <c r="AB100" s="38">
        <v>7.1360553492059195E-4</v>
      </c>
      <c r="AC100" s="38">
        <v>3.9775338342265998E-4</v>
      </c>
      <c r="AD100" s="38">
        <v>-1.2381826081805799E-3</v>
      </c>
      <c r="AE100" s="38">
        <v>-1.8150315891834099E-3</v>
      </c>
      <c r="AF100" s="38">
        <v>-9.6405958093719699E-2</v>
      </c>
      <c r="AH100">
        <f t="shared" si="3"/>
        <v>-9.6405958093719699E-2</v>
      </c>
      <c r="AJ100">
        <f t="shared" si="4"/>
        <v>-9.6405958093719699E-2</v>
      </c>
      <c r="AK100">
        <f t="shared" si="5"/>
        <v>-0.10003057603752689</v>
      </c>
    </row>
    <row r="101" spans="1:37">
      <c r="A101" s="37">
        <v>48213</v>
      </c>
      <c r="B101" s="38">
        <v>5.2218830594379503E-3</v>
      </c>
      <c r="C101" s="38">
        <v>-1.27642977564822E-4</v>
      </c>
      <c r="D101" s="38">
        <v>-1.20270723209643E-4</v>
      </c>
      <c r="E101" s="38">
        <v>-1.0467913647879299E-3</v>
      </c>
      <c r="F101" s="38">
        <v>-9.6384121591116308E-3</v>
      </c>
      <c r="G101" s="38">
        <v>-1.77814246095884E-4</v>
      </c>
      <c r="H101" s="38">
        <v>1.6431373375830501E-2</v>
      </c>
      <c r="I101" s="38">
        <v>-2.07757867145229E-2</v>
      </c>
      <c r="J101" s="38">
        <v>-7.4948613760392593E-2</v>
      </c>
      <c r="K101" s="38">
        <v>1.15226883845601E-3</v>
      </c>
      <c r="L101" s="38">
        <v>-3.2219483349691701E-3</v>
      </c>
      <c r="M101" s="38">
        <v>0</v>
      </c>
      <c r="N101" s="38">
        <v>0</v>
      </c>
      <c r="O101" s="38">
        <v>-3.89925428873815E-2</v>
      </c>
      <c r="P101" s="38">
        <v>0</v>
      </c>
      <c r="Q101" s="38">
        <v>3.1356636483692302E-2</v>
      </c>
      <c r="R101" s="38">
        <v>0</v>
      </c>
      <c r="S101" s="38">
        <v>0</v>
      </c>
      <c r="T101" s="38">
        <v>0</v>
      </c>
      <c r="U101" s="38">
        <v>0</v>
      </c>
      <c r="V101" s="38">
        <v>0</v>
      </c>
      <c r="W101" s="38">
        <v>0</v>
      </c>
      <c r="X101" s="38">
        <v>0</v>
      </c>
      <c r="Y101" s="38">
        <v>4.7606585192534902E-4</v>
      </c>
      <c r="Z101" s="38">
        <v>1.20494349931735E-3</v>
      </c>
      <c r="AA101" s="38">
        <v>4.7205642941248701E-4</v>
      </c>
      <c r="AB101" s="38">
        <v>6.1015653743881203E-4</v>
      </c>
      <c r="AC101" s="38">
        <v>3.9667918088168597E-4</v>
      </c>
      <c r="AD101" s="38">
        <v>-9.7016941028270896E-4</v>
      </c>
      <c r="AE101" s="38">
        <v>-1.79454489322448E-3</v>
      </c>
      <c r="AF101" s="38">
        <v>-9.4492474215152306E-2</v>
      </c>
      <c r="AH101">
        <f t="shared" si="3"/>
        <v>-9.4492474215152306E-2</v>
      </c>
      <c r="AJ101">
        <f t="shared" si="4"/>
        <v>-9.4492474215152306E-2</v>
      </c>
      <c r="AK101">
        <f t="shared" si="5"/>
        <v>-9.7834475142301286E-2</v>
      </c>
    </row>
    <row r="102" spans="1:37">
      <c r="A102" s="37">
        <v>48304</v>
      </c>
      <c r="B102" s="38">
        <v>5.1745684029330698E-3</v>
      </c>
      <c r="C102" s="38">
        <v>-1.20661905685092E-4</v>
      </c>
      <c r="D102" s="39">
        <v>-5.6134963988292201E-5</v>
      </c>
      <c r="E102" s="38">
        <v>-9.1045832015796704E-4</v>
      </c>
      <c r="F102" s="38">
        <v>-9.4337756777168203E-3</v>
      </c>
      <c r="G102" s="38">
        <v>-1.91458552634221E-4</v>
      </c>
      <c r="H102" s="38">
        <v>1.6971206680611799E-2</v>
      </c>
      <c r="I102" s="38">
        <v>-2.2053170568829501E-2</v>
      </c>
      <c r="J102" s="38">
        <v>-7.2984611135023705E-2</v>
      </c>
      <c r="K102" s="38">
        <v>1.0001864762855201E-3</v>
      </c>
      <c r="L102" s="38">
        <v>-2.7395641216666098E-3</v>
      </c>
      <c r="M102" s="38">
        <v>0</v>
      </c>
      <c r="N102" s="38">
        <v>0</v>
      </c>
      <c r="O102" s="38">
        <v>-3.8436407196890503E-2</v>
      </c>
      <c r="P102" s="38">
        <v>0</v>
      </c>
      <c r="Q102" s="38">
        <v>3.1002449093788399E-2</v>
      </c>
      <c r="R102" s="38">
        <v>0</v>
      </c>
      <c r="S102" s="38">
        <v>0</v>
      </c>
      <c r="T102" s="38">
        <v>0</v>
      </c>
      <c r="U102" s="38">
        <v>0</v>
      </c>
      <c r="V102" s="38">
        <v>0</v>
      </c>
      <c r="W102" s="38">
        <v>0</v>
      </c>
      <c r="X102" s="38">
        <v>0</v>
      </c>
      <c r="Y102" s="38">
        <v>4.68977681042231E-4</v>
      </c>
      <c r="Z102" s="38">
        <v>1.0094455060352301E-3</v>
      </c>
      <c r="AA102" s="38">
        <v>4.2611726430751598E-4</v>
      </c>
      <c r="AB102" s="38">
        <v>5.1920667139709604E-4</v>
      </c>
      <c r="AC102" s="38">
        <v>3.9416894129659701E-4</v>
      </c>
      <c r="AD102" s="38">
        <v>-7.3454627058767595E-4</v>
      </c>
      <c r="AE102" s="38">
        <v>-1.77428488103555E-3</v>
      </c>
      <c r="AF102" s="38">
        <v>-9.2468746876520097E-2</v>
      </c>
      <c r="AH102">
        <f t="shared" si="3"/>
        <v>-9.2468746876520097E-2</v>
      </c>
      <c r="AJ102">
        <f t="shared" si="4"/>
        <v>-9.2468746876520097E-2</v>
      </c>
      <c r="AK102">
        <f t="shared" si="5"/>
        <v>-9.5552303146296605E-2</v>
      </c>
    </row>
    <row r="103" spans="1:37">
      <c r="A103" s="37">
        <v>48395</v>
      </c>
      <c r="B103" s="38">
        <v>5.1271855829492499E-3</v>
      </c>
      <c r="C103" s="38">
        <v>-1.14231673743294E-4</v>
      </c>
      <c r="D103" s="39">
        <v>5.0515195487307997E-6</v>
      </c>
      <c r="E103" s="38">
        <v>-7.9075433340788503E-4</v>
      </c>
      <c r="F103" s="38">
        <v>-9.2345903322069902E-3</v>
      </c>
      <c r="G103" s="38">
        <v>-2.1136980592406001E-4</v>
      </c>
      <c r="H103" s="38">
        <v>1.7439530718577699E-2</v>
      </c>
      <c r="I103" s="38">
        <v>-2.3109396850194201E-2</v>
      </c>
      <c r="J103" s="38">
        <v>-7.1048290908561004E-2</v>
      </c>
      <c r="K103" s="38">
        <v>8.6259178389127905E-4</v>
      </c>
      <c r="L103" s="38">
        <v>-2.2890979594938298E-3</v>
      </c>
      <c r="M103" s="38">
        <v>0</v>
      </c>
      <c r="N103" s="38">
        <v>0</v>
      </c>
      <c r="O103" s="38">
        <v>-3.7878410388802103E-2</v>
      </c>
      <c r="P103" s="38">
        <v>0</v>
      </c>
      <c r="Q103" s="38">
        <v>3.0656235128144801E-2</v>
      </c>
      <c r="R103" s="38">
        <v>0</v>
      </c>
      <c r="S103" s="38">
        <v>0</v>
      </c>
      <c r="T103" s="38">
        <v>0</v>
      </c>
      <c r="U103" s="38">
        <v>0</v>
      </c>
      <c r="V103" s="38">
        <v>0</v>
      </c>
      <c r="W103" s="38">
        <v>0</v>
      </c>
      <c r="X103" s="38">
        <v>0</v>
      </c>
      <c r="Y103" s="38">
        <v>4.6052849027188898E-4</v>
      </c>
      <c r="Z103" s="38">
        <v>8.3716608835818598E-4</v>
      </c>
      <c r="AA103" s="38">
        <v>3.8544736426945198E-4</v>
      </c>
      <c r="AB103" s="38">
        <v>4.3942029507263E-4</v>
      </c>
      <c r="AC103" s="38">
        <v>3.90449486875735E-4</v>
      </c>
      <c r="AD103" s="38">
        <v>-5.2809562391711602E-4</v>
      </c>
      <c r="AE103" s="38">
        <v>-1.7542495088535199E-3</v>
      </c>
      <c r="AF103" s="38">
        <v>-9.0354880927145706E-2</v>
      </c>
      <c r="AH103">
        <f t="shared" si="3"/>
        <v>-9.0354880927145706E-2</v>
      </c>
      <c r="AJ103">
        <f t="shared" si="4"/>
        <v>-9.0354880927145706E-2</v>
      </c>
      <c r="AK103">
        <f t="shared" si="5"/>
        <v>-9.3202388811967754E-2</v>
      </c>
    </row>
    <row r="104" spans="1:37">
      <c r="A104" s="37">
        <v>48487</v>
      </c>
      <c r="B104" s="38">
        <v>5.0797531302158297E-3</v>
      </c>
      <c r="C104" s="38">
        <v>-1.08304860790027E-4</v>
      </c>
      <c r="D104" s="39">
        <v>6.3400146086770904E-5</v>
      </c>
      <c r="E104" s="38">
        <v>-6.8583861955080901E-4</v>
      </c>
      <c r="F104" s="38">
        <v>-9.0407889813967895E-3</v>
      </c>
      <c r="G104" s="38">
        <v>-2.36990839149543E-4</v>
      </c>
      <c r="H104" s="38">
        <v>1.78411285693682E-2</v>
      </c>
      <c r="I104" s="38">
        <v>-2.3965928004303399E-2</v>
      </c>
      <c r="J104" s="38">
        <v>-6.9141766031529203E-2</v>
      </c>
      <c r="K104" s="38">
        <v>7.3847765383036504E-4</v>
      </c>
      <c r="L104" s="38">
        <v>-1.8687618534166501E-3</v>
      </c>
      <c r="M104" s="38">
        <v>0</v>
      </c>
      <c r="N104" s="38">
        <v>0</v>
      </c>
      <c r="O104" s="38">
        <v>-3.7320221947685001E-2</v>
      </c>
      <c r="P104" s="38">
        <v>0</v>
      </c>
      <c r="Q104" s="38">
        <v>3.03173710953237E-2</v>
      </c>
      <c r="R104" s="38">
        <v>0</v>
      </c>
      <c r="S104" s="38">
        <v>0</v>
      </c>
      <c r="T104" s="38">
        <v>0</v>
      </c>
      <c r="U104" s="38">
        <v>0</v>
      </c>
      <c r="V104" s="38">
        <v>0</v>
      </c>
      <c r="W104" s="38">
        <v>0</v>
      </c>
      <c r="X104" s="38">
        <v>0</v>
      </c>
      <c r="Y104" s="38">
        <v>4.5101944968624098E-4</v>
      </c>
      <c r="Z104" s="38">
        <v>6.8574000524032196E-4</v>
      </c>
      <c r="AA104" s="38">
        <v>3.4946108501824501E-4</v>
      </c>
      <c r="AB104" s="38">
        <v>3.6958422398803499E-4</v>
      </c>
      <c r="AC104" s="38">
        <v>3.85719344950981E-4</v>
      </c>
      <c r="AD104" s="38">
        <v>-3.4785940931248598E-4</v>
      </c>
      <c r="AE104" s="38">
        <v>-1.7344367310191101E-3</v>
      </c>
      <c r="AF104" s="38">
        <v>-8.8169242574445902E-2</v>
      </c>
      <c r="AH104">
        <f t="shared" si="3"/>
        <v>-8.8169242574445902E-2</v>
      </c>
      <c r="AJ104">
        <f t="shared" si="4"/>
        <v>-8.8169242574445902E-2</v>
      </c>
      <c r="AK104">
        <f t="shared" si="5"/>
        <v>-9.0801384927847603E-2</v>
      </c>
    </row>
    <row r="105" spans="1:37">
      <c r="A105" s="37">
        <v>48579</v>
      </c>
      <c r="B105" s="38">
        <v>5.0322859261640197E-3</v>
      </c>
      <c r="C105" s="38">
        <v>-1.02837460733398E-4</v>
      </c>
      <c r="D105" s="38">
        <v>1.19022247841214E-4</v>
      </c>
      <c r="E105" s="38">
        <v>-5.9404832515617999E-4</v>
      </c>
      <c r="F105" s="38">
        <v>-8.8522823492671997E-3</v>
      </c>
      <c r="G105" s="38">
        <v>-2.6775861943667301E-4</v>
      </c>
      <c r="H105" s="38">
        <v>1.81805684982577E-2</v>
      </c>
      <c r="I105" s="38">
        <v>-2.4642753959961301E-2</v>
      </c>
      <c r="J105" s="38">
        <v>-6.7266865713609694E-2</v>
      </c>
      <c r="K105" s="38">
        <v>6.2685608450817299E-4</v>
      </c>
      <c r="L105" s="38">
        <v>-1.4768320515507699E-3</v>
      </c>
      <c r="M105" s="38">
        <v>0</v>
      </c>
      <c r="N105" s="38">
        <v>0</v>
      </c>
      <c r="O105" s="38">
        <v>-3.6763297505201499E-2</v>
      </c>
      <c r="P105" s="38">
        <v>0</v>
      </c>
      <c r="Q105" s="38">
        <v>2.9985302624663899E-2</v>
      </c>
      <c r="R105" s="38">
        <v>0</v>
      </c>
      <c r="S105" s="38">
        <v>0</v>
      </c>
      <c r="T105" s="38">
        <v>0</v>
      </c>
      <c r="U105" s="38">
        <v>0</v>
      </c>
      <c r="V105" s="38">
        <v>0</v>
      </c>
      <c r="W105" s="38">
        <v>0</v>
      </c>
      <c r="X105" s="38">
        <v>0</v>
      </c>
      <c r="Y105" s="38">
        <v>4.40705538138718E-4</v>
      </c>
      <c r="Z105" s="38">
        <v>5.5300299655209001E-4</v>
      </c>
      <c r="AA105" s="38">
        <v>3.1763069892855501E-4</v>
      </c>
      <c r="AB105" s="38">
        <v>3.08599430882842E-4</v>
      </c>
      <c r="AC105" s="38">
        <v>3.80151959290962E-4</v>
      </c>
      <c r="AD105" s="38">
        <v>-1.9112615365369601E-4</v>
      </c>
      <c r="AE105" s="38">
        <v>-1.71484450091882E-3</v>
      </c>
      <c r="AF105" s="38">
        <v>-8.5928520634261901E-2</v>
      </c>
      <c r="AH105">
        <f t="shared" si="3"/>
        <v>-8.5928520634261901E-2</v>
      </c>
      <c r="AJ105">
        <f t="shared" si="4"/>
        <v>-8.5928520634261901E-2</v>
      </c>
      <c r="AK105">
        <f t="shared" si="5"/>
        <v>-8.836434118890954E-2</v>
      </c>
    </row>
    <row r="106" spans="1:37">
      <c r="A106" s="37">
        <v>48669</v>
      </c>
      <c r="B106" s="38">
        <v>4.9847961587883103E-3</v>
      </c>
      <c r="C106" s="39">
        <v>-9.7788791130408207E-5</v>
      </c>
      <c r="D106" s="38">
        <v>1.7202801085236701E-4</v>
      </c>
      <c r="E106" s="38">
        <v>-5.1388516863200696E-4</v>
      </c>
      <c r="F106" s="38">
        <v>-8.6689639667539894E-3</v>
      </c>
      <c r="G106" s="38">
        <v>-3.0311365557422802E-4</v>
      </c>
      <c r="H106" s="38">
        <v>1.8462206155883901E-2</v>
      </c>
      <c r="I106" s="38">
        <v>-2.51584256507194E-2</v>
      </c>
      <c r="J106" s="38">
        <v>-6.5425151909228693E-2</v>
      </c>
      <c r="K106" s="38">
        <v>5.2676787265744699E-4</v>
      </c>
      <c r="L106" s="38">
        <v>-1.11165280046745E-3</v>
      </c>
      <c r="M106" s="38">
        <v>0</v>
      </c>
      <c r="N106" s="38">
        <v>0</v>
      </c>
      <c r="O106" s="38">
        <v>-3.6208899985615099E-2</v>
      </c>
      <c r="P106" s="38">
        <v>0</v>
      </c>
      <c r="Q106" s="38">
        <v>2.9659537429061002E-2</v>
      </c>
      <c r="R106" s="38">
        <v>0</v>
      </c>
      <c r="S106" s="38">
        <v>0</v>
      </c>
      <c r="T106" s="38">
        <v>0</v>
      </c>
      <c r="U106" s="38">
        <v>0</v>
      </c>
      <c r="V106" s="38">
        <v>0</v>
      </c>
      <c r="W106" s="38">
        <v>0</v>
      </c>
      <c r="X106" s="38">
        <v>0</v>
      </c>
      <c r="Y106" s="38">
        <v>4.2980165922626998E-4</v>
      </c>
      <c r="Z106" s="38">
        <v>4.3698028309472898E-4</v>
      </c>
      <c r="AA106" s="38">
        <v>2.8948187752454501E-4</v>
      </c>
      <c r="AB106" s="38">
        <v>2.5547280551393601E-4</v>
      </c>
      <c r="AC106" s="38">
        <v>3.7389855818619502E-4</v>
      </c>
      <c r="AD106" s="39">
        <v>-5.5417359705840697E-5</v>
      </c>
      <c r="AE106" s="38">
        <v>-1.6954707718867699E-3</v>
      </c>
      <c r="AF106" s="38">
        <v>-8.3647799248926E-2</v>
      </c>
      <c r="AH106">
        <f t="shared" si="3"/>
        <v>-8.3647799248926E-2</v>
      </c>
      <c r="AJ106">
        <f t="shared" si="4"/>
        <v>-8.3647799248926E-2</v>
      </c>
      <c r="AK106">
        <f t="shared" si="5"/>
        <v>-8.5904784945423279E-2</v>
      </c>
    </row>
    <row r="107" spans="1:37">
      <c r="A107" s="37">
        <v>48760</v>
      </c>
      <c r="B107" s="38">
        <v>4.9372940991672396E-3</v>
      </c>
      <c r="C107" s="39">
        <v>-9.3121370265990996E-5</v>
      </c>
      <c r="D107" s="38">
        <v>2.2252564906238801E-4</v>
      </c>
      <c r="E107" s="38">
        <v>-4.4400242401421998E-4</v>
      </c>
      <c r="F107" s="38">
        <v>-8.4907143392206202E-3</v>
      </c>
      <c r="G107" s="38">
        <v>-3.4250754158551502E-4</v>
      </c>
      <c r="H107" s="38">
        <v>1.8690187319992401E-2</v>
      </c>
      <c r="I107" s="38">
        <v>-2.5530099391523502E-2</v>
      </c>
      <c r="J107" s="38">
        <v>-6.3617936597654606E-2</v>
      </c>
      <c r="K107" s="38">
        <v>4.37289980191292E-4</v>
      </c>
      <c r="L107" s="38">
        <v>-7.7163892055221101E-4</v>
      </c>
      <c r="M107" s="38">
        <v>0</v>
      </c>
      <c r="N107" s="38">
        <v>0</v>
      </c>
      <c r="O107" s="38">
        <v>-3.5658119120587299E-2</v>
      </c>
      <c r="P107" s="38">
        <v>0</v>
      </c>
      <c r="Q107" s="38">
        <v>2.9339638826931799E-2</v>
      </c>
      <c r="R107" s="38">
        <v>0</v>
      </c>
      <c r="S107" s="38">
        <v>0</v>
      </c>
      <c r="T107" s="38">
        <v>0</v>
      </c>
      <c r="U107" s="38">
        <v>0</v>
      </c>
      <c r="V107" s="38">
        <v>0</v>
      </c>
      <c r="W107" s="38">
        <v>0</v>
      </c>
      <c r="X107" s="38">
        <v>0</v>
      </c>
      <c r="Y107" s="38">
        <v>4.1848803833889798E-4</v>
      </c>
      <c r="Z107" s="38">
        <v>3.3587477679346598E-4</v>
      </c>
      <c r="AA107" s="38">
        <v>2.6458931128847999E-4</v>
      </c>
      <c r="AB107" s="38">
        <v>2.09309091130676E-4</v>
      </c>
      <c r="AC107" s="38">
        <v>3.6709071502250403E-4</v>
      </c>
      <c r="AD107" s="39">
        <v>6.1526485170039499E-5</v>
      </c>
      <c r="AE107" s="38">
        <v>-1.6763134980673799E-3</v>
      </c>
      <c r="AF107" s="38">
        <v>-8.1340638910383303E-2</v>
      </c>
      <c r="AH107">
        <f t="shared" si="3"/>
        <v>-8.1340638910383303E-2</v>
      </c>
      <c r="AJ107">
        <f t="shared" si="4"/>
        <v>-8.1340638910383303E-2</v>
      </c>
      <c r="AK107">
        <f t="shared" si="5"/>
        <v>-8.3434807308318662E-2</v>
      </c>
    </row>
    <row r="108" spans="1:37">
      <c r="A108" s="37">
        <v>48852</v>
      </c>
      <c r="B108" s="38">
        <v>4.8897887248776596E-3</v>
      </c>
      <c r="C108" s="39">
        <v>-8.8800771633621003E-5</v>
      </c>
      <c r="D108" s="38">
        <v>2.7062077354670202E-4</v>
      </c>
      <c r="E108" s="38">
        <v>-3.8319238677136502E-4</v>
      </c>
      <c r="F108" s="38">
        <v>-8.3174044419937303E-3</v>
      </c>
      <c r="G108" s="38">
        <v>-3.8540889092231298E-4</v>
      </c>
      <c r="H108" s="38">
        <v>1.8868451211914199E-2</v>
      </c>
      <c r="I108" s="38">
        <v>-2.5773589674939999E-2</v>
      </c>
      <c r="J108" s="38">
        <v>-6.1846299446955501E-2</v>
      </c>
      <c r="K108" s="38">
        <v>3.5754092641695698E-4</v>
      </c>
      <c r="L108" s="38">
        <v>-4.55277349830298E-4</v>
      </c>
      <c r="M108" s="38">
        <v>0</v>
      </c>
      <c r="N108" s="38">
        <v>0</v>
      </c>
      <c r="O108" s="38">
        <v>-3.5111889395733099E-2</v>
      </c>
      <c r="P108" s="38">
        <v>0</v>
      </c>
      <c r="Q108" s="38">
        <v>2.9025219807404499E-2</v>
      </c>
      <c r="R108" s="38">
        <v>0</v>
      </c>
      <c r="S108" s="38">
        <v>0</v>
      </c>
      <c r="T108" s="38">
        <v>0</v>
      </c>
      <c r="U108" s="38">
        <v>0</v>
      </c>
      <c r="V108" s="38">
        <v>0</v>
      </c>
      <c r="W108" s="38">
        <v>0</v>
      </c>
      <c r="X108" s="38">
        <v>0</v>
      </c>
      <c r="Y108" s="38">
        <v>4.0691497384650498E-4</v>
      </c>
      <c r="Z108" s="38">
        <v>2.4805523031502298E-4</v>
      </c>
      <c r="AA108" s="38">
        <v>2.4257251142842401E-4</v>
      </c>
      <c r="AB108" s="38">
        <v>1.69303085377217E-4</v>
      </c>
      <c r="AC108" s="38">
        <v>3.5984263315954002E-4</v>
      </c>
      <c r="AD108" s="38">
        <v>1.6176001858429401E-4</v>
      </c>
      <c r="AE108" s="38">
        <v>-1.65737063524042E-3</v>
      </c>
      <c r="AF108" s="38">
        <v>-7.9019163097150499E-2</v>
      </c>
      <c r="AH108">
        <f t="shared" si="3"/>
        <v>-7.9019163097150499E-2</v>
      </c>
      <c r="AJ108">
        <f t="shared" si="4"/>
        <v>-7.9019163097150499E-2</v>
      </c>
      <c r="AK108">
        <f t="shared" si="5"/>
        <v>-8.096515247627846E-2</v>
      </c>
    </row>
    <row r="109" spans="1:37">
      <c r="A109" s="37">
        <v>48944</v>
      </c>
      <c r="B109" s="38">
        <v>4.8422882134620399E-3</v>
      </c>
      <c r="C109" s="39">
        <v>-8.4795463226846194E-5</v>
      </c>
      <c r="D109" s="38">
        <v>3.1641592382133498E-4</v>
      </c>
      <c r="E109" s="38">
        <v>-3.3037441964291902E-4</v>
      </c>
      <c r="F109" s="38">
        <v>-8.1488986347919394E-3</v>
      </c>
      <c r="G109" s="38">
        <v>-4.31307890258163E-4</v>
      </c>
      <c r="H109" s="38">
        <v>1.9000734387940001E-2</v>
      </c>
      <c r="I109" s="38">
        <v>-2.5903428260709498E-2</v>
      </c>
      <c r="J109" s="38">
        <v>-6.0111105527404902E-2</v>
      </c>
      <c r="K109" s="38">
        <v>2.8668451877970002E-4</v>
      </c>
      <c r="L109" s="38">
        <v>-1.6112779621133599E-4</v>
      </c>
      <c r="M109" s="38">
        <v>0</v>
      </c>
      <c r="N109" s="38">
        <v>0</v>
      </c>
      <c r="O109" s="38">
        <v>-3.45710065008192E-2</v>
      </c>
      <c r="P109" s="38">
        <v>0</v>
      </c>
      <c r="Q109" s="38">
        <v>2.87159376167129E-2</v>
      </c>
      <c r="R109" s="38">
        <v>0</v>
      </c>
      <c r="S109" s="38">
        <v>0</v>
      </c>
      <c r="T109" s="38">
        <v>0</v>
      </c>
      <c r="U109" s="38">
        <v>0</v>
      </c>
      <c r="V109" s="38">
        <v>0</v>
      </c>
      <c r="W109" s="38">
        <v>0</v>
      </c>
      <c r="X109" s="38">
        <v>0</v>
      </c>
      <c r="Y109" s="38">
        <v>3.95207009802595E-4</v>
      </c>
      <c r="Z109" s="38">
        <v>1.7204450874369899E-4</v>
      </c>
      <c r="AA109" s="38">
        <v>2.23091824191037E-4</v>
      </c>
      <c r="AB109" s="38">
        <v>1.3473216944926699E-4</v>
      </c>
      <c r="AC109" s="38">
        <v>3.5225318353907398E-4</v>
      </c>
      <c r="AD109" s="38">
        <v>2.4714701857637798E-4</v>
      </c>
      <c r="AE109" s="38">
        <v>-1.6386401416095501E-3</v>
      </c>
      <c r="AF109" s="38">
        <v>-7.6694148259657202E-2</v>
      </c>
      <c r="AH109">
        <f t="shared" si="3"/>
        <v>-7.6694148259657202E-2</v>
      </c>
      <c r="AJ109">
        <f t="shared" si="4"/>
        <v>-7.6694148259657202E-2</v>
      </c>
      <c r="AK109">
        <f t="shared" si="5"/>
        <v>-7.8505308492738957E-2</v>
      </c>
    </row>
    <row r="110" spans="1:37">
      <c r="A110" s="37">
        <v>49034</v>
      </c>
      <c r="B110" s="38">
        <v>4.7948003262987399E-3</v>
      </c>
      <c r="C110" s="39">
        <v>-8.10766376155607E-5</v>
      </c>
      <c r="D110" s="38">
        <v>3.6001023297653001E-4</v>
      </c>
      <c r="E110" s="38">
        <v>-2.8458364388743099E-4</v>
      </c>
      <c r="F110" s="38">
        <v>-7.9850570753480093E-3</v>
      </c>
      <c r="G110" s="38">
        <v>-4.7971967742766201E-4</v>
      </c>
      <c r="H110" s="38">
        <v>1.90905751814642E-2</v>
      </c>
      <c r="I110" s="38">
        <v>-2.59329277204675E-2</v>
      </c>
      <c r="J110" s="38">
        <v>-5.8413022806166802E-2</v>
      </c>
      <c r="K110" s="38">
        <v>2.2393219927496701E-4</v>
      </c>
      <c r="L110" s="38">
        <v>1.1217737160033E-4</v>
      </c>
      <c r="M110" s="38">
        <v>0</v>
      </c>
      <c r="N110" s="38">
        <v>0</v>
      </c>
      <c r="O110" s="38">
        <v>-3.4036142361900799E-2</v>
      </c>
      <c r="P110" s="38">
        <v>0</v>
      </c>
      <c r="Q110" s="38">
        <v>2.8411488839564999E-2</v>
      </c>
      <c r="R110" s="38">
        <v>0</v>
      </c>
      <c r="S110" s="38">
        <v>0</v>
      </c>
      <c r="T110" s="38">
        <v>0</v>
      </c>
      <c r="U110" s="38">
        <v>0</v>
      </c>
      <c r="V110" s="38">
        <v>0</v>
      </c>
      <c r="W110" s="38">
        <v>0</v>
      </c>
      <c r="X110" s="38">
        <v>0</v>
      </c>
      <c r="Y110" s="38">
        <v>3.8346659198889698E-4</v>
      </c>
      <c r="Z110" s="38">
        <v>1.06508126230076E-4</v>
      </c>
      <c r="AA110" s="38">
        <v>2.0584467713410701E-4</v>
      </c>
      <c r="AB110" s="38">
        <v>1.04949209787127E-4</v>
      </c>
      <c r="AC110" s="38">
        <v>3.4440772047815302E-4</v>
      </c>
      <c r="AD110" s="38">
        <v>3.1937415511458598E-4</v>
      </c>
      <c r="AE110" s="38">
        <v>-1.62011997855602E-3</v>
      </c>
      <c r="AF110" s="38">
        <v>-7.4375115269457795E-2</v>
      </c>
      <c r="AH110">
        <f t="shared" si="3"/>
        <v>-7.4375115269457795E-2</v>
      </c>
      <c r="AJ110">
        <f t="shared" si="4"/>
        <v>-7.4375115269457795E-2</v>
      </c>
      <c r="AK110">
        <f t="shared" si="5"/>
        <v>-7.6063597949465711E-2</v>
      </c>
    </row>
    <row r="111" spans="1:37">
      <c r="A111" s="37">
        <v>49125</v>
      </c>
      <c r="B111" s="38">
        <v>4.7473327006628402E-3</v>
      </c>
      <c r="C111" s="39">
        <v>-7.7618037575894207E-5</v>
      </c>
      <c r="D111" s="38">
        <v>4.0149920258037298E-4</v>
      </c>
      <c r="E111" s="38">
        <v>-2.4496031522754297E-4</v>
      </c>
      <c r="F111" s="38">
        <v>-7.8257377029739006E-3</v>
      </c>
      <c r="G111" s="38">
        <v>-5.3018672517930905E-4</v>
      </c>
      <c r="H111" s="38">
        <v>1.9141318654331701E-2</v>
      </c>
      <c r="I111" s="38">
        <v>-2.5874247864741899E-2</v>
      </c>
      <c r="J111" s="38">
        <v>-5.6752539212212703E-2</v>
      </c>
      <c r="K111" s="38">
        <v>1.6854424990724799E-4</v>
      </c>
      <c r="L111" s="38">
        <v>3.6593387473825501E-4</v>
      </c>
      <c r="M111" s="38">
        <v>0</v>
      </c>
      <c r="N111" s="38">
        <v>0</v>
      </c>
      <c r="O111" s="38">
        <v>-3.3507858837639397E-2</v>
      </c>
      <c r="P111" s="38">
        <v>0</v>
      </c>
      <c r="Q111" s="38">
        <v>2.8111604946525998E-2</v>
      </c>
      <c r="R111" s="38">
        <v>0</v>
      </c>
      <c r="S111" s="38">
        <v>0</v>
      </c>
      <c r="T111" s="38">
        <v>0</v>
      </c>
      <c r="U111" s="38">
        <v>0</v>
      </c>
      <c r="V111" s="38">
        <v>0</v>
      </c>
      <c r="W111" s="38">
        <v>0</v>
      </c>
      <c r="X111" s="38">
        <v>0</v>
      </c>
      <c r="Y111" s="38">
        <v>3.7177726376317097E-4</v>
      </c>
      <c r="Z111" s="39">
        <v>5.0243156900009302E-5</v>
      </c>
      <c r="AA111" s="38">
        <v>1.90562067978586E-4</v>
      </c>
      <c r="AB111" s="39">
        <v>7.9375860742453405E-5</v>
      </c>
      <c r="AC111" s="38">
        <v>3.3637969848735101E-4</v>
      </c>
      <c r="AD111" s="38">
        <v>3.79964344644218E-4</v>
      </c>
      <c r="AE111" s="38">
        <v>-1.60180811135808E-3</v>
      </c>
      <c r="AF111" s="38">
        <v>-7.2070420785646794E-2</v>
      </c>
      <c r="AH111">
        <f t="shared" si="3"/>
        <v>-7.2070420785646794E-2</v>
      </c>
      <c r="AJ111">
        <f t="shared" si="4"/>
        <v>-7.2070420785646794E-2</v>
      </c>
      <c r="AK111">
        <f t="shared" si="5"/>
        <v>-7.3647267428069832E-2</v>
      </c>
    </row>
    <row r="112" spans="1:37">
      <c r="A112" s="37">
        <v>49217</v>
      </c>
      <c r="B112" s="38">
        <v>4.6998930654549801E-3</v>
      </c>
      <c r="C112" s="39">
        <v>-7.4395781034995598E-5</v>
      </c>
      <c r="D112" s="38">
        <v>4.4097456693096898E-4</v>
      </c>
      <c r="E112" s="38">
        <v>-2.1073990314140101E-4</v>
      </c>
      <c r="F112" s="38">
        <v>-7.6707978541986103E-3</v>
      </c>
      <c r="G112" s="38">
        <v>-5.8228039120022999E-4</v>
      </c>
      <c r="H112" s="38">
        <v>1.91561220039843E-2</v>
      </c>
      <c r="I112" s="38">
        <v>-2.57384637210093E-2</v>
      </c>
      <c r="J112" s="38">
        <v>-5.5129979109282898E-2</v>
      </c>
      <c r="K112" s="38">
        <v>1.19830069368322E-4</v>
      </c>
      <c r="L112" s="38">
        <v>6.0136680732436598E-4</v>
      </c>
      <c r="M112" s="38">
        <v>0</v>
      </c>
      <c r="N112" s="38">
        <v>0</v>
      </c>
      <c r="O112" s="38">
        <v>-3.2986620163968E-2</v>
      </c>
      <c r="P112" s="38">
        <v>0</v>
      </c>
      <c r="Q112" s="38">
        <v>2.7816048276910098E-2</v>
      </c>
      <c r="R112" s="38">
        <v>0</v>
      </c>
      <c r="S112" s="38">
        <v>0</v>
      </c>
      <c r="T112" s="38">
        <v>0</v>
      </c>
      <c r="U112" s="38">
        <v>0</v>
      </c>
      <c r="V112" s="38">
        <v>0</v>
      </c>
      <c r="W112" s="38">
        <v>0</v>
      </c>
      <c r="X112" s="38">
        <v>0</v>
      </c>
      <c r="Y112" s="38">
        <v>3.6020645305951402E-4</v>
      </c>
      <c r="Z112" s="39">
        <v>2.1676010422702399E-6</v>
      </c>
      <c r="AA112" s="38">
        <v>1.7700529981445399E-4</v>
      </c>
      <c r="AB112" s="39">
        <v>5.7496283928864997E-5</v>
      </c>
      <c r="AC112" s="38">
        <v>3.2823211063953098E-4</v>
      </c>
      <c r="AD112" s="38">
        <v>4.30289606343031E-4</v>
      </c>
      <c r="AE112" s="38">
        <v>-1.5837025098775601E-3</v>
      </c>
      <c r="AF112" s="38">
        <v>-6.9787347288912602E-2</v>
      </c>
      <c r="AH112">
        <f t="shared" si="3"/>
        <v>-6.9787347288912602E-2</v>
      </c>
      <c r="AJ112">
        <f t="shared" si="4"/>
        <v>-6.9787347288912602E-2</v>
      </c>
      <c r="AK112">
        <f t="shared" si="5"/>
        <v>-7.1262574713108595E-2</v>
      </c>
    </row>
    <row r="113" spans="1:37">
      <c r="A113" s="37">
        <v>49309</v>
      </c>
      <c r="B113" s="38">
        <v>4.6524893939953304E-3</v>
      </c>
      <c r="C113" s="39">
        <v>-7.1388188252890302E-5</v>
      </c>
      <c r="D113" s="38">
        <v>4.7852422937876899E-4</v>
      </c>
      <c r="E113" s="38">
        <v>-1.8124387602990699E-4</v>
      </c>
      <c r="F113" s="38">
        <v>-7.5200955648651296E-3</v>
      </c>
      <c r="G113" s="38">
        <v>-6.3560177536568796E-4</v>
      </c>
      <c r="H113" s="38">
        <v>1.9137960365689401E-2</v>
      </c>
      <c r="I113" s="38">
        <v>-2.5535633949628499E-2</v>
      </c>
      <c r="J113" s="38">
        <v>-5.3545519056183502E-2</v>
      </c>
      <c r="K113" s="39">
        <v>7.7147704588121204E-5</v>
      </c>
      <c r="L113" s="38">
        <v>8.1963235386424101E-4</v>
      </c>
      <c r="M113" s="38">
        <v>0</v>
      </c>
      <c r="N113" s="38">
        <v>0</v>
      </c>
      <c r="O113" s="38">
        <v>-3.2472804231578903E-2</v>
      </c>
      <c r="P113" s="38">
        <v>0</v>
      </c>
      <c r="Q113" s="38">
        <v>2.7524608426053601E-2</v>
      </c>
      <c r="R113" s="38">
        <v>0</v>
      </c>
      <c r="S113" s="38">
        <v>0</v>
      </c>
      <c r="T113" s="38">
        <v>0</v>
      </c>
      <c r="U113" s="38">
        <v>0</v>
      </c>
      <c r="V113" s="38">
        <v>0</v>
      </c>
      <c r="W113" s="38">
        <v>0</v>
      </c>
      <c r="X113" s="38">
        <v>0</v>
      </c>
      <c r="Y113" s="38">
        <v>3.4880789706259101E-4</v>
      </c>
      <c r="Z113" s="39">
        <v>-3.8689735992576998E-5</v>
      </c>
      <c r="AA113" s="38">
        <v>1.64962961182925E-4</v>
      </c>
      <c r="AB113" s="39">
        <v>3.8851289854761799E-5</v>
      </c>
      <c r="AC113" s="38">
        <v>3.2001876695555097E-4</v>
      </c>
      <c r="AD113" s="38">
        <v>4.7158334568720399E-4</v>
      </c>
      <c r="AE113" s="38">
        <v>-1.56580114921469E-3</v>
      </c>
      <c r="AF113" s="38">
        <v>-6.7532190792799304E-2</v>
      </c>
      <c r="AH113">
        <f t="shared" si="3"/>
        <v>-6.7532190792799304E-2</v>
      </c>
      <c r="AJ113">
        <f t="shared" si="4"/>
        <v>-6.7532190792799304E-2</v>
      </c>
      <c r="AK113">
        <f t="shared" si="5"/>
        <v>-6.8914873022137876E-2</v>
      </c>
    </row>
    <row r="114" spans="1:37">
      <c r="A114" s="37">
        <v>49399</v>
      </c>
      <c r="B114" s="38">
        <v>4.6051300054219596E-3</v>
      </c>
      <c r="C114" s="39">
        <v>-6.8575613468020794E-5</v>
      </c>
      <c r="D114" s="38">
        <v>5.1423225615349402E-4</v>
      </c>
      <c r="E114" s="38">
        <v>-1.5587118239634301E-4</v>
      </c>
      <c r="F114" s="38">
        <v>-7.37349060614346E-3</v>
      </c>
      <c r="G114" s="38">
        <v>-6.8978200737398305E-4</v>
      </c>
      <c r="H114" s="38">
        <v>1.9089632945401398E-2</v>
      </c>
      <c r="I114" s="38">
        <v>-2.5274868779425402E-2</v>
      </c>
      <c r="J114" s="38">
        <v>-5.19992027686021E-2</v>
      </c>
      <c r="K114" s="39">
        <v>3.9902794999679699E-5</v>
      </c>
      <c r="L114" s="38">
        <v>1.0218198531468301E-3</v>
      </c>
      <c r="M114" s="38">
        <v>0</v>
      </c>
      <c r="N114" s="38">
        <v>0</v>
      </c>
      <c r="O114" s="38">
        <v>-3.1966712779720401E-2</v>
      </c>
      <c r="P114" s="38">
        <v>0</v>
      </c>
      <c r="Q114" s="38">
        <v>2.7237099005938199E-2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3.3762374655604301E-4</v>
      </c>
      <c r="Z114" s="39">
        <v>-7.3198814262986206E-5</v>
      </c>
      <c r="AA114" s="38">
        <v>1.54248145602948E-4</v>
      </c>
      <c r="AB114" s="39">
        <v>2.3032899511208001E-5</v>
      </c>
      <c r="AC114" s="38">
        <v>3.11785429434378E-4</v>
      </c>
      <c r="AD114" s="38">
        <v>5.0495201365628403E-4</v>
      </c>
      <c r="AE114" s="38">
        <v>-1.5481020103325399E-3</v>
      </c>
      <c r="AF114" s="38">
        <v>-6.5310345465902697E-2</v>
      </c>
      <c r="AH114">
        <f t="shared" si="3"/>
        <v>-6.5310345465902697E-2</v>
      </c>
      <c r="AJ114">
        <f t="shared" si="4"/>
        <v>-6.5310345465902697E-2</v>
      </c>
      <c r="AK114">
        <f t="shared" si="5"/>
        <v>-6.6608691681400253E-2</v>
      </c>
    </row>
    <row r="115" spans="1:37">
      <c r="A115" s="37">
        <v>49490</v>
      </c>
      <c r="B115" s="38">
        <v>4.55782362458275E-3</v>
      </c>
      <c r="C115" s="39">
        <v>-6.5940282659587897E-5</v>
      </c>
      <c r="D115" s="38">
        <v>5.4817891546543997E-4</v>
      </c>
      <c r="E115" s="38">
        <v>-1.34090408842421E-4</v>
      </c>
      <c r="F115" s="38">
        <v>-7.2308452957405896E-3</v>
      </c>
      <c r="G115" s="38">
        <v>-7.4448207179279196E-4</v>
      </c>
      <c r="H115" s="38">
        <v>1.9013769417869499E-2</v>
      </c>
      <c r="I115" s="38">
        <v>-2.4964396717511099E-2</v>
      </c>
      <c r="J115" s="38">
        <v>-5.0490955225729502E-2</v>
      </c>
      <c r="K115" s="39">
        <v>7.5470641981524999E-6</v>
      </c>
      <c r="L115" s="38">
        <v>1.2089541309938999E-3</v>
      </c>
      <c r="M115" s="38">
        <v>0</v>
      </c>
      <c r="N115" s="38">
        <v>0</v>
      </c>
      <c r="O115" s="38">
        <v>-3.1468580587805099E-2</v>
      </c>
      <c r="P115" s="38">
        <v>0</v>
      </c>
      <c r="Q115" s="38">
        <v>2.69533547487684E-2</v>
      </c>
      <c r="R115" s="38">
        <v>0</v>
      </c>
      <c r="S115" s="38">
        <v>0</v>
      </c>
      <c r="T115" s="38">
        <v>0</v>
      </c>
      <c r="U115" s="38">
        <v>0</v>
      </c>
      <c r="V115" s="38">
        <v>0</v>
      </c>
      <c r="W115" s="38">
        <v>0</v>
      </c>
      <c r="X115" s="38">
        <v>0</v>
      </c>
      <c r="Y115" s="38">
        <v>3.26686387740932E-4</v>
      </c>
      <c r="Z115" s="38">
        <v>-1.02137357149308E-4</v>
      </c>
      <c r="AA115" s="38">
        <v>1.4469590220632001E-4</v>
      </c>
      <c r="AB115" s="39">
        <v>9.67931748119811E-6</v>
      </c>
      <c r="AC115" s="38">
        <v>3.0357081870676598E-4</v>
      </c>
      <c r="AD115" s="38">
        <v>5.3138610888307195E-4</v>
      </c>
      <c r="AE115" s="38">
        <v>-1.53060308065132E-3</v>
      </c>
      <c r="AF115" s="38">
        <v>-6.3126384590985504E-2</v>
      </c>
      <c r="AH115">
        <f t="shared" si="3"/>
        <v>-6.3126384590985504E-2</v>
      </c>
      <c r="AJ115">
        <f t="shared" si="4"/>
        <v>-6.3126384590985504E-2</v>
      </c>
      <c r="AK115">
        <f t="shared" si="5"/>
        <v>-6.4347812833052631E-2</v>
      </c>
    </row>
    <row r="116" spans="1:37">
      <c r="A116" s="37">
        <v>49582</v>
      </c>
      <c r="B116" s="38">
        <v>4.5105794088458199E-3</v>
      </c>
      <c r="C116" s="39">
        <v>-6.3466138609760299E-5</v>
      </c>
      <c r="D116" s="38">
        <v>5.80440751657147E-4</v>
      </c>
      <c r="E116" s="38">
        <v>-1.15432588851259E-4</v>
      </c>
      <c r="F116" s="38">
        <v>-7.0920251201025998E-3</v>
      </c>
      <c r="G116" s="38">
        <v>-7.9939226301303898E-4</v>
      </c>
      <c r="H116" s="38">
        <v>1.89128365257922E-2</v>
      </c>
      <c r="I116" s="38">
        <v>-2.4611629439818102E-2</v>
      </c>
      <c r="J116" s="38">
        <v>-4.9020595888996203E-2</v>
      </c>
      <c r="K116" s="39">
        <v>-2.0423526949686401E-5</v>
      </c>
      <c r="L116" s="38">
        <v>1.3819980337426E-3</v>
      </c>
      <c r="M116" s="38">
        <v>0</v>
      </c>
      <c r="N116" s="38">
        <v>0</v>
      </c>
      <c r="O116" s="38">
        <v>-3.0978583743575799E-2</v>
      </c>
      <c r="P116" s="38">
        <v>0</v>
      </c>
      <c r="Q116" s="38">
        <v>2.6673228924149299E-2</v>
      </c>
      <c r="R116" s="38">
        <v>0</v>
      </c>
      <c r="S116" s="38">
        <v>0</v>
      </c>
      <c r="T116" s="38">
        <v>0</v>
      </c>
      <c r="U116" s="38">
        <v>0</v>
      </c>
      <c r="V116" s="38">
        <v>0</v>
      </c>
      <c r="W116" s="38">
        <v>0</v>
      </c>
      <c r="X116" s="38">
        <v>0</v>
      </c>
      <c r="Y116" s="38">
        <v>3.1602001543406898E-4</v>
      </c>
      <c r="Z116" s="38">
        <v>-1.2619926774294101E-4</v>
      </c>
      <c r="AA116" s="38">
        <v>1.3616090708868799E-4</v>
      </c>
      <c r="AB116" s="39">
        <v>-1.52969646389864E-6</v>
      </c>
      <c r="AC116" s="38">
        <v>2.9540750580994501E-4</v>
      </c>
      <c r="AD116" s="38">
        <v>5.5177050572979196E-4</v>
      </c>
      <c r="AE116" s="38">
        <v>-1.5133023546148E-3</v>
      </c>
      <c r="AF116" s="38">
        <v>-6.09841374504888E-2</v>
      </c>
      <c r="AH116">
        <f t="shared" si="3"/>
        <v>-6.09841374504888E-2</v>
      </c>
      <c r="AJ116">
        <f t="shared" si="4"/>
        <v>-6.09841374504888E-2</v>
      </c>
      <c r="AK116">
        <f t="shared" si="5"/>
        <v>-6.213534389339477E-2</v>
      </c>
    </row>
    <row r="117" spans="1:37">
      <c r="A117" s="37">
        <v>49674</v>
      </c>
      <c r="B117" s="38">
        <v>4.4634069489702301E-3</v>
      </c>
      <c r="C117" s="39">
        <v>-6.1138694066255596E-5</v>
      </c>
      <c r="D117" s="38">
        <v>6.1109068590004304E-4</v>
      </c>
      <c r="E117" s="39">
        <v>-9.9484631522346798E-5</v>
      </c>
      <c r="F117" s="38">
        <v>-6.9568991985481197E-3</v>
      </c>
      <c r="G117" s="38">
        <v>-8.5423134958581104E-4</v>
      </c>
      <c r="H117" s="38">
        <v>1.8789144818574001E-2</v>
      </c>
      <c r="I117" s="38">
        <v>-2.4223224401249001E-2</v>
      </c>
      <c r="J117" s="38">
        <v>-4.7587851019830901E-2</v>
      </c>
      <c r="K117" s="39">
        <v>-4.4470869922806702E-5</v>
      </c>
      <c r="L117" s="38">
        <v>1.5418551032621501E-3</v>
      </c>
      <c r="M117" s="38">
        <v>0</v>
      </c>
      <c r="N117" s="38">
        <v>0</v>
      </c>
      <c r="O117" s="38">
        <v>-3.04968470632637E-2</v>
      </c>
      <c r="P117" s="38">
        <v>0</v>
      </c>
      <c r="Q117" s="38">
        <v>2.63965910418331E-2</v>
      </c>
      <c r="R117" s="38">
        <v>0</v>
      </c>
      <c r="S117" s="38">
        <v>0</v>
      </c>
      <c r="T117" s="38">
        <v>0</v>
      </c>
      <c r="U117" s="38">
        <v>0</v>
      </c>
      <c r="V117" s="38">
        <v>0</v>
      </c>
      <c r="W117" s="38">
        <v>0</v>
      </c>
      <c r="X117" s="38">
        <v>0</v>
      </c>
      <c r="Y117" s="38">
        <v>3.0564198798341101E-4</v>
      </c>
      <c r="Z117" s="38">
        <v>-1.4600246511582899E-4</v>
      </c>
      <c r="AA117" s="38">
        <v>1.28515343603985E-4</v>
      </c>
      <c r="AB117" s="39">
        <v>-1.0877073675746299E-5</v>
      </c>
      <c r="AC117" s="38">
        <v>2.8732270124556803E-4</v>
      </c>
      <c r="AD117" s="38">
        <v>5.6689410406024498E-4</v>
      </c>
      <c r="AE117" s="38">
        <v>-1.4961978342283499E-3</v>
      </c>
      <c r="AF117" s="38">
        <v>-5.88867618655761E-2</v>
      </c>
      <c r="AH117">
        <f t="shared" si="3"/>
        <v>-5.88867618655761E-2</v>
      </c>
      <c r="AJ117">
        <f t="shared" si="4"/>
        <v>-5.88867618655761E-2</v>
      </c>
      <c r="AK117">
        <f t="shared" si="5"/>
        <v>-5.9973785593754929E-2</v>
      </c>
    </row>
    <row r="118" spans="1:37">
      <c r="A118" s="37">
        <v>49765</v>
      </c>
      <c r="B118" s="38">
        <v>4.4163162500479398E-3</v>
      </c>
      <c r="C118" s="39">
        <v>-5.8944893496974701E-5</v>
      </c>
      <c r="D118" s="38">
        <v>6.4019813639933695E-4</v>
      </c>
      <c r="E118" s="39">
        <v>-8.5883336251678103E-5</v>
      </c>
      <c r="F118" s="38">
        <v>-6.8253406159883498E-3</v>
      </c>
      <c r="G118" s="38">
        <v>-9.08745515819824E-4</v>
      </c>
      <c r="H118" s="38">
        <v>1.8644855473106299E-2</v>
      </c>
      <c r="I118" s="38">
        <v>-2.38051448187881E-2</v>
      </c>
      <c r="J118" s="38">
        <v>-4.61923650991325E-2</v>
      </c>
      <c r="K118" s="39">
        <v>-6.5016961081414704E-5</v>
      </c>
      <c r="L118" s="38">
        <v>1.6893723425214799E-3</v>
      </c>
      <c r="M118" s="38">
        <v>0</v>
      </c>
      <c r="N118" s="38">
        <v>0</v>
      </c>
      <c r="O118" s="38">
        <v>-3.00234507354596E-2</v>
      </c>
      <c r="P118" s="38">
        <v>0</v>
      </c>
      <c r="Q118" s="38">
        <v>2.6123324813519901E-2</v>
      </c>
      <c r="R118" s="38">
        <v>0</v>
      </c>
      <c r="S118" s="38">
        <v>0</v>
      </c>
      <c r="T118" s="38">
        <v>0</v>
      </c>
      <c r="U118" s="38">
        <v>0</v>
      </c>
      <c r="V118" s="38">
        <v>0</v>
      </c>
      <c r="W118" s="38">
        <v>0</v>
      </c>
      <c r="X118" s="38">
        <v>0</v>
      </c>
      <c r="Y118" s="38">
        <v>2.9556399096863001E-4</v>
      </c>
      <c r="Z118" s="38">
        <v>-1.6209615003941899E-4</v>
      </c>
      <c r="AA118" s="38">
        <v>1.21646978987664E-4</v>
      </c>
      <c r="AB118" s="39">
        <v>-1.8612319590274499E-5</v>
      </c>
      <c r="AC118" s="38">
        <v>2.7933895227781001E-4</v>
      </c>
      <c r="AD118" s="38">
        <v>5.7745880676040998E-4</v>
      </c>
      <c r="AE118" s="38">
        <v>-1.4792875295709001E-3</v>
      </c>
      <c r="AF118" s="38">
        <v>-5.6836812230630099E-2</v>
      </c>
      <c r="AH118">
        <f t="shared" si="3"/>
        <v>-5.6836812230630099E-2</v>
      </c>
      <c r="AJ118">
        <f t="shared" si="4"/>
        <v>-5.6836812230630099E-2</v>
      </c>
      <c r="AK118">
        <f t="shared" si="5"/>
        <v>-5.7865095528913502E-2</v>
      </c>
    </row>
    <row r="119" spans="1:37">
      <c r="A119" s="37">
        <v>49856</v>
      </c>
      <c r="B119" s="38">
        <v>4.3693176975468304E-3</v>
      </c>
      <c r="C119" s="39">
        <v>-5.6872983681507797E-5</v>
      </c>
      <c r="D119" s="38">
        <v>6.6782915232181401E-4</v>
      </c>
      <c r="E119" s="39">
        <v>-7.4309957483083497E-5</v>
      </c>
      <c r="F119" s="38">
        <v>-6.6972266471202304E-3</v>
      </c>
      <c r="G119" s="38">
        <v>-9.6270713823258405E-4</v>
      </c>
      <c r="H119" s="38">
        <v>1.8481987143606399E-2</v>
      </c>
      <c r="I119" s="38">
        <v>-2.33627167789822E-2</v>
      </c>
      <c r="J119" s="38">
        <v>-4.4833711363648499E-2</v>
      </c>
      <c r="K119" s="39">
        <v>-8.2446251286985296E-5</v>
      </c>
      <c r="L119" s="38">
        <v>1.82534302825073E-3</v>
      </c>
      <c r="M119" s="38">
        <v>0</v>
      </c>
      <c r="N119" s="38">
        <v>0</v>
      </c>
      <c r="O119" s="38">
        <v>-2.9558436256451499E-2</v>
      </c>
      <c r="P119" s="38">
        <v>0</v>
      </c>
      <c r="Q119" s="38">
        <v>2.58533263488352E-2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8">
        <v>0</v>
      </c>
      <c r="X119" s="38">
        <v>0</v>
      </c>
      <c r="Y119" s="38">
        <v>2.8579303377642502E-4</v>
      </c>
      <c r="Z119" s="38">
        <v>-1.74967516022949E-4</v>
      </c>
      <c r="AA119" s="38">
        <v>1.15457424274381E-4</v>
      </c>
      <c r="AB119" s="39">
        <v>-2.4955053604755899E-5</v>
      </c>
      <c r="AC119" s="38">
        <v>2.7147475833887998E-4</v>
      </c>
      <c r="AD119" s="38">
        <v>5.8408783918423995E-4</v>
      </c>
      <c r="AE119" s="38">
        <v>-1.46256945928088E-3</v>
      </c>
      <c r="AF119" s="38">
        <v>-5.4836302979660197E-2</v>
      </c>
      <c r="AH119">
        <f t="shared" si="3"/>
        <v>-5.4836302979660197E-2</v>
      </c>
      <c r="AJ119">
        <f t="shared" si="4"/>
        <v>-5.4836302979660197E-2</v>
      </c>
      <c r="AK119">
        <f t="shared" si="5"/>
        <v>-5.5810747214319431E-2</v>
      </c>
    </row>
    <row r="120" spans="1:37">
      <c r="A120" s="37">
        <v>49948</v>
      </c>
      <c r="B120" s="38">
        <v>4.3224220126298497E-3</v>
      </c>
      <c r="C120" s="39">
        <v>-5.4912393189294097E-5</v>
      </c>
      <c r="D120" s="38">
        <v>6.9404655672407301E-4</v>
      </c>
      <c r="E120" s="39">
        <v>-6.4485282820785404E-5</v>
      </c>
      <c r="F120" s="38">
        <v>-6.5724388916749603E-3</v>
      </c>
      <c r="G120" s="38">
        <v>-1.0159134453789601E-3</v>
      </c>
      <c r="H120" s="38">
        <v>1.83024227925957E-2</v>
      </c>
      <c r="I120" s="38">
        <v>-2.29006833044357E-2</v>
      </c>
      <c r="J120" s="38">
        <v>-4.3511401484154701E-2</v>
      </c>
      <c r="K120" s="39">
        <v>-9.7108038893689599E-5</v>
      </c>
      <c r="L120" s="38">
        <v>1.9505095340549799E-3</v>
      </c>
      <c r="M120" s="38">
        <v>0</v>
      </c>
      <c r="N120" s="38">
        <v>0</v>
      </c>
      <c r="O120" s="38">
        <v>-2.91018117206692E-2</v>
      </c>
      <c r="P120" s="38">
        <v>0</v>
      </c>
      <c r="Q120" s="38">
        <v>2.5586502562303499E-2</v>
      </c>
      <c r="R120" s="38">
        <v>0</v>
      </c>
      <c r="S120" s="38">
        <v>0</v>
      </c>
      <c r="T120" s="38">
        <v>0</v>
      </c>
      <c r="U120" s="38">
        <v>0</v>
      </c>
      <c r="V120" s="38">
        <v>0</v>
      </c>
      <c r="W120" s="38">
        <v>0</v>
      </c>
      <c r="X120" s="38">
        <v>0</v>
      </c>
      <c r="Y120" s="38">
        <v>2.76332300436693E-4</v>
      </c>
      <c r="Z120" s="38">
        <v>-1.85047926275343E-4</v>
      </c>
      <c r="AA120" s="38">
        <v>1.09860564383913E-4</v>
      </c>
      <c r="AB120" s="39">
        <v>-3.0098226998862601E-5</v>
      </c>
      <c r="AC120" s="38">
        <v>2.6374511342310198E-4</v>
      </c>
      <c r="AD120" s="38">
        <v>5.8733343097969995E-4</v>
      </c>
      <c r="AE120" s="38">
        <v>-1.4460416510174701E-3</v>
      </c>
      <c r="AF120" s="38">
        <v>-5.2886767497977598E-2</v>
      </c>
      <c r="AH120">
        <f t="shared" si="3"/>
        <v>-5.2886767497977598E-2</v>
      </c>
      <c r="AJ120">
        <f t="shared" si="4"/>
        <v>-5.2886767497977598E-2</v>
      </c>
      <c r="AK120">
        <f t="shared" si="5"/>
        <v>-5.3811784715033111E-2</v>
      </c>
    </row>
    <row r="121" spans="1:37">
      <c r="A121" s="37">
        <v>50040</v>
      </c>
      <c r="B121" s="38">
        <v>4.2756402001872104E-3</v>
      </c>
      <c r="C121" s="39">
        <v>-5.3053620642430002E-5</v>
      </c>
      <c r="D121" s="38">
        <v>7.1891009465882495E-4</v>
      </c>
      <c r="E121" s="39">
        <v>-5.6165187761653097E-5</v>
      </c>
      <c r="F121" s="38">
        <v>-6.4508633374151803E-3</v>
      </c>
      <c r="G121" s="38">
        <v>-1.0681851016164901E-3</v>
      </c>
      <c r="H121" s="38">
        <v>1.8107916460363201E-2</v>
      </c>
      <c r="I121" s="38">
        <v>-2.24232552839102E-2</v>
      </c>
      <c r="J121" s="38">
        <v>-4.2224894417673499E-2</v>
      </c>
      <c r="K121" s="38">
        <v>-1.0931886284548199E-4</v>
      </c>
      <c r="L121" s="38">
        <v>2.06556613345468E-3</v>
      </c>
      <c r="M121" s="38">
        <v>0</v>
      </c>
      <c r="N121" s="38">
        <v>0</v>
      </c>
      <c r="O121" s="38">
        <v>-2.8653556525708501E-2</v>
      </c>
      <c r="P121" s="38">
        <v>0</v>
      </c>
      <c r="Q121" s="38">
        <v>2.5322769769847001E-2</v>
      </c>
      <c r="R121" s="38">
        <v>0</v>
      </c>
      <c r="S121" s="38">
        <v>0</v>
      </c>
      <c r="T121" s="38">
        <v>0</v>
      </c>
      <c r="U121" s="38">
        <v>0</v>
      </c>
      <c r="V121" s="38">
        <v>0</v>
      </c>
      <c r="W121" s="38">
        <v>0</v>
      </c>
      <c r="X121" s="38">
        <v>0</v>
      </c>
      <c r="Y121" s="38">
        <v>2.6718187366065398E-4</v>
      </c>
      <c r="Z121" s="38">
        <v>-1.92718580622656E-4</v>
      </c>
      <c r="AA121" s="38">
        <v>1.04781145407865E-4</v>
      </c>
      <c r="AB121" s="39">
        <v>-3.4211040363187702E-5</v>
      </c>
      <c r="AC121" s="38">
        <v>2.5616198345793399E-4</v>
      </c>
      <c r="AD121" s="38">
        <v>5.8768388546203397E-4</v>
      </c>
      <c r="AE121" s="38">
        <v>-1.4297021418977799E-3</v>
      </c>
      <c r="AF121" s="38">
        <v>-5.0989312553957902E-2</v>
      </c>
      <c r="AH121">
        <f t="shared" si="3"/>
        <v>-5.0989312553957902E-2</v>
      </c>
      <c r="AJ121">
        <f t="shared" si="4"/>
        <v>-5.0989312553957902E-2</v>
      </c>
      <c r="AK121">
        <f t="shared" si="5"/>
        <v>-5.1868872958115063E-2</v>
      </c>
    </row>
    <row r="122" spans="1:37">
      <c r="A122" s="37">
        <v>50130</v>
      </c>
      <c r="B122" s="38">
        <v>4.2289834923845502E-3</v>
      </c>
      <c r="C122" s="39">
        <v>-5.1288131545157702E-5</v>
      </c>
      <c r="D122" s="38">
        <v>7.4247658339617799E-4</v>
      </c>
      <c r="E122" s="39">
        <v>-4.9136630891726697E-5</v>
      </c>
      <c r="F122" s="38">
        <v>-6.3323903650556101E-3</v>
      </c>
      <c r="G122" s="38">
        <v>-1.1193647484108E-3</v>
      </c>
      <c r="H122" s="38">
        <v>1.79000999355424E-2</v>
      </c>
      <c r="I122" s="38">
        <v>-2.1934159228727799E-2</v>
      </c>
      <c r="J122" s="38">
        <v>-4.0973604471308801E-2</v>
      </c>
      <c r="K122" s="38">
        <v>-1.1936486156247701E-4</v>
      </c>
      <c r="L122" s="38">
        <v>2.17116175780095E-3</v>
      </c>
      <c r="M122" s="38">
        <v>0</v>
      </c>
      <c r="N122" s="38">
        <v>0</v>
      </c>
      <c r="O122" s="38">
        <v>-2.82136255472599E-2</v>
      </c>
      <c r="P122" s="38">
        <v>0</v>
      </c>
      <c r="Q122" s="38">
        <v>2.5062052455031701E-2</v>
      </c>
      <c r="R122" s="38">
        <v>0</v>
      </c>
      <c r="S122" s="38">
        <v>0</v>
      </c>
      <c r="T122" s="38">
        <v>0</v>
      </c>
      <c r="U122" s="38">
        <v>0</v>
      </c>
      <c r="V122" s="38">
        <v>0</v>
      </c>
      <c r="W122" s="38">
        <v>0</v>
      </c>
      <c r="X122" s="38">
        <v>0</v>
      </c>
      <c r="Y122" s="38">
        <v>2.58339348817767E-4</v>
      </c>
      <c r="Z122" s="38">
        <v>-1.9831569875889801E-4</v>
      </c>
      <c r="AA122" s="38">
        <v>1.00153506476127E-4</v>
      </c>
      <c r="AB122" s="39">
        <v>-3.7441581920395303E-5</v>
      </c>
      <c r="AC122" s="38">
        <v>2.4873472583165402E-4</v>
      </c>
      <c r="AD122" s="38">
        <v>5.8557006509445E-4</v>
      </c>
      <c r="AE122" s="38">
        <v>-1.4135489789108299E-3</v>
      </c>
      <c r="AF122" s="38">
        <v>-4.9144668373976803E-2</v>
      </c>
      <c r="AH122">
        <f t="shared" si="3"/>
        <v>-4.9144668373976803E-2</v>
      </c>
      <c r="AJ122">
        <f t="shared" si="4"/>
        <v>-4.9144668373976803E-2</v>
      </c>
      <c r="AK122">
        <f t="shared" si="5"/>
        <v>-4.9982343877955034E-2</v>
      </c>
    </row>
    <row r="123" spans="1:37">
      <c r="A123" s="37">
        <v>50221</v>
      </c>
      <c r="B123" s="38">
        <v>4.1824632899873501E-3</v>
      </c>
      <c r="C123" s="39">
        <v>-4.9608263375735497E-5</v>
      </c>
      <c r="D123" s="38">
        <v>7.6480006233493999E-4</v>
      </c>
      <c r="E123" s="39">
        <v>-4.3214054441668801E-5</v>
      </c>
      <c r="F123" s="38">
        <v>-6.2169147070935604E-3</v>
      </c>
      <c r="G123" s="38">
        <v>-1.16931553073763E-3</v>
      </c>
      <c r="H123" s="38">
        <v>1.7680489294604598E-2</v>
      </c>
      <c r="I123" s="38">
        <v>-2.1436681865850099E-2</v>
      </c>
      <c r="J123" s="38">
        <v>-3.9756908618967503E-2</v>
      </c>
      <c r="K123" s="38">
        <v>-1.2750407091736E-4</v>
      </c>
      <c r="L123" s="38">
        <v>2.26790268883891E-3</v>
      </c>
      <c r="M123" s="38">
        <v>0</v>
      </c>
      <c r="N123" s="38">
        <v>0</v>
      </c>
      <c r="O123" s="38">
        <v>-2.7781952835194499E-2</v>
      </c>
      <c r="P123" s="38">
        <v>0</v>
      </c>
      <c r="Q123" s="38">
        <v>2.4804282186927401E-2</v>
      </c>
      <c r="R123" s="38">
        <v>0</v>
      </c>
      <c r="S123" s="38">
        <v>0</v>
      </c>
      <c r="T123" s="38">
        <v>0</v>
      </c>
      <c r="U123" s="38">
        <v>0</v>
      </c>
      <c r="V123" s="38">
        <v>0</v>
      </c>
      <c r="W123" s="38">
        <v>0</v>
      </c>
      <c r="X123" s="38">
        <v>0</v>
      </c>
      <c r="Y123" s="38">
        <v>2.4980035260726403E-4</v>
      </c>
      <c r="Z123" s="38">
        <v>-2.0213524766618399E-4</v>
      </c>
      <c r="AA123" s="39">
        <v>9.5920444065022401E-5</v>
      </c>
      <c r="AB123" s="39">
        <v>-3.9919207726314897E-5</v>
      </c>
      <c r="AC123" s="38">
        <v>2.4147045752501899E-4</v>
      </c>
      <c r="AD123" s="38">
        <v>5.8137132392920704E-4</v>
      </c>
      <c r="AE123" s="38">
        <v>-1.39758021930969E-3</v>
      </c>
      <c r="AF123" s="38">
        <v>-4.7353234520460301E-2</v>
      </c>
      <c r="AH123">
        <f t="shared" si="3"/>
        <v>-4.7353234520460301E-2</v>
      </c>
      <c r="AJ123">
        <f t="shared" si="4"/>
        <v>-4.7353234520460301E-2</v>
      </c>
      <c r="AK123">
        <f t="shared" si="5"/>
        <v>-4.8152238572276955E-2</v>
      </c>
    </row>
    <row r="124" spans="1:37">
      <c r="A124" s="37">
        <v>50313</v>
      </c>
      <c r="B124" s="38">
        <v>4.1360911032581301E-3</v>
      </c>
      <c r="C124" s="39">
        <v>-4.8007138574304297E-5</v>
      </c>
      <c r="D124" s="38">
        <v>7.8593194071311105E-4</v>
      </c>
      <c r="E124" s="39">
        <v>-3.8236156484703197E-5</v>
      </c>
      <c r="F124" s="38">
        <v>-6.1043353706386602E-3</v>
      </c>
      <c r="G124" s="38">
        <v>-1.2179196309046699E-3</v>
      </c>
      <c r="H124" s="38">
        <v>1.7450491283034199E-2</v>
      </c>
      <c r="I124" s="38">
        <v>-2.09337116165061E-2</v>
      </c>
      <c r="J124" s="38">
        <v>-3.8574153114553797E-2</v>
      </c>
      <c r="K124" s="38">
        <v>-1.33968641042256E-4</v>
      </c>
      <c r="L124" s="38">
        <v>2.35635516993249E-3</v>
      </c>
      <c r="M124" s="38">
        <v>0</v>
      </c>
      <c r="N124" s="38">
        <v>0</v>
      </c>
      <c r="O124" s="38">
        <v>-2.7358454878106699E-2</v>
      </c>
      <c r="P124" s="38">
        <v>0</v>
      </c>
      <c r="Q124" s="38">
        <v>2.45493966730287E-2</v>
      </c>
      <c r="R124" s="38">
        <v>0</v>
      </c>
      <c r="S124" s="38">
        <v>0</v>
      </c>
      <c r="T124" s="38">
        <v>0</v>
      </c>
      <c r="U124" s="38">
        <v>0</v>
      </c>
      <c r="V124" s="38">
        <v>0</v>
      </c>
      <c r="W124" s="38">
        <v>0</v>
      </c>
      <c r="X124" s="38">
        <v>0</v>
      </c>
      <c r="Y124" s="38">
        <v>2.4155897940467201E-4</v>
      </c>
      <c r="Z124" s="38">
        <v>-2.0443724177713799E-4</v>
      </c>
      <c r="AA124" s="39">
        <v>9.2032197187693097E-5</v>
      </c>
      <c r="AB124" s="39">
        <v>-4.1756684098973397E-5</v>
      </c>
      <c r="AC124" s="38">
        <v>2.3437437763106401E-4</v>
      </c>
      <c r="AD124" s="38">
        <v>5.7542091924542098E-4</v>
      </c>
      <c r="AE124" s="38">
        <v>-1.38179393098144E-3</v>
      </c>
      <c r="AF124" s="38">
        <v>-4.5615121760232899E-2</v>
      </c>
      <c r="AH124">
        <f t="shared" si="3"/>
        <v>-4.5615121760232899E-2</v>
      </c>
      <c r="AJ124">
        <f t="shared" si="4"/>
        <v>-4.5615121760232899E-2</v>
      </c>
      <c r="AK124">
        <f t="shared" si="5"/>
        <v>-4.637834566678338E-2</v>
      </c>
    </row>
    <row r="125" spans="1:37">
      <c r="A125" s="37">
        <v>50405</v>
      </c>
      <c r="B125" s="38">
        <v>4.0898784938341601E-3</v>
      </c>
      <c r="C125" s="39">
        <v>-4.6478585018098497E-5</v>
      </c>
      <c r="D125" s="38">
        <v>8.0592114167133604E-4</v>
      </c>
      <c r="E125" s="39">
        <v>-3.4063002686478599E-5</v>
      </c>
      <c r="F125" s="38">
        <v>-5.9945555326934704E-3</v>
      </c>
      <c r="G125" s="38">
        <v>-1.2650768276158901E-3</v>
      </c>
      <c r="H125" s="38">
        <v>1.7211409515620901E-2</v>
      </c>
      <c r="I125" s="38">
        <v>-2.0427777039785801E-2</v>
      </c>
      <c r="J125" s="38">
        <v>-3.74246594464221E-2</v>
      </c>
      <c r="K125" s="38">
        <v>-1.3896695711168301E-4</v>
      </c>
      <c r="L125" s="38">
        <v>2.4370479236732199E-3</v>
      </c>
      <c r="M125" s="38">
        <v>0</v>
      </c>
      <c r="N125" s="38">
        <v>0</v>
      </c>
      <c r="O125" s="38">
        <v>-2.69430334798141E-2</v>
      </c>
      <c r="P125" s="38">
        <v>0</v>
      </c>
      <c r="Q125" s="38">
        <v>2.42973389321893E-2</v>
      </c>
      <c r="R125" s="38">
        <v>0</v>
      </c>
      <c r="S125" s="38">
        <v>0</v>
      </c>
      <c r="T125" s="38">
        <v>0</v>
      </c>
      <c r="U125" s="38">
        <v>0</v>
      </c>
      <c r="V125" s="38">
        <v>0</v>
      </c>
      <c r="W125" s="38">
        <v>0</v>
      </c>
      <c r="X125" s="38">
        <v>0</v>
      </c>
      <c r="Y125" s="38">
        <v>2.3360815667678499E-4</v>
      </c>
      <c r="Z125" s="38">
        <v>-2.05449644610545E-4</v>
      </c>
      <c r="AA125" s="39">
        <v>8.8445542548454999E-5</v>
      </c>
      <c r="AB125" s="39">
        <v>-4.3052111807041599E-5</v>
      </c>
      <c r="AC125" s="38">
        <v>2.2745004944690501E-4</v>
      </c>
      <c r="AD125" s="38">
        <v>5.68010935259631E-4</v>
      </c>
      <c r="AE125" s="38">
        <v>-1.3661881927968301E-3</v>
      </c>
      <c r="AF125" s="38">
        <v>-4.3930190129441202E-2</v>
      </c>
      <c r="AH125">
        <f t="shared" si="3"/>
        <v>-4.3930190129441202E-2</v>
      </c>
      <c r="AJ125">
        <f t="shared" si="4"/>
        <v>-4.3930190129441202E-2</v>
      </c>
      <c r="AK125">
        <f t="shared" si="5"/>
        <v>-4.4660236099843709E-2</v>
      </c>
    </row>
    <row r="126" spans="1:37">
      <c r="A126" s="37">
        <v>50495</v>
      </c>
      <c r="B126" s="38">
        <v>4.04383701866203E-3</v>
      </c>
      <c r="C126" s="39">
        <v>-4.5017063549043597E-5</v>
      </c>
      <c r="D126" s="38">
        <v>8.2481424159173305E-4</v>
      </c>
      <c r="E126" s="39">
        <v>-3.0573447297319701E-5</v>
      </c>
      <c r="F126" s="38">
        <v>-5.8874824149246904E-3</v>
      </c>
      <c r="G126" s="38">
        <v>-1.31070309424598E-3</v>
      </c>
      <c r="H126" s="38">
        <v>1.69644504776497E-2</v>
      </c>
      <c r="I126" s="38">
        <v>-1.9921082344263701E-2</v>
      </c>
      <c r="J126" s="38">
        <v>-3.6307729678164799E-2</v>
      </c>
      <c r="K126" s="38">
        <v>-1.4268565374862799E-4</v>
      </c>
      <c r="L126" s="38">
        <v>2.5104745667814E-3</v>
      </c>
      <c r="M126" s="38">
        <v>0</v>
      </c>
      <c r="N126" s="38">
        <v>0</v>
      </c>
      <c r="O126" s="38">
        <v>-2.6535578287686899E-2</v>
      </c>
      <c r="P126" s="38">
        <v>0</v>
      </c>
      <c r="Q126" s="38">
        <v>2.4048056573933201E-2</v>
      </c>
      <c r="R126" s="38">
        <v>0</v>
      </c>
      <c r="S126" s="38">
        <v>0</v>
      </c>
      <c r="T126" s="38">
        <v>0</v>
      </c>
      <c r="U126" s="38">
        <v>0</v>
      </c>
      <c r="V126" s="38">
        <v>0</v>
      </c>
      <c r="W126" s="38">
        <v>0</v>
      </c>
      <c r="X126" s="38">
        <v>0</v>
      </c>
      <c r="Y126" s="38">
        <v>2.2593994944378101E-4</v>
      </c>
      <c r="Z126" s="38">
        <v>-2.0537190031127801E-4</v>
      </c>
      <c r="AA126" s="39">
        <v>8.51229894207889E-5</v>
      </c>
      <c r="AB126" s="39">
        <v>-4.3890650608120901E-5</v>
      </c>
      <c r="AC126" s="38">
        <v>2.2069964677849901E-4</v>
      </c>
      <c r="AD126" s="38">
        <v>5.59396751824813E-4</v>
      </c>
      <c r="AE126" s="38">
        <v>-1.35076109493996E-3</v>
      </c>
      <c r="AF126" s="38">
        <v>-4.2298083413654701E-2</v>
      </c>
      <c r="AH126">
        <f t="shared" si="3"/>
        <v>-4.2298083413654701E-2</v>
      </c>
      <c r="AJ126">
        <f t="shared" si="4"/>
        <v>-4.2298083413654701E-2</v>
      </c>
      <c r="AK126">
        <f t="shared" si="5"/>
        <v>-4.2997294546454554E-2</v>
      </c>
    </row>
    <row r="127" spans="1:37">
      <c r="A127" s="37">
        <v>50586</v>
      </c>
      <c r="B127" s="38">
        <v>3.99797817679097E-3</v>
      </c>
      <c r="C127" s="39">
        <v>-4.3617602105299503E-5</v>
      </c>
      <c r="D127" s="38">
        <v>8.4265560393784699E-4</v>
      </c>
      <c r="E127" s="39">
        <v>-2.7662834948015401E-5</v>
      </c>
      <c r="F127" s="38">
        <v>-5.7830271437542503E-3</v>
      </c>
      <c r="G127" s="38">
        <v>-1.3547292470142401E-3</v>
      </c>
      <c r="H127" s="38">
        <v>1.6710729312746999E-2</v>
      </c>
      <c r="I127" s="38">
        <v>-1.9415540088472599E-2</v>
      </c>
      <c r="J127" s="38">
        <v>-3.5222651220388701E-2</v>
      </c>
      <c r="K127" s="38">
        <v>-1.4529151641695499E-4</v>
      </c>
      <c r="L127" s="38">
        <v>2.5770959159645201E-3</v>
      </c>
      <c r="M127" s="38">
        <v>0</v>
      </c>
      <c r="N127" s="38">
        <v>0</v>
      </c>
      <c r="O127" s="38">
        <v>-2.6135969009251601E-2</v>
      </c>
      <c r="P127" s="38">
        <v>0</v>
      </c>
      <c r="Q127" s="38">
        <v>2.3801501171835601E-2</v>
      </c>
      <c r="R127" s="38">
        <v>0</v>
      </c>
      <c r="S127" s="38">
        <v>0</v>
      </c>
      <c r="T127" s="38">
        <v>0</v>
      </c>
      <c r="U127" s="38">
        <v>0</v>
      </c>
      <c r="V127" s="38">
        <v>0</v>
      </c>
      <c r="W127" s="38">
        <v>0</v>
      </c>
      <c r="X127" s="38">
        <v>0</v>
      </c>
      <c r="Y127" s="38">
        <v>2.18545812508953E-4</v>
      </c>
      <c r="Z127" s="38">
        <v>-2.04378122869616E-4</v>
      </c>
      <c r="AA127" s="39">
        <v>8.20320647026826E-5</v>
      </c>
      <c r="AB127" s="39">
        <v>-4.4346061704470098E-5</v>
      </c>
      <c r="AC127" s="38">
        <v>2.14124168608504E-4</v>
      </c>
      <c r="AD127" s="38">
        <v>5.4980109059588002E-4</v>
      </c>
      <c r="AE127" s="38">
        <v>-1.3355107392182899E-3</v>
      </c>
      <c r="AF127" s="38">
        <v>-4.0718260268452398E-2</v>
      </c>
      <c r="AH127">
        <f t="shared" si="3"/>
        <v>-4.0718260268452398E-2</v>
      </c>
      <c r="AJ127">
        <f t="shared" si="4"/>
        <v>-4.0718260268452398E-2</v>
      </c>
      <c r="AK127">
        <f t="shared" si="5"/>
        <v>-4.1388747703877377E-2</v>
      </c>
    </row>
    <row r="128" spans="1:37">
      <c r="A128" s="37">
        <v>50678</v>
      </c>
      <c r="B128" s="38">
        <v>3.9523133595998801E-3</v>
      </c>
      <c r="C128" s="39">
        <v>-4.2275736004938999E-5</v>
      </c>
      <c r="D128" s="38">
        <v>8.59487507069725E-4</v>
      </c>
      <c r="E128" s="39">
        <v>-2.5240956718977901E-5</v>
      </c>
      <c r="F128" s="38">
        <v>-5.6811046005625903E-3</v>
      </c>
      <c r="G128" s="38">
        <v>-1.39709965097329E-3</v>
      </c>
      <c r="H128" s="38">
        <v>1.6451275386744998E-2</v>
      </c>
      <c r="I128" s="38">
        <v>-1.8912801203779299E-2</v>
      </c>
      <c r="J128" s="38">
        <v>-3.4168701077140297E-2</v>
      </c>
      <c r="K128" s="38">
        <v>-1.4693326620093499E-4</v>
      </c>
      <c r="L128" s="38">
        <v>2.63734218072056E-3</v>
      </c>
      <c r="M128" s="38">
        <v>0</v>
      </c>
      <c r="N128" s="38">
        <v>0</v>
      </c>
      <c r="O128" s="38">
        <v>-2.5744077350274001E-2</v>
      </c>
      <c r="P128" s="38">
        <v>0</v>
      </c>
      <c r="Q128" s="38">
        <v>2.3557627719892501E-2</v>
      </c>
      <c r="R128" s="38">
        <v>0</v>
      </c>
      <c r="S128" s="38">
        <v>0</v>
      </c>
      <c r="T128" s="38">
        <v>0</v>
      </c>
      <c r="U128" s="38">
        <v>0</v>
      </c>
      <c r="V128" s="38">
        <v>0</v>
      </c>
      <c r="W128" s="38">
        <v>0</v>
      </c>
      <c r="X128" s="38">
        <v>0</v>
      </c>
      <c r="Y128" s="38">
        <v>2.11416798060151E-4</v>
      </c>
      <c r="Z128" s="38">
        <v>-2.02619969869079E-4</v>
      </c>
      <c r="AA128" s="39">
        <v>7.9144679297519195E-5</v>
      </c>
      <c r="AB128" s="39">
        <v>-4.44820846136528E-5</v>
      </c>
      <c r="AC128" s="38">
        <v>2.0772362583417801E-4</v>
      </c>
      <c r="AD128" s="38">
        <v>5.3941767032998395E-4</v>
      </c>
      <c r="AE128" s="38">
        <v>-1.32043523935451E-3</v>
      </c>
      <c r="AF128" s="38">
        <v>-3.91900222079423E-2</v>
      </c>
      <c r="AH128">
        <f t="shared" si="3"/>
        <v>-3.91900222079423E-2</v>
      </c>
      <c r="AJ128">
        <f t="shared" si="4"/>
        <v>-3.91900222079423E-2</v>
      </c>
      <c r="AK128">
        <f t="shared" si="5"/>
        <v>-3.9833689660780464E-2</v>
      </c>
    </row>
    <row r="129" spans="1:37">
      <c r="A129" s="37">
        <v>50770</v>
      </c>
      <c r="B129" s="38">
        <v>3.9068538048419102E-3</v>
      </c>
      <c r="C129" s="39">
        <v>-4.0987453934495901E-5</v>
      </c>
      <c r="D129" s="38">
        <v>8.7535026570927403E-4</v>
      </c>
      <c r="E129" s="39">
        <v>-2.3230235858985499E-5</v>
      </c>
      <c r="F129" s="38">
        <v>-5.5816332659129704E-3</v>
      </c>
      <c r="G129" s="38">
        <v>-1.43777098939964E-3</v>
      </c>
      <c r="H129" s="38">
        <v>1.6187037620160001E-2</v>
      </c>
      <c r="I129" s="38">
        <v>-1.8414282481723498E-2</v>
      </c>
      <c r="J129" s="38">
        <v>-3.3145149609220798E-2</v>
      </c>
      <c r="K129" s="38">
        <v>-1.47743226827079E-4</v>
      </c>
      <c r="L129" s="38">
        <v>2.6916150410388E-3</v>
      </c>
      <c r="M129" s="38">
        <v>0</v>
      </c>
      <c r="N129" s="38">
        <v>0</v>
      </c>
      <c r="O129" s="38">
        <v>-2.5359768704507901E-2</v>
      </c>
      <c r="P129" s="38">
        <v>0</v>
      </c>
      <c r="Q129" s="38">
        <v>2.3316394161940399E-2</v>
      </c>
      <c r="R129" s="38">
        <v>0</v>
      </c>
      <c r="S129" s="38">
        <v>0</v>
      </c>
      <c r="T129" s="38">
        <v>0</v>
      </c>
      <c r="U129" s="38">
        <v>0</v>
      </c>
      <c r="V129" s="38">
        <v>0</v>
      </c>
      <c r="W129" s="38">
        <v>0</v>
      </c>
      <c r="X129" s="38">
        <v>0</v>
      </c>
      <c r="Y129" s="38">
        <v>2.0454372525875199E-4</v>
      </c>
      <c r="Z129" s="38">
        <v>-2.0022922648721899E-4</v>
      </c>
      <c r="AA129" s="39">
        <v>7.6436567651494005E-5</v>
      </c>
      <c r="AB129" s="39">
        <v>-4.4353663861616199E-5</v>
      </c>
      <c r="AC129" s="38">
        <v>2.0149720338239101E-4</v>
      </c>
      <c r="AD129" s="38">
        <v>5.28414501896612E-4</v>
      </c>
      <c r="AE129" s="38">
        <v>-1.3055327212603701E-3</v>
      </c>
      <c r="AF129" s="38">
        <v>-3.7712538687115098E-2</v>
      </c>
      <c r="AH129">
        <f t="shared" si="3"/>
        <v>-3.7712538687115098E-2</v>
      </c>
      <c r="AJ129">
        <f t="shared" si="4"/>
        <v>-3.7712538687115098E-2</v>
      </c>
      <c r="AK129">
        <f t="shared" si="5"/>
        <v>-3.8331104568128431E-2</v>
      </c>
    </row>
    <row r="130" spans="1:37">
      <c r="A130" s="37">
        <v>50860</v>
      </c>
      <c r="B130" s="38">
        <v>3.8616105547403302E-3</v>
      </c>
      <c r="C130" s="39">
        <v>-3.9749149205692698E-5</v>
      </c>
      <c r="D130" s="38">
        <v>8.9028234589304397E-4</v>
      </c>
      <c r="E130" s="39">
        <v>-2.15641204028798E-5</v>
      </c>
      <c r="F130" s="38">
        <v>-5.4845350609554998E-3</v>
      </c>
      <c r="G130" s="38">
        <v>-1.47671110023111E-3</v>
      </c>
      <c r="H130" s="38">
        <v>1.59188895847363E-2</v>
      </c>
      <c r="I130" s="38">
        <v>-1.7921191672857099E-2</v>
      </c>
      <c r="J130" s="38">
        <v>-3.2151263854891997E-2</v>
      </c>
      <c r="K130" s="38">
        <v>-1.4783887473945799E-4</v>
      </c>
      <c r="L130" s="38">
        <v>2.7402896095965802E-3</v>
      </c>
      <c r="M130" s="38">
        <v>0</v>
      </c>
      <c r="N130" s="38">
        <v>0</v>
      </c>
      <c r="O130" s="38">
        <v>-2.4982903622468501E-2</v>
      </c>
      <c r="P130" s="38">
        <v>0</v>
      </c>
      <c r="Q130" s="38">
        <v>2.3077760985226101E-2</v>
      </c>
      <c r="R130" s="38">
        <v>0</v>
      </c>
      <c r="S130" s="38">
        <v>0</v>
      </c>
      <c r="T130" s="38">
        <v>0</v>
      </c>
      <c r="U130" s="38">
        <v>0</v>
      </c>
      <c r="V130" s="38">
        <v>0</v>
      </c>
      <c r="W130" s="38">
        <v>0</v>
      </c>
      <c r="X130" s="38">
        <v>0</v>
      </c>
      <c r="Y130" s="38">
        <v>1.9791731755911701E-4</v>
      </c>
      <c r="Z130" s="38">
        <v>-1.97320124209899E-4</v>
      </c>
      <c r="AA130" s="39">
        <v>7.3886792940687493E-5</v>
      </c>
      <c r="AB130" s="39">
        <v>-4.4008039817527899E-5</v>
      </c>
      <c r="AC130" s="38">
        <v>1.9544340064840701E-4</v>
      </c>
      <c r="AD130" s="38">
        <v>5.1693685227066101E-4</v>
      </c>
      <c r="AE130" s="38">
        <v>-1.29080132329296E-3</v>
      </c>
      <c r="AF130" s="38">
        <v>-3.62848694994619E-2</v>
      </c>
      <c r="AH130">
        <f t="shared" ref="AH130:AH132" si="6">AF130+$AG$2</f>
        <v>-3.62848694994619E-2</v>
      </c>
      <c r="AJ130">
        <f t="shared" ref="AJ130:AJ132" si="7">+AH130</f>
        <v>-3.62848694994619E-2</v>
      </c>
      <c r="AK130">
        <f t="shared" ref="AK130:AK132" si="8">AH130-SUM(Y130:AD130,K130)</f>
        <v>-3.6879886824113889E-2</v>
      </c>
    </row>
    <row r="131" spans="1:37">
      <c r="A131" s="37">
        <v>50951</v>
      </c>
      <c r="B131" s="38">
        <v>3.8165944182436099E-3</v>
      </c>
      <c r="C131" s="39">
        <v>-3.8557575858771201E-5</v>
      </c>
      <c r="D131" s="38">
        <v>9.0432047337796304E-4</v>
      </c>
      <c r="E131" s="39">
        <v>-2.0185661754290401E-5</v>
      </c>
      <c r="F131" s="38">
        <v>-5.3897351885340899E-3</v>
      </c>
      <c r="G131" s="38">
        <v>-1.51389788159342E-3</v>
      </c>
      <c r="H131" s="38">
        <v>1.5647634362020602E-2</v>
      </c>
      <c r="I131" s="38">
        <v>-1.7434550346188401E-2</v>
      </c>
      <c r="J131" s="38">
        <v>-3.11863104465071E-2</v>
      </c>
      <c r="K131" s="38">
        <v>-1.47324274572174E-4</v>
      </c>
      <c r="L131" s="38">
        <v>2.7837162793840002E-3</v>
      </c>
      <c r="M131" s="38">
        <v>0</v>
      </c>
      <c r="N131" s="38">
        <v>0</v>
      </c>
      <c r="O131" s="38">
        <v>-2.46133390839786E-2</v>
      </c>
      <c r="P131" s="38">
        <v>0</v>
      </c>
      <c r="Q131" s="38">
        <v>2.2841690870191798E-2</v>
      </c>
      <c r="R131" s="38">
        <v>0</v>
      </c>
      <c r="S131" s="38">
        <v>0</v>
      </c>
      <c r="T131" s="38">
        <v>0</v>
      </c>
      <c r="U131" s="38">
        <v>0</v>
      </c>
      <c r="V131" s="38">
        <v>0</v>
      </c>
      <c r="W131" s="38">
        <v>0</v>
      </c>
      <c r="X131" s="38">
        <v>0</v>
      </c>
      <c r="Y131" s="38">
        <v>1.9152831273214899E-4</v>
      </c>
      <c r="Z131" s="38">
        <v>-1.9399141736499E-4</v>
      </c>
      <c r="AA131" s="39">
        <v>7.1477311035931095E-5</v>
      </c>
      <c r="AB131" s="39">
        <v>-4.3485716920011402E-5</v>
      </c>
      <c r="AC131" s="38">
        <v>1.8956015288062799E-4</v>
      </c>
      <c r="AD131" s="38">
        <v>5.0510990533330605E-4</v>
      </c>
      <c r="AE131" s="38">
        <v>-1.2762391964949099E-3</v>
      </c>
      <c r="AF131" s="38">
        <v>-3.4905984704567503E-2</v>
      </c>
      <c r="AH131">
        <f t="shared" si="6"/>
        <v>-3.4905984704567503E-2</v>
      </c>
      <c r="AJ131">
        <f t="shared" si="7"/>
        <v>-3.4905984704567503E-2</v>
      </c>
      <c r="AK131">
        <f t="shared" si="8"/>
        <v>-3.5478858977692339E-2</v>
      </c>
    </row>
    <row r="132" spans="1:37">
      <c r="A132" s="37">
        <v>51043</v>
      </c>
      <c r="B132" s="38">
        <v>3.7718159374500299E-3</v>
      </c>
      <c r="C132" s="39">
        <v>-3.7409809209207001E-5</v>
      </c>
      <c r="D132" s="38">
        <v>9.1749973556627998E-4</v>
      </c>
      <c r="E132" s="39">
        <v>-1.9046260042862101E-5</v>
      </c>
      <c r="F132" s="38">
        <v>-5.2971619759850704E-3</v>
      </c>
      <c r="G132" s="38">
        <v>-1.5493182671457301E-3</v>
      </c>
      <c r="H132" s="38">
        <v>1.53740091640994E-2</v>
      </c>
      <c r="I132" s="38">
        <v>-1.6955214658022699E-2</v>
      </c>
      <c r="J132" s="38">
        <v>-3.02495581594838E-2</v>
      </c>
      <c r="K132" s="38">
        <v>-1.4629140353754301E-4</v>
      </c>
      <c r="L132" s="38">
        <v>2.82222245879016E-3</v>
      </c>
      <c r="M132" s="38">
        <v>0</v>
      </c>
      <c r="N132" s="38">
        <v>0</v>
      </c>
      <c r="O132" s="38">
        <v>-2.4250929596813301E-2</v>
      </c>
      <c r="P132" s="38">
        <v>0</v>
      </c>
      <c r="Q132" s="38">
        <v>2.2608148389404299E-2</v>
      </c>
      <c r="R132" s="38">
        <v>0</v>
      </c>
      <c r="S132" s="38">
        <v>0</v>
      </c>
      <c r="T132" s="38">
        <v>0</v>
      </c>
      <c r="U132" s="38">
        <v>0</v>
      </c>
      <c r="V132" s="38">
        <v>0</v>
      </c>
      <c r="W132" s="38">
        <v>0</v>
      </c>
      <c r="X132" s="38">
        <v>0</v>
      </c>
      <c r="Y132" s="38">
        <v>1.85367549890011E-4</v>
      </c>
      <c r="Z132" s="38">
        <v>-1.90328239175919E-4</v>
      </c>
      <c r="AA132" s="39">
        <v>6.9192586977003404E-5</v>
      </c>
      <c r="AB132" s="39">
        <v>-4.2821321505940898E-5</v>
      </c>
      <c r="AC132" s="38">
        <v>1.83844935841761E-4</v>
      </c>
      <c r="AD132" s="38">
        <v>4.9304114576237401E-4</v>
      </c>
      <c r="AE132" s="38">
        <v>-1.2618445048181201E-3</v>
      </c>
      <c r="AF132" s="38">
        <v>-3.3574782291959503E-2</v>
      </c>
      <c r="AH132">
        <f t="shared" si="6"/>
        <v>-3.3574782291959503E-2</v>
      </c>
      <c r="AJ132">
        <f t="shared" si="7"/>
        <v>-3.3574782291959503E-2</v>
      </c>
      <c r="AK132">
        <f t="shared" si="8"/>
        <v>-3.4126787546211249E-2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22E1-D203-0242-A326-628E535A82BD}">
  <dimension ref="A1:AK132"/>
  <sheetViews>
    <sheetView topLeftCell="AL2" zoomScale="161" workbookViewId="0">
      <selection activeCell="AM22" sqref="AM22"/>
    </sheetView>
  </sheetViews>
  <sheetFormatPr defaultColWidth="8.85546875" defaultRowHeight="15"/>
  <sheetData>
    <row r="1" spans="1:37">
      <c r="A1" s="36" t="s">
        <v>0</v>
      </c>
      <c r="B1" s="36" t="s">
        <v>80</v>
      </c>
      <c r="C1" s="36" t="s">
        <v>81</v>
      </c>
      <c r="D1" s="36" t="s">
        <v>82</v>
      </c>
      <c r="E1" s="36" t="s">
        <v>83</v>
      </c>
      <c r="F1" s="36" t="s">
        <v>84</v>
      </c>
      <c r="G1" s="36" t="s">
        <v>85</v>
      </c>
      <c r="H1" s="36" t="s">
        <v>86</v>
      </c>
      <c r="I1" s="36" t="s">
        <v>87</v>
      </c>
      <c r="J1" s="36" t="s">
        <v>88</v>
      </c>
      <c r="K1" s="36" t="s">
        <v>89</v>
      </c>
      <c r="L1" s="36" t="s">
        <v>90</v>
      </c>
      <c r="M1" s="36" t="s">
        <v>91</v>
      </c>
      <c r="N1" s="36" t="s">
        <v>92</v>
      </c>
      <c r="O1" s="36" t="s">
        <v>93</v>
      </c>
      <c r="P1" s="36" t="s">
        <v>94</v>
      </c>
      <c r="Q1" s="36" t="s">
        <v>95</v>
      </c>
      <c r="R1" s="36" t="s">
        <v>96</v>
      </c>
      <c r="S1" s="36" t="s">
        <v>97</v>
      </c>
      <c r="T1" s="36" t="s">
        <v>98</v>
      </c>
      <c r="U1" s="36" t="s">
        <v>99</v>
      </c>
      <c r="V1" s="36" t="s">
        <v>100</v>
      </c>
      <c r="W1" s="36" t="s">
        <v>44</v>
      </c>
      <c r="X1" s="36" t="s">
        <v>45</v>
      </c>
      <c r="Y1" s="36" t="s">
        <v>101</v>
      </c>
      <c r="Z1" s="36" t="s">
        <v>102</v>
      </c>
      <c r="AA1" s="36" t="s">
        <v>103</v>
      </c>
      <c r="AB1" s="36" t="s">
        <v>104</v>
      </c>
      <c r="AC1" s="36" t="s">
        <v>105</v>
      </c>
      <c r="AD1" s="36" t="s">
        <v>106</v>
      </c>
      <c r="AE1" s="36" t="s">
        <v>107</v>
      </c>
      <c r="AF1" s="36" t="s">
        <v>46</v>
      </c>
      <c r="AG1" s="36" t="s">
        <v>108</v>
      </c>
      <c r="AH1" t="s">
        <v>109</v>
      </c>
      <c r="AI1" t="s">
        <v>110</v>
      </c>
      <c r="AJ1" t="s">
        <v>1233</v>
      </c>
      <c r="AK1" t="s">
        <v>1234</v>
      </c>
    </row>
    <row r="2" spans="1:37">
      <c r="A2" s="37">
        <v>39172</v>
      </c>
      <c r="B2" s="38">
        <v>-6.1894340767716403E-2</v>
      </c>
      <c r="C2" s="38">
        <v>-0.44262216458423898</v>
      </c>
      <c r="D2" s="38">
        <v>-3.1638605691933501E-3</v>
      </c>
      <c r="E2" s="38">
        <v>-0.56351992644680804</v>
      </c>
      <c r="F2" s="39">
        <v>-8.6836658503397501E-5</v>
      </c>
      <c r="G2" s="38">
        <v>3.7440502090524699E-2</v>
      </c>
      <c r="H2" s="38">
        <v>-1.00199561828759</v>
      </c>
      <c r="I2" s="38">
        <v>-0.17761131146459799</v>
      </c>
      <c r="J2" s="38">
        <v>-0.13470560238057</v>
      </c>
      <c r="K2" s="38">
        <v>-1.1188205278393899</v>
      </c>
      <c r="L2" s="38">
        <v>-0.106589640276906</v>
      </c>
      <c r="M2" s="38">
        <v>0</v>
      </c>
      <c r="N2" s="38">
        <v>0</v>
      </c>
      <c r="O2" s="38">
        <v>-3.2706932554325698E-2</v>
      </c>
      <c r="P2" s="38">
        <v>0</v>
      </c>
      <c r="Q2" s="38">
        <v>-0.252873942273041</v>
      </c>
      <c r="R2" s="38">
        <v>0</v>
      </c>
      <c r="S2" s="38">
        <v>0</v>
      </c>
      <c r="T2" s="38">
        <v>0</v>
      </c>
      <c r="U2" s="38">
        <v>0</v>
      </c>
      <c r="V2" s="38">
        <v>0</v>
      </c>
      <c r="W2" s="38">
        <v>0</v>
      </c>
      <c r="X2" s="38">
        <v>0</v>
      </c>
      <c r="Y2" s="38">
        <v>0</v>
      </c>
      <c r="Z2" s="38">
        <v>0</v>
      </c>
      <c r="AA2" s="38">
        <v>0</v>
      </c>
      <c r="AB2" s="38">
        <v>0</v>
      </c>
      <c r="AC2" s="38">
        <v>0</v>
      </c>
      <c r="AD2" s="38">
        <v>0</v>
      </c>
      <c r="AE2" s="38">
        <v>-5.8396115868135003E-3</v>
      </c>
      <c r="AF2" s="38">
        <v>-3.8649898135991698</v>
      </c>
      <c r="AG2" s="38">
        <v>9.46689227889763E-3</v>
      </c>
      <c r="AH2">
        <f t="shared" ref="AH2:AH65" si="0">AF2+$AG$2</f>
        <v>-3.8555229213202722</v>
      </c>
      <c r="AI2">
        <v>0.92500000000000004</v>
      </c>
      <c r="AJ2">
        <f t="shared" ref="AJ2:AJ65" si="1">+AH2</f>
        <v>-3.8555229213202722</v>
      </c>
      <c r="AK2">
        <f t="shared" ref="AK2:AK65" si="2">AH2-SUM(Y2:AD2,K2)</f>
        <v>-2.7367023934808823</v>
      </c>
    </row>
    <row r="3" spans="1:37">
      <c r="A3" s="37">
        <v>39263</v>
      </c>
      <c r="B3" s="38">
        <v>-0.33483091334258502</v>
      </c>
      <c r="C3" s="38">
        <v>-0.29376578116618102</v>
      </c>
      <c r="D3" s="38">
        <v>2.3010435663927999E-2</v>
      </c>
      <c r="E3" s="38">
        <v>-0.67014600112456202</v>
      </c>
      <c r="F3" s="38">
        <v>-4.91495744843575E-2</v>
      </c>
      <c r="G3" s="38">
        <v>6.6650445218426196E-2</v>
      </c>
      <c r="H3" s="38">
        <v>0.45826717588966998</v>
      </c>
      <c r="I3" s="38">
        <v>2.5028704974225699E-2</v>
      </c>
      <c r="J3" s="38">
        <v>-4.6150034891359999E-2</v>
      </c>
      <c r="K3" s="38">
        <v>-0.59755094902023198</v>
      </c>
      <c r="L3" s="38">
        <v>-2.5963801448510699E-2</v>
      </c>
      <c r="M3" s="38">
        <v>0</v>
      </c>
      <c r="N3" s="38">
        <v>0</v>
      </c>
      <c r="O3" s="38">
        <v>-7.0461535108594806E-2</v>
      </c>
      <c r="P3" s="38">
        <v>0</v>
      </c>
      <c r="Q3" s="38">
        <v>1.8280234679886301E-3</v>
      </c>
      <c r="R3" s="38">
        <v>0</v>
      </c>
      <c r="S3" s="38">
        <v>0</v>
      </c>
      <c r="T3" s="38">
        <v>0</v>
      </c>
      <c r="U3" s="38">
        <v>0</v>
      </c>
      <c r="V3" s="38">
        <v>0</v>
      </c>
      <c r="W3" s="38">
        <v>0</v>
      </c>
      <c r="X3" s="38">
        <v>0</v>
      </c>
      <c r="Y3" s="38">
        <v>0</v>
      </c>
      <c r="Z3" s="38">
        <v>0</v>
      </c>
      <c r="AA3" s="38">
        <v>0</v>
      </c>
      <c r="AB3" s="38">
        <v>0</v>
      </c>
      <c r="AC3" s="38">
        <v>0</v>
      </c>
      <c r="AD3" s="38">
        <v>0</v>
      </c>
      <c r="AE3" s="38">
        <v>-5.8057088786628696E-3</v>
      </c>
      <c r="AF3" s="38">
        <v>-1.51903951425081</v>
      </c>
      <c r="AH3">
        <f t="shared" si="0"/>
        <v>-1.5095726219719123</v>
      </c>
      <c r="AI3">
        <v>0.99</v>
      </c>
      <c r="AJ3">
        <f t="shared" si="1"/>
        <v>-1.5095726219719123</v>
      </c>
      <c r="AK3">
        <f t="shared" si="2"/>
        <v>-0.91202167295168035</v>
      </c>
    </row>
    <row r="4" spans="1:37">
      <c r="A4" s="37">
        <v>39355</v>
      </c>
      <c r="B4" s="38">
        <v>0.177083018329318</v>
      </c>
      <c r="C4" s="38">
        <v>-0.198877962901581</v>
      </c>
      <c r="D4" s="38">
        <v>0.150665670974132</v>
      </c>
      <c r="E4" s="38">
        <v>-0.90796944805385904</v>
      </c>
      <c r="F4" s="38">
        <v>-4.0319538728634099E-2</v>
      </c>
      <c r="G4" s="38">
        <v>-5.3597341750269999E-2</v>
      </c>
      <c r="H4" s="38">
        <v>-0.70649731672247096</v>
      </c>
      <c r="I4" s="38">
        <v>-6.0683556915402002E-3</v>
      </c>
      <c r="J4" s="38">
        <v>-7.9594056570859799E-4</v>
      </c>
      <c r="K4" s="38">
        <v>-0.67743138973468597</v>
      </c>
      <c r="L4" s="38">
        <v>-0.29690438197503799</v>
      </c>
      <c r="M4" s="38">
        <v>0</v>
      </c>
      <c r="N4" s="38">
        <v>0</v>
      </c>
      <c r="O4" s="38">
        <v>-7.7468744344394602E-2</v>
      </c>
      <c r="P4" s="38">
        <v>0</v>
      </c>
      <c r="Q4" s="38">
        <v>-4.17650964299685E-2</v>
      </c>
      <c r="R4" s="38">
        <v>0</v>
      </c>
      <c r="S4" s="38">
        <v>0</v>
      </c>
      <c r="T4" s="38">
        <v>0</v>
      </c>
      <c r="U4" s="38">
        <v>0</v>
      </c>
      <c r="V4" s="38">
        <v>0</v>
      </c>
      <c r="W4" s="38">
        <v>0</v>
      </c>
      <c r="X4" s="38">
        <v>0</v>
      </c>
      <c r="Y4" s="38">
        <v>0</v>
      </c>
      <c r="Z4" s="38">
        <v>0</v>
      </c>
      <c r="AA4" s="38">
        <v>0</v>
      </c>
      <c r="AB4" s="38">
        <v>0</v>
      </c>
      <c r="AC4" s="38">
        <v>0</v>
      </c>
      <c r="AD4" s="38">
        <v>0</v>
      </c>
      <c r="AE4" s="38">
        <v>-5.7710638314966804E-3</v>
      </c>
      <c r="AF4" s="38">
        <v>-2.6857178914262101</v>
      </c>
      <c r="AH4">
        <f t="shared" si="0"/>
        <v>-2.6762509991473125</v>
      </c>
      <c r="AI4">
        <v>1.07</v>
      </c>
      <c r="AJ4">
        <f t="shared" si="1"/>
        <v>-2.6762509991473125</v>
      </c>
      <c r="AK4">
        <f t="shared" si="2"/>
        <v>-1.9988196094126265</v>
      </c>
    </row>
    <row r="5" spans="1:37">
      <c r="A5" s="37">
        <v>39447</v>
      </c>
      <c r="B5" s="38">
        <v>-1.8995694879915901E-2</v>
      </c>
      <c r="C5" s="38">
        <v>-0.28292308824399898</v>
      </c>
      <c r="D5" s="38">
        <v>0.188815977484631</v>
      </c>
      <c r="E5" s="38">
        <v>-0.83108702572506499</v>
      </c>
      <c r="F5" s="38">
        <v>-1.1405523385367799E-2</v>
      </c>
      <c r="G5" s="38">
        <v>-8.9670894007012503E-2</v>
      </c>
      <c r="H5" s="38">
        <v>-0.310402113615103</v>
      </c>
      <c r="I5" s="38">
        <v>-6.6215165766839099E-2</v>
      </c>
      <c r="J5" s="38">
        <v>-4.9721517733078098E-2</v>
      </c>
      <c r="K5" s="38">
        <v>-1.1241355262086199</v>
      </c>
      <c r="L5" s="38">
        <v>-0.43666466417383898</v>
      </c>
      <c r="M5" s="38">
        <v>0</v>
      </c>
      <c r="N5" s="38">
        <v>0</v>
      </c>
      <c r="O5" s="38">
        <v>-6.2188461615961803E-2</v>
      </c>
      <c r="P5" s="38">
        <v>0</v>
      </c>
      <c r="Q5" s="38">
        <v>-0.105786115973984</v>
      </c>
      <c r="R5" s="38">
        <v>0</v>
      </c>
      <c r="S5" s="38">
        <v>0</v>
      </c>
      <c r="T5" s="38">
        <v>0</v>
      </c>
      <c r="U5" s="38">
        <v>0</v>
      </c>
      <c r="V5" s="38">
        <v>0</v>
      </c>
      <c r="W5" s="38">
        <v>0</v>
      </c>
      <c r="X5" s="38">
        <v>0</v>
      </c>
      <c r="Y5" s="38">
        <v>0</v>
      </c>
      <c r="Z5" s="38">
        <v>0</v>
      </c>
      <c r="AA5" s="38">
        <v>0</v>
      </c>
      <c r="AB5" s="38">
        <v>0</v>
      </c>
      <c r="AC5" s="38">
        <v>0</v>
      </c>
      <c r="AD5" s="38">
        <v>0</v>
      </c>
      <c r="AE5" s="38">
        <v>-5.7357209435528198E-3</v>
      </c>
      <c r="AF5" s="38">
        <v>-3.2061155347877102</v>
      </c>
      <c r="AH5">
        <f t="shared" si="0"/>
        <v>-3.1966486425088125</v>
      </c>
      <c r="AI5">
        <v>1.0974999999999999</v>
      </c>
      <c r="AJ5">
        <f t="shared" si="1"/>
        <v>-3.1966486425088125</v>
      </c>
      <c r="AK5">
        <f t="shared" si="2"/>
        <v>-2.0725131163001924</v>
      </c>
    </row>
    <row r="6" spans="1:37">
      <c r="A6" s="37">
        <v>39538</v>
      </c>
      <c r="B6" s="38">
        <v>0.119071606847137</v>
      </c>
      <c r="C6" s="38">
        <v>0.35665787353054301</v>
      </c>
      <c r="D6" s="38">
        <v>0.22668294359843599</v>
      </c>
      <c r="E6" s="38">
        <v>0.55275920693695102</v>
      </c>
      <c r="F6" s="38">
        <v>2.5055294927213499E-2</v>
      </c>
      <c r="G6" s="38">
        <v>-9.5791827517774097E-3</v>
      </c>
      <c r="H6" s="38">
        <v>-0.57988595628425099</v>
      </c>
      <c r="I6" s="38">
        <v>0.103274359462645</v>
      </c>
      <c r="J6" s="38">
        <v>-8.3073885180382695E-2</v>
      </c>
      <c r="K6" s="38">
        <v>-1.37322006868147</v>
      </c>
      <c r="L6" s="38">
        <v>-0.37295945899662702</v>
      </c>
      <c r="M6" s="38">
        <v>0</v>
      </c>
      <c r="N6" s="38">
        <v>0</v>
      </c>
      <c r="O6" s="38">
        <v>-5.1366380040243499E-2</v>
      </c>
      <c r="P6" s="38">
        <v>0</v>
      </c>
      <c r="Q6" s="38">
        <v>-7.3823204402276299E-3</v>
      </c>
      <c r="R6" s="38">
        <v>0</v>
      </c>
      <c r="S6" s="38">
        <v>0</v>
      </c>
      <c r="T6" s="38">
        <v>0</v>
      </c>
      <c r="U6" s="38">
        <v>0</v>
      </c>
      <c r="V6" s="38">
        <v>0</v>
      </c>
      <c r="W6" s="38">
        <v>0</v>
      </c>
      <c r="X6" s="38">
        <v>0</v>
      </c>
      <c r="Y6" s="38">
        <v>0</v>
      </c>
      <c r="Z6" s="38">
        <v>0</v>
      </c>
      <c r="AA6" s="38">
        <v>0</v>
      </c>
      <c r="AB6" s="38">
        <v>0</v>
      </c>
      <c r="AC6" s="38">
        <v>0</v>
      </c>
      <c r="AD6" s="38">
        <v>0</v>
      </c>
      <c r="AE6" s="38">
        <v>-5.69972312595198E-3</v>
      </c>
      <c r="AF6" s="38">
        <v>-1.09966569019801</v>
      </c>
      <c r="AH6">
        <f t="shared" si="0"/>
        <v>-1.0901987979191123</v>
      </c>
      <c r="AI6">
        <v>1.0575000000000001</v>
      </c>
      <c r="AJ6">
        <f t="shared" si="1"/>
        <v>-1.0901987979191123</v>
      </c>
      <c r="AK6">
        <f t="shared" si="2"/>
        <v>0.28302127076235761</v>
      </c>
    </row>
    <row r="7" spans="1:37">
      <c r="A7" s="37">
        <v>39629</v>
      </c>
      <c r="B7" s="38">
        <v>0.19692232507421401</v>
      </c>
      <c r="C7" s="38">
        <v>0.33275292731915601</v>
      </c>
      <c r="D7" s="38">
        <v>9.6829948099554503E-2</v>
      </c>
      <c r="E7" s="38">
        <v>0.79587142212418505</v>
      </c>
      <c r="F7" s="38">
        <v>-2.14349593663767E-2</v>
      </c>
      <c r="G7" s="38">
        <v>-1.5430440300005101E-2</v>
      </c>
      <c r="H7" s="38">
        <v>2.3508346771910101E-2</v>
      </c>
      <c r="I7" s="38">
        <v>0.134712225281517</v>
      </c>
      <c r="J7" s="38">
        <v>-3.2531033497585703E-2</v>
      </c>
      <c r="K7" s="38">
        <v>-1.53939875381477</v>
      </c>
      <c r="L7" s="38">
        <v>-0.27968361579551398</v>
      </c>
      <c r="M7" s="38">
        <v>0</v>
      </c>
      <c r="N7" s="38">
        <v>0</v>
      </c>
      <c r="O7" s="38">
        <v>-4.3194562243349902E-2</v>
      </c>
      <c r="P7" s="38">
        <v>0</v>
      </c>
      <c r="Q7" s="38">
        <v>-6.8995102517304993E-2</v>
      </c>
      <c r="R7" s="38">
        <v>0</v>
      </c>
      <c r="S7" s="38">
        <v>0</v>
      </c>
      <c r="T7" s="38">
        <v>0</v>
      </c>
      <c r="U7" s="38">
        <v>0</v>
      </c>
      <c r="V7" s="38">
        <v>0</v>
      </c>
      <c r="W7" s="38">
        <v>0</v>
      </c>
      <c r="X7" s="38">
        <v>0</v>
      </c>
      <c r="Y7" s="38">
        <v>0</v>
      </c>
      <c r="Z7" s="38">
        <v>0</v>
      </c>
      <c r="AA7" s="38">
        <v>0</v>
      </c>
      <c r="AB7" s="38">
        <v>0</v>
      </c>
      <c r="AC7" s="38">
        <v>0</v>
      </c>
      <c r="AD7" s="38">
        <v>0</v>
      </c>
      <c r="AE7" s="38">
        <v>-5.6631117518720396E-3</v>
      </c>
      <c r="AF7" s="38">
        <v>-0.42573438461624702</v>
      </c>
      <c r="AH7">
        <f t="shared" si="0"/>
        <v>-0.41626749233734939</v>
      </c>
      <c r="AI7">
        <v>1.1025</v>
      </c>
      <c r="AJ7">
        <f t="shared" si="1"/>
        <v>-0.41626749233734939</v>
      </c>
      <c r="AK7">
        <f t="shared" si="2"/>
        <v>1.1231312614774205</v>
      </c>
    </row>
    <row r="8" spans="1:37">
      <c r="A8" s="37">
        <v>39721</v>
      </c>
      <c r="B8" s="38">
        <v>-0.49753318149489101</v>
      </c>
      <c r="C8" s="38">
        <v>1.0310938641685601</v>
      </c>
      <c r="D8" s="38">
        <v>0.14214130187326399</v>
      </c>
      <c r="E8" s="38">
        <v>1.74763792670689</v>
      </c>
      <c r="F8" s="38">
        <v>1.72462654617711E-3</v>
      </c>
      <c r="G8" s="38">
        <v>3.4367773755327902E-2</v>
      </c>
      <c r="H8" s="38">
        <v>-5.0843814118660098E-3</v>
      </c>
      <c r="I8" s="38">
        <v>-1.3694790882917101E-2</v>
      </c>
      <c r="J8" s="38">
        <v>-3.9364162243820298E-2</v>
      </c>
      <c r="K8" s="38">
        <v>-0.64105262943420505</v>
      </c>
      <c r="L8" s="38">
        <v>-0.226866838722981</v>
      </c>
      <c r="M8" s="38">
        <v>0</v>
      </c>
      <c r="N8" s="38">
        <v>0</v>
      </c>
      <c r="O8" s="38">
        <v>-2.0513683551461E-2</v>
      </c>
      <c r="P8" s="38">
        <v>0</v>
      </c>
      <c r="Q8" s="38">
        <v>-8.6871953530581705E-2</v>
      </c>
      <c r="R8" s="38">
        <v>0</v>
      </c>
      <c r="S8" s="38">
        <v>0</v>
      </c>
      <c r="T8" s="38">
        <v>0</v>
      </c>
      <c r="U8" s="38">
        <v>0</v>
      </c>
      <c r="V8" s="38">
        <v>0</v>
      </c>
      <c r="W8" s="38">
        <v>0</v>
      </c>
      <c r="X8" s="38">
        <v>0</v>
      </c>
      <c r="Y8" s="38">
        <v>0</v>
      </c>
      <c r="Z8" s="38">
        <v>0</v>
      </c>
      <c r="AA8" s="38">
        <v>0</v>
      </c>
      <c r="AB8" s="38">
        <v>0</v>
      </c>
      <c r="AC8" s="38">
        <v>0</v>
      </c>
      <c r="AD8" s="38">
        <v>0</v>
      </c>
      <c r="AE8" s="38">
        <v>-5.6259267042766403E-3</v>
      </c>
      <c r="AF8" s="38">
        <v>1.42035794507321</v>
      </c>
      <c r="AH8">
        <f t="shared" si="0"/>
        <v>1.4298248373521076</v>
      </c>
      <c r="AI8">
        <v>1.135</v>
      </c>
      <c r="AJ8">
        <f t="shared" si="1"/>
        <v>1.4298248373521076</v>
      </c>
      <c r="AK8">
        <f t="shared" si="2"/>
        <v>2.0708774667863126</v>
      </c>
    </row>
    <row r="9" spans="1:37">
      <c r="A9" s="37">
        <v>39813</v>
      </c>
      <c r="B9" s="38">
        <v>-1.3769599978384399</v>
      </c>
      <c r="C9" s="38">
        <v>2.4063398182173201</v>
      </c>
      <c r="D9" s="38">
        <v>0.537104700618106</v>
      </c>
      <c r="E9" s="38">
        <v>3.078800458995</v>
      </c>
      <c r="F9" s="38">
        <v>0.220383505092409</v>
      </c>
      <c r="G9" s="38">
        <v>0.36657470260227198</v>
      </c>
      <c r="H9" s="38">
        <v>-2.520939507214</v>
      </c>
      <c r="I9" s="38">
        <v>0.58279815687601</v>
      </c>
      <c r="J9" s="38">
        <v>-9.3882220772751601E-2</v>
      </c>
      <c r="K9" s="38">
        <v>0.103204285683515</v>
      </c>
      <c r="L9" s="38">
        <v>-0.83212030272018001</v>
      </c>
      <c r="M9" s="38">
        <v>0</v>
      </c>
      <c r="N9" s="38">
        <v>0</v>
      </c>
      <c r="O9" s="38">
        <v>-4.3155428698340499E-2</v>
      </c>
      <c r="P9" s="38">
        <v>0</v>
      </c>
      <c r="Q9" s="38">
        <v>1.3539053336370101E-2</v>
      </c>
      <c r="R9" s="38">
        <v>0</v>
      </c>
      <c r="S9" s="38">
        <v>0</v>
      </c>
      <c r="T9" s="38">
        <v>0</v>
      </c>
      <c r="U9" s="38">
        <v>0</v>
      </c>
      <c r="V9" s="38">
        <v>0</v>
      </c>
      <c r="W9" s="38">
        <v>0</v>
      </c>
      <c r="X9" s="38">
        <v>0</v>
      </c>
      <c r="Y9" s="38">
        <v>-0.25097774012144902</v>
      </c>
      <c r="Z9" s="38">
        <v>-0.11647848908488299</v>
      </c>
      <c r="AA9" s="38">
        <v>-2.00964521220975E-2</v>
      </c>
      <c r="AB9" s="38">
        <v>-3.3721115164768601E-3</v>
      </c>
      <c r="AC9" s="38">
        <v>-1.36400408439436E-3</v>
      </c>
      <c r="AD9" s="38">
        <v>-1.80730973807407E-3</v>
      </c>
      <c r="AE9" s="38">
        <v>-5.5882064222457601E-3</v>
      </c>
      <c r="AF9" s="38">
        <v>2.0420029110876698</v>
      </c>
      <c r="AH9">
        <f t="shared" si="0"/>
        <v>2.0514698033665675</v>
      </c>
      <c r="AI9">
        <v>0.97250000000000003</v>
      </c>
      <c r="AJ9">
        <f t="shared" si="1"/>
        <v>2.0514698033665675</v>
      </c>
      <c r="AK9">
        <f t="shared" si="2"/>
        <v>2.3423616243504273</v>
      </c>
    </row>
    <row r="10" spans="1:37">
      <c r="A10" s="37">
        <v>39903</v>
      </c>
      <c r="B10" s="38">
        <v>-0.79366718899565303</v>
      </c>
      <c r="C10" s="38">
        <v>1.6266574637020299</v>
      </c>
      <c r="D10" s="38">
        <v>0.114751758667497</v>
      </c>
      <c r="E10" s="38">
        <v>2.6284929934704602</v>
      </c>
      <c r="F10" s="38">
        <v>6.4978382535686594E-2</v>
      </c>
      <c r="G10" s="38">
        <v>-0.27698425507198798</v>
      </c>
      <c r="H10" s="38">
        <v>-0.10796107005633</v>
      </c>
      <c r="I10" s="38">
        <v>0.367031960515389</v>
      </c>
      <c r="J10" s="38">
        <v>0.14890829717248699</v>
      </c>
      <c r="K10" s="38">
        <v>0.94720990011563699</v>
      </c>
      <c r="L10" s="38">
        <v>-0.90132919171852399</v>
      </c>
      <c r="M10" s="38">
        <v>0</v>
      </c>
      <c r="N10" s="38">
        <v>0</v>
      </c>
      <c r="O10" s="38">
        <v>-4.5701278835526202E-2</v>
      </c>
      <c r="P10" s="38">
        <v>0</v>
      </c>
      <c r="Q10" s="38">
        <v>-0.152159643271605</v>
      </c>
      <c r="R10" s="38">
        <v>0</v>
      </c>
      <c r="S10" s="38">
        <v>0</v>
      </c>
      <c r="T10" s="38">
        <v>0</v>
      </c>
      <c r="U10" s="38">
        <v>0</v>
      </c>
      <c r="V10" s="38">
        <v>0</v>
      </c>
      <c r="W10" s="38">
        <v>0</v>
      </c>
      <c r="X10" s="38">
        <v>0</v>
      </c>
      <c r="Y10" s="38">
        <v>0.118821155200874</v>
      </c>
      <c r="Z10" s="38">
        <v>-0.28482167006015102</v>
      </c>
      <c r="AA10" s="38">
        <v>-8.6484152659626001E-2</v>
      </c>
      <c r="AB10" s="38">
        <v>-1.0156675657968701E-2</v>
      </c>
      <c r="AC10" s="38">
        <v>-1.24160966035003E-2</v>
      </c>
      <c r="AD10" s="38">
        <v>-1.6342968231694E-2</v>
      </c>
      <c r="AE10" s="38">
        <v>-5.5499879459508499E-3</v>
      </c>
      <c r="AF10" s="38">
        <v>3.3232777322715501</v>
      </c>
      <c r="AH10">
        <f t="shared" si="0"/>
        <v>3.3327446245504477</v>
      </c>
      <c r="AI10">
        <v>0.42</v>
      </c>
      <c r="AJ10">
        <f t="shared" si="1"/>
        <v>3.3327446245504477</v>
      </c>
      <c r="AK10">
        <f t="shared" si="2"/>
        <v>2.6769351324468769</v>
      </c>
    </row>
    <row r="11" spans="1:37">
      <c r="A11" s="37">
        <v>39994</v>
      </c>
      <c r="B11" s="38">
        <v>-0.55144580808981003</v>
      </c>
      <c r="C11" s="38">
        <v>0.94852551390370099</v>
      </c>
      <c r="D11" s="38">
        <v>-8.61077987073431E-2</v>
      </c>
      <c r="E11" s="38">
        <v>2.10124226319425</v>
      </c>
      <c r="F11" s="38">
        <v>1.8529840749251701E-2</v>
      </c>
      <c r="G11" s="38">
        <v>-0.26606340770061299</v>
      </c>
      <c r="H11" s="38">
        <v>1.6408957711963901</v>
      </c>
      <c r="I11" s="38">
        <v>0.173695001004361</v>
      </c>
      <c r="J11" s="38">
        <v>-7.8802957242851801E-2</v>
      </c>
      <c r="K11" s="38">
        <v>1.01742145017566</v>
      </c>
      <c r="L11" s="38">
        <v>-6.9581825138608902E-2</v>
      </c>
      <c r="M11" s="38">
        <v>0</v>
      </c>
      <c r="N11" s="38">
        <v>0</v>
      </c>
      <c r="O11" s="38">
        <v>2.0826706344315798E-2</v>
      </c>
      <c r="P11" s="38">
        <v>0</v>
      </c>
      <c r="Q11" s="38">
        <v>-0.266100426213146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8">
        <v>0</v>
      </c>
      <c r="X11" s="38">
        <v>0</v>
      </c>
      <c r="Y11" s="38">
        <v>0.34312979103225699</v>
      </c>
      <c r="Z11" s="38">
        <v>-3.00346598640862E-2</v>
      </c>
      <c r="AA11" s="38">
        <v>-0.186275933322403</v>
      </c>
      <c r="AB11" s="38">
        <v>-4.4919368133886001E-2</v>
      </c>
      <c r="AC11" s="38">
        <v>-2.1886773168323499E-2</v>
      </c>
      <c r="AD11" s="38">
        <v>-5.1794129562071002E-2</v>
      </c>
      <c r="AE11" s="38">
        <v>-5.5113069603013598E-3</v>
      </c>
      <c r="AF11" s="38">
        <v>4.6057419434967404</v>
      </c>
      <c r="AH11">
        <f t="shared" si="0"/>
        <v>4.615208835775638</v>
      </c>
      <c r="AI11">
        <v>0.23250000000000001</v>
      </c>
      <c r="AJ11">
        <f t="shared" si="1"/>
        <v>4.615208835775638</v>
      </c>
      <c r="AK11">
        <f t="shared" si="2"/>
        <v>3.5895684586184906</v>
      </c>
    </row>
    <row r="12" spans="1:37">
      <c r="A12" s="37">
        <v>40086</v>
      </c>
      <c r="B12" s="38">
        <v>0.60611442515081204</v>
      </c>
      <c r="C12" s="38">
        <v>-0.66691512298703304</v>
      </c>
      <c r="D12" s="38">
        <v>-0.18759885223167699</v>
      </c>
      <c r="E12" s="38">
        <v>1.4454179413694099</v>
      </c>
      <c r="F12" s="38">
        <v>3.80065334335975E-2</v>
      </c>
      <c r="G12" s="38">
        <v>-0.64173133564548301</v>
      </c>
      <c r="H12" s="38">
        <v>1.46014818272446</v>
      </c>
      <c r="I12" s="38">
        <v>0.111144923538348</v>
      </c>
      <c r="J12" s="38">
        <v>-0.16980178494537901</v>
      </c>
      <c r="K12" s="38">
        <v>0.55370452447970697</v>
      </c>
      <c r="L12" s="38">
        <v>0.51328468625495804</v>
      </c>
      <c r="M12" s="38">
        <v>0</v>
      </c>
      <c r="N12" s="38">
        <v>0</v>
      </c>
      <c r="O12" s="38">
        <v>7.7119862676696904E-2</v>
      </c>
      <c r="P12" s="38">
        <v>0</v>
      </c>
      <c r="Q12" s="38">
        <v>-0.15284112395525401</v>
      </c>
      <c r="R12" s="38">
        <v>0</v>
      </c>
      <c r="S12" s="38">
        <v>0</v>
      </c>
      <c r="T12" s="38">
        <v>0</v>
      </c>
      <c r="U12" s="38">
        <v>0</v>
      </c>
      <c r="V12" s="38">
        <v>0</v>
      </c>
      <c r="W12" s="38">
        <v>0</v>
      </c>
      <c r="X12" s="38">
        <v>0</v>
      </c>
      <c r="Y12" s="38">
        <v>0.417281623923972</v>
      </c>
      <c r="Z12" s="38">
        <v>0.27110014306991798</v>
      </c>
      <c r="AA12" s="38">
        <v>-0.138009019968138</v>
      </c>
      <c r="AB12" s="38">
        <v>-6.6436726989656705E-2</v>
      </c>
      <c r="AC12" s="38">
        <v>-2.70674766449388E-2</v>
      </c>
      <c r="AD12" s="38">
        <v>-0.107781098741787</v>
      </c>
      <c r="AE12" s="38">
        <v>-5.4721978373201696E-3</v>
      </c>
      <c r="AF12" s="38">
        <v>3.3296681066752098</v>
      </c>
      <c r="AH12">
        <f t="shared" si="0"/>
        <v>3.3391349989541075</v>
      </c>
      <c r="AI12">
        <v>0.13250000000000001</v>
      </c>
      <c r="AJ12">
        <f t="shared" si="1"/>
        <v>3.3391349989541075</v>
      </c>
      <c r="AK12">
        <f t="shared" si="2"/>
        <v>2.4363430298250313</v>
      </c>
    </row>
    <row r="13" spans="1:37">
      <c r="A13" s="37">
        <v>40178</v>
      </c>
      <c r="B13" s="38">
        <v>-0.33705739569394499</v>
      </c>
      <c r="C13" s="38">
        <v>0.111038623306204</v>
      </c>
      <c r="D13" s="38">
        <v>-0.148458865627141</v>
      </c>
      <c r="E13" s="38">
        <v>1.66244575010873</v>
      </c>
      <c r="F13" s="38">
        <v>4.3019076917992699E-2</v>
      </c>
      <c r="G13" s="38">
        <v>-0.33666253369877502</v>
      </c>
      <c r="H13" s="38">
        <v>2.6327016646825498</v>
      </c>
      <c r="I13" s="38">
        <v>-0.20895728947198</v>
      </c>
      <c r="J13" s="38">
        <v>-0.18453246628797701</v>
      </c>
      <c r="K13" s="38">
        <v>1.0588865371484799</v>
      </c>
      <c r="L13" s="38">
        <v>0.59785698908617901</v>
      </c>
      <c r="M13" s="38">
        <v>0</v>
      </c>
      <c r="N13" s="38">
        <v>0</v>
      </c>
      <c r="O13" s="38">
        <v>5.9401859791999197E-2</v>
      </c>
      <c r="P13" s="38">
        <v>0</v>
      </c>
      <c r="Q13" s="38">
        <v>-0.23216103669566801</v>
      </c>
      <c r="R13" s="38">
        <v>0</v>
      </c>
      <c r="S13" s="38">
        <v>0</v>
      </c>
      <c r="T13" s="38">
        <v>0</v>
      </c>
      <c r="U13" s="38">
        <v>0</v>
      </c>
      <c r="V13" s="38">
        <v>0</v>
      </c>
      <c r="W13" s="38">
        <v>0</v>
      </c>
      <c r="X13" s="38">
        <v>0</v>
      </c>
      <c r="Y13" s="38">
        <v>2.2604960712456899E-2</v>
      </c>
      <c r="Z13" s="38">
        <v>0.30663315674643199</v>
      </c>
      <c r="AA13" s="38">
        <v>2.21644761652862E-2</v>
      </c>
      <c r="AB13" s="38">
        <v>-6.9908722807303605E-2</v>
      </c>
      <c r="AC13" s="38">
        <v>-3.6993444900914399E-2</v>
      </c>
      <c r="AD13" s="38">
        <v>-0.19109042065935899</v>
      </c>
      <c r="AE13" s="38">
        <v>-5.4326936772617898E-3</v>
      </c>
      <c r="AF13" s="38">
        <v>4.7654982251459801</v>
      </c>
      <c r="AH13">
        <f t="shared" si="0"/>
        <v>4.7749651174248777</v>
      </c>
      <c r="AI13">
        <v>0.1125</v>
      </c>
      <c r="AJ13">
        <f t="shared" si="1"/>
        <v>4.7749651174248777</v>
      </c>
      <c r="AK13">
        <f t="shared" si="2"/>
        <v>3.6626685750197998</v>
      </c>
    </row>
    <row r="14" spans="1:37">
      <c r="A14" s="37">
        <v>40268</v>
      </c>
      <c r="B14" s="38">
        <v>3.2199216980065698E-2</v>
      </c>
      <c r="C14" s="38">
        <v>-0.27378617728303301</v>
      </c>
      <c r="D14" s="38">
        <v>-0.137811716925092</v>
      </c>
      <c r="E14" s="38">
        <v>1.4034778307092699</v>
      </c>
      <c r="F14" s="38">
        <v>5.9696732776920898E-2</v>
      </c>
      <c r="G14" s="38">
        <v>-0.62028788997218498</v>
      </c>
      <c r="H14" s="38">
        <v>0.97737692068577098</v>
      </c>
      <c r="I14" s="38">
        <v>-1.50011127951865E-2</v>
      </c>
      <c r="J14" s="38">
        <v>-3.8319101146254697E-2</v>
      </c>
      <c r="K14" s="38">
        <v>0.95351282247863101</v>
      </c>
      <c r="L14" s="38">
        <v>6.6436265502548594E-2</v>
      </c>
      <c r="M14" s="38">
        <v>0</v>
      </c>
      <c r="N14" s="38">
        <v>0</v>
      </c>
      <c r="O14" s="38">
        <v>-1.9052305903554102E-2</v>
      </c>
      <c r="P14" s="38">
        <v>0</v>
      </c>
      <c r="Q14" s="38">
        <v>-1.39369894035795E-2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7.6460413061232496E-2</v>
      </c>
      <c r="Z14" s="38">
        <v>0.111457441231432</v>
      </c>
      <c r="AA14" s="38">
        <v>0.23830496065353099</v>
      </c>
      <c r="AB14" s="38">
        <v>-5.1025589024693001E-2</v>
      </c>
      <c r="AC14" s="38">
        <v>-2.24459731209606E-2</v>
      </c>
      <c r="AD14" s="38">
        <v>-0.30625952632742998</v>
      </c>
      <c r="AE14" s="38">
        <v>-5.3928263485345804E-3</v>
      </c>
      <c r="AF14" s="38">
        <v>2.4156033958288998</v>
      </c>
      <c r="AH14">
        <f t="shared" si="0"/>
        <v>2.4250702881077975</v>
      </c>
      <c r="AI14">
        <v>0.105</v>
      </c>
      <c r="AJ14">
        <f t="shared" si="1"/>
        <v>2.4250702881077975</v>
      </c>
      <c r="AK14">
        <f t="shared" si="2"/>
        <v>1.4250657391560546</v>
      </c>
    </row>
    <row r="15" spans="1:37">
      <c r="A15" s="37">
        <v>40359</v>
      </c>
      <c r="B15" s="38">
        <v>3.9589029077239199E-2</v>
      </c>
      <c r="C15" s="38">
        <v>-1.1788480702963899</v>
      </c>
      <c r="D15" s="38">
        <v>5.70338418573169E-2</v>
      </c>
      <c r="E15" s="38">
        <v>0.66310899289408898</v>
      </c>
      <c r="F15" s="38">
        <v>0.21430660957370701</v>
      </c>
      <c r="G15" s="38">
        <v>-0.33548838523994701</v>
      </c>
      <c r="H15" s="38">
        <v>0.304917957131419</v>
      </c>
      <c r="I15" s="38">
        <v>6.7707641859332104E-2</v>
      </c>
      <c r="J15" s="38">
        <v>-6.7319142393238399E-2</v>
      </c>
      <c r="K15" s="38">
        <v>0.40646831202933797</v>
      </c>
      <c r="L15" s="38">
        <v>0.39095697079541603</v>
      </c>
      <c r="M15" s="38">
        <v>0</v>
      </c>
      <c r="N15" s="38">
        <v>0</v>
      </c>
      <c r="O15" s="38">
        <v>-1.4132560322278501E-3</v>
      </c>
      <c r="P15" s="38">
        <v>0</v>
      </c>
      <c r="Q15" s="38">
        <v>4.4573675940888799E-3</v>
      </c>
      <c r="R15" s="38">
        <v>0</v>
      </c>
      <c r="S15" s="38">
        <v>0</v>
      </c>
      <c r="T15" s="38">
        <v>0</v>
      </c>
      <c r="U15" s="38">
        <v>0</v>
      </c>
      <c r="V15" s="38">
        <v>0</v>
      </c>
      <c r="W15" s="38">
        <v>0</v>
      </c>
      <c r="X15" s="38">
        <v>0</v>
      </c>
      <c r="Y15" s="38">
        <v>0.154539066586841</v>
      </c>
      <c r="Z15" s="38">
        <v>0.199055376254234</v>
      </c>
      <c r="AA15" s="38">
        <v>0.14849467902886301</v>
      </c>
      <c r="AB15" s="38">
        <v>0.177363318237408</v>
      </c>
      <c r="AC15" s="38">
        <v>0.116289123218155</v>
      </c>
      <c r="AD15" s="38">
        <v>-0.41210605077534301</v>
      </c>
      <c r="AE15" s="38">
        <v>-5.35262652644399E-3</v>
      </c>
      <c r="AF15" s="38">
        <v>0.94376075487386002</v>
      </c>
      <c r="AH15">
        <f t="shared" si="0"/>
        <v>0.95322764715275765</v>
      </c>
      <c r="AI15">
        <v>0.105</v>
      </c>
      <c r="AJ15">
        <f t="shared" si="1"/>
        <v>0.95322764715275765</v>
      </c>
      <c r="AK15">
        <f t="shared" si="2"/>
        <v>0.16312382257326163</v>
      </c>
    </row>
    <row r="16" spans="1:37">
      <c r="A16" s="37">
        <v>40451</v>
      </c>
      <c r="B16" s="38">
        <v>-0.32200887185057597</v>
      </c>
      <c r="C16" s="38">
        <v>-0.39652767958012403</v>
      </c>
      <c r="D16" s="38">
        <v>8.5484184611250999E-2</v>
      </c>
      <c r="E16" s="38">
        <v>0.35031447614455402</v>
      </c>
      <c r="F16" s="38">
        <v>0.130581637665074</v>
      </c>
      <c r="G16" s="38">
        <v>-0.46263906808351202</v>
      </c>
      <c r="H16" s="38">
        <v>1.1512502755198</v>
      </c>
      <c r="I16" s="38">
        <v>0.154843475167183</v>
      </c>
      <c r="J16" s="38">
        <v>-8.1913840246858896E-2</v>
      </c>
      <c r="K16" s="38">
        <v>0.54680965548848504</v>
      </c>
      <c r="L16" s="38">
        <v>-0.242853591609937</v>
      </c>
      <c r="M16" s="38">
        <v>0</v>
      </c>
      <c r="N16" s="38">
        <v>0</v>
      </c>
      <c r="O16" s="38">
        <v>-5.4749102574198502E-2</v>
      </c>
      <c r="P16" s="38">
        <v>0</v>
      </c>
      <c r="Q16" s="38">
        <v>-0.25019395110635101</v>
      </c>
      <c r="R16" s="38">
        <v>0</v>
      </c>
      <c r="S16" s="38">
        <v>0</v>
      </c>
      <c r="T16" s="38">
        <v>0</v>
      </c>
      <c r="U16" s="38">
        <v>0</v>
      </c>
      <c r="V16" s="38">
        <v>0</v>
      </c>
      <c r="W16" s="38">
        <v>0</v>
      </c>
      <c r="X16" s="38">
        <v>0</v>
      </c>
      <c r="Y16" s="38">
        <v>-0.19743541536606901</v>
      </c>
      <c r="Z16" s="38">
        <v>9.3856787607754594E-2</v>
      </c>
      <c r="AA16" s="38">
        <v>0.344659881730281</v>
      </c>
      <c r="AB16" s="38">
        <v>0.18138396042374599</v>
      </c>
      <c r="AC16" s="38">
        <v>0.17783749164695101</v>
      </c>
      <c r="AD16" s="38">
        <v>-0.369335094931806</v>
      </c>
      <c r="AE16" s="38">
        <v>-5.3121237307903503E-3</v>
      </c>
      <c r="AF16" s="38">
        <v>0.83405308692484703</v>
      </c>
      <c r="AH16">
        <f t="shared" si="0"/>
        <v>0.84351997920374466</v>
      </c>
      <c r="AI16">
        <v>0.1525</v>
      </c>
      <c r="AJ16">
        <f t="shared" si="1"/>
        <v>0.84351997920374466</v>
      </c>
      <c r="AK16">
        <f t="shared" si="2"/>
        <v>6.574271260440212E-2</v>
      </c>
    </row>
    <row r="17" spans="1:37">
      <c r="A17" s="37">
        <v>40543</v>
      </c>
      <c r="B17" s="38">
        <v>0.85763603262021004</v>
      </c>
      <c r="C17" s="38">
        <v>-5.7700245749808003E-3</v>
      </c>
      <c r="D17" s="38">
        <v>3.68281285001619E-2</v>
      </c>
      <c r="E17" s="38">
        <v>0.17735322524774999</v>
      </c>
      <c r="F17" s="38">
        <v>4.9934883341001803E-2</v>
      </c>
      <c r="G17" s="38">
        <v>-0.19556689045126699</v>
      </c>
      <c r="H17" s="38">
        <v>0.82814152404375296</v>
      </c>
      <c r="I17" s="38">
        <v>-0.11593419224545901</v>
      </c>
      <c r="J17" s="38">
        <v>-6.4175123574354995E-2</v>
      </c>
      <c r="K17" s="38">
        <v>0.65002878986675605</v>
      </c>
      <c r="L17" s="38">
        <v>0.24117963327209399</v>
      </c>
      <c r="M17" s="38">
        <v>0</v>
      </c>
      <c r="N17" s="38">
        <v>0</v>
      </c>
      <c r="O17" s="38">
        <v>-5.29457408700406E-2</v>
      </c>
      <c r="P17" s="38">
        <v>0</v>
      </c>
      <c r="Q17" s="38">
        <v>-0.25455447858997199</v>
      </c>
      <c r="R17" s="38">
        <v>0</v>
      </c>
      <c r="S17" s="38">
        <v>0</v>
      </c>
      <c r="T17" s="38">
        <v>0</v>
      </c>
      <c r="U17" s="38">
        <v>0</v>
      </c>
      <c r="V17" s="38">
        <v>0</v>
      </c>
      <c r="W17" s="38">
        <v>0</v>
      </c>
      <c r="X17" s="38">
        <v>0</v>
      </c>
      <c r="Y17" s="38">
        <v>-7.5820293004187703E-2</v>
      </c>
      <c r="Z17" s="38">
        <v>-0.15258752225981501</v>
      </c>
      <c r="AA17" s="38">
        <v>0.235371773730845</v>
      </c>
      <c r="AB17" s="38">
        <v>0.22544016441945999</v>
      </c>
      <c r="AC17" s="38">
        <v>0.18266793287939501</v>
      </c>
      <c r="AD17" s="38">
        <v>-0.21450821971442199</v>
      </c>
      <c r="AE17" s="38">
        <v>-5.27134636237223E-3</v>
      </c>
      <c r="AF17" s="38">
        <v>2.34744825627455</v>
      </c>
      <c r="AH17">
        <f t="shared" si="0"/>
        <v>2.3569151485534476</v>
      </c>
      <c r="AI17">
        <v>0.20250000000000001</v>
      </c>
      <c r="AJ17">
        <f t="shared" si="1"/>
        <v>2.3569151485534476</v>
      </c>
      <c r="AK17">
        <f t="shared" si="2"/>
        <v>1.5063225226354162</v>
      </c>
    </row>
    <row r="18" spans="1:37">
      <c r="A18" s="37">
        <v>40633</v>
      </c>
      <c r="B18" s="38">
        <v>0.90691376426753401</v>
      </c>
      <c r="C18" s="38">
        <v>-9.0345444999532492E-3</v>
      </c>
      <c r="D18" s="38">
        <v>-9.3646006493377107E-2</v>
      </c>
      <c r="E18" s="38">
        <v>0.76984620863245301</v>
      </c>
      <c r="F18" s="38">
        <v>2.0049327514001802E-2</v>
      </c>
      <c r="G18" s="38">
        <v>-0.43994730215470501</v>
      </c>
      <c r="H18" s="38">
        <v>-0.496774726632635</v>
      </c>
      <c r="I18" s="38">
        <v>-7.8321292687646801E-2</v>
      </c>
      <c r="J18" s="38">
        <v>-0.177218248855182</v>
      </c>
      <c r="K18" s="38">
        <v>0.41861305947536798</v>
      </c>
      <c r="L18" s="38">
        <v>-0.110311848630972</v>
      </c>
      <c r="M18" s="38">
        <v>0</v>
      </c>
      <c r="N18" s="38">
        <v>0</v>
      </c>
      <c r="O18" s="38">
        <v>-5.9468146706239199E-2</v>
      </c>
      <c r="P18" s="38">
        <v>0</v>
      </c>
      <c r="Q18" s="38">
        <v>-0.293991783777524</v>
      </c>
      <c r="R18" s="38">
        <v>0</v>
      </c>
      <c r="S18" s="38">
        <v>0</v>
      </c>
      <c r="T18" s="38">
        <v>0</v>
      </c>
      <c r="U18" s="38">
        <v>0</v>
      </c>
      <c r="V18" s="38">
        <v>0</v>
      </c>
      <c r="W18" s="38">
        <v>0</v>
      </c>
      <c r="X18" s="38">
        <v>0</v>
      </c>
      <c r="Y18" s="38">
        <v>-7.4132777376792094E-2</v>
      </c>
      <c r="Z18" s="38">
        <v>-0.113490989549897</v>
      </c>
      <c r="AA18" s="38">
        <v>-0.15088408101430101</v>
      </c>
      <c r="AB18" s="38">
        <v>0.14644374869499699</v>
      </c>
      <c r="AC18" s="38">
        <v>0.26366745947894199</v>
      </c>
      <c r="AD18" s="38">
        <v>-9.78091102770237E-2</v>
      </c>
      <c r="AE18" s="38">
        <v>-5.2303217384033597E-3</v>
      </c>
      <c r="AF18" s="38">
        <v>0.32527238766863598</v>
      </c>
      <c r="AH18">
        <f t="shared" si="0"/>
        <v>0.33473927994753361</v>
      </c>
      <c r="AI18">
        <v>0.215</v>
      </c>
      <c r="AJ18">
        <f t="shared" si="1"/>
        <v>0.33473927994753361</v>
      </c>
      <c r="AK18">
        <f t="shared" si="2"/>
        <v>-5.7668029483759542E-2</v>
      </c>
    </row>
    <row r="19" spans="1:37">
      <c r="A19" s="37">
        <v>40724</v>
      </c>
      <c r="B19" s="38">
        <v>0.41001712751773201</v>
      </c>
      <c r="C19" s="38">
        <v>-0.41543808084898198</v>
      </c>
      <c r="D19" s="38">
        <v>8.1742313058512803E-2</v>
      </c>
      <c r="E19" s="38">
        <v>0.34059367264932</v>
      </c>
      <c r="F19" s="38">
        <v>8.1267842160902201E-2</v>
      </c>
      <c r="G19" s="38">
        <v>-0.26554099733977199</v>
      </c>
      <c r="H19" s="38">
        <v>0.45866594134778799</v>
      </c>
      <c r="I19" s="38">
        <v>-0.25742506688203698</v>
      </c>
      <c r="J19" s="38">
        <v>-5.3320047970867097E-2</v>
      </c>
      <c r="K19" s="38">
        <v>0.394798974341243</v>
      </c>
      <c r="L19" s="38">
        <v>0.354052210118458</v>
      </c>
      <c r="M19" s="38">
        <v>0</v>
      </c>
      <c r="N19" s="38">
        <v>0</v>
      </c>
      <c r="O19" s="38">
        <v>-5.5801780394501801E-2</v>
      </c>
      <c r="P19" s="38">
        <v>0</v>
      </c>
      <c r="Q19" s="38">
        <v>1.6432998215499602E-2</v>
      </c>
      <c r="R19" s="38">
        <v>0</v>
      </c>
      <c r="S19" s="38">
        <v>0</v>
      </c>
      <c r="T19" s="38">
        <v>0</v>
      </c>
      <c r="U19" s="38">
        <v>0</v>
      </c>
      <c r="V19" s="38">
        <v>0</v>
      </c>
      <c r="W19" s="38">
        <v>0</v>
      </c>
      <c r="X19" s="38">
        <v>0</v>
      </c>
      <c r="Y19" s="38">
        <v>9.4264918539497006E-2</v>
      </c>
      <c r="Z19" s="38">
        <v>-3.08188001510755E-2</v>
      </c>
      <c r="AA19" s="38">
        <v>-0.124682655757597</v>
      </c>
      <c r="AB19" s="38">
        <v>-0.16666498191134099</v>
      </c>
      <c r="AC19" s="38">
        <v>0.245829182605246</v>
      </c>
      <c r="AD19" s="38">
        <v>6.0934448442821101E-2</v>
      </c>
      <c r="AE19" s="38">
        <v>-5.1890761268939796E-3</v>
      </c>
      <c r="AF19" s="38">
        <v>1.1637181416139499</v>
      </c>
      <c r="AH19">
        <f t="shared" si="0"/>
        <v>1.1731850338928476</v>
      </c>
      <c r="AI19">
        <v>0.30499999999999999</v>
      </c>
      <c r="AJ19">
        <f t="shared" si="1"/>
        <v>1.1731850338928476</v>
      </c>
      <c r="AK19">
        <f t="shared" si="2"/>
        <v>0.69952394778405402</v>
      </c>
    </row>
    <row r="20" spans="1:37">
      <c r="A20" s="37">
        <v>40816</v>
      </c>
      <c r="B20" s="38">
        <v>0.99995961195235805</v>
      </c>
      <c r="C20" s="38">
        <v>-0.51662174885068401</v>
      </c>
      <c r="D20" s="38">
        <v>0.198347284203685</v>
      </c>
      <c r="E20" s="38">
        <v>-1.0554363923942401E-2</v>
      </c>
      <c r="F20" s="38">
        <v>0.16474908133753499</v>
      </c>
      <c r="G20" s="38">
        <v>-6.7311103734980601E-2</v>
      </c>
      <c r="H20" s="38">
        <v>-9.9405799336450898E-2</v>
      </c>
      <c r="I20" s="38">
        <v>-0.114933902371046</v>
      </c>
      <c r="J20" s="38">
        <v>-4.8081383886796197E-2</v>
      </c>
      <c r="K20" s="38">
        <v>0.42025267427235102</v>
      </c>
      <c r="L20" s="38">
        <v>0.42102662184997602</v>
      </c>
      <c r="M20" s="38">
        <v>0</v>
      </c>
      <c r="N20" s="38">
        <v>0</v>
      </c>
      <c r="O20" s="38">
        <v>-4.6164846259774198E-2</v>
      </c>
      <c r="P20" s="38">
        <v>0</v>
      </c>
      <c r="Q20" s="38">
        <v>-4.9439841920676103E-2</v>
      </c>
      <c r="R20" s="38">
        <v>0</v>
      </c>
      <c r="S20" s="38">
        <v>0</v>
      </c>
      <c r="T20" s="38">
        <v>0</v>
      </c>
      <c r="U20" s="38">
        <v>0</v>
      </c>
      <c r="V20" s="38">
        <v>0</v>
      </c>
      <c r="W20" s="38">
        <v>0</v>
      </c>
      <c r="X20" s="38">
        <v>0</v>
      </c>
      <c r="Y20" s="38">
        <v>-2.6249648883508302E-2</v>
      </c>
      <c r="Z20" s="38">
        <v>0.148763645453101</v>
      </c>
      <c r="AA20" s="38">
        <v>-5.7955986852123303E-3</v>
      </c>
      <c r="AB20" s="38">
        <v>-0.10010364804420201</v>
      </c>
      <c r="AC20" s="38">
        <v>-7.9281390178939898E-2</v>
      </c>
      <c r="AD20" s="38">
        <v>0.25250634438001601</v>
      </c>
      <c r="AE20" s="38">
        <v>-5.14763478001189E-3</v>
      </c>
      <c r="AF20" s="38">
        <v>1.4365143525927999</v>
      </c>
      <c r="AH20">
        <f t="shared" si="0"/>
        <v>1.4459812448716975</v>
      </c>
      <c r="AI20">
        <v>0.34499999999999997</v>
      </c>
      <c r="AJ20">
        <f t="shared" si="1"/>
        <v>1.4459812448716975</v>
      </c>
      <c r="AK20">
        <f t="shared" si="2"/>
        <v>0.83588886655809203</v>
      </c>
    </row>
    <row r="21" spans="1:37">
      <c r="A21" s="37">
        <v>40908</v>
      </c>
      <c r="B21" s="38">
        <v>5.1902986879689299E-2</v>
      </c>
      <c r="C21" s="38">
        <v>-5.99082975686724E-2</v>
      </c>
      <c r="D21" s="38">
        <v>0.118388727537224</v>
      </c>
      <c r="E21" s="38">
        <v>-0.52439663591172703</v>
      </c>
      <c r="F21" s="38">
        <v>6.6206428677158896E-2</v>
      </c>
      <c r="G21" s="38">
        <v>-5.4712502004439202E-2</v>
      </c>
      <c r="H21" s="38">
        <v>0.37236919915629302</v>
      </c>
      <c r="I21" s="38">
        <v>2.6673097987414102E-2</v>
      </c>
      <c r="J21" s="38">
        <v>9.5870552116623403E-2</v>
      </c>
      <c r="K21" s="38">
        <v>0.406554023403216</v>
      </c>
      <c r="L21" s="38">
        <v>-3.9880768024359803E-2</v>
      </c>
      <c r="M21" s="38">
        <v>0</v>
      </c>
      <c r="N21" s="38">
        <v>0</v>
      </c>
      <c r="O21" s="38">
        <v>-0.11315961244441999</v>
      </c>
      <c r="P21" s="38">
        <v>0</v>
      </c>
      <c r="Q21" s="38">
        <v>-0.138421671593742</v>
      </c>
      <c r="R21" s="38">
        <v>0</v>
      </c>
      <c r="S21" s="38">
        <v>0</v>
      </c>
      <c r="T21" s="38">
        <v>0</v>
      </c>
      <c r="U21" s="38">
        <v>0</v>
      </c>
      <c r="V21" s="38">
        <v>0</v>
      </c>
      <c r="W21" s="38">
        <v>0</v>
      </c>
      <c r="X21" s="38">
        <v>0</v>
      </c>
      <c r="Y21" s="38">
        <v>-0.15482453111780201</v>
      </c>
      <c r="Z21" s="38">
        <v>1.2225623229007899E-2</v>
      </c>
      <c r="AA21" s="38">
        <v>0.22048512208130999</v>
      </c>
      <c r="AB21" s="38">
        <v>-6.1520385869432998E-3</v>
      </c>
      <c r="AC21" s="38">
        <v>-0.15925894211761099</v>
      </c>
      <c r="AD21" s="38">
        <v>0.204580206699677</v>
      </c>
      <c r="AE21" s="38">
        <v>-5.1060219664638001E-3</v>
      </c>
      <c r="AF21" s="38">
        <v>0.319434946431434</v>
      </c>
      <c r="AH21">
        <f t="shared" si="0"/>
        <v>0.32890183871033163</v>
      </c>
      <c r="AI21">
        <v>0.31</v>
      </c>
      <c r="AJ21">
        <f t="shared" si="1"/>
        <v>0.32890183871033163</v>
      </c>
      <c r="AK21">
        <f t="shared" si="2"/>
        <v>-0.19470762488052296</v>
      </c>
    </row>
    <row r="22" spans="1:37">
      <c r="A22" s="37">
        <v>40999</v>
      </c>
      <c r="B22" s="38">
        <v>-7.5020796918833704E-2</v>
      </c>
      <c r="C22" s="38">
        <v>-0.48166105989310898</v>
      </c>
      <c r="D22" s="38">
        <v>6.1260045951992803E-2</v>
      </c>
      <c r="E22" s="38">
        <v>-0.390604823029088</v>
      </c>
      <c r="F22" s="38">
        <v>7.5379711673983801E-2</v>
      </c>
      <c r="G22" s="38">
        <v>-6.4127533355566105E-2</v>
      </c>
      <c r="H22" s="38">
        <v>1.22889246692823</v>
      </c>
      <c r="I22" s="38">
        <v>-0.229010608572357</v>
      </c>
      <c r="J22" s="38">
        <v>-7.6156835018568902E-2</v>
      </c>
      <c r="K22" s="38">
        <v>4.0438994821283401E-2</v>
      </c>
      <c r="L22" s="38">
        <v>0.11282962571229301</v>
      </c>
      <c r="M22" s="38">
        <v>0</v>
      </c>
      <c r="N22" s="38">
        <v>0</v>
      </c>
      <c r="O22" s="38">
        <v>-3.8543143821307697E-2</v>
      </c>
      <c r="P22" s="38">
        <v>0</v>
      </c>
      <c r="Q22" s="38">
        <v>-0.45198657613694798</v>
      </c>
      <c r="R22" s="38">
        <v>0</v>
      </c>
      <c r="S22" s="38">
        <v>0</v>
      </c>
      <c r="T22" s="38">
        <v>0</v>
      </c>
      <c r="U22" s="38">
        <v>0</v>
      </c>
      <c r="V22" s="38">
        <v>0</v>
      </c>
      <c r="W22" s="38">
        <v>0</v>
      </c>
      <c r="X22" s="38">
        <v>0</v>
      </c>
      <c r="Y22" s="38">
        <v>-4.4872607284100502E-2</v>
      </c>
      <c r="Z22" s="38">
        <v>-0.13516389898125999</v>
      </c>
      <c r="AA22" s="38">
        <v>-9.3568743630143506E-3</v>
      </c>
      <c r="AB22" s="38">
        <v>0.201630231162787</v>
      </c>
      <c r="AC22" s="38">
        <v>6.6330623102937398E-3</v>
      </c>
      <c r="AD22" s="38">
        <v>7.1209608339645195E-2</v>
      </c>
      <c r="AE22" s="38">
        <v>-5.0642610029157098E-3</v>
      </c>
      <c r="AF22" s="38">
        <v>-0.20329527147656601</v>
      </c>
      <c r="AH22">
        <f t="shared" si="0"/>
        <v>-0.19382837919766838</v>
      </c>
      <c r="AI22">
        <v>0.16250000000000001</v>
      </c>
      <c r="AJ22">
        <f t="shared" si="1"/>
        <v>-0.19382837919766838</v>
      </c>
      <c r="AK22">
        <f t="shared" si="2"/>
        <v>-0.32434689520330284</v>
      </c>
    </row>
    <row r="23" spans="1:37">
      <c r="A23" s="37">
        <v>41090</v>
      </c>
      <c r="B23" s="38">
        <v>0.216540760013929</v>
      </c>
      <c r="C23" s="38">
        <v>0.111599408310151</v>
      </c>
      <c r="D23" s="38">
        <v>0.111487091547274</v>
      </c>
      <c r="E23" s="38">
        <v>-0.23157263146409801</v>
      </c>
      <c r="F23" s="38">
        <v>4.9037081484886398E-2</v>
      </c>
      <c r="G23" s="38">
        <v>-9.07619262542054E-2</v>
      </c>
      <c r="H23" s="38">
        <v>0.31408896981081902</v>
      </c>
      <c r="I23" s="38">
        <v>1.02233569180276E-2</v>
      </c>
      <c r="J23" s="38">
        <v>-0.116590824231316</v>
      </c>
      <c r="K23" s="38">
        <v>0.39136436955919301</v>
      </c>
      <c r="L23" s="38">
        <v>8.6324296327930497E-2</v>
      </c>
      <c r="M23" s="38">
        <v>0</v>
      </c>
      <c r="N23" s="38">
        <v>0</v>
      </c>
      <c r="O23" s="38">
        <v>-6.0331615707612397E-2</v>
      </c>
      <c r="P23" s="38">
        <v>0</v>
      </c>
      <c r="Q23" s="38">
        <v>-0.192586889661057</v>
      </c>
      <c r="R23" s="38">
        <v>0</v>
      </c>
      <c r="S23" s="38">
        <v>0</v>
      </c>
      <c r="T23" s="38">
        <v>0</v>
      </c>
      <c r="U23" s="38">
        <v>0</v>
      </c>
      <c r="V23" s="38">
        <v>0</v>
      </c>
      <c r="W23" s="38">
        <v>0</v>
      </c>
      <c r="X23" s="38">
        <v>0</v>
      </c>
      <c r="Y23" s="38">
        <v>-0.16987392332097301</v>
      </c>
      <c r="Z23" s="38">
        <v>-3.6754250360136499E-2</v>
      </c>
      <c r="AA23" s="38">
        <v>-0.20884043029445001</v>
      </c>
      <c r="AB23" s="38">
        <v>0.14363886357955799</v>
      </c>
      <c r="AC23" s="38">
        <v>9.1495760406993698E-2</v>
      </c>
      <c r="AD23" s="38">
        <v>7.6553585359735499E-2</v>
      </c>
      <c r="AE23" s="38">
        <v>-5.0223742844918203E-3</v>
      </c>
      <c r="AF23" s="38">
        <v>0.49001867774015601</v>
      </c>
      <c r="AH23">
        <f t="shared" si="0"/>
        <v>0.49948557001905364</v>
      </c>
      <c r="AI23">
        <v>9.7500000000000003E-2</v>
      </c>
      <c r="AJ23">
        <f t="shared" si="1"/>
        <v>0.49948557001905364</v>
      </c>
      <c r="AK23">
        <f t="shared" si="2"/>
        <v>0.21190159508913292</v>
      </c>
    </row>
    <row r="24" spans="1:37">
      <c r="A24" s="37">
        <v>41182</v>
      </c>
      <c r="B24" s="38">
        <v>0.34365098982736098</v>
      </c>
      <c r="C24" s="38">
        <v>-1.6962530795249901E-3</v>
      </c>
      <c r="D24" s="38">
        <v>1.1413356872922401E-2</v>
      </c>
      <c r="E24" s="38">
        <v>0.52578547533161801</v>
      </c>
      <c r="F24" s="38">
        <v>6.1231797099770002E-2</v>
      </c>
      <c r="G24" s="38">
        <v>-0.16578063408442001</v>
      </c>
      <c r="H24" s="38">
        <v>-1.0440699481222699</v>
      </c>
      <c r="I24" s="38">
        <v>4.9825132604136999E-2</v>
      </c>
      <c r="J24" s="38">
        <v>-7.2337710023334695E-2</v>
      </c>
      <c r="K24" s="38">
        <v>0.361546341525949</v>
      </c>
      <c r="L24" s="38">
        <v>-2.6442226269468602E-3</v>
      </c>
      <c r="M24" s="38">
        <v>0</v>
      </c>
      <c r="N24" s="38">
        <v>0</v>
      </c>
      <c r="O24" s="38">
        <v>-3.56613341264721E-2</v>
      </c>
      <c r="P24" s="38">
        <v>0</v>
      </c>
      <c r="Q24" s="38">
        <v>-0.28964101155912098</v>
      </c>
      <c r="R24" s="38">
        <v>0</v>
      </c>
      <c r="S24" s="38">
        <v>0</v>
      </c>
      <c r="T24" s="38">
        <v>0</v>
      </c>
      <c r="U24" s="38">
        <v>0</v>
      </c>
      <c r="V24" s="38">
        <v>0</v>
      </c>
      <c r="W24" s="38">
        <v>0</v>
      </c>
      <c r="X24" s="38">
        <v>0</v>
      </c>
      <c r="Y24" s="38">
        <v>-4.1562632293334303E-2</v>
      </c>
      <c r="Z24" s="38">
        <v>-5.1165272562568503E-2</v>
      </c>
      <c r="AA24" s="38">
        <v>-0.15706081821804099</v>
      </c>
      <c r="AB24" s="38">
        <v>2.9239443488419899E-2</v>
      </c>
      <c r="AC24" s="38">
        <v>-0.107236062360658</v>
      </c>
      <c r="AD24" s="38">
        <v>0.271085201508939</v>
      </c>
      <c r="AE24" s="38">
        <v>-4.9803833143613899E-3</v>
      </c>
      <c r="AF24" s="38">
        <v>-0.32005854411193602</v>
      </c>
      <c r="AH24">
        <f t="shared" si="0"/>
        <v>-0.31059165183303838</v>
      </c>
      <c r="AI24">
        <v>0.04</v>
      </c>
      <c r="AJ24">
        <f t="shared" si="1"/>
        <v>-0.31059165183303838</v>
      </c>
      <c r="AK24">
        <f t="shared" si="2"/>
        <v>-0.61543785292174447</v>
      </c>
    </row>
    <row r="25" spans="1:37">
      <c r="A25" s="37">
        <v>41274</v>
      </c>
      <c r="B25" s="38">
        <v>-0.13194379353559199</v>
      </c>
      <c r="C25" s="38">
        <v>-0.53578358067249299</v>
      </c>
      <c r="D25" s="38">
        <v>3.1629537027826102E-2</v>
      </c>
      <c r="E25" s="38">
        <v>0.20269083318935199</v>
      </c>
      <c r="F25" s="38">
        <v>4.54187583494121E-2</v>
      </c>
      <c r="G25" s="38">
        <v>-0.21962877542060799</v>
      </c>
      <c r="H25" s="38">
        <v>0.266826457315267</v>
      </c>
      <c r="I25" s="38">
        <v>6.8695903925426904E-2</v>
      </c>
      <c r="J25" s="38">
        <v>-0.245804813082419</v>
      </c>
      <c r="K25" s="38">
        <v>1.2868743367311501E-2</v>
      </c>
      <c r="L25" s="38">
        <v>0.225674919451258</v>
      </c>
      <c r="M25" s="38">
        <v>0</v>
      </c>
      <c r="N25" s="38">
        <v>0</v>
      </c>
      <c r="O25" s="38">
        <v>-6.3714259500119502E-3</v>
      </c>
      <c r="P25" s="38">
        <v>0</v>
      </c>
      <c r="Q25" s="38">
        <v>-0.35143301763088702</v>
      </c>
      <c r="R25" s="38">
        <v>0</v>
      </c>
      <c r="S25" s="38">
        <v>0</v>
      </c>
      <c r="T25" s="38">
        <v>0</v>
      </c>
      <c r="U25" s="38">
        <v>0</v>
      </c>
      <c r="V25" s="38">
        <v>0</v>
      </c>
      <c r="W25" s="38">
        <v>0</v>
      </c>
      <c r="X25" s="38">
        <v>0</v>
      </c>
      <c r="Y25" s="38">
        <v>8.5342687866000799E-2</v>
      </c>
      <c r="Z25" s="38">
        <v>-6.0196145330350399E-2</v>
      </c>
      <c r="AA25" s="38">
        <v>-4.4918720798113598E-2</v>
      </c>
      <c r="AB25" s="38">
        <v>3.0507674721144799E-2</v>
      </c>
      <c r="AC25" s="38">
        <v>-0.27003694728670302</v>
      </c>
      <c r="AD25" s="38">
        <v>0.38082374318159401</v>
      </c>
      <c r="AE25" s="38">
        <v>-4.9383087324549697E-3</v>
      </c>
      <c r="AF25" s="38">
        <v>-0.52057627004504803</v>
      </c>
      <c r="AH25">
        <f t="shared" si="0"/>
        <v>-0.5111093777661504</v>
      </c>
      <c r="AI25">
        <v>2.75E-2</v>
      </c>
      <c r="AJ25">
        <f t="shared" si="1"/>
        <v>-0.5111093777661504</v>
      </c>
      <c r="AK25">
        <f t="shared" si="2"/>
        <v>-0.64550041348703446</v>
      </c>
    </row>
    <row r="26" spans="1:37">
      <c r="A26" s="37">
        <v>41364</v>
      </c>
      <c r="B26" s="38">
        <v>0.504384676450363</v>
      </c>
      <c r="C26" s="38">
        <v>-0.34184627322746602</v>
      </c>
      <c r="D26" s="38">
        <v>3.4827207675462803E-2</v>
      </c>
      <c r="E26" s="38">
        <v>-8.2944338250432903E-2</v>
      </c>
      <c r="F26" s="38">
        <v>-1.0134138994263599E-2</v>
      </c>
      <c r="G26" s="38">
        <v>-0.107495721730407</v>
      </c>
      <c r="H26" s="38">
        <v>0.94432314869527501</v>
      </c>
      <c r="I26" s="38">
        <v>-1.50733146756909E-2</v>
      </c>
      <c r="J26" s="38">
        <v>-8.3411779879997594E-2</v>
      </c>
      <c r="K26" s="38">
        <v>0.37232419148517398</v>
      </c>
      <c r="L26" s="38">
        <v>0.26816877439681702</v>
      </c>
      <c r="M26" s="38">
        <v>0</v>
      </c>
      <c r="N26" s="38">
        <v>0</v>
      </c>
      <c r="O26" s="38">
        <v>-4.8633422350246501E-2</v>
      </c>
      <c r="P26" s="38">
        <v>0</v>
      </c>
      <c r="Q26" s="38">
        <v>-0.14160559381444601</v>
      </c>
      <c r="R26" s="38">
        <v>0</v>
      </c>
      <c r="S26" s="38">
        <v>0</v>
      </c>
      <c r="T26" s="38">
        <v>0</v>
      </c>
      <c r="U26" s="38">
        <v>0</v>
      </c>
      <c r="V26" s="38">
        <v>0</v>
      </c>
      <c r="W26" s="38">
        <v>0</v>
      </c>
      <c r="X26" s="38">
        <v>0</v>
      </c>
      <c r="Y26" s="38">
        <v>-2.13529672918993E-2</v>
      </c>
      <c r="Z26" s="38">
        <v>-2.01355302271247E-2</v>
      </c>
      <c r="AA26" s="38">
        <v>1.5892846550846499E-2</v>
      </c>
      <c r="AB26" s="38">
        <v>-2.8024382594732802E-2</v>
      </c>
      <c r="AC26" s="38">
        <v>-0.12875120115927299</v>
      </c>
      <c r="AD26" s="38">
        <v>0.25600801907669701</v>
      </c>
      <c r="AE26" s="38">
        <v>-4.89617034333151E-3</v>
      </c>
      <c r="AF26" s="38">
        <v>1.36162402979132</v>
      </c>
      <c r="AH26">
        <f t="shared" si="0"/>
        <v>1.3710909220702177</v>
      </c>
      <c r="AI26">
        <v>0.03</v>
      </c>
      <c r="AJ26">
        <f t="shared" si="1"/>
        <v>1.3710909220702177</v>
      </c>
      <c r="AK26">
        <f t="shared" si="2"/>
        <v>0.92512994623053002</v>
      </c>
    </row>
    <row r="27" spans="1:37">
      <c r="A27" s="37">
        <v>41455</v>
      </c>
      <c r="B27" s="38">
        <v>-9.2515411421973198E-2</v>
      </c>
      <c r="C27" s="38">
        <v>0.20574884790867301</v>
      </c>
      <c r="D27" s="38">
        <v>2.3287057627336401E-2</v>
      </c>
      <c r="E27" s="38">
        <v>0.16496821512419099</v>
      </c>
      <c r="F27" s="38">
        <v>-5.00526998979096E-2</v>
      </c>
      <c r="G27" s="38">
        <v>-4.9670609840404296E-3</v>
      </c>
      <c r="H27" s="38">
        <v>0.58720880524165497</v>
      </c>
      <c r="I27" s="38">
        <v>0.11595105760395701</v>
      </c>
      <c r="J27" s="38">
        <v>-8.3421138420708002E-2</v>
      </c>
      <c r="K27" s="38">
        <v>0.64325413799930797</v>
      </c>
      <c r="L27" s="38">
        <v>0.25099041165832098</v>
      </c>
      <c r="M27" s="38">
        <v>0</v>
      </c>
      <c r="N27" s="38">
        <v>0</v>
      </c>
      <c r="O27" s="38">
        <v>-5.25413523819412E-2</v>
      </c>
      <c r="P27" s="38">
        <v>0</v>
      </c>
      <c r="Q27" s="38">
        <v>-0.21646454428871401</v>
      </c>
      <c r="R27" s="38">
        <v>0</v>
      </c>
      <c r="S27" s="38">
        <v>0</v>
      </c>
      <c r="T27" s="38">
        <v>0</v>
      </c>
      <c r="U27" s="38">
        <v>0</v>
      </c>
      <c r="V27" s="38">
        <v>0</v>
      </c>
      <c r="W27" s="38">
        <v>0</v>
      </c>
      <c r="X27" s="38">
        <v>0</v>
      </c>
      <c r="Y27" s="38">
        <v>-0.114370488597272</v>
      </c>
      <c r="Z27" s="38">
        <v>-0.12717123028612801</v>
      </c>
      <c r="AA27" s="38">
        <v>5.1678376993358798E-3</v>
      </c>
      <c r="AB27" s="38">
        <v>-8.8477726418757799E-2</v>
      </c>
      <c r="AC27" s="38">
        <v>1.8237970762844499E-2</v>
      </c>
      <c r="AD27" s="38">
        <v>0.15065614639625</v>
      </c>
      <c r="AE27" s="38">
        <v>-4.8539871432135302E-3</v>
      </c>
      <c r="AF27" s="38">
        <v>1.33063484818121</v>
      </c>
      <c r="AH27">
        <f t="shared" si="0"/>
        <v>1.3401017404601077</v>
      </c>
      <c r="AI27">
        <v>0.03</v>
      </c>
      <c r="AJ27">
        <f t="shared" si="1"/>
        <v>1.3401017404601077</v>
      </c>
      <c r="AK27">
        <f t="shared" si="2"/>
        <v>0.85280509290452711</v>
      </c>
    </row>
    <row r="28" spans="1:37">
      <c r="A28" s="37">
        <v>41547</v>
      </c>
      <c r="B28" s="38">
        <v>0.18671477984617499</v>
      </c>
      <c r="C28" s="38">
        <v>-0.24303902527205501</v>
      </c>
      <c r="D28" s="38">
        <v>2.6013827973243599E-3</v>
      </c>
      <c r="E28" s="38">
        <v>0.56747506594744601</v>
      </c>
      <c r="F28" s="38">
        <v>8.8948030541029493E-3</v>
      </c>
      <c r="G28" s="38">
        <v>-6.4863979855263E-3</v>
      </c>
      <c r="H28" s="38">
        <v>1.00403917233858</v>
      </c>
      <c r="I28" s="38">
        <v>-0.10096463438042499</v>
      </c>
      <c r="J28" s="38">
        <v>-2.4254732221514801E-2</v>
      </c>
      <c r="K28" s="38">
        <v>0.735775769034133</v>
      </c>
      <c r="L28" s="38">
        <v>0.362415952915418</v>
      </c>
      <c r="M28" s="38">
        <v>0</v>
      </c>
      <c r="N28" s="38">
        <v>0</v>
      </c>
      <c r="O28" s="38">
        <v>-2.0134432279884099E-2</v>
      </c>
      <c r="P28" s="38">
        <v>0</v>
      </c>
      <c r="Q28" s="38">
        <v>-0.17935566520690899</v>
      </c>
      <c r="R28" s="38">
        <v>0</v>
      </c>
      <c r="S28" s="38">
        <v>0</v>
      </c>
      <c r="T28" s="38">
        <v>0</v>
      </c>
      <c r="U28" s="38">
        <v>0</v>
      </c>
      <c r="V28" s="38">
        <v>0</v>
      </c>
      <c r="W28" s="38">
        <v>0</v>
      </c>
      <c r="X28" s="38">
        <v>0</v>
      </c>
      <c r="Y28" s="38">
        <v>2.8881712896990701E-2</v>
      </c>
      <c r="Z28" s="38">
        <v>-0.107585782858726</v>
      </c>
      <c r="AA28" s="38">
        <v>-1.37049041552728E-2</v>
      </c>
      <c r="AB28" s="38">
        <v>-9.8034797163344303E-2</v>
      </c>
      <c r="AC28" s="38">
        <v>7.6009959693111695E-2</v>
      </c>
      <c r="AD28" s="38">
        <v>7.5794675296303099E-2</v>
      </c>
      <c r="AE28" s="38">
        <v>-4.81177734622373E-3</v>
      </c>
      <c r="AF28" s="38">
        <v>2.2502311249496998</v>
      </c>
      <c r="AH28">
        <f t="shared" si="0"/>
        <v>2.2596980172285974</v>
      </c>
      <c r="AI28">
        <v>3.2500000000000001E-2</v>
      </c>
      <c r="AJ28">
        <f t="shared" si="1"/>
        <v>2.2596980172285974</v>
      </c>
      <c r="AK28">
        <f t="shared" si="2"/>
        <v>1.562561384485402</v>
      </c>
    </row>
    <row r="29" spans="1:37">
      <c r="A29" s="37">
        <v>41639</v>
      </c>
      <c r="B29" s="38">
        <v>0.51397089452879496</v>
      </c>
      <c r="C29" s="38">
        <v>-0.13917562029387601</v>
      </c>
      <c r="D29" s="38">
        <v>1.10525940810756E-2</v>
      </c>
      <c r="E29" s="38">
        <v>0.49619449680646599</v>
      </c>
      <c r="F29" s="38">
        <v>-2.1268391234106201E-2</v>
      </c>
      <c r="G29" s="38">
        <v>-6.1740172224251502E-2</v>
      </c>
      <c r="H29" s="38">
        <v>1.5538266171016299</v>
      </c>
      <c r="I29" s="38">
        <v>-0.12997516854830399</v>
      </c>
      <c r="J29" s="38">
        <v>-5.0103375617160002E-2</v>
      </c>
      <c r="K29" s="38">
        <v>0.81384434780157699</v>
      </c>
      <c r="L29" s="38">
        <v>0.24097931898060601</v>
      </c>
      <c r="M29" s="38">
        <v>0</v>
      </c>
      <c r="N29" s="38">
        <v>0</v>
      </c>
      <c r="O29" s="38">
        <v>-3.3487980344510601E-2</v>
      </c>
      <c r="P29" s="38">
        <v>0</v>
      </c>
      <c r="Q29" s="38">
        <v>-0.172980902816013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-5.9370066125835501E-2</v>
      </c>
      <c r="Z29" s="38">
        <v>6.7466920065795397E-2</v>
      </c>
      <c r="AA29" s="38">
        <v>7.2303743529042702E-2</v>
      </c>
      <c r="AB29" s="38">
        <v>-0.124529431051036</v>
      </c>
      <c r="AC29" s="38">
        <v>-4.46853538383244E-2</v>
      </c>
      <c r="AD29" s="38">
        <v>0.13186146528210901</v>
      </c>
      <c r="AE29" s="38">
        <v>-4.76955840983835E-3</v>
      </c>
      <c r="AF29" s="38">
        <v>3.0594143776738298</v>
      </c>
      <c r="AH29">
        <f t="shared" si="0"/>
        <v>3.0688812699527275</v>
      </c>
      <c r="AI29">
        <v>0.04</v>
      </c>
      <c r="AJ29">
        <f t="shared" si="1"/>
        <v>3.0688812699527275</v>
      </c>
      <c r="AK29">
        <f t="shared" si="2"/>
        <v>2.2119896442893991</v>
      </c>
    </row>
    <row r="30" spans="1:37">
      <c r="A30" s="37">
        <v>41729</v>
      </c>
      <c r="B30" s="38">
        <v>0.68362252805903601</v>
      </c>
      <c r="C30" s="38">
        <v>-7.3815432094713904E-2</v>
      </c>
      <c r="D30" s="39">
        <v>3.3619505513504698E-5</v>
      </c>
      <c r="E30" s="38">
        <v>0.73693002621211401</v>
      </c>
      <c r="F30" s="38">
        <v>6.7416500799074002E-3</v>
      </c>
      <c r="G30" s="38">
        <v>-4.3769555243296801E-2</v>
      </c>
      <c r="H30" s="38">
        <v>-0.15828778780432701</v>
      </c>
      <c r="I30" s="38">
        <v>0.10003337427759</v>
      </c>
      <c r="J30" s="38">
        <v>-0.18550226193833</v>
      </c>
      <c r="K30" s="38">
        <v>0.69537401264493903</v>
      </c>
      <c r="L30" s="38">
        <v>0.27336218063137002</v>
      </c>
      <c r="M30" s="38">
        <v>0</v>
      </c>
      <c r="N30" s="38">
        <v>0</v>
      </c>
      <c r="O30" s="38">
        <v>-5.47155613173306E-3</v>
      </c>
      <c r="P30" s="38">
        <v>0</v>
      </c>
      <c r="Q30" s="38">
        <v>-0.23543721043589699</v>
      </c>
      <c r="R30" s="38">
        <v>0</v>
      </c>
      <c r="S30" s="38">
        <v>0</v>
      </c>
      <c r="T30" s="38">
        <v>0</v>
      </c>
      <c r="U30" s="38">
        <v>0</v>
      </c>
      <c r="V30" s="38">
        <v>0</v>
      </c>
      <c r="W30" s="38">
        <v>0</v>
      </c>
      <c r="X30" s="38">
        <v>0</v>
      </c>
      <c r="Y30" s="38">
        <v>-0.14725956319426201</v>
      </c>
      <c r="Z30" s="38">
        <v>5.1987835531930301E-2</v>
      </c>
      <c r="AA30" s="38">
        <v>0.179752186583896</v>
      </c>
      <c r="AB30" s="38">
        <v>-9.4481990708326802E-2</v>
      </c>
      <c r="AC30" s="38">
        <v>-8.33357792641512E-2</v>
      </c>
      <c r="AD30" s="38">
        <v>6.0515798781252697E-2</v>
      </c>
      <c r="AE30" s="38">
        <v>-4.7273470595831897E-3</v>
      </c>
      <c r="AF30" s="38">
        <v>1.75626472843292</v>
      </c>
      <c r="AH30">
        <f t="shared" si="0"/>
        <v>1.7657316207118177</v>
      </c>
      <c r="AI30">
        <v>5.5E-2</v>
      </c>
      <c r="AJ30">
        <f t="shared" si="1"/>
        <v>1.7657316207118177</v>
      </c>
      <c r="AK30">
        <f t="shared" si="2"/>
        <v>1.1031791203365398</v>
      </c>
    </row>
    <row r="31" spans="1:37">
      <c r="A31" s="37">
        <v>41820</v>
      </c>
      <c r="B31" s="38">
        <v>-9.8964402869913801E-2</v>
      </c>
      <c r="C31" s="38">
        <v>-0.29861018879309098</v>
      </c>
      <c r="D31" s="38">
        <v>3.2006362151391902E-2</v>
      </c>
      <c r="E31" s="38">
        <v>2.29467870590375E-2</v>
      </c>
      <c r="F31" s="38">
        <v>-1.31008494023221E-3</v>
      </c>
      <c r="G31" s="38">
        <v>3.8034244535035802E-2</v>
      </c>
      <c r="H31" s="38">
        <v>0.77971599296064897</v>
      </c>
      <c r="I31" s="38">
        <v>-0.120179344321027</v>
      </c>
      <c r="J31" s="38">
        <v>-0.104649804544898</v>
      </c>
      <c r="K31" s="38">
        <v>0.39342604712893903</v>
      </c>
      <c r="L31" s="38">
        <v>0.28216185595100901</v>
      </c>
      <c r="M31" s="38">
        <v>0</v>
      </c>
      <c r="N31" s="38">
        <v>0</v>
      </c>
      <c r="O31" s="38">
        <v>-1.7638026961498798E-2</v>
      </c>
      <c r="P31" s="38">
        <v>0</v>
      </c>
      <c r="Q31" s="38">
        <v>-0.164270121518798</v>
      </c>
      <c r="R31" s="38">
        <v>0</v>
      </c>
      <c r="S31" s="38">
        <v>0</v>
      </c>
      <c r="T31" s="38">
        <v>0</v>
      </c>
      <c r="U31" s="38">
        <v>0</v>
      </c>
      <c r="V31" s="38">
        <v>0</v>
      </c>
      <c r="W31" s="38">
        <v>0</v>
      </c>
      <c r="X31" s="38">
        <v>0</v>
      </c>
      <c r="Y31" s="38">
        <v>-3.3795254438370601E-2</v>
      </c>
      <c r="Z31" s="38">
        <v>2.8398770670670301E-3</v>
      </c>
      <c r="AA31" s="38">
        <v>8.2985295452140201E-2</v>
      </c>
      <c r="AB31" s="38">
        <v>-4.91825393472907E-2</v>
      </c>
      <c r="AC31" s="38">
        <v>-7.3706173174741693E-2</v>
      </c>
      <c r="AD31" s="38">
        <v>5.4079158900324199E-2</v>
      </c>
      <c r="AE31" s="38">
        <v>-4.6851593129971598E-3</v>
      </c>
      <c r="AF31" s="38">
        <v>0.72120452098273002</v>
      </c>
      <c r="AH31">
        <f t="shared" si="0"/>
        <v>0.73067141326162766</v>
      </c>
      <c r="AI31">
        <v>5.5E-2</v>
      </c>
      <c r="AJ31">
        <f t="shared" si="1"/>
        <v>0.73067141326162766</v>
      </c>
      <c r="AK31">
        <f t="shared" si="2"/>
        <v>0.35402500167356021</v>
      </c>
    </row>
    <row r="32" spans="1:37">
      <c r="A32" s="37">
        <v>41912</v>
      </c>
      <c r="B32" s="38">
        <v>0.18764426792516301</v>
      </c>
      <c r="C32" s="38">
        <v>-0.16426286544205501</v>
      </c>
      <c r="D32" s="38">
        <v>7.3028093422617901E-2</v>
      </c>
      <c r="E32" s="38">
        <v>-0.150431443615477</v>
      </c>
      <c r="F32" s="38">
        <v>-4.1867966364289599E-4</v>
      </c>
      <c r="G32" s="38">
        <v>7.1539574753547802E-2</v>
      </c>
      <c r="H32" s="38">
        <v>1.22731074574988</v>
      </c>
      <c r="I32" s="38">
        <v>-5.2532617477220399E-2</v>
      </c>
      <c r="J32" s="38">
        <v>-9.1497641488867798E-2</v>
      </c>
      <c r="K32" s="38">
        <v>0.49606216706027201</v>
      </c>
      <c r="L32" s="38">
        <v>0.16170822753149999</v>
      </c>
      <c r="M32" s="38">
        <v>0</v>
      </c>
      <c r="N32" s="38">
        <v>0</v>
      </c>
      <c r="O32" s="38">
        <v>-1.87463886101914E-2</v>
      </c>
      <c r="P32" s="38">
        <v>0</v>
      </c>
      <c r="Q32" s="38">
        <v>-0.16342228354779301</v>
      </c>
      <c r="R32" s="38">
        <v>0</v>
      </c>
      <c r="S32" s="38">
        <v>0</v>
      </c>
      <c r="T32" s="38">
        <v>0</v>
      </c>
      <c r="U32" s="38">
        <v>0</v>
      </c>
      <c r="V32" s="38">
        <v>0</v>
      </c>
      <c r="W32" s="38">
        <v>0</v>
      </c>
      <c r="X32" s="38">
        <v>0</v>
      </c>
      <c r="Y32" s="38">
        <v>-0.103635786071766</v>
      </c>
      <c r="Z32" s="38">
        <v>-2.3456937683989099E-3</v>
      </c>
      <c r="AA32" s="38">
        <v>-3.0648883201084699E-2</v>
      </c>
      <c r="AB32" s="38">
        <v>-8.4233683941756302E-2</v>
      </c>
      <c r="AC32" s="38">
        <v>4.4211442407042403E-2</v>
      </c>
      <c r="AD32" s="38">
        <v>-4.09659219674752E-2</v>
      </c>
      <c r="AE32" s="38">
        <v>-4.64301050287851E-3</v>
      </c>
      <c r="AF32" s="38">
        <v>1.3537196195514101</v>
      </c>
      <c r="AH32">
        <f t="shared" si="0"/>
        <v>1.3631865118303077</v>
      </c>
      <c r="AI32">
        <v>1.7500000000000002E-2</v>
      </c>
      <c r="AJ32">
        <f t="shared" si="1"/>
        <v>1.3631865118303077</v>
      </c>
      <c r="AK32">
        <f t="shared" si="2"/>
        <v>1.0847428713134746</v>
      </c>
    </row>
    <row r="33" spans="1:37">
      <c r="A33" s="37">
        <v>42004</v>
      </c>
      <c r="B33" s="38">
        <v>0.26009183749518</v>
      </c>
      <c r="C33" s="38">
        <v>-0.30389875643733399</v>
      </c>
      <c r="D33" s="38">
        <v>0.12958973632382001</v>
      </c>
      <c r="E33" s="38">
        <v>-0.468196758232792</v>
      </c>
      <c r="F33" s="38">
        <v>4.1152698638625897E-2</v>
      </c>
      <c r="G33" s="38">
        <v>7.7959358273288801E-2</v>
      </c>
      <c r="H33" s="38">
        <v>9.2751194582713595E-2</v>
      </c>
      <c r="I33" s="38">
        <v>0.15443263660282899</v>
      </c>
      <c r="J33" s="38">
        <v>-0.15928187558426901</v>
      </c>
      <c r="K33" s="38">
        <v>0.25167561921658199</v>
      </c>
      <c r="L33" s="38">
        <v>-0.12157941834965599</v>
      </c>
      <c r="M33" s="38">
        <v>0</v>
      </c>
      <c r="N33" s="38">
        <v>0</v>
      </c>
      <c r="O33" s="38">
        <v>-1.6424603687175101E-2</v>
      </c>
      <c r="P33" s="38">
        <v>0</v>
      </c>
      <c r="Q33" s="38">
        <v>-0.170590054528728</v>
      </c>
      <c r="R33" s="38">
        <v>0</v>
      </c>
      <c r="S33" s="38">
        <v>0</v>
      </c>
      <c r="T33" s="38">
        <v>0</v>
      </c>
      <c r="U33" s="38">
        <v>0</v>
      </c>
      <c r="V33" s="38">
        <v>0</v>
      </c>
      <c r="W33" s="38">
        <v>0</v>
      </c>
      <c r="X33" s="38">
        <v>0</v>
      </c>
      <c r="Y33" s="38">
        <v>-0.103521304284021</v>
      </c>
      <c r="Z33" s="38">
        <v>-5.2088989582300899E-3</v>
      </c>
      <c r="AA33" s="38">
        <v>-0.14030107904316799</v>
      </c>
      <c r="AB33" s="38">
        <v>8.9869253169169005E-3</v>
      </c>
      <c r="AC33" s="38">
        <v>-8.8125125698842899E-2</v>
      </c>
      <c r="AD33" s="38">
        <v>-3.1905494623671302E-2</v>
      </c>
      <c r="AE33" s="38">
        <v>-4.60091529983597E-3</v>
      </c>
      <c r="AF33" s="38">
        <v>-0.59699427827777496</v>
      </c>
      <c r="AH33">
        <f t="shared" si="0"/>
        <v>-0.58752738599887733</v>
      </c>
      <c r="AI33">
        <v>2.5000000000000001E-3</v>
      </c>
      <c r="AJ33">
        <f t="shared" si="1"/>
        <v>-0.58752738599887733</v>
      </c>
      <c r="AK33">
        <f t="shared" si="2"/>
        <v>-0.47912802792444287</v>
      </c>
    </row>
    <row r="34" spans="1:37">
      <c r="A34" s="37">
        <v>42094</v>
      </c>
      <c r="B34" s="38">
        <v>-5.8921175392017897E-2</v>
      </c>
      <c r="C34" s="38">
        <v>-3.5678916190303403E-2</v>
      </c>
      <c r="D34" s="38">
        <v>0.13743022493447901</v>
      </c>
      <c r="E34" s="38">
        <v>-5.0306439342869998E-2</v>
      </c>
      <c r="F34" s="38">
        <v>5.3694634312348402E-2</v>
      </c>
      <c r="G34" s="38">
        <v>0.117671980280897</v>
      </c>
      <c r="H34" s="38">
        <v>0.810537939036858</v>
      </c>
      <c r="I34" s="38">
        <v>0.271730311165089</v>
      </c>
      <c r="J34" s="38">
        <v>-0.250890420567562</v>
      </c>
      <c r="K34" s="38">
        <v>0.583033312130529</v>
      </c>
      <c r="L34" s="38">
        <v>-1.09650494387861E-2</v>
      </c>
      <c r="M34" s="38">
        <v>0</v>
      </c>
      <c r="N34" s="38">
        <v>0</v>
      </c>
      <c r="O34" s="38">
        <v>1.5409528687849601E-2</v>
      </c>
      <c r="P34" s="38">
        <v>0</v>
      </c>
      <c r="Q34" s="38">
        <v>-0.183453050541553</v>
      </c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8">
        <v>0</v>
      </c>
      <c r="X34" s="38">
        <v>0</v>
      </c>
      <c r="Y34" s="38">
        <v>-0.11308170324874101</v>
      </c>
      <c r="Z34" s="38">
        <v>-7.9627582103699898E-2</v>
      </c>
      <c r="AA34" s="38">
        <v>-0.11588064576189901</v>
      </c>
      <c r="AB34" s="38">
        <v>1.69025365221602E-2</v>
      </c>
      <c r="AC34" s="38">
        <v>-0.14346947236484101</v>
      </c>
      <c r="AD34" s="38">
        <v>-2.96789336250389E-2</v>
      </c>
      <c r="AE34" s="38">
        <v>-4.5588877341676704E-3</v>
      </c>
      <c r="AF34" s="38">
        <v>0.92989819075872504</v>
      </c>
      <c r="AH34">
        <f t="shared" si="0"/>
        <v>0.93936508303762267</v>
      </c>
      <c r="AI34">
        <v>0</v>
      </c>
      <c r="AJ34">
        <f t="shared" si="1"/>
        <v>0.93936508303762267</v>
      </c>
      <c r="AK34">
        <f t="shared" si="2"/>
        <v>0.82116757148915331</v>
      </c>
    </row>
    <row r="35" spans="1:37">
      <c r="A35" s="37">
        <v>42185</v>
      </c>
      <c r="B35" s="38">
        <v>0.16802012988172901</v>
      </c>
      <c r="C35" s="38">
        <v>7.9561850901174902E-2</v>
      </c>
      <c r="D35" s="38">
        <v>0.107280066102904</v>
      </c>
      <c r="E35" s="38">
        <v>5.4048995223617301E-2</v>
      </c>
      <c r="F35" s="38">
        <v>2.5218415700091999E-2</v>
      </c>
      <c r="G35" s="38">
        <v>0.10008614610567999</v>
      </c>
      <c r="H35" s="38">
        <v>0.74567353562227401</v>
      </c>
      <c r="I35" s="38">
        <v>-0.14946316349668401</v>
      </c>
      <c r="J35" s="38">
        <v>-0.27930518311777103</v>
      </c>
      <c r="K35" s="38">
        <v>0.47227228609138799</v>
      </c>
      <c r="L35" s="38">
        <v>-3.1345502023672998E-2</v>
      </c>
      <c r="M35" s="38">
        <v>0</v>
      </c>
      <c r="N35" s="38">
        <v>0</v>
      </c>
      <c r="O35" s="38">
        <v>1.5025708932184001E-2</v>
      </c>
      <c r="P35" s="38">
        <v>0</v>
      </c>
      <c r="Q35" s="38">
        <v>-0.15056384363998301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-8.08492775287529E-2</v>
      </c>
      <c r="Z35" s="38">
        <v>-7.6296189192267397E-2</v>
      </c>
      <c r="AA35" s="38">
        <v>-6.3314503299729402E-2</v>
      </c>
      <c r="AB35" s="38">
        <v>-4.8720790212021803E-2</v>
      </c>
      <c r="AC35" s="38">
        <v>-7.3807753155442898E-2</v>
      </c>
      <c r="AD35" s="38">
        <v>-4.4811954256040801E-2</v>
      </c>
      <c r="AE35" s="38">
        <v>-4.5169412170820902E-3</v>
      </c>
      <c r="AF35" s="38">
        <v>0.76419203342159203</v>
      </c>
      <c r="AH35">
        <f t="shared" si="0"/>
        <v>0.77365892570048966</v>
      </c>
      <c r="AI35">
        <v>-1.2500000000000001E-2</v>
      </c>
      <c r="AJ35">
        <f t="shared" si="1"/>
        <v>0.77365892570048966</v>
      </c>
      <c r="AK35">
        <f t="shared" si="2"/>
        <v>0.68918710725335686</v>
      </c>
    </row>
    <row r="36" spans="1:37">
      <c r="A36" s="37">
        <v>42277</v>
      </c>
      <c r="B36" s="38">
        <v>0.40529067952182202</v>
      </c>
      <c r="C36" s="38">
        <v>3.1783368191476702E-2</v>
      </c>
      <c r="D36" s="38">
        <v>0.18799846605704301</v>
      </c>
      <c r="E36" s="38">
        <v>-0.25578329734127597</v>
      </c>
      <c r="F36" s="38">
        <v>5.9379961415571697E-2</v>
      </c>
      <c r="G36" s="38">
        <v>0.17027434338966599</v>
      </c>
      <c r="H36" s="38">
        <v>-2.7897219656482501E-2</v>
      </c>
      <c r="I36" s="38">
        <v>6.3892205859705398E-2</v>
      </c>
      <c r="J36" s="38">
        <v>-0.263258049062011</v>
      </c>
      <c r="K36" s="38">
        <v>0.179542167313542</v>
      </c>
      <c r="L36" s="38">
        <v>-0.106802661904386</v>
      </c>
      <c r="M36" s="38">
        <v>0</v>
      </c>
      <c r="N36" s="38">
        <v>0</v>
      </c>
      <c r="O36" s="38">
        <v>7.68080983967806E-3</v>
      </c>
      <c r="P36" s="38">
        <v>0</v>
      </c>
      <c r="Q36" s="38">
        <v>-3.5262724376140302E-2</v>
      </c>
      <c r="R36" s="38">
        <v>0</v>
      </c>
      <c r="S36" s="38">
        <v>0</v>
      </c>
      <c r="T36" s="38">
        <v>0</v>
      </c>
      <c r="U36" s="38">
        <v>0</v>
      </c>
      <c r="V36" s="38">
        <v>0</v>
      </c>
      <c r="W36" s="38">
        <v>0</v>
      </c>
      <c r="X36" s="38">
        <v>0</v>
      </c>
      <c r="Y36" s="38">
        <v>-2.6188055522974901E-2</v>
      </c>
      <c r="Z36" s="38">
        <v>-6.5765030872603006E-2</v>
      </c>
      <c r="AA36" s="38">
        <v>-6.7927746482322499E-2</v>
      </c>
      <c r="AB36" s="38">
        <v>-1.9904361406751999E-2</v>
      </c>
      <c r="AC36" s="38">
        <v>4.7445735784395204E-3</v>
      </c>
      <c r="AD36" s="38">
        <v>4.1501921319685199E-2</v>
      </c>
      <c r="AE36" s="38">
        <v>-4.4750885612878698E-3</v>
      </c>
      <c r="AF36" s="38">
        <v>0.27882426130038201</v>
      </c>
      <c r="AH36">
        <f t="shared" si="0"/>
        <v>0.28829115357927965</v>
      </c>
      <c r="AI36">
        <v>-2.2499999999999999E-2</v>
      </c>
      <c r="AJ36">
        <f t="shared" si="1"/>
        <v>0.28829115357927965</v>
      </c>
      <c r="AK36">
        <f t="shared" si="2"/>
        <v>0.24228768565226533</v>
      </c>
    </row>
    <row r="37" spans="1:37">
      <c r="A37" s="37">
        <v>42369</v>
      </c>
      <c r="B37" s="38">
        <v>5.3326794284700101E-2</v>
      </c>
      <c r="C37" s="38">
        <v>0.112089064543292</v>
      </c>
      <c r="D37" s="38">
        <v>0.10975272679233</v>
      </c>
      <c r="E37" s="38">
        <v>0.283053254494599</v>
      </c>
      <c r="F37" s="38">
        <v>5.7340794580208097E-2</v>
      </c>
      <c r="G37" s="38">
        <v>0.14139935388361399</v>
      </c>
      <c r="H37" s="38">
        <v>-0.60464501527452696</v>
      </c>
      <c r="I37" s="38">
        <v>0.168649786435697</v>
      </c>
      <c r="J37" s="38">
        <v>-0.19160626861608401</v>
      </c>
      <c r="K37" s="38">
        <v>0.228481029773456</v>
      </c>
      <c r="L37" s="38">
        <v>-0.19151851313797699</v>
      </c>
      <c r="M37" s="38">
        <v>0</v>
      </c>
      <c r="N37" s="38">
        <v>0</v>
      </c>
      <c r="O37" s="38">
        <v>1.03082299355134E-2</v>
      </c>
      <c r="P37" s="38">
        <v>0</v>
      </c>
      <c r="Q37" s="38">
        <v>-2.2508028292377399E-2</v>
      </c>
      <c r="R37" s="38">
        <v>0</v>
      </c>
      <c r="S37" s="38">
        <v>0</v>
      </c>
      <c r="T37" s="38">
        <v>0</v>
      </c>
      <c r="U37" s="38">
        <v>0</v>
      </c>
      <c r="V37" s="38">
        <v>0</v>
      </c>
      <c r="W37" s="38">
        <v>0</v>
      </c>
      <c r="X37" s="38">
        <v>0</v>
      </c>
      <c r="Y37" s="38">
        <v>-7.9457583683352997E-2</v>
      </c>
      <c r="Z37" s="38">
        <v>-3.2619614188869897E-2</v>
      </c>
      <c r="AA37" s="38">
        <v>-5.9867900614779403E-2</v>
      </c>
      <c r="AB37" s="38">
        <v>-3.5738318640032303E-2</v>
      </c>
      <c r="AC37" s="38">
        <v>3.5604011592173197E-2</v>
      </c>
      <c r="AD37" s="38">
        <v>0.102840237631737</v>
      </c>
      <c r="AE37" s="38">
        <v>-4.4333420009593904E-3</v>
      </c>
      <c r="AF37" s="38">
        <v>8.0450699498353803E-2</v>
      </c>
      <c r="AH37">
        <f t="shared" si="0"/>
        <v>8.9917591777251435E-2</v>
      </c>
      <c r="AI37">
        <v>-3.7499999999999999E-2</v>
      </c>
      <c r="AJ37">
        <f t="shared" si="1"/>
        <v>8.9917591777251435E-2</v>
      </c>
      <c r="AK37">
        <f t="shared" si="2"/>
        <v>-6.9324270093080162E-2</v>
      </c>
    </row>
    <row r="38" spans="1:37">
      <c r="A38" s="37">
        <v>42460</v>
      </c>
      <c r="B38" s="38">
        <v>9.7313146369525701E-3</v>
      </c>
      <c r="C38" s="38">
        <v>-4.6945469596610397E-2</v>
      </c>
      <c r="D38" s="38">
        <v>0.20050397417178101</v>
      </c>
      <c r="E38" s="38">
        <v>-0.68968090187602105</v>
      </c>
      <c r="F38" s="38">
        <v>5.17379721546267E-2</v>
      </c>
      <c r="G38" s="38">
        <v>0.10116388394022301</v>
      </c>
      <c r="H38" s="38">
        <v>0.137144807189821</v>
      </c>
      <c r="I38" s="38">
        <v>5.4227317427426203E-2</v>
      </c>
      <c r="J38" s="38">
        <v>-0.15726737442659999</v>
      </c>
      <c r="K38" s="38">
        <v>5.5104970143367703E-2</v>
      </c>
      <c r="L38" s="38">
        <v>-0.177113117426039</v>
      </c>
      <c r="M38" s="38">
        <v>0</v>
      </c>
      <c r="N38" s="38">
        <v>0</v>
      </c>
      <c r="O38" s="38">
        <v>1.6374267095701601E-2</v>
      </c>
      <c r="P38" s="38">
        <v>0</v>
      </c>
      <c r="Q38" s="38">
        <v>-3.5212481042642602E-2</v>
      </c>
      <c r="R38" s="38">
        <v>0</v>
      </c>
      <c r="S38" s="38">
        <v>0</v>
      </c>
      <c r="T38" s="38">
        <v>0</v>
      </c>
      <c r="U38" s="38">
        <v>0</v>
      </c>
      <c r="V38" s="38">
        <v>0</v>
      </c>
      <c r="W38" s="38">
        <v>0</v>
      </c>
      <c r="X38" s="38">
        <v>0</v>
      </c>
      <c r="Y38" s="38">
        <v>-6.9925704493980804E-3</v>
      </c>
      <c r="Z38" s="38">
        <v>-1.9943407846571101E-2</v>
      </c>
      <c r="AA38" s="38">
        <v>-1.19133646322377E-3</v>
      </c>
      <c r="AB38" s="38">
        <v>-6.1673447876287998E-3</v>
      </c>
      <c r="AC38" s="38">
        <v>3.36636765423656E-2</v>
      </c>
      <c r="AD38" s="38">
        <v>0.14431469483266501</v>
      </c>
      <c r="AE38" s="38">
        <v>-4.3917132111066697E-3</v>
      </c>
      <c r="AF38" s="38">
        <v>-0.34093883899091698</v>
      </c>
      <c r="AH38">
        <f t="shared" si="0"/>
        <v>-0.33147194671201935</v>
      </c>
      <c r="AI38">
        <v>-6.5000000000000002E-2</v>
      </c>
      <c r="AJ38">
        <f t="shared" si="1"/>
        <v>-0.33147194671201935</v>
      </c>
      <c r="AK38">
        <f t="shared" si="2"/>
        <v>-0.53026062868359591</v>
      </c>
    </row>
    <row r="39" spans="1:37">
      <c r="A39" s="37">
        <v>42551</v>
      </c>
      <c r="B39" s="38">
        <v>0.57641080544266798</v>
      </c>
      <c r="C39" s="38">
        <v>5.2346610674312601E-2</v>
      </c>
      <c r="D39" s="38">
        <v>2.43362524872466E-2</v>
      </c>
      <c r="E39" s="38">
        <v>-3.5404230225141698E-4</v>
      </c>
      <c r="F39" s="38">
        <v>1.50806955923558E-2</v>
      </c>
      <c r="G39" s="38">
        <v>2.7449741181542E-2</v>
      </c>
      <c r="H39" s="38">
        <v>-0.59598486698840702</v>
      </c>
      <c r="I39" s="38">
        <v>-0.29131985823949202</v>
      </c>
      <c r="J39" s="38">
        <v>-0.11501400140342</v>
      </c>
      <c r="K39" s="38">
        <v>0.178391382349495</v>
      </c>
      <c r="L39" s="38">
        <v>0.209275194040898</v>
      </c>
      <c r="M39" s="38">
        <v>0</v>
      </c>
      <c r="N39" s="38">
        <v>0</v>
      </c>
      <c r="O39" s="38">
        <v>4.7735024281521002E-2</v>
      </c>
      <c r="P39" s="38">
        <v>0</v>
      </c>
      <c r="Q39" s="38">
        <v>-4.8427680197460398E-3</v>
      </c>
      <c r="R39" s="38">
        <v>0</v>
      </c>
      <c r="S39" s="38">
        <v>0</v>
      </c>
      <c r="T39" s="38">
        <v>0</v>
      </c>
      <c r="U39" s="38">
        <v>0</v>
      </c>
      <c r="V39" s="38">
        <v>0</v>
      </c>
      <c r="W39" s="38">
        <v>0</v>
      </c>
      <c r="X39" s="38">
        <v>0</v>
      </c>
      <c r="Y39" s="38">
        <v>-9.8576871226122895E-2</v>
      </c>
      <c r="Z39" s="38">
        <v>-3.3556997983069603E-2</v>
      </c>
      <c r="AA39" s="38">
        <v>-4.8586320534495402E-2</v>
      </c>
      <c r="AB39" s="38">
        <v>-1.8284087713982999E-2</v>
      </c>
      <c r="AC39" s="38">
        <v>1.4765340603815501E-3</v>
      </c>
      <c r="AD39" s="38">
        <v>8.3269033476578394E-2</v>
      </c>
      <c r="AE39" s="38">
        <v>-4.3502133263613896E-3</v>
      </c>
      <c r="AF39" s="38">
        <v>4.9012458496493503E-3</v>
      </c>
      <c r="AH39">
        <f t="shared" si="0"/>
        <v>1.4368138128546981E-2</v>
      </c>
      <c r="AI39">
        <v>-8.7499999999999994E-2</v>
      </c>
      <c r="AJ39">
        <f t="shared" si="1"/>
        <v>1.4368138128546981E-2</v>
      </c>
      <c r="AK39">
        <f t="shared" si="2"/>
        <v>-4.976453430023707E-2</v>
      </c>
    </row>
    <row r="40" spans="1:37">
      <c r="A40" s="37">
        <v>42643</v>
      </c>
      <c r="B40" s="38">
        <v>0.22152350102436499</v>
      </c>
      <c r="C40" s="38">
        <v>-4.3193181595555498E-2</v>
      </c>
      <c r="D40" s="38">
        <v>8.0386926393265501E-3</v>
      </c>
      <c r="E40" s="38">
        <v>-0.456351502899288</v>
      </c>
      <c r="F40" s="38">
        <v>-8.6661168002030199E-3</v>
      </c>
      <c r="G40" s="38">
        <v>4.0425131215323901E-2</v>
      </c>
      <c r="H40" s="38">
        <v>0.42813689219821699</v>
      </c>
      <c r="I40" s="38">
        <v>-1.35915202202881E-2</v>
      </c>
      <c r="J40" s="38">
        <v>-8.9436053075766103E-2</v>
      </c>
      <c r="K40" s="38">
        <v>0.161311971347847</v>
      </c>
      <c r="L40" s="38">
        <v>0.17505233331355899</v>
      </c>
      <c r="M40" s="38">
        <v>0</v>
      </c>
      <c r="N40" s="38">
        <v>0</v>
      </c>
      <c r="O40" s="38">
        <v>3.8264876389339099E-2</v>
      </c>
      <c r="P40" s="38">
        <v>0</v>
      </c>
      <c r="Q40" s="38">
        <v>-2.29577268174815E-2</v>
      </c>
      <c r="R40" s="38">
        <v>0</v>
      </c>
      <c r="S40" s="38">
        <v>0</v>
      </c>
      <c r="T40" s="38">
        <v>0</v>
      </c>
      <c r="U40" s="38">
        <v>0</v>
      </c>
      <c r="V40" s="38">
        <v>0</v>
      </c>
      <c r="W40" s="38">
        <v>0</v>
      </c>
      <c r="X40" s="38">
        <v>0</v>
      </c>
      <c r="Y40" s="38">
        <v>-4.9620932915921102E-2</v>
      </c>
      <c r="Z40" s="38">
        <v>-7.7239040933878705E-2</v>
      </c>
      <c r="AA40" s="38">
        <v>-4.9583620695837299E-2</v>
      </c>
      <c r="AB40" s="38">
        <v>-4.2882557082119903E-2</v>
      </c>
      <c r="AC40" s="38">
        <v>-1.1461232175990299E-3</v>
      </c>
      <c r="AD40" s="38">
        <v>6.9529919168323004E-2</v>
      </c>
      <c r="AE40" s="38">
        <v>-4.3088529591928399E-3</v>
      </c>
      <c r="AF40" s="38">
        <v>0.28330608808316599</v>
      </c>
      <c r="AH40">
        <f t="shared" si="0"/>
        <v>0.29277298036206362</v>
      </c>
      <c r="AI40">
        <v>-9.2499999999999999E-2</v>
      </c>
      <c r="AJ40">
        <f t="shared" si="1"/>
        <v>0.29277298036206362</v>
      </c>
      <c r="AK40">
        <f t="shared" si="2"/>
        <v>0.2824033646912496</v>
      </c>
    </row>
    <row r="41" spans="1:37">
      <c r="A41" s="37">
        <v>42735</v>
      </c>
      <c r="B41" s="38">
        <v>0.18466144709804799</v>
      </c>
      <c r="C41" s="38">
        <v>0.18611848000880901</v>
      </c>
      <c r="D41" s="38">
        <v>-8.3124423630642499E-2</v>
      </c>
      <c r="E41" s="38">
        <v>9.3339016347838092E-3</v>
      </c>
      <c r="F41" s="38">
        <v>-3.3898850266873302E-2</v>
      </c>
      <c r="G41" s="38">
        <v>7.2568932671761094E-2</v>
      </c>
      <c r="H41" s="38">
        <v>0.464338127304884</v>
      </c>
      <c r="I41" s="38">
        <v>8.1880994525797904E-3</v>
      </c>
      <c r="J41" s="38">
        <v>-0.12160250695290099</v>
      </c>
      <c r="K41" s="38">
        <v>0.333859801472079</v>
      </c>
      <c r="L41" s="38">
        <v>0.231684348812774</v>
      </c>
      <c r="M41" s="38">
        <v>0</v>
      </c>
      <c r="N41" s="38">
        <v>0</v>
      </c>
      <c r="O41" s="38">
        <v>3.9439809167184703E-2</v>
      </c>
      <c r="P41" s="38">
        <v>0</v>
      </c>
      <c r="Q41" s="38">
        <v>-2.5994671902796699E-2</v>
      </c>
      <c r="R41" s="38">
        <v>0</v>
      </c>
      <c r="S41" s="38">
        <v>0</v>
      </c>
      <c r="T41" s="38">
        <v>0</v>
      </c>
      <c r="U41" s="38">
        <v>0</v>
      </c>
      <c r="V41" s="38">
        <v>0</v>
      </c>
      <c r="W41" s="38">
        <v>0</v>
      </c>
      <c r="X41" s="38">
        <v>0</v>
      </c>
      <c r="Y41" s="38">
        <v>-7.6055514961205106E-2</v>
      </c>
      <c r="Z41" s="38">
        <v>-6.3493284588470603E-2</v>
      </c>
      <c r="AA41" s="38">
        <v>-0.105613527747336</v>
      </c>
      <c r="AB41" s="38">
        <v>-5.8867682629673103E-2</v>
      </c>
      <c r="AC41" s="38">
        <v>-3.0822690739380799E-2</v>
      </c>
      <c r="AD41" s="38">
        <v>5.1614287626681403E-2</v>
      </c>
      <c r="AE41" s="38">
        <v>-4.2676422175835001E-3</v>
      </c>
      <c r="AF41" s="38">
        <v>0.978066439612719</v>
      </c>
      <c r="AH41">
        <f t="shared" si="0"/>
        <v>0.98753333189161663</v>
      </c>
      <c r="AI41">
        <v>-9.2499999999999999E-2</v>
      </c>
      <c r="AJ41">
        <f t="shared" si="1"/>
        <v>0.98753333189161663</v>
      </c>
      <c r="AK41">
        <f t="shared" si="2"/>
        <v>0.93691194345892193</v>
      </c>
    </row>
    <row r="42" spans="1:37">
      <c r="A42" s="37">
        <v>42825</v>
      </c>
      <c r="B42" s="38">
        <v>0.35960059622136198</v>
      </c>
      <c r="C42" s="38">
        <v>-6.9536987541575696E-2</v>
      </c>
      <c r="D42" s="38">
        <v>-9.3993242903983407E-2</v>
      </c>
      <c r="E42" s="38">
        <v>-0.33720039255372802</v>
      </c>
      <c r="F42" s="38">
        <v>-1.7747729405667E-2</v>
      </c>
      <c r="G42" s="38">
        <v>-4.7807411039772997E-3</v>
      </c>
      <c r="H42" s="38">
        <v>0.34253996590166302</v>
      </c>
      <c r="I42" s="38">
        <v>-3.3379997354842698E-2</v>
      </c>
      <c r="J42" s="38">
        <v>-0.154590717931987</v>
      </c>
      <c r="K42" s="38">
        <v>0.21463188960855301</v>
      </c>
      <c r="L42" s="38">
        <v>0.13485771398186</v>
      </c>
      <c r="M42" s="38">
        <v>0</v>
      </c>
      <c r="N42" s="38">
        <v>0</v>
      </c>
      <c r="O42" s="38">
        <v>4.0320937061067298E-2</v>
      </c>
      <c r="P42" s="38">
        <v>0</v>
      </c>
      <c r="Q42" s="38">
        <v>-1.32553091103449E-2</v>
      </c>
      <c r="R42" s="38">
        <v>0</v>
      </c>
      <c r="S42" s="38">
        <v>0</v>
      </c>
      <c r="T42" s="38">
        <v>0</v>
      </c>
      <c r="U42" s="38">
        <v>0</v>
      </c>
      <c r="V42" s="38">
        <v>0</v>
      </c>
      <c r="W42" s="38">
        <v>0</v>
      </c>
      <c r="X42" s="38">
        <v>0</v>
      </c>
      <c r="Y42" s="38">
        <v>-2.8477445515568099E-2</v>
      </c>
      <c r="Z42" s="38">
        <v>-6.8695476154594995E-2</v>
      </c>
      <c r="AA42" s="38">
        <v>-7.7862080473928605E-2</v>
      </c>
      <c r="AB42" s="38">
        <v>-8.5121221752874399E-2</v>
      </c>
      <c r="AC42" s="38">
        <v>-3.9741937917281603E-2</v>
      </c>
      <c r="AD42" s="38">
        <v>2.7892192535210102E-2</v>
      </c>
      <c r="AE42" s="38">
        <v>-4.2265907221535103E-3</v>
      </c>
      <c r="AF42" s="38">
        <v>9.1233424867210602E-2</v>
      </c>
      <c r="AH42">
        <f t="shared" si="0"/>
        <v>0.10070031714610823</v>
      </c>
      <c r="AI42">
        <v>-9.2499999999999999E-2</v>
      </c>
      <c r="AJ42">
        <f t="shared" si="1"/>
        <v>0.10070031714610823</v>
      </c>
      <c r="AK42">
        <f t="shared" si="2"/>
        <v>0.1580743968165928</v>
      </c>
    </row>
    <row r="43" spans="1:37">
      <c r="A43" s="37">
        <v>42916</v>
      </c>
      <c r="B43" s="38">
        <v>-3.52096072469643E-2</v>
      </c>
      <c r="C43" s="38">
        <v>-8.8934094025812003E-4</v>
      </c>
      <c r="D43" s="38">
        <v>-4.86355442260109E-2</v>
      </c>
      <c r="E43" s="38">
        <v>-0.32725581453334301</v>
      </c>
      <c r="F43" s="38">
        <v>1.47341325155033E-2</v>
      </c>
      <c r="G43" s="38">
        <v>6.4935998071118203E-2</v>
      </c>
      <c r="H43" s="38">
        <v>-0.25990503444091301</v>
      </c>
      <c r="I43" s="38">
        <v>0.162994524048478</v>
      </c>
      <c r="J43" s="38">
        <v>-0.15708572548001501</v>
      </c>
      <c r="K43" s="38">
        <v>0.13723492857962499</v>
      </c>
      <c r="L43" s="38">
        <v>0.153569229067784</v>
      </c>
      <c r="M43" s="38">
        <v>0</v>
      </c>
      <c r="N43" s="38">
        <v>0</v>
      </c>
      <c r="O43" s="38">
        <v>4.41720610375008E-2</v>
      </c>
      <c r="P43" s="38">
        <v>0</v>
      </c>
      <c r="Q43" s="38">
        <v>2.2925092162695001E-2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8">
        <v>0</v>
      </c>
      <c r="X43" s="38">
        <v>0</v>
      </c>
      <c r="Y43" s="38">
        <v>-3.1176818511174199E-2</v>
      </c>
      <c r="Z43" s="38">
        <v>-2.1716825551274001E-2</v>
      </c>
      <c r="AA43" s="38">
        <v>-5.9948203467226298E-2</v>
      </c>
      <c r="AB43" s="38">
        <v>-5.1617355441502297E-2</v>
      </c>
      <c r="AC43" s="38">
        <v>-5.9383534363153898E-2</v>
      </c>
      <c r="AD43" s="38">
        <v>1.9288410899484802E-2</v>
      </c>
      <c r="AE43" s="38">
        <v>-4.1857076227879396E-3</v>
      </c>
      <c r="AF43" s="38">
        <v>-0.437155135442437</v>
      </c>
      <c r="AH43">
        <f t="shared" si="0"/>
        <v>-0.42768824316353937</v>
      </c>
      <c r="AI43">
        <v>-9.2499999999999999E-2</v>
      </c>
      <c r="AJ43">
        <f t="shared" si="1"/>
        <v>-0.42768824316353937</v>
      </c>
      <c r="AK43">
        <f t="shared" si="2"/>
        <v>-0.36036884530831848</v>
      </c>
    </row>
    <row r="44" spans="1:37">
      <c r="A44" s="37">
        <v>43008</v>
      </c>
      <c r="B44" s="38">
        <v>6.8591505447172102E-2</v>
      </c>
      <c r="C44" s="38">
        <v>4.6522662932290099E-2</v>
      </c>
      <c r="D44" s="38">
        <v>-6.3159824347779003E-2</v>
      </c>
      <c r="E44" s="38">
        <v>-0.113704297574464</v>
      </c>
      <c r="F44" s="38">
        <v>3.1017248955675401E-2</v>
      </c>
      <c r="G44" s="38">
        <v>1.9916116398454801E-2</v>
      </c>
      <c r="H44" s="38">
        <v>0.45886804819346</v>
      </c>
      <c r="I44" s="38">
        <v>9.1227303035827906E-2</v>
      </c>
      <c r="J44" s="38">
        <v>-0.198998651274091</v>
      </c>
      <c r="K44" s="38">
        <v>0.218898969030905</v>
      </c>
      <c r="L44" s="38">
        <v>6.4843526782088406E-2</v>
      </c>
      <c r="M44" s="38">
        <v>0</v>
      </c>
      <c r="N44" s="38">
        <v>0</v>
      </c>
      <c r="O44" s="38">
        <v>5.4777618929432802E-2</v>
      </c>
      <c r="P44" s="38">
        <v>0</v>
      </c>
      <c r="Q44" s="38">
        <v>-4.08807536467308E-2</v>
      </c>
      <c r="R44" s="38">
        <v>0</v>
      </c>
      <c r="S44" s="38">
        <v>0</v>
      </c>
      <c r="T44" s="38">
        <v>0</v>
      </c>
      <c r="U44" s="38">
        <v>0</v>
      </c>
      <c r="V44" s="38">
        <v>0</v>
      </c>
      <c r="W44" s="38">
        <v>0</v>
      </c>
      <c r="X44" s="38">
        <v>0</v>
      </c>
      <c r="Y44" s="38">
        <v>-3.85294244564778E-2</v>
      </c>
      <c r="Z44" s="38">
        <v>-7.3512947877754304E-3</v>
      </c>
      <c r="AA44" s="38">
        <v>-1.55423128924663E-2</v>
      </c>
      <c r="AB44" s="38">
        <v>-3.6630239479421102E-2</v>
      </c>
      <c r="AC44" s="38">
        <v>-2.4588432614724001E-2</v>
      </c>
      <c r="AD44" s="38">
        <v>1.4206966814526399E-3</v>
      </c>
      <c r="AE44" s="38">
        <v>-4.1450016147405204E-3</v>
      </c>
      <c r="AF44" s="38">
        <v>0.51255346369808696</v>
      </c>
      <c r="AH44">
        <f t="shared" si="0"/>
        <v>0.5220203559769846</v>
      </c>
      <c r="AI44">
        <v>-9.2499999999999999E-2</v>
      </c>
      <c r="AJ44">
        <f t="shared" si="1"/>
        <v>0.5220203559769846</v>
      </c>
      <c r="AK44">
        <f t="shared" si="2"/>
        <v>0.4243423944954916</v>
      </c>
    </row>
    <row r="45" spans="1:37">
      <c r="A45" s="37">
        <v>43100</v>
      </c>
      <c r="B45" s="38">
        <v>0.303986522913129</v>
      </c>
      <c r="C45" s="38">
        <v>-0.292162635344486</v>
      </c>
      <c r="D45" s="38">
        <v>-7.9048896142399405E-2</v>
      </c>
      <c r="E45" s="38">
        <v>-0.57456270658495001</v>
      </c>
      <c r="F45" s="38">
        <v>4.8183386792997898E-2</v>
      </c>
      <c r="G45" s="38">
        <v>0.101529525669194</v>
      </c>
      <c r="H45" s="38">
        <v>1.2473596793719901</v>
      </c>
      <c r="I45" s="38">
        <v>-4.4891996769480601E-2</v>
      </c>
      <c r="J45" s="38">
        <v>-0.23766075395049399</v>
      </c>
      <c r="K45" s="38">
        <v>5.4622026829203703E-2</v>
      </c>
      <c r="L45" s="38">
        <v>0.13869652337212099</v>
      </c>
      <c r="M45" s="38">
        <v>0</v>
      </c>
      <c r="N45" s="38">
        <v>0</v>
      </c>
      <c r="O45" s="38">
        <v>5.7457616757532103E-2</v>
      </c>
      <c r="P45" s="38">
        <v>0</v>
      </c>
      <c r="Q45" s="38">
        <v>-2.23315233702014E-2</v>
      </c>
      <c r="R45" s="38">
        <v>0</v>
      </c>
      <c r="S45" s="38">
        <v>0</v>
      </c>
      <c r="T45" s="38">
        <v>0</v>
      </c>
      <c r="U45" s="38">
        <v>0</v>
      </c>
      <c r="V45" s="38">
        <v>0</v>
      </c>
      <c r="W45" s="38">
        <v>0</v>
      </c>
      <c r="X45" s="38">
        <v>0</v>
      </c>
      <c r="Y45" s="38">
        <v>-1.3543417416944601E-2</v>
      </c>
      <c r="Z45" s="38">
        <v>-2.0779950080842598E-2</v>
      </c>
      <c r="AA45" s="38">
        <v>-2.5511685401022399E-2</v>
      </c>
      <c r="AB45" s="38">
        <v>-2.19401382136622E-2</v>
      </c>
      <c r="AC45" s="38">
        <v>-3.1047116223022201E-2</v>
      </c>
      <c r="AD45" s="38">
        <v>9.4013728863812998E-3</v>
      </c>
      <c r="AE45" s="38">
        <v>-4.1044809542605297E-3</v>
      </c>
      <c r="AF45" s="38">
        <v>0.59365135414078596</v>
      </c>
      <c r="AH45">
        <f t="shared" si="0"/>
        <v>0.60311824641968359</v>
      </c>
      <c r="AI45">
        <v>-9.2499999999999999E-2</v>
      </c>
      <c r="AJ45">
        <f t="shared" si="1"/>
        <v>0.60311824641968359</v>
      </c>
      <c r="AK45">
        <f t="shared" si="2"/>
        <v>0.65191715403959261</v>
      </c>
    </row>
    <row r="46" spans="1:37">
      <c r="A46" s="37">
        <v>43190</v>
      </c>
      <c r="B46" s="38">
        <v>0.15328550777130701</v>
      </c>
      <c r="C46" s="38">
        <v>-0.33841603904150502</v>
      </c>
      <c r="D46" s="38">
        <v>-8.3767961496124796E-2</v>
      </c>
      <c r="E46" s="38">
        <v>-0.61664198693924599</v>
      </c>
      <c r="F46" s="38">
        <v>4.0958840563273299E-2</v>
      </c>
      <c r="G46" s="38">
        <v>9.3985872267202994E-2</v>
      </c>
      <c r="H46" s="38">
        <v>0.18553820212642499</v>
      </c>
      <c r="I46" s="38">
        <v>-0.17464921105185799</v>
      </c>
      <c r="J46" s="38">
        <v>-0.20437505697281</v>
      </c>
      <c r="K46" s="38">
        <v>-2.79572127773242E-2</v>
      </c>
      <c r="L46" s="38">
        <v>0.10998298047404501</v>
      </c>
      <c r="M46" s="38">
        <v>0</v>
      </c>
      <c r="N46" s="38">
        <v>0</v>
      </c>
      <c r="O46" s="38">
        <v>4.2967840321486699E-2</v>
      </c>
      <c r="P46" s="38">
        <v>0</v>
      </c>
      <c r="Q46" s="38">
        <v>6.43431498416068E-2</v>
      </c>
      <c r="R46" s="38">
        <v>0</v>
      </c>
      <c r="S46" s="38">
        <v>0</v>
      </c>
      <c r="T46" s="38">
        <v>0</v>
      </c>
      <c r="U46" s="38">
        <v>0</v>
      </c>
      <c r="V46" s="38">
        <v>0</v>
      </c>
      <c r="W46" s="38">
        <v>0</v>
      </c>
      <c r="X46" s="38">
        <v>0</v>
      </c>
      <c r="Y46" s="38">
        <v>-6.5602231621148602E-2</v>
      </c>
      <c r="Z46" s="38">
        <v>-4.0504339882232503E-2</v>
      </c>
      <c r="AA46" s="38">
        <v>-6.5357468658369403E-2</v>
      </c>
      <c r="AB46" s="38">
        <v>-5.5934836962627299E-2</v>
      </c>
      <c r="AC46" s="38">
        <v>-4.54647598551512E-2</v>
      </c>
      <c r="AD46" s="38">
        <v>-1.8818099522567099E-2</v>
      </c>
      <c r="AE46" s="38">
        <v>-4.0641534737371103E-3</v>
      </c>
      <c r="AF46" s="38">
        <v>-1.0504909648893499</v>
      </c>
      <c r="AH46">
        <f t="shared" si="0"/>
        <v>-1.0410240726104523</v>
      </c>
      <c r="AI46">
        <v>-9.2499999999999999E-2</v>
      </c>
      <c r="AJ46">
        <f t="shared" si="1"/>
        <v>-1.0410240726104523</v>
      </c>
      <c r="AK46">
        <f t="shared" si="2"/>
        <v>-0.721385123331032</v>
      </c>
    </row>
    <row r="47" spans="1:37">
      <c r="A47" s="37">
        <v>43281</v>
      </c>
      <c r="B47" s="38">
        <v>-9.1253134384080295E-2</v>
      </c>
      <c r="C47" s="38">
        <v>-7.1889482266843399E-2</v>
      </c>
      <c r="D47" s="38">
        <v>1.9554157636407599E-2</v>
      </c>
      <c r="E47" s="38">
        <v>-0.55986701223440405</v>
      </c>
      <c r="F47" s="38">
        <v>5.2072002557638199E-2</v>
      </c>
      <c r="G47" s="38">
        <v>0.106097722081329</v>
      </c>
      <c r="H47" s="38">
        <v>2.5833874468797299E-2</v>
      </c>
      <c r="I47" s="38">
        <v>-0.12178916312306599</v>
      </c>
      <c r="J47" s="38">
        <v>-0.14139458084464199</v>
      </c>
      <c r="K47" s="38">
        <v>3.0978369895039101E-2</v>
      </c>
      <c r="L47" s="38">
        <v>-2.1446965998528199E-2</v>
      </c>
      <c r="M47" s="38">
        <v>0</v>
      </c>
      <c r="N47" s="38">
        <v>0</v>
      </c>
      <c r="O47" s="38">
        <v>2.25969658242666E-2</v>
      </c>
      <c r="P47" s="38">
        <v>0</v>
      </c>
      <c r="Q47" s="38">
        <v>0.13409321597807</v>
      </c>
      <c r="R47" s="38">
        <v>0</v>
      </c>
      <c r="S47" s="38">
        <v>0</v>
      </c>
      <c r="T47" s="38">
        <v>0</v>
      </c>
      <c r="U47" s="38">
        <v>0</v>
      </c>
      <c r="V47" s="38">
        <v>0</v>
      </c>
      <c r="W47" s="38">
        <v>0</v>
      </c>
      <c r="X47" s="38">
        <v>0</v>
      </c>
      <c r="Y47" s="38">
        <v>-5.4249366047734997E-2</v>
      </c>
      <c r="Z47" s="38">
        <v>-5.0328473231349299E-2</v>
      </c>
      <c r="AA47" s="38">
        <v>-5.6807120634376103E-2</v>
      </c>
      <c r="AB47" s="38">
        <v>-5.9099945988078502E-2</v>
      </c>
      <c r="AC47" s="38">
        <v>-3.9305690749885401E-2</v>
      </c>
      <c r="AD47" s="38">
        <v>9.6013253294834899E-3</v>
      </c>
      <c r="AE47" s="38">
        <v>-4.02402659638722E-3</v>
      </c>
      <c r="AF47" s="38">
        <v>-0.870627328328336</v>
      </c>
      <c r="AH47">
        <f t="shared" si="0"/>
        <v>-0.86116043604943837</v>
      </c>
      <c r="AI47">
        <v>-9.2499999999999999E-2</v>
      </c>
      <c r="AJ47">
        <f t="shared" si="1"/>
        <v>-0.86116043604943837</v>
      </c>
      <c r="AK47">
        <f t="shared" si="2"/>
        <v>-0.64194953462253668</v>
      </c>
    </row>
    <row r="48" spans="1:37">
      <c r="A48" s="37">
        <v>43373</v>
      </c>
      <c r="B48" s="38">
        <v>-0.29119857592390402</v>
      </c>
      <c r="C48" s="38">
        <v>-0.123170539768594</v>
      </c>
      <c r="D48" s="38">
        <v>1.28534433229094E-2</v>
      </c>
      <c r="E48" s="38">
        <v>-0.59205910993418998</v>
      </c>
      <c r="F48" s="38">
        <v>5.5302166169337599E-2</v>
      </c>
      <c r="G48" s="38">
        <v>6.9551454799366294E-2</v>
      </c>
      <c r="H48" s="38">
        <v>0.46155172078181</v>
      </c>
      <c r="I48" s="38">
        <v>0.13489066485512199</v>
      </c>
      <c r="J48" s="38">
        <v>-0.13066098192413</v>
      </c>
      <c r="K48" s="38">
        <v>0.16306475526729</v>
      </c>
      <c r="L48" s="38">
        <v>-7.5505902188598997E-2</v>
      </c>
      <c r="M48" s="38">
        <v>0</v>
      </c>
      <c r="N48" s="38">
        <v>0</v>
      </c>
      <c r="O48" s="38">
        <v>3.0825093851735701E-2</v>
      </c>
      <c r="P48" s="38">
        <v>0</v>
      </c>
      <c r="Q48" s="38">
        <v>5.6831312591498699E-2</v>
      </c>
      <c r="R48" s="38">
        <v>0</v>
      </c>
      <c r="S48" s="38">
        <v>0</v>
      </c>
      <c r="T48" s="38">
        <v>0</v>
      </c>
      <c r="U48" s="38">
        <v>0</v>
      </c>
      <c r="V48" s="38">
        <v>0</v>
      </c>
      <c r="W48" s="38">
        <v>0</v>
      </c>
      <c r="X48" s="38">
        <v>0</v>
      </c>
      <c r="Y48" s="38">
        <v>-4.9001372283949997E-2</v>
      </c>
      <c r="Z48" s="38">
        <v>-4.4307667739262403E-2</v>
      </c>
      <c r="AA48" s="38">
        <v>-6.1172080749943403E-2</v>
      </c>
      <c r="AB48" s="38">
        <v>-3.6626512577180699E-2</v>
      </c>
      <c r="AC48" s="38">
        <v>-1.29145381884488E-2</v>
      </c>
      <c r="AD48" s="38">
        <v>2.4704038609459401E-2</v>
      </c>
      <c r="AE48" s="38">
        <v>-3.9841073504903301E-3</v>
      </c>
      <c r="AF48" s="38">
        <v>-0.41102673838015402</v>
      </c>
      <c r="AH48">
        <f t="shared" si="0"/>
        <v>-0.40155984610125639</v>
      </c>
      <c r="AI48">
        <v>-9.2499999999999999E-2</v>
      </c>
      <c r="AJ48">
        <f t="shared" si="1"/>
        <v>-0.40155984610125639</v>
      </c>
      <c r="AK48">
        <f t="shared" si="2"/>
        <v>-0.38530646843922056</v>
      </c>
    </row>
    <row r="49" spans="1:37">
      <c r="A49" s="37">
        <v>43465</v>
      </c>
      <c r="B49" s="38">
        <v>-0.172706502059954</v>
      </c>
      <c r="C49" s="38">
        <v>-0.20882517300721601</v>
      </c>
      <c r="D49" s="38">
        <v>6.7502915168976593E-2</v>
      </c>
      <c r="E49" s="38">
        <v>-0.78103214951433797</v>
      </c>
      <c r="F49" s="38">
        <v>8.3372419870061096E-2</v>
      </c>
      <c r="G49" s="38">
        <v>7.6736592163999098E-2</v>
      </c>
      <c r="H49" s="38">
        <v>-0.58444882723687996</v>
      </c>
      <c r="I49" s="38">
        <v>9.2590567929553298E-3</v>
      </c>
      <c r="J49" s="38">
        <v>-9.5917862686848293E-2</v>
      </c>
      <c r="K49" s="38">
        <v>0.101757032698196</v>
      </c>
      <c r="L49" s="38">
        <v>-0.103862485893052</v>
      </c>
      <c r="M49" s="38">
        <v>0</v>
      </c>
      <c r="N49" s="38">
        <v>0</v>
      </c>
      <c r="O49" s="38">
        <v>2.8706500160244602E-2</v>
      </c>
      <c r="P49" s="38">
        <v>0</v>
      </c>
      <c r="Q49" s="38">
        <v>0.101837679255184</v>
      </c>
      <c r="R49" s="38">
        <v>0</v>
      </c>
      <c r="S49" s="38">
        <v>0</v>
      </c>
      <c r="T49" s="38">
        <v>0</v>
      </c>
      <c r="U49" s="38">
        <v>0</v>
      </c>
      <c r="V49" s="38">
        <v>0</v>
      </c>
      <c r="W49" s="38">
        <v>0</v>
      </c>
      <c r="X49" s="38">
        <v>0</v>
      </c>
      <c r="Y49" s="38">
        <v>-3.0658953499617801E-2</v>
      </c>
      <c r="Z49" s="38">
        <v>-4.4332868299248401E-2</v>
      </c>
      <c r="AA49" s="38">
        <v>-3.7383025555919401E-2</v>
      </c>
      <c r="AB49" s="38">
        <v>-9.4148793049900203E-3</v>
      </c>
      <c r="AC49" s="38">
        <v>1.0118561553589801E-2</v>
      </c>
      <c r="AD49" s="38">
        <v>5.0311745162467003E-2</v>
      </c>
      <c r="AE49" s="38">
        <v>-3.9444023831917202E-3</v>
      </c>
      <c r="AF49" s="38">
        <v>-1.5429246266155801</v>
      </c>
      <c r="AH49">
        <f t="shared" si="0"/>
        <v>-1.5334577343366824</v>
      </c>
      <c r="AI49">
        <v>-9.2499999999999999E-2</v>
      </c>
      <c r="AJ49">
        <f t="shared" si="1"/>
        <v>-1.5334577343366824</v>
      </c>
      <c r="AK49">
        <f t="shared" si="2"/>
        <v>-1.5738553470911596</v>
      </c>
    </row>
    <row r="50" spans="1:37">
      <c r="A50" s="37">
        <v>43555</v>
      </c>
      <c r="B50" s="38">
        <v>-0.55039204875407399</v>
      </c>
      <c r="C50" s="38">
        <v>-0.19460556512565599</v>
      </c>
      <c r="D50" s="38">
        <v>9.1091151762954597E-2</v>
      </c>
      <c r="E50" s="38">
        <v>-0.57062253671639795</v>
      </c>
      <c r="F50" s="38">
        <v>0.114738466538644</v>
      </c>
      <c r="G50" s="38">
        <v>0.112509362957981</v>
      </c>
      <c r="H50" s="38">
        <v>0.72317568642837204</v>
      </c>
      <c r="I50" s="38">
        <v>0.168658743722855</v>
      </c>
      <c r="J50" s="38">
        <v>-0.238375430467825</v>
      </c>
      <c r="K50" s="38">
        <v>0.22101905190478899</v>
      </c>
      <c r="L50" s="38">
        <v>-5.1096990350532299E-2</v>
      </c>
      <c r="M50" s="38">
        <v>0</v>
      </c>
      <c r="N50" s="38">
        <v>0</v>
      </c>
      <c r="O50" s="38">
        <v>4.6010001882167202E-2</v>
      </c>
      <c r="P50" s="38">
        <v>0</v>
      </c>
      <c r="Q50" s="38">
        <v>4.4867211348220901E-2</v>
      </c>
      <c r="R50" s="38">
        <v>0</v>
      </c>
      <c r="S50" s="38">
        <v>0</v>
      </c>
      <c r="T50" s="38">
        <v>0</v>
      </c>
      <c r="U50" s="38">
        <v>0</v>
      </c>
      <c r="V50" s="38">
        <v>0</v>
      </c>
      <c r="W50" s="38">
        <v>0</v>
      </c>
      <c r="X50" s="38">
        <v>0</v>
      </c>
      <c r="Y50" s="38">
        <v>-2.9402592428740399E-2</v>
      </c>
      <c r="Z50" s="38">
        <v>6.5175158962622898E-3</v>
      </c>
      <c r="AA50" s="38">
        <v>2.2952057733187099E-2</v>
      </c>
      <c r="AB50" s="38">
        <v>3.4674375582624997E-2</v>
      </c>
      <c r="AC50" s="38">
        <v>6.3082200701546798E-2</v>
      </c>
      <c r="AD50" s="38">
        <v>9.7406334655577506E-2</v>
      </c>
      <c r="AE50" s="38">
        <v>-3.9049179738805998E-3</v>
      </c>
      <c r="AF50" s="38">
        <v>0.108302079298076</v>
      </c>
      <c r="AH50">
        <f t="shared" si="0"/>
        <v>0.11776897157697364</v>
      </c>
      <c r="AI50">
        <v>-9.2499999999999999E-2</v>
      </c>
      <c r="AJ50">
        <f t="shared" si="1"/>
        <v>0.11776897157697364</v>
      </c>
      <c r="AK50">
        <f t="shared" si="2"/>
        <v>-0.29847997246827362</v>
      </c>
    </row>
    <row r="51" spans="1:37">
      <c r="A51" s="37">
        <v>43646</v>
      </c>
      <c r="B51" s="38">
        <v>0.629788016054176</v>
      </c>
      <c r="C51" s="38">
        <v>-0.45158943040050897</v>
      </c>
      <c r="D51" s="38">
        <v>8.3335284850474201E-2</v>
      </c>
      <c r="E51" s="38">
        <v>-1.22242146513373</v>
      </c>
      <c r="F51" s="38">
        <v>8.2474164280628801E-2</v>
      </c>
      <c r="G51" s="38">
        <v>7.0871995573877494E-2</v>
      </c>
      <c r="H51" s="38">
        <v>1.1575789204076601</v>
      </c>
      <c r="I51" s="38">
        <v>1.53579746089834E-2</v>
      </c>
      <c r="J51" s="38">
        <v>-0.18062806823160299</v>
      </c>
      <c r="K51" s="38">
        <v>0.19066544890541201</v>
      </c>
      <c r="L51" s="38">
        <v>7.99353497037463E-2</v>
      </c>
      <c r="M51" s="38">
        <v>0</v>
      </c>
      <c r="N51" s="38">
        <v>0</v>
      </c>
      <c r="O51" s="38">
        <v>3.23790906363456E-2</v>
      </c>
      <c r="P51" s="38">
        <v>0</v>
      </c>
      <c r="Q51" s="38">
        <v>0.12586615254713299</v>
      </c>
      <c r="R51" s="38">
        <v>0</v>
      </c>
      <c r="S51" s="38">
        <v>0</v>
      </c>
      <c r="T51" s="38">
        <v>0</v>
      </c>
      <c r="U51" s="38">
        <v>0</v>
      </c>
      <c r="V51" s="38">
        <v>0</v>
      </c>
      <c r="W51" s="38">
        <v>0</v>
      </c>
      <c r="X51" s="38">
        <v>0</v>
      </c>
      <c r="Y51" s="38">
        <v>1.39264037241473E-2</v>
      </c>
      <c r="Z51" s="38">
        <v>5.3153603096572299E-2</v>
      </c>
      <c r="AA51" s="38">
        <v>6.3619385307475504E-2</v>
      </c>
      <c r="AB51" s="38">
        <v>7.9831141337367295E-2</v>
      </c>
      <c r="AC51" s="38">
        <v>0.10563856367201201</v>
      </c>
      <c r="AD51" s="38">
        <v>0.135894102212745</v>
      </c>
      <c r="AE51" s="38">
        <v>-3.8656600471568101E-3</v>
      </c>
      <c r="AF51" s="38">
        <v>1.0618109731057599</v>
      </c>
      <c r="AH51">
        <f t="shared" si="0"/>
        <v>1.0712778653846575</v>
      </c>
      <c r="AI51">
        <v>-9.2499999999999999E-2</v>
      </c>
      <c r="AJ51">
        <f t="shared" si="1"/>
        <v>1.0712778653846575</v>
      </c>
      <c r="AK51">
        <f t="shared" si="2"/>
        <v>0.42854921712892613</v>
      </c>
    </row>
    <row r="52" spans="1:37">
      <c r="A52" s="37">
        <v>43738</v>
      </c>
      <c r="B52" s="38">
        <v>0.20585579390881001</v>
      </c>
      <c r="C52" s="38">
        <v>-0.62504687680052096</v>
      </c>
      <c r="D52" s="38">
        <v>6.6368263976282496E-2</v>
      </c>
      <c r="E52" s="38">
        <v>-1.3259501117051899</v>
      </c>
      <c r="F52" s="38">
        <v>6.24182704381369E-2</v>
      </c>
      <c r="G52" s="38">
        <v>-8.3504670608174902E-2</v>
      </c>
      <c r="H52" s="38">
        <v>0.76135946198374704</v>
      </c>
      <c r="I52" s="38">
        <v>8.77775092025814E-2</v>
      </c>
      <c r="J52" s="38">
        <v>-0.10563940899513199</v>
      </c>
      <c r="K52" s="38">
        <v>6.4308573305725494E-2</v>
      </c>
      <c r="L52" s="38">
        <v>-0.108997033399741</v>
      </c>
      <c r="M52" s="38">
        <v>0</v>
      </c>
      <c r="N52" s="38">
        <v>0</v>
      </c>
      <c r="O52" s="38">
        <v>1.7587159995005101E-2</v>
      </c>
      <c r="P52" s="38">
        <v>0</v>
      </c>
      <c r="Q52" s="38">
        <v>0.116123277378406</v>
      </c>
      <c r="R52" s="38">
        <v>0</v>
      </c>
      <c r="S52" s="38">
        <v>0</v>
      </c>
      <c r="T52" s="38">
        <v>0</v>
      </c>
      <c r="U52" s="38">
        <v>0</v>
      </c>
      <c r="V52" s="38">
        <v>0</v>
      </c>
      <c r="W52" s="38">
        <v>0</v>
      </c>
      <c r="X52" s="38">
        <v>0</v>
      </c>
      <c r="Y52" s="38">
        <v>-7.4091392136813499E-3</v>
      </c>
      <c r="Z52" s="38">
        <v>1.10522255789295E-2</v>
      </c>
      <c r="AA52" s="38">
        <v>3.7470702297746898E-2</v>
      </c>
      <c r="AB52" s="38">
        <v>5.5530636107923102E-2</v>
      </c>
      <c r="AC52" s="38">
        <v>7.2853541106351796E-2</v>
      </c>
      <c r="AD52" s="38">
        <v>0.109992224214132</v>
      </c>
      <c r="AE52" s="38">
        <v>-3.8266341854015602E-3</v>
      </c>
      <c r="AF52" s="38">
        <v>-0.591676235414064</v>
      </c>
      <c r="AH52">
        <f t="shared" si="0"/>
        <v>-0.58220934313516637</v>
      </c>
      <c r="AI52">
        <v>-0.105</v>
      </c>
      <c r="AJ52">
        <f t="shared" si="1"/>
        <v>-0.58220934313516637</v>
      </c>
      <c r="AK52">
        <f t="shared" si="2"/>
        <v>-0.92600810653229382</v>
      </c>
    </row>
    <row r="53" spans="1:37">
      <c r="A53" s="37">
        <v>43830</v>
      </c>
      <c r="B53" s="38">
        <v>-0.20542412909243299</v>
      </c>
      <c r="C53" s="38">
        <v>-0.78733698099959804</v>
      </c>
      <c r="D53" s="38">
        <v>1.2254493933461501E-2</v>
      </c>
      <c r="E53" s="38">
        <v>-0.74542382620081904</v>
      </c>
      <c r="F53" s="38">
        <v>5.9151416824042499E-2</v>
      </c>
      <c r="G53" s="38">
        <v>-0.17605664066575</v>
      </c>
      <c r="H53" s="38">
        <v>0.329721762984863</v>
      </c>
      <c r="I53" s="38">
        <v>0.151460299557899</v>
      </c>
      <c r="J53" s="38">
        <v>-0.18531892267213801</v>
      </c>
      <c r="K53" s="38">
        <v>-3.4519109340219799E-3</v>
      </c>
      <c r="L53" s="38">
        <v>-0.24037207851618</v>
      </c>
      <c r="M53" s="38">
        <v>0</v>
      </c>
      <c r="N53" s="38">
        <v>0</v>
      </c>
      <c r="O53" s="38">
        <v>2.9446371725710602E-2</v>
      </c>
      <c r="P53" s="38">
        <v>0</v>
      </c>
      <c r="Q53" s="38">
        <v>6.3289672197911501E-3</v>
      </c>
      <c r="R53" s="38">
        <v>0</v>
      </c>
      <c r="S53" s="38">
        <v>0</v>
      </c>
      <c r="T53" s="38">
        <v>0</v>
      </c>
      <c r="U53" s="38">
        <v>0</v>
      </c>
      <c r="V53" s="38">
        <v>0</v>
      </c>
      <c r="W53" s="38">
        <v>0</v>
      </c>
      <c r="X53" s="38">
        <v>0</v>
      </c>
      <c r="Y53" s="38">
        <v>-0.14126592236723401</v>
      </c>
      <c r="Z53" s="38">
        <v>-8.7219968450078594E-2</v>
      </c>
      <c r="AA53" s="38">
        <v>-7.18885361844573E-2</v>
      </c>
      <c r="AB53" s="38">
        <v>-4.9894266572416197E-2</v>
      </c>
      <c r="AC53" s="38">
        <v>-2.1066183420404699E-2</v>
      </c>
      <c r="AD53" s="38">
        <v>7.5836083717685798E-3</v>
      </c>
      <c r="AE53" s="38">
        <v>-3.78784564095681E-3</v>
      </c>
      <c r="AF53" s="38">
        <v>-2.1225602910989498</v>
      </c>
      <c r="AH53">
        <f t="shared" si="0"/>
        <v>-2.1130933988200522</v>
      </c>
      <c r="AI53">
        <v>-0.1125</v>
      </c>
      <c r="AJ53">
        <f t="shared" si="1"/>
        <v>-2.1130933988200522</v>
      </c>
      <c r="AK53">
        <f t="shared" si="2"/>
        <v>-1.745890219263208</v>
      </c>
    </row>
    <row r="54" spans="1:37">
      <c r="A54" s="37">
        <v>43921</v>
      </c>
      <c r="B54" s="38">
        <v>0.21287105934224401</v>
      </c>
      <c r="C54" s="38">
        <v>0.38939169575633398</v>
      </c>
      <c r="D54" s="38">
        <v>0.19092901401166901</v>
      </c>
      <c r="E54" s="38">
        <v>1.8738802759200801</v>
      </c>
      <c r="F54" s="38">
        <v>0.140077837118391</v>
      </c>
      <c r="G54" s="38">
        <v>-0.15405723872194799</v>
      </c>
      <c r="H54" s="38">
        <v>-0.74102318372656695</v>
      </c>
      <c r="I54" s="38">
        <v>4.8720002471048303E-2</v>
      </c>
      <c r="J54" s="38">
        <v>-0.22340814070352999</v>
      </c>
      <c r="K54" s="38">
        <v>0.66596050040839405</v>
      </c>
      <c r="L54" s="38">
        <v>-0.17445709458890199</v>
      </c>
      <c r="M54" s="38">
        <v>0</v>
      </c>
      <c r="N54" s="38">
        <v>0</v>
      </c>
      <c r="O54" s="38">
        <v>4.7267838005165E-2</v>
      </c>
      <c r="P54" s="38">
        <v>0</v>
      </c>
      <c r="Q54" s="38">
        <v>0.121586950873002</v>
      </c>
      <c r="R54" s="38">
        <v>0</v>
      </c>
      <c r="S54" s="38">
        <v>0</v>
      </c>
      <c r="T54" s="38">
        <v>0</v>
      </c>
      <c r="U54" s="38">
        <v>0</v>
      </c>
      <c r="V54" s="38">
        <v>0</v>
      </c>
      <c r="W54" s="38">
        <v>0</v>
      </c>
      <c r="X54" s="38">
        <v>0</v>
      </c>
      <c r="Y54" s="38">
        <v>-6.0340644405562898E-3</v>
      </c>
      <c r="Z54" s="38">
        <v>-4.42046339076161E-2</v>
      </c>
      <c r="AA54" s="38">
        <v>-3.5293318775079401E-2</v>
      </c>
      <c r="AB54" s="38">
        <v>-1.8710126894407001E-3</v>
      </c>
      <c r="AC54" s="38">
        <v>2.5945348662495898E-2</v>
      </c>
      <c r="AD54" s="38">
        <v>7.1176858746812205E-2</v>
      </c>
      <c r="AE54" s="38">
        <v>-3.7492993479343799E-3</v>
      </c>
      <c r="AF54" s="38">
        <v>2.4037093944140602</v>
      </c>
      <c r="AH54">
        <f t="shared" si="0"/>
        <v>2.4131762866929578</v>
      </c>
      <c r="AI54">
        <v>-0.11749999999999999</v>
      </c>
      <c r="AJ54">
        <f t="shared" si="1"/>
        <v>2.4131762866929578</v>
      </c>
      <c r="AK54">
        <f t="shared" si="2"/>
        <v>1.7374966086879482</v>
      </c>
    </row>
    <row r="55" spans="1:37">
      <c r="A55" s="37">
        <v>44012</v>
      </c>
      <c r="B55" s="38">
        <v>0.32302591277424197</v>
      </c>
      <c r="C55" s="38">
        <v>1.00178776758132</v>
      </c>
      <c r="D55" s="38">
        <v>0.173287861576399</v>
      </c>
      <c r="E55" s="38">
        <v>1.68185848700968</v>
      </c>
      <c r="F55" s="38">
        <v>0.129857761385716</v>
      </c>
      <c r="G55" s="38">
        <v>0.233960299839162</v>
      </c>
      <c r="H55" s="38">
        <v>-1.2307821720273</v>
      </c>
      <c r="I55" s="38">
        <v>0.72066646878499696</v>
      </c>
      <c r="J55" s="38">
        <v>-0.27471324076050602</v>
      </c>
      <c r="K55" s="38">
        <v>1.37932576406871</v>
      </c>
      <c r="L55" s="38">
        <v>-9.2147191070208898E-2</v>
      </c>
      <c r="M55" s="38">
        <v>0</v>
      </c>
      <c r="N55" s="38">
        <v>0</v>
      </c>
      <c r="O55" s="38">
        <v>1.199438405513E-2</v>
      </c>
      <c r="P55" s="38">
        <v>0</v>
      </c>
      <c r="Q55" s="38">
        <v>8.4157633065236603E-2</v>
      </c>
      <c r="R55" s="38">
        <v>0</v>
      </c>
      <c r="S55" s="38">
        <v>0</v>
      </c>
      <c r="T55" s="38">
        <v>0</v>
      </c>
      <c r="U55" s="38">
        <v>0</v>
      </c>
      <c r="V55" s="38">
        <v>0</v>
      </c>
      <c r="W55" s="38">
        <v>0</v>
      </c>
      <c r="X55" s="38">
        <v>0</v>
      </c>
      <c r="Y55" s="38">
        <v>-0.148850251845044</v>
      </c>
      <c r="Z55" s="38">
        <v>-0.120303932991853</v>
      </c>
      <c r="AA55" s="38">
        <v>-0.13286633275360701</v>
      </c>
      <c r="AB55" s="38">
        <v>-8.8252859954232696E-2</v>
      </c>
      <c r="AC55" s="38">
        <v>-6.1072755855571301E-2</v>
      </c>
      <c r="AD55" s="38">
        <v>-2.2854862877725202E-2</v>
      </c>
      <c r="AE55" s="38">
        <v>-3.71099993365297E-3</v>
      </c>
      <c r="AF55" s="38">
        <v>3.5643677400708902</v>
      </c>
      <c r="AH55">
        <f t="shared" si="0"/>
        <v>3.5738346323497878</v>
      </c>
      <c r="AI55">
        <v>-0.115</v>
      </c>
      <c r="AJ55">
        <f t="shared" si="1"/>
        <v>3.5738346323497878</v>
      </c>
      <c r="AK55">
        <f t="shared" si="2"/>
        <v>2.7687098645591108</v>
      </c>
    </row>
    <row r="56" spans="1:37">
      <c r="A56" s="37">
        <v>44104</v>
      </c>
      <c r="B56" s="38">
        <v>0.58243561494567697</v>
      </c>
      <c r="C56" s="38">
        <v>0.57262691074226002</v>
      </c>
      <c r="D56" s="38">
        <v>6.0887986765579801E-3</v>
      </c>
      <c r="E56" s="38">
        <v>2.5165034053067901</v>
      </c>
      <c r="F56" s="38">
        <v>0.117061334777708</v>
      </c>
      <c r="G56" s="38">
        <v>1.17627776808251E-2</v>
      </c>
      <c r="H56" s="38">
        <v>-0.46984815910220601</v>
      </c>
      <c r="I56" s="38">
        <v>-0.41090008927097099</v>
      </c>
      <c r="J56" s="38">
        <v>-0.27106434548059999</v>
      </c>
      <c r="K56" s="38">
        <v>1.13339648002142</v>
      </c>
      <c r="L56" s="38">
        <v>0.29445784635758798</v>
      </c>
      <c r="M56" s="38">
        <v>0</v>
      </c>
      <c r="N56" s="38">
        <v>0</v>
      </c>
      <c r="O56" s="38">
        <v>5.86306950348481E-2</v>
      </c>
      <c r="P56" s="38">
        <v>0</v>
      </c>
      <c r="Q56" s="38">
        <v>-4.9046447580849403E-2</v>
      </c>
      <c r="R56" s="38">
        <v>0</v>
      </c>
      <c r="S56" s="38">
        <v>0</v>
      </c>
      <c r="T56" s="38">
        <v>0</v>
      </c>
      <c r="U56" s="38">
        <v>0</v>
      </c>
      <c r="V56" s="38">
        <v>0</v>
      </c>
      <c r="W56" s="38">
        <v>0</v>
      </c>
      <c r="X56" s="38">
        <v>0</v>
      </c>
      <c r="Y56" s="38">
        <v>0.15639737635291201</v>
      </c>
      <c r="Z56" s="38">
        <v>3.4338439752717199E-2</v>
      </c>
      <c r="AA56" s="38">
        <v>-1.11922745970293E-2</v>
      </c>
      <c r="AB56" s="38">
        <v>-8.2258423538136196E-3</v>
      </c>
      <c r="AC56" s="38">
        <v>1.1599145434188E-2</v>
      </c>
      <c r="AD56" s="38">
        <v>6.4832038979082698E-2</v>
      </c>
      <c r="AE56" s="38">
        <v>-3.67295172972479E-3</v>
      </c>
      <c r="AF56" s="38">
        <v>4.3361807539473904</v>
      </c>
      <c r="AH56">
        <f t="shared" si="0"/>
        <v>4.3456476462262881</v>
      </c>
      <c r="AI56">
        <v>-0.13</v>
      </c>
      <c r="AJ56">
        <f t="shared" si="1"/>
        <v>4.3456476462262881</v>
      </c>
      <c r="AK56">
        <f t="shared" si="2"/>
        <v>2.9645022826368113</v>
      </c>
    </row>
    <row r="57" spans="1:37">
      <c r="A57" s="37">
        <v>44196</v>
      </c>
      <c r="B57" s="38">
        <v>-0.15868465278555099</v>
      </c>
      <c r="C57" s="38">
        <v>-0.65769665159787405</v>
      </c>
      <c r="D57" s="38">
        <v>-3.9003680138178197E-2</v>
      </c>
      <c r="E57" s="38">
        <v>1.0010513452206999</v>
      </c>
      <c r="F57" s="38">
        <v>0.10617560082869899</v>
      </c>
      <c r="G57" s="38">
        <v>0.128916592137998</v>
      </c>
      <c r="H57" s="38">
        <v>2.3932799885881999</v>
      </c>
      <c r="I57" s="38">
        <v>-5.0078397444794698E-2</v>
      </c>
      <c r="J57" s="38">
        <v>-0.36431241780666401</v>
      </c>
      <c r="K57" s="38">
        <v>0.45074687197455898</v>
      </c>
      <c r="L57" s="38">
        <v>0.42024636680876598</v>
      </c>
      <c r="M57" s="38">
        <v>0</v>
      </c>
      <c r="N57" s="38">
        <v>0</v>
      </c>
      <c r="O57" s="38">
        <v>1.6746340001186001E-2</v>
      </c>
      <c r="P57" s="38">
        <v>0</v>
      </c>
      <c r="Q57" s="38">
        <v>8.4452110804058095E-2</v>
      </c>
      <c r="R57" s="38">
        <v>0</v>
      </c>
      <c r="S57" s="38">
        <v>0</v>
      </c>
      <c r="T57" s="38">
        <v>0</v>
      </c>
      <c r="U57" s="38">
        <v>0</v>
      </c>
      <c r="V57" s="38">
        <v>0</v>
      </c>
      <c r="W57" s="38">
        <v>0</v>
      </c>
      <c r="X57" s="38">
        <v>0</v>
      </c>
      <c r="Y57" s="38">
        <v>0.24772606996027899</v>
      </c>
      <c r="Z57" s="38">
        <v>0.219782019796358</v>
      </c>
      <c r="AA57" s="38">
        <v>0.14364542336111299</v>
      </c>
      <c r="AB57" s="38">
        <v>7.9986414034012299E-2</v>
      </c>
      <c r="AC57" s="38">
        <v>6.4269416407793503E-2</v>
      </c>
      <c r="AD57" s="38">
        <v>0.14840544457681901</v>
      </c>
      <c r="AE57" s="38">
        <v>-3.6351587827975402E-3</v>
      </c>
      <c r="AF57" s="38">
        <v>4.2320190459446998</v>
      </c>
      <c r="AH57">
        <f t="shared" si="0"/>
        <v>4.2414859382235974</v>
      </c>
      <c r="AI57">
        <v>-0.13750000000000001</v>
      </c>
      <c r="AJ57">
        <f t="shared" si="1"/>
        <v>4.2414859382235974</v>
      </c>
      <c r="AK57">
        <f t="shared" si="2"/>
        <v>2.8869242781126636</v>
      </c>
    </row>
    <row r="58" spans="1:37">
      <c r="A58" s="37">
        <v>44286</v>
      </c>
      <c r="B58" s="38">
        <v>1.1642004615880699</v>
      </c>
      <c r="C58" s="38">
        <v>-0.48493815054806499</v>
      </c>
      <c r="D58" s="38">
        <v>-9.4920438671916005E-2</v>
      </c>
      <c r="E58" s="38">
        <v>1.1390358466173001</v>
      </c>
      <c r="F58" s="38">
        <v>-2.76546200333483E-3</v>
      </c>
      <c r="G58" s="38">
        <v>-0.19919854743255699</v>
      </c>
      <c r="H58" s="38">
        <v>1.4926371406499701</v>
      </c>
      <c r="I58" s="38">
        <v>-0.57628649676950705</v>
      </c>
      <c r="J58" s="38">
        <v>-0.23757119636162999</v>
      </c>
      <c r="K58" s="38">
        <v>0.112819309917707</v>
      </c>
      <c r="L58" s="38">
        <v>-0.124418347351008</v>
      </c>
      <c r="M58" s="38">
        <v>0</v>
      </c>
      <c r="N58" s="38">
        <v>0</v>
      </c>
      <c r="O58" s="38">
        <v>-3.6119697602753999E-2</v>
      </c>
      <c r="P58" s="38">
        <v>0</v>
      </c>
      <c r="Q58" s="38">
        <v>4.34679340355194E-2</v>
      </c>
      <c r="R58" s="38">
        <v>0</v>
      </c>
      <c r="S58" s="38">
        <v>0</v>
      </c>
      <c r="T58" s="38">
        <v>0</v>
      </c>
      <c r="U58" s="38">
        <v>0</v>
      </c>
      <c r="V58" s="38">
        <v>0</v>
      </c>
      <c r="W58" s="38">
        <v>0</v>
      </c>
      <c r="X58" s="38">
        <v>0</v>
      </c>
      <c r="Y58" s="38">
        <v>-6.2644298124069395E-2</v>
      </c>
      <c r="Z58" s="38">
        <v>0.20600261377093501</v>
      </c>
      <c r="AA58" s="38">
        <v>0.22332390031575</v>
      </c>
      <c r="AB58" s="38">
        <v>0.16020796038325499</v>
      </c>
      <c r="AC58" s="38">
        <v>0.101207715367627</v>
      </c>
      <c r="AD58" s="38">
        <v>0.216740331590553</v>
      </c>
      <c r="AE58" s="38">
        <v>-3.59762486496071E-3</v>
      </c>
      <c r="AF58" s="38">
        <v>3.0371829545068998</v>
      </c>
      <c r="AH58">
        <f t="shared" si="0"/>
        <v>3.0466498467857974</v>
      </c>
      <c r="AI58">
        <v>-0.13750000000000001</v>
      </c>
      <c r="AJ58">
        <f t="shared" si="1"/>
        <v>3.0466498467857974</v>
      </c>
      <c r="AK58">
        <f t="shared" si="2"/>
        <v>2.0889923135640398</v>
      </c>
    </row>
    <row r="59" spans="1:37">
      <c r="A59" s="37">
        <v>44377</v>
      </c>
      <c r="B59" s="38">
        <v>1.9172931289530999</v>
      </c>
      <c r="C59" s="38">
        <v>-1.2076347293379801</v>
      </c>
      <c r="D59" s="38">
        <v>-6.9936163404353394E-2</v>
      </c>
      <c r="E59" s="38">
        <v>0.55963612664684004</v>
      </c>
      <c r="F59" s="38">
        <v>-1.2762034725235501E-3</v>
      </c>
      <c r="G59" s="38">
        <v>-0.35087333302410401</v>
      </c>
      <c r="H59" s="38">
        <v>1.36726924860133</v>
      </c>
      <c r="I59" s="38">
        <v>-0.98253449671591797</v>
      </c>
      <c r="J59" s="38">
        <v>-0.19229983457779901</v>
      </c>
      <c r="K59" s="38">
        <v>-0.58654193878313499</v>
      </c>
      <c r="L59" s="38">
        <v>-0.52307043322093905</v>
      </c>
      <c r="M59" s="38">
        <v>0</v>
      </c>
      <c r="N59" s="38">
        <v>0</v>
      </c>
      <c r="O59" s="38">
        <v>-5.2276920050281901E-2</v>
      </c>
      <c r="P59" s="38">
        <v>0</v>
      </c>
      <c r="Q59" s="38">
        <v>2.8198194057275E-2</v>
      </c>
      <c r="R59" s="38">
        <v>0</v>
      </c>
      <c r="S59" s="38">
        <v>0</v>
      </c>
      <c r="T59" s="38">
        <v>0</v>
      </c>
      <c r="U59" s="38">
        <v>0</v>
      </c>
      <c r="V59" s="38">
        <v>0</v>
      </c>
      <c r="W59" s="38">
        <v>0</v>
      </c>
      <c r="X59" s="38">
        <v>0</v>
      </c>
      <c r="Y59" s="38">
        <v>-0.146033643339368</v>
      </c>
      <c r="Z59" s="38">
        <v>-1.7947345389511898E-2</v>
      </c>
      <c r="AA59" s="38">
        <v>0.15451850384094101</v>
      </c>
      <c r="AB59" s="38">
        <v>0.15440828223418501</v>
      </c>
      <c r="AC59" s="38">
        <v>0.13300527011206101</v>
      </c>
      <c r="AD59" s="38">
        <v>0.28242369467185502</v>
      </c>
      <c r="AE59" s="38">
        <v>-3.5603534838269798E-3</v>
      </c>
      <c r="AF59" s="38">
        <v>0.46276705431784598</v>
      </c>
      <c r="AH59">
        <f t="shared" si="0"/>
        <v>0.47223394659674361</v>
      </c>
      <c r="AI59">
        <v>-0.14000000000000001</v>
      </c>
      <c r="AJ59">
        <f t="shared" si="1"/>
        <v>0.47223394659674361</v>
      </c>
      <c r="AK59">
        <f t="shared" si="2"/>
        <v>0.49840112324971647</v>
      </c>
    </row>
    <row r="60" spans="1:37">
      <c r="A60" s="37">
        <v>44469</v>
      </c>
      <c r="B60" s="38">
        <v>-0.14014655828304401</v>
      </c>
      <c r="C60" s="38">
        <v>0.66466047145841001</v>
      </c>
      <c r="D60" s="38">
        <v>-0.121995435771317</v>
      </c>
      <c r="E60" s="38">
        <v>1.16632107236135</v>
      </c>
      <c r="F60" s="38">
        <v>-0.117218749273898</v>
      </c>
      <c r="G60" s="38">
        <v>0.14927340859527399</v>
      </c>
      <c r="H60" s="38">
        <v>0.12829178504147401</v>
      </c>
      <c r="I60" s="38">
        <v>-0.72235466222070399</v>
      </c>
      <c r="J60" s="38">
        <v>-0.121652303112329</v>
      </c>
      <c r="K60" s="38">
        <v>-2.3800848441131499E-2</v>
      </c>
      <c r="L60" s="38">
        <v>-8.2823829691104897E-2</v>
      </c>
      <c r="M60" s="38">
        <v>0</v>
      </c>
      <c r="N60" s="38">
        <v>0</v>
      </c>
      <c r="O60" s="38">
        <v>-7.3709514150887098E-2</v>
      </c>
      <c r="P60" s="38">
        <v>0</v>
      </c>
      <c r="Q60" s="38">
        <v>0.121405113861525</v>
      </c>
      <c r="R60" s="38">
        <v>0</v>
      </c>
      <c r="S60" s="38">
        <v>0</v>
      </c>
      <c r="T60" s="38">
        <v>0</v>
      </c>
      <c r="U60" s="38">
        <v>0</v>
      </c>
      <c r="V60" s="38">
        <v>0</v>
      </c>
      <c r="W60" s="38">
        <v>0</v>
      </c>
      <c r="X60" s="38">
        <v>0</v>
      </c>
      <c r="Y60" s="38">
        <v>-0.58417265645815797</v>
      </c>
      <c r="Z60" s="38">
        <v>-0.25015176349707602</v>
      </c>
      <c r="AA60" s="38">
        <v>-7.8303499258455006E-2</v>
      </c>
      <c r="AB60" s="38">
        <v>1.1806232122186301E-2</v>
      </c>
      <c r="AC60" s="38">
        <v>7.9561306792227296E-2</v>
      </c>
      <c r="AD60" s="38">
        <v>0.31523761359783797</v>
      </c>
      <c r="AE60" s="38">
        <v>-3.5233478923024498E-3</v>
      </c>
      <c r="AF60" s="38">
        <v>0.31670383577987399</v>
      </c>
      <c r="AH60">
        <f t="shared" si="0"/>
        <v>0.32617072805877162</v>
      </c>
      <c r="AI60">
        <v>-0.14000000000000001</v>
      </c>
      <c r="AJ60">
        <f t="shared" si="1"/>
        <v>0.32617072805877162</v>
      </c>
      <c r="AK60">
        <f t="shared" si="2"/>
        <v>0.8559943432013406</v>
      </c>
    </row>
    <row r="61" spans="1:37">
      <c r="A61" s="37">
        <v>44561</v>
      </c>
      <c r="B61" s="38">
        <v>-0.77619772904051998</v>
      </c>
      <c r="C61" s="38">
        <v>-0.52979857800954699</v>
      </c>
      <c r="D61" s="38">
        <v>-5.0413195919000202E-3</v>
      </c>
      <c r="E61" s="38">
        <v>0.85833403844723899</v>
      </c>
      <c r="F61" s="38">
        <v>-4.2504016144329103E-2</v>
      </c>
      <c r="G61" s="38">
        <v>1.6542856841477299E-2</v>
      </c>
      <c r="H61" s="38">
        <v>0.45283411038772198</v>
      </c>
      <c r="I61" s="38">
        <v>-0.65982716592215496</v>
      </c>
      <c r="J61" s="38">
        <v>-5.5705270574688097E-2</v>
      </c>
      <c r="K61" s="38">
        <v>-0.683350925344271</v>
      </c>
      <c r="L61" s="38">
        <v>-0.19135715449537999</v>
      </c>
      <c r="M61" s="38">
        <v>0</v>
      </c>
      <c r="N61" s="38">
        <v>0</v>
      </c>
      <c r="O61" s="38">
        <v>-5.1863108978504102E-2</v>
      </c>
      <c r="P61" s="38">
        <v>0</v>
      </c>
      <c r="Q61" s="38">
        <v>0.19352020354358099</v>
      </c>
      <c r="R61" s="38">
        <v>0</v>
      </c>
      <c r="S61" s="38">
        <v>0</v>
      </c>
      <c r="T61" s="38">
        <v>0</v>
      </c>
      <c r="U61" s="38">
        <v>0</v>
      </c>
      <c r="V61" s="38">
        <v>0</v>
      </c>
      <c r="W61" s="38">
        <v>0</v>
      </c>
      <c r="X61" s="38">
        <v>0</v>
      </c>
      <c r="Y61" s="38">
        <v>-3.2568353319521702E-2</v>
      </c>
      <c r="Z61" s="38">
        <v>-0.45046809519071301</v>
      </c>
      <c r="AA61" s="38">
        <v>-0.15814893702840799</v>
      </c>
      <c r="AB61" s="38">
        <v>-0.15306192743444599</v>
      </c>
      <c r="AC61" s="38">
        <v>-1.6661851255802499E-2</v>
      </c>
      <c r="AD61" s="38">
        <v>0.26446336912601498</v>
      </c>
      <c r="AE61" s="38">
        <v>-3.4866110980421301E-3</v>
      </c>
      <c r="AF61" s="38">
        <v>-2.0243464650821799</v>
      </c>
      <c r="AH61">
        <f t="shared" si="0"/>
        <v>-2.0148795728032822</v>
      </c>
      <c r="AI61">
        <v>-0.14499999999999999</v>
      </c>
      <c r="AJ61">
        <f t="shared" si="1"/>
        <v>-2.0148795728032822</v>
      </c>
      <c r="AK61">
        <f t="shared" si="2"/>
        <v>-0.78508285235613506</v>
      </c>
    </row>
    <row r="62" spans="1:37">
      <c r="A62" s="37">
        <v>44651</v>
      </c>
      <c r="B62" s="38">
        <v>-0.18909670939180501</v>
      </c>
      <c r="C62" s="38">
        <v>0.15396948156835299</v>
      </c>
      <c r="D62" s="38">
        <v>8.8769206416504307E-2</v>
      </c>
      <c r="E62" s="38">
        <v>0.31301944601984599</v>
      </c>
      <c r="F62" s="38">
        <v>-8.2964653426900903E-2</v>
      </c>
      <c r="G62" s="38">
        <v>0.49953417661034599</v>
      </c>
      <c r="H62" s="38">
        <v>-1.3837368495797999</v>
      </c>
      <c r="I62" s="38">
        <v>-0.80623413745324402</v>
      </c>
      <c r="J62" s="38">
        <v>0.103298341848965</v>
      </c>
      <c r="K62" s="38">
        <v>-0.96006350497991799</v>
      </c>
      <c r="L62" s="38">
        <v>0.181908322493057</v>
      </c>
      <c r="M62" s="38">
        <v>0</v>
      </c>
      <c r="N62" s="38">
        <v>0</v>
      </c>
      <c r="O62" s="38">
        <v>-5.0776235855026303E-2</v>
      </c>
      <c r="P62" s="38">
        <v>0</v>
      </c>
      <c r="Q62" s="38">
        <v>0.157781617992057</v>
      </c>
      <c r="R62" s="38">
        <v>0</v>
      </c>
      <c r="S62" s="38">
        <v>0</v>
      </c>
      <c r="T62" s="38">
        <v>0</v>
      </c>
      <c r="U62" s="38">
        <v>0</v>
      </c>
      <c r="V62" s="38">
        <v>0</v>
      </c>
      <c r="W62" s="38">
        <v>0</v>
      </c>
      <c r="X62" s="38">
        <v>0</v>
      </c>
      <c r="Y62" s="38">
        <v>-0.47346282061704897</v>
      </c>
      <c r="Z62" s="38">
        <v>-2.7644202336264499E-2</v>
      </c>
      <c r="AA62" s="38">
        <v>-0.24076757812348101</v>
      </c>
      <c r="AB62" s="38">
        <v>-0.21159790080597801</v>
      </c>
      <c r="AC62" s="38">
        <v>-0.15224693830594699</v>
      </c>
      <c r="AD62" s="38">
        <v>0.130936199533526</v>
      </c>
      <c r="AE62" s="38">
        <v>-3.4501458726179201E-3</v>
      </c>
      <c r="AF62" s="38">
        <v>-2.9528248842653699</v>
      </c>
      <c r="AH62">
        <f t="shared" si="0"/>
        <v>-2.9433579919864723</v>
      </c>
      <c r="AI62">
        <v>-0.13750000000000001</v>
      </c>
      <c r="AJ62">
        <f t="shared" si="1"/>
        <v>-2.9433579919864723</v>
      </c>
      <c r="AK62">
        <f t="shared" si="2"/>
        <v>-1.0085112463513606</v>
      </c>
    </row>
    <row r="63" spans="1:37">
      <c r="A63" s="37">
        <v>44742</v>
      </c>
      <c r="B63" s="38">
        <v>0.221292900196568</v>
      </c>
      <c r="C63" s="38">
        <v>1.2066080483474</v>
      </c>
      <c r="D63" s="38">
        <v>-0.11274210213104301</v>
      </c>
      <c r="E63" s="38">
        <v>-0.55507657195321802</v>
      </c>
      <c r="F63" s="38">
        <v>-0.27182717289671299</v>
      </c>
      <c r="G63" s="38">
        <v>0.58566334674849796</v>
      </c>
      <c r="H63" s="38">
        <v>-1.08134903634918</v>
      </c>
      <c r="I63" s="38">
        <v>-0.70328327076340802</v>
      </c>
      <c r="J63" s="38">
        <v>0.30740629549155402</v>
      </c>
      <c r="K63" s="38">
        <v>-0.80561212988958997</v>
      </c>
      <c r="L63" s="38">
        <v>-0.23666340183638501</v>
      </c>
      <c r="M63" s="38">
        <v>0</v>
      </c>
      <c r="N63" s="38">
        <v>0</v>
      </c>
      <c r="O63" s="38">
        <v>-0.13328004759915499</v>
      </c>
      <c r="P63" s="38">
        <v>0</v>
      </c>
      <c r="Q63" s="38">
        <v>0.131629249046395</v>
      </c>
      <c r="R63" s="38">
        <v>0</v>
      </c>
      <c r="S63" s="38">
        <v>0</v>
      </c>
      <c r="T63" s="38">
        <v>0</v>
      </c>
      <c r="U63" s="38">
        <v>0</v>
      </c>
      <c r="V63" s="38">
        <v>0</v>
      </c>
      <c r="W63" s="38">
        <v>0</v>
      </c>
      <c r="X63" s="38">
        <v>0</v>
      </c>
      <c r="Y63" s="38">
        <v>-0.37521627795799201</v>
      </c>
      <c r="Z63" s="38">
        <v>-0.26912671442865299</v>
      </c>
      <c r="AA63" s="38">
        <v>-0.173255829836236</v>
      </c>
      <c r="AB63" s="38">
        <v>-0.35892637343350098</v>
      </c>
      <c r="AC63" s="38">
        <v>-0.19819220309756899</v>
      </c>
      <c r="AD63" s="38">
        <v>-9.1531067286439297E-2</v>
      </c>
      <c r="AE63" s="38">
        <v>-3.4139547603920599E-3</v>
      </c>
      <c r="AF63" s="38">
        <v>-2.9168963143890498</v>
      </c>
      <c r="AH63">
        <f t="shared" si="0"/>
        <v>-2.9074294221101522</v>
      </c>
      <c r="AI63">
        <v>-0.13500000000000001</v>
      </c>
      <c r="AJ63">
        <f t="shared" si="1"/>
        <v>-2.9074294221101522</v>
      </c>
      <c r="AK63">
        <f t="shared" si="2"/>
        <v>-0.63556882618017196</v>
      </c>
    </row>
    <row r="64" spans="1:37">
      <c r="A64" s="37">
        <v>44834</v>
      </c>
      <c r="B64" s="38">
        <v>-0.267622186224798</v>
      </c>
      <c r="C64" s="38">
        <v>-0.109500501326717</v>
      </c>
      <c r="D64" s="38">
        <v>-3.4052378415740402E-2</v>
      </c>
      <c r="E64" s="38">
        <v>-0.96522368012039395</v>
      </c>
      <c r="F64" s="38">
        <v>-0.14053194906657299</v>
      </c>
      <c r="G64" s="38">
        <v>0.36170126781813999</v>
      </c>
      <c r="H64" s="38">
        <v>0.85867185659610201</v>
      </c>
      <c r="I64" s="38">
        <v>-0.225174932510669</v>
      </c>
      <c r="J64" s="38">
        <v>0.25666529333714799</v>
      </c>
      <c r="K64" s="38">
        <v>-0.10603005273532699</v>
      </c>
      <c r="L64" s="38">
        <v>-0.29143764985214099</v>
      </c>
      <c r="M64" s="38">
        <v>0</v>
      </c>
      <c r="N64" s="38">
        <v>0</v>
      </c>
      <c r="O64" s="38">
        <v>-4.0089121558020503E-2</v>
      </c>
      <c r="P64" s="38">
        <v>0</v>
      </c>
      <c r="Q64" s="38">
        <v>8.5768942588481098E-2</v>
      </c>
      <c r="R64" s="38">
        <v>0</v>
      </c>
      <c r="S64" s="38">
        <v>0</v>
      </c>
      <c r="T64" s="38">
        <v>0</v>
      </c>
      <c r="U64" s="38">
        <v>0</v>
      </c>
      <c r="V64" s="38">
        <v>0</v>
      </c>
      <c r="W64" s="38">
        <v>0</v>
      </c>
      <c r="X64" s="38">
        <v>0</v>
      </c>
      <c r="Y64" s="38">
        <v>8.3323119765762996E-2</v>
      </c>
      <c r="Z64" s="38">
        <v>-0.51306669536615701</v>
      </c>
      <c r="AA64" s="38">
        <v>-0.32611730570615299</v>
      </c>
      <c r="AB64" s="38">
        <v>-0.2239739520647</v>
      </c>
      <c r="AC64" s="38">
        <v>-0.20510711934878101</v>
      </c>
      <c r="AD64" s="38">
        <v>-0.25897722606089701</v>
      </c>
      <c r="AE64" s="38">
        <v>-3.3780400871139902E-3</v>
      </c>
      <c r="AF64" s="38">
        <v>-2.0641523103385402</v>
      </c>
      <c r="AH64">
        <f t="shared" si="0"/>
        <v>-2.0546854180596426</v>
      </c>
      <c r="AI64">
        <v>2.2499999999999999E-2</v>
      </c>
      <c r="AJ64">
        <f t="shared" si="1"/>
        <v>-2.0546854180596426</v>
      </c>
      <c r="AK64">
        <f t="shared" si="2"/>
        <v>-0.50473618654339059</v>
      </c>
    </row>
    <row r="65" spans="1:37">
      <c r="A65" s="37">
        <v>44926</v>
      </c>
      <c r="B65" s="38">
        <v>4.8343515821021699E-2</v>
      </c>
      <c r="C65" s="38">
        <v>0.55625218276502297</v>
      </c>
      <c r="D65" s="38">
        <v>-9.2955510290004303E-2</v>
      </c>
      <c r="E65" s="38">
        <v>-1.89403502644868</v>
      </c>
      <c r="F65" s="38">
        <v>-0.20139042185349901</v>
      </c>
      <c r="G65" s="38">
        <v>0.44908898003933301</v>
      </c>
      <c r="H65" s="38">
        <v>0.63925451231173602</v>
      </c>
      <c r="I65" s="38">
        <v>-0.16760536807537299</v>
      </c>
      <c r="J65" s="38">
        <v>0.27271484583304101</v>
      </c>
      <c r="K65" s="38">
        <v>0.48261733493699299</v>
      </c>
      <c r="L65" s="38">
        <v>-0.25569982170717598</v>
      </c>
      <c r="M65" s="38">
        <v>0</v>
      </c>
      <c r="N65" s="38">
        <v>0</v>
      </c>
      <c r="O65" s="38">
        <v>-3.4926833446986098E-2</v>
      </c>
      <c r="P65" s="38">
        <v>0</v>
      </c>
      <c r="Q65" s="38">
        <v>5.60250941473616E-2</v>
      </c>
      <c r="R65" s="38">
        <v>0</v>
      </c>
      <c r="S65" s="38">
        <v>0</v>
      </c>
      <c r="T65" s="38">
        <v>0</v>
      </c>
      <c r="U65" s="38">
        <v>0</v>
      </c>
      <c r="V65" s="38">
        <v>0</v>
      </c>
      <c r="W65" s="38">
        <v>0</v>
      </c>
      <c r="X65" s="38">
        <v>0</v>
      </c>
      <c r="Y65" s="38">
        <v>-0.20589039469849599</v>
      </c>
      <c r="Z65" s="38">
        <v>-9.03414530112467E-2</v>
      </c>
      <c r="AA65" s="38">
        <v>-0.30948464179426199</v>
      </c>
      <c r="AB65" s="38">
        <v>-0.385918337518113</v>
      </c>
      <c r="AC65" s="38">
        <v>-2.2791337806820001E-2</v>
      </c>
      <c r="AD65" s="38">
        <v>-0.347191124592861</v>
      </c>
      <c r="AE65" s="38">
        <v>-3.3424039682415402E-3</v>
      </c>
      <c r="AF65" s="38">
        <v>-1.50727620935724</v>
      </c>
      <c r="AH65">
        <f t="shared" si="0"/>
        <v>-1.4978093170783424</v>
      </c>
      <c r="AI65">
        <v>0.33750000000000002</v>
      </c>
      <c r="AJ65">
        <f t="shared" si="1"/>
        <v>-1.4978093170783424</v>
      </c>
      <c r="AK65">
        <f t="shared" si="2"/>
        <v>-0.6188093625935368</v>
      </c>
    </row>
    <row r="66" spans="1:37">
      <c r="A66" s="37">
        <v>45016</v>
      </c>
      <c r="B66" s="38">
        <v>9.9826599519460907E-2</v>
      </c>
      <c r="C66" s="38">
        <v>-0.26254730302489498</v>
      </c>
      <c r="D66" s="38">
        <v>-4.6641409813291998E-2</v>
      </c>
      <c r="E66" s="38">
        <v>-2.4013054963790701</v>
      </c>
      <c r="F66" s="38">
        <v>-0.113774400801192</v>
      </c>
      <c r="G66" s="38">
        <v>0.44650932618961597</v>
      </c>
      <c r="H66" s="38">
        <v>-0.842163394742793</v>
      </c>
      <c r="I66" s="38">
        <v>-0.16396162969775699</v>
      </c>
      <c r="J66" s="38">
        <v>0.23324097969579699</v>
      </c>
      <c r="K66" s="38">
        <v>-0.66265059372355295</v>
      </c>
      <c r="L66" s="38">
        <v>-7.4770791201332801E-2</v>
      </c>
      <c r="M66" s="38">
        <v>0</v>
      </c>
      <c r="N66" s="38">
        <v>0</v>
      </c>
      <c r="O66" s="38">
        <v>6.8510176934946404E-2</v>
      </c>
      <c r="P66" s="38">
        <v>0</v>
      </c>
      <c r="Q66" s="38">
        <v>-0.23138567003499699</v>
      </c>
      <c r="R66" s="38">
        <v>0</v>
      </c>
      <c r="S66" s="38">
        <v>0</v>
      </c>
      <c r="T66" s="38">
        <v>0</v>
      </c>
      <c r="U66" s="38">
        <v>0</v>
      </c>
      <c r="V66" s="38">
        <v>0</v>
      </c>
      <c r="W66" s="38">
        <v>0</v>
      </c>
      <c r="X66" s="38">
        <v>0</v>
      </c>
      <c r="Y66" s="38">
        <v>7.3648262062409302E-3</v>
      </c>
      <c r="Z66" s="38">
        <v>-4.9922132205096503E-2</v>
      </c>
      <c r="AA66" s="38">
        <v>0.112266854772612</v>
      </c>
      <c r="AB66" s="38">
        <v>-0.47398614327709798</v>
      </c>
      <c r="AC66" s="38">
        <v>-5.8267692895936897E-2</v>
      </c>
      <c r="AD66" s="38">
        <v>-0.244432726352592</v>
      </c>
      <c r="AE66" s="38">
        <v>-3.3070483170011401E-3</v>
      </c>
      <c r="AF66" s="38">
        <v>-4.66139766914793</v>
      </c>
      <c r="AH66">
        <f t="shared" ref="AH66:AH129" si="3">AF66+$AG$2</f>
        <v>-4.6519307768690323</v>
      </c>
      <c r="AI66">
        <v>0.58750000000000002</v>
      </c>
      <c r="AJ66">
        <f t="shared" ref="AJ66:AJ129" si="4">+AH66</f>
        <v>-4.6519307768690323</v>
      </c>
      <c r="AK66">
        <f t="shared" ref="AK66:AK129" si="5">AH66-SUM(Y66:AD66,K66)</f>
        <v>-3.2823031693936091</v>
      </c>
    </row>
    <row r="67" spans="1:37">
      <c r="A67" s="37">
        <v>45107</v>
      </c>
      <c r="B67" s="38">
        <v>0.32865105540371398</v>
      </c>
      <c r="C67" s="38">
        <v>0.112896456477364</v>
      </c>
      <c r="D67" s="38">
        <v>3.1523389407474602E-3</v>
      </c>
      <c r="E67" s="38">
        <v>-1.7448953799039</v>
      </c>
      <c r="F67" s="38">
        <v>-8.4142300288423094E-2</v>
      </c>
      <c r="G67" s="38">
        <v>0.48756882120745398</v>
      </c>
      <c r="H67" s="38">
        <v>0.99147834493489695</v>
      </c>
      <c r="I67" s="38">
        <v>0.15453579587574401</v>
      </c>
      <c r="J67" s="38">
        <v>0.10133247164765299</v>
      </c>
      <c r="K67" s="38">
        <v>-0.24127964781103001</v>
      </c>
      <c r="L67" s="38">
        <v>0.18791892461416401</v>
      </c>
      <c r="M67" s="38">
        <v>0</v>
      </c>
      <c r="N67" s="38">
        <v>0</v>
      </c>
      <c r="O67" s="38">
        <v>8.1290017544740203E-2</v>
      </c>
      <c r="P67" s="38">
        <v>0</v>
      </c>
      <c r="Q67" s="38">
        <v>6.3441786428344901E-2</v>
      </c>
      <c r="R67" s="38">
        <v>0</v>
      </c>
      <c r="S67" s="38">
        <v>0</v>
      </c>
      <c r="T67" s="38">
        <v>0</v>
      </c>
      <c r="U67" s="38">
        <v>0</v>
      </c>
      <c r="V67" s="38">
        <v>0</v>
      </c>
      <c r="W67" s="38">
        <v>0</v>
      </c>
      <c r="X67" s="38">
        <v>0</v>
      </c>
      <c r="Y67" s="38">
        <v>-0.12206236955132201</v>
      </c>
      <c r="Z67" s="38">
        <v>0.22174772160815601</v>
      </c>
      <c r="AA67" s="38">
        <v>-0.428018110279765</v>
      </c>
      <c r="AB67" s="38">
        <v>0.131148145222167</v>
      </c>
      <c r="AC67" s="38">
        <v>-9.7768928690997001E-2</v>
      </c>
      <c r="AD67" s="38">
        <v>-0.149626364425898</v>
      </c>
      <c r="AE67" s="38">
        <v>-3.2719748521900399E-3</v>
      </c>
      <c r="AF67" s="38">
        <v>-5.9031958983804004E-3</v>
      </c>
      <c r="AH67">
        <f t="shared" si="3"/>
        <v>3.5636963805172296E-3</v>
      </c>
      <c r="AI67">
        <v>0.78749999999999998</v>
      </c>
      <c r="AJ67">
        <f t="shared" si="4"/>
        <v>3.5636963805172296E-3</v>
      </c>
      <c r="AK67">
        <f t="shared" si="5"/>
        <v>0.68942325030920626</v>
      </c>
    </row>
    <row r="68" spans="1:37">
      <c r="A68" s="37">
        <v>45199</v>
      </c>
      <c r="B68" s="38">
        <v>-0.24414584788748001</v>
      </c>
      <c r="C68" s="38">
        <v>0.49068255506386799</v>
      </c>
      <c r="D68" s="38">
        <v>-0.13991814004175099</v>
      </c>
      <c r="E68" s="38">
        <v>-1.0998745197145501</v>
      </c>
      <c r="F68" s="38">
        <v>-0.14622226012939499</v>
      </c>
      <c r="G68" s="38">
        <v>0.29643883191223702</v>
      </c>
      <c r="H68" s="38">
        <v>0.637857249657939</v>
      </c>
      <c r="I68" s="38">
        <v>0.27496939645755403</v>
      </c>
      <c r="J68" s="38">
        <v>1.12525991204964E-2</v>
      </c>
      <c r="K68" s="38">
        <v>-0.187402752850892</v>
      </c>
      <c r="L68" s="38">
        <v>-9.6720880536050394E-2</v>
      </c>
      <c r="M68" s="38">
        <v>0</v>
      </c>
      <c r="N68" s="38">
        <v>0</v>
      </c>
      <c r="O68" s="38">
        <v>6.1601887630701103E-2</v>
      </c>
      <c r="P68" s="38">
        <v>0</v>
      </c>
      <c r="Q68" s="38">
        <v>2.0569590386405202E-2</v>
      </c>
      <c r="R68" s="38">
        <v>0</v>
      </c>
      <c r="S68" s="38">
        <v>0</v>
      </c>
      <c r="T68" s="38">
        <v>0</v>
      </c>
      <c r="U68" s="38">
        <v>0</v>
      </c>
      <c r="V68" s="38">
        <v>0</v>
      </c>
      <c r="W68" s="38">
        <v>0</v>
      </c>
      <c r="X68" s="38">
        <v>0</v>
      </c>
      <c r="Y68" s="38">
        <v>-7.9393381030740798E-2</v>
      </c>
      <c r="Z68" s="38">
        <v>9.5955271971096101E-2</v>
      </c>
      <c r="AA68" s="38">
        <v>-0.24547704630897499</v>
      </c>
      <c r="AB68" s="38">
        <v>3.8569795566817701E-2</v>
      </c>
      <c r="AC68" s="38">
        <v>-1.1939214248869699E-3</v>
      </c>
      <c r="AD68" s="38">
        <v>-0.101749405560141</v>
      </c>
      <c r="AE68" s="38">
        <v>-3.2371851057336701E-3</v>
      </c>
      <c r="AF68" s="38">
        <v>-0.41743816282347501</v>
      </c>
      <c r="AH68">
        <f t="shared" si="3"/>
        <v>-0.40797127054457738</v>
      </c>
      <c r="AI68">
        <v>0.90500000000000003</v>
      </c>
      <c r="AJ68">
        <f t="shared" si="4"/>
        <v>-0.40797127054457738</v>
      </c>
      <c r="AK68">
        <f t="shared" si="5"/>
        <v>7.2720169093144604E-2</v>
      </c>
    </row>
    <row r="69" spans="1:37">
      <c r="A69" s="37">
        <v>45291</v>
      </c>
      <c r="B69" s="38">
        <v>1.83581072979432E-2</v>
      </c>
      <c r="C69" s="38">
        <v>-0.17906102984438699</v>
      </c>
      <c r="D69" s="38">
        <v>-4.8756120565191699E-2</v>
      </c>
      <c r="E69" s="38">
        <v>-1.2192972069149299</v>
      </c>
      <c r="F69" s="38">
        <v>-4.5730923004151901E-2</v>
      </c>
      <c r="G69" s="38">
        <v>0.13998698129412601</v>
      </c>
      <c r="H69" s="38">
        <v>1.4805372519455</v>
      </c>
      <c r="I69" s="38">
        <v>0.45844918995401501</v>
      </c>
      <c r="J69" s="38">
        <v>-6.19007234994325E-2</v>
      </c>
      <c r="K69" s="38">
        <v>-9.0670684617946196E-2</v>
      </c>
      <c r="L69" s="38">
        <v>-1.8957321482187699E-2</v>
      </c>
      <c r="M69" s="38">
        <v>0</v>
      </c>
      <c r="N69" s="38">
        <v>0</v>
      </c>
      <c r="O69" s="38">
        <v>9.2642008204013193E-2</v>
      </c>
      <c r="P69" s="38">
        <v>0</v>
      </c>
      <c r="Q69" s="38">
        <v>0.16154370342795599</v>
      </c>
      <c r="R69" s="38">
        <v>0</v>
      </c>
      <c r="S69" s="38">
        <v>0</v>
      </c>
      <c r="T69" s="38">
        <v>0</v>
      </c>
      <c r="U69" s="38">
        <v>0</v>
      </c>
      <c r="V69" s="38">
        <v>0</v>
      </c>
      <c r="W69" s="38">
        <v>0</v>
      </c>
      <c r="X69" s="38">
        <v>0</v>
      </c>
      <c r="Y69" s="38">
        <v>8.9247466331028494E-2</v>
      </c>
      <c r="Z69" s="38">
        <v>-1.9675478222012299E-3</v>
      </c>
      <c r="AA69" s="38">
        <v>8.7564972327793499E-3</v>
      </c>
      <c r="AB69" s="38">
        <v>-0.112309963544653</v>
      </c>
      <c r="AC69" s="38">
        <v>-8.7422055972132401E-2</v>
      </c>
      <c r="AD69" s="38">
        <v>6.0160682082330198E-2</v>
      </c>
      <c r="AE69" s="38">
        <v>-3.2026804299948699E-3</v>
      </c>
      <c r="AF69" s="38">
        <v>0.64040563007249096</v>
      </c>
      <c r="AH69">
        <f t="shared" si="3"/>
        <v>0.64987252235138859</v>
      </c>
      <c r="AI69">
        <v>0.96250000000000002</v>
      </c>
      <c r="AJ69">
        <f t="shared" si="4"/>
        <v>0.64987252235138859</v>
      </c>
      <c r="AK69">
        <f t="shared" si="5"/>
        <v>0.7840781286621834</v>
      </c>
    </row>
    <row r="70" spans="1:37">
      <c r="A70" s="37">
        <v>45382</v>
      </c>
      <c r="B70" s="38">
        <v>0.46138409353213899</v>
      </c>
      <c r="C70" s="38">
        <v>0.26300951582350202</v>
      </c>
      <c r="D70" s="38">
        <v>1.1043618214236399E-2</v>
      </c>
      <c r="E70" s="38">
        <v>-0.50578987875396297</v>
      </c>
      <c r="F70" s="38">
        <v>-2.8027484294494798E-2</v>
      </c>
      <c r="G70" s="38">
        <v>0.195628254390982</v>
      </c>
      <c r="H70" s="38">
        <v>1.31428788014971</v>
      </c>
      <c r="I70" s="38">
        <v>4.2020418562820197E-2</v>
      </c>
      <c r="J70" s="38">
        <v>-0.22186515105044899</v>
      </c>
      <c r="K70" s="38">
        <v>0.114461028807054</v>
      </c>
      <c r="L70" s="38">
        <v>0.21405301255474801</v>
      </c>
      <c r="M70" s="38">
        <v>0</v>
      </c>
      <c r="N70" s="38">
        <v>0</v>
      </c>
      <c r="O70" s="38">
        <v>0.13127264884106099</v>
      </c>
      <c r="P70" s="38">
        <v>0</v>
      </c>
      <c r="Q70" s="38">
        <v>7.9570376734570993E-3</v>
      </c>
      <c r="R70" s="38">
        <v>0</v>
      </c>
      <c r="S70" s="38">
        <v>0</v>
      </c>
      <c r="T70" s="38">
        <v>0</v>
      </c>
      <c r="U70" s="38">
        <v>0</v>
      </c>
      <c r="V70" s="38">
        <v>0</v>
      </c>
      <c r="W70" s="38">
        <v>0</v>
      </c>
      <c r="X70" s="38">
        <v>0</v>
      </c>
      <c r="Y70" s="38">
        <v>3.5289006354390799E-2</v>
      </c>
      <c r="Z70" s="38">
        <v>0.22676930361060699</v>
      </c>
      <c r="AA70" s="38">
        <v>-6.6315336574812797E-2</v>
      </c>
      <c r="AB70" s="38">
        <v>-3.58919555716719E-2</v>
      </c>
      <c r="AC70" s="38">
        <v>-0.15288767902353601</v>
      </c>
      <c r="AD70" s="38">
        <v>6.28865043851045E-2</v>
      </c>
      <c r="AE70" s="38">
        <v>-3.1684620048564099E-3</v>
      </c>
      <c r="AF70" s="38">
        <v>2.0661163756260201</v>
      </c>
      <c r="AH70">
        <f t="shared" si="3"/>
        <v>2.0755832679049178</v>
      </c>
      <c r="AI70">
        <v>0.96499999999999997</v>
      </c>
      <c r="AJ70">
        <f t="shared" si="4"/>
        <v>2.0755832679049178</v>
      </c>
      <c r="AK70">
        <f t="shared" si="5"/>
        <v>1.8912723959177822</v>
      </c>
    </row>
    <row r="71" spans="1:37">
      <c r="A71" s="37">
        <v>45473</v>
      </c>
      <c r="B71" s="38">
        <v>0.234198343660174</v>
      </c>
      <c r="C71" s="38">
        <v>-0.34526626530016802</v>
      </c>
      <c r="D71" s="38">
        <v>6.8399306659831002E-2</v>
      </c>
      <c r="E71" s="38">
        <v>-0.12640685747356301</v>
      </c>
      <c r="F71" s="38">
        <v>3.5035630038742598E-2</v>
      </c>
      <c r="G71" s="38">
        <v>-8.6009896106129302E-2</v>
      </c>
      <c r="H71" s="38">
        <v>1.01513290402769</v>
      </c>
      <c r="I71" s="38">
        <v>0.23417786769778101</v>
      </c>
      <c r="J71" s="38">
        <v>-0.16741206496630601</v>
      </c>
      <c r="K71" s="38">
        <v>0.29689309322573698</v>
      </c>
      <c r="L71" s="38">
        <v>-2.3880735076402902E-2</v>
      </c>
      <c r="M71" s="38">
        <v>0</v>
      </c>
      <c r="N71" s="38">
        <v>0</v>
      </c>
      <c r="O71" s="38">
        <v>0.10190150514190099</v>
      </c>
      <c r="P71" s="38">
        <v>0</v>
      </c>
      <c r="Q71" s="38">
        <v>0.278044911244689</v>
      </c>
      <c r="R71" s="38">
        <v>0</v>
      </c>
      <c r="S71" s="38">
        <v>0</v>
      </c>
      <c r="T71" s="38">
        <v>0</v>
      </c>
      <c r="U71" s="38">
        <v>0</v>
      </c>
      <c r="V71" s="38">
        <v>0</v>
      </c>
      <c r="W71" s="38">
        <v>0</v>
      </c>
      <c r="X71" s="38">
        <v>0</v>
      </c>
      <c r="Y71" s="38">
        <v>0.104056595735162</v>
      </c>
      <c r="Z71" s="38">
        <v>0.29939810531445799</v>
      </c>
      <c r="AA71" s="38">
        <v>0.16399491005578001</v>
      </c>
      <c r="AB71" s="38">
        <v>1.46039502962507E-2</v>
      </c>
      <c r="AC71" s="38">
        <v>-0.107106673942203</v>
      </c>
      <c r="AD71" s="38">
        <v>-5.5975531008629897E-2</v>
      </c>
      <c r="AE71" s="38">
        <v>-3.13453084456718E-3</v>
      </c>
      <c r="AF71" s="38">
        <v>1.93064456838024</v>
      </c>
      <c r="AH71">
        <f t="shared" si="3"/>
        <v>1.9401114606591376</v>
      </c>
      <c r="AI71">
        <v>0.9425</v>
      </c>
      <c r="AJ71">
        <f t="shared" si="4"/>
        <v>1.9401114606591376</v>
      </c>
      <c r="AK71">
        <f t="shared" si="5"/>
        <v>1.2242470109825827</v>
      </c>
    </row>
    <row r="72" spans="1:37">
      <c r="A72" s="37">
        <v>45565</v>
      </c>
      <c r="B72" s="38">
        <v>0.44949966958820298</v>
      </c>
      <c r="C72" s="38">
        <v>-0.40938853393359698</v>
      </c>
      <c r="D72" s="38">
        <v>8.8268571126352793E-2</v>
      </c>
      <c r="E72" s="38">
        <v>-0.31115162101592098</v>
      </c>
      <c r="F72" s="38">
        <v>5.9953190101037702E-2</v>
      </c>
      <c r="G72" s="38">
        <v>-4.5285399752782098E-2</v>
      </c>
      <c r="H72" s="38">
        <v>0.67179035252909103</v>
      </c>
      <c r="I72" s="38">
        <v>0.35163300596505898</v>
      </c>
      <c r="J72" s="38">
        <v>-9.8189133750620203E-2</v>
      </c>
      <c r="K72" s="38">
        <v>0.47365736028480798</v>
      </c>
      <c r="L72" s="38">
        <v>-2.0946649273777901E-2</v>
      </c>
      <c r="M72" s="38">
        <v>0</v>
      </c>
      <c r="N72" s="38">
        <v>0</v>
      </c>
      <c r="O72" s="38">
        <v>8.3742823979915906E-2</v>
      </c>
      <c r="P72" s="38">
        <v>0</v>
      </c>
      <c r="Q72" s="38">
        <v>0.23882585023334499</v>
      </c>
      <c r="R72" s="38">
        <v>0</v>
      </c>
      <c r="S72" s="38">
        <v>0</v>
      </c>
      <c r="T72" s="38">
        <v>0</v>
      </c>
      <c r="U72" s="38">
        <v>0</v>
      </c>
      <c r="V72" s="38">
        <v>0</v>
      </c>
      <c r="W72" s="38">
        <v>0</v>
      </c>
      <c r="X72" s="38">
        <v>0</v>
      </c>
      <c r="Y72" s="38">
        <v>1.6704877493503901E-2</v>
      </c>
      <c r="Z72" s="38">
        <v>0.38784613356180803</v>
      </c>
      <c r="AA72" s="38">
        <v>0.214566449661208</v>
      </c>
      <c r="AB72" s="38">
        <v>0.24357487835331601</v>
      </c>
      <c r="AC72" s="38">
        <v>-0.143119621334408</v>
      </c>
      <c r="AD72" s="38">
        <v>-7.0619705120155404E-2</v>
      </c>
      <c r="AE72" s="38">
        <v>-3.1008878043785699E-3</v>
      </c>
      <c r="AF72" s="38">
        <v>2.1782616108920201</v>
      </c>
      <c r="AH72">
        <f t="shared" si="3"/>
        <v>2.1877285031709177</v>
      </c>
      <c r="AI72">
        <v>0.88749999999999996</v>
      </c>
      <c r="AJ72">
        <f t="shared" si="4"/>
        <v>2.1877285031709177</v>
      </c>
      <c r="AK72">
        <f t="shared" si="5"/>
        <v>1.0651181302708372</v>
      </c>
    </row>
    <row r="73" spans="1:37">
      <c r="A73" s="37">
        <v>45657</v>
      </c>
      <c r="B73" s="38">
        <v>7.3211428249493796E-2</v>
      </c>
      <c r="C73" s="38">
        <v>-0.166258452594997</v>
      </c>
      <c r="D73" s="38">
        <v>5.1095788424527701E-2</v>
      </c>
      <c r="E73" s="38">
        <v>-0.166476733942229</v>
      </c>
      <c r="F73" s="38">
        <v>3.8936827124778403E-2</v>
      </c>
      <c r="G73" s="38">
        <v>1.1973889488030701E-2</v>
      </c>
      <c r="H73" s="38">
        <v>6.5962656982665501E-3</v>
      </c>
      <c r="I73" s="38">
        <v>0.42158648844899299</v>
      </c>
      <c r="J73" s="38">
        <v>-0.112008105686111</v>
      </c>
      <c r="K73" s="38">
        <v>0.33818431086302497</v>
      </c>
      <c r="L73" s="38">
        <v>-4.7897088029786899E-2</v>
      </c>
      <c r="M73" s="38">
        <v>0</v>
      </c>
      <c r="N73" s="38">
        <v>0</v>
      </c>
      <c r="O73" s="38">
        <v>6.61370319228195E-2</v>
      </c>
      <c r="P73" s="38">
        <v>0</v>
      </c>
      <c r="Q73" s="38">
        <v>0.122358537358215</v>
      </c>
      <c r="R73" s="38">
        <v>0</v>
      </c>
      <c r="S73" s="38">
        <v>0</v>
      </c>
      <c r="T73" s="38">
        <v>0</v>
      </c>
      <c r="U73" s="38">
        <v>0</v>
      </c>
      <c r="V73" s="38">
        <v>0</v>
      </c>
      <c r="W73" s="38">
        <v>0</v>
      </c>
      <c r="X73" s="38">
        <v>0</v>
      </c>
      <c r="Y73" s="38">
        <v>-4.5561602813954397E-2</v>
      </c>
      <c r="Z73" s="38">
        <v>0.11108823790728101</v>
      </c>
      <c r="AA73" s="38">
        <v>0.39627151779281899</v>
      </c>
      <c r="AB73" s="38">
        <v>0.15780310800348901</v>
      </c>
      <c r="AC73" s="38">
        <v>8.6936112666411602E-2</v>
      </c>
      <c r="AD73" s="38">
        <v>-0.15505215478832801</v>
      </c>
      <c r="AE73" s="38">
        <v>-3.0675335869582202E-3</v>
      </c>
      <c r="AF73" s="38">
        <v>1.18585787250579</v>
      </c>
      <c r="AH73">
        <f t="shared" si="3"/>
        <v>1.1953247647846876</v>
      </c>
      <c r="AI73">
        <v>1.1625000000000001</v>
      </c>
      <c r="AJ73">
        <f t="shared" si="4"/>
        <v>1.1953247647846876</v>
      </c>
      <c r="AK73">
        <f t="shared" si="5"/>
        <v>0.30565523515394433</v>
      </c>
    </row>
    <row r="74" spans="1:37">
      <c r="A74" s="37">
        <v>45747</v>
      </c>
      <c r="B74" s="38">
        <v>-3.4271302803228201E-3</v>
      </c>
      <c r="C74" s="38">
        <v>-6.4993787824265001E-2</v>
      </c>
      <c r="D74" s="38">
        <v>3.2111288872210798E-2</v>
      </c>
      <c r="E74" s="38">
        <v>-9.2889404758350197E-2</v>
      </c>
      <c r="F74" s="38">
        <v>2.7561912016487802E-2</v>
      </c>
      <c r="G74" s="38">
        <v>2.97737348055356E-2</v>
      </c>
      <c r="H74" s="38">
        <v>-0.153663978731021</v>
      </c>
      <c r="I74" s="38">
        <v>0.45439498570144499</v>
      </c>
      <c r="J74" s="38">
        <v>-0.12996959922097101</v>
      </c>
      <c r="K74" s="38">
        <v>0.21546385854991701</v>
      </c>
      <c r="L74" s="38">
        <v>-5.9551053637551699E-2</v>
      </c>
      <c r="M74" s="38">
        <v>0</v>
      </c>
      <c r="N74" s="38">
        <v>0</v>
      </c>
      <c r="O74" s="38">
        <v>5.4867280147092898E-2</v>
      </c>
      <c r="P74" s="38">
        <v>0</v>
      </c>
      <c r="Q74" s="38">
        <v>8.9228213554690405E-2</v>
      </c>
      <c r="R74" s="38">
        <v>0</v>
      </c>
      <c r="S74" s="38">
        <v>0</v>
      </c>
      <c r="T74" s="38">
        <v>0</v>
      </c>
      <c r="U74" s="38">
        <v>0</v>
      </c>
      <c r="V74" s="38">
        <v>0</v>
      </c>
      <c r="W74" s="38">
        <v>0</v>
      </c>
      <c r="X74" s="38">
        <v>0</v>
      </c>
      <c r="Y74" s="38">
        <v>-4.8664724316022402E-2</v>
      </c>
      <c r="Z74" s="38">
        <v>1.66425033155627E-2</v>
      </c>
      <c r="AA74" s="38">
        <v>0.17041017614239701</v>
      </c>
      <c r="AB74" s="38">
        <v>0.31375368706981099</v>
      </c>
      <c r="AC74" s="38">
        <v>-6.58953636697305E-3</v>
      </c>
      <c r="AD74" s="38">
        <v>-6.3501063139767E-2</v>
      </c>
      <c r="AE74" s="38">
        <v>-3.0344687485964199E-3</v>
      </c>
      <c r="AF74" s="38">
        <v>0.77792289315131702</v>
      </c>
      <c r="AH74">
        <f t="shared" si="3"/>
        <v>0.78738978543021465</v>
      </c>
      <c r="AI74">
        <v>1.0825</v>
      </c>
      <c r="AJ74">
        <f t="shared" si="4"/>
        <v>0.78738978543021465</v>
      </c>
      <c r="AK74">
        <f t="shared" si="5"/>
        <v>0.18987488417528942</v>
      </c>
    </row>
    <row r="75" spans="1:37">
      <c r="A75" s="37">
        <v>45838</v>
      </c>
      <c r="B75" s="38">
        <v>-1.24816768544998E-2</v>
      </c>
      <c r="C75" s="38">
        <v>-2.3658423463573899E-2</v>
      </c>
      <c r="D75" s="38">
        <v>2.1772733569866701E-2</v>
      </c>
      <c r="E75" s="38">
        <v>-5.59857326896918E-2</v>
      </c>
      <c r="F75" s="38">
        <v>2.0587110043554999E-2</v>
      </c>
      <c r="G75" s="38">
        <v>3.5373828437766298E-2</v>
      </c>
      <c r="H75" s="38">
        <v>-0.19049577320265301</v>
      </c>
      <c r="I75" s="38">
        <v>0.46880654235117403</v>
      </c>
      <c r="J75" s="38">
        <v>-0.14319754291322101</v>
      </c>
      <c r="K75" s="38">
        <v>0.135743157336465</v>
      </c>
      <c r="L75" s="38">
        <v>-6.5001485645898305E-2</v>
      </c>
      <c r="M75" s="38">
        <v>0</v>
      </c>
      <c r="N75" s="38">
        <v>0</v>
      </c>
      <c r="O75" s="38">
        <v>4.6559845070699699E-2</v>
      </c>
      <c r="P75" s="38">
        <v>0</v>
      </c>
      <c r="Q75" s="38">
        <v>7.9341375044232901E-2</v>
      </c>
      <c r="R75" s="38">
        <v>0</v>
      </c>
      <c r="S75" s="38">
        <v>0</v>
      </c>
      <c r="T75" s="38">
        <v>0</v>
      </c>
      <c r="U75" s="38">
        <v>0</v>
      </c>
      <c r="V75" s="38">
        <v>0</v>
      </c>
      <c r="W75" s="38">
        <v>0</v>
      </c>
      <c r="X75" s="38">
        <v>0</v>
      </c>
      <c r="Y75" s="38">
        <v>-4.3669303157414498E-2</v>
      </c>
      <c r="Z75" s="38">
        <v>1.7498310538632999E-2</v>
      </c>
      <c r="AA75" s="38">
        <v>-5.4607723951129401E-2</v>
      </c>
      <c r="AB75" s="38">
        <v>0.144024292695593</v>
      </c>
      <c r="AC75" s="38">
        <v>0.124590573585799</v>
      </c>
      <c r="AD75" s="38">
        <v>-0.10425788105135</v>
      </c>
      <c r="AE75" s="38">
        <v>-3.0016937052166999E-3</v>
      </c>
      <c r="AF75" s="38">
        <v>0.39794053203914898</v>
      </c>
      <c r="AH75">
        <f t="shared" si="3"/>
        <v>0.40740742431804661</v>
      </c>
      <c r="AI75">
        <v>1.0825</v>
      </c>
      <c r="AJ75">
        <f t="shared" si="4"/>
        <v>0.40740742431804661</v>
      </c>
      <c r="AK75">
        <f t="shared" si="5"/>
        <v>0.18808599832145051</v>
      </c>
    </row>
    <row r="76" spans="1:37">
      <c r="A76" s="37">
        <v>45930</v>
      </c>
      <c r="B76" s="38">
        <v>-9.2681038529050502E-3</v>
      </c>
      <c r="C76" s="38">
        <v>-7.3458601131458001E-3</v>
      </c>
      <c r="D76" s="38">
        <v>1.5586070180469499E-2</v>
      </c>
      <c r="E76" s="38">
        <v>-3.8371562715390703E-2</v>
      </c>
      <c r="F76" s="38">
        <v>1.5608833220258E-2</v>
      </c>
      <c r="G76" s="38">
        <v>3.6528341701461103E-2</v>
      </c>
      <c r="H76" s="38">
        <v>-0.197103735663129</v>
      </c>
      <c r="I76" s="38">
        <v>0.472516292424491</v>
      </c>
      <c r="J76" s="38">
        <v>-0.151287204975213</v>
      </c>
      <c r="K76" s="38">
        <v>8.6570992786299303E-2</v>
      </c>
      <c r="L76" s="38">
        <v>-6.7352319454845405E-2</v>
      </c>
      <c r="M76" s="38">
        <v>0</v>
      </c>
      <c r="N76" s="38">
        <v>0</v>
      </c>
      <c r="O76" s="38">
        <v>3.95771765077646E-2</v>
      </c>
      <c r="P76" s="38">
        <v>0</v>
      </c>
      <c r="Q76" s="38">
        <v>7.6041183207239196E-2</v>
      </c>
      <c r="R76" s="38">
        <v>0</v>
      </c>
      <c r="S76" s="38">
        <v>0</v>
      </c>
      <c r="T76" s="38">
        <v>0</v>
      </c>
      <c r="U76" s="38">
        <v>0</v>
      </c>
      <c r="V76" s="38">
        <v>0</v>
      </c>
      <c r="W76" s="38">
        <v>0</v>
      </c>
      <c r="X76" s="38">
        <v>0</v>
      </c>
      <c r="Y76" s="38">
        <v>-3.8980982978151398E-2</v>
      </c>
      <c r="Z76" s="38">
        <v>2.8709409243429001E-2</v>
      </c>
      <c r="AA76" s="38">
        <v>-6.1298514742890102E-2</v>
      </c>
      <c r="AB76" s="38">
        <v>-1.64542521032136E-2</v>
      </c>
      <c r="AC76" s="38">
        <v>5.06674777540728E-2</v>
      </c>
      <c r="AD76" s="38">
        <v>-5.8870812946133402E-2</v>
      </c>
      <c r="AE76" s="38">
        <v>-2.9692087381860601E-3</v>
      </c>
      <c r="AF76" s="38">
        <v>0.17250321874228799</v>
      </c>
      <c r="AH76">
        <f t="shared" si="3"/>
        <v>0.18197011102118563</v>
      </c>
      <c r="AJ76">
        <f t="shared" si="4"/>
        <v>0.18197011102118563</v>
      </c>
      <c r="AK76">
        <f t="shared" si="5"/>
        <v>0.19162679400777299</v>
      </c>
    </row>
    <row r="77" spans="1:37">
      <c r="A77" s="37">
        <v>46022</v>
      </c>
      <c r="B77" s="38">
        <v>-5.4493764634891096E-3</v>
      </c>
      <c r="C77" s="38">
        <v>-1.3038577323293799E-3</v>
      </c>
      <c r="D77" s="38">
        <v>1.1483915921139501E-2</v>
      </c>
      <c r="E77" s="38">
        <v>-3.0944712373707599E-2</v>
      </c>
      <c r="F77" s="38">
        <v>1.1585461578879601E-2</v>
      </c>
      <c r="G77" s="38">
        <v>3.5661120559034198E-2</v>
      </c>
      <c r="H77" s="38">
        <v>-0.19515397268976001</v>
      </c>
      <c r="I77" s="38">
        <v>0.46947678447972402</v>
      </c>
      <c r="J77" s="38">
        <v>-0.15539002689508999</v>
      </c>
      <c r="K77" s="38">
        <v>5.5937520876586697E-2</v>
      </c>
      <c r="L77" s="38">
        <v>-6.7903264553906301E-2</v>
      </c>
      <c r="M77" s="38">
        <v>0</v>
      </c>
      <c r="N77" s="38">
        <v>0</v>
      </c>
      <c r="O77" s="38">
        <v>3.31932685080297E-2</v>
      </c>
      <c r="P77" s="38">
        <v>0</v>
      </c>
      <c r="Q77" s="38">
        <v>7.4561640361238399E-2</v>
      </c>
      <c r="R77" s="38">
        <v>0</v>
      </c>
      <c r="S77" s="38">
        <v>0</v>
      </c>
      <c r="T77" s="38">
        <v>0</v>
      </c>
      <c r="U77" s="38">
        <v>0</v>
      </c>
      <c r="V77" s="38">
        <v>0</v>
      </c>
      <c r="W77" s="38">
        <v>0</v>
      </c>
      <c r="X77" s="38">
        <v>0</v>
      </c>
      <c r="Y77" s="38">
        <v>-3.5236007031169601E-2</v>
      </c>
      <c r="Z77" s="38">
        <v>3.7207059717461403E-2</v>
      </c>
      <c r="AA77" s="38">
        <v>-4.0233366624530899E-2</v>
      </c>
      <c r="AB77" s="38">
        <v>-2.13059744255449E-2</v>
      </c>
      <c r="AC77" s="38">
        <v>-3.0191892128335E-2</v>
      </c>
      <c r="AD77" s="38">
        <v>-7.8757868430807801E-2</v>
      </c>
      <c r="AE77" s="38">
        <v>-2.9370139999335301E-3</v>
      </c>
      <c r="AF77" s="38">
        <v>6.4299438653501698E-2</v>
      </c>
      <c r="AH77">
        <f t="shared" si="3"/>
        <v>7.3766330932399329E-2</v>
      </c>
      <c r="AJ77">
        <f t="shared" si="4"/>
        <v>7.3766330932399329E-2</v>
      </c>
      <c r="AK77">
        <f t="shared" si="5"/>
        <v>0.18634685897873945</v>
      </c>
    </row>
    <row r="78" spans="1:37">
      <c r="A78" s="37">
        <v>46112</v>
      </c>
      <c r="B78" s="38">
        <v>-2.7173303823923899E-3</v>
      </c>
      <c r="C78" s="38">
        <v>6.3534181744681997E-4</v>
      </c>
      <c r="D78" s="38">
        <v>8.5133903237023297E-3</v>
      </c>
      <c r="E78" s="38">
        <v>-2.8790679362936299E-2</v>
      </c>
      <c r="F78" s="38">
        <v>8.0863606257174404E-3</v>
      </c>
      <c r="G78" s="38">
        <v>3.3696953074718199E-2</v>
      </c>
      <c r="H78" s="38">
        <v>-0.18958344703598801</v>
      </c>
      <c r="I78" s="38">
        <v>0.46199060143523102</v>
      </c>
      <c r="J78" s="38">
        <v>-0.156692964271132</v>
      </c>
      <c r="K78" s="38">
        <v>3.64694338319103E-2</v>
      </c>
      <c r="L78" s="38">
        <v>-6.7330686773450499E-2</v>
      </c>
      <c r="M78" s="38">
        <v>0</v>
      </c>
      <c r="N78" s="38">
        <v>0</v>
      </c>
      <c r="O78" s="38">
        <v>2.7112801399805798E-2</v>
      </c>
      <c r="P78" s="38">
        <v>0</v>
      </c>
      <c r="Q78" s="38">
        <v>7.3492648502430494E-2</v>
      </c>
      <c r="R78" s="38">
        <v>0</v>
      </c>
      <c r="S78" s="38">
        <v>0</v>
      </c>
      <c r="T78" s="38">
        <v>0</v>
      </c>
      <c r="U78" s="38">
        <v>0</v>
      </c>
      <c r="V78" s="38">
        <v>0</v>
      </c>
      <c r="W78" s="38">
        <v>0</v>
      </c>
      <c r="X78" s="38">
        <v>0</v>
      </c>
      <c r="Y78" s="38">
        <v>-3.2074213130850897E-2</v>
      </c>
      <c r="Z78" s="38">
        <v>4.2603591160158799E-2</v>
      </c>
      <c r="AA78" s="38">
        <v>-2.2893592071891702E-2</v>
      </c>
      <c r="AB78" s="38">
        <v>-6.4563507657279598E-3</v>
      </c>
      <c r="AC78" s="38">
        <v>-3.4883910440322699E-2</v>
      </c>
      <c r="AD78" s="38">
        <v>-0.114265854361013</v>
      </c>
      <c r="AE78" s="38">
        <v>-2.90510951938903E-3</v>
      </c>
      <c r="AF78" s="38">
        <v>3.4006984056037998E-2</v>
      </c>
      <c r="AH78">
        <f t="shared" si="3"/>
        <v>4.3473876334935629E-2</v>
      </c>
      <c r="AJ78">
        <f t="shared" si="4"/>
        <v>4.3473876334935629E-2</v>
      </c>
      <c r="AK78">
        <f t="shared" si="5"/>
        <v>0.17497477211267279</v>
      </c>
    </row>
    <row r="79" spans="1:37">
      <c r="A79" s="37">
        <v>46203</v>
      </c>
      <c r="B79" s="38">
        <v>-8.7821786749559005E-4</v>
      </c>
      <c r="C79" s="38">
        <v>1.0116780175412001E-3</v>
      </c>
      <c r="D79" s="38">
        <v>6.2249248797891198E-3</v>
      </c>
      <c r="E79" s="38">
        <v>-2.9194775082415698E-2</v>
      </c>
      <c r="F79" s="38">
        <v>4.9429500362783698E-3</v>
      </c>
      <c r="G79" s="38">
        <v>3.1099617471329399E-2</v>
      </c>
      <c r="H79" s="38">
        <v>-0.18178091728251999</v>
      </c>
      <c r="I79" s="38">
        <v>0.45147790848139602</v>
      </c>
      <c r="J79" s="38">
        <v>-0.15613843069501501</v>
      </c>
      <c r="K79" s="38">
        <v>2.3963456696853101E-2</v>
      </c>
      <c r="L79" s="38">
        <v>-6.6043754985677106E-2</v>
      </c>
      <c r="M79" s="38">
        <v>0</v>
      </c>
      <c r="N79" s="38">
        <v>0</v>
      </c>
      <c r="O79" s="38">
        <v>2.1233861760652499E-2</v>
      </c>
      <c r="P79" s="38">
        <v>0</v>
      </c>
      <c r="Q79" s="38">
        <v>7.2411270985171597E-2</v>
      </c>
      <c r="R79" s="38">
        <v>0</v>
      </c>
      <c r="S79" s="38">
        <v>0</v>
      </c>
      <c r="T79" s="38">
        <v>0</v>
      </c>
      <c r="U79" s="38">
        <v>0</v>
      </c>
      <c r="V79" s="38">
        <v>0</v>
      </c>
      <c r="W79" s="38">
        <v>0</v>
      </c>
      <c r="X79" s="38">
        <v>0</v>
      </c>
      <c r="Y79" s="38">
        <v>-2.9223339959506898E-2</v>
      </c>
      <c r="Z79" s="38">
        <v>4.5917824284457599E-2</v>
      </c>
      <c r="AA79" s="38">
        <v>-1.1381307015199699E-2</v>
      </c>
      <c r="AB79" s="38">
        <v>5.6122589348645601E-3</v>
      </c>
      <c r="AC79" s="38">
        <v>-2.8738410511048799E-2</v>
      </c>
      <c r="AD79" s="38">
        <v>-0.108018567336013</v>
      </c>
      <c r="AE79" s="38">
        <v>-2.8734952072419001E-3</v>
      </c>
      <c r="AF79" s="38">
        <v>4.9624535606219197E-2</v>
      </c>
      <c r="AH79">
        <f t="shared" si="3"/>
        <v>5.9091427885116829E-2</v>
      </c>
      <c r="AJ79">
        <f t="shared" si="4"/>
        <v>5.9091427885116829E-2</v>
      </c>
      <c r="AK79">
        <f t="shared" si="5"/>
        <v>0.16095951279070997</v>
      </c>
    </row>
    <row r="80" spans="1:37">
      <c r="A80" s="37">
        <v>46295</v>
      </c>
      <c r="B80" s="38">
        <v>4.1285926277714901E-4</v>
      </c>
      <c r="C80" s="38">
        <v>8.4776316118345902E-4</v>
      </c>
      <c r="D80" s="38">
        <v>4.3957625056738597E-3</v>
      </c>
      <c r="E80" s="38">
        <v>-3.0644254200019001E-2</v>
      </c>
      <c r="F80" s="38">
        <v>2.0935111042774102E-3</v>
      </c>
      <c r="G80" s="38">
        <v>2.8158897576160299E-2</v>
      </c>
      <c r="H80" s="38">
        <v>-0.172470458319605</v>
      </c>
      <c r="I80" s="38">
        <v>0.43883791228843999</v>
      </c>
      <c r="J80" s="38">
        <v>-0.15442093723358599</v>
      </c>
      <c r="K80" s="38">
        <v>1.5976471352331299E-2</v>
      </c>
      <c r="L80" s="38">
        <v>-6.43083389071962E-2</v>
      </c>
      <c r="M80" s="38">
        <v>0</v>
      </c>
      <c r="N80" s="38">
        <v>0</v>
      </c>
      <c r="O80" s="38">
        <v>1.5537540660581901E-2</v>
      </c>
      <c r="P80" s="38">
        <v>0</v>
      </c>
      <c r="Q80" s="38">
        <v>7.1200802251684903E-2</v>
      </c>
      <c r="R80" s="38">
        <v>0</v>
      </c>
      <c r="S80" s="38">
        <v>0</v>
      </c>
      <c r="T80" s="38">
        <v>0</v>
      </c>
      <c r="U80" s="38">
        <v>0</v>
      </c>
      <c r="V80" s="38">
        <v>0</v>
      </c>
      <c r="W80" s="38">
        <v>0</v>
      </c>
      <c r="X80" s="38">
        <v>0</v>
      </c>
      <c r="Y80" s="38">
        <v>-2.6558524487046001E-2</v>
      </c>
      <c r="Z80" s="38">
        <v>4.7876841935834601E-2</v>
      </c>
      <c r="AA80" s="38">
        <v>-3.8902090726208901E-3</v>
      </c>
      <c r="AB80" s="38">
        <v>1.3390191745543701E-2</v>
      </c>
      <c r="AC80" s="38">
        <v>-2.30411985608963E-2</v>
      </c>
      <c r="AD80" s="38">
        <v>-9.7711004294464096E-2</v>
      </c>
      <c r="AE80" s="38">
        <v>-2.8421708610249E-3</v>
      </c>
      <c r="AF80" s="38">
        <v>6.2841457908049694E-2</v>
      </c>
      <c r="AH80">
        <f t="shared" si="3"/>
        <v>7.2308350186947326E-2</v>
      </c>
      <c r="AJ80">
        <f t="shared" si="4"/>
        <v>7.2308350186947326E-2</v>
      </c>
      <c r="AK80">
        <f t="shared" si="5"/>
        <v>0.14626578156826503</v>
      </c>
    </row>
    <row r="81" spans="1:37">
      <c r="A81" s="37">
        <v>46387</v>
      </c>
      <c r="B81" s="38">
        <v>1.38267752467883E-3</v>
      </c>
      <c r="C81" s="38">
        <v>5.4047137570674398E-4</v>
      </c>
      <c r="D81" s="38">
        <v>2.9063464479186E-3</v>
      </c>
      <c r="E81" s="38">
        <v>-3.2306114441368203E-2</v>
      </c>
      <c r="F81" s="38">
        <v>-4.8367017026174102E-4</v>
      </c>
      <c r="G81" s="38">
        <v>2.5076044907923499E-2</v>
      </c>
      <c r="H81" s="38">
        <v>-0.16222602320290999</v>
      </c>
      <c r="I81" s="38">
        <v>0.424650712895561</v>
      </c>
      <c r="J81" s="38">
        <v>-0.15203484433141401</v>
      </c>
      <c r="K81" s="38">
        <v>1.10111305126333E-2</v>
      </c>
      <c r="L81" s="38">
        <v>-6.23010167143635E-2</v>
      </c>
      <c r="M81" s="38">
        <v>0</v>
      </c>
      <c r="N81" s="38">
        <v>0</v>
      </c>
      <c r="O81" s="38">
        <v>1.00378129480624E-2</v>
      </c>
      <c r="P81" s="38">
        <v>0</v>
      </c>
      <c r="Q81" s="38">
        <v>6.9845087661914898E-2</v>
      </c>
      <c r="R81" s="38">
        <v>0</v>
      </c>
      <c r="S81" s="38">
        <v>0</v>
      </c>
      <c r="T81" s="38">
        <v>0</v>
      </c>
      <c r="U81" s="38">
        <v>0</v>
      </c>
      <c r="V81" s="38">
        <v>0</v>
      </c>
      <c r="W81" s="38">
        <v>0</v>
      </c>
      <c r="X81" s="38">
        <v>0</v>
      </c>
      <c r="Y81" s="38">
        <v>-2.4037667855135999E-2</v>
      </c>
      <c r="Z81" s="38">
        <v>4.88861545506728E-2</v>
      </c>
      <c r="AA81" s="38">
        <v>1.0855397426975299E-3</v>
      </c>
      <c r="AB81" s="38">
        <v>1.8171044869695299E-2</v>
      </c>
      <c r="AC81" s="38">
        <v>-1.8862253665766701E-2</v>
      </c>
      <c r="AD81" s="38">
        <v>-8.9122167132649296E-2</v>
      </c>
      <c r="AE81" s="38">
        <v>-2.8111361700291402E-3</v>
      </c>
      <c r="AF81" s="38">
        <v>6.9408129753581099E-2</v>
      </c>
      <c r="AH81">
        <f t="shared" si="3"/>
        <v>7.8875022032478731E-2</v>
      </c>
      <c r="AJ81">
        <f t="shared" si="4"/>
        <v>7.8875022032478731E-2</v>
      </c>
      <c r="AK81">
        <f t="shared" si="5"/>
        <v>0.1317432410103318</v>
      </c>
    </row>
    <row r="82" spans="1:37">
      <c r="A82" s="37">
        <v>46477</v>
      </c>
      <c r="B82" s="38">
        <v>2.1553733131313099E-3</v>
      </c>
      <c r="C82" s="38">
        <v>2.3376354247257199E-4</v>
      </c>
      <c r="D82" s="38">
        <v>1.6852390468928601E-3</v>
      </c>
      <c r="E82" s="38">
        <v>-3.37415426325458E-2</v>
      </c>
      <c r="F82" s="38">
        <v>-2.7980072346398001E-3</v>
      </c>
      <c r="G82" s="38">
        <v>2.1994602555793202E-2</v>
      </c>
      <c r="H82" s="38">
        <v>-0.15152064505486201</v>
      </c>
      <c r="I82" s="38">
        <v>0.40930024926137099</v>
      </c>
      <c r="J82" s="38">
        <v>-0.14932242849739</v>
      </c>
      <c r="K82" s="38">
        <v>8.0949749256515203E-3</v>
      </c>
      <c r="L82" s="38">
        <v>-6.0138760515424203E-2</v>
      </c>
      <c r="M82" s="38">
        <v>0</v>
      </c>
      <c r="N82" s="38">
        <v>0</v>
      </c>
      <c r="O82" s="38">
        <v>4.7591089484280103E-3</v>
      </c>
      <c r="P82" s="38">
        <v>0</v>
      </c>
      <c r="Q82" s="38">
        <v>6.8362065613791101E-2</v>
      </c>
      <c r="R82" s="38">
        <v>0</v>
      </c>
      <c r="S82" s="38">
        <v>0</v>
      </c>
      <c r="T82" s="38">
        <v>0</v>
      </c>
      <c r="U82" s="38">
        <v>0</v>
      </c>
      <c r="V82" s="38">
        <v>0</v>
      </c>
      <c r="W82" s="38">
        <v>0</v>
      </c>
      <c r="X82" s="38">
        <v>0</v>
      </c>
      <c r="Y82" s="38">
        <v>-2.16542258367153E-2</v>
      </c>
      <c r="Z82" s="38">
        <v>4.9171844031330299E-2</v>
      </c>
      <c r="AA82" s="38">
        <v>4.4526878546113204E-3</v>
      </c>
      <c r="AB82" s="38">
        <v>2.1042939696410301E-2</v>
      </c>
      <c r="AC82" s="38">
        <v>-1.5783852567458501E-2</v>
      </c>
      <c r="AD82" s="38">
        <v>-8.2304434686223393E-2</v>
      </c>
      <c r="AE82" s="38">
        <v>-2.7803907200579202E-3</v>
      </c>
      <c r="AF82" s="38">
        <v>7.1208561044575694E-2</v>
      </c>
      <c r="AH82">
        <f t="shared" si="3"/>
        <v>8.0675453323473326E-2</v>
      </c>
      <c r="AJ82">
        <f t="shared" si="4"/>
        <v>8.0675453323473326E-2</v>
      </c>
      <c r="AK82">
        <f t="shared" si="5"/>
        <v>0.11765551990586708</v>
      </c>
    </row>
    <row r="83" spans="1:37">
      <c r="A83" s="37">
        <v>46568</v>
      </c>
      <c r="B83" s="38">
        <v>2.7957004559353601E-3</v>
      </c>
      <c r="C83" s="39">
        <v>-2.7529215025344302E-5</v>
      </c>
      <c r="D83" s="38">
        <v>6.8450638101327798E-4</v>
      </c>
      <c r="E83" s="38">
        <v>-3.4743137565324697E-2</v>
      </c>
      <c r="F83" s="38">
        <v>-4.8573312088739402E-3</v>
      </c>
      <c r="G83" s="38">
        <v>1.90156141064096E-2</v>
      </c>
      <c r="H83" s="38">
        <v>-0.140720450725665</v>
      </c>
      <c r="I83" s="38">
        <v>0.39305178164800703</v>
      </c>
      <c r="J83" s="38">
        <v>-0.14651296842388001</v>
      </c>
      <c r="K83" s="38">
        <v>6.5658652154400301E-3</v>
      </c>
      <c r="L83" s="38">
        <v>-5.7897937200024799E-2</v>
      </c>
      <c r="M83" s="38">
        <v>0</v>
      </c>
      <c r="N83" s="38">
        <v>0</v>
      </c>
      <c r="O83" s="38">
        <v>-2.7352539198879201E-4</v>
      </c>
      <c r="P83" s="38">
        <v>0</v>
      </c>
      <c r="Q83" s="38">
        <v>6.6780429378303502E-2</v>
      </c>
      <c r="R83" s="38">
        <v>0</v>
      </c>
      <c r="S83" s="38">
        <v>0</v>
      </c>
      <c r="T83" s="38">
        <v>0</v>
      </c>
      <c r="U83" s="38">
        <v>0</v>
      </c>
      <c r="V83" s="38">
        <v>0</v>
      </c>
      <c r="W83" s="38">
        <v>0</v>
      </c>
      <c r="X83" s="38">
        <v>0</v>
      </c>
      <c r="Y83" s="38">
        <v>-1.9413369680181199E-2</v>
      </c>
      <c r="Z83" s="38">
        <v>4.8874870772345501E-2</v>
      </c>
      <c r="AA83" s="38">
        <v>6.7349355452845702E-3</v>
      </c>
      <c r="AB83" s="38">
        <v>2.2670803190903501E-2</v>
      </c>
      <c r="AC83" s="38">
        <v>-1.3403952172363299E-2</v>
      </c>
      <c r="AD83" s="38">
        <v>-7.6660385881047496E-2</v>
      </c>
      <c r="AE83" s="38">
        <v>-2.7499339980215799E-3</v>
      </c>
      <c r="AF83" s="38">
        <v>6.9913985231251793E-2</v>
      </c>
      <c r="AH83">
        <f t="shared" si="3"/>
        <v>7.9380877510149425E-2</v>
      </c>
      <c r="AJ83">
        <f t="shared" si="4"/>
        <v>7.9380877510149425E-2</v>
      </c>
      <c r="AK83">
        <f t="shared" si="5"/>
        <v>0.10401211051976782</v>
      </c>
    </row>
    <row r="84" spans="1:37">
      <c r="A84" s="37">
        <v>46660</v>
      </c>
      <c r="B84" s="38">
        <v>3.3380476555481802E-3</v>
      </c>
      <c r="C84" s="38">
        <v>-2.35465216467083E-4</v>
      </c>
      <c r="D84" s="38">
        <v>-1.31393988852563E-4</v>
      </c>
      <c r="E84" s="38">
        <v>-3.5238843374779297E-2</v>
      </c>
      <c r="F84" s="38">
        <v>-6.6714323250036097E-3</v>
      </c>
      <c r="G84" s="38">
        <v>1.6207573001267399E-2</v>
      </c>
      <c r="H84" s="38">
        <v>-0.13008975119729099</v>
      </c>
      <c r="I84" s="38">
        <v>0.37610091154613301</v>
      </c>
      <c r="J84" s="38">
        <v>-0.143752905930221</v>
      </c>
      <c r="K84" s="38">
        <v>5.9587510871729798E-3</v>
      </c>
      <c r="L84" s="38">
        <v>-5.5627340076073603E-2</v>
      </c>
      <c r="M84" s="38">
        <v>0</v>
      </c>
      <c r="N84" s="38">
        <v>0</v>
      </c>
      <c r="O84" s="38">
        <v>-5.0385427568742404E-3</v>
      </c>
      <c r="P84" s="38">
        <v>0</v>
      </c>
      <c r="Q84" s="38">
        <v>6.5130693212742494E-2</v>
      </c>
      <c r="R84" s="38">
        <v>0</v>
      </c>
      <c r="S84" s="38">
        <v>0</v>
      </c>
      <c r="T84" s="38">
        <v>0</v>
      </c>
      <c r="U84" s="38">
        <v>0</v>
      </c>
      <c r="V84" s="38">
        <v>0</v>
      </c>
      <c r="W84" s="38">
        <v>0</v>
      </c>
      <c r="X84" s="38">
        <v>0</v>
      </c>
      <c r="Y84" s="38">
        <v>-1.73216993976592E-2</v>
      </c>
      <c r="Z84" s="38">
        <v>4.8097715788560397E-2</v>
      </c>
      <c r="AA84" s="38">
        <v>8.2478230355386498E-3</v>
      </c>
      <c r="AB84" s="38">
        <v>2.34476635964504E-2</v>
      </c>
      <c r="AC84" s="38">
        <v>-1.1479542403880799E-2</v>
      </c>
      <c r="AD84" s="38">
        <v>-7.1742517598496397E-2</v>
      </c>
      <c r="AE84" s="38">
        <v>-2.7197653963782799E-3</v>
      </c>
      <c r="AF84" s="38">
        <v>6.6479979261439101E-2</v>
      </c>
      <c r="AH84">
        <f t="shared" si="3"/>
        <v>7.5946871540336733E-2</v>
      </c>
      <c r="AJ84">
        <f t="shared" si="4"/>
        <v>7.5946871540336733E-2</v>
      </c>
      <c r="AK84">
        <f t="shared" si="5"/>
        <v>9.0738677432650711E-2</v>
      </c>
    </row>
    <row r="85" spans="1:37">
      <c r="A85" s="37">
        <v>46752</v>
      </c>
      <c r="B85" s="38">
        <v>3.8019851058107802E-3</v>
      </c>
      <c r="C85" s="38">
        <v>-3.9449357195969699E-4</v>
      </c>
      <c r="D85" s="38">
        <v>-7.9073924535938401E-4</v>
      </c>
      <c r="E85" s="38">
        <v>-3.5233832654530499E-2</v>
      </c>
      <c r="F85" s="38">
        <v>-8.2527051329853197E-3</v>
      </c>
      <c r="G85" s="38">
        <v>1.3613938745637801E-2</v>
      </c>
      <c r="H85" s="38">
        <v>-0.119806651491439</v>
      </c>
      <c r="I85" s="38">
        <v>0.35860407335662098</v>
      </c>
      <c r="J85" s="38">
        <v>-0.14112878489418701</v>
      </c>
      <c r="K85" s="38">
        <v>5.9419252061872901E-3</v>
      </c>
      <c r="L85" s="38">
        <v>-5.3357318618493799E-2</v>
      </c>
      <c r="M85" s="38">
        <v>0</v>
      </c>
      <c r="N85" s="38">
        <v>0</v>
      </c>
      <c r="O85" s="38">
        <v>-9.5193894228699193E-3</v>
      </c>
      <c r="P85" s="38">
        <v>0</v>
      </c>
      <c r="Q85" s="38">
        <v>6.3441550656640602E-2</v>
      </c>
      <c r="R85" s="38">
        <v>0</v>
      </c>
      <c r="S85" s="38">
        <v>0</v>
      </c>
      <c r="T85" s="38">
        <v>0</v>
      </c>
      <c r="U85" s="38">
        <v>0</v>
      </c>
      <c r="V85" s="38">
        <v>0</v>
      </c>
      <c r="W85" s="38">
        <v>0</v>
      </c>
      <c r="X85" s="38">
        <v>0</v>
      </c>
      <c r="Y85" s="38">
        <v>-1.5383470666108699E-2</v>
      </c>
      <c r="Z85" s="38">
        <v>4.6924726914172897E-2</v>
      </c>
      <c r="AA85" s="38">
        <v>9.1957160365072101E-3</v>
      </c>
      <c r="AB85" s="38">
        <v>2.3617795661570601E-2</v>
      </c>
      <c r="AC85" s="38">
        <v>-9.8742937195464998E-3</v>
      </c>
      <c r="AD85" s="38">
        <v>-6.7281865436585403E-2</v>
      </c>
      <c r="AE85" s="38">
        <v>-2.68988421742564E-3</v>
      </c>
      <c r="AF85" s="38">
        <v>6.1428282611664997E-2</v>
      </c>
      <c r="AH85">
        <f t="shared" si="3"/>
        <v>7.0895174890562629E-2</v>
      </c>
      <c r="AJ85">
        <f t="shared" si="4"/>
        <v>7.0895174890562629E-2</v>
      </c>
      <c r="AK85">
        <f t="shared" si="5"/>
        <v>7.7754640894365235E-2</v>
      </c>
    </row>
    <row r="86" spans="1:37">
      <c r="A86" s="37">
        <v>46843</v>
      </c>
      <c r="B86" s="38">
        <v>4.19990700769179E-3</v>
      </c>
      <c r="C86" s="38">
        <v>-5.1222873566047404E-4</v>
      </c>
      <c r="D86" s="38">
        <v>-1.3170047984693799E-3</v>
      </c>
      <c r="E86" s="38">
        <v>-3.4774879228799203E-2</v>
      </c>
      <c r="F86" s="38">
        <v>-9.6157338555834491E-3</v>
      </c>
      <c r="G86" s="38">
        <v>1.1259093950354701E-2</v>
      </c>
      <c r="H86" s="38">
        <v>-0.10998183345623801</v>
      </c>
      <c r="I86" s="38">
        <v>0.34069680701426802</v>
      </c>
      <c r="J86" s="38">
        <v>-0.13868460731708701</v>
      </c>
      <c r="K86" s="38">
        <v>6.2781775618441799E-3</v>
      </c>
      <c r="L86" s="38">
        <v>-5.1106169452089803E-2</v>
      </c>
      <c r="M86" s="38">
        <v>0</v>
      </c>
      <c r="N86" s="38">
        <v>0</v>
      </c>
      <c r="O86" s="38">
        <v>-1.3704795485065299E-2</v>
      </c>
      <c r="P86" s="38">
        <v>0</v>
      </c>
      <c r="Q86" s="38">
        <v>6.1738395308012999E-2</v>
      </c>
      <c r="R86" s="38">
        <v>0</v>
      </c>
      <c r="S86" s="38">
        <v>0</v>
      </c>
      <c r="T86" s="38">
        <v>0</v>
      </c>
      <c r="U86" s="38">
        <v>0</v>
      </c>
      <c r="V86" s="38">
        <v>0</v>
      </c>
      <c r="W86" s="38">
        <v>0</v>
      </c>
      <c r="X86" s="38">
        <v>0</v>
      </c>
      <c r="Y86" s="38">
        <v>-1.35996663073713E-2</v>
      </c>
      <c r="Z86" s="38">
        <v>4.5430156577791897E-2</v>
      </c>
      <c r="AA86" s="38">
        <v>9.7208417658079301E-3</v>
      </c>
      <c r="AB86" s="38">
        <v>2.3345000988488601E-2</v>
      </c>
      <c r="AC86" s="38">
        <v>-8.5093898591622197E-3</v>
      </c>
      <c r="AD86" s="38">
        <v>-6.3124552016514401E-2</v>
      </c>
      <c r="AE86" s="38">
        <v>-2.6602896774462802E-3</v>
      </c>
      <c r="AF86" s="38">
        <v>5.5077229984778001E-2</v>
      </c>
      <c r="AH86">
        <f t="shared" si="3"/>
        <v>6.4544122263675632E-2</v>
      </c>
      <c r="AJ86">
        <f t="shared" si="4"/>
        <v>6.4544122263675632E-2</v>
      </c>
      <c r="AK86">
        <f t="shared" si="5"/>
        <v>6.5003553552790944E-2</v>
      </c>
    </row>
    <row r="87" spans="1:37">
      <c r="A87" s="37">
        <v>46934</v>
      </c>
      <c r="B87" s="38">
        <v>4.5406446394105904E-3</v>
      </c>
      <c r="C87" s="38">
        <v>-5.9624286520837996E-4</v>
      </c>
      <c r="D87" s="38">
        <v>-1.7301333383724601E-3</v>
      </c>
      <c r="E87" s="38">
        <v>-3.3928498165852097E-2</v>
      </c>
      <c r="F87" s="38">
        <v>-1.07765833392818E-2</v>
      </c>
      <c r="G87" s="38">
        <v>9.1531094287149208E-3</v>
      </c>
      <c r="H87" s="38">
        <v>-0.10067608630113201</v>
      </c>
      <c r="I87" s="38">
        <v>0.32250400788940298</v>
      </c>
      <c r="J87" s="38">
        <v>-0.136434905973226</v>
      </c>
      <c r="K87" s="38">
        <v>6.7992319888748399E-3</v>
      </c>
      <c r="L87" s="38">
        <v>-4.8884559659344601E-2</v>
      </c>
      <c r="M87" s="38">
        <v>0</v>
      </c>
      <c r="N87" s="38">
        <v>0</v>
      </c>
      <c r="O87" s="38">
        <v>-1.75885138164526E-2</v>
      </c>
      <c r="P87" s="38">
        <v>0</v>
      </c>
      <c r="Q87" s="38">
        <v>6.0042819273826702E-2</v>
      </c>
      <c r="R87" s="38">
        <v>0</v>
      </c>
      <c r="S87" s="38">
        <v>0</v>
      </c>
      <c r="T87" s="38">
        <v>0</v>
      </c>
      <c r="U87" s="38">
        <v>0</v>
      </c>
      <c r="V87" s="38">
        <v>0</v>
      </c>
      <c r="W87" s="38">
        <v>0</v>
      </c>
      <c r="X87" s="38">
        <v>0</v>
      </c>
      <c r="Y87" s="38">
        <v>-1.19681972175234E-2</v>
      </c>
      <c r="Z87" s="38">
        <v>4.3680955140841797E-2</v>
      </c>
      <c r="AA87" s="38">
        <v>9.9278554878366801E-3</v>
      </c>
      <c r="AB87" s="38">
        <v>2.2747100433221899E-2</v>
      </c>
      <c r="AC87" s="38">
        <v>-7.3356538685924203E-3</v>
      </c>
      <c r="AD87" s="38">
        <v>-5.9183625295024703E-2</v>
      </c>
      <c r="AE87" s="38">
        <v>-2.63098091071898E-3</v>
      </c>
      <c r="AF87" s="38">
        <v>4.7661743531406398E-2</v>
      </c>
      <c r="AH87">
        <f t="shared" si="3"/>
        <v>5.7128635810304029E-2</v>
      </c>
      <c r="AJ87">
        <f t="shared" si="4"/>
        <v>5.7128635810304029E-2</v>
      </c>
      <c r="AK87">
        <f t="shared" si="5"/>
        <v>5.246096914066934E-2</v>
      </c>
    </row>
    <row r="88" spans="1:37">
      <c r="A88" s="37">
        <v>47026</v>
      </c>
      <c r="B88" s="38">
        <v>4.8311469804578101E-3</v>
      </c>
      <c r="C88" s="38">
        <v>-6.5313395262723195E-4</v>
      </c>
      <c r="D88" s="38">
        <v>-2.0472586957533102E-3</v>
      </c>
      <c r="E88" s="38">
        <v>-3.27677049265215E-2</v>
      </c>
      <c r="F88" s="38">
        <v>-1.1752096804131799E-2</v>
      </c>
      <c r="G88" s="38">
        <v>7.2955431162688997E-3</v>
      </c>
      <c r="H88" s="38">
        <v>-9.1914876714429106E-2</v>
      </c>
      <c r="I88" s="38">
        <v>0.30414500876984701</v>
      </c>
      <c r="J88" s="38">
        <v>-0.13437452580761</v>
      </c>
      <c r="K88" s="38">
        <v>7.3878474333106603E-3</v>
      </c>
      <c r="L88" s="38">
        <v>-4.6698533310573102E-2</v>
      </c>
      <c r="M88" s="38">
        <v>0</v>
      </c>
      <c r="N88" s="38">
        <v>0</v>
      </c>
      <c r="O88" s="38">
        <v>-2.1168816480501899E-2</v>
      </c>
      <c r="P88" s="38">
        <v>0</v>
      </c>
      <c r="Q88" s="38">
        <v>5.83725890001172E-2</v>
      </c>
      <c r="R88" s="38">
        <v>0</v>
      </c>
      <c r="S88" s="38">
        <v>0</v>
      </c>
      <c r="T88" s="38">
        <v>0</v>
      </c>
      <c r="U88" s="38">
        <v>0</v>
      </c>
      <c r="V88" s="38">
        <v>0</v>
      </c>
      <c r="W88" s="38">
        <v>0</v>
      </c>
      <c r="X88" s="38">
        <v>0</v>
      </c>
      <c r="Y88" s="38">
        <v>-1.04844776005905E-2</v>
      </c>
      <c r="Z88" s="38">
        <v>4.1737544330116803E-2</v>
      </c>
      <c r="AA88" s="38">
        <v>9.8966161566980994E-3</v>
      </c>
      <c r="AB88" s="38">
        <v>2.19132255262365E-2</v>
      </c>
      <c r="AC88" s="38">
        <v>-6.31954115549253E-3</v>
      </c>
      <c r="AD88" s="38">
        <v>-5.5410821875953101E-2</v>
      </c>
      <c r="AE88" s="38">
        <v>-2.6019569733854702E-3</v>
      </c>
      <c r="AF88" s="38">
        <v>3.93857770154942E-2</v>
      </c>
      <c r="AH88">
        <f t="shared" si="3"/>
        <v>4.8852669294391832E-2</v>
      </c>
      <c r="AJ88">
        <f t="shared" si="4"/>
        <v>4.8852669294391832E-2</v>
      </c>
      <c r="AK88">
        <f t="shared" si="5"/>
        <v>4.0132276480065905E-2</v>
      </c>
    </row>
    <row r="89" spans="1:37">
      <c r="A89" s="37">
        <v>47118</v>
      </c>
      <c r="B89" s="38">
        <v>5.0772617168057498E-3</v>
      </c>
      <c r="C89" s="38">
        <v>-6.8839639788307997E-4</v>
      </c>
      <c r="D89" s="38">
        <v>-2.2831723381033001E-3</v>
      </c>
      <c r="E89" s="38">
        <v>-3.1364237956017602E-2</v>
      </c>
      <c r="F89" s="38">
        <v>-1.2559303864522E-2</v>
      </c>
      <c r="G89" s="38">
        <v>5.6784466763398897E-3</v>
      </c>
      <c r="H89" s="38">
        <v>-8.3699701878348604E-2</v>
      </c>
      <c r="I89" s="38">
        <v>0.28573544925787198</v>
      </c>
      <c r="J89" s="38">
        <v>-0.132485872137378</v>
      </c>
      <c r="K89" s="38">
        <v>7.96473691975552E-3</v>
      </c>
      <c r="L89" s="38">
        <v>-4.45515050132042E-2</v>
      </c>
      <c r="M89" s="38">
        <v>0</v>
      </c>
      <c r="N89" s="38">
        <v>0</v>
      </c>
      <c r="O89" s="38">
        <v>-2.4447898778338799E-2</v>
      </c>
      <c r="P89" s="38">
        <v>0</v>
      </c>
      <c r="Q89" s="38">
        <v>5.6741862715461E-2</v>
      </c>
      <c r="R89" s="38">
        <v>0</v>
      </c>
      <c r="S89" s="38">
        <v>0</v>
      </c>
      <c r="T89" s="38">
        <v>0</v>
      </c>
      <c r="U89" s="38">
        <v>0</v>
      </c>
      <c r="V89" s="38">
        <v>0</v>
      </c>
      <c r="W89" s="38">
        <v>0</v>
      </c>
      <c r="X89" s="38">
        <v>0</v>
      </c>
      <c r="Y89" s="38">
        <v>-9.1420602821920792E-3</v>
      </c>
      <c r="Z89" s="38">
        <v>3.9653948070530298E-2</v>
      </c>
      <c r="AA89" s="38">
        <v>9.6893205124424803E-3</v>
      </c>
      <c r="AB89" s="38">
        <v>2.0912859119860499E-2</v>
      </c>
      <c r="AC89" s="38">
        <v>-5.4363017726485503E-3</v>
      </c>
      <c r="AD89" s="38">
        <v>-5.1780673419617902E-2</v>
      </c>
      <c r="AE89" s="38">
        <v>-2.5732168471911902E-3</v>
      </c>
      <c r="AF89" s="38">
        <v>3.0441544303625299E-2</v>
      </c>
      <c r="AH89">
        <f t="shared" si="3"/>
        <v>3.9908436582522931E-2</v>
      </c>
      <c r="AJ89">
        <f t="shared" si="4"/>
        <v>3.9908436582522931E-2</v>
      </c>
      <c r="AK89">
        <f t="shared" si="5"/>
        <v>2.8046607434392662E-2</v>
      </c>
    </row>
    <row r="90" spans="1:37">
      <c r="A90" s="37">
        <v>47208</v>
      </c>
      <c r="B90" s="38">
        <v>5.2841034085464901E-3</v>
      </c>
      <c r="C90" s="38">
        <v>-7.0653673156652102E-4</v>
      </c>
      <c r="D90" s="38">
        <v>-2.45066087633505E-3</v>
      </c>
      <c r="E90" s="38">
        <v>-2.9784254229138801E-2</v>
      </c>
      <c r="F90" s="38">
        <v>-1.3214960865241701E-2</v>
      </c>
      <c r="G90" s="38">
        <v>4.2887237508156999E-3</v>
      </c>
      <c r="H90" s="38">
        <v>-7.6016574378246896E-2</v>
      </c>
      <c r="I90" s="38">
        <v>0.267387265219654</v>
      </c>
      <c r="J90" s="38">
        <v>-0.130744210013964</v>
      </c>
      <c r="K90" s="38">
        <v>8.4787564040570002E-3</v>
      </c>
      <c r="L90" s="38">
        <v>-4.2445537843346398E-2</v>
      </c>
      <c r="M90" s="38">
        <v>0</v>
      </c>
      <c r="N90" s="38">
        <v>0</v>
      </c>
      <c r="O90" s="38">
        <v>-2.7431266348516999E-2</v>
      </c>
      <c r="P90" s="38">
        <v>0</v>
      </c>
      <c r="Q90" s="38">
        <v>5.5161527062702199E-2</v>
      </c>
      <c r="R90" s="38">
        <v>0</v>
      </c>
      <c r="S90" s="38">
        <v>0</v>
      </c>
      <c r="T90" s="38">
        <v>0</v>
      </c>
      <c r="U90" s="38">
        <v>0</v>
      </c>
      <c r="V90" s="38">
        <v>0</v>
      </c>
      <c r="W90" s="38">
        <v>0</v>
      </c>
      <c r="X90" s="38">
        <v>0</v>
      </c>
      <c r="Y90" s="38">
        <v>-7.9332128063525301E-3</v>
      </c>
      <c r="Z90" s="38">
        <v>3.7477825031840002E-2</v>
      </c>
      <c r="AA90" s="38">
        <v>9.3548679416964996E-3</v>
      </c>
      <c r="AB90" s="38">
        <v>1.9800954281493099E-2</v>
      </c>
      <c r="AC90" s="38">
        <v>-4.6665894168990401E-3</v>
      </c>
      <c r="AD90" s="38">
        <v>-4.8281340877133198E-2</v>
      </c>
      <c r="AE90" s="38">
        <v>-2.54475944309863E-3</v>
      </c>
      <c r="AF90" s="38">
        <v>2.1014119270971101E-2</v>
      </c>
      <c r="AH90">
        <f t="shared" si="3"/>
        <v>3.0481011549868729E-2</v>
      </c>
      <c r="AJ90">
        <f t="shared" si="4"/>
        <v>3.0481011549868729E-2</v>
      </c>
      <c r="AK90">
        <f t="shared" si="5"/>
        <v>1.6249750991166892E-2</v>
      </c>
    </row>
    <row r="91" spans="1:37">
      <c r="A91" s="37">
        <v>47299</v>
      </c>
      <c r="B91" s="38">
        <v>5.4562333340587299E-3</v>
      </c>
      <c r="C91" s="38">
        <v>-7.1123726838523903E-4</v>
      </c>
      <c r="D91" s="38">
        <v>-2.5607725678026298E-3</v>
      </c>
      <c r="E91" s="38">
        <v>-2.80862178930598E-2</v>
      </c>
      <c r="F91" s="38">
        <v>-1.3735214364873599E-2</v>
      </c>
      <c r="G91" s="38">
        <v>3.1099604818421701E-3</v>
      </c>
      <c r="H91" s="38">
        <v>-6.8842166401012803E-2</v>
      </c>
      <c r="I91" s="38">
        <v>0.24920769286646699</v>
      </c>
      <c r="J91" s="38">
        <v>-0.12912146876018199</v>
      </c>
      <c r="K91" s="38">
        <v>8.8994465501626603E-3</v>
      </c>
      <c r="L91" s="38">
        <v>-4.0382123816536303E-2</v>
      </c>
      <c r="M91" s="38">
        <v>0</v>
      </c>
      <c r="N91" s="38">
        <v>0</v>
      </c>
      <c r="O91" s="38">
        <v>-3.0127144140240199E-2</v>
      </c>
      <c r="P91" s="38">
        <v>0</v>
      </c>
      <c r="Q91" s="38">
        <v>5.3639584501863798E-2</v>
      </c>
      <c r="R91" s="38">
        <v>0</v>
      </c>
      <c r="S91" s="38">
        <v>0</v>
      </c>
      <c r="T91" s="38">
        <v>0</v>
      </c>
      <c r="U91" s="38">
        <v>0</v>
      </c>
      <c r="V91" s="38">
        <v>0</v>
      </c>
      <c r="W91" s="38">
        <v>0</v>
      </c>
      <c r="X91" s="38">
        <v>0</v>
      </c>
      <c r="Y91" s="38">
        <v>-6.8493983046150802E-3</v>
      </c>
      <c r="Z91" s="38">
        <v>3.5250588200779802E-2</v>
      </c>
      <c r="AA91" s="38">
        <v>8.9317891934437097E-3</v>
      </c>
      <c r="AB91" s="38">
        <v>1.8621143007748399E-2</v>
      </c>
      <c r="AC91" s="38">
        <v>-3.9946957671487997E-3</v>
      </c>
      <c r="AD91" s="38">
        <v>-4.4909084372616703E-2</v>
      </c>
      <c r="AE91" s="38">
        <v>-2.51658360477167E-3</v>
      </c>
      <c r="AF91" s="38">
        <v>1.12803308751249E-2</v>
      </c>
      <c r="AH91">
        <f t="shared" si="3"/>
        <v>2.074722315402253E-2</v>
      </c>
      <c r="AJ91">
        <f t="shared" si="4"/>
        <v>2.074722315402253E-2</v>
      </c>
      <c r="AK91">
        <f t="shared" si="5"/>
        <v>4.7974346462685419E-3</v>
      </c>
    </row>
    <row r="92" spans="1:37">
      <c r="A92" s="37">
        <v>47391</v>
      </c>
      <c r="B92" s="38">
        <v>5.5977535562207999E-3</v>
      </c>
      <c r="C92" s="38">
        <v>-7.0550641786189E-4</v>
      </c>
      <c r="D92" s="38">
        <v>-2.6230396827510698E-3</v>
      </c>
      <c r="E92" s="38">
        <v>-2.6320150232600301E-2</v>
      </c>
      <c r="F92" s="38">
        <v>-1.4135368642852E-2</v>
      </c>
      <c r="G92" s="38">
        <v>2.1238289995188001E-3</v>
      </c>
      <c r="H92" s="38">
        <v>-6.2148134213297998E-2</v>
      </c>
      <c r="I92" s="38">
        <v>0.231297872448881</v>
      </c>
      <c r="J92" s="38">
        <v>-0.12758890605618101</v>
      </c>
      <c r="K92" s="38">
        <v>9.2113345940817905E-3</v>
      </c>
      <c r="L92" s="38">
        <v>-3.8362625718993897E-2</v>
      </c>
      <c r="M92" s="38">
        <v>0</v>
      </c>
      <c r="N92" s="38">
        <v>0</v>
      </c>
      <c r="O92" s="38">
        <v>-3.2545927258250298E-2</v>
      </c>
      <c r="P92" s="38">
        <v>0</v>
      </c>
      <c r="Q92" s="38">
        <v>5.2181551528125203E-2</v>
      </c>
      <c r="R92" s="38">
        <v>0</v>
      </c>
      <c r="S92" s="38">
        <v>0</v>
      </c>
      <c r="T92" s="38">
        <v>0</v>
      </c>
      <c r="U92" s="38">
        <v>0</v>
      </c>
      <c r="V92" s="38">
        <v>0</v>
      </c>
      <c r="W92" s="38">
        <v>0</v>
      </c>
      <c r="X92" s="38">
        <v>0</v>
      </c>
      <c r="Y92" s="38">
        <v>-5.8816589825455099E-3</v>
      </c>
      <c r="Z92" s="38">
        <v>3.3007650107642797E-2</v>
      </c>
      <c r="AA92" s="38">
        <v>8.4503672914820697E-3</v>
      </c>
      <c r="AB92" s="38">
        <v>1.74079603563181E-2</v>
      </c>
      <c r="AC92" s="38">
        <v>-3.4075592093234198E-3</v>
      </c>
      <c r="AD92" s="38">
        <v>-4.1664779050932903E-2</v>
      </c>
      <c r="AE92" s="38">
        <v>-2.4886881119432101E-3</v>
      </c>
      <c r="AF92" s="38">
        <v>1.4059753047374101E-3</v>
      </c>
      <c r="AH92">
        <f t="shared" si="3"/>
        <v>1.0872867583635041E-2</v>
      </c>
      <c r="AJ92">
        <f t="shared" si="4"/>
        <v>1.0872867583635041E-2</v>
      </c>
      <c r="AK92">
        <f t="shared" si="5"/>
        <v>-6.2504475230878882E-3</v>
      </c>
    </row>
    <row r="93" spans="1:37">
      <c r="A93" s="37">
        <v>47483</v>
      </c>
      <c r="B93" s="38">
        <v>5.7123619098139499E-3</v>
      </c>
      <c r="C93" s="38">
        <v>-6.9180240849458E-4</v>
      </c>
      <c r="D93" s="38">
        <v>-2.64566979387185E-3</v>
      </c>
      <c r="E93" s="38">
        <v>-2.4527698603597801E-2</v>
      </c>
      <c r="F93" s="38">
        <v>-1.44297367993613E-2</v>
      </c>
      <c r="G93" s="38">
        <v>1.3111474213789601E-3</v>
      </c>
      <c r="H93" s="38">
        <v>-5.5904071214784301E-2</v>
      </c>
      <c r="I93" s="38">
        <v>0.213751418578849</v>
      </c>
      <c r="J93" s="38">
        <v>-0.12611890857792901</v>
      </c>
      <c r="K93" s="38">
        <v>9.4095834158284108E-3</v>
      </c>
      <c r="L93" s="38">
        <v>-3.6388494741841297E-2</v>
      </c>
      <c r="M93" s="38">
        <v>0</v>
      </c>
      <c r="N93" s="38">
        <v>0</v>
      </c>
      <c r="O93" s="38">
        <v>-3.46996834262156E-2</v>
      </c>
      <c r="P93" s="38">
        <v>0</v>
      </c>
      <c r="Q93" s="38">
        <v>5.0790844092822002E-2</v>
      </c>
      <c r="R93" s="38">
        <v>0</v>
      </c>
      <c r="S93" s="38">
        <v>0</v>
      </c>
      <c r="T93" s="38">
        <v>0</v>
      </c>
      <c r="U93" s="38">
        <v>0</v>
      </c>
      <c r="V93" s="38">
        <v>0</v>
      </c>
      <c r="W93" s="38">
        <v>0</v>
      </c>
      <c r="X93" s="38">
        <v>0</v>
      </c>
      <c r="Y93" s="38">
        <v>-5.0209124932019096E-3</v>
      </c>
      <c r="Z93" s="38">
        <v>3.07787779259245E-2</v>
      </c>
      <c r="AA93" s="38">
        <v>7.9342581327198E-3</v>
      </c>
      <c r="AB93" s="38">
        <v>1.6188514547973699E-2</v>
      </c>
      <c r="AC93" s="38">
        <v>-2.89415562702581E-3</v>
      </c>
      <c r="AD93" s="38">
        <v>-3.85516550185626E-2</v>
      </c>
      <c r="AE93" s="38">
        <v>-2.46107168366912E-3</v>
      </c>
      <c r="AF93" s="38">
        <v>-8.45695436324179E-3</v>
      </c>
      <c r="AH93">
        <f t="shared" si="3"/>
        <v>1.00993791565584E-3</v>
      </c>
      <c r="AJ93">
        <f t="shared" si="4"/>
        <v>1.00993791565584E-3</v>
      </c>
      <c r="AK93">
        <f t="shared" si="5"/>
        <v>-1.6834472968000253E-2</v>
      </c>
    </row>
    <row r="94" spans="1:37">
      <c r="A94" s="37">
        <v>47573</v>
      </c>
      <c r="B94" s="38">
        <v>5.8033891851918297E-3</v>
      </c>
      <c r="C94" s="38">
        <v>-6.72132118073024E-4</v>
      </c>
      <c r="D94" s="38">
        <v>-2.6357128737100602E-3</v>
      </c>
      <c r="E94" s="38">
        <v>-2.2742671884158801E-2</v>
      </c>
      <c r="F94" s="38">
        <v>-1.46315569328151E-2</v>
      </c>
      <c r="G94" s="38">
        <v>6.5266529654818604E-4</v>
      </c>
      <c r="H94" s="38">
        <v>-5.0079451076799703E-2</v>
      </c>
      <c r="I94" s="38">
        <v>0.19665317240627</v>
      </c>
      <c r="J94" s="38">
        <v>-0.124686145484269</v>
      </c>
      <c r="K94" s="38">
        <v>9.4966842545714594E-3</v>
      </c>
      <c r="L94" s="38">
        <v>-3.4461345332142498E-2</v>
      </c>
      <c r="M94" s="38">
        <v>0</v>
      </c>
      <c r="N94" s="38">
        <v>0</v>
      </c>
      <c r="O94" s="38">
        <v>-3.6601710911226201E-2</v>
      </c>
      <c r="P94" s="38">
        <v>0</v>
      </c>
      <c r="Q94" s="38">
        <v>4.9469136627464598E-2</v>
      </c>
      <c r="R94" s="38">
        <v>0</v>
      </c>
      <c r="S94" s="38">
        <v>0</v>
      </c>
      <c r="T94" s="38">
        <v>0</v>
      </c>
      <c r="U94" s="38">
        <v>0</v>
      </c>
      <c r="V94" s="38">
        <v>0</v>
      </c>
      <c r="W94" s="38">
        <v>0</v>
      </c>
      <c r="X94" s="38">
        <v>0</v>
      </c>
      <c r="Y94" s="38">
        <v>-4.25817485803477E-3</v>
      </c>
      <c r="Z94" s="38">
        <v>2.8588526975873399E-2</v>
      </c>
      <c r="AA94" s="38">
        <v>7.4017709381136599E-3</v>
      </c>
      <c r="AB94" s="38">
        <v>1.49838099450047E-2</v>
      </c>
      <c r="AC94" s="38">
        <v>-2.4450891997427802E-3</v>
      </c>
      <c r="AD94" s="38">
        <v>-3.5573816621249699E-2</v>
      </c>
      <c r="AE94" s="38">
        <v>-2.4337329814609998E-3</v>
      </c>
      <c r="AF94" s="38">
        <v>-1.8172384644646801E-2</v>
      </c>
      <c r="AH94">
        <f t="shared" si="3"/>
        <v>-8.705492365749171E-3</v>
      </c>
      <c r="AJ94">
        <f t="shared" si="4"/>
        <v>-8.705492365749171E-3</v>
      </c>
      <c r="AK94">
        <f t="shared" si="5"/>
        <v>-2.6899203800285133E-2</v>
      </c>
    </row>
    <row r="95" spans="1:37">
      <c r="A95" s="37">
        <v>47664</v>
      </c>
      <c r="B95" s="38">
        <v>5.8738281995285302E-3</v>
      </c>
      <c r="C95" s="38">
        <v>-6.4812999817859295E-4</v>
      </c>
      <c r="D95" s="38">
        <v>-2.5992082762018899E-3</v>
      </c>
      <c r="E95" s="38">
        <v>-2.0991815696002399E-2</v>
      </c>
      <c r="F95" s="38">
        <v>-1.47529577349603E-2</v>
      </c>
      <c r="G95" s="38">
        <v>1.2963109778468799E-4</v>
      </c>
      <c r="H95" s="38">
        <v>-4.4644842113143499E-2</v>
      </c>
      <c r="I95" s="38">
        <v>0.180078247054651</v>
      </c>
      <c r="J95" s="38">
        <v>-0.12326824313887499</v>
      </c>
      <c r="K95" s="38">
        <v>9.4799619459008007E-3</v>
      </c>
      <c r="L95" s="38">
        <v>-3.2582944258205002E-2</v>
      </c>
      <c r="M95" s="38">
        <v>0</v>
      </c>
      <c r="N95" s="38">
        <v>0</v>
      </c>
      <c r="O95" s="38">
        <v>-3.8266152200358297E-2</v>
      </c>
      <c r="P95" s="38">
        <v>0</v>
      </c>
      <c r="Q95" s="38">
        <v>4.8216687461600197E-2</v>
      </c>
      <c r="R95" s="38">
        <v>0</v>
      </c>
      <c r="S95" s="38">
        <v>0</v>
      </c>
      <c r="T95" s="38">
        <v>0</v>
      </c>
      <c r="U95" s="38">
        <v>0</v>
      </c>
      <c r="V95" s="38">
        <v>0</v>
      </c>
      <c r="W95" s="38">
        <v>0</v>
      </c>
      <c r="X95" s="38">
        <v>0</v>
      </c>
      <c r="Y95" s="38">
        <v>-3.5847233715030902E-3</v>
      </c>
      <c r="Z95" s="38">
        <v>2.6456720784882998E-2</v>
      </c>
      <c r="AA95" s="38">
        <v>6.8668994671030204E-3</v>
      </c>
      <c r="AB95" s="38">
        <v>1.38098284462472E-2</v>
      </c>
      <c r="AC95" s="38">
        <v>-2.0522966503863801E-3</v>
      </c>
      <c r="AD95" s="38">
        <v>-3.2735283316381099E-2</v>
      </c>
      <c r="AE95" s="38">
        <v>-2.40667061231706E-3</v>
      </c>
      <c r="AF95" s="38">
        <v>-2.7621462908817299E-2</v>
      </c>
      <c r="AH95">
        <f t="shared" si="3"/>
        <v>-1.8154570629919667E-2</v>
      </c>
      <c r="AJ95">
        <f t="shared" si="4"/>
        <v>-1.8154570629919667E-2</v>
      </c>
      <c r="AK95">
        <f t="shared" si="5"/>
        <v>-3.6395677935783119E-2</v>
      </c>
    </row>
    <row r="96" spans="1:37">
      <c r="A96" s="37">
        <v>47756</v>
      </c>
      <c r="B96" s="38">
        <v>5.9263591400091102E-3</v>
      </c>
      <c r="C96" s="38">
        <v>-6.2112178157959703E-4</v>
      </c>
      <c r="D96" s="38">
        <v>-2.5413143569758502E-3</v>
      </c>
      <c r="E96" s="38">
        <v>-1.9295684111211901E-2</v>
      </c>
      <c r="F96" s="38">
        <v>-1.4804960721546001E-2</v>
      </c>
      <c r="G96" s="38">
        <v>-2.7581196232723298E-4</v>
      </c>
      <c r="H96" s="38">
        <v>-3.9572606509254898E-2</v>
      </c>
      <c r="I96" s="38">
        <v>0.16409140856917101</v>
      </c>
      <c r="J96" s="38">
        <v>-0.121846111554752</v>
      </c>
      <c r="K96" s="38">
        <v>9.3697130985970108E-3</v>
      </c>
      <c r="L96" s="38">
        <v>-3.0755152983434599E-2</v>
      </c>
      <c r="M96" s="38">
        <v>0</v>
      </c>
      <c r="N96" s="38">
        <v>0</v>
      </c>
      <c r="O96" s="38">
        <v>-3.9707661537812598E-2</v>
      </c>
      <c r="P96" s="38">
        <v>0</v>
      </c>
      <c r="Q96" s="38">
        <v>4.7032627582669802E-2</v>
      </c>
      <c r="R96" s="38">
        <v>0</v>
      </c>
      <c r="S96" s="38">
        <v>0</v>
      </c>
      <c r="T96" s="38">
        <v>0</v>
      </c>
      <c r="U96" s="38">
        <v>0</v>
      </c>
      <c r="V96" s="38">
        <v>0</v>
      </c>
      <c r="W96" s="38">
        <v>0</v>
      </c>
      <c r="X96" s="38">
        <v>0</v>
      </c>
      <c r="Y96" s="38">
        <v>-2.99221141607423E-3</v>
      </c>
      <c r="Z96" s="38">
        <v>2.4398950780083702E-2</v>
      </c>
      <c r="AA96" s="38">
        <v>6.3401609230665902E-3</v>
      </c>
      <c r="AB96" s="38">
        <v>1.26784281608454E-2</v>
      </c>
      <c r="AC96" s="38">
        <v>-1.7088219302560999E-3</v>
      </c>
      <c r="AD96" s="38">
        <v>-3.0039391164108701E-2</v>
      </c>
      <c r="AE96" s="38">
        <v>-2.3798831316440001E-3</v>
      </c>
      <c r="AF96" s="38">
        <v>-3.6703084906537599E-2</v>
      </c>
      <c r="AH96">
        <f t="shared" si="3"/>
        <v>-2.7236192627639967E-2</v>
      </c>
      <c r="AJ96">
        <f t="shared" si="4"/>
        <v>-2.7236192627639967E-2</v>
      </c>
      <c r="AK96">
        <f t="shared" si="5"/>
        <v>-4.5283021079793637E-2</v>
      </c>
    </row>
    <row r="97" spans="1:37">
      <c r="A97" s="37">
        <v>47848</v>
      </c>
      <c r="B97" s="38">
        <v>5.9633731120188899E-3</v>
      </c>
      <c r="C97" s="38">
        <v>-5.9217658123190595E-4</v>
      </c>
      <c r="D97" s="38">
        <v>-2.4664228243469798E-3</v>
      </c>
      <c r="E97" s="38">
        <v>-1.76695198830208E-2</v>
      </c>
      <c r="F97" s="38">
        <v>-1.4797508885719299E-2</v>
      </c>
      <c r="G97" s="38">
        <v>-5.8036411871216498E-4</v>
      </c>
      <c r="H97" s="38">
        <v>-3.4837243964940499E-2</v>
      </c>
      <c r="I97" s="38">
        <v>0.14874679034618299</v>
      </c>
      <c r="J97" s="38">
        <v>-0.12040402306991201</v>
      </c>
      <c r="K97" s="38">
        <v>9.17783617126244E-3</v>
      </c>
      <c r="L97" s="38">
        <v>-2.8979849443554601E-2</v>
      </c>
      <c r="M97" s="38">
        <v>0</v>
      </c>
      <c r="N97" s="38">
        <v>0</v>
      </c>
      <c r="O97" s="38">
        <v>-4.0941123101637E-2</v>
      </c>
      <c r="P97" s="38">
        <v>0</v>
      </c>
      <c r="Q97" s="38">
        <v>4.59152123869472E-2</v>
      </c>
      <c r="R97" s="38">
        <v>0</v>
      </c>
      <c r="S97" s="38">
        <v>0</v>
      </c>
      <c r="T97" s="38">
        <v>0</v>
      </c>
      <c r="U97" s="38">
        <v>0</v>
      </c>
      <c r="V97" s="38">
        <v>0</v>
      </c>
      <c r="W97" s="38">
        <v>0</v>
      </c>
      <c r="X97" s="38">
        <v>0</v>
      </c>
      <c r="Y97" s="38">
        <v>-2.4727452930092199E-3</v>
      </c>
      <c r="Z97" s="38">
        <v>2.2427074784680399E-2</v>
      </c>
      <c r="AA97" s="38">
        <v>5.8292816564265897E-3</v>
      </c>
      <c r="AB97" s="38">
        <v>1.1598096000586399E-2</v>
      </c>
      <c r="AC97" s="38">
        <v>-1.40863851320792E-3</v>
      </c>
      <c r="AD97" s="38">
        <v>-2.7488447510213398E-2</v>
      </c>
      <c r="AE97" s="38">
        <v>-2.35336904607392E-3</v>
      </c>
      <c r="AF97" s="38">
        <v>-4.5333767777477899E-2</v>
      </c>
      <c r="AH97">
        <f t="shared" si="3"/>
        <v>-3.5866875498580267E-2</v>
      </c>
      <c r="AJ97">
        <f t="shared" si="4"/>
        <v>-3.5866875498580267E-2</v>
      </c>
      <c r="AK97">
        <f t="shared" si="5"/>
        <v>-5.3529332795105564E-2</v>
      </c>
    </row>
    <row r="98" spans="1:37">
      <c r="A98" s="37">
        <v>47938</v>
      </c>
      <c r="B98" s="38">
        <v>5.9869946855682903E-3</v>
      </c>
      <c r="C98" s="38">
        <v>-5.6214998795872098E-4</v>
      </c>
      <c r="D98" s="38">
        <v>-2.37825954470022E-3</v>
      </c>
      <c r="E98" s="38">
        <v>-1.61240916853417E-2</v>
      </c>
      <c r="F98" s="38">
        <v>-1.4739513735550901E-2</v>
      </c>
      <c r="G98" s="38">
        <v>-7.9941071160115297E-4</v>
      </c>
      <c r="H98" s="38">
        <v>-3.0415497172089599E-2</v>
      </c>
      <c r="I98" s="38">
        <v>0.13408791234728101</v>
      </c>
      <c r="J98" s="38">
        <v>-0.118929520087778</v>
      </c>
      <c r="K98" s="38">
        <v>8.9168421529173796E-3</v>
      </c>
      <c r="L98" s="38">
        <v>-2.7258845993864099E-2</v>
      </c>
      <c r="M98" s="38">
        <v>0</v>
      </c>
      <c r="N98" s="38">
        <v>0</v>
      </c>
      <c r="O98" s="38">
        <v>-4.1981415830670499E-2</v>
      </c>
      <c r="P98" s="38">
        <v>0</v>
      </c>
      <c r="Q98" s="38">
        <v>4.48620377870508E-2</v>
      </c>
      <c r="R98" s="38">
        <v>0</v>
      </c>
      <c r="S98" s="38">
        <v>0</v>
      </c>
      <c r="T98" s="38">
        <v>0</v>
      </c>
      <c r="U98" s="38">
        <v>0</v>
      </c>
      <c r="V98" s="38">
        <v>0</v>
      </c>
      <c r="W98" s="38">
        <v>0</v>
      </c>
      <c r="X98" s="38">
        <v>0</v>
      </c>
      <c r="Y98" s="38">
        <v>-2.0189314258646099E-3</v>
      </c>
      <c r="Z98" s="38">
        <v>2.0549699178583899E-2</v>
      </c>
      <c r="AA98" s="38">
        <v>5.3397585621916301E-3</v>
      </c>
      <c r="AB98" s="38">
        <v>1.0574579618372E-2</v>
      </c>
      <c r="AC98" s="38">
        <v>-1.1465061255294001E-3</v>
      </c>
      <c r="AD98" s="38">
        <v>-2.50835635581989E-2</v>
      </c>
      <c r="AE98" s="38">
        <v>-2.3271268161866201E-3</v>
      </c>
      <c r="AF98" s="38">
        <v>-5.3447008343371898E-2</v>
      </c>
      <c r="AH98">
        <f t="shared" si="3"/>
        <v>-4.3980116064474266E-2</v>
      </c>
      <c r="AJ98">
        <f t="shared" si="4"/>
        <v>-4.3980116064474266E-2</v>
      </c>
      <c r="AK98">
        <f t="shared" si="5"/>
        <v>-6.1111994466946269E-2</v>
      </c>
    </row>
    <row r="99" spans="1:37">
      <c r="A99" s="37">
        <v>48029</v>
      </c>
      <c r="B99" s="38">
        <v>5.9991037036826698E-3</v>
      </c>
      <c r="C99" s="38">
        <v>-5.3172003058215699E-4</v>
      </c>
      <c r="D99" s="38">
        <v>-2.2799732918713199E-3</v>
      </c>
      <c r="E99" s="38">
        <v>-1.46664605949511E-2</v>
      </c>
      <c r="F99" s="38">
        <v>-1.46389144671536E-2</v>
      </c>
      <c r="G99" s="38">
        <v>-9.4694268561387697E-4</v>
      </c>
      <c r="H99" s="38">
        <v>-2.62863042884907E-2</v>
      </c>
      <c r="I99" s="38">
        <v>0.120147962003382</v>
      </c>
      <c r="J99" s="38">
        <v>-0.117413210072186</v>
      </c>
      <c r="K99" s="38">
        <v>8.5991579242471802E-3</v>
      </c>
      <c r="L99" s="38">
        <v>-2.5593813696722499E-2</v>
      </c>
      <c r="M99" s="38">
        <v>0</v>
      </c>
      <c r="N99" s="38">
        <v>0</v>
      </c>
      <c r="O99" s="38">
        <v>-4.2843220525832601E-2</v>
      </c>
      <c r="P99" s="38">
        <v>0</v>
      </c>
      <c r="Q99" s="38">
        <v>4.3870223080284203E-2</v>
      </c>
      <c r="R99" s="38">
        <v>0</v>
      </c>
      <c r="S99" s="38">
        <v>0</v>
      </c>
      <c r="T99" s="38">
        <v>0</v>
      </c>
      <c r="U99" s="38">
        <v>0</v>
      </c>
      <c r="V99" s="38">
        <v>0</v>
      </c>
      <c r="W99" s="38">
        <v>0</v>
      </c>
      <c r="X99" s="38">
        <v>0</v>
      </c>
      <c r="Y99" s="38">
        <v>-1.62390075025473E-3</v>
      </c>
      <c r="Z99" s="38">
        <v>1.87726343621905E-2</v>
      </c>
      <c r="AA99" s="38">
        <v>4.8753186121643904E-3</v>
      </c>
      <c r="AB99" s="38">
        <v>9.6114179456854992E-3</v>
      </c>
      <c r="AC99" s="38">
        <v>-9.1785359647935099E-4</v>
      </c>
      <c r="AD99" s="38">
        <v>-2.2824610388022599E-2</v>
      </c>
      <c r="AE99" s="38">
        <v>-2.3011548591291599E-3</v>
      </c>
      <c r="AF99" s="38">
        <v>-6.0992261615659397E-2</v>
      </c>
      <c r="AH99">
        <f t="shared" si="3"/>
        <v>-5.1525369336761766E-2</v>
      </c>
      <c r="AJ99">
        <f t="shared" si="4"/>
        <v>-5.1525369336761766E-2</v>
      </c>
      <c r="AK99">
        <f t="shared" si="5"/>
        <v>-6.8017533446292661E-2</v>
      </c>
    </row>
    <row r="100" spans="1:37">
      <c r="A100" s="37">
        <v>48121</v>
      </c>
      <c r="B100" s="38">
        <v>6.0013563766723697E-3</v>
      </c>
      <c r="C100" s="38">
        <v>-5.0141735287766696E-4</v>
      </c>
      <c r="D100" s="38">
        <v>-2.17421375967547E-3</v>
      </c>
      <c r="E100" s="38">
        <v>-1.3300663266734699E-2</v>
      </c>
      <c r="F100" s="38">
        <v>-1.45027444753465E-2</v>
      </c>
      <c r="G100" s="38">
        <v>-1.0355361677755199E-3</v>
      </c>
      <c r="H100" s="38">
        <v>-2.24306591850966E-2</v>
      </c>
      <c r="I100" s="38">
        <v>0.106950287658825</v>
      </c>
      <c r="J100" s="38">
        <v>-0.11584849136139599</v>
      </c>
      <c r="K100" s="38">
        <v>8.2366529192060799E-3</v>
      </c>
      <c r="L100" s="38">
        <v>-2.3986218540211199E-2</v>
      </c>
      <c r="M100" s="38">
        <v>0</v>
      </c>
      <c r="N100" s="38">
        <v>0</v>
      </c>
      <c r="O100" s="38">
        <v>-4.3540864727216501E-2</v>
      </c>
      <c r="P100" s="38">
        <v>0</v>
      </c>
      <c r="Q100" s="38">
        <v>4.2936563552028198E-2</v>
      </c>
      <c r="R100" s="38">
        <v>0</v>
      </c>
      <c r="S100" s="38">
        <v>0</v>
      </c>
      <c r="T100" s="38">
        <v>0</v>
      </c>
      <c r="U100" s="38">
        <v>0</v>
      </c>
      <c r="V100" s="38">
        <v>0</v>
      </c>
      <c r="W100" s="38">
        <v>0</v>
      </c>
      <c r="X100" s="38">
        <v>0</v>
      </c>
      <c r="Y100" s="38">
        <v>-1.2813157927309699E-3</v>
      </c>
      <c r="Z100" s="38">
        <v>1.70993169635528E-2</v>
      </c>
      <c r="AA100" s="38">
        <v>4.4382944890725097E-3</v>
      </c>
      <c r="AB100" s="38">
        <v>8.7103857853344097E-3</v>
      </c>
      <c r="AC100" s="38">
        <v>-7.18682140300471E-4</v>
      </c>
      <c r="AD100" s="38">
        <v>-2.07102584333346E-2</v>
      </c>
      <c r="AE100" s="38">
        <v>-2.2754515511457401E-3</v>
      </c>
      <c r="AF100" s="38">
        <v>-6.79336590091556E-2</v>
      </c>
      <c r="AH100">
        <f t="shared" si="3"/>
        <v>-5.8466766730257969E-2</v>
      </c>
      <c r="AJ100">
        <f t="shared" si="4"/>
        <v>-5.8466766730257969E-2</v>
      </c>
      <c r="AK100">
        <f t="shared" si="5"/>
        <v>-7.4241160521057725E-2</v>
      </c>
    </row>
    <row r="101" spans="1:37">
      <c r="A101" s="37">
        <v>48213</v>
      </c>
      <c r="B101" s="38">
        <v>5.9952055868285302E-3</v>
      </c>
      <c r="C101" s="38">
        <v>-4.71650621056561E-4</v>
      </c>
      <c r="D101" s="38">
        <v>-2.0632000188988702E-3</v>
      </c>
      <c r="E101" s="38">
        <v>-1.20283087569344E-2</v>
      </c>
      <c r="F101" s="38">
        <v>-1.4337201566967699E-2</v>
      </c>
      <c r="G101" s="38">
        <v>-1.0763753617408201E-3</v>
      </c>
      <c r="H101" s="38">
        <v>-1.8831422014194799E-2</v>
      </c>
      <c r="I101" s="38">
        <v>9.4509054835064804E-2</v>
      </c>
      <c r="J101" s="38">
        <v>-0.11423124194630201</v>
      </c>
      <c r="K101" s="38">
        <v>7.8403344836335404E-3</v>
      </c>
      <c r="L101" s="38">
        <v>-2.2437272076718098E-2</v>
      </c>
      <c r="M101" s="38">
        <v>0</v>
      </c>
      <c r="N101" s="38">
        <v>0</v>
      </c>
      <c r="O101" s="38">
        <v>-4.40882009275433E-2</v>
      </c>
      <c r="P101" s="38">
        <v>0</v>
      </c>
      <c r="Q101" s="38">
        <v>4.2057656036524199E-2</v>
      </c>
      <c r="R101" s="38">
        <v>0</v>
      </c>
      <c r="S101" s="38">
        <v>0</v>
      </c>
      <c r="T101" s="38">
        <v>0</v>
      </c>
      <c r="U101" s="38">
        <v>0</v>
      </c>
      <c r="V101" s="38">
        <v>0</v>
      </c>
      <c r="W101" s="38">
        <v>0</v>
      </c>
      <c r="X101" s="38">
        <v>0</v>
      </c>
      <c r="Y101" s="38">
        <v>-9.8536485049704808E-4</v>
      </c>
      <c r="Z101" s="38">
        <v>1.5531195149421501E-2</v>
      </c>
      <c r="AA101" s="38">
        <v>4.02993096415207E-3</v>
      </c>
      <c r="AB101" s="38">
        <v>7.8718653045944907E-3</v>
      </c>
      <c r="AC101" s="38">
        <v>-5.4548492804446902E-4</v>
      </c>
      <c r="AD101" s="38">
        <v>-1.8738070912798301E-2</v>
      </c>
      <c r="AE101" s="38">
        <v>-2.2500152300164201E-3</v>
      </c>
      <c r="AF101" s="38">
        <v>-7.4248566851499803E-2</v>
      </c>
      <c r="AH101">
        <f t="shared" si="3"/>
        <v>-6.4781674572602171E-2</v>
      </c>
      <c r="AJ101">
        <f t="shared" si="4"/>
        <v>-6.4781674572602171E-2</v>
      </c>
      <c r="AK101">
        <f t="shared" si="5"/>
        <v>-7.9786079783063957E-2</v>
      </c>
    </row>
    <row r="102" spans="1:37">
      <c r="A102" s="37">
        <v>48304</v>
      </c>
      <c r="B102" s="38">
        <v>5.9819202970749202E-3</v>
      </c>
      <c r="C102" s="38">
        <v>-4.42727946142676E-4</v>
      </c>
      <c r="D102" s="38">
        <v>-1.9487804811605901E-3</v>
      </c>
      <c r="E102" s="38">
        <v>-1.0849091656765199E-2</v>
      </c>
      <c r="F102" s="38">
        <v>-1.4147719167301599E-2</v>
      </c>
      <c r="G102" s="38">
        <v>-1.0793062717185499E-3</v>
      </c>
      <c r="H102" s="38">
        <v>-1.54731091597802E-2</v>
      </c>
      <c r="I102" s="38">
        <v>8.2830018453489307E-2</v>
      </c>
      <c r="J102" s="38">
        <v>-0.1125594944926</v>
      </c>
      <c r="K102" s="38">
        <v>7.4201691198120499E-3</v>
      </c>
      <c r="L102" s="38">
        <v>-2.09478969381468E-2</v>
      </c>
      <c r="M102" s="38">
        <v>0</v>
      </c>
      <c r="N102" s="38">
        <v>0</v>
      </c>
      <c r="O102" s="38">
        <v>-4.44985138642554E-2</v>
      </c>
      <c r="P102" s="38">
        <v>0</v>
      </c>
      <c r="Q102" s="38">
        <v>4.1230000688381598E-2</v>
      </c>
      <c r="R102" s="38">
        <v>0</v>
      </c>
      <c r="S102" s="38">
        <v>0</v>
      </c>
      <c r="T102" s="38">
        <v>0</v>
      </c>
      <c r="U102" s="38">
        <v>0</v>
      </c>
      <c r="V102" s="38">
        <v>0</v>
      </c>
      <c r="W102" s="38">
        <v>0</v>
      </c>
      <c r="X102" s="38">
        <v>0</v>
      </c>
      <c r="Y102" s="38">
        <v>-7.3074678541506599E-4</v>
      </c>
      <c r="Z102" s="38">
        <v>1.4068075581843699E-2</v>
      </c>
      <c r="AA102" s="38">
        <v>3.6506340662185201E-3</v>
      </c>
      <c r="AB102" s="38">
        <v>7.0951553051612302E-3</v>
      </c>
      <c r="AC102" s="38">
        <v>-3.9517980399526702E-4</v>
      </c>
      <c r="AD102" s="38">
        <v>-1.6904629530396599E-2</v>
      </c>
      <c r="AE102" s="38">
        <v>-2.22484419740551E-3</v>
      </c>
      <c r="AF102" s="38">
        <v>-7.9926066783108193E-2</v>
      </c>
      <c r="AH102">
        <f t="shared" si="3"/>
        <v>-7.0459174504210562E-2</v>
      </c>
      <c r="AJ102">
        <f t="shared" si="4"/>
        <v>-7.0459174504210562E-2</v>
      </c>
      <c r="AK102">
        <f t="shared" si="5"/>
        <v>-8.4662652457439133E-2</v>
      </c>
    </row>
    <row r="103" spans="1:37">
      <c r="A103" s="37">
        <v>48395</v>
      </c>
      <c r="B103" s="38">
        <v>5.9626039599239801E-3</v>
      </c>
      <c r="C103" s="38">
        <v>-4.1487494701495802E-4</v>
      </c>
      <c r="D103" s="38">
        <v>-1.8324853259368799E-3</v>
      </c>
      <c r="E103" s="38">
        <v>-9.7612274083578691E-3</v>
      </c>
      <c r="F103" s="38">
        <v>-1.39390365411427E-2</v>
      </c>
      <c r="G103" s="38">
        <v>-1.0529114440762999E-3</v>
      </c>
      <c r="H103" s="38">
        <v>-1.2341681766278799E-2</v>
      </c>
      <c r="I103" s="38">
        <v>7.1911368991635402E-2</v>
      </c>
      <c r="J103" s="38">
        <v>-0.110833114050464</v>
      </c>
      <c r="K103" s="38">
        <v>6.9849962122858602E-3</v>
      </c>
      <c r="L103" s="38">
        <v>-1.9518706417744499E-2</v>
      </c>
      <c r="M103" s="38">
        <v>0</v>
      </c>
      <c r="N103" s="38">
        <v>0</v>
      </c>
      <c r="O103" s="38">
        <v>-4.4784452893552401E-2</v>
      </c>
      <c r="P103" s="38">
        <v>0</v>
      </c>
      <c r="Q103" s="38">
        <v>4.0450082107335403E-2</v>
      </c>
      <c r="R103" s="38">
        <v>0</v>
      </c>
      <c r="S103" s="38">
        <v>0</v>
      </c>
      <c r="T103" s="38">
        <v>0</v>
      </c>
      <c r="U103" s="38">
        <v>0</v>
      </c>
      <c r="V103" s="38">
        <v>0</v>
      </c>
      <c r="W103" s="38">
        <v>0</v>
      </c>
      <c r="X103" s="38">
        <v>0</v>
      </c>
      <c r="Y103" s="38">
        <v>-5.1264921139622605E-4</v>
      </c>
      <c r="Z103" s="38">
        <v>1.2708432146512801E-2</v>
      </c>
      <c r="AA103" s="38">
        <v>3.3001730077614898E-3</v>
      </c>
      <c r="AB103" s="38">
        <v>6.3787275657940798E-3</v>
      </c>
      <c r="AC103" s="38">
        <v>-2.6505269389457499E-4</v>
      </c>
      <c r="AD103" s="38">
        <v>-1.5205676677768801E-2</v>
      </c>
      <c r="AE103" s="38">
        <v>-2.1999367211272E-3</v>
      </c>
      <c r="AF103" s="38">
        <v>-8.4965422107513594E-2</v>
      </c>
      <c r="AH103">
        <f t="shared" si="3"/>
        <v>-7.5498529828615962E-2</v>
      </c>
      <c r="AJ103">
        <f t="shared" si="4"/>
        <v>-7.5498529828615962E-2</v>
      </c>
      <c r="AK103">
        <f t="shared" si="5"/>
        <v>-8.8887480177910594E-2</v>
      </c>
    </row>
    <row r="104" spans="1:37">
      <c r="A104" s="37">
        <v>48487</v>
      </c>
      <c r="B104" s="38">
        <v>5.9382118414210401E-3</v>
      </c>
      <c r="C104" s="38">
        <v>-3.8824996588937002E-4</v>
      </c>
      <c r="D104" s="38">
        <v>-1.7155722508763701E-3</v>
      </c>
      <c r="E104" s="38">
        <v>-8.7618172661222196E-3</v>
      </c>
      <c r="F104" s="38">
        <v>-1.3715266623527201E-2</v>
      </c>
      <c r="G104" s="38">
        <v>-1.0045980895890001E-3</v>
      </c>
      <c r="H104" s="38">
        <v>-9.4243449181345106E-3</v>
      </c>
      <c r="I104" s="38">
        <v>6.1744616346301302E-2</v>
      </c>
      <c r="J104" s="38">
        <v>-0.109053489666273</v>
      </c>
      <c r="K104" s="38">
        <v>6.5425083215178703E-3</v>
      </c>
      <c r="L104" s="38">
        <v>-1.81499965809672E-2</v>
      </c>
      <c r="M104" s="38">
        <v>0</v>
      </c>
      <c r="N104" s="38">
        <v>0</v>
      </c>
      <c r="O104" s="38">
        <v>-4.4957985758062598E-2</v>
      </c>
      <c r="P104" s="38">
        <v>0</v>
      </c>
      <c r="Q104" s="38">
        <v>3.9714432760049601E-2</v>
      </c>
      <c r="R104" s="38">
        <v>0</v>
      </c>
      <c r="S104" s="38">
        <v>0</v>
      </c>
      <c r="T104" s="38">
        <v>0</v>
      </c>
      <c r="U104" s="38">
        <v>0</v>
      </c>
      <c r="V104" s="38">
        <v>0</v>
      </c>
      <c r="W104" s="38">
        <v>0</v>
      </c>
      <c r="X104" s="38">
        <v>0</v>
      </c>
      <c r="Y104" s="38">
        <v>-3.2672225685373099E-4</v>
      </c>
      <c r="Z104" s="38">
        <v>1.1449677692938099E-2</v>
      </c>
      <c r="AA104" s="38">
        <v>2.97784313287004E-3</v>
      </c>
      <c r="AB104" s="38">
        <v>5.7204382360976896E-3</v>
      </c>
      <c r="AC104" s="38">
        <v>-1.52709761277877E-4</v>
      </c>
      <c r="AD104" s="38">
        <v>-1.3636262875670199E-2</v>
      </c>
      <c r="AE104" s="38">
        <v>-2.1752910373273701E-3</v>
      </c>
      <c r="AF104" s="38">
        <v>-8.9374578719379802E-2</v>
      </c>
      <c r="AH104">
        <f t="shared" si="3"/>
        <v>-7.990768644048217E-2</v>
      </c>
      <c r="AJ104">
        <f t="shared" si="4"/>
        <v>-7.990768644048217E-2</v>
      </c>
      <c r="AK104">
        <f t="shared" si="5"/>
        <v>-9.2482458930104067E-2</v>
      </c>
    </row>
    <row r="105" spans="1:37">
      <c r="A105" s="37">
        <v>48579</v>
      </c>
      <c r="B105" s="38">
        <v>5.9095671994239003E-3</v>
      </c>
      <c r="C105" s="38">
        <v>-3.6295686251104799E-4</v>
      </c>
      <c r="D105" s="38">
        <v>-1.5990663178828701E-3</v>
      </c>
      <c r="E105" s="38">
        <v>-7.8471509317148899E-3</v>
      </c>
      <c r="F105" s="38">
        <v>-1.34799605016454E-2</v>
      </c>
      <c r="G105" s="38">
        <v>-9.4069371070856799E-4</v>
      </c>
      <c r="H105" s="38">
        <v>-6.70936447865653E-3</v>
      </c>
      <c r="I105" s="38">
        <v>5.2315481257946203E-2</v>
      </c>
      <c r="J105" s="38">
        <v>-0.107223247150308</v>
      </c>
      <c r="K105" s="38">
        <v>6.0992780835916601E-3</v>
      </c>
      <c r="L105" s="38">
        <v>-1.6841749011689298E-2</v>
      </c>
      <c r="M105" s="38">
        <v>0</v>
      </c>
      <c r="N105" s="38">
        <v>0</v>
      </c>
      <c r="O105" s="38">
        <v>-4.5030370392147301E-2</v>
      </c>
      <c r="P105" s="38">
        <v>0</v>
      </c>
      <c r="Q105" s="38">
        <v>3.9019681394390097E-2</v>
      </c>
      <c r="R105" s="38">
        <v>0</v>
      </c>
      <c r="S105" s="38">
        <v>0</v>
      </c>
      <c r="T105" s="38">
        <v>0</v>
      </c>
      <c r="U105" s="38">
        <v>0</v>
      </c>
      <c r="V105" s="38">
        <v>0</v>
      </c>
      <c r="W105" s="38">
        <v>0</v>
      </c>
      <c r="X105" s="38">
        <v>0</v>
      </c>
      <c r="Y105" s="38">
        <v>-1.6904959984930001E-4</v>
      </c>
      <c r="Z105" s="38">
        <v>1.02884007754538E-2</v>
      </c>
      <c r="AA105" s="38">
        <v>2.6825967495894198E-3</v>
      </c>
      <c r="AB105" s="38">
        <v>5.1177011389608902E-3</v>
      </c>
      <c r="AC105" s="39">
        <v>-5.6036756770668602E-5</v>
      </c>
      <c r="AD105" s="38">
        <v>-1.21908916174E-2</v>
      </c>
      <c r="AE105" s="38">
        <v>-2.1509053525870501E-3</v>
      </c>
      <c r="AF105" s="38">
        <v>-9.3168736084524098E-2</v>
      </c>
      <c r="AH105">
        <f t="shared" si="3"/>
        <v>-8.3701843805626466E-2</v>
      </c>
      <c r="AJ105">
        <f t="shared" si="4"/>
        <v>-8.3701843805626466E-2</v>
      </c>
      <c r="AK105">
        <f t="shared" si="5"/>
        <v>-9.5473842579202273E-2</v>
      </c>
    </row>
    <row r="106" spans="1:37">
      <c r="A106" s="37">
        <v>48669</v>
      </c>
      <c r="B106" s="38">
        <v>5.87737628117829E-3</v>
      </c>
      <c r="C106" s="38">
        <v>-3.3905574660431201E-4</v>
      </c>
      <c r="D106" s="38">
        <v>-1.48379458746581E-3</v>
      </c>
      <c r="E106" s="38">
        <v>-7.0129548262414503E-3</v>
      </c>
      <c r="F106" s="38">
        <v>-1.32361679339606E-2</v>
      </c>
      <c r="G106" s="38">
        <v>-8.6654477801329703E-4</v>
      </c>
      <c r="H106" s="38">
        <v>-4.1859050672697099E-3</v>
      </c>
      <c r="I106" s="38">
        <v>4.3604770069707401E-2</v>
      </c>
      <c r="J106" s="38">
        <v>-0.105345987290611</v>
      </c>
      <c r="K106" s="38">
        <v>5.6608164680426601E-3</v>
      </c>
      <c r="L106" s="38">
        <v>-1.55936421932895E-2</v>
      </c>
      <c r="M106" s="38">
        <v>0</v>
      </c>
      <c r="N106" s="38">
        <v>0</v>
      </c>
      <c r="O106" s="38">
        <v>-4.50121417480202E-2</v>
      </c>
      <c r="P106" s="38">
        <v>0</v>
      </c>
      <c r="Q106" s="38">
        <v>3.8362588870431001E-2</v>
      </c>
      <c r="R106" s="38">
        <v>0</v>
      </c>
      <c r="S106" s="38">
        <v>0</v>
      </c>
      <c r="T106" s="38">
        <v>0</v>
      </c>
      <c r="U106" s="38">
        <v>0</v>
      </c>
      <c r="V106" s="38">
        <v>0</v>
      </c>
      <c r="W106" s="38">
        <v>0</v>
      </c>
      <c r="X106" s="38">
        <v>0</v>
      </c>
      <c r="Y106" s="39">
        <v>-3.6118082865568203E-5</v>
      </c>
      <c r="Z106" s="38">
        <v>9.2205698542479498E-3</v>
      </c>
      <c r="AA106" s="38">
        <v>2.4131475471433298E-3</v>
      </c>
      <c r="AB106" s="38">
        <v>4.5676288754016997E-3</v>
      </c>
      <c r="AC106" s="39">
        <v>2.68356914457644E-5</v>
      </c>
      <c r="AD106" s="38">
        <v>-1.08636563696546E-2</v>
      </c>
      <c r="AE106" s="38">
        <v>-2.1267778459437702E-3</v>
      </c>
      <c r="AF106" s="38">
        <v>-9.6369012812349095E-2</v>
      </c>
      <c r="AH106">
        <f t="shared" si="3"/>
        <v>-8.6902120533451463E-2</v>
      </c>
      <c r="AJ106">
        <f t="shared" si="4"/>
        <v>-8.6902120533451463E-2</v>
      </c>
      <c r="AK106">
        <f t="shared" si="5"/>
        <v>-9.7891344517212708E-2</v>
      </c>
    </row>
    <row r="107" spans="1:37">
      <c r="A107" s="37">
        <v>48760</v>
      </c>
      <c r="B107" s="38">
        <v>5.84224212950488E-3</v>
      </c>
      <c r="C107" s="38">
        <v>-3.1657195432728498E-4</v>
      </c>
      <c r="D107" s="38">
        <v>-1.3704161609638401E-3</v>
      </c>
      <c r="E107" s="38">
        <v>-6.2545935318095098E-3</v>
      </c>
      <c r="F107" s="38">
        <v>-1.2986493555585E-2</v>
      </c>
      <c r="G107" s="38">
        <v>-7.8661513833703405E-4</v>
      </c>
      <c r="H107" s="38">
        <v>-1.8438902586003501E-3</v>
      </c>
      <c r="I107" s="38">
        <v>3.5589214079429499E-2</v>
      </c>
      <c r="J107" s="38">
        <v>-0.10342605161869101</v>
      </c>
      <c r="K107" s="38">
        <v>5.23165086563805E-3</v>
      </c>
      <c r="L107" s="38">
        <v>-1.44050695779136E-2</v>
      </c>
      <c r="M107" s="38">
        <v>0</v>
      </c>
      <c r="N107" s="38">
        <v>0</v>
      </c>
      <c r="O107" s="38">
        <v>-4.4913110959887301E-2</v>
      </c>
      <c r="P107" s="38">
        <v>0</v>
      </c>
      <c r="Q107" s="38">
        <v>3.7740073556839802E-2</v>
      </c>
      <c r="R107" s="38">
        <v>0</v>
      </c>
      <c r="S107" s="38">
        <v>0</v>
      </c>
      <c r="T107" s="38">
        <v>0</v>
      </c>
      <c r="U107" s="38">
        <v>0</v>
      </c>
      <c r="V107" s="38">
        <v>0</v>
      </c>
      <c r="W107" s="38">
        <v>0</v>
      </c>
      <c r="X107" s="38">
        <v>0</v>
      </c>
      <c r="Y107" s="39">
        <v>7.5213099974105396E-5</v>
      </c>
      <c r="Z107" s="38">
        <v>8.2417076759532804E-3</v>
      </c>
      <c r="AA107" s="38">
        <v>2.16805333244945E-3</v>
      </c>
      <c r="AB107" s="38">
        <v>4.0671467927977604E-3</v>
      </c>
      <c r="AC107" s="39">
        <v>9.7561857778820396E-5</v>
      </c>
      <c r="AD107" s="38">
        <v>-9.6483664315462295E-3</v>
      </c>
      <c r="AE107" s="38">
        <v>-2.1029066708447199E-3</v>
      </c>
      <c r="AF107" s="38">
        <v>-9.9001222468145897E-2</v>
      </c>
      <c r="AH107">
        <f t="shared" si="3"/>
        <v>-8.9534330189248265E-2</v>
      </c>
      <c r="AJ107">
        <f t="shared" si="4"/>
        <v>-8.9534330189248265E-2</v>
      </c>
      <c r="AK107">
        <f t="shared" si="5"/>
        <v>-9.9767297382293507E-2</v>
      </c>
    </row>
    <row r="108" spans="1:37">
      <c r="A108" s="37">
        <v>48852</v>
      </c>
      <c r="B108" s="38">
        <v>5.8046772080550804E-3</v>
      </c>
      <c r="C108" s="38">
        <v>-2.9550353001715898E-4</v>
      </c>
      <c r="D108" s="38">
        <v>-1.25944818393725E-3</v>
      </c>
      <c r="E108" s="38">
        <v>-5.5672313078903102E-3</v>
      </c>
      <c r="F108" s="38">
        <v>-1.2733148617121E-2</v>
      </c>
      <c r="G108" s="38">
        <v>-7.04581744214623E-4</v>
      </c>
      <c r="H108" s="38">
        <v>3.2611548038805098E-4</v>
      </c>
      <c r="I108" s="38">
        <v>2.8242259644228399E-2</v>
      </c>
      <c r="J108" s="38">
        <v>-0.101468316254229</v>
      </c>
      <c r="K108" s="38">
        <v>4.81541440043532E-3</v>
      </c>
      <c r="L108" s="38">
        <v>-1.32751625484282E-2</v>
      </c>
      <c r="M108" s="38">
        <v>0</v>
      </c>
      <c r="N108" s="38">
        <v>0</v>
      </c>
      <c r="O108" s="38">
        <v>-4.4742374483770997E-2</v>
      </c>
      <c r="P108" s="38">
        <v>0</v>
      </c>
      <c r="Q108" s="38">
        <v>3.7149228173406698E-2</v>
      </c>
      <c r="R108" s="38">
        <v>0</v>
      </c>
      <c r="S108" s="38">
        <v>0</v>
      </c>
      <c r="T108" s="38">
        <v>0</v>
      </c>
      <c r="U108" s="38">
        <v>0</v>
      </c>
      <c r="V108" s="38">
        <v>0</v>
      </c>
      <c r="W108" s="38">
        <v>0</v>
      </c>
      <c r="X108" s="38">
        <v>0</v>
      </c>
      <c r="Y108" s="38">
        <v>1.67742901855737E-4</v>
      </c>
      <c r="Z108" s="38">
        <v>7.3470386585135399E-3</v>
      </c>
      <c r="AA108" s="38">
        <v>1.94578101614311E-3</v>
      </c>
      <c r="AB108" s="38">
        <v>3.6130841564654698E-3</v>
      </c>
      <c r="AC108" s="38">
        <v>1.57606590433456E-4</v>
      </c>
      <c r="AD108" s="38">
        <v>-8.5386597944543292E-3</v>
      </c>
      <c r="AE108" s="38">
        <v>-2.07928995702016E-3</v>
      </c>
      <c r="AF108" s="38">
        <v>-0.101094768191163</v>
      </c>
      <c r="AH108">
        <f t="shared" si="3"/>
        <v>-9.1627875912265372E-2</v>
      </c>
      <c r="AJ108">
        <f t="shared" si="4"/>
        <v>-9.1627875912265372E-2</v>
      </c>
      <c r="AK108">
        <f t="shared" si="5"/>
        <v>-0.10113588384165767</v>
      </c>
    </row>
    <row r="109" spans="1:37">
      <c r="A109" s="37">
        <v>48944</v>
      </c>
      <c r="B109" s="38">
        <v>5.7651148740928398E-3</v>
      </c>
      <c r="C109" s="38">
        <v>-2.7582743713260998E-4</v>
      </c>
      <c r="D109" s="38">
        <v>-1.1512883038496101E-3</v>
      </c>
      <c r="E109" s="38">
        <v>-4.9459598764433604E-3</v>
      </c>
      <c r="F109" s="38">
        <v>-1.2477998250973401E-2</v>
      </c>
      <c r="G109" s="38">
        <v>-6.23426012035036E-4</v>
      </c>
      <c r="H109" s="38">
        <v>2.3330045683276602E-3</v>
      </c>
      <c r="I109" s="38">
        <v>2.1534799448414601E-2</v>
      </c>
      <c r="J109" s="38">
        <v>-9.9478013245086094E-2</v>
      </c>
      <c r="K109" s="38">
        <v>4.4149401449394103E-3</v>
      </c>
      <c r="L109" s="38">
        <v>-1.22028166817372E-2</v>
      </c>
      <c r="M109" s="38">
        <v>0</v>
      </c>
      <c r="N109" s="38">
        <v>0</v>
      </c>
      <c r="O109" s="38">
        <v>-4.45083311521716E-2</v>
      </c>
      <c r="P109" s="38">
        <v>0</v>
      </c>
      <c r="Q109" s="38">
        <v>3.6587329708018201E-2</v>
      </c>
      <c r="R109" s="38">
        <v>0</v>
      </c>
      <c r="S109" s="38">
        <v>0</v>
      </c>
      <c r="T109" s="38">
        <v>0</v>
      </c>
      <c r="U109" s="38">
        <v>0</v>
      </c>
      <c r="V109" s="38">
        <v>0</v>
      </c>
      <c r="W109" s="38">
        <v>0</v>
      </c>
      <c r="X109" s="38">
        <v>0</v>
      </c>
      <c r="Y109" s="38">
        <v>2.43958067284264E-4</v>
      </c>
      <c r="Z109" s="38">
        <v>6.5316120978499001E-3</v>
      </c>
      <c r="AA109" s="38">
        <v>1.74475710825338E-3</v>
      </c>
      <c r="AB109" s="38">
        <v>3.2022462400121301E-3</v>
      </c>
      <c r="AC109" s="38">
        <v>2.0826754096842101E-4</v>
      </c>
      <c r="AD109" s="38">
        <v>-7.5281021968474499E-3</v>
      </c>
      <c r="AE109" s="38">
        <v>-2.0559258122937098E-3</v>
      </c>
      <c r="AF109" s="38">
        <v>-0.102681659170409</v>
      </c>
      <c r="AH109">
        <f t="shared" si="3"/>
        <v>-9.3214766891511369E-2</v>
      </c>
      <c r="AJ109">
        <f t="shared" si="4"/>
        <v>-9.3214766891511369E-2</v>
      </c>
      <c r="AK109">
        <f t="shared" si="5"/>
        <v>-0.10203244589397142</v>
      </c>
    </row>
    <row r="110" spans="1:37">
      <c r="A110" s="37">
        <v>49034</v>
      </c>
      <c r="B110" s="38">
        <v>5.7239197415527602E-3</v>
      </c>
      <c r="C110" s="38">
        <v>-2.5750469051384698E-4</v>
      </c>
      <c r="D110" s="38">
        <v>-1.0462340206877901E-3</v>
      </c>
      <c r="E110" s="38">
        <v>-4.3858979423587402E-3</v>
      </c>
      <c r="F110" s="38">
        <v>-1.2222604365458901E-2</v>
      </c>
      <c r="G110" s="38">
        <v>-5.4551967950185198E-4</v>
      </c>
      <c r="H110" s="38">
        <v>4.1852058002004901E-3</v>
      </c>
      <c r="I110" s="38">
        <v>1.5435838938021499E-2</v>
      </c>
      <c r="J110" s="38">
        <v>-9.7460578066290396E-2</v>
      </c>
      <c r="K110" s="38">
        <v>4.03235569231024E-3</v>
      </c>
      <c r="L110" s="38">
        <v>-1.11867199487571E-2</v>
      </c>
      <c r="M110" s="38">
        <v>0</v>
      </c>
      <c r="N110" s="38">
        <v>0</v>
      </c>
      <c r="O110" s="38">
        <v>-4.4218705361860101E-2</v>
      </c>
      <c r="P110" s="38">
        <v>0</v>
      </c>
      <c r="Q110" s="38">
        <v>3.6051843803796897E-2</v>
      </c>
      <c r="R110" s="38">
        <v>0</v>
      </c>
      <c r="S110" s="38">
        <v>0</v>
      </c>
      <c r="T110" s="38">
        <v>0</v>
      </c>
      <c r="U110" s="38">
        <v>0</v>
      </c>
      <c r="V110" s="38">
        <v>0</v>
      </c>
      <c r="W110" s="38">
        <v>0</v>
      </c>
      <c r="X110" s="38">
        <v>0</v>
      </c>
      <c r="Y110" s="38">
        <v>3.0606153863572499E-4</v>
      </c>
      <c r="Z110" s="38">
        <v>5.79040392759068E-3</v>
      </c>
      <c r="AA110" s="38">
        <v>1.56340642516562E-3</v>
      </c>
      <c r="AB110" s="38">
        <v>2.83147050913233E-3</v>
      </c>
      <c r="AC110" s="38">
        <v>2.5069449654427801E-4</v>
      </c>
      <c r="AD110" s="38">
        <v>-6.6102723181982901E-3</v>
      </c>
      <c r="AE110" s="38">
        <v>-2.0328123243160299E-3</v>
      </c>
      <c r="AF110" s="38">
        <v>-0.103795647844993</v>
      </c>
      <c r="AH110">
        <f t="shared" si="3"/>
        <v>-9.4328755566095365E-2</v>
      </c>
      <c r="AJ110">
        <f t="shared" si="4"/>
        <v>-9.4328755566095365E-2</v>
      </c>
      <c r="AK110">
        <f t="shared" si="5"/>
        <v>-0.10249287583727595</v>
      </c>
    </row>
    <row r="111" spans="1:37">
      <c r="A111" s="37">
        <v>49125</v>
      </c>
      <c r="B111" s="38">
        <v>5.6813969878787797E-3</v>
      </c>
      <c r="C111" s="38">
        <v>-2.40484574856406E-4</v>
      </c>
      <c r="D111" s="38">
        <v>-9.4449931997145397E-4</v>
      </c>
      <c r="E111" s="38">
        <v>-3.8822672138470399E-3</v>
      </c>
      <c r="F111" s="38">
        <v>-1.19682643416889E-2</v>
      </c>
      <c r="G111" s="38">
        <v>-4.7270447050429298E-4</v>
      </c>
      <c r="H111" s="38">
        <v>5.8907477976716501E-3</v>
      </c>
      <c r="I111" s="38">
        <v>9.9130948861497394E-3</v>
      </c>
      <c r="J111" s="38">
        <v>-9.5421521460571201E-2</v>
      </c>
      <c r="K111" s="38">
        <v>3.66917490921571E-3</v>
      </c>
      <c r="L111" s="38">
        <v>-1.0225381715120699E-2</v>
      </c>
      <c r="M111" s="38">
        <v>0</v>
      </c>
      <c r="N111" s="38">
        <v>0</v>
      </c>
      <c r="O111" s="38">
        <v>-4.3880574868234802E-2</v>
      </c>
      <c r="P111" s="38">
        <v>0</v>
      </c>
      <c r="Q111" s="38">
        <v>3.5540424801644502E-2</v>
      </c>
      <c r="R111" s="38">
        <v>0</v>
      </c>
      <c r="S111" s="38">
        <v>0</v>
      </c>
      <c r="T111" s="38">
        <v>0</v>
      </c>
      <c r="U111" s="38">
        <v>0</v>
      </c>
      <c r="V111" s="38">
        <v>0</v>
      </c>
      <c r="W111" s="38">
        <v>0</v>
      </c>
      <c r="X111" s="38">
        <v>0</v>
      </c>
      <c r="Y111" s="38">
        <v>3.5599936745927798E-4</v>
      </c>
      <c r="Z111" s="38">
        <v>5.1183996234476399E-3</v>
      </c>
      <c r="AA111" s="38">
        <v>1.4001812439374899E-3</v>
      </c>
      <c r="AB111" s="38">
        <v>2.4976696057197301E-3</v>
      </c>
      <c r="AC111" s="38">
        <v>2.8590626036660799E-4</v>
      </c>
      <c r="AD111" s="38">
        <v>-5.7788335748661396E-3</v>
      </c>
      <c r="AE111" s="38">
        <v>-2.0099475622400399E-3</v>
      </c>
      <c r="AF111" s="38">
        <v>-0.104471483618405</v>
      </c>
      <c r="AH111">
        <f t="shared" si="3"/>
        <v>-9.5004591339507366E-2</v>
      </c>
      <c r="AJ111">
        <f t="shared" si="4"/>
        <v>-9.5004591339507366E-2</v>
      </c>
      <c r="AK111">
        <f t="shared" si="5"/>
        <v>-0.10255308877478768</v>
      </c>
    </row>
    <row r="112" spans="1:37">
      <c r="A112" s="37">
        <v>49217</v>
      </c>
      <c r="B112" s="38">
        <v>5.6378006661094403E-3</v>
      </c>
      <c r="C112" s="38">
        <v>-2.2470809087666899E-4</v>
      </c>
      <c r="D112" s="38">
        <v>-8.4622893328439896E-4</v>
      </c>
      <c r="E112" s="38">
        <v>-3.4304490341535302E-3</v>
      </c>
      <c r="F112" s="38">
        <v>-1.17160457582302E-2</v>
      </c>
      <c r="G112" s="38">
        <v>-4.0636521122686098E-4</v>
      </c>
      <c r="H112" s="38">
        <v>7.4573087146542804E-3</v>
      </c>
      <c r="I112" s="38">
        <v>4.9335254324500101E-3</v>
      </c>
      <c r="J112" s="38">
        <v>-9.3366323525376202E-2</v>
      </c>
      <c r="K112" s="38">
        <v>3.3263847408235301E-3</v>
      </c>
      <c r="L112" s="38">
        <v>-9.3171616247379602E-3</v>
      </c>
      <c r="M112" s="38">
        <v>0</v>
      </c>
      <c r="N112" s="38">
        <v>0</v>
      </c>
      <c r="O112" s="38">
        <v>-4.3500401890233603E-2</v>
      </c>
      <c r="P112" s="38">
        <v>0</v>
      </c>
      <c r="Q112" s="38">
        <v>3.5050912435577203E-2</v>
      </c>
      <c r="R112" s="38">
        <v>0</v>
      </c>
      <c r="S112" s="38">
        <v>0</v>
      </c>
      <c r="T112" s="38">
        <v>0</v>
      </c>
      <c r="U112" s="38">
        <v>0</v>
      </c>
      <c r="V112" s="38">
        <v>0</v>
      </c>
      <c r="W112" s="38">
        <v>0</v>
      </c>
      <c r="X112" s="38">
        <v>0</v>
      </c>
      <c r="Y112" s="38">
        <v>3.9548597000959402E-4</v>
      </c>
      <c r="Z112" s="38">
        <v>4.5106606702796804E-3</v>
      </c>
      <c r="AA112" s="38">
        <v>1.2535827519934901E-3</v>
      </c>
      <c r="AB112" s="38">
        <v>2.19786343494489E-3</v>
      </c>
      <c r="AC112" s="38">
        <v>3.1480544625286499E-4</v>
      </c>
      <c r="AD112" s="38">
        <v>-5.02759332371639E-3</v>
      </c>
      <c r="AE112" s="38">
        <v>-1.9873295783278799E-3</v>
      </c>
      <c r="AF112" s="38">
        <v>-0.104744276707067</v>
      </c>
      <c r="AH112">
        <f t="shared" si="3"/>
        <v>-9.5277384428169368E-2</v>
      </c>
      <c r="AJ112">
        <f t="shared" si="4"/>
        <v>-9.5277384428169368E-2</v>
      </c>
      <c r="AK112">
        <f t="shared" si="5"/>
        <v>-0.10224857411875703</v>
      </c>
    </row>
    <row r="113" spans="1:37">
      <c r="A113" s="37">
        <v>49309</v>
      </c>
      <c r="B113" s="38">
        <v>5.5933410887203704E-3</v>
      </c>
      <c r="C113" s="38">
        <v>-2.10110750454308E-4</v>
      </c>
      <c r="D113" s="38">
        <v>-7.5151053161620596E-4</v>
      </c>
      <c r="E113" s="38">
        <v>-3.0260251427962699E-3</v>
      </c>
      <c r="F113" s="38">
        <v>-1.14668173996263E-2</v>
      </c>
      <c r="G113" s="38">
        <v>-3.4749629503416001E-4</v>
      </c>
      <c r="H113" s="38">
        <v>8.8922544122984892E-3</v>
      </c>
      <c r="I113" s="38">
        <v>4.6379279869034903E-4</v>
      </c>
      <c r="J113" s="38">
        <v>-9.1300347823634206E-2</v>
      </c>
      <c r="K113" s="38">
        <v>3.0045257329843699E-3</v>
      </c>
      <c r="L113" s="38">
        <v>-8.4602976479621304E-3</v>
      </c>
      <c r="M113" s="38">
        <v>0</v>
      </c>
      <c r="N113" s="38">
        <v>0</v>
      </c>
      <c r="O113" s="38">
        <v>-4.3084066436147199E-2</v>
      </c>
      <c r="P113" s="38">
        <v>0</v>
      </c>
      <c r="Q113" s="38">
        <v>3.45813260127011E-2</v>
      </c>
      <c r="R113" s="38">
        <v>0</v>
      </c>
      <c r="S113" s="38">
        <v>0</v>
      </c>
      <c r="T113" s="38">
        <v>0</v>
      </c>
      <c r="U113" s="38">
        <v>0</v>
      </c>
      <c r="V113" s="38">
        <v>0</v>
      </c>
      <c r="W113" s="38">
        <v>0</v>
      </c>
      <c r="X113" s="38">
        <v>0</v>
      </c>
      <c r="Y113" s="38">
        <v>4.2602764158187302E-4</v>
      </c>
      <c r="Z113" s="38">
        <v>3.9623768172161698E-3</v>
      </c>
      <c r="AA113" s="38">
        <v>1.1221763168909799E-3</v>
      </c>
      <c r="AB113" s="38">
        <v>1.9292023091418301E-3</v>
      </c>
      <c r="AC113" s="38">
        <v>3.3819148910166997E-4</v>
      </c>
      <c r="AD113" s="38">
        <v>-4.3505504898469797E-3</v>
      </c>
      <c r="AE113" s="38">
        <v>-1.9649564094966899E-3</v>
      </c>
      <c r="AF113" s="38">
        <v>-0.104648964307287</v>
      </c>
      <c r="AH113">
        <f t="shared" si="3"/>
        <v>-9.5182072028389367E-2</v>
      </c>
      <c r="AJ113">
        <f t="shared" si="4"/>
        <v>-9.5182072028389367E-2</v>
      </c>
      <c r="AK113">
        <f t="shared" si="5"/>
        <v>-0.10161402184545928</v>
      </c>
    </row>
    <row r="114" spans="1:37">
      <c r="A114" s="37">
        <v>49399</v>
      </c>
      <c r="B114" s="38">
        <v>5.5481913524106597E-3</v>
      </c>
      <c r="C114" s="38">
        <v>-1.9662482460523599E-4</v>
      </c>
      <c r="D114" s="38">
        <v>-6.6038512106936199E-4</v>
      </c>
      <c r="E114" s="38">
        <v>-2.6648055553422098E-3</v>
      </c>
      <c r="F114" s="38">
        <v>-1.12212768215149E-2</v>
      </c>
      <c r="G114" s="38">
        <v>-2.96761581601662E-4</v>
      </c>
      <c r="H114" s="38">
        <v>1.02026671563348E-2</v>
      </c>
      <c r="I114" s="38">
        <v>-3.5293387134005798E-3</v>
      </c>
      <c r="J114" s="38">
        <v>-8.9228773276353798E-2</v>
      </c>
      <c r="K114" s="38">
        <v>2.7037655300325902E-3</v>
      </c>
      <c r="L114" s="38">
        <v>-7.6529327532223199E-3</v>
      </c>
      <c r="M114" s="38">
        <v>0</v>
      </c>
      <c r="N114" s="38">
        <v>0</v>
      </c>
      <c r="O114" s="38">
        <v>-4.26369009436963E-2</v>
      </c>
      <c r="P114" s="38">
        <v>0</v>
      </c>
      <c r="Q114" s="38">
        <v>3.4129856765147598E-2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4.4894430145133297E-4</v>
      </c>
      <c r="Z114" s="38">
        <v>3.4689061453496402E-3</v>
      </c>
      <c r="AA114" s="38">
        <v>1.00460183155978E-3</v>
      </c>
      <c r="AB114" s="38">
        <v>1.68898280180649E-3</v>
      </c>
      <c r="AC114" s="38">
        <v>3.5677212125108902E-4</v>
      </c>
      <c r="AD114" s="38">
        <v>-3.7419327472126098E-3</v>
      </c>
      <c r="AE114" s="38">
        <v>-1.9428260788066901E-3</v>
      </c>
      <c r="AF114" s="38">
        <v>-0.10421987041148</v>
      </c>
      <c r="AH114">
        <f t="shared" si="3"/>
        <v>-9.4752978132582363E-2</v>
      </c>
      <c r="AJ114">
        <f t="shared" si="4"/>
        <v>-9.4752978132582363E-2</v>
      </c>
      <c r="AK114">
        <f t="shared" si="5"/>
        <v>-0.10068301811682068</v>
      </c>
    </row>
    <row r="115" spans="1:37">
      <c r="A115" s="37">
        <v>49490</v>
      </c>
      <c r="B115" s="38">
        <v>5.5024930740806798E-3</v>
      </c>
      <c r="C115" s="38">
        <v>-1.8418113308520801E-4</v>
      </c>
      <c r="D115" s="38">
        <v>-5.7285587850153296E-4</v>
      </c>
      <c r="E115" s="38">
        <v>-2.3428460848603002E-3</v>
      </c>
      <c r="F115" s="38">
        <v>-1.09799747508824E-2</v>
      </c>
      <c r="G115" s="38">
        <v>-2.5454795132568602E-4</v>
      </c>
      <c r="H115" s="38">
        <v>1.1395366684456201E-2</v>
      </c>
      <c r="I115" s="38">
        <v>-7.0786658199198504E-3</v>
      </c>
      <c r="J115" s="38">
        <v>-8.7156541652249203E-2</v>
      </c>
      <c r="K115" s="38">
        <v>2.42396504322845E-3</v>
      </c>
      <c r="L115" s="38">
        <v>-6.8931398144352904E-3</v>
      </c>
      <c r="M115" s="38">
        <v>0</v>
      </c>
      <c r="N115" s="38">
        <v>0</v>
      </c>
      <c r="O115" s="38">
        <v>-4.2163725488735801E-2</v>
      </c>
      <c r="P115" s="38">
        <v>0</v>
      </c>
      <c r="Q115" s="38">
        <v>3.3694858936442799E-2</v>
      </c>
      <c r="R115" s="38">
        <v>0</v>
      </c>
      <c r="S115" s="38">
        <v>0</v>
      </c>
      <c r="T115" s="38">
        <v>0</v>
      </c>
      <c r="U115" s="38">
        <v>0</v>
      </c>
      <c r="V115" s="38">
        <v>0</v>
      </c>
      <c r="W115" s="38">
        <v>0</v>
      </c>
      <c r="X115" s="38">
        <v>0</v>
      </c>
      <c r="Y115" s="38">
        <v>4.6538948312255398E-4</v>
      </c>
      <c r="Z115" s="38">
        <v>3.0258047714108098E-3</v>
      </c>
      <c r="AA115" s="38">
        <v>8.9958016627184902E-4</v>
      </c>
      <c r="AB115" s="38">
        <v>1.47465770648462E-3</v>
      </c>
      <c r="AC115" s="38">
        <v>3.7117352282207099E-4</v>
      </c>
      <c r="AD115" s="38">
        <v>-3.1962244217734201E-3</v>
      </c>
      <c r="AE115" s="38">
        <v>-1.92093659688716E-3</v>
      </c>
      <c r="AF115" s="38">
        <v>-0.103490350204339</v>
      </c>
      <c r="AH115">
        <f t="shared" si="3"/>
        <v>-9.4023457925441367E-2</v>
      </c>
      <c r="AJ115">
        <f t="shared" si="4"/>
        <v>-9.4023457925441367E-2</v>
      </c>
      <c r="AK115">
        <f t="shared" si="5"/>
        <v>-9.9487804197008298E-2</v>
      </c>
    </row>
    <row r="116" spans="1:37">
      <c r="A116" s="37">
        <v>49582</v>
      </c>
      <c r="B116" s="38">
        <v>5.4563614074225903E-3</v>
      </c>
      <c r="C116" s="38">
        <v>-1.72710451427332E-4</v>
      </c>
      <c r="D116" s="38">
        <v>-4.8889563610282605E-4</v>
      </c>
      <c r="E116" s="38">
        <v>-2.0564576222599899E-3</v>
      </c>
      <c r="F116" s="38">
        <v>-1.0743336597832101E-2</v>
      </c>
      <c r="G116" s="38">
        <v>-2.21012830185323E-4</v>
      </c>
      <c r="H116" s="38">
        <v>1.24769252672966E-2</v>
      </c>
      <c r="I116" s="38">
        <v>-1.0216266135661499E-2</v>
      </c>
      <c r="J116" s="38">
        <v>-8.5088318578365602E-2</v>
      </c>
      <c r="K116" s="38">
        <v>2.1647372994011201E-3</v>
      </c>
      <c r="L116" s="38">
        <v>-6.1789444961580699E-3</v>
      </c>
      <c r="M116" s="38">
        <v>0</v>
      </c>
      <c r="N116" s="38">
        <v>0</v>
      </c>
      <c r="O116" s="38">
        <v>-4.1668882957498099E-2</v>
      </c>
      <c r="P116" s="38">
        <v>0</v>
      </c>
      <c r="Q116" s="38">
        <v>3.3274840057653701E-2</v>
      </c>
      <c r="R116" s="38">
        <v>0</v>
      </c>
      <c r="S116" s="38">
        <v>0</v>
      </c>
      <c r="T116" s="38">
        <v>0</v>
      </c>
      <c r="U116" s="38">
        <v>0</v>
      </c>
      <c r="V116" s="38">
        <v>0</v>
      </c>
      <c r="W116" s="38">
        <v>0</v>
      </c>
      <c r="X116" s="38">
        <v>0</v>
      </c>
      <c r="Y116" s="38">
        <v>4.7636861606157102E-4</v>
      </c>
      <c r="Z116" s="38">
        <v>2.6288478151454699E-3</v>
      </c>
      <c r="AA116" s="38">
        <v>8.05916572174285E-4</v>
      </c>
      <c r="AB116" s="38">
        <v>1.2838412733348001E-3</v>
      </c>
      <c r="AC116" s="38">
        <v>3.8194932018743101E-4</v>
      </c>
      <c r="AD116" s="38">
        <v>-2.7081862766417898E-3</v>
      </c>
      <c r="AE116" s="38">
        <v>-1.8992859633100701E-3</v>
      </c>
      <c r="AF116" s="38">
        <v>-0.102492509916759</v>
      </c>
      <c r="AH116">
        <f t="shared" si="3"/>
        <v>-9.3025617637861366E-2</v>
      </c>
      <c r="AJ116">
        <f t="shared" si="4"/>
        <v>-9.3025617637861366E-2</v>
      </c>
      <c r="AK116">
        <f t="shared" si="5"/>
        <v>-9.8059092257524252E-2</v>
      </c>
    </row>
    <row r="117" spans="1:37">
      <c r="A117" s="37">
        <v>49674</v>
      </c>
      <c r="B117" s="38">
        <v>5.4098894077890796E-3</v>
      </c>
      <c r="C117" s="38">
        <v>-1.62144600001759E-4</v>
      </c>
      <c r="D117" s="38">
        <v>-4.0845319844015599E-4</v>
      </c>
      <c r="E117" s="38">
        <v>-1.8022089419406E-3</v>
      </c>
      <c r="F117" s="38">
        <v>-1.0511681347315199E-2</v>
      </c>
      <c r="G117" s="38">
        <v>-1.9612606188855499E-4</v>
      </c>
      <c r="H117" s="38">
        <v>1.3453678160447E-2</v>
      </c>
      <c r="I117" s="38">
        <v>-1.29732701025978E-2</v>
      </c>
      <c r="J117" s="38">
        <v>-8.3028466137318305E-2</v>
      </c>
      <c r="K117" s="38">
        <v>1.9254991995051099E-3</v>
      </c>
      <c r="L117" s="38">
        <v>-5.5083459658149701E-3</v>
      </c>
      <c r="M117" s="38">
        <v>0</v>
      </c>
      <c r="N117" s="38">
        <v>0</v>
      </c>
      <c r="O117" s="38">
        <v>-4.1156273699023603E-2</v>
      </c>
      <c r="P117" s="38">
        <v>0</v>
      </c>
      <c r="Q117" s="38">
        <v>3.28684507776313E-2</v>
      </c>
      <c r="R117" s="38">
        <v>0</v>
      </c>
      <c r="S117" s="38">
        <v>0</v>
      </c>
      <c r="T117" s="38">
        <v>0</v>
      </c>
      <c r="U117" s="38">
        <v>0</v>
      </c>
      <c r="V117" s="38">
        <v>0</v>
      </c>
      <c r="W117" s="38">
        <v>0</v>
      </c>
      <c r="X117" s="38">
        <v>0</v>
      </c>
      <c r="Y117" s="38">
        <v>4.8275566747255398E-4</v>
      </c>
      <c r="Z117" s="38">
        <v>2.27404307167777E-3</v>
      </c>
      <c r="AA117" s="38">
        <v>7.2250172631600903E-4</v>
      </c>
      <c r="AB117" s="38">
        <v>1.1143107058926699E-3</v>
      </c>
      <c r="AC117" s="38">
        <v>3.8958857910974498E-4</v>
      </c>
      <c r="AD117" s="38">
        <v>-2.27286829339964E-3</v>
      </c>
      <c r="AE117" s="38">
        <v>-1.8778721679078699E-3</v>
      </c>
      <c r="AF117" s="38">
        <v>-0.101256993219803</v>
      </c>
      <c r="AH117">
        <f t="shared" si="3"/>
        <v>-9.1790100940905367E-2</v>
      </c>
      <c r="AJ117">
        <f t="shared" si="4"/>
        <v>-9.1790100940905367E-2</v>
      </c>
      <c r="AK117">
        <f t="shared" si="5"/>
        <v>-9.6425931597479586E-2</v>
      </c>
    </row>
    <row r="118" spans="1:37">
      <c r="A118" s="37">
        <v>49765</v>
      </c>
      <c r="B118" s="38">
        <v>5.36315181021096E-3</v>
      </c>
      <c r="C118" s="38">
        <v>-1.5241727001665201E-4</v>
      </c>
      <c r="D118" s="38">
        <v>-3.3145865284092701E-4</v>
      </c>
      <c r="E118" s="38">
        <v>-1.57692449812164E-3</v>
      </c>
      <c r="F118" s="38">
        <v>-1.0285238087370301E-2</v>
      </c>
      <c r="G118" s="38">
        <v>-1.79706540570687E-4</v>
      </c>
      <c r="H118" s="38">
        <v>1.4331730627926399E-2</v>
      </c>
      <c r="I118" s="38">
        <v>-1.5379680023140699E-2</v>
      </c>
      <c r="J118" s="38">
        <v>-8.0981025277272606E-2</v>
      </c>
      <c r="K118" s="38">
        <v>1.70551656457623E-3</v>
      </c>
      <c r="L118" s="38">
        <v>-4.87933536941953E-3</v>
      </c>
      <c r="M118" s="38">
        <v>0</v>
      </c>
      <c r="N118" s="38">
        <v>0</v>
      </c>
      <c r="O118" s="38">
        <v>-4.0629389279112298E-2</v>
      </c>
      <c r="P118" s="38">
        <v>0</v>
      </c>
      <c r="Q118" s="38">
        <v>3.2474474534780799E-2</v>
      </c>
      <c r="R118" s="38">
        <v>0</v>
      </c>
      <c r="S118" s="38">
        <v>0</v>
      </c>
      <c r="T118" s="38">
        <v>0</v>
      </c>
      <c r="U118" s="38">
        <v>0</v>
      </c>
      <c r="V118" s="38">
        <v>0</v>
      </c>
      <c r="W118" s="38">
        <v>0</v>
      </c>
      <c r="X118" s="38">
        <v>0</v>
      </c>
      <c r="Y118" s="38">
        <v>4.8530822791073298E-4</v>
      </c>
      <c r="Z118" s="38">
        <v>1.9576386554488101E-3</v>
      </c>
      <c r="AA118" s="38">
        <v>6.4831097953503797E-4</v>
      </c>
      <c r="AB118" s="38">
        <v>9.6400473783316899E-4</v>
      </c>
      <c r="AC118" s="38">
        <v>3.9452291659111802E-4</v>
      </c>
      <c r="AD118" s="38">
        <v>-1.8856164953756399E-3</v>
      </c>
      <c r="AE118" s="38">
        <v>-1.8566931920372301E-3</v>
      </c>
      <c r="AF118" s="38">
        <v>-9.9812825630461302E-2</v>
      </c>
      <c r="AH118">
        <f t="shared" si="3"/>
        <v>-9.034593335156367E-2</v>
      </c>
      <c r="AJ118">
        <f t="shared" si="4"/>
        <v>-9.034593335156367E-2</v>
      </c>
      <c r="AK118">
        <f t="shared" si="5"/>
        <v>-9.4615618938083124E-2</v>
      </c>
    </row>
    <row r="119" spans="1:37">
      <c r="A119" s="37">
        <v>49856</v>
      </c>
      <c r="B119" s="38">
        <v>5.3162082820143999E-3</v>
      </c>
      <c r="C119" s="38">
        <v>-1.4346463305193601E-4</v>
      </c>
      <c r="D119" s="38">
        <v>-2.5782781386693399E-4</v>
      </c>
      <c r="E119" s="38">
        <v>-1.37767842035713E-3</v>
      </c>
      <c r="F119" s="38">
        <v>-1.0064160415873101E-2</v>
      </c>
      <c r="G119" s="38">
        <v>-1.7145403446942899E-4</v>
      </c>
      <c r="H119" s="38">
        <v>1.5116962516346401E-2</v>
      </c>
      <c r="I119" s="38">
        <v>-1.7464231217908199E-2</v>
      </c>
      <c r="J119" s="38">
        <v>-7.8949706429714397E-2</v>
      </c>
      <c r="K119" s="38">
        <v>1.5039429393923099E-3</v>
      </c>
      <c r="L119" s="38">
        <v>-4.2899120757855097E-3</v>
      </c>
      <c r="M119" s="38">
        <v>0</v>
      </c>
      <c r="N119" s="38">
        <v>0</v>
      </c>
      <c r="O119" s="38">
        <v>-4.00913450464465E-2</v>
      </c>
      <c r="P119" s="38">
        <v>0</v>
      </c>
      <c r="Q119" s="38">
        <v>3.2091817293398703E-2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8">
        <v>0</v>
      </c>
      <c r="X119" s="38">
        <v>0</v>
      </c>
      <c r="Y119" s="38">
        <v>4.84681134152114E-4</v>
      </c>
      <c r="Z119" s="38">
        <v>1.6761257208129099E-3</v>
      </c>
      <c r="AA119" s="38">
        <v>5.8240226201415602E-4</v>
      </c>
      <c r="AB119" s="38">
        <v>8.3101997064892897E-4</v>
      </c>
      <c r="AC119" s="38">
        <v>3.9713283706450302E-4</v>
      </c>
      <c r="AD119" s="38">
        <v>-1.5420747763026899E-3</v>
      </c>
      <c r="AE119" s="38">
        <v>-1.8357470097951801E-3</v>
      </c>
      <c r="AF119" s="38">
        <v>-9.8187308917723801E-2</v>
      </c>
      <c r="AH119">
        <f t="shared" si="3"/>
        <v>-8.8720416638826169E-2</v>
      </c>
      <c r="AJ119">
        <f t="shared" si="4"/>
        <v>-8.8720416638826169E-2</v>
      </c>
      <c r="AK119">
        <f t="shared" si="5"/>
        <v>-9.2653646726608405E-2</v>
      </c>
    </row>
    <row r="120" spans="1:37">
      <c r="A120" s="37">
        <v>49948</v>
      </c>
      <c r="B120" s="38">
        <v>5.26910620767535E-3</v>
      </c>
      <c r="C120" s="38">
        <v>-1.35225773553855E-4</v>
      </c>
      <c r="D120" s="38">
        <v>-1.8746592479099199E-4</v>
      </c>
      <c r="E120" s="38">
        <v>-1.2017856987011201E-3</v>
      </c>
      <c r="F120" s="38">
        <v>-9.8485389516766407E-3</v>
      </c>
      <c r="G120" s="38">
        <v>-1.70976633578207E-4</v>
      </c>
      <c r="H120" s="38">
        <v>1.5815031177407401E-2</v>
      </c>
      <c r="I120" s="38">
        <v>-1.9254290420812298E-2</v>
      </c>
      <c r="J120" s="38">
        <v>-7.6937886899915903E-2</v>
      </c>
      <c r="K120" s="38">
        <v>1.31985267575069E-3</v>
      </c>
      <c r="L120" s="38">
        <v>-3.7380977473641598E-3</v>
      </c>
      <c r="M120" s="38">
        <v>0</v>
      </c>
      <c r="N120" s="38">
        <v>0</v>
      </c>
      <c r="O120" s="38">
        <v>-3.9544911297129698E-2</v>
      </c>
      <c r="P120" s="38">
        <v>0</v>
      </c>
      <c r="Q120" s="38">
        <v>3.1719497514098798E-2</v>
      </c>
      <c r="R120" s="38">
        <v>0</v>
      </c>
      <c r="S120" s="38">
        <v>0</v>
      </c>
      <c r="T120" s="38">
        <v>0</v>
      </c>
      <c r="U120" s="38">
        <v>0</v>
      </c>
      <c r="V120" s="38">
        <v>0</v>
      </c>
      <c r="W120" s="38">
        <v>0</v>
      </c>
      <c r="X120" s="38">
        <v>0</v>
      </c>
      <c r="Y120" s="38">
        <v>4.8143872803087999E-4</v>
      </c>
      <c r="Z120" s="38">
        <v>1.42623721672964E-3</v>
      </c>
      <c r="AA120" s="38">
        <v>5.2391301313333999E-4</v>
      </c>
      <c r="AB120" s="38">
        <v>7.1360553492059401E-4</v>
      </c>
      <c r="AC120" s="38">
        <v>3.9775338342266199E-4</v>
      </c>
      <c r="AD120" s="38">
        <v>-1.2381826081805901E-3</v>
      </c>
      <c r="AE120" s="38">
        <v>-1.81503158918296E-3</v>
      </c>
      <c r="AF120" s="38">
        <v>-9.6405958093713301E-2</v>
      </c>
      <c r="AH120">
        <f t="shared" si="3"/>
        <v>-8.6939065814815669E-2</v>
      </c>
      <c r="AJ120">
        <f t="shared" si="4"/>
        <v>-8.6939065814815669E-2</v>
      </c>
      <c r="AK120">
        <f t="shared" si="5"/>
        <v>-9.0563683758622879E-2</v>
      </c>
    </row>
    <row r="121" spans="1:37">
      <c r="A121" s="37">
        <v>50040</v>
      </c>
      <c r="B121" s="38">
        <v>5.2218830594396304E-3</v>
      </c>
      <c r="C121" s="38">
        <v>-1.2764297756482401E-4</v>
      </c>
      <c r="D121" s="38">
        <v>-1.20270723209442E-4</v>
      </c>
      <c r="E121" s="38">
        <v>-1.0467913647879501E-3</v>
      </c>
      <c r="F121" s="38">
        <v>-9.6384121591118806E-3</v>
      </c>
      <c r="G121" s="38">
        <v>-1.7781424609587801E-4</v>
      </c>
      <c r="H121" s="38">
        <v>1.64313733758314E-2</v>
      </c>
      <c r="I121" s="38">
        <v>-2.0775786714522699E-2</v>
      </c>
      <c r="J121" s="38">
        <v>-7.4948613760391594E-2</v>
      </c>
      <c r="K121" s="38">
        <v>1.15226883845602E-3</v>
      </c>
      <c r="L121" s="38">
        <v>-3.22194833497024E-3</v>
      </c>
      <c r="M121" s="38">
        <v>0</v>
      </c>
      <c r="N121" s="38">
        <v>0</v>
      </c>
      <c r="O121" s="38">
        <v>-3.89925428873815E-2</v>
      </c>
      <c r="P121" s="38">
        <v>0</v>
      </c>
      <c r="Q121" s="38">
        <v>3.1356636483691899E-2</v>
      </c>
      <c r="R121" s="38">
        <v>0</v>
      </c>
      <c r="S121" s="38">
        <v>0</v>
      </c>
      <c r="T121" s="38">
        <v>0</v>
      </c>
      <c r="U121" s="38">
        <v>0</v>
      </c>
      <c r="V121" s="38">
        <v>0</v>
      </c>
      <c r="W121" s="38">
        <v>0</v>
      </c>
      <c r="X121" s="38">
        <v>0</v>
      </c>
      <c r="Y121" s="38">
        <v>4.7606585192534599E-4</v>
      </c>
      <c r="Z121" s="38">
        <v>1.20494349931737E-3</v>
      </c>
      <c r="AA121" s="38">
        <v>4.7205642941248798E-4</v>
      </c>
      <c r="AB121" s="38">
        <v>6.1015653743881301E-4</v>
      </c>
      <c r="AC121" s="38">
        <v>3.9667918088168798E-4</v>
      </c>
      <c r="AD121" s="38">
        <v>-9.7016941028271601E-4</v>
      </c>
      <c r="AE121" s="38">
        <v>-1.7945448932238401E-3</v>
      </c>
      <c r="AF121" s="38">
        <v>-9.4492474215146394E-2</v>
      </c>
      <c r="AH121">
        <f t="shared" si="3"/>
        <v>-8.5025581936248762E-2</v>
      </c>
      <c r="AJ121">
        <f t="shared" si="4"/>
        <v>-8.5025581936248762E-2</v>
      </c>
      <c r="AK121">
        <f t="shared" si="5"/>
        <v>-8.836758286339777E-2</v>
      </c>
    </row>
    <row r="122" spans="1:37">
      <c r="A122" s="37">
        <v>50130</v>
      </c>
      <c r="B122" s="38">
        <v>5.17456840293248E-3</v>
      </c>
      <c r="C122" s="38">
        <v>-1.20661905685095E-4</v>
      </c>
      <c r="D122" s="39">
        <v>-5.6134963988069302E-5</v>
      </c>
      <c r="E122" s="38">
        <v>-9.1045832015798297E-4</v>
      </c>
      <c r="F122" s="38">
        <v>-9.4337756777170493E-3</v>
      </c>
      <c r="G122" s="38">
        <v>-1.9145855263465899E-4</v>
      </c>
      <c r="H122" s="38">
        <v>1.6971206680612201E-2</v>
      </c>
      <c r="I122" s="38">
        <v>-2.2053170568829401E-2</v>
      </c>
      <c r="J122" s="38">
        <v>-7.2984611135022706E-2</v>
      </c>
      <c r="K122" s="38">
        <v>1.00018647628553E-3</v>
      </c>
      <c r="L122" s="38">
        <v>-2.7395641216663002E-3</v>
      </c>
      <c r="M122" s="38">
        <v>0</v>
      </c>
      <c r="N122" s="38">
        <v>0</v>
      </c>
      <c r="O122" s="38">
        <v>-3.8436407196890697E-2</v>
      </c>
      <c r="P122" s="38">
        <v>0</v>
      </c>
      <c r="Q122" s="38">
        <v>3.1002449093788E-2</v>
      </c>
      <c r="R122" s="38">
        <v>0</v>
      </c>
      <c r="S122" s="38">
        <v>0</v>
      </c>
      <c r="T122" s="38">
        <v>0</v>
      </c>
      <c r="U122" s="38">
        <v>0</v>
      </c>
      <c r="V122" s="38">
        <v>0</v>
      </c>
      <c r="W122" s="38">
        <v>0</v>
      </c>
      <c r="X122" s="38">
        <v>0</v>
      </c>
      <c r="Y122" s="38">
        <v>4.6897768104222899E-4</v>
      </c>
      <c r="Z122" s="38">
        <v>1.0094455060352301E-3</v>
      </c>
      <c r="AA122" s="38">
        <v>4.2611726430751701E-4</v>
      </c>
      <c r="AB122" s="38">
        <v>5.1920667139709702E-4</v>
      </c>
      <c r="AC122" s="38">
        <v>3.9416894129659901E-4</v>
      </c>
      <c r="AD122" s="38">
        <v>-7.3454627058768603E-4</v>
      </c>
      <c r="AE122" s="38">
        <v>-1.7742848810346E-3</v>
      </c>
      <c r="AF122" s="38">
        <v>-9.2468746876514296E-2</v>
      </c>
      <c r="AH122">
        <f t="shared" si="3"/>
        <v>-8.3001854597616664E-2</v>
      </c>
      <c r="AJ122">
        <f t="shared" si="4"/>
        <v>-8.3001854597616664E-2</v>
      </c>
      <c r="AK122">
        <f t="shared" si="5"/>
        <v>-8.6085410867393186E-2</v>
      </c>
    </row>
    <row r="123" spans="1:37">
      <c r="A123" s="37">
        <v>50221</v>
      </c>
      <c r="B123" s="38">
        <v>5.1271855829482498E-3</v>
      </c>
      <c r="C123" s="38">
        <v>-1.14231673743296E-4</v>
      </c>
      <c r="D123" s="39">
        <v>5.0515195488959296E-6</v>
      </c>
      <c r="E123" s="38">
        <v>-7.9075433340789999E-4</v>
      </c>
      <c r="F123" s="38">
        <v>-9.2345903322072192E-3</v>
      </c>
      <c r="G123" s="38">
        <v>-2.1136980592451101E-4</v>
      </c>
      <c r="H123" s="38">
        <v>1.74395307185785E-2</v>
      </c>
      <c r="I123" s="38">
        <v>-2.31093968501941E-2</v>
      </c>
      <c r="J123" s="38">
        <v>-7.1048290908559894E-2</v>
      </c>
      <c r="K123" s="38">
        <v>8.6259178389128902E-4</v>
      </c>
      <c r="L123" s="38">
        <v>-2.2890979594921198E-3</v>
      </c>
      <c r="M123" s="38">
        <v>0</v>
      </c>
      <c r="N123" s="38">
        <v>0</v>
      </c>
      <c r="O123" s="38">
        <v>-3.7878410388802602E-2</v>
      </c>
      <c r="P123" s="38">
        <v>0</v>
      </c>
      <c r="Q123" s="38">
        <v>3.0656235128143899E-2</v>
      </c>
      <c r="R123" s="38">
        <v>0</v>
      </c>
      <c r="S123" s="38">
        <v>0</v>
      </c>
      <c r="T123" s="38">
        <v>0</v>
      </c>
      <c r="U123" s="38">
        <v>0</v>
      </c>
      <c r="V123" s="38">
        <v>0</v>
      </c>
      <c r="W123" s="38">
        <v>0</v>
      </c>
      <c r="X123" s="38">
        <v>0</v>
      </c>
      <c r="Y123" s="38">
        <v>4.6052849027188698E-4</v>
      </c>
      <c r="Z123" s="38">
        <v>8.3716608835819497E-4</v>
      </c>
      <c r="AA123" s="38">
        <v>3.8544736426945301E-4</v>
      </c>
      <c r="AB123" s="38">
        <v>4.3942029507263098E-4</v>
      </c>
      <c r="AC123" s="38">
        <v>3.90449486875735E-4</v>
      </c>
      <c r="AD123" s="38">
        <v>-5.2809562391712599E-4</v>
      </c>
      <c r="AE123" s="38">
        <v>-1.7542495088527801E-3</v>
      </c>
      <c r="AF123" s="38">
        <v>-9.0354880927142806E-2</v>
      </c>
      <c r="AH123">
        <f t="shared" si="3"/>
        <v>-8.0887988648245174E-2</v>
      </c>
      <c r="AJ123">
        <f t="shared" si="4"/>
        <v>-8.0887988648245174E-2</v>
      </c>
      <c r="AK123">
        <f t="shared" si="5"/>
        <v>-8.3735496533067236E-2</v>
      </c>
    </row>
    <row r="124" spans="1:37">
      <c r="A124" s="37">
        <v>50313</v>
      </c>
      <c r="B124" s="38">
        <v>5.0797531302148001E-3</v>
      </c>
      <c r="C124" s="38">
        <v>-1.08304860790029E-4</v>
      </c>
      <c r="D124" s="39">
        <v>6.3400146086980996E-5</v>
      </c>
      <c r="E124" s="38">
        <v>-6.8583861955082398E-4</v>
      </c>
      <c r="F124" s="38">
        <v>-9.04078898139693E-3</v>
      </c>
      <c r="G124" s="38">
        <v>-2.36990839149825E-4</v>
      </c>
      <c r="H124" s="38">
        <v>1.7841128569369299E-2</v>
      </c>
      <c r="I124" s="38">
        <v>-2.3965928004303201E-2</v>
      </c>
      <c r="J124" s="38">
        <v>-6.9141766031528398E-2</v>
      </c>
      <c r="K124" s="38">
        <v>7.3847765383037295E-4</v>
      </c>
      <c r="L124" s="38">
        <v>-1.86876185341729E-3</v>
      </c>
      <c r="M124" s="38">
        <v>0</v>
      </c>
      <c r="N124" s="38">
        <v>0</v>
      </c>
      <c r="O124" s="38">
        <v>-3.7320221947685299E-2</v>
      </c>
      <c r="P124" s="38">
        <v>0</v>
      </c>
      <c r="Q124" s="38">
        <v>3.0317371095322801E-2</v>
      </c>
      <c r="R124" s="38">
        <v>0</v>
      </c>
      <c r="S124" s="38">
        <v>0</v>
      </c>
      <c r="T124" s="38">
        <v>0</v>
      </c>
      <c r="U124" s="38">
        <v>0</v>
      </c>
      <c r="V124" s="38">
        <v>0</v>
      </c>
      <c r="W124" s="38">
        <v>0</v>
      </c>
      <c r="X124" s="38">
        <v>0</v>
      </c>
      <c r="Y124" s="38">
        <v>4.5101944968623799E-4</v>
      </c>
      <c r="Z124" s="38">
        <v>6.8574000524032901E-4</v>
      </c>
      <c r="AA124" s="38">
        <v>3.4946108501824501E-4</v>
      </c>
      <c r="AB124" s="38">
        <v>3.69584223988037E-4</v>
      </c>
      <c r="AC124" s="38">
        <v>3.8571934495098197E-4</v>
      </c>
      <c r="AD124" s="38">
        <v>-3.4785940931249699E-4</v>
      </c>
      <c r="AE124" s="38">
        <v>-1.73443673101827E-3</v>
      </c>
      <c r="AF124" s="38">
        <v>-8.8169242574441101E-2</v>
      </c>
      <c r="AH124">
        <f t="shared" si="3"/>
        <v>-7.8702350295543469E-2</v>
      </c>
      <c r="AJ124">
        <f t="shared" si="4"/>
        <v>-7.8702350295543469E-2</v>
      </c>
      <c r="AK124">
        <f t="shared" si="5"/>
        <v>-8.133449264894517E-2</v>
      </c>
    </row>
    <row r="125" spans="1:37">
      <c r="A125" s="37">
        <v>50405</v>
      </c>
      <c r="B125" s="38">
        <v>5.0322859261635001E-3</v>
      </c>
      <c r="C125" s="38">
        <v>-1.02837460733399E-4</v>
      </c>
      <c r="D125" s="38">
        <v>1.1902224784142401E-4</v>
      </c>
      <c r="E125" s="38">
        <v>-5.9404832515619398E-4</v>
      </c>
      <c r="F125" s="38">
        <v>-8.8522823492673004E-3</v>
      </c>
      <c r="G125" s="38">
        <v>-2.6775861943699502E-4</v>
      </c>
      <c r="H125" s="38">
        <v>1.8180568498258901E-2</v>
      </c>
      <c r="I125" s="38">
        <v>-2.4642753959960999E-2</v>
      </c>
      <c r="J125" s="38">
        <v>-6.7266865713608806E-2</v>
      </c>
      <c r="K125" s="38">
        <v>6.2685608450818199E-4</v>
      </c>
      <c r="L125" s="38">
        <v>-1.47683205154962E-3</v>
      </c>
      <c r="M125" s="38">
        <v>0</v>
      </c>
      <c r="N125" s="38">
        <v>0</v>
      </c>
      <c r="O125" s="38">
        <v>-3.6763297505201901E-2</v>
      </c>
      <c r="P125" s="38">
        <v>0</v>
      </c>
      <c r="Q125" s="38">
        <v>2.99853026246635E-2</v>
      </c>
      <c r="R125" s="38">
        <v>0</v>
      </c>
      <c r="S125" s="38">
        <v>0</v>
      </c>
      <c r="T125" s="38">
        <v>0</v>
      </c>
      <c r="U125" s="38">
        <v>0</v>
      </c>
      <c r="V125" s="38">
        <v>0</v>
      </c>
      <c r="W125" s="38">
        <v>0</v>
      </c>
      <c r="X125" s="38">
        <v>0</v>
      </c>
      <c r="Y125" s="38">
        <v>4.4070553813871702E-4</v>
      </c>
      <c r="Z125" s="38">
        <v>5.5300299655209695E-4</v>
      </c>
      <c r="AA125" s="38">
        <v>3.1763069892855599E-4</v>
      </c>
      <c r="AB125" s="38">
        <v>3.08599430882842E-4</v>
      </c>
      <c r="AC125" s="38">
        <v>3.8015195929096298E-4</v>
      </c>
      <c r="AD125" s="38">
        <v>-1.9112615365370899E-4</v>
      </c>
      <c r="AE125" s="38">
        <v>-1.7148445009182E-3</v>
      </c>
      <c r="AF125" s="38">
        <v>-8.59285206342571E-2</v>
      </c>
      <c r="AH125">
        <f t="shared" si="3"/>
        <v>-7.6461628355359468E-2</v>
      </c>
      <c r="AJ125">
        <f t="shared" si="4"/>
        <v>-7.6461628355359468E-2</v>
      </c>
      <c r="AK125">
        <f t="shared" si="5"/>
        <v>-7.889744891000712E-2</v>
      </c>
    </row>
    <row r="126" spans="1:37">
      <c r="A126" s="37">
        <v>50495</v>
      </c>
      <c r="B126" s="38">
        <v>4.9847961587885202E-3</v>
      </c>
      <c r="C126" s="39">
        <v>-9.77887911304086E-5</v>
      </c>
      <c r="D126" s="38">
        <v>1.7202801085258699E-4</v>
      </c>
      <c r="E126" s="38">
        <v>-5.1388516863202301E-4</v>
      </c>
      <c r="F126" s="38">
        <v>-8.6689639667541004E-3</v>
      </c>
      <c r="G126" s="38">
        <v>-3.0311365557490099E-4</v>
      </c>
      <c r="H126" s="38">
        <v>1.84622061558848E-2</v>
      </c>
      <c r="I126" s="38">
        <v>-2.51584256507193E-2</v>
      </c>
      <c r="J126" s="38">
        <v>-6.5425151909227902E-2</v>
      </c>
      <c r="K126" s="38">
        <v>5.2676787265745404E-4</v>
      </c>
      <c r="L126" s="38">
        <v>-1.1116528004663599E-3</v>
      </c>
      <c r="M126" s="38">
        <v>0</v>
      </c>
      <c r="N126" s="38">
        <v>0</v>
      </c>
      <c r="O126" s="38">
        <v>-3.6208899985615703E-2</v>
      </c>
      <c r="P126" s="38">
        <v>0</v>
      </c>
      <c r="Q126" s="38">
        <v>2.9659537429060401E-2</v>
      </c>
      <c r="R126" s="38">
        <v>0</v>
      </c>
      <c r="S126" s="38">
        <v>0</v>
      </c>
      <c r="T126" s="38">
        <v>0</v>
      </c>
      <c r="U126" s="38">
        <v>0</v>
      </c>
      <c r="V126" s="38">
        <v>0</v>
      </c>
      <c r="W126" s="38">
        <v>0</v>
      </c>
      <c r="X126" s="38">
        <v>0</v>
      </c>
      <c r="Y126" s="38">
        <v>4.2980165922626998E-4</v>
      </c>
      <c r="Z126" s="38">
        <v>4.36980283094735E-4</v>
      </c>
      <c r="AA126" s="38">
        <v>2.8948187752454599E-4</v>
      </c>
      <c r="AB126" s="38">
        <v>2.5547280551393601E-4</v>
      </c>
      <c r="AC126" s="38">
        <v>3.7389855818619697E-4</v>
      </c>
      <c r="AD126" s="39">
        <v>-5.5417359705853199E-5</v>
      </c>
      <c r="AE126" s="38">
        <v>-1.69547077188595E-3</v>
      </c>
      <c r="AF126" s="38">
        <v>-8.3647799248921004E-2</v>
      </c>
      <c r="AH126">
        <f t="shared" si="3"/>
        <v>-7.4180906970023372E-2</v>
      </c>
      <c r="AJ126">
        <f t="shared" si="4"/>
        <v>-7.4180906970023372E-2</v>
      </c>
      <c r="AK126">
        <f t="shared" si="5"/>
        <v>-7.6437892666520652E-2</v>
      </c>
    </row>
    <row r="127" spans="1:37">
      <c r="A127" s="37">
        <v>50586</v>
      </c>
      <c r="B127" s="38">
        <v>4.9372940991678901E-3</v>
      </c>
      <c r="C127" s="39">
        <v>-9.3121370265990806E-5</v>
      </c>
      <c r="D127" s="38">
        <v>2.2252564906259699E-4</v>
      </c>
      <c r="E127" s="38">
        <v>-4.4400242401423598E-4</v>
      </c>
      <c r="F127" s="38">
        <v>-8.4907143392207209E-3</v>
      </c>
      <c r="G127" s="38">
        <v>-3.4250754158573999E-4</v>
      </c>
      <c r="H127" s="38">
        <v>1.8690187319993001E-2</v>
      </c>
      <c r="I127" s="38">
        <v>-2.5530099391523401E-2</v>
      </c>
      <c r="J127" s="38">
        <v>-6.3617936597653801E-2</v>
      </c>
      <c r="K127" s="38">
        <v>4.3728998019129699E-4</v>
      </c>
      <c r="L127" s="38">
        <v>-7.7163892055293797E-4</v>
      </c>
      <c r="M127" s="38">
        <v>0</v>
      </c>
      <c r="N127" s="38">
        <v>0</v>
      </c>
      <c r="O127" s="38">
        <v>-3.5658119120587702E-2</v>
      </c>
      <c r="P127" s="38">
        <v>0</v>
      </c>
      <c r="Q127" s="38">
        <v>2.9339638826931299E-2</v>
      </c>
      <c r="R127" s="38">
        <v>0</v>
      </c>
      <c r="S127" s="38">
        <v>0</v>
      </c>
      <c r="T127" s="38">
        <v>0</v>
      </c>
      <c r="U127" s="38">
        <v>0</v>
      </c>
      <c r="V127" s="38">
        <v>0</v>
      </c>
      <c r="W127" s="38">
        <v>0</v>
      </c>
      <c r="X127" s="38">
        <v>0</v>
      </c>
      <c r="Y127" s="38">
        <v>4.1848803833889701E-4</v>
      </c>
      <c r="Z127" s="38">
        <v>3.3587477679346799E-4</v>
      </c>
      <c r="AA127" s="38">
        <v>2.6458931128847999E-4</v>
      </c>
      <c r="AB127" s="38">
        <v>2.09309091130676E-4</v>
      </c>
      <c r="AC127" s="38">
        <v>3.67090715022505E-4</v>
      </c>
      <c r="AD127" s="39">
        <v>6.1526485170027194E-5</v>
      </c>
      <c r="AE127" s="38">
        <v>-1.6763134980668901E-3</v>
      </c>
      <c r="AF127" s="38">
        <v>-8.1340638910376198E-2</v>
      </c>
      <c r="AH127">
        <f t="shared" si="3"/>
        <v>-7.1873746631478566E-2</v>
      </c>
      <c r="AJ127">
        <f t="shared" si="4"/>
        <v>-7.1873746631478566E-2</v>
      </c>
      <c r="AK127">
        <f t="shared" si="5"/>
        <v>-7.3967915029413911E-2</v>
      </c>
    </row>
    <row r="128" spans="1:37">
      <c r="A128" s="37">
        <v>50678</v>
      </c>
      <c r="B128" s="38">
        <v>4.88978872487682E-3</v>
      </c>
      <c r="C128" s="39">
        <v>-8.8800771633619797E-5</v>
      </c>
      <c r="D128" s="38">
        <v>2.7062077354693398E-4</v>
      </c>
      <c r="E128" s="38">
        <v>-3.8319238677137998E-4</v>
      </c>
      <c r="F128" s="38">
        <v>-8.3174044419938604E-3</v>
      </c>
      <c r="G128" s="38">
        <v>-3.8540889092306802E-4</v>
      </c>
      <c r="H128" s="38">
        <v>1.88684512119148E-2</v>
      </c>
      <c r="I128" s="38">
        <v>-2.5773589674939801E-2</v>
      </c>
      <c r="J128" s="38">
        <v>-6.18462994469548E-2</v>
      </c>
      <c r="K128" s="38">
        <v>3.5754092641696099E-4</v>
      </c>
      <c r="L128" s="38">
        <v>-4.5527734983147301E-4</v>
      </c>
      <c r="M128" s="38">
        <v>0</v>
      </c>
      <c r="N128" s="38">
        <v>0</v>
      </c>
      <c r="O128" s="38">
        <v>-3.5111889395733398E-2</v>
      </c>
      <c r="P128" s="38">
        <v>0</v>
      </c>
      <c r="Q128" s="38">
        <v>2.9025219807404402E-2</v>
      </c>
      <c r="R128" s="38">
        <v>0</v>
      </c>
      <c r="S128" s="38">
        <v>0</v>
      </c>
      <c r="T128" s="38">
        <v>0</v>
      </c>
      <c r="U128" s="38">
        <v>0</v>
      </c>
      <c r="V128" s="38">
        <v>0</v>
      </c>
      <c r="W128" s="38">
        <v>0</v>
      </c>
      <c r="X128" s="38">
        <v>0</v>
      </c>
      <c r="Y128" s="38">
        <v>4.0691497384650498E-4</v>
      </c>
      <c r="Z128" s="38">
        <v>2.4805523031502401E-4</v>
      </c>
      <c r="AA128" s="38">
        <v>2.4257251142842401E-4</v>
      </c>
      <c r="AB128" s="38">
        <v>1.69303085377216E-4</v>
      </c>
      <c r="AC128" s="38">
        <v>3.5984263315953899E-4</v>
      </c>
      <c r="AD128" s="38">
        <v>1.6176001858428501E-4</v>
      </c>
      <c r="AE128" s="38">
        <v>-1.6573706352396901E-3</v>
      </c>
      <c r="AF128" s="38">
        <v>-7.9019163097145004E-2</v>
      </c>
      <c r="AH128">
        <f t="shared" si="3"/>
        <v>-6.9552270818247372E-2</v>
      </c>
      <c r="AJ128">
        <f t="shared" si="4"/>
        <v>-6.9552270818247372E-2</v>
      </c>
      <c r="AK128">
        <f t="shared" si="5"/>
        <v>-7.1498260197375332E-2</v>
      </c>
    </row>
    <row r="129" spans="1:37">
      <c r="A129" s="37">
        <v>50770</v>
      </c>
      <c r="B129" s="38">
        <v>4.8422882134582798E-3</v>
      </c>
      <c r="C129" s="39">
        <v>-8.4795463226844704E-5</v>
      </c>
      <c r="D129" s="38">
        <v>3.1641592382153399E-4</v>
      </c>
      <c r="E129" s="38">
        <v>-3.3037441964293101E-4</v>
      </c>
      <c r="F129" s="38">
        <v>-8.1488986347921198E-3</v>
      </c>
      <c r="G129" s="38">
        <v>-4.3130789025923999E-4</v>
      </c>
      <c r="H129" s="38">
        <v>1.9000734387940699E-2</v>
      </c>
      <c r="I129" s="38">
        <v>-2.5903428260709498E-2</v>
      </c>
      <c r="J129" s="38">
        <v>-6.0111105527404202E-2</v>
      </c>
      <c r="K129" s="38">
        <v>2.8668451877970501E-4</v>
      </c>
      <c r="L129" s="38">
        <v>-1.6112779621178799E-4</v>
      </c>
      <c r="M129" s="38">
        <v>0</v>
      </c>
      <c r="N129" s="38">
        <v>0</v>
      </c>
      <c r="O129" s="38">
        <v>-3.45710065008192E-2</v>
      </c>
      <c r="P129" s="38">
        <v>0</v>
      </c>
      <c r="Q129" s="38">
        <v>2.8715937616712699E-2</v>
      </c>
      <c r="R129" s="38">
        <v>0</v>
      </c>
      <c r="S129" s="38">
        <v>0</v>
      </c>
      <c r="T129" s="38">
        <v>0</v>
      </c>
      <c r="U129" s="38">
        <v>0</v>
      </c>
      <c r="V129" s="38">
        <v>0</v>
      </c>
      <c r="W129" s="38">
        <v>0</v>
      </c>
      <c r="X129" s="38">
        <v>0</v>
      </c>
      <c r="Y129" s="38">
        <v>3.9520700980259402E-4</v>
      </c>
      <c r="Z129" s="38">
        <v>1.72044508743701E-4</v>
      </c>
      <c r="AA129" s="38">
        <v>2.23091824191038E-4</v>
      </c>
      <c r="AB129" s="38">
        <v>1.3473216944926599E-4</v>
      </c>
      <c r="AC129" s="38">
        <v>3.5225318353907398E-4</v>
      </c>
      <c r="AD129" s="38">
        <v>2.4714701857637598E-4</v>
      </c>
      <c r="AE129" s="38">
        <v>-1.63864014160864E-3</v>
      </c>
      <c r="AF129" s="38">
        <v>-7.6694148259652595E-2</v>
      </c>
      <c r="AH129">
        <f t="shared" si="3"/>
        <v>-6.7227255980754963E-2</v>
      </c>
      <c r="AJ129">
        <f t="shared" si="4"/>
        <v>-6.7227255980754963E-2</v>
      </c>
      <c r="AK129">
        <f t="shared" si="5"/>
        <v>-6.9038416213836717E-2</v>
      </c>
    </row>
    <row r="130" spans="1:37">
      <c r="A130" s="37">
        <v>50860</v>
      </c>
      <c r="B130" s="38">
        <v>4.7948003262944404E-3</v>
      </c>
      <c r="C130" s="39">
        <v>-8.1076637615559006E-5</v>
      </c>
      <c r="D130" s="38">
        <v>3.60010232976743E-4</v>
      </c>
      <c r="E130" s="38">
        <v>-2.8458364388744302E-4</v>
      </c>
      <c r="F130" s="38">
        <v>-7.9850570753481898E-3</v>
      </c>
      <c r="G130" s="38">
        <v>-4.7971967742826299E-4</v>
      </c>
      <c r="H130" s="38">
        <v>1.90905751814648E-2</v>
      </c>
      <c r="I130" s="38">
        <v>-2.5932927720467399E-2</v>
      </c>
      <c r="J130" s="38">
        <v>-5.8413022806166302E-2</v>
      </c>
      <c r="K130" s="38">
        <v>2.2393219927496999E-4</v>
      </c>
      <c r="L130" s="38">
        <v>1.1217737159977E-4</v>
      </c>
      <c r="M130" s="38">
        <v>0</v>
      </c>
      <c r="N130" s="38">
        <v>0</v>
      </c>
      <c r="O130" s="38">
        <v>-3.4036142361900897E-2</v>
      </c>
      <c r="P130" s="38">
        <v>0</v>
      </c>
      <c r="Q130" s="38">
        <v>2.8411488839564601E-2</v>
      </c>
      <c r="R130" s="38">
        <v>0</v>
      </c>
      <c r="S130" s="38">
        <v>0</v>
      </c>
      <c r="T130" s="38">
        <v>0</v>
      </c>
      <c r="U130" s="38">
        <v>0</v>
      </c>
      <c r="V130" s="38">
        <v>0</v>
      </c>
      <c r="W130" s="38">
        <v>0</v>
      </c>
      <c r="X130" s="38">
        <v>0</v>
      </c>
      <c r="Y130" s="38">
        <v>3.83466591988894E-4</v>
      </c>
      <c r="Z130" s="38">
        <v>1.0650812623007901E-4</v>
      </c>
      <c r="AA130" s="38">
        <v>2.0584467713410801E-4</v>
      </c>
      <c r="AB130" s="38">
        <v>1.04949209787126E-4</v>
      </c>
      <c r="AC130" s="38">
        <v>3.4440772047815101E-4</v>
      </c>
      <c r="AD130" s="38">
        <v>3.1937415511458099E-4</v>
      </c>
      <c r="AE130" s="38">
        <v>-1.6201199785553001E-3</v>
      </c>
      <c r="AF130" s="38">
        <v>-7.4375115269453104E-2</v>
      </c>
      <c r="AH130">
        <f t="shared" ref="AH130:AH132" si="6">AF130+$AG$2</f>
        <v>-6.4908222990555473E-2</v>
      </c>
      <c r="AJ130">
        <f t="shared" ref="AJ130:AJ132" si="7">+AH130</f>
        <v>-6.4908222990555473E-2</v>
      </c>
      <c r="AK130">
        <f t="shared" ref="AK130:AK132" si="8">AH130-SUM(Y130:AD130,K130)</f>
        <v>-6.6596705670563389E-2</v>
      </c>
    </row>
    <row r="131" spans="1:37">
      <c r="A131" s="37">
        <v>50951</v>
      </c>
      <c r="B131" s="38">
        <v>4.7473327006591201E-3</v>
      </c>
      <c r="C131" s="39">
        <v>-7.7618037575891903E-5</v>
      </c>
      <c r="D131" s="38">
        <v>4.01499202580549E-4</v>
      </c>
      <c r="E131" s="38">
        <v>-2.4496031522755398E-4</v>
      </c>
      <c r="F131" s="38">
        <v>-7.8257377029741192E-3</v>
      </c>
      <c r="G131" s="38">
        <v>-5.3018672518030001E-4</v>
      </c>
      <c r="H131" s="38">
        <v>1.91413186543322E-2</v>
      </c>
      <c r="I131" s="38">
        <v>-2.5874247864741899E-2</v>
      </c>
      <c r="J131" s="38">
        <v>-5.6752539212212003E-2</v>
      </c>
      <c r="K131" s="38">
        <v>1.68544249907251E-4</v>
      </c>
      <c r="L131" s="38">
        <v>3.6593387473911999E-4</v>
      </c>
      <c r="M131" s="38">
        <v>0</v>
      </c>
      <c r="N131" s="38">
        <v>0</v>
      </c>
      <c r="O131" s="38">
        <v>-3.3507858837639903E-2</v>
      </c>
      <c r="P131" s="38">
        <v>0</v>
      </c>
      <c r="Q131" s="38">
        <v>2.8111604946525499E-2</v>
      </c>
      <c r="R131" s="38">
        <v>0</v>
      </c>
      <c r="S131" s="38">
        <v>0</v>
      </c>
      <c r="T131" s="38">
        <v>0</v>
      </c>
      <c r="U131" s="38">
        <v>0</v>
      </c>
      <c r="V131" s="38">
        <v>0</v>
      </c>
      <c r="W131" s="38">
        <v>0</v>
      </c>
      <c r="X131" s="38">
        <v>0</v>
      </c>
      <c r="Y131" s="38">
        <v>3.7177726376316902E-4</v>
      </c>
      <c r="Z131" s="39">
        <v>5.0243156900011897E-5</v>
      </c>
      <c r="AA131" s="38">
        <v>1.90562067978586E-4</v>
      </c>
      <c r="AB131" s="39">
        <v>7.9375860742452999E-5</v>
      </c>
      <c r="AC131" s="38">
        <v>3.3637969848734802E-4</v>
      </c>
      <c r="AD131" s="38">
        <v>3.7996434464421702E-4</v>
      </c>
      <c r="AE131" s="38">
        <v>-1.60180811135749E-3</v>
      </c>
      <c r="AF131" s="38">
        <v>-7.2070420785642103E-2</v>
      </c>
      <c r="AH131">
        <f t="shared" si="6"/>
        <v>-6.2603528506744471E-2</v>
      </c>
      <c r="AJ131">
        <f t="shared" si="7"/>
        <v>-6.2603528506744471E-2</v>
      </c>
      <c r="AK131">
        <f t="shared" si="8"/>
        <v>-6.418037514916751E-2</v>
      </c>
    </row>
    <row r="132" spans="1:37">
      <c r="A132" s="37">
        <v>51043</v>
      </c>
      <c r="B132" s="38">
        <v>4.6998930654525298E-3</v>
      </c>
      <c r="C132" s="39">
        <v>-7.4395781034993497E-5</v>
      </c>
      <c r="D132" s="38">
        <v>4.4097456693115199E-4</v>
      </c>
      <c r="E132" s="38">
        <v>-2.1073990314141299E-4</v>
      </c>
      <c r="F132" s="38">
        <v>-7.6707978541988298E-3</v>
      </c>
      <c r="G132" s="38">
        <v>-5.8228039120078099E-4</v>
      </c>
      <c r="H132" s="38">
        <v>1.9156122003984699E-2</v>
      </c>
      <c r="I132" s="38">
        <v>-2.57384637210092E-2</v>
      </c>
      <c r="J132" s="38">
        <v>-5.5129979109282301E-2</v>
      </c>
      <c r="K132" s="38">
        <v>1.19830069368325E-4</v>
      </c>
      <c r="L132" s="38">
        <v>6.0136680732532399E-4</v>
      </c>
      <c r="M132" s="38">
        <v>0</v>
      </c>
      <c r="N132" s="38">
        <v>0</v>
      </c>
      <c r="O132" s="38">
        <v>-3.2986620163968298E-2</v>
      </c>
      <c r="P132" s="38">
        <v>0</v>
      </c>
      <c r="Q132" s="38">
        <v>2.7816048276909599E-2</v>
      </c>
      <c r="R132" s="38">
        <v>0</v>
      </c>
      <c r="S132" s="38">
        <v>0</v>
      </c>
      <c r="T132" s="38">
        <v>0</v>
      </c>
      <c r="U132" s="38">
        <v>0</v>
      </c>
      <c r="V132" s="38">
        <v>0</v>
      </c>
      <c r="W132" s="38">
        <v>0</v>
      </c>
      <c r="X132" s="38">
        <v>0</v>
      </c>
      <c r="Y132" s="38">
        <v>3.6020645305951098E-4</v>
      </c>
      <c r="Z132" s="39">
        <v>2.1676010422723702E-6</v>
      </c>
      <c r="AA132" s="38">
        <v>1.7700529981445399E-4</v>
      </c>
      <c r="AB132" s="39">
        <v>5.7496283928864503E-5</v>
      </c>
      <c r="AC132" s="38">
        <v>3.2823211063952898E-4</v>
      </c>
      <c r="AD132" s="38">
        <v>4.3028960634303002E-4</v>
      </c>
      <c r="AE132" s="38">
        <v>-1.58370250987716E-3</v>
      </c>
      <c r="AF132" s="38">
        <v>-6.9787347288908605E-2</v>
      </c>
      <c r="AH132">
        <f t="shared" si="6"/>
        <v>-6.0320455010010973E-2</v>
      </c>
      <c r="AJ132">
        <f t="shared" si="7"/>
        <v>-6.0320455010010973E-2</v>
      </c>
      <c r="AK132">
        <f t="shared" si="8"/>
        <v>-6.179568243420696E-2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5187A-B3F9-4D34-A3EB-4E837282E8A6}">
  <sheetPr codeName="Sheet20"/>
  <dimension ref="A1:O317"/>
  <sheetViews>
    <sheetView topLeftCell="G5" zoomScale="145" zoomScaleNormal="145" workbookViewId="0">
      <selection activeCell="J185" sqref="J185:M185"/>
    </sheetView>
  </sheetViews>
  <sheetFormatPr defaultColWidth="8.85546875" defaultRowHeight="15"/>
  <sheetData>
    <row r="1" spans="1:7">
      <c r="A1" s="13" t="s">
        <v>13</v>
      </c>
      <c r="B1" t="s">
        <v>32</v>
      </c>
      <c r="C1" t="s">
        <v>33</v>
      </c>
      <c r="D1" t="s">
        <v>41</v>
      </c>
      <c r="E1" t="s">
        <v>32</v>
      </c>
      <c r="F1" t="s">
        <v>33</v>
      </c>
      <c r="G1" t="s">
        <v>41</v>
      </c>
    </row>
    <row r="2" spans="1:7">
      <c r="A2" s="11">
        <v>22282</v>
      </c>
      <c r="B2">
        <f>+'HLW - 2025Q2'!C7</f>
        <v>4.94953754287718</v>
      </c>
      <c r="C2">
        <f>+'HLW - 2025Q2'!G7</f>
        <v>5.2439839582963501E-3</v>
      </c>
      <c r="D2">
        <f>+'HLW - 2025Q2'!K7</f>
        <v>5.44055954112648</v>
      </c>
    </row>
    <row r="3" spans="1:7">
      <c r="A3" s="11">
        <v>22372</v>
      </c>
      <c r="B3">
        <f>+'HLW - 2025Q2'!C8</f>
        <v>5.1448665533899298</v>
      </c>
      <c r="C3">
        <f>+'HLW - 2025Q2'!G8</f>
        <v>1.18218369223053E-2</v>
      </c>
      <c r="D3">
        <f>+'HLW - 2025Q2'!K8</f>
        <v>5.6616371933967997</v>
      </c>
    </row>
    <row r="4" spans="1:7">
      <c r="A4" s="11">
        <v>22463</v>
      </c>
      <c r="B4">
        <f>+'HLW - 2025Q2'!C9</f>
        <v>5.0578662972975703</v>
      </c>
      <c r="C4">
        <f>+'HLW - 2025Q2'!G9</f>
        <v>1.44936548366346E-2</v>
      </c>
      <c r="D4">
        <f>+'HLW - 2025Q2'!K9</f>
        <v>5.5687700157342803</v>
      </c>
    </row>
    <row r="5" spans="1:7">
      <c r="A5" s="11">
        <v>22555</v>
      </c>
      <c r="B5">
        <f>+'HLW - 2025Q2'!C10</f>
        <v>5.0328480996002201</v>
      </c>
      <c r="C5">
        <f>+'HLW - 2025Q2'!G10</f>
        <v>1.13668981520865E-2</v>
      </c>
      <c r="D5">
        <f>+'HLW - 2025Q2'!K10</f>
        <v>5.5381696217697396</v>
      </c>
    </row>
    <row r="6" spans="1:7">
      <c r="A6" s="11">
        <v>22647</v>
      </c>
      <c r="B6">
        <f>+'HLW - 2025Q2'!C11</f>
        <v>4.8618989876245804</v>
      </c>
      <c r="C6">
        <f>+'HLW - 2025Q2'!G11</f>
        <v>1.3886532830387099E-2</v>
      </c>
      <c r="D6">
        <f>+'HLW - 2025Q2'!K11</f>
        <v>5.35296214866149</v>
      </c>
    </row>
    <row r="7" spans="1:7">
      <c r="A7" s="11">
        <v>22737</v>
      </c>
      <c r="B7">
        <f>+'HLW - 2025Q2'!C12</f>
        <v>4.3830335309326802</v>
      </c>
      <c r="C7">
        <f>+'HLW - 2025Q2'!G12</f>
        <v>7.4214461447429797E-3</v>
      </c>
      <c r="D7">
        <f>+'HLW - 2025Q2'!K12</f>
        <v>4.8206328081944898</v>
      </c>
    </row>
    <row r="8" spans="1:7">
      <c r="A8" s="11">
        <v>22828</v>
      </c>
      <c r="B8">
        <f>+'HLW - 2025Q2'!C13</f>
        <v>4.2850229029330302</v>
      </c>
      <c r="C8">
        <f>+'HLW - 2025Q2'!G13</f>
        <v>3.9528910483871199E-3</v>
      </c>
      <c r="D8">
        <f>+'HLW - 2025Q2'!K13</f>
        <v>4.7095342600898098</v>
      </c>
    </row>
    <row r="9" spans="1:7">
      <c r="A9" s="11">
        <v>22920</v>
      </c>
      <c r="B9">
        <f>+'HLW - 2025Q2'!C14</f>
        <v>3.8884720680343601</v>
      </c>
      <c r="C9">
        <f>+'HLW - 2025Q2'!G14</f>
        <v>-1.1046072861790599E-2</v>
      </c>
      <c r="D9">
        <f>+'HLW - 2025Q2'!K14</f>
        <v>4.25906452674693</v>
      </c>
    </row>
    <row r="10" spans="1:7">
      <c r="A10" s="11">
        <v>23012</v>
      </c>
      <c r="B10">
        <f>+'HLW - 2025Q2'!C15</f>
        <v>3.8697113585809602</v>
      </c>
      <c r="C10">
        <f>+'HLW - 2025Q2'!G15</f>
        <v>-5.4378923972259602E-3</v>
      </c>
      <c r="D10">
        <f>+'HLW - 2025Q2'!K15</f>
        <v>4.2440707065049104</v>
      </c>
    </row>
    <row r="11" spans="1:7">
      <c r="A11" s="11">
        <v>23102</v>
      </c>
      <c r="B11">
        <f>+'HLW - 2025Q2'!C16</f>
        <v>3.8368418945916298</v>
      </c>
      <c r="C11">
        <f>+'HLW - 2025Q2'!G16</f>
        <v>-1.9030078409867401E-3</v>
      </c>
      <c r="D11">
        <f>+'HLW - 2025Q2'!K16</f>
        <v>4.2115101159931703</v>
      </c>
    </row>
    <row r="12" spans="1:7">
      <c r="A12" s="11">
        <v>23193</v>
      </c>
      <c r="B12">
        <f>+'HLW - 2025Q2'!C17</f>
        <v>4.1271433419050796</v>
      </c>
      <c r="C12">
        <f>+'HLW - 2025Q2'!G17</f>
        <v>5.8265986211602097E-3</v>
      </c>
      <c r="D12">
        <f>+'HLW - 2025Q2'!K17</f>
        <v>4.5380331368263001</v>
      </c>
    </row>
    <row r="13" spans="1:7">
      <c r="A13" s="11">
        <v>23285</v>
      </c>
      <c r="B13">
        <f>+'HLW - 2025Q2'!C18</f>
        <v>3.87784115827509</v>
      </c>
      <c r="C13">
        <f>+'HLW - 2025Q2'!G18</f>
        <v>1.05535461930512E-2</v>
      </c>
      <c r="D13">
        <f>+'HLW - 2025Q2'!K18</f>
        <v>4.2689898532641601</v>
      </c>
    </row>
    <row r="14" spans="1:7">
      <c r="A14" s="11">
        <v>23377</v>
      </c>
      <c r="B14">
        <f>+'HLW - 2025Q2'!C19</f>
        <v>4.1528568645272204</v>
      </c>
      <c r="C14">
        <f>+'HLW - 2025Q2'!G19</f>
        <v>1.1984879053073501E-2</v>
      </c>
      <c r="D14">
        <f>+'HLW - 2025Q2'!K19</f>
        <v>4.5724286229217803</v>
      </c>
    </row>
    <row r="15" spans="1:7">
      <c r="A15" s="11">
        <v>23468</v>
      </c>
      <c r="B15">
        <f>+'HLW - 2025Q2'!C20</f>
        <v>4.0915067865666801</v>
      </c>
      <c r="C15">
        <f>+'HLW - 2025Q2'!G20</f>
        <v>-3.7361839160841401E-3</v>
      </c>
      <c r="D15">
        <f>+'HLW - 2025Q2'!K20</f>
        <v>4.4893362085316602</v>
      </c>
    </row>
    <row r="16" spans="1:7">
      <c r="A16" s="11">
        <v>23559</v>
      </c>
      <c r="B16">
        <f>+'HLW - 2025Q2'!C21</f>
        <v>4.1881953298355796</v>
      </c>
      <c r="C16">
        <f>+'HLW - 2025Q2'!G21</f>
        <v>-1.1044620136808901E-2</v>
      </c>
      <c r="D16">
        <f>+'HLW - 2025Q2'!K21</f>
        <v>4.5882059230728496</v>
      </c>
    </row>
    <row r="17" spans="1:4">
      <c r="A17" s="11">
        <v>23651</v>
      </c>
      <c r="B17">
        <f>+'HLW - 2025Q2'!C22</f>
        <v>3.9713943865308301</v>
      </c>
      <c r="C17">
        <f>+'HLW - 2025Q2'!G22</f>
        <v>-2.6149535119496699E-2</v>
      </c>
      <c r="D17">
        <f>+'HLW - 2025Q2'!K22</f>
        <v>4.3350218886280203</v>
      </c>
    </row>
    <row r="18" spans="1:4">
      <c r="A18" s="11">
        <v>23743</v>
      </c>
      <c r="B18">
        <f>+'HLW - 2025Q2'!C23</f>
        <v>4.30176233848547</v>
      </c>
      <c r="C18">
        <f>+'HLW - 2025Q2'!G23</f>
        <v>-1.0847578582289699E-2</v>
      </c>
      <c r="D18">
        <f>+'HLW - 2025Q2'!K23</f>
        <v>4.7131161370295303</v>
      </c>
    </row>
    <row r="19" spans="1:4">
      <c r="A19" s="11">
        <v>23833</v>
      </c>
      <c r="B19">
        <f>+'HLW - 2025Q2'!C24</f>
        <v>4.2837260561747703</v>
      </c>
      <c r="C19">
        <f>+'HLW - 2025Q2'!G24</f>
        <v>-1.9713016603552399E-2</v>
      </c>
      <c r="D19">
        <f>+'HLW - 2025Q2'!K24</f>
        <v>4.6844442251735696</v>
      </c>
    </row>
    <row r="20" spans="1:4">
      <c r="A20" s="11">
        <v>23924</v>
      </c>
      <c r="B20">
        <f>+'HLW - 2025Q2'!C25</f>
        <v>4.5130887088326501</v>
      </c>
      <c r="C20">
        <f>+'HLW - 2025Q2'!G25</f>
        <v>-1.8950659602423599E-2</v>
      </c>
      <c r="D20">
        <f>+'HLW - 2025Q2'!K25</f>
        <v>4.9370802942993501</v>
      </c>
    </row>
    <row r="21" spans="1:4">
      <c r="A21" s="11">
        <v>24016</v>
      </c>
      <c r="B21">
        <f>+'HLW - 2025Q2'!C26</f>
        <v>4.7080615568876301</v>
      </c>
      <c r="C21">
        <f>+'HLW - 2025Q2'!G26</f>
        <v>-1.630376501894E-2</v>
      </c>
      <c r="D21">
        <f>+'HLW - 2025Q2'!K26</f>
        <v>5.15383586976023</v>
      </c>
    </row>
    <row r="22" spans="1:4">
      <c r="A22" s="11">
        <v>24108</v>
      </c>
      <c r="B22">
        <f>+'HLW - 2025Q2'!C27</f>
        <v>4.8970319255207402</v>
      </c>
      <c r="C22">
        <f>+'HLW - 2025Q2'!G27</f>
        <v>4.3967251374216702E-3</v>
      </c>
      <c r="D22">
        <f>+'HLW - 2025Q2'!K27</f>
        <v>5.3820534411747101</v>
      </c>
    </row>
    <row r="23" spans="1:4">
      <c r="A23" s="11">
        <v>24198</v>
      </c>
      <c r="B23">
        <f>+'HLW - 2025Q2'!C28</f>
        <v>4.62998551763107</v>
      </c>
      <c r="C23">
        <f>+'HLW - 2025Q2'!G28</f>
        <v>3.9337721466442897E-2</v>
      </c>
      <c r="D23">
        <f>+'HLW - 2025Q2'!K28</f>
        <v>5.1237384549569498</v>
      </c>
    </row>
    <row r="24" spans="1:4">
      <c r="A24" s="11">
        <v>24289</v>
      </c>
      <c r="B24">
        <f>+'HLW - 2025Q2'!C29</f>
        <v>4.6072934226051796</v>
      </c>
      <c r="C24">
        <f>+'HLW - 2025Q2'!G29</f>
        <v>4.9024719241902201E-2</v>
      </c>
      <c r="D24">
        <f>+'HLW - 2025Q2'!K29</f>
        <v>5.1085062161268802</v>
      </c>
    </row>
    <row r="25" spans="1:4">
      <c r="A25" s="11">
        <v>24381</v>
      </c>
      <c r="B25">
        <f>+'HLW - 2025Q2'!C30</f>
        <v>4.5804075576531504</v>
      </c>
      <c r="C25">
        <f>+'HLW - 2025Q2'!G30</f>
        <v>5.7429363628031603E-2</v>
      </c>
      <c r="D25">
        <f>+'HLW - 2025Q2'!K30</f>
        <v>5.0873862516428199</v>
      </c>
    </row>
    <row r="26" spans="1:4">
      <c r="A26" s="11">
        <v>24473</v>
      </c>
      <c r="B26">
        <f>+'HLW - 2025Q2'!C31</f>
        <v>4.5965771826673496</v>
      </c>
      <c r="C26">
        <f>+'HLW - 2025Q2'!G31</f>
        <v>5.71740161082705E-3</v>
      </c>
      <c r="D26">
        <f>+'HLW - 2025Q2'!K31</f>
        <v>5.0534309009518203</v>
      </c>
    </row>
    <row r="27" spans="1:4">
      <c r="A27" s="11">
        <v>24563</v>
      </c>
      <c r="B27">
        <f>+'HLW - 2025Q2'!C32</f>
        <v>4.4032585203395298</v>
      </c>
      <c r="C27">
        <f>+'HLW - 2025Q2'!G32</f>
        <v>-5.4674043679068599E-3</v>
      </c>
      <c r="D27">
        <f>+'HLW - 2025Q2'!K32</f>
        <v>4.8299539517700296</v>
      </c>
    </row>
    <row r="28" spans="1:4">
      <c r="A28" s="11">
        <v>24654</v>
      </c>
      <c r="B28">
        <f>+'HLW - 2025Q2'!C33</f>
        <v>4.3987148706929604</v>
      </c>
      <c r="C28">
        <f>+'HLW - 2025Q2'!G33</f>
        <v>2.1424059894470101E-2</v>
      </c>
      <c r="D28">
        <f>+'HLW - 2025Q2'!K33</f>
        <v>4.85185582470264</v>
      </c>
    </row>
    <row r="29" spans="1:4">
      <c r="A29" s="11">
        <v>24746</v>
      </c>
      <c r="B29">
        <f>+'HLW - 2025Q2'!C34</f>
        <v>4.31805528652405</v>
      </c>
      <c r="C29">
        <f>+'HLW - 2025Q2'!G34</f>
        <v>3.9912123083855999E-2</v>
      </c>
      <c r="D29">
        <f>+'HLW - 2025Q2'!K34</f>
        <v>4.7817678767252998</v>
      </c>
    </row>
    <row r="30" spans="1:4">
      <c r="A30" s="11">
        <v>24838</v>
      </c>
      <c r="B30">
        <f>+'HLW - 2025Q2'!C35</f>
        <v>4.4854047197260201</v>
      </c>
      <c r="C30">
        <f>+'HLW - 2025Q2'!G35</f>
        <v>7.7750258468607697E-2</v>
      </c>
      <c r="D30">
        <f>+'HLW - 2025Q2'!K35</f>
        <v>5.00338014653902</v>
      </c>
    </row>
    <row r="31" spans="1:4">
      <c r="A31" s="11">
        <v>24929</v>
      </c>
      <c r="B31">
        <f>+'HLW - 2025Q2'!C36</f>
        <v>4.5310285462457296</v>
      </c>
      <c r="C31">
        <f>+'HLW - 2025Q2'!G36</f>
        <v>8.9669226553245399E-2</v>
      </c>
      <c r="D31">
        <f>+'HLW - 2025Q2'!K36</f>
        <v>5.0654007436974702</v>
      </c>
    </row>
    <row r="32" spans="1:4">
      <c r="A32" s="11">
        <v>25020</v>
      </c>
      <c r="B32">
        <f>+'HLW - 2025Q2'!C37</f>
        <v>4.4246718589793099</v>
      </c>
      <c r="C32">
        <f>+'HLW - 2025Q2'!G37</f>
        <v>7.2217389055524495E-2</v>
      </c>
      <c r="D32">
        <f>+'HLW - 2025Q2'!K37</f>
        <v>4.9311537204071003</v>
      </c>
    </row>
    <row r="33" spans="1:4">
      <c r="A33" s="11">
        <v>25112</v>
      </c>
      <c r="B33">
        <f>+'HLW - 2025Q2'!C38</f>
        <v>4.2923256953687297</v>
      </c>
      <c r="C33">
        <f>+'HLW - 2025Q2'!G38</f>
        <v>6.4756515622145294E-2</v>
      </c>
      <c r="D33">
        <f>+'HLW - 2025Q2'!K38</f>
        <v>4.7783574180023196</v>
      </c>
    </row>
    <row r="34" spans="1:4">
      <c r="A34" s="11">
        <v>25204</v>
      </c>
      <c r="B34">
        <f>+'HLW - 2025Q2'!C39</f>
        <v>4.4244450435467497</v>
      </c>
      <c r="C34">
        <f>+'HLW - 2025Q2'!G39</f>
        <v>4.64807751328166E-2</v>
      </c>
      <c r="D34">
        <f>+'HLW - 2025Q2'!K39</f>
        <v>4.9051680299921898</v>
      </c>
    </row>
    <row r="35" spans="1:4">
      <c r="A35" s="11">
        <v>25294</v>
      </c>
      <c r="B35">
        <f>+'HLW - 2025Q2'!C40</f>
        <v>4.2530423066948604</v>
      </c>
      <c r="C35">
        <f>+'HLW - 2025Q2'!G40</f>
        <v>4.3494153517006001E-2</v>
      </c>
      <c r="D35">
        <f>+'HLW - 2025Q2'!K40</f>
        <v>4.71395615418208</v>
      </c>
    </row>
    <row r="36" spans="1:4">
      <c r="A36" s="11">
        <v>25385</v>
      </c>
      <c r="B36">
        <f>+'HLW - 2025Q2'!C41</f>
        <v>4.2280700475525297</v>
      </c>
      <c r="C36">
        <f>+'HLW - 2025Q2'!G41</f>
        <v>2.58615449923668E-2</v>
      </c>
      <c r="D36">
        <f>+'HLW - 2025Q2'!K41</f>
        <v>4.6689003556244097</v>
      </c>
    </row>
    <row r="37" spans="1:4">
      <c r="A37" s="11">
        <v>25477</v>
      </c>
      <c r="B37">
        <f>+'HLW - 2025Q2'!C42</f>
        <v>3.9909780171334801</v>
      </c>
      <c r="C37">
        <f>+'HLW - 2025Q2'!G42</f>
        <v>9.4576697037060207E-3</v>
      </c>
      <c r="D37">
        <f>+'HLW - 2025Q2'!K42</f>
        <v>4.3921347818429801</v>
      </c>
    </row>
    <row r="38" spans="1:4">
      <c r="A38" s="11">
        <v>25569</v>
      </c>
      <c r="B38">
        <f>+'HLW - 2025Q2'!C43</f>
        <v>3.8893447678720698</v>
      </c>
      <c r="C38">
        <f>+'HLW - 2025Q2'!G43</f>
        <v>-2.0664246777468601E-2</v>
      </c>
      <c r="D38">
        <f>+'HLW - 2025Q2'!K43</f>
        <v>4.2504047047911104</v>
      </c>
    </row>
    <row r="39" spans="1:4">
      <c r="A39" s="11">
        <v>25659</v>
      </c>
      <c r="B39">
        <f>+'HLW - 2025Q2'!C44</f>
        <v>3.8253189390423898</v>
      </c>
      <c r="C39">
        <f>+'HLW - 2025Q2'!G44</f>
        <v>-2.4955083156930499E-2</v>
      </c>
      <c r="D39">
        <f>+'HLW - 2025Q2'!K44</f>
        <v>4.1758041514969104</v>
      </c>
    </row>
    <row r="40" spans="1:4">
      <c r="A40" s="11">
        <v>25750</v>
      </c>
      <c r="B40">
        <f>+'HLW - 2025Q2'!C45</f>
        <v>3.8852223618380601</v>
      </c>
      <c r="C40">
        <f>+'HLW - 2025Q2'!G45</f>
        <v>-2.9379558157900599E-2</v>
      </c>
      <c r="D40">
        <f>+'HLW - 2025Q2'!K45</f>
        <v>4.2371623891288603</v>
      </c>
    </row>
    <row r="41" spans="1:4">
      <c r="A41" s="11">
        <v>25842</v>
      </c>
      <c r="B41">
        <f>+'HLW - 2025Q2'!C46</f>
        <v>3.4756839856346602</v>
      </c>
      <c r="C41">
        <f>+'HLW - 2025Q2'!G46</f>
        <v>1.4050893743974601E-2</v>
      </c>
      <c r="D41">
        <f>+'HLW - 2025Q2'!K46</f>
        <v>3.8308598532207698</v>
      </c>
    </row>
    <row r="42" spans="1:4">
      <c r="A42" s="11">
        <v>25934</v>
      </c>
      <c r="B42">
        <f>+'HLW - 2025Q2'!C47</f>
        <v>3.8876226356735102</v>
      </c>
      <c r="C42">
        <f>+'HLW - 2025Q2'!G47</f>
        <v>2.6441230456075299E-2</v>
      </c>
      <c r="D42">
        <f>+'HLW - 2025Q2'!K47</f>
        <v>4.2956190291948797</v>
      </c>
    </row>
    <row r="43" spans="1:4">
      <c r="A43" s="11">
        <v>26024</v>
      </c>
      <c r="B43">
        <f>+'HLW - 2025Q2'!C48</f>
        <v>3.6971972666164201</v>
      </c>
      <c r="C43">
        <f>+'HLW - 2025Q2'!G48</f>
        <v>-1.0410023874217999E-2</v>
      </c>
      <c r="D43">
        <f>+'HLW - 2025Q2'!K48</f>
        <v>4.0496528905043201</v>
      </c>
    </row>
    <row r="44" spans="1:4">
      <c r="A44" s="11">
        <v>26115</v>
      </c>
      <c r="B44">
        <f>+'HLW - 2025Q2'!C49</f>
        <v>3.6254288821110299</v>
      </c>
      <c r="C44">
        <f>+'HLW - 2025Q2'!G49</f>
        <v>-7.3543121788791799E-2</v>
      </c>
      <c r="D44">
        <f>+'HLW - 2025Q2'!K49</f>
        <v>3.9077076180308699</v>
      </c>
    </row>
    <row r="45" spans="1:4">
      <c r="A45" s="11">
        <v>26207</v>
      </c>
      <c r="B45">
        <f>+'HLW - 2025Q2'!C50</f>
        <v>3.4744093233242199</v>
      </c>
      <c r="C45">
        <f>+'HLW - 2025Q2'!G50</f>
        <v>-0.20010431883899299</v>
      </c>
      <c r="D45">
        <f>+'HLW - 2025Q2'!K50</f>
        <v>3.6153048751393002</v>
      </c>
    </row>
    <row r="46" spans="1:4">
      <c r="A46" s="11">
        <v>26299</v>
      </c>
      <c r="B46">
        <f>+'HLW - 2025Q2'!C51</f>
        <v>3.6183388764134001</v>
      </c>
      <c r="C46">
        <f>+'HLW - 2025Q2'!G51</f>
        <v>-0.137323699514495</v>
      </c>
      <c r="D46">
        <f>+'HLW - 2025Q2'!K51</f>
        <v>3.8361411779018799</v>
      </c>
    </row>
    <row r="47" spans="1:4">
      <c r="A47" s="11">
        <v>26390</v>
      </c>
      <c r="B47">
        <f>+'HLW - 2025Q2'!C52</f>
        <v>3.8115340362612899</v>
      </c>
      <c r="C47">
        <f>+'HLW - 2025Q2'!G52</f>
        <v>-0.19333794504110299</v>
      </c>
      <c r="D47">
        <f>+'HLW - 2025Q2'!K52</f>
        <v>3.99228345180647</v>
      </c>
    </row>
    <row r="48" spans="1:4">
      <c r="A48" s="11">
        <v>26481</v>
      </c>
      <c r="B48">
        <f>+'HLW - 2025Q2'!C53</f>
        <v>3.6963701752681302</v>
      </c>
      <c r="C48">
        <f>+'HLW - 2025Q2'!G53</f>
        <v>-0.19805107775773101</v>
      </c>
      <c r="D48">
        <f>+'HLW - 2025Q2'!K53</f>
        <v>3.8611035694476499</v>
      </c>
    </row>
    <row r="49" spans="1:4">
      <c r="A49" s="11">
        <v>26573</v>
      </c>
      <c r="B49">
        <f>+'HLW - 2025Q2'!C54</f>
        <v>3.8059449664312202</v>
      </c>
      <c r="C49">
        <f>+'HLW - 2025Q2'!G54</f>
        <v>-0.227571134303094</v>
      </c>
      <c r="D49">
        <f>+'HLW - 2025Q2'!K54</f>
        <v>3.95191264707347</v>
      </c>
    </row>
    <row r="50" spans="1:4">
      <c r="A50" s="11">
        <v>26665</v>
      </c>
      <c r="B50">
        <f>+'HLW - 2025Q2'!C55</f>
        <v>4.0470522860431997</v>
      </c>
      <c r="C50">
        <f>+'HLW - 2025Q2'!G55</f>
        <v>-0.21584338486295901</v>
      </c>
      <c r="D50">
        <f>+'HLW - 2025Q2'!K55</f>
        <v>4.2284114693424302</v>
      </c>
    </row>
    <row r="51" spans="1:4">
      <c r="A51" s="11">
        <v>26755</v>
      </c>
      <c r="B51">
        <f>+'HLW - 2025Q2'!C56</f>
        <v>3.9519614232381302</v>
      </c>
      <c r="C51">
        <f>+'HLW - 2025Q2'!G56</f>
        <v>-5.2176770873574002E-2</v>
      </c>
      <c r="D51">
        <f>+'HLW - 2025Q2'!K56</f>
        <v>4.2876544192073203</v>
      </c>
    </row>
    <row r="52" spans="1:4">
      <c r="A52" s="11">
        <v>26846</v>
      </c>
      <c r="B52">
        <f>+'HLW - 2025Q2'!C57</f>
        <v>3.6725570982306701</v>
      </c>
      <c r="C52">
        <f>+'HLW - 2025Q2'!G57</f>
        <v>-3.8612961959470803E-2</v>
      </c>
      <c r="D52">
        <f>+'HLW - 2025Q2'!K57</f>
        <v>3.9943914465691601</v>
      </c>
    </row>
    <row r="53" spans="1:4">
      <c r="A53" s="11">
        <v>26938</v>
      </c>
      <c r="B53">
        <f>+'HLW - 2025Q2'!C58</f>
        <v>3.7956951037848201</v>
      </c>
      <c r="C53">
        <f>+'HLW - 2025Q2'!G58</f>
        <v>1.3312452819844301E-2</v>
      </c>
      <c r="D53">
        <f>+'HLW - 2025Q2'!K58</f>
        <v>4.1815403870757004</v>
      </c>
    </row>
    <row r="54" spans="1:4">
      <c r="A54" s="11">
        <v>27030</v>
      </c>
      <c r="B54">
        <f>+'HLW - 2025Q2'!C59</f>
        <v>3.5147784969379101</v>
      </c>
      <c r="C54">
        <f>+'HLW - 2025Q2'!G59</f>
        <v>9.5914288056518998E-2</v>
      </c>
      <c r="D54">
        <f>+'HLW - 2025Q2'!K59</f>
        <v>3.9556547342925699</v>
      </c>
    </row>
    <row r="55" spans="1:4">
      <c r="A55" s="11">
        <v>27120</v>
      </c>
      <c r="B55">
        <f>+'HLW - 2025Q2'!C60</f>
        <v>3.4687655483010702</v>
      </c>
      <c r="C55">
        <f>+'HLW - 2025Q2'!G60</f>
        <v>0.33136855579396501</v>
      </c>
      <c r="D55">
        <f>+'HLW - 2025Q2'!K60</f>
        <v>4.1405800600045204</v>
      </c>
    </row>
    <row r="56" spans="1:4">
      <c r="A56" s="11">
        <v>27211</v>
      </c>
      <c r="B56">
        <f>+'HLW - 2025Q2'!C61</f>
        <v>3.16970902640892</v>
      </c>
      <c r="C56">
        <f>+'HLW - 2025Q2'!G61</f>
        <v>0.49453667234119902</v>
      </c>
      <c r="D56">
        <f>+'HLW - 2025Q2'!K61</f>
        <v>3.9753404108096499</v>
      </c>
    </row>
    <row r="57" spans="1:4">
      <c r="A57" s="11">
        <v>27303</v>
      </c>
      <c r="B57">
        <f>+'HLW - 2025Q2'!C62</f>
        <v>3.0903131737621701</v>
      </c>
      <c r="C57">
        <f>+'HLW - 2025Q2'!G62</f>
        <v>0.453820699500812</v>
      </c>
      <c r="D57">
        <f>+'HLW - 2025Q2'!K62</f>
        <v>3.8474361886980701</v>
      </c>
    </row>
    <row r="58" spans="1:4">
      <c r="A58" s="11">
        <v>27395</v>
      </c>
      <c r="B58">
        <f>+'HLW - 2025Q2'!C63</f>
        <v>2.8228220646633999</v>
      </c>
      <c r="C58">
        <f>+'HLW - 2025Q2'!G63</f>
        <v>0.29128131898704601</v>
      </c>
      <c r="D58">
        <f>+'HLW - 2025Q2'!K63</f>
        <v>3.3911524787204299</v>
      </c>
    </row>
    <row r="59" spans="1:4">
      <c r="A59" s="11">
        <v>27485</v>
      </c>
      <c r="B59">
        <f>+'HLW - 2025Q2'!C64</f>
        <v>2.9074002681812301</v>
      </c>
      <c r="C59">
        <f>+'HLW - 2025Q2'!G64</f>
        <v>0.111565020848304</v>
      </c>
      <c r="D59">
        <f>+'HLW - 2025Q2'!K64</f>
        <v>3.30431540846822</v>
      </c>
    </row>
    <row r="60" spans="1:4">
      <c r="A60" s="11">
        <v>27576</v>
      </c>
      <c r="B60">
        <f>+'HLW - 2025Q2'!C65</f>
        <v>3.0247612261237502</v>
      </c>
      <c r="C60">
        <f>+'HLW - 2025Q2'!G65</f>
        <v>3.2810584158904699E-2</v>
      </c>
      <c r="D60">
        <f>+'HLW - 2025Q2'!K65</f>
        <v>3.35444045495945</v>
      </c>
    </row>
    <row r="61" spans="1:4">
      <c r="A61" s="11">
        <v>27668</v>
      </c>
      <c r="B61">
        <f>+'HLW - 2025Q2'!C66</f>
        <v>2.9888648316861501</v>
      </c>
      <c r="C61">
        <f>+'HLW - 2025Q2'!G66</f>
        <v>3.21587523182294E-2</v>
      </c>
      <c r="D61">
        <f>+'HLW - 2025Q2'!K66</f>
        <v>3.3143691360570502</v>
      </c>
    </row>
    <row r="62" spans="1:4">
      <c r="A62" s="11">
        <v>27760</v>
      </c>
      <c r="B62">
        <f>+'HLW - 2025Q2'!C67</f>
        <v>3.1601423881417201</v>
      </c>
      <c r="C62">
        <f>+'HLW - 2025Q2'!G67</f>
        <v>7.8379239667321406E-3</v>
      </c>
      <c r="D62">
        <f>+'HLW - 2025Q2'!K67</f>
        <v>3.4781360955305902</v>
      </c>
    </row>
    <row r="63" spans="1:4">
      <c r="A63" s="11">
        <v>27851</v>
      </c>
      <c r="B63">
        <f>+'HLW - 2025Q2'!C68</f>
        <v>3.0269385800403001</v>
      </c>
      <c r="C63">
        <f>+'HLW - 2025Q2'!G68</f>
        <v>-0.109051501480371</v>
      </c>
      <c r="D63">
        <f>+'HLW - 2025Q2'!K68</f>
        <v>3.2149694221232901</v>
      </c>
    </row>
    <row r="64" spans="1:4">
      <c r="A64" s="11">
        <v>27942</v>
      </c>
      <c r="B64">
        <f>+'HLW - 2025Q2'!C69</f>
        <v>2.88889023337107</v>
      </c>
      <c r="C64">
        <f>+'HLW - 2025Q2'!G69</f>
        <v>-4.45260461212185E-2</v>
      </c>
      <c r="D64">
        <f>+'HLW - 2025Q2'!K69</f>
        <v>3.1278976181844702</v>
      </c>
    </row>
    <row r="65" spans="1:4">
      <c r="A65" s="11">
        <v>28034</v>
      </c>
      <c r="B65">
        <f>+'HLW - 2025Q2'!C70</f>
        <v>2.8442055571215699</v>
      </c>
      <c r="C65">
        <f>+'HLW - 2025Q2'!G70</f>
        <v>-4.0959698054664102E-2</v>
      </c>
      <c r="D65">
        <f>+'HLW - 2025Q2'!K70</f>
        <v>3.08239366142316</v>
      </c>
    </row>
    <row r="66" spans="1:4">
      <c r="A66" s="11">
        <v>28126</v>
      </c>
      <c r="B66">
        <f>+'HLW - 2025Q2'!C71</f>
        <v>2.88404202361072</v>
      </c>
      <c r="C66">
        <f>+'HLW - 2025Q2'!G71</f>
        <v>2.83177193275835E-3</v>
      </c>
      <c r="D66">
        <f>+'HLW - 2025Q2'!K71</f>
        <v>3.1699313933947302</v>
      </c>
    </row>
    <row r="67" spans="1:4">
      <c r="A67" s="11">
        <v>28216</v>
      </c>
      <c r="B67">
        <f>+'HLW - 2025Q2'!C72</f>
        <v>3.0628546384686501</v>
      </c>
      <c r="C67">
        <f>+'HLW - 2025Q2'!G72</f>
        <v>-2.0758301261897202E-2</v>
      </c>
      <c r="D67">
        <f>+'HLW - 2025Q2'!K72</f>
        <v>3.3427037033390601</v>
      </c>
    </row>
    <row r="68" spans="1:4">
      <c r="A68" s="11">
        <v>28307</v>
      </c>
      <c r="B68">
        <f>+'HLW - 2025Q2'!C73</f>
        <v>3.1593966845243</v>
      </c>
      <c r="C68">
        <f>+'HLW - 2025Q2'!G73</f>
        <v>6.6646604287691298E-3</v>
      </c>
      <c r="D68">
        <f>+'HLW - 2025Q2'!K73</f>
        <v>3.4761439404421202</v>
      </c>
    </row>
    <row r="69" spans="1:4">
      <c r="A69" s="11">
        <v>28399</v>
      </c>
      <c r="B69">
        <f>+'HLW - 2025Q2'!C74</f>
        <v>2.94128669428411</v>
      </c>
      <c r="C69">
        <f>+'HLW - 2025Q2'!G74</f>
        <v>-9.0695364810250298E-2</v>
      </c>
      <c r="D69">
        <f>+'HLW - 2025Q2'!K74</f>
        <v>3.13926727089915</v>
      </c>
    </row>
    <row r="70" spans="1:4">
      <c r="A70" s="11">
        <v>28491</v>
      </c>
      <c r="B70">
        <f>+'HLW - 2025Q2'!C75</f>
        <v>2.8683253809664402</v>
      </c>
      <c r="C70">
        <f>+'HLW - 2025Q2'!G75</f>
        <v>-9.8213739728402805E-2</v>
      </c>
      <c r="D70">
        <f>+'HLW - 2025Q2'!K75</f>
        <v>3.0516267112492801</v>
      </c>
    </row>
    <row r="71" spans="1:4">
      <c r="A71" s="11">
        <v>28581</v>
      </c>
      <c r="B71">
        <f>+'HLW - 2025Q2'!C76</f>
        <v>3.4748066562251401</v>
      </c>
      <c r="C71">
        <f>+'HLW - 2025Q2'!G76</f>
        <v>-1.22735056627216E-2</v>
      </c>
      <c r="D71">
        <f>+'HLW - 2025Q2'!K76</f>
        <v>3.8035720179077899</v>
      </c>
    </row>
    <row r="72" spans="1:4">
      <c r="A72" s="11">
        <v>28672</v>
      </c>
      <c r="B72">
        <f>+'HLW - 2025Q2'!C77</f>
        <v>3.38897266719948</v>
      </c>
      <c r="C72">
        <f>+'HLW - 2025Q2'!G77</f>
        <v>-3.0079861225712101E-2</v>
      </c>
      <c r="D72">
        <f>+'HLW - 2025Q2'!K77</f>
        <v>3.69150739844773</v>
      </c>
    </row>
    <row r="73" spans="1:4">
      <c r="A73" s="11">
        <v>28764</v>
      </c>
      <c r="B73">
        <f>+'HLW - 2025Q2'!C78</f>
        <v>3.4674394800430899</v>
      </c>
      <c r="C73">
        <f>+'HLW - 2025Q2'!G78</f>
        <v>-5.2802705289433398E-3</v>
      </c>
      <c r="D73">
        <f>+'HLW - 2025Q2'!K78</f>
        <v>3.8024750169401602</v>
      </c>
    </row>
    <row r="74" spans="1:4">
      <c r="A74" s="11">
        <v>28856</v>
      </c>
      <c r="B74">
        <f>+'HLW - 2025Q2'!C79</f>
        <v>3.3870229938555898</v>
      </c>
      <c r="C74">
        <f>+'HLW - 2025Q2'!G79</f>
        <v>-0.17765534611835401</v>
      </c>
      <c r="D74">
        <f>+'HLW - 2025Q2'!K79</f>
        <v>3.5417908872944199</v>
      </c>
    </row>
    <row r="75" spans="1:4">
      <c r="A75" s="11">
        <v>28946</v>
      </c>
      <c r="B75">
        <f>+'HLW - 2025Q2'!C80</f>
        <v>3.27597146948222</v>
      </c>
      <c r="C75">
        <f>+'HLW - 2025Q2'!G80</f>
        <v>4.0535281317298701E-2</v>
      </c>
      <c r="D75">
        <f>+'HLW - 2025Q2'!K80</f>
        <v>3.6380307116813202</v>
      </c>
    </row>
    <row r="76" spans="1:4">
      <c r="A76" s="11">
        <v>29037</v>
      </c>
      <c r="B76">
        <f>+'HLW - 2025Q2'!C81</f>
        <v>3.3835695654965599</v>
      </c>
      <c r="C76">
        <f>+'HLW - 2025Q2'!G81</f>
        <v>-4.07268788385498E-2</v>
      </c>
      <c r="D76">
        <f>+'HLW - 2025Q2'!K81</f>
        <v>3.67492698554525</v>
      </c>
    </row>
    <row r="77" spans="1:4">
      <c r="A77" s="11">
        <v>29129</v>
      </c>
      <c r="B77">
        <f>+'HLW - 2025Q2'!C82</f>
        <v>3.32729929408596</v>
      </c>
      <c r="C77">
        <f>+'HLW - 2025Q2'!G82</f>
        <v>3.16665966390062E-2</v>
      </c>
      <c r="D77">
        <f>+'HLW - 2025Q2'!K82</f>
        <v>3.68552747956653</v>
      </c>
    </row>
    <row r="78" spans="1:4">
      <c r="A78" s="11">
        <v>29221</v>
      </c>
      <c r="B78">
        <f>+'HLW - 2025Q2'!C83</f>
        <v>3.3075490370401202</v>
      </c>
      <c r="C78">
        <f>+'HLW - 2025Q2'!G83</f>
        <v>0.171395709086586</v>
      </c>
      <c r="D78">
        <f>+'HLW - 2025Q2'!K83</f>
        <v>3.8035679234366202</v>
      </c>
    </row>
    <row r="79" spans="1:4">
      <c r="A79" s="11">
        <v>29312</v>
      </c>
      <c r="B79">
        <f>+'HLW - 2025Q2'!C84</f>
        <v>2.8927719976512498</v>
      </c>
      <c r="C79">
        <f>+'HLW - 2025Q2'!G84</f>
        <v>8.8754352478879903E-2</v>
      </c>
      <c r="D79">
        <f>+'HLW - 2025Q2'!K84</f>
        <v>3.26544076125283</v>
      </c>
    </row>
    <row r="80" spans="1:4">
      <c r="A80" s="11">
        <v>29403</v>
      </c>
      <c r="B80">
        <f>+'HLW - 2025Q2'!C85</f>
        <v>2.94794932026393</v>
      </c>
      <c r="C80">
        <f>+'HLW - 2025Q2'!G85</f>
        <v>8.9636589334527006E-2</v>
      </c>
      <c r="D80">
        <f>+'HLW - 2025Q2'!K85</f>
        <v>3.3269157620589498</v>
      </c>
    </row>
    <row r="81" spans="1:4">
      <c r="A81" s="11">
        <v>29495</v>
      </c>
      <c r="B81">
        <f>+'HLW - 2025Q2'!C86</f>
        <v>3.2397523372700601</v>
      </c>
      <c r="C81">
        <f>+'HLW - 2025Q2'!G86</f>
        <v>0.193232278784258</v>
      </c>
      <c r="D81">
        <f>+'HLW - 2025Q2'!K86</f>
        <v>3.75095380884457</v>
      </c>
    </row>
    <row r="82" spans="1:4">
      <c r="A82" s="11">
        <v>29587</v>
      </c>
      <c r="B82">
        <f>+'HLW - 2025Q2'!C87</f>
        <v>3.4680145896448802</v>
      </c>
      <c r="C82">
        <f>+'HLW - 2025Q2'!G87</f>
        <v>0.14295734605743299</v>
      </c>
      <c r="D82">
        <f>+'HLW - 2025Q2'!K87</f>
        <v>3.95134418791694</v>
      </c>
    </row>
    <row r="83" spans="1:4">
      <c r="A83" s="11">
        <v>29677</v>
      </c>
      <c r="B83">
        <f>+'HLW - 2025Q2'!C88</f>
        <v>3.20447977143662</v>
      </c>
      <c r="C83">
        <f>+'HLW - 2025Q2'!G88</f>
        <v>-1.4073592049362E-2</v>
      </c>
      <c r="D83">
        <f>+'HLW - 2025Q2'!K88</f>
        <v>3.5049135059241299</v>
      </c>
    </row>
    <row r="84" spans="1:4">
      <c r="A84" s="11">
        <v>29768</v>
      </c>
      <c r="B84">
        <f>+'HLW - 2025Q2'!C89</f>
        <v>3.4462823783262899</v>
      </c>
      <c r="C84">
        <f>+'HLW - 2025Q2'!G89</f>
        <v>-5.9337491278272599E-2</v>
      </c>
      <c r="D84">
        <f>+'HLW - 2025Q2'!K89</f>
        <v>3.7251842065655798</v>
      </c>
    </row>
    <row r="85" spans="1:4">
      <c r="A85" s="11">
        <v>29860</v>
      </c>
      <c r="B85">
        <f>+'HLW - 2025Q2'!C90</f>
        <v>3.1861313648637801</v>
      </c>
      <c r="C85">
        <f>+'HLW - 2025Q2'!G90</f>
        <v>-0.13274322270569799</v>
      </c>
      <c r="D85">
        <f>+'HLW - 2025Q2'!K90</f>
        <v>3.3660946433788199</v>
      </c>
    </row>
    <row r="86" spans="1:4">
      <c r="A86" s="11">
        <v>29952</v>
      </c>
      <c r="B86">
        <f>+'HLW - 2025Q2'!C91</f>
        <v>2.9141936655723502</v>
      </c>
      <c r="C86">
        <f>+'HLW - 2025Q2'!G91</f>
        <v>-0.28591984117289798</v>
      </c>
      <c r="D86">
        <f>+'HLW - 2025Q2'!K91</f>
        <v>2.9142906895828302</v>
      </c>
    </row>
    <row r="87" spans="1:4">
      <c r="A87" s="11">
        <v>30042</v>
      </c>
      <c r="B87">
        <f>+'HLW - 2025Q2'!C92</f>
        <v>3.0285761007818799</v>
      </c>
      <c r="C87">
        <f>+'HLW - 2025Q2'!G92</f>
        <v>-0.335253418902341</v>
      </c>
      <c r="D87">
        <f>+'HLW - 2025Q2'!K92</f>
        <v>2.9905657417860598</v>
      </c>
    </row>
    <row r="88" spans="1:4">
      <c r="A88" s="11">
        <v>30133</v>
      </c>
      <c r="B88">
        <f>+'HLW - 2025Q2'!C93</f>
        <v>2.86253957108771</v>
      </c>
      <c r="C88">
        <f>+'HLW - 2025Q2'!G93</f>
        <v>-0.25790436871870498</v>
      </c>
      <c r="D88">
        <f>+'HLW - 2025Q2'!K93</f>
        <v>2.8855824174625799</v>
      </c>
    </row>
    <row r="89" spans="1:4">
      <c r="A89" s="11">
        <v>30225</v>
      </c>
      <c r="B89">
        <f>+'HLW - 2025Q2'!C94</f>
        <v>2.8028417618210999</v>
      </c>
      <c r="C89">
        <f>+'HLW - 2025Q2'!G94</f>
        <v>-0.29482755832623597</v>
      </c>
      <c r="D89">
        <f>+'HLW - 2025Q2'!K94</f>
        <v>2.7831023089258</v>
      </c>
    </row>
    <row r="90" spans="1:4">
      <c r="A90" s="11">
        <v>30317</v>
      </c>
      <c r="B90">
        <f>+'HLW - 2025Q2'!C95</f>
        <v>2.92154609368438</v>
      </c>
      <c r="C90">
        <f>+'HLW - 2025Q2'!G95</f>
        <v>-0.283700954754739</v>
      </c>
      <c r="D90">
        <f>+'HLW - 2025Q2'!K95</f>
        <v>2.9245836165662098</v>
      </c>
    </row>
    <row r="91" spans="1:4">
      <c r="A91" s="11">
        <v>30407</v>
      </c>
      <c r="B91">
        <f>+'HLW - 2025Q2'!C96</f>
        <v>3.1688186552171</v>
      </c>
      <c r="C91">
        <f>+'HLW - 2025Q2'!G96</f>
        <v>-0.454684332493826</v>
      </c>
      <c r="D91">
        <f>+'HLW - 2025Q2'!K96</f>
        <v>3.0251416482854201</v>
      </c>
    </row>
    <row r="92" spans="1:4">
      <c r="A92" s="11">
        <v>30498</v>
      </c>
      <c r="B92">
        <f>+'HLW - 2025Q2'!C97</f>
        <v>3.2058215606244</v>
      </c>
      <c r="C92">
        <f>+'HLW - 2025Q2'!G97</f>
        <v>-0.19074857804157699</v>
      </c>
      <c r="D92">
        <f>+'HLW - 2025Q2'!K97</f>
        <v>3.3297120005518002</v>
      </c>
    </row>
    <row r="93" spans="1:4">
      <c r="A93" s="11">
        <v>30590</v>
      </c>
      <c r="B93">
        <f>+'HLW - 2025Q2'!C98</f>
        <v>3.3743462785080398</v>
      </c>
      <c r="C93">
        <f>+'HLW - 2025Q2'!G98</f>
        <v>-0.38926932222273802</v>
      </c>
      <c r="D93">
        <f>+'HLW - 2025Q2'!K98</f>
        <v>3.3162560251384701</v>
      </c>
    </row>
    <row r="94" spans="1:4">
      <c r="A94" s="11">
        <v>30682</v>
      </c>
      <c r="B94">
        <f>+'HLW - 2025Q2'!C99</f>
        <v>3.4712370809959601</v>
      </c>
      <c r="C94">
        <f>+'HLW - 2025Q2'!G99</f>
        <v>-0.31855696028068198</v>
      </c>
      <c r="D94">
        <f>+'HLW - 2025Q2'!K99</f>
        <v>3.4933686480234898</v>
      </c>
    </row>
    <row r="95" spans="1:4">
      <c r="A95" s="11">
        <v>30773</v>
      </c>
      <c r="B95">
        <f>+'HLW - 2025Q2'!C100</f>
        <v>3.5431765057999201</v>
      </c>
      <c r="C95">
        <f>+'HLW - 2025Q2'!G100</f>
        <v>-0.22480578162982401</v>
      </c>
      <c r="D95">
        <f>+'HLW - 2025Q2'!K100</f>
        <v>3.6661198284772198</v>
      </c>
    </row>
    <row r="96" spans="1:4">
      <c r="A96" s="11">
        <v>30864</v>
      </c>
      <c r="B96">
        <f>+'HLW - 2025Q2'!C101</f>
        <v>3.5294927495608301</v>
      </c>
      <c r="C96">
        <f>+'HLW - 2025Q2'!G101</f>
        <v>-0.29938497835240602</v>
      </c>
      <c r="D96">
        <f>+'HLW - 2025Q2'!K101</f>
        <v>3.5765138676332402</v>
      </c>
    </row>
    <row r="97" spans="1:4">
      <c r="A97" s="11">
        <v>30956</v>
      </c>
      <c r="B97">
        <f>+'HLW - 2025Q2'!C102</f>
        <v>3.5463173856447701</v>
      </c>
      <c r="C97">
        <f>+'HLW - 2025Q2'!G102</f>
        <v>-0.38172843876377999</v>
      </c>
      <c r="D97">
        <f>+'HLW - 2025Q2'!K102</f>
        <v>3.5126463164272299</v>
      </c>
    </row>
    <row r="98" spans="1:4">
      <c r="A98" s="11">
        <v>31048</v>
      </c>
      <c r="B98">
        <f>+'HLW - 2025Q2'!C103</f>
        <v>3.5406864708420098</v>
      </c>
      <c r="C98">
        <f>+'HLW - 2025Q2'!G103</f>
        <v>-0.134829638176897</v>
      </c>
      <c r="D98">
        <f>+'HLW - 2025Q2'!K103</f>
        <v>3.7533615496477899</v>
      </c>
    </row>
    <row r="99" spans="1:4">
      <c r="A99" s="11">
        <v>31138</v>
      </c>
      <c r="B99">
        <f>+'HLW - 2025Q2'!C104</f>
        <v>3.56920650027386</v>
      </c>
      <c r="C99">
        <f>+'HLW - 2025Q2'!G104</f>
        <v>-0.269609868040386</v>
      </c>
      <c r="D99">
        <f>+'HLW - 2025Q2'!K104</f>
        <v>3.6499004800733101</v>
      </c>
    </row>
    <row r="100" spans="1:4">
      <c r="A100" s="11">
        <v>31229</v>
      </c>
      <c r="B100">
        <f>+'HLW - 2025Q2'!C105</f>
        <v>3.6650345599718199</v>
      </c>
      <c r="C100">
        <f>+'HLW - 2025Q2'!G105</f>
        <v>-0.195571714030532</v>
      </c>
      <c r="D100">
        <f>+'HLW - 2025Q2'!K105</f>
        <v>3.8291718481314398</v>
      </c>
    </row>
    <row r="101" spans="1:4">
      <c r="A101" s="11">
        <v>31321</v>
      </c>
      <c r="B101">
        <f>+'HLW - 2025Q2'!C106</f>
        <v>3.60860133630475</v>
      </c>
      <c r="C101">
        <f>+'HLW - 2025Q2'!G106</f>
        <v>-0.309887743433438</v>
      </c>
      <c r="D101">
        <f>+'HLW - 2025Q2'!K106</f>
        <v>3.6528838918804998</v>
      </c>
    </row>
    <row r="102" spans="1:4">
      <c r="A102" s="11">
        <v>31413</v>
      </c>
      <c r="B102">
        <f>+'HLW - 2025Q2'!C107</f>
        <v>3.57463326193183</v>
      </c>
      <c r="C102">
        <f>+'HLW - 2025Q2'!G107</f>
        <v>-0.19202414145486801</v>
      </c>
      <c r="D102">
        <f>+'HLW - 2025Q2'!K107</f>
        <v>3.7334455840368301</v>
      </c>
    </row>
    <row r="103" spans="1:4">
      <c r="A103" s="11">
        <v>31503</v>
      </c>
      <c r="B103">
        <f>+'HLW - 2025Q2'!C108</f>
        <v>3.5000233392373699</v>
      </c>
      <c r="C103">
        <f>+'HLW - 2025Q2'!G108</f>
        <v>-0.328401176084403</v>
      </c>
      <c r="D103">
        <f>+'HLW - 2025Q2'!K108</f>
        <v>3.5151359506488702</v>
      </c>
    </row>
    <row r="104" spans="1:4">
      <c r="A104" s="11">
        <v>31594</v>
      </c>
      <c r="B104">
        <f>+'HLW - 2025Q2'!C109</f>
        <v>3.5179764984526201</v>
      </c>
      <c r="C104">
        <f>+'HLW - 2025Q2'!G109</f>
        <v>-0.34580469498095201</v>
      </c>
      <c r="D104">
        <f>+'HLW - 2025Q2'!K109</f>
        <v>3.51744762428044</v>
      </c>
    </row>
    <row r="105" spans="1:4">
      <c r="A105" s="11">
        <v>31686</v>
      </c>
      <c r="B105">
        <f>+'HLW - 2025Q2'!C110</f>
        <v>3.4144314369394801</v>
      </c>
      <c r="C105">
        <f>+'HLW - 2025Q2'!G110</f>
        <v>-0.30076586720547099</v>
      </c>
      <c r="D105">
        <f>+'HLW - 2025Q2'!K110</f>
        <v>3.4487788422368499</v>
      </c>
    </row>
    <row r="106" spans="1:4">
      <c r="A106" s="11">
        <v>31778</v>
      </c>
      <c r="B106">
        <f>+'HLW - 2025Q2'!C111</f>
        <v>3.3875302758140902</v>
      </c>
      <c r="C106">
        <f>+'HLW - 2025Q2'!G111</f>
        <v>-0.36797344017907901</v>
      </c>
      <c r="D106">
        <f>+'HLW - 2025Q2'!K111</f>
        <v>3.3520298629593102</v>
      </c>
    </row>
    <row r="107" spans="1:4">
      <c r="A107" s="11">
        <v>31868</v>
      </c>
      <c r="B107">
        <f>+'HLW - 2025Q2'!C112</f>
        <v>3.3821391567483299</v>
      </c>
      <c r="C107">
        <f>+'HLW - 2025Q2'!G112</f>
        <v>-0.217726541997072</v>
      </c>
      <c r="D107">
        <f>+'HLW - 2025Q2'!K112</f>
        <v>3.49635652453843</v>
      </c>
    </row>
    <row r="108" spans="1:4">
      <c r="A108" s="11">
        <v>31959</v>
      </c>
      <c r="B108">
        <f>+'HLW - 2025Q2'!C113</f>
        <v>3.3554321477564399</v>
      </c>
      <c r="C108">
        <f>+'HLW - 2025Q2'!G113</f>
        <v>-0.20721568789162301</v>
      </c>
      <c r="D108">
        <f>+'HLW - 2025Q2'!K113</f>
        <v>3.4775391797562998</v>
      </c>
    </row>
    <row r="109" spans="1:4">
      <c r="A109" s="11">
        <v>32051</v>
      </c>
      <c r="B109">
        <f>+'HLW - 2025Q2'!C114</f>
        <v>3.4897047554978999</v>
      </c>
      <c r="C109">
        <f>+'HLW - 2025Q2'!G114</f>
        <v>-0.11515846403798401</v>
      </c>
      <c r="D109">
        <f>+'HLW - 2025Q2'!K114</f>
        <v>3.7170473497713599</v>
      </c>
    </row>
    <row r="110" spans="1:4">
      <c r="A110" s="11">
        <v>32143</v>
      </c>
      <c r="B110">
        <f>+'HLW - 2025Q2'!C115</f>
        <v>3.37167965683558</v>
      </c>
      <c r="C110">
        <f>+'HLW - 2025Q2'!G115</f>
        <v>-0.11789186849871799</v>
      </c>
      <c r="D110">
        <f>+'HLW - 2025Q2'!K115</f>
        <v>3.58470513856083</v>
      </c>
    </row>
    <row r="111" spans="1:4">
      <c r="A111" s="11">
        <v>32234</v>
      </c>
      <c r="B111">
        <f>+'HLW - 2025Q2'!C116</f>
        <v>3.43399690415341</v>
      </c>
      <c r="C111">
        <f>+'HLW - 2025Q2'!G116</f>
        <v>2.4806542369336798E-3</v>
      </c>
      <c r="D111">
        <f>+'HLW - 2025Q2'!K116</f>
        <v>3.7735111060157598</v>
      </c>
    </row>
    <row r="112" spans="1:4">
      <c r="A112" s="11">
        <v>32325</v>
      </c>
      <c r="B112">
        <f>+'HLW - 2025Q2'!C117</f>
        <v>3.3514693519160499</v>
      </c>
      <c r="C112">
        <f>+'HLW - 2025Q2'!G117</f>
        <v>2.8067816825869301E-3</v>
      </c>
      <c r="D112">
        <f>+'HLW - 2025Q2'!K117</f>
        <v>3.6832099203670401</v>
      </c>
    </row>
    <row r="113" spans="1:4">
      <c r="A113" s="11">
        <v>32417</v>
      </c>
      <c r="B113">
        <f>+'HLW - 2025Q2'!C118</f>
        <v>3.4496578209208599</v>
      </c>
      <c r="C113">
        <f>+'HLW - 2025Q2'!G118</f>
        <v>1.29544219111297E-2</v>
      </c>
      <c r="D113">
        <f>+'HLW - 2025Q2'!K118</f>
        <v>3.8011828490176098</v>
      </c>
    </row>
    <row r="114" spans="1:4">
      <c r="A114" s="11">
        <v>32509</v>
      </c>
      <c r="B114">
        <f>+'HLW - 2025Q2'!C119</f>
        <v>3.4692346803231202</v>
      </c>
      <c r="C114">
        <f>+'HLW - 2025Q2'!G119</f>
        <v>2.51233469462742E-3</v>
      </c>
      <c r="D114">
        <f>+'HLW - 2025Q2'!K119</f>
        <v>3.81223901442528</v>
      </c>
    </row>
    <row r="115" spans="1:4">
      <c r="A115" s="11">
        <v>32599</v>
      </c>
      <c r="B115">
        <f>+'HLW - 2025Q2'!C120</f>
        <v>3.4733650587726399</v>
      </c>
      <c r="C115">
        <f>+'HLW - 2025Q2'!G120</f>
        <v>-9.0624218545030194E-2</v>
      </c>
      <c r="D115">
        <f>+'HLW - 2025Q2'!K120</f>
        <v>3.7236382203447702</v>
      </c>
    </row>
    <row r="116" spans="1:4">
      <c r="A116" s="11">
        <v>32690</v>
      </c>
      <c r="B116">
        <f>+'HLW - 2025Q2'!C121</f>
        <v>3.4984190298580602</v>
      </c>
      <c r="C116">
        <f>+'HLW - 2025Q2'!G121</f>
        <v>-0.19360103896992401</v>
      </c>
      <c r="D116">
        <f>+'HLW - 2025Q2'!K121</f>
        <v>3.6481743216079598</v>
      </c>
    </row>
    <row r="117" spans="1:4">
      <c r="A117" s="11">
        <v>32782</v>
      </c>
      <c r="B117">
        <f>+'HLW - 2025Q2'!C122</f>
        <v>3.3965727231977101</v>
      </c>
      <c r="C117">
        <f>+'HLW - 2025Q2'!G122</f>
        <v>-0.159702165940522</v>
      </c>
      <c r="D117">
        <f>+'HLW - 2025Q2'!K122</f>
        <v>3.5702310659060101</v>
      </c>
    </row>
    <row r="118" spans="1:4">
      <c r="A118" s="11">
        <v>32874</v>
      </c>
      <c r="B118">
        <f>+'HLW - 2025Q2'!C123</f>
        <v>3.4771189947996</v>
      </c>
      <c r="C118">
        <f>+'HLW - 2025Q2'!G123</f>
        <v>-3.6632973715593702E-2</v>
      </c>
      <c r="D118">
        <f>+'HLW - 2025Q2'!K123</f>
        <v>3.78175183553935</v>
      </c>
    </row>
    <row r="119" spans="1:4">
      <c r="A119" s="11">
        <v>32964</v>
      </c>
      <c r="B119">
        <f>+'HLW - 2025Q2'!C124</f>
        <v>3.3892815377421499</v>
      </c>
      <c r="C119">
        <f>+'HLW - 2025Q2'!G124</f>
        <v>-1.1934614382231101E-2</v>
      </c>
      <c r="D119">
        <f>+'HLW - 2025Q2'!K124</f>
        <v>3.709991830286</v>
      </c>
    </row>
    <row r="120" spans="1:4">
      <c r="A120" s="11">
        <v>33055</v>
      </c>
      <c r="B120">
        <f>+'HLW - 2025Q2'!C125</f>
        <v>3.2734366508888102</v>
      </c>
      <c r="C120">
        <f>+'HLW - 2025Q2'!G125</f>
        <v>-4.0756892064387498E-2</v>
      </c>
      <c r="D120">
        <f>+'HLW - 2025Q2'!K125</f>
        <v>3.55395493704073</v>
      </c>
    </row>
    <row r="121" spans="1:4">
      <c r="A121" s="11">
        <v>33147</v>
      </c>
      <c r="B121">
        <f>+'HLW - 2025Q2'!C126</f>
        <v>2.99338582861819</v>
      </c>
      <c r="C121">
        <f>+'HLW - 2025Q2'!G126</f>
        <v>-0.14176438257302901</v>
      </c>
      <c r="D121">
        <f>+'HLW - 2025Q2'!K126</f>
        <v>3.14541071650449</v>
      </c>
    </row>
    <row r="122" spans="1:4">
      <c r="A122" s="11">
        <v>33239</v>
      </c>
      <c r="B122">
        <f>+'HLW - 2025Q2'!C127</f>
        <v>2.8324793358679399</v>
      </c>
      <c r="C122">
        <f>+'HLW - 2025Q2'!G127</f>
        <v>-0.15643949534941701</v>
      </c>
      <c r="D122">
        <f>+'HLW - 2025Q2'!K127</f>
        <v>2.9540367594990302</v>
      </c>
    </row>
    <row r="123" spans="1:4">
      <c r="A123" s="11">
        <v>33329</v>
      </c>
      <c r="B123">
        <f>+'HLW - 2025Q2'!C128</f>
        <v>2.8990146410600799</v>
      </c>
      <c r="C123">
        <f>+'HLW - 2025Q2'!G128</f>
        <v>-0.195493188064359</v>
      </c>
      <c r="D123">
        <f>+'HLW - 2025Q2'!K128</f>
        <v>2.9880485554845899</v>
      </c>
    </row>
    <row r="124" spans="1:4">
      <c r="A124" s="11">
        <v>33420</v>
      </c>
      <c r="B124">
        <f>+'HLW - 2025Q2'!C129</f>
        <v>2.81655056154348</v>
      </c>
      <c r="C124">
        <f>+'HLW - 2025Q2'!G129</f>
        <v>-0.14057993507321501</v>
      </c>
      <c r="D124">
        <f>+'HLW - 2025Q2'!K129</f>
        <v>2.9524041977047699</v>
      </c>
    </row>
    <row r="125" spans="1:4">
      <c r="A125" s="11">
        <v>33512</v>
      </c>
      <c r="B125">
        <f>+'HLW - 2025Q2'!C130</f>
        <v>2.7149801815663599</v>
      </c>
      <c r="C125">
        <f>+'HLW - 2025Q2'!G130</f>
        <v>-0.167227773661941</v>
      </c>
      <c r="D125">
        <f>+'HLW - 2025Q2'!K130</f>
        <v>2.8142172382073398</v>
      </c>
    </row>
    <row r="126" spans="1:4">
      <c r="A126" s="11">
        <v>33604</v>
      </c>
      <c r="B126">
        <f>+'HLW - 2025Q2'!C131</f>
        <v>2.7765272516296098</v>
      </c>
      <c r="C126">
        <f>+'HLW - 2025Q2'!G131</f>
        <v>-0.158725640842416</v>
      </c>
      <c r="D126">
        <f>+'HLW - 2025Q2'!K131</f>
        <v>2.8903070485654201</v>
      </c>
    </row>
    <row r="127" spans="1:4">
      <c r="A127" s="11">
        <v>33695</v>
      </c>
      <c r="B127">
        <f>+'HLW - 2025Q2'!C132</f>
        <v>2.77241675649557</v>
      </c>
      <c r="C127">
        <f>+'HLW - 2025Q2'!G132</f>
        <v>-0.17409536669688899</v>
      </c>
      <c r="D127">
        <f>+'HLW - 2025Q2'!K132</f>
        <v>2.8704233983379801</v>
      </c>
    </row>
    <row r="128" spans="1:4">
      <c r="A128" s="11">
        <v>33786</v>
      </c>
      <c r="B128">
        <f>+'HLW - 2025Q2'!C133</f>
        <v>2.7494202764023399</v>
      </c>
      <c r="C128">
        <f>+'HLW - 2025Q2'!G133</f>
        <v>-0.23048974409950901</v>
      </c>
      <c r="D128">
        <f>+'HLW - 2025Q2'!K133</f>
        <v>2.7887755250424502</v>
      </c>
    </row>
    <row r="129" spans="1:4">
      <c r="A129" s="11">
        <v>33878</v>
      </c>
      <c r="B129">
        <f>+'HLW - 2025Q2'!C134</f>
        <v>2.7225519253744199</v>
      </c>
      <c r="C129">
        <f>+'HLW - 2025Q2'!G134</f>
        <v>-0.174177504248407</v>
      </c>
      <c r="D129">
        <f>+'HLW - 2025Q2'!K134</f>
        <v>2.8155823888715701</v>
      </c>
    </row>
    <row r="130" spans="1:4">
      <c r="A130" s="11">
        <v>33970</v>
      </c>
      <c r="B130">
        <f>+'HLW - 2025Q2'!C135</f>
        <v>2.5431798215873598</v>
      </c>
      <c r="C130">
        <f>+'HLW - 2025Q2'!G135</f>
        <v>-0.19674492634806401</v>
      </c>
      <c r="D130">
        <f>+'HLW - 2025Q2'!K135</f>
        <v>2.5960381830239401</v>
      </c>
    </row>
    <row r="131" spans="1:4">
      <c r="A131" s="11">
        <v>34060</v>
      </c>
      <c r="B131">
        <f>+'HLW - 2025Q2'!C136</f>
        <v>2.4854615360666301</v>
      </c>
      <c r="C131">
        <f>+'HLW - 2025Q2'!G136</f>
        <v>-0.15935425460845201</v>
      </c>
      <c r="D131">
        <f>+'HLW - 2025Q2'!K136</f>
        <v>2.5700457421987402</v>
      </c>
    </row>
    <row r="132" spans="1:4">
      <c r="A132" s="11">
        <v>34151</v>
      </c>
      <c r="B132">
        <f>+'HLW - 2025Q2'!C137</f>
        <v>2.42641576774363</v>
      </c>
      <c r="C132">
        <f>+'HLW - 2025Q2'!G137</f>
        <v>-0.24466445702604001</v>
      </c>
      <c r="D132">
        <f>+'HLW - 2025Q2'!K137</f>
        <v>2.4198946570985398</v>
      </c>
    </row>
    <row r="133" spans="1:4">
      <c r="A133" s="11">
        <v>34243</v>
      </c>
      <c r="B133">
        <f>+'HLW - 2025Q2'!C138</f>
        <v>2.5354933885965898</v>
      </c>
      <c r="C133">
        <f>+'HLW - 2025Q2'!G138</f>
        <v>-0.27378716914887002</v>
      </c>
      <c r="D133">
        <f>+'HLW - 2025Q2'!K138</f>
        <v>2.5105551134889299</v>
      </c>
    </row>
    <row r="134" spans="1:4">
      <c r="A134" s="11">
        <v>34335</v>
      </c>
      <c r="B134">
        <f>+'HLW - 2025Q2'!C139</f>
        <v>2.5339470003579398</v>
      </c>
      <c r="C134">
        <f>+'HLW - 2025Q2'!G139</f>
        <v>-0.322659086770474</v>
      </c>
      <c r="D134">
        <f>+'HLW - 2025Q2'!K139</f>
        <v>2.4599850355890802</v>
      </c>
    </row>
    <row r="135" spans="1:4">
      <c r="A135" s="11">
        <v>34425</v>
      </c>
      <c r="B135">
        <f>+'HLW - 2025Q2'!C140</f>
        <v>2.6002552970026001</v>
      </c>
      <c r="C135">
        <f>+'HLW - 2025Q2'!G140</f>
        <v>-0.23348445046580599</v>
      </c>
      <c r="D135">
        <f>+'HLW - 2025Q2'!K140</f>
        <v>2.6219758720336501</v>
      </c>
    </row>
    <row r="136" spans="1:4">
      <c r="A136" s="11">
        <v>34516</v>
      </c>
      <c r="B136">
        <f>+'HLW - 2025Q2'!C141</f>
        <v>2.5393203093584402</v>
      </c>
      <c r="C136">
        <f>+'HLW - 2025Q2'!G141</f>
        <v>-0.27534420975047103</v>
      </c>
      <c r="D136">
        <f>+'HLW - 2025Q2'!K141</f>
        <v>2.5132005911575201</v>
      </c>
    </row>
    <row r="137" spans="1:4">
      <c r="A137" s="11">
        <v>34608</v>
      </c>
      <c r="B137">
        <f>+'HLW - 2025Q2'!C142</f>
        <v>2.6324430465840898</v>
      </c>
      <c r="C137">
        <f>+'HLW - 2025Q2'!G142</f>
        <v>-0.29351181201952098</v>
      </c>
      <c r="D137">
        <f>+'HLW - 2025Q2'!K142</f>
        <v>2.5972953635010398</v>
      </c>
    </row>
    <row r="138" spans="1:4">
      <c r="A138" s="11">
        <v>34700</v>
      </c>
      <c r="B138">
        <f>+'HLW - 2025Q2'!C143</f>
        <v>2.56341461976952</v>
      </c>
      <c r="C138">
        <f>+'HLW - 2025Q2'!G143</f>
        <v>-0.307175344658907</v>
      </c>
      <c r="D138">
        <f>+'HLW - 2025Q2'!K143</f>
        <v>2.5078285302700598</v>
      </c>
    </row>
    <row r="139" spans="1:4">
      <c r="A139" s="11">
        <v>34790</v>
      </c>
      <c r="B139">
        <f>+'HLW - 2025Q2'!C144</f>
        <v>2.5252213462644799</v>
      </c>
      <c r="C139">
        <f>+'HLW - 2025Q2'!G144</f>
        <v>-0.29235086792258602</v>
      </c>
      <c r="D139">
        <f>+'HLW - 2025Q2'!K144</f>
        <v>2.4807112110582201</v>
      </c>
    </row>
    <row r="140" spans="1:4">
      <c r="A140" s="11">
        <v>34881</v>
      </c>
      <c r="B140">
        <f>+'HLW - 2025Q2'!C145</f>
        <v>2.62373806278771</v>
      </c>
      <c r="C140">
        <f>+'HLW - 2025Q2'!G145</f>
        <v>-0.33557366365518299</v>
      </c>
      <c r="D140">
        <f>+'HLW - 2025Q2'!K145</f>
        <v>2.5456741674935999</v>
      </c>
    </row>
    <row r="141" spans="1:4">
      <c r="A141" s="11">
        <v>34973</v>
      </c>
      <c r="B141">
        <f>+'HLW - 2025Q2'!C146</f>
        <v>2.6533805722384902</v>
      </c>
      <c r="C141">
        <f>+'HLW - 2025Q2'!G146</f>
        <v>-0.33076724225801901</v>
      </c>
      <c r="D141">
        <f>+'HLW - 2025Q2'!K146</f>
        <v>2.5830323962819799</v>
      </c>
    </row>
    <row r="142" spans="1:4">
      <c r="A142" s="11">
        <v>35065</v>
      </c>
      <c r="B142">
        <f>+'HLW - 2025Q2'!C147</f>
        <v>2.70414306796647</v>
      </c>
      <c r="C142">
        <f>+'HLW - 2025Q2'!G147</f>
        <v>-0.38531554631021098</v>
      </c>
      <c r="D142">
        <f>+'HLW - 2025Q2'!K147</f>
        <v>2.5842287310694401</v>
      </c>
    </row>
    <row r="143" spans="1:4">
      <c r="A143" s="11">
        <v>35156</v>
      </c>
      <c r="B143">
        <f>+'HLW - 2025Q2'!C148</f>
        <v>2.9056289254049501</v>
      </c>
      <c r="C143">
        <f>+'HLW - 2025Q2'!G148</f>
        <v>-0.34309039168908401</v>
      </c>
      <c r="D143">
        <f>+'HLW - 2025Q2'!K148</f>
        <v>2.8477148026949801</v>
      </c>
    </row>
    <row r="144" spans="1:4">
      <c r="A144" s="11">
        <v>35247</v>
      </c>
      <c r="B144">
        <f>+'HLW - 2025Q2'!C149</f>
        <v>2.91420536429486</v>
      </c>
      <c r="C144">
        <f>+'HLW - 2025Q2'!G149</f>
        <v>-0.351099832491368</v>
      </c>
      <c r="D144">
        <f>+'HLW - 2025Q2'!K149</f>
        <v>2.8491235451713499</v>
      </c>
    </row>
    <row r="145" spans="1:4">
      <c r="A145" s="11">
        <v>35339</v>
      </c>
      <c r="B145">
        <f>+'HLW - 2025Q2'!C150</f>
        <v>2.96339391377506</v>
      </c>
      <c r="C145">
        <f>+'HLW - 2025Q2'!G150</f>
        <v>-0.289682244434951</v>
      </c>
      <c r="D145">
        <f>+'HLW - 2025Q2'!K150</f>
        <v>2.9645573490677801</v>
      </c>
    </row>
    <row r="146" spans="1:4">
      <c r="A146" s="11">
        <v>35431</v>
      </c>
      <c r="B146">
        <f>+'HLW - 2025Q2'!C151</f>
        <v>2.9583643684126</v>
      </c>
      <c r="C146">
        <f>+'HLW - 2025Q2'!G151</f>
        <v>-0.36268297552275403</v>
      </c>
      <c r="D146">
        <f>+'HLW - 2025Q2'!K151</f>
        <v>2.8860334421444001</v>
      </c>
    </row>
    <row r="147" spans="1:4">
      <c r="A147" s="11">
        <v>35521</v>
      </c>
      <c r="B147">
        <f>+'HLW - 2025Q2'!C152</f>
        <v>3.14302633643798</v>
      </c>
      <c r="C147">
        <f>+'HLW - 2025Q2'!G152</f>
        <v>-0.29835915126315798</v>
      </c>
      <c r="D147">
        <f>+'HLW - 2025Q2'!K152</f>
        <v>3.1531430941567402</v>
      </c>
    </row>
    <row r="148" spans="1:4">
      <c r="A148" s="11">
        <v>35612</v>
      </c>
      <c r="B148">
        <f>+'HLW - 2025Q2'!C153</f>
        <v>3.2335020440753399</v>
      </c>
      <c r="C148">
        <f>+'HLW - 2025Q2'!G153</f>
        <v>-0.43107230037495498</v>
      </c>
      <c r="D148">
        <f>+'HLW - 2025Q2'!K153</f>
        <v>3.1197854943275001</v>
      </c>
    </row>
    <row r="149" spans="1:4">
      <c r="A149" s="11">
        <v>35704</v>
      </c>
      <c r="B149">
        <f>+'HLW - 2025Q2'!C154</f>
        <v>3.2320218290429201</v>
      </c>
      <c r="C149">
        <f>+'HLW - 2025Q2'!G154</f>
        <v>-0.43287697608353898</v>
      </c>
      <c r="D149">
        <f>+'HLW - 2025Q2'!K154</f>
        <v>3.11635532619179</v>
      </c>
    </row>
    <row r="150" spans="1:4">
      <c r="A150" s="11">
        <v>35796</v>
      </c>
      <c r="B150">
        <f>+'HLW - 2025Q2'!C155</f>
        <v>3.2868299365586</v>
      </c>
      <c r="C150">
        <f>+'HLW - 2025Q2'!G155</f>
        <v>-0.452522423565065</v>
      </c>
      <c r="D150">
        <f>+'HLW - 2025Q2'!K155</f>
        <v>3.15689719052643</v>
      </c>
    </row>
    <row r="151" spans="1:4">
      <c r="A151" s="11">
        <v>35886</v>
      </c>
      <c r="B151">
        <f>+'HLW - 2025Q2'!C156</f>
        <v>3.32184273388392</v>
      </c>
      <c r="C151">
        <f>+'HLW - 2025Q2'!G156</f>
        <v>-0.45538929559436597</v>
      </c>
      <c r="D151">
        <f>+'HLW - 2025Q2'!K156</f>
        <v>3.1924794867989501</v>
      </c>
    </row>
    <row r="152" spans="1:4">
      <c r="A152" s="11">
        <v>35977</v>
      </c>
      <c r="B152">
        <f>+'HLW - 2025Q2'!C157</f>
        <v>3.4182637758374801</v>
      </c>
      <c r="C152">
        <f>+'HLW - 2025Q2'!G157</f>
        <v>-0.41970559162013998</v>
      </c>
      <c r="D152">
        <f>+'HLW - 2025Q2'!K157</f>
        <v>3.3340475859976899</v>
      </c>
    </row>
    <row r="153" spans="1:4">
      <c r="A153" s="11">
        <v>36069</v>
      </c>
      <c r="B153">
        <f>+'HLW - 2025Q2'!C158</f>
        <v>3.5704336581001801</v>
      </c>
      <c r="C153">
        <f>+'HLW - 2025Q2'!G158</f>
        <v>-0.41619920942875299</v>
      </c>
      <c r="D153">
        <f>+'HLW - 2025Q2'!K158</f>
        <v>3.50465873731748</v>
      </c>
    </row>
    <row r="154" spans="1:4">
      <c r="A154" s="11">
        <v>36161</v>
      </c>
      <c r="B154">
        <f>+'HLW - 2025Q2'!C159</f>
        <v>3.5696016972207598</v>
      </c>
      <c r="C154">
        <f>+'HLW - 2025Q2'!G159</f>
        <v>-0.45539124615556298</v>
      </c>
      <c r="D154">
        <f>+'HLW - 2025Q2'!K159</f>
        <v>3.4645530859606799</v>
      </c>
    </row>
    <row r="155" spans="1:4">
      <c r="A155" s="11">
        <v>36251</v>
      </c>
      <c r="B155">
        <f>+'HLW - 2025Q2'!C160</f>
        <v>3.55521795116517</v>
      </c>
      <c r="C155">
        <f>+'HLW - 2025Q2'!G160</f>
        <v>-0.42421358690359501</v>
      </c>
      <c r="D155">
        <f>+'HLW - 2025Q2'!K160</f>
        <v>3.4799352899748501</v>
      </c>
    </row>
    <row r="156" spans="1:4">
      <c r="A156" s="11">
        <v>36342</v>
      </c>
      <c r="B156">
        <f>+'HLW - 2025Q2'!C161</f>
        <v>3.6472191764034698</v>
      </c>
      <c r="C156">
        <f>+'HLW - 2025Q2'!G161</f>
        <v>-0.402899068271308</v>
      </c>
      <c r="D156">
        <f>+'HLW - 2025Q2'!K161</f>
        <v>3.6022805991576501</v>
      </c>
    </row>
    <row r="157" spans="1:4">
      <c r="A157" s="11">
        <v>36434</v>
      </c>
      <c r="B157">
        <f>+'HLW - 2025Q2'!C162</f>
        <v>3.77035034226612</v>
      </c>
      <c r="C157">
        <f>+'HLW - 2025Q2'!G162</f>
        <v>-0.330937604531098</v>
      </c>
      <c r="D157">
        <f>+'HLW - 2025Q2'!K162</f>
        <v>3.8094580776442499</v>
      </c>
    </row>
    <row r="158" spans="1:4">
      <c r="A158" s="11">
        <v>36526</v>
      </c>
      <c r="B158">
        <f>+'HLW - 2025Q2'!C163</f>
        <v>3.6351435054332</v>
      </c>
      <c r="C158">
        <f>+'HLW - 2025Q2'!G163</f>
        <v>-0.30300508500562801</v>
      </c>
      <c r="D158">
        <f>+'HLW - 2025Q2'!K163</f>
        <v>3.68891373093581</v>
      </c>
    </row>
    <row r="159" spans="1:4">
      <c r="A159" s="11">
        <v>36617</v>
      </c>
      <c r="B159">
        <f>+'HLW - 2025Q2'!C164</f>
        <v>3.8574699747230099</v>
      </c>
      <c r="C159">
        <f>+'HLW - 2025Q2'!G164</f>
        <v>-0.35781378746475401</v>
      </c>
      <c r="D159">
        <f>+'HLW - 2025Q2'!K164</f>
        <v>3.8782519829815998</v>
      </c>
    </row>
    <row r="160" spans="1:4">
      <c r="A160" s="11">
        <v>36708</v>
      </c>
      <c r="B160">
        <f>+'HLW - 2025Q2'!C165</f>
        <v>3.6756970296268499</v>
      </c>
      <c r="C160">
        <f>+'HLW - 2025Q2'!G165</f>
        <v>-0.33440410777045798</v>
      </c>
      <c r="D160">
        <f>+'HLW - 2025Q2'!K165</f>
        <v>3.7020484043068902</v>
      </c>
    </row>
    <row r="161" spans="1:4">
      <c r="A161" s="11">
        <v>36800</v>
      </c>
      <c r="B161">
        <f>+'HLW - 2025Q2'!C166</f>
        <v>3.6713779392414101</v>
      </c>
      <c r="C161">
        <f>+'HLW - 2025Q2'!G166</f>
        <v>-0.32809749420541301</v>
      </c>
      <c r="D161">
        <f>+'HLW - 2025Q2'!K166</f>
        <v>3.7036120254284</v>
      </c>
    </row>
    <row r="162" spans="1:4">
      <c r="A162" s="11">
        <v>36892</v>
      </c>
      <c r="B162">
        <f>+'HLW - 2025Q2'!C167</f>
        <v>3.4698034407779001</v>
      </c>
      <c r="C162">
        <f>+'HLW - 2025Q2'!G167</f>
        <v>-0.26766976603374198</v>
      </c>
      <c r="D162">
        <f>+'HLW - 2025Q2'!K167</f>
        <v>3.54268149579601</v>
      </c>
    </row>
    <row r="163" spans="1:4">
      <c r="A163" s="11">
        <v>36982</v>
      </c>
      <c r="B163">
        <f>+'HLW - 2025Q2'!C168</f>
        <v>3.5181577758084499</v>
      </c>
      <c r="C163">
        <f>+'HLW - 2025Q2'!G168</f>
        <v>-0.36986149126322898</v>
      </c>
      <c r="D163">
        <f>+'HLW - 2025Q2'!K168</f>
        <v>3.49358989702709</v>
      </c>
    </row>
    <row r="164" spans="1:4">
      <c r="A164" s="11">
        <v>37073</v>
      </c>
      <c r="B164">
        <f>+'HLW - 2025Q2'!C169</f>
        <v>3.3044664703995301</v>
      </c>
      <c r="C164">
        <f>+'HLW - 2025Q2'!G169</f>
        <v>-0.47370643691192998</v>
      </c>
      <c r="D164">
        <f>+'HLW - 2025Q2'!K169</f>
        <v>3.1550806687744202</v>
      </c>
    </row>
    <row r="165" spans="1:4">
      <c r="A165" s="11">
        <v>37165</v>
      </c>
      <c r="B165">
        <f>+'HLW - 2025Q2'!C170</f>
        <v>3.2162586055991702</v>
      </c>
      <c r="C165">
        <f>+'HLW - 2025Q2'!G170</f>
        <v>-0.400318558487606</v>
      </c>
      <c r="D165">
        <f>+'HLW - 2025Q2'!K170</f>
        <v>3.1316034207782102</v>
      </c>
    </row>
    <row r="166" spans="1:4">
      <c r="A166" s="11">
        <v>37257</v>
      </c>
      <c r="B166">
        <f>+'HLW - 2025Q2'!C171</f>
        <v>3.22254005138968</v>
      </c>
      <c r="C166">
        <f>+'HLW - 2025Q2'!G171</f>
        <v>-0.46862785781713001</v>
      </c>
      <c r="D166">
        <f>+'HLW - 2025Q2'!K171</f>
        <v>3.0701920669094198</v>
      </c>
    </row>
    <row r="167" spans="1:4">
      <c r="A167" s="11">
        <v>37347</v>
      </c>
      <c r="B167">
        <f>+'HLW - 2025Q2'!C172</f>
        <v>3.10851628368167</v>
      </c>
      <c r="C167">
        <f>+'HLW - 2025Q2'!G172</f>
        <v>-0.35167196743738899</v>
      </c>
      <c r="D167">
        <f>+'HLW - 2025Q2'!K172</f>
        <v>3.0619331966895298</v>
      </c>
    </row>
    <row r="168" spans="1:4">
      <c r="A168" s="11">
        <v>37438</v>
      </c>
      <c r="B168">
        <f>+'HLW - 2025Q2'!C173</f>
        <v>2.97853432920909</v>
      </c>
      <c r="C168">
        <f>+'HLW - 2025Q2'!G173</f>
        <v>-0.33429329244724199</v>
      </c>
      <c r="D168">
        <f>+'HLW - 2025Q2'!K173</f>
        <v>2.93657268985194</v>
      </c>
    </row>
    <row r="169" spans="1:4">
      <c r="A169" s="11">
        <v>37530</v>
      </c>
      <c r="B169">
        <f>+'HLW - 2025Q2'!C174</f>
        <v>2.8260024078214099</v>
      </c>
      <c r="C169">
        <f>+'HLW - 2025Q2'!G174</f>
        <v>-0.42122945050366201</v>
      </c>
      <c r="D169">
        <f>+'HLW - 2025Q2'!K174</f>
        <v>2.6821341907987799</v>
      </c>
    </row>
    <row r="170" spans="1:4">
      <c r="A170" s="11">
        <v>37622</v>
      </c>
      <c r="B170">
        <f>+'HLW - 2025Q2'!C175</f>
        <v>2.7636781154409902</v>
      </c>
      <c r="C170">
        <f>+'HLW - 2025Q2'!G175</f>
        <v>-0.46318614170615202</v>
      </c>
      <c r="D170">
        <f>+'HLW - 2025Q2'!K175</f>
        <v>2.5717363183687101</v>
      </c>
    </row>
    <row r="171" spans="1:4">
      <c r="A171" s="11">
        <v>37712</v>
      </c>
      <c r="B171">
        <f>+'HLW - 2025Q2'!C176</f>
        <v>2.7483763557933498</v>
      </c>
      <c r="C171">
        <f>+'HLW - 2025Q2'!G176</f>
        <v>-0.44882791033689901</v>
      </c>
      <c r="D171">
        <f>+'HLW - 2025Q2'!K176</f>
        <v>2.56929098141579</v>
      </c>
    </row>
    <row r="172" spans="1:4">
      <c r="A172" s="11">
        <v>37803</v>
      </c>
      <c r="B172">
        <f>+'HLW - 2025Q2'!C177</f>
        <v>2.8610598440081398</v>
      </c>
      <c r="C172">
        <f>+'HLW - 2025Q2'!G177</f>
        <v>-0.39529121319108601</v>
      </c>
      <c r="D172">
        <f>+'HLW - 2025Q2'!K177</f>
        <v>2.7465706164066201</v>
      </c>
    </row>
    <row r="173" spans="1:4">
      <c r="A173" s="11">
        <v>37895</v>
      </c>
      <c r="B173">
        <f>+'HLW - 2025Q2'!C178</f>
        <v>2.8464187907526299</v>
      </c>
      <c r="C173">
        <f>+'HLW - 2025Q2'!G178</f>
        <v>-0.38413696179171702</v>
      </c>
      <c r="D173">
        <f>+'HLW - 2025Q2'!K178</f>
        <v>2.74164685165931</v>
      </c>
    </row>
    <row r="174" spans="1:4">
      <c r="A174" s="11">
        <v>37987</v>
      </c>
      <c r="B174">
        <f>+'HLW - 2025Q2'!C179</f>
        <v>2.7308357289790801</v>
      </c>
      <c r="C174">
        <f>+'HLW - 2025Q2'!G179</f>
        <v>-0.33953510712519802</v>
      </c>
      <c r="D174">
        <f>+'HLW - 2025Q2'!K179</f>
        <v>2.6593216129639399</v>
      </c>
    </row>
    <row r="175" spans="1:4">
      <c r="A175" s="11">
        <v>38078</v>
      </c>
      <c r="B175">
        <f>+'HLW - 2025Q2'!C180</f>
        <v>2.6999960192548702</v>
      </c>
      <c r="C175">
        <f>+'HLW - 2025Q2'!G180</f>
        <v>-0.32309114663927202</v>
      </c>
      <c r="D175">
        <f>+'HLW - 2025Q2'!K180</f>
        <v>2.64189906519724</v>
      </c>
    </row>
    <row r="176" spans="1:4">
      <c r="A176" s="11">
        <v>38169</v>
      </c>
      <c r="B176">
        <f>+'HLW - 2025Q2'!C181</f>
        <v>2.72416410328678</v>
      </c>
      <c r="C176">
        <f>+'HLW - 2025Q2'!G181</f>
        <v>-0.43315272906263602</v>
      </c>
      <c r="D176">
        <f>+'HLW - 2025Q2'!K181</f>
        <v>2.5583775710119401</v>
      </c>
    </row>
    <row r="177" spans="1:15">
      <c r="A177" s="11">
        <v>38261</v>
      </c>
      <c r="B177">
        <f>+'HLW - 2025Q2'!C182</f>
        <v>2.7294434459561101</v>
      </c>
      <c r="C177">
        <f>+'HLW - 2025Q2'!G182</f>
        <v>-0.37587045896710303</v>
      </c>
      <c r="D177">
        <f>+'HLW - 2025Q2'!K182</f>
        <v>2.6214573308918601</v>
      </c>
    </row>
    <row r="178" spans="1:15">
      <c r="A178" s="11">
        <v>38353</v>
      </c>
      <c r="B178">
        <f>+'HLW - 2025Q2'!C183</f>
        <v>2.75510749996754</v>
      </c>
      <c r="C178">
        <f>+'HLW - 2025Q2'!G183</f>
        <v>-0.29368717368026198</v>
      </c>
      <c r="D178">
        <f>+'HLW - 2025Q2'!K183</f>
        <v>2.7318234980782501</v>
      </c>
    </row>
    <row r="179" spans="1:15">
      <c r="A179" s="11">
        <v>38443</v>
      </c>
      <c r="B179">
        <f>+'HLW - 2025Q2'!C184</f>
        <v>2.6984295148091002</v>
      </c>
      <c r="C179">
        <f>+'HLW - 2025Q2'!G184</f>
        <v>-0.40071390941634399</v>
      </c>
      <c r="D179">
        <f>+'HLW - 2025Q2'!K184</f>
        <v>2.5625560516066899</v>
      </c>
    </row>
    <row r="180" spans="1:15">
      <c r="A180" s="11">
        <v>38534</v>
      </c>
      <c r="B180">
        <f>+'HLW - 2025Q2'!C185</f>
        <v>2.7319998940103298</v>
      </c>
      <c r="C180">
        <f>+'HLW - 2025Q2'!G185</f>
        <v>-0.48258818776269802</v>
      </c>
      <c r="D180">
        <f>+'HLW - 2025Q2'!K185</f>
        <v>2.5175469556641001</v>
      </c>
    </row>
    <row r="181" spans="1:15">
      <c r="A181" s="11">
        <v>38626</v>
      </c>
      <c r="B181">
        <f>+'HLW - 2025Q2'!C186</f>
        <v>2.6936224741166099</v>
      </c>
      <c r="C181">
        <f>+'HLW - 2025Q2'!G186</f>
        <v>-0.38987107335976701</v>
      </c>
      <c r="D181">
        <f>+'HLW - 2025Q2'!K186</f>
        <v>2.56812005447259</v>
      </c>
    </row>
    <row r="182" spans="1:15">
      <c r="A182" s="11">
        <v>38718</v>
      </c>
      <c r="B182">
        <f>+'HLW - 2025Q2'!C187</f>
        <v>2.8483887681194302</v>
      </c>
      <c r="C182">
        <f>+'HLW - 2025Q2'!G187</f>
        <v>-0.41871945830236001</v>
      </c>
      <c r="D182">
        <f>+'HLW - 2025Q2'!K187</f>
        <v>2.7092276781937499</v>
      </c>
    </row>
    <row r="183" spans="1:15">
      <c r="A183" s="11">
        <v>38808</v>
      </c>
      <c r="B183">
        <f>+'HLW - 2025Q2'!C188</f>
        <v>2.7416688643517402</v>
      </c>
      <c r="C183">
        <f>+'HLW - 2025Q2'!G188</f>
        <v>-0.32773930170469101</v>
      </c>
      <c r="D183">
        <f>+'HLW - 2025Q2'!K188</f>
        <v>2.6830137841992099</v>
      </c>
    </row>
    <row r="184" spans="1:15">
      <c r="A184" s="11">
        <v>38899</v>
      </c>
      <c r="B184">
        <f>+'HLW - 2025Q2'!C189</f>
        <v>2.70202164506322</v>
      </c>
      <c r="C184">
        <f>+'HLW - 2025Q2'!G189</f>
        <v>-0.450276471478193</v>
      </c>
      <c r="D184">
        <f>+'HLW - 2025Q2'!K189</f>
        <v>2.5169381735248</v>
      </c>
      <c r="H184" t="s">
        <v>47</v>
      </c>
      <c r="I184" t="s">
        <v>51</v>
      </c>
      <c r="J184" s="20" t="s">
        <v>77</v>
      </c>
      <c r="K184" s="20" t="s">
        <v>78</v>
      </c>
      <c r="L184" s="20" t="s">
        <v>67</v>
      </c>
      <c r="M184" s="20" t="s">
        <v>68</v>
      </c>
      <c r="N184" s="22"/>
      <c r="O184" s="22"/>
    </row>
    <row r="185" spans="1:15">
      <c r="A185" s="11">
        <v>38991</v>
      </c>
      <c r="B185">
        <f>+'HLW - 2025Q2'!C190</f>
        <v>2.8096463110858698</v>
      </c>
      <c r="C185">
        <f>+'HLW - 2025Q2'!G190</f>
        <v>-0.53479390455012599</v>
      </c>
      <c r="D185">
        <f>+'HLW - 2025Q2'!K190</f>
        <v>2.5506083522247498</v>
      </c>
      <c r="E185">
        <f>+B185-$B$185</f>
        <v>0</v>
      </c>
      <c r="F185">
        <f>+C185-$C$185</f>
        <v>0</v>
      </c>
      <c r="G185">
        <f>+D185-$D$185</f>
        <v>0</v>
      </c>
      <c r="J185" s="21"/>
      <c r="K185" s="21"/>
      <c r="L185" s="21"/>
      <c r="M185" s="21"/>
    </row>
    <row r="186" spans="1:15">
      <c r="A186" s="11">
        <v>39083</v>
      </c>
      <c r="B186">
        <f>+'HLW - 2025Q2'!C191</f>
        <v>2.7472112379881599</v>
      </c>
      <c r="C186">
        <f>+'HLW - 2025Q2'!G191</f>
        <v>-0.452897243011123</v>
      </c>
      <c r="D186">
        <f>+'HLW - 2025Q2'!K191</f>
        <v>2.5639421791188699</v>
      </c>
      <c r="E186">
        <f t="shared" ref="E186:E249" si="0">+B186-$B$185</f>
        <v>-6.2435073097709903E-2</v>
      </c>
      <c r="F186">
        <f t="shared" ref="F186:F249" si="1">+C186-$C$185</f>
        <v>8.1896661539002991E-2</v>
      </c>
      <c r="G186">
        <f t="shared" ref="G186:G249" si="2">+D186-$D$185</f>
        <v>1.3333826894120104E-2</v>
      </c>
      <c r="H186">
        <f>E186</f>
        <v>-6.2435073097709903E-2</v>
      </c>
      <c r="I186">
        <f>F186</f>
        <v>8.1896661539002991E-2</v>
      </c>
      <c r="J186" s="21">
        <v>-5.1272200612685094E-2</v>
      </c>
      <c r="K186" s="21">
        <v>0.36638119300512106</v>
      </c>
      <c r="L186" s="21">
        <v>-9.1415602048891598E-2</v>
      </c>
      <c r="M186" s="21">
        <v>2.8175115676490045E-2</v>
      </c>
      <c r="N186" s="19"/>
      <c r="O186" s="19"/>
    </row>
    <row r="187" spans="1:15">
      <c r="A187" s="11">
        <v>39173</v>
      </c>
      <c r="B187">
        <f>+'HLW - 2025Q2'!C192</f>
        <v>2.8004911749321102</v>
      </c>
      <c r="C187">
        <f>+'HLW - 2025Q2'!G192</f>
        <v>-0.58665465246724402</v>
      </c>
      <c r="D187">
        <f>+'HLW - 2025Q2'!K192</f>
        <v>2.48869392686131</v>
      </c>
      <c r="E187">
        <f t="shared" si="0"/>
        <v>-9.1551361537596243E-3</v>
      </c>
      <c r="F187">
        <f t="shared" si="1"/>
        <v>-5.1860747917118033E-2</v>
      </c>
      <c r="G187">
        <f t="shared" si="2"/>
        <v>-6.1914425363439829E-2</v>
      </c>
      <c r="H187">
        <f t="shared" ref="H187:H250" si="3">E187</f>
        <v>-9.1551361537596243E-3</v>
      </c>
      <c r="I187">
        <f t="shared" ref="I187:I250" si="4">F187</f>
        <v>-5.1860747917118033E-2</v>
      </c>
      <c r="J187" s="21">
        <v>-8.4617145458022278E-2</v>
      </c>
      <c r="K187" s="21">
        <v>0.16922339442888601</v>
      </c>
      <c r="L187" s="21">
        <v>-9.5807612147910698E-2</v>
      </c>
      <c r="M187" s="21">
        <v>2.7817345433819279E-2</v>
      </c>
      <c r="N187" s="19"/>
      <c r="O187" s="19"/>
    </row>
    <row r="188" spans="1:15">
      <c r="A188" s="11">
        <v>39264</v>
      </c>
      <c r="B188">
        <f>+'HLW - 2025Q2'!C193</f>
        <v>2.8079719413444502</v>
      </c>
      <c r="C188">
        <f>+'HLW - 2025Q2'!G193</f>
        <v>-0.57725250178417897</v>
      </c>
      <c r="D188">
        <f>+'HLW - 2025Q2'!K193</f>
        <v>2.50631105231896</v>
      </c>
      <c r="E188">
        <f t="shared" si="0"/>
        <v>-1.6743697414196568E-3</v>
      </c>
      <c r="F188">
        <f t="shared" si="1"/>
        <v>-4.2458597234052986E-2</v>
      </c>
      <c r="G188">
        <f t="shared" si="2"/>
        <v>-4.4297299905789789E-2</v>
      </c>
      <c r="H188">
        <f t="shared" si="3"/>
        <v>-1.6743697414196568E-3</v>
      </c>
      <c r="I188">
        <f t="shared" si="4"/>
        <v>-4.2458597234052986E-2</v>
      </c>
      <c r="J188" s="21">
        <v>-6.7763489131270407E-2</v>
      </c>
      <c r="K188" s="21">
        <v>-2.6765673590348801E-2</v>
      </c>
      <c r="L188" s="21">
        <v>-9.28572460411968E-2</v>
      </c>
      <c r="M188" s="21">
        <v>2.7464356510099725E-2</v>
      </c>
      <c r="N188" s="19"/>
      <c r="O188" s="19"/>
    </row>
    <row r="189" spans="1:15">
      <c r="A189" s="11">
        <v>39356</v>
      </c>
      <c r="B189">
        <f>+'HLW - 2025Q2'!C194</f>
        <v>2.8090337130523602</v>
      </c>
      <c r="C189">
        <f>+'HLW - 2025Q2'!G194</f>
        <v>-0.47714374433201201</v>
      </c>
      <c r="D189">
        <f>+'HLW - 2025Q2'!K194</f>
        <v>2.6075857902758002</v>
      </c>
      <c r="E189">
        <f t="shared" si="0"/>
        <v>-6.1259803350965925E-4</v>
      </c>
      <c r="F189">
        <f t="shared" si="1"/>
        <v>5.7650160218113977E-2</v>
      </c>
      <c r="G189">
        <f t="shared" si="2"/>
        <v>5.6977438051050378E-2</v>
      </c>
      <c r="H189">
        <f t="shared" si="3"/>
        <v>-6.1259803350965925E-4</v>
      </c>
      <c r="I189">
        <f t="shared" si="4"/>
        <v>5.7650160218113977E-2</v>
      </c>
      <c r="J189" s="21">
        <v>-0.1694297354326981</v>
      </c>
      <c r="K189" s="21">
        <v>-0.25560965417441711</v>
      </c>
      <c r="L189" s="21">
        <v>-9.4503573302483102E-2</v>
      </c>
      <c r="M189" s="21">
        <v>2.711608359770637E-2</v>
      </c>
      <c r="N189" s="19"/>
      <c r="O189" s="19"/>
    </row>
    <row r="190" spans="1:15">
      <c r="A190" s="11">
        <v>39448</v>
      </c>
      <c r="B190">
        <f>+'HLW - 2025Q2'!C195</f>
        <v>2.6240108084400302</v>
      </c>
      <c r="C190">
        <f>+'HLW - 2025Q2'!G195</f>
        <v>-0.56349616949152004</v>
      </c>
      <c r="D190">
        <f>+'HLW - 2025Q2'!K195</f>
        <v>2.31805117624309</v>
      </c>
      <c r="E190">
        <f t="shared" si="0"/>
        <v>-0.18563550264583961</v>
      </c>
      <c r="F190">
        <f t="shared" si="1"/>
        <v>-2.8702264941394051E-2</v>
      </c>
      <c r="G190">
        <f t="shared" si="2"/>
        <v>-0.23255717598165981</v>
      </c>
      <c r="H190">
        <f t="shared" si="3"/>
        <v>-0.18563550264583961</v>
      </c>
      <c r="I190">
        <f t="shared" si="4"/>
        <v>-2.8702264941394051E-2</v>
      </c>
      <c r="J190" s="21">
        <v>-0.21512449832609332</v>
      </c>
      <c r="K190" s="21">
        <v>-0.18959171931007496</v>
      </c>
      <c r="L190" s="21">
        <v>-9.7453030409408406E-2</v>
      </c>
      <c r="M190" s="21">
        <v>2.677246222799759E-2</v>
      </c>
      <c r="N190" s="19"/>
      <c r="O190" s="19"/>
    </row>
    <row r="191" spans="1:15">
      <c r="A191" s="11">
        <v>39539</v>
      </c>
      <c r="B191">
        <f>+'HLW - 2025Q2'!C196</f>
        <v>2.66797389035712</v>
      </c>
      <c r="C191">
        <f>+'HLW - 2025Q2'!G196</f>
        <v>-0.61932463161365803</v>
      </c>
      <c r="D191">
        <f>+'HLW - 2025Q2'!K196</f>
        <v>2.31050060291662</v>
      </c>
      <c r="E191">
        <f t="shared" si="0"/>
        <v>-0.14167242072874986</v>
      </c>
      <c r="F191">
        <f t="shared" si="1"/>
        <v>-8.4530727063532041E-2</v>
      </c>
      <c r="G191">
        <f t="shared" si="2"/>
        <v>-0.24010774930812984</v>
      </c>
      <c r="H191">
        <f t="shared" si="3"/>
        <v>-0.14167242072874986</v>
      </c>
      <c r="I191">
        <f t="shared" si="4"/>
        <v>-8.4530727063532041E-2</v>
      </c>
      <c r="J191" s="21">
        <v>-0.25556556942813818</v>
      </c>
      <c r="K191" s="21">
        <v>-0.32710643364047742</v>
      </c>
      <c r="L191" s="21">
        <v>-8.2949480993659494E-2</v>
      </c>
      <c r="M191" s="21">
        <v>2.6433428763234457E-2</v>
      </c>
      <c r="N191" s="19"/>
      <c r="O191" s="19"/>
    </row>
    <row r="192" spans="1:15">
      <c r="A192" s="11">
        <v>39630</v>
      </c>
      <c r="B192">
        <f>+'HLW - 2025Q2'!C197</f>
        <v>2.4229234142943001</v>
      </c>
      <c r="C192">
        <f>+'HLW - 2025Q2'!G197</f>
        <v>-0.620623128932562</v>
      </c>
      <c r="D192">
        <f>+'HLW - 2025Q2'!K197</f>
        <v>2.0401008707252899</v>
      </c>
      <c r="E192">
        <f t="shared" si="0"/>
        <v>-0.38672289679156968</v>
      </c>
      <c r="F192">
        <f t="shared" si="1"/>
        <v>-8.5829224382436009E-2</v>
      </c>
      <c r="G192">
        <f t="shared" si="2"/>
        <v>-0.5105074814994599</v>
      </c>
      <c r="H192">
        <f t="shared" si="3"/>
        <v>-0.38672289679156968</v>
      </c>
      <c r="I192">
        <f t="shared" si="4"/>
        <v>-8.5829224382436009E-2</v>
      </c>
      <c r="J192" s="21">
        <v>-0.34029743546689312</v>
      </c>
      <c r="K192" s="21">
        <v>-1.3061163996955421</v>
      </c>
      <c r="L192" s="21">
        <v>-5.01476530084006E-2</v>
      </c>
      <c r="M192" s="21">
        <v>2.6098920388513951E-2</v>
      </c>
      <c r="N192" s="19"/>
      <c r="O192" s="19"/>
    </row>
    <row r="193" spans="1:15">
      <c r="A193" s="11">
        <v>39722</v>
      </c>
      <c r="B193">
        <f>+'HLW - 2025Q2'!C198</f>
        <v>1.94317204019547</v>
      </c>
      <c r="C193">
        <f>+'HLW - 2025Q2'!G198</f>
        <v>-0.98967899035364204</v>
      </c>
      <c r="D193">
        <f>+'HLW - 2025Q2'!K198</f>
        <v>1.14420788874034</v>
      </c>
      <c r="E193">
        <f t="shared" si="0"/>
        <v>-0.86647427089039986</v>
      </c>
      <c r="F193">
        <f t="shared" si="1"/>
        <v>-0.45488508580351605</v>
      </c>
      <c r="G193">
        <f t="shared" si="2"/>
        <v>-1.4064004634844098</v>
      </c>
      <c r="H193">
        <f t="shared" si="3"/>
        <v>-0.86647427089039986</v>
      </c>
      <c r="I193">
        <f t="shared" si="4"/>
        <v>-0.45488508580351605</v>
      </c>
      <c r="J193" s="21">
        <v>-0.44568968105634033</v>
      </c>
      <c r="K193" s="21">
        <v>-1.083638513917355</v>
      </c>
      <c r="L193" s="21">
        <v>-3.5773165114307497E-2</v>
      </c>
      <c r="M193" s="21">
        <v>2.5768875103664182E-2</v>
      </c>
      <c r="N193" s="22"/>
      <c r="O193" s="22"/>
    </row>
    <row r="194" spans="1:15">
      <c r="A194" s="11">
        <v>39814</v>
      </c>
      <c r="B194">
        <f>+'HLW - 2025Q2'!C199</f>
        <v>1.7097645893746201</v>
      </c>
      <c r="C194">
        <f>+'HLW - 2025Q2'!G199</f>
        <v>-1.049243295063</v>
      </c>
      <c r="D194">
        <f>+'HLW - 2025Q2'!K199</f>
        <v>0.82832809240869099</v>
      </c>
      <c r="E194">
        <f t="shared" si="0"/>
        <v>-1.0998817217112498</v>
      </c>
      <c r="F194">
        <f t="shared" si="1"/>
        <v>-0.51444939051287397</v>
      </c>
      <c r="G194">
        <f t="shared" si="2"/>
        <v>-1.7222802598160589</v>
      </c>
      <c r="H194">
        <f t="shared" si="3"/>
        <v>-1.0998817217112498</v>
      </c>
      <c r="I194">
        <f t="shared" si="4"/>
        <v>-0.51444939051287397</v>
      </c>
      <c r="J194" s="21">
        <v>-0.41595830123326205</v>
      </c>
      <c r="K194" s="21">
        <v>-0.79361889454042001</v>
      </c>
      <c r="L194" s="21">
        <v>-2.4089109529469799E-2</v>
      </c>
      <c r="M194" s="21">
        <v>2.5443231715158346E-2</v>
      </c>
      <c r="N194" s="19"/>
      <c r="O194" s="19"/>
    </row>
    <row r="195" spans="1:15">
      <c r="A195" s="11">
        <v>39904</v>
      </c>
      <c r="B195">
        <f>+'HLW - 2025Q2'!C200</f>
        <v>1.59546085485883</v>
      </c>
      <c r="C195">
        <f>+'HLW - 2025Q2'!G200</f>
        <v>-0.87053591628961902</v>
      </c>
      <c r="D195">
        <f>+'HLW - 2025Q2'!K200</f>
        <v>0.88151326611260095</v>
      </c>
      <c r="E195">
        <f t="shared" si="0"/>
        <v>-1.2141854562270398</v>
      </c>
      <c r="F195">
        <f t="shared" si="1"/>
        <v>-0.33574201173949303</v>
      </c>
      <c r="G195">
        <f t="shared" si="2"/>
        <v>-1.669095086112149</v>
      </c>
      <c r="H195">
        <f t="shared" si="3"/>
        <v>-1.2141854562270398</v>
      </c>
      <c r="I195">
        <f t="shared" si="4"/>
        <v>-0.33574201173949303</v>
      </c>
      <c r="J195" s="21">
        <v>-0.58166051197776103</v>
      </c>
      <c r="K195" s="21">
        <v>-0.53533347873629755</v>
      </c>
      <c r="L195" s="21">
        <v>-3.9925576677519101E-2</v>
      </c>
      <c r="M195" s="21">
        <v>2.5121929828031929E-2</v>
      </c>
      <c r="N195" s="19"/>
      <c r="O195" s="19"/>
    </row>
    <row r="196" spans="1:15">
      <c r="A196" s="11">
        <v>39995</v>
      </c>
      <c r="B196">
        <f>+'HLW - 2025Q2'!C201</f>
        <v>1.5603428040868399</v>
      </c>
      <c r="C196">
        <f>+'HLW - 2025Q2'!G201</f>
        <v>-0.82619720883000103</v>
      </c>
      <c r="D196">
        <f>+'HLW - 2025Q2'!K201</f>
        <v>0.88728722160400497</v>
      </c>
      <c r="E196">
        <f t="shared" si="0"/>
        <v>-1.2493035069990299</v>
      </c>
      <c r="F196">
        <f t="shared" si="1"/>
        <v>-0.29140330427987504</v>
      </c>
      <c r="G196">
        <f t="shared" si="2"/>
        <v>-1.6633211306207447</v>
      </c>
      <c r="H196">
        <f t="shared" si="3"/>
        <v>-1.2493035069990299</v>
      </c>
      <c r="I196">
        <f t="shared" si="4"/>
        <v>-0.29140330427987504</v>
      </c>
      <c r="J196" s="21">
        <v>-0.54156943719486539</v>
      </c>
      <c r="K196" s="21">
        <v>-0.42733054490651884</v>
      </c>
      <c r="L196" s="21">
        <v>-2.7038449102135001E-2</v>
      </c>
      <c r="M196" s="21">
        <v>2.48049098377718E-2</v>
      </c>
      <c r="N196" s="19"/>
      <c r="O196" s="19"/>
    </row>
    <row r="197" spans="1:15">
      <c r="A197" s="11">
        <v>40087</v>
      </c>
      <c r="B197">
        <f>+'HLW - 2025Q2'!C202</f>
        <v>1.60727452950442</v>
      </c>
      <c r="C197">
        <f>+'HLW - 2025Q2'!G202</f>
        <v>-0.60830284906837695</v>
      </c>
      <c r="D197">
        <f>+'HLW - 2025Q2'!K202</f>
        <v>1.1567194745681999</v>
      </c>
      <c r="E197">
        <f t="shared" si="0"/>
        <v>-1.2023717815814499</v>
      </c>
      <c r="F197">
        <f t="shared" si="1"/>
        <v>-7.3508944518250963E-2</v>
      </c>
      <c r="G197">
        <f t="shared" si="2"/>
        <v>-1.3938888776565499</v>
      </c>
      <c r="H197">
        <f t="shared" si="3"/>
        <v>-1.2023717815814499</v>
      </c>
      <c r="I197">
        <f t="shared" si="4"/>
        <v>-7.3508944518250963E-2</v>
      </c>
      <c r="J197" s="21">
        <v>-0.81337800745489264</v>
      </c>
      <c r="K197" s="21">
        <v>-0.41276894509731282</v>
      </c>
      <c r="L197" s="21">
        <v>-2.8494113734741599E-2</v>
      </c>
      <c r="M197" s="21">
        <v>2.4492112922267759E-2</v>
      </c>
      <c r="N197" s="19"/>
      <c r="O197" s="19"/>
    </row>
    <row r="198" spans="1:15">
      <c r="A198" s="11">
        <v>40179</v>
      </c>
      <c r="B198">
        <f>+'HLW - 2025Q2'!C203</f>
        <v>1.5467604818770999</v>
      </c>
      <c r="C198">
        <f>+'HLW - 2025Q2'!G203</f>
        <v>-0.68710435446977403</v>
      </c>
      <c r="D198">
        <f>+'HLW - 2025Q2'!K203</f>
        <v>1.01146470123082</v>
      </c>
      <c r="E198">
        <f t="shared" si="0"/>
        <v>-1.2628858292087699</v>
      </c>
      <c r="F198">
        <f t="shared" si="1"/>
        <v>-0.15231044991964804</v>
      </c>
      <c r="G198">
        <f t="shared" si="2"/>
        <v>-1.5391436509939298</v>
      </c>
      <c r="H198">
        <f t="shared" si="3"/>
        <v>-1.2628858292087699</v>
      </c>
      <c r="I198">
        <f t="shared" si="4"/>
        <v>-0.15231044991964804</v>
      </c>
      <c r="J198" s="21">
        <v>-1.0150302047606994</v>
      </c>
      <c r="K198" s="21">
        <v>-0.7696700595376208</v>
      </c>
      <c r="L198" s="21">
        <v>-2.82922007426669E-2</v>
      </c>
      <c r="M198" s="21">
        <v>2.4183481033681214E-2</v>
      </c>
      <c r="N198" s="19"/>
      <c r="O198" s="19"/>
    </row>
    <row r="199" spans="1:15">
      <c r="A199" s="11">
        <v>40269</v>
      </c>
      <c r="B199">
        <f>+'HLW - 2025Q2'!C204</f>
        <v>1.5901115037870299</v>
      </c>
      <c r="C199">
        <f>+'HLW - 2025Q2'!G204</f>
        <v>-0.72815014206344197</v>
      </c>
      <c r="D199">
        <f>+'HLW - 2025Q2'!K204</f>
        <v>1.01802467109733</v>
      </c>
      <c r="E199">
        <f t="shared" si="0"/>
        <v>-1.2195348072988399</v>
      </c>
      <c r="F199">
        <f t="shared" si="1"/>
        <v>-0.19335623751331599</v>
      </c>
      <c r="G199">
        <f t="shared" si="2"/>
        <v>-1.5325836811274198</v>
      </c>
      <c r="H199">
        <f t="shared" si="3"/>
        <v>-1.2195348072988399</v>
      </c>
      <c r="I199">
        <f t="shared" si="4"/>
        <v>-0.19335623751331599</v>
      </c>
      <c r="J199" s="21">
        <v>-0.99675495273270054</v>
      </c>
      <c r="K199" s="21">
        <v>-0.92360367288029366</v>
      </c>
      <c r="L199" s="21">
        <v>-1.9280872158649001E-2</v>
      </c>
      <c r="M199" s="21">
        <v>2.3878956890406929E-2</v>
      </c>
      <c r="N199" s="19"/>
      <c r="O199" s="19"/>
    </row>
    <row r="200" spans="1:15">
      <c r="A200" s="11">
        <v>40360</v>
      </c>
      <c r="B200">
        <f>+'HLW - 2025Q2'!C205</f>
        <v>1.5854002906215801</v>
      </c>
      <c r="C200">
        <f>+'HLW - 2025Q2'!G205</f>
        <v>-0.81061318459562004</v>
      </c>
      <c r="D200">
        <f>+'HLW - 2025Q2'!K205</f>
        <v>0.93038802800357701</v>
      </c>
      <c r="E200">
        <f t="shared" si="0"/>
        <v>-1.2242460204642898</v>
      </c>
      <c r="F200">
        <f t="shared" si="1"/>
        <v>-0.27581928004549405</v>
      </c>
      <c r="G200">
        <f t="shared" si="2"/>
        <v>-1.6202203242211728</v>
      </c>
      <c r="H200">
        <f t="shared" si="3"/>
        <v>-1.2242460204642898</v>
      </c>
      <c r="I200">
        <f t="shared" si="4"/>
        <v>-0.27581928004549405</v>
      </c>
      <c r="J200" s="21">
        <v>-0.95231911025785021</v>
      </c>
      <c r="K200" s="21">
        <v>-0.83841009055244986</v>
      </c>
      <c r="L200" s="21">
        <v>-4.1303004539159603E-2</v>
      </c>
      <c r="M200" s="21">
        <v>2.3578483969014925E-2</v>
      </c>
      <c r="N200" s="19"/>
      <c r="O200" s="19"/>
    </row>
    <row r="201" spans="1:15">
      <c r="A201" s="11">
        <v>40452</v>
      </c>
      <c r="B201">
        <f>+'HLW - 2025Q2'!C206</f>
        <v>1.5250001487252001</v>
      </c>
      <c r="C201">
        <f>+'HLW - 2025Q2'!G206</f>
        <v>-0.76594879306011698</v>
      </c>
      <c r="D201">
        <f>+'HLW - 2025Q2'!K206</f>
        <v>0.90872423674208702</v>
      </c>
      <c r="E201">
        <f t="shared" si="0"/>
        <v>-1.2846461623606698</v>
      </c>
      <c r="F201">
        <f t="shared" si="1"/>
        <v>-0.231154888509991</v>
      </c>
      <c r="G201">
        <f t="shared" si="2"/>
        <v>-1.6418841154826627</v>
      </c>
      <c r="H201">
        <f t="shared" si="3"/>
        <v>-1.2846461623606698</v>
      </c>
      <c r="I201">
        <f t="shared" si="4"/>
        <v>-0.231154888509991</v>
      </c>
      <c r="J201" s="21">
        <v>-0.86577829361832492</v>
      </c>
      <c r="K201" s="21">
        <v>-0.69875021668261006</v>
      </c>
      <c r="L201" s="21">
        <v>-5.8766053904821799E-2</v>
      </c>
      <c r="M201" s="21">
        <v>2.328200649620257E-2</v>
      </c>
      <c r="N201" s="19"/>
      <c r="O201" s="19"/>
    </row>
    <row r="202" spans="1:15">
      <c r="A202" s="11">
        <v>40544</v>
      </c>
      <c r="B202">
        <f>+'HLW - 2025Q2'!C207</f>
        <v>1.3398266999205299</v>
      </c>
      <c r="C202">
        <f>+'HLW - 2025Q2'!G207</f>
        <v>-0.70747654136375004</v>
      </c>
      <c r="D202">
        <f>+'HLW - 2025Q2'!K207</f>
        <v>0.76384898004124402</v>
      </c>
      <c r="E202">
        <f t="shared" si="0"/>
        <v>-1.4698196111653399</v>
      </c>
      <c r="F202">
        <f t="shared" si="1"/>
        <v>-0.17268263681362406</v>
      </c>
      <c r="G202">
        <f t="shared" si="2"/>
        <v>-1.7867593721835058</v>
      </c>
      <c r="H202">
        <f t="shared" si="3"/>
        <v>-1.4698196111653399</v>
      </c>
      <c r="I202">
        <f t="shared" si="4"/>
        <v>-0.17268263681362406</v>
      </c>
      <c r="J202" s="21">
        <v>-1.1493456531364561</v>
      </c>
      <c r="K202" s="21">
        <v>-0.89345237959064139</v>
      </c>
      <c r="L202" s="21">
        <v>-6.4203684109087805E-2</v>
      </c>
      <c r="M202" s="21">
        <v>2.2989469440764604E-2</v>
      </c>
      <c r="N202" s="19"/>
      <c r="O202" s="19"/>
    </row>
    <row r="203" spans="1:15">
      <c r="A203" s="11">
        <v>40634</v>
      </c>
      <c r="B203">
        <f>+'HLW - 2025Q2'!C208</f>
        <v>1.3774718742544401</v>
      </c>
      <c r="C203">
        <f>+'HLW - 2025Q2'!G208</f>
        <v>-0.59215442420476005</v>
      </c>
      <c r="D203">
        <f>+'HLW - 2025Q2'!K208</f>
        <v>0.92051100015821596</v>
      </c>
      <c r="E203">
        <f t="shared" si="0"/>
        <v>-1.4321744368314298</v>
      </c>
      <c r="F203">
        <f t="shared" si="1"/>
        <v>-5.7360519654634068E-2</v>
      </c>
      <c r="G203">
        <f t="shared" si="2"/>
        <v>-1.6300973520665338</v>
      </c>
      <c r="H203">
        <f t="shared" si="3"/>
        <v>-1.4321744368314298</v>
      </c>
      <c r="I203">
        <f t="shared" si="4"/>
        <v>-5.7360519654634068E-2</v>
      </c>
      <c r="J203" s="21">
        <v>-1.2894438618404021</v>
      </c>
      <c r="K203" s="21">
        <v>-1.2137354075559581</v>
      </c>
      <c r="L203" s="21">
        <v>-8.6900799934183606E-2</v>
      </c>
      <c r="M203" s="21">
        <v>2.2700818505566017E-2</v>
      </c>
      <c r="N203" s="19"/>
      <c r="O203" s="19"/>
    </row>
    <row r="204" spans="1:15">
      <c r="A204" s="11">
        <v>40725</v>
      </c>
      <c r="B204">
        <f>+'HLW - 2025Q2'!C209</f>
        <v>1.2717986462541599</v>
      </c>
      <c r="C204">
        <f>+'HLW - 2025Q2'!G209</f>
        <v>-0.63084198139963099</v>
      </c>
      <c r="D204">
        <f>+'HLW - 2025Q2'!K209</f>
        <v>0.76577879532698401</v>
      </c>
      <c r="E204">
        <f t="shared" si="0"/>
        <v>-1.5378476648317099</v>
      </c>
      <c r="F204">
        <f t="shared" si="1"/>
        <v>-9.6048076849505004E-2</v>
      </c>
      <c r="G204">
        <f t="shared" si="2"/>
        <v>-1.7848295568977659</v>
      </c>
      <c r="H204">
        <f t="shared" si="3"/>
        <v>-1.5378476648317099</v>
      </c>
      <c r="I204">
        <f t="shared" si="4"/>
        <v>-9.6048076849505004E-2</v>
      </c>
      <c r="J204" s="21">
        <v>-1.4199456159655626</v>
      </c>
      <c r="K204" s="21">
        <v>-1.2309045748990661</v>
      </c>
      <c r="L204" s="21">
        <v>-8.3203926639219203E-2</v>
      </c>
      <c r="M204" s="21">
        <v>2.241600011957541E-2</v>
      </c>
      <c r="N204" s="19"/>
      <c r="O204" s="19"/>
    </row>
    <row r="205" spans="1:15">
      <c r="A205" s="11">
        <v>40817</v>
      </c>
      <c r="B205">
        <f>+'HLW - 2025Q2'!C210</f>
        <v>1.4138763549190501</v>
      </c>
      <c r="C205">
        <f>+'HLW - 2025Q2'!G210</f>
        <v>-0.67127347956852301</v>
      </c>
      <c r="D205">
        <f>+'HLW - 2025Q2'!K210</f>
        <v>0.88136938478613602</v>
      </c>
      <c r="E205">
        <f t="shared" si="0"/>
        <v>-1.3957699561668198</v>
      </c>
      <c r="F205">
        <f t="shared" si="1"/>
        <v>-0.13647957501839703</v>
      </c>
      <c r="G205">
        <f t="shared" si="2"/>
        <v>-1.6692389674386137</v>
      </c>
      <c r="H205">
        <f t="shared" si="3"/>
        <v>-1.3957699561668198</v>
      </c>
      <c r="I205">
        <f t="shared" si="4"/>
        <v>-0.13647957501839703</v>
      </c>
      <c r="J205" s="21">
        <v>-1.209509124499917</v>
      </c>
      <c r="K205" s="21">
        <v>-1.2521806245967437</v>
      </c>
      <c r="L205" s="21">
        <v>-8.1138714250120703E-2</v>
      </c>
      <c r="M205" s="21">
        <v>2.2134961429869513E-2</v>
      </c>
      <c r="N205" s="19"/>
      <c r="O205" s="19"/>
    </row>
    <row r="206" spans="1:15">
      <c r="A206" s="11">
        <v>40909</v>
      </c>
      <c r="B206">
        <f>+'HLW - 2025Q2'!C211</f>
        <v>1.4222553976385199</v>
      </c>
      <c r="C206">
        <f>+'HLW - 2025Q2'!G211</f>
        <v>-0.55173172093771095</v>
      </c>
      <c r="D206">
        <f>+'HLW - 2025Q2'!K211</f>
        <v>1.0101125568526099</v>
      </c>
      <c r="E206">
        <f t="shared" si="0"/>
        <v>-1.3873909134473499</v>
      </c>
      <c r="F206">
        <f t="shared" si="1"/>
        <v>-1.6937816387584959E-2</v>
      </c>
      <c r="G206">
        <f t="shared" si="2"/>
        <v>-1.5404957953721399</v>
      </c>
      <c r="H206">
        <f t="shared" si="3"/>
        <v>-1.3873909134473499</v>
      </c>
      <c r="I206">
        <f t="shared" si="4"/>
        <v>-1.6937816387584959E-2</v>
      </c>
      <c r="J206" s="21">
        <v>-1.3467070671764969</v>
      </c>
      <c r="K206" s="21">
        <v>-1.3450434589963214</v>
      </c>
      <c r="L206" s="21">
        <v>-8.6544570595947307E-2</v>
      </c>
      <c r="M206" s="21">
        <v>2.1857650293724752E-2</v>
      </c>
      <c r="N206" s="19"/>
      <c r="O206" s="19"/>
    </row>
    <row r="207" spans="1:15">
      <c r="A207" s="11">
        <v>41000</v>
      </c>
      <c r="B207">
        <f>+'HLW - 2025Q2'!C212</f>
        <v>1.3961970553078999</v>
      </c>
      <c r="C207">
        <f>+'HLW - 2025Q2'!G212</f>
        <v>-0.65767592408826903</v>
      </c>
      <c r="D207">
        <f>+'HLW - 2025Q2'!K212</f>
        <v>0.875552485605955</v>
      </c>
      <c r="E207">
        <f t="shared" si="0"/>
        <v>-1.4134492557779699</v>
      </c>
      <c r="F207">
        <f t="shared" si="1"/>
        <v>-0.12288201953814304</v>
      </c>
      <c r="G207">
        <f t="shared" si="2"/>
        <v>-1.6750558666187949</v>
      </c>
      <c r="H207">
        <f t="shared" si="3"/>
        <v>-1.4134492557779699</v>
      </c>
      <c r="I207">
        <f t="shared" si="4"/>
        <v>-0.12288201953814304</v>
      </c>
      <c r="J207" s="21">
        <v>-1.2774717389615491</v>
      </c>
      <c r="K207" s="21">
        <v>-1.3151884401814398</v>
      </c>
      <c r="L207" s="21">
        <v>-9.3431333735875505E-2</v>
      </c>
      <c r="M207" s="21">
        <v>2.158401527066648E-2</v>
      </c>
      <c r="N207" s="19"/>
      <c r="O207" s="19"/>
    </row>
    <row r="208" spans="1:15">
      <c r="A208" s="11">
        <v>41091</v>
      </c>
      <c r="B208">
        <f>+'HLW - 2025Q2'!C213</f>
        <v>1.3321372065355901</v>
      </c>
      <c r="C208">
        <f>+'HLW - 2025Q2'!G213</f>
        <v>-0.75787257899951899</v>
      </c>
      <c r="D208">
        <f>+'HLW - 2025Q2'!K213</f>
        <v>0.70500875491121995</v>
      </c>
      <c r="E208">
        <f t="shared" si="0"/>
        <v>-1.4775091045502797</v>
      </c>
      <c r="F208">
        <f t="shared" si="1"/>
        <v>-0.223078674449393</v>
      </c>
      <c r="G208">
        <f t="shared" si="2"/>
        <v>-1.8455995973135297</v>
      </c>
      <c r="H208">
        <f t="shared" si="3"/>
        <v>-1.4775091045502797</v>
      </c>
      <c r="I208">
        <f t="shared" si="4"/>
        <v>-0.223078674449393</v>
      </c>
      <c r="J208" s="21">
        <v>-1.1644844667704806</v>
      </c>
      <c r="K208" s="21">
        <v>-1.3109024418565758</v>
      </c>
      <c r="L208" s="21">
        <v>-8.7928026169745002E-2</v>
      </c>
      <c r="M208" s="21">
        <v>2.1314005614593352E-2</v>
      </c>
      <c r="N208" s="19"/>
      <c r="O208" s="19"/>
    </row>
    <row r="209" spans="1:15">
      <c r="A209" s="11">
        <v>41183</v>
      </c>
      <c r="B209">
        <f>+'HLW - 2025Q2'!C214</f>
        <v>1.2660042341148601</v>
      </c>
      <c r="C209">
        <f>+'HLW - 2025Q2'!G214</f>
        <v>-0.72401214460876895</v>
      </c>
      <c r="D209">
        <f>+'HLW - 2025Q2'!K214</f>
        <v>0.66624552078218402</v>
      </c>
      <c r="E209">
        <f t="shared" si="0"/>
        <v>-1.5436420769710097</v>
      </c>
      <c r="F209">
        <f t="shared" si="1"/>
        <v>-0.18921824005864296</v>
      </c>
      <c r="G209">
        <f t="shared" si="2"/>
        <v>-1.8843628314425658</v>
      </c>
      <c r="H209">
        <f t="shared" si="3"/>
        <v>-1.5436420769710097</v>
      </c>
      <c r="I209">
        <f t="shared" si="4"/>
        <v>-0.18921824005864296</v>
      </c>
      <c r="J209" s="21">
        <v>-1.2827687558938838</v>
      </c>
      <c r="K209" s="21">
        <v>-1.2423015479202217</v>
      </c>
      <c r="L209" s="21">
        <v>-0.10048847835562</v>
      </c>
      <c r="M209" s="21">
        <v>2.1047571265922348E-2</v>
      </c>
      <c r="N209" s="19"/>
      <c r="O209" s="19"/>
    </row>
    <row r="210" spans="1:15">
      <c r="A210" s="11">
        <v>41275</v>
      </c>
      <c r="B210">
        <f>+'HLW - 2025Q2'!C215</f>
        <v>1.39119573458409</v>
      </c>
      <c r="C210">
        <f>+'HLW - 2025Q2'!G215</f>
        <v>-0.75247723258340105</v>
      </c>
      <c r="D210">
        <f>+'HLW - 2025Q2'!K215</f>
        <v>0.77525899605329596</v>
      </c>
      <c r="E210">
        <f t="shared" si="0"/>
        <v>-1.4184505765017799</v>
      </c>
      <c r="F210">
        <f t="shared" si="1"/>
        <v>-0.21768332803327506</v>
      </c>
      <c r="G210">
        <f t="shared" si="2"/>
        <v>-1.775349356171454</v>
      </c>
      <c r="H210">
        <f t="shared" si="3"/>
        <v>-1.4184505765017799</v>
      </c>
      <c r="I210">
        <f t="shared" si="4"/>
        <v>-0.21768332803327506</v>
      </c>
      <c r="J210" s="21">
        <v>-1.233438554905987</v>
      </c>
      <c r="K210" s="21">
        <v>-1.1469536942203982</v>
      </c>
      <c r="L210" s="21">
        <v>-9.5000335052677701E-2</v>
      </c>
      <c r="M210" s="21">
        <v>2.078466284374797E-2</v>
      </c>
      <c r="N210" s="19"/>
      <c r="O210" s="19"/>
    </row>
    <row r="211" spans="1:15">
      <c r="A211" s="11">
        <v>41365</v>
      </c>
      <c r="B211">
        <f>+'HLW - 2025Q2'!C216</f>
        <v>1.3437563224490501</v>
      </c>
      <c r="C211">
        <f>+'HLW - 2025Q2'!G216</f>
        <v>-0.82964992921889902</v>
      </c>
      <c r="D211">
        <f>+'HLW - 2025Q2'!K216</f>
        <v>0.64599089200512605</v>
      </c>
      <c r="E211">
        <f t="shared" si="0"/>
        <v>-1.4658899886368197</v>
      </c>
      <c r="F211">
        <f t="shared" si="1"/>
        <v>-0.29485602466877303</v>
      </c>
      <c r="G211">
        <f t="shared" si="2"/>
        <v>-1.9046174602196237</v>
      </c>
      <c r="H211">
        <f t="shared" si="3"/>
        <v>-1.4658899886368197</v>
      </c>
      <c r="I211">
        <f t="shared" si="4"/>
        <v>-0.29485602466877303</v>
      </c>
      <c r="J211" s="21">
        <v>-1.2630346388211402</v>
      </c>
      <c r="K211" s="21">
        <v>-1.1215502973259519</v>
      </c>
      <c r="L211" s="21">
        <v>-9.9459504432794402E-2</v>
      </c>
      <c r="M211" s="21">
        <v>2.0525231638067014E-2</v>
      </c>
      <c r="N211" s="19"/>
      <c r="O211" s="19"/>
    </row>
    <row r="212" spans="1:15">
      <c r="A212" s="11">
        <v>41456</v>
      </c>
      <c r="B212">
        <f>+'HLW - 2025Q2'!C217</f>
        <v>1.4204103506993899</v>
      </c>
      <c r="C212">
        <f>+'HLW - 2025Q2'!G217</f>
        <v>-0.79152736423405401</v>
      </c>
      <c r="D212">
        <f>+'HLW - 2025Q2'!K217</f>
        <v>0.76829078237833504</v>
      </c>
      <c r="E212">
        <f t="shared" si="0"/>
        <v>-1.3892359603864799</v>
      </c>
      <c r="F212">
        <f t="shared" si="1"/>
        <v>-0.25673345968392802</v>
      </c>
      <c r="G212">
        <f t="shared" si="2"/>
        <v>-1.7823175698464149</v>
      </c>
      <c r="H212">
        <f t="shared" si="3"/>
        <v>-1.3892359603864799</v>
      </c>
      <c r="I212">
        <f t="shared" si="4"/>
        <v>-0.25673345968392802</v>
      </c>
      <c r="J212" s="21">
        <v>-1.309543707665709</v>
      </c>
      <c r="K212" s="21">
        <v>-1.0652355274566221</v>
      </c>
      <c r="L212" s="21">
        <v>-0.11045848026907</v>
      </c>
      <c r="M212" s="21">
        <v>2.0269229602009463E-2</v>
      </c>
      <c r="N212" s="19"/>
      <c r="O212" s="19"/>
    </row>
    <row r="213" spans="1:15">
      <c r="A213" s="11">
        <v>41548</v>
      </c>
      <c r="B213">
        <f>+'HLW - 2025Q2'!C218</f>
        <v>1.48430900526369</v>
      </c>
      <c r="C213">
        <f>+'HLW - 2025Q2'!G218</f>
        <v>-0.77667015707717102</v>
      </c>
      <c r="D213">
        <f>+'HLW - 2025Q2'!K218</f>
        <v>0.85331805052106802</v>
      </c>
      <c r="E213">
        <f t="shared" si="0"/>
        <v>-1.3253373058221798</v>
      </c>
      <c r="F213">
        <f t="shared" si="1"/>
        <v>-0.24187625252704503</v>
      </c>
      <c r="G213">
        <f t="shared" si="2"/>
        <v>-1.6972903017036818</v>
      </c>
      <c r="H213">
        <f t="shared" si="3"/>
        <v>-1.3253373058221798</v>
      </c>
      <c r="I213">
        <f t="shared" si="4"/>
        <v>-0.24187625252704503</v>
      </c>
      <c r="J213" s="21">
        <v>-1.2128074173078629</v>
      </c>
      <c r="K213" s="21">
        <v>-1.0343769246144334</v>
      </c>
      <c r="L213" s="21">
        <v>-0.12407675743687099</v>
      </c>
      <c r="M213" s="21">
        <v>2.0016609344117347E-2</v>
      </c>
      <c r="N213" s="19"/>
      <c r="O213" s="19"/>
    </row>
    <row r="214" spans="1:15">
      <c r="A214" s="11">
        <v>41640</v>
      </c>
      <c r="B214">
        <f>+'HLW - 2025Q2'!C219</f>
        <v>1.32089480760365</v>
      </c>
      <c r="C214">
        <f>+'HLW - 2025Q2'!G219</f>
        <v>-0.86416175177785204</v>
      </c>
      <c r="D214">
        <f>+'HLW - 2025Q2'!K219</f>
        <v>0.58637378511947202</v>
      </c>
      <c r="E214">
        <f t="shared" si="0"/>
        <v>-1.4887515034822199</v>
      </c>
      <c r="F214">
        <f t="shared" si="1"/>
        <v>-0.32936784722772605</v>
      </c>
      <c r="G214">
        <f t="shared" si="2"/>
        <v>-1.9642345671052777</v>
      </c>
      <c r="H214">
        <f t="shared" si="3"/>
        <v>-1.4887515034822199</v>
      </c>
      <c r="I214">
        <f t="shared" si="4"/>
        <v>-0.32936784722772605</v>
      </c>
      <c r="J214" s="21">
        <v>-1.2177525024520124</v>
      </c>
      <c r="K214" s="21">
        <v>-1.0226237275404104</v>
      </c>
      <c r="L214" s="21">
        <v>-0.11765066591697</v>
      </c>
      <c r="M214" s="21">
        <v>1.9767324120682453E-2</v>
      </c>
      <c r="N214" s="19"/>
      <c r="O214" s="19"/>
    </row>
    <row r="215" spans="1:15">
      <c r="A215" s="11">
        <v>41730</v>
      </c>
      <c r="B215">
        <f>+'HLW - 2025Q2'!C220</f>
        <v>1.51423748344402</v>
      </c>
      <c r="C215">
        <f>+'HLW - 2025Q2'!G220</f>
        <v>-0.805466179351499</v>
      </c>
      <c r="D215">
        <f>+'HLW - 2025Q2'!K220</f>
        <v>0.85738787109503201</v>
      </c>
      <c r="E215">
        <f t="shared" si="0"/>
        <v>-1.2954088276418498</v>
      </c>
      <c r="F215">
        <f t="shared" si="1"/>
        <v>-0.27067227480137301</v>
      </c>
      <c r="G215">
        <f t="shared" si="2"/>
        <v>-1.6932204811297178</v>
      </c>
      <c r="H215">
        <f t="shared" si="3"/>
        <v>-1.2954088276418498</v>
      </c>
      <c r="I215">
        <f t="shared" si="4"/>
        <v>-0.27067227480137301</v>
      </c>
      <c r="J215" s="21">
        <v>-1.1995228644163842</v>
      </c>
      <c r="K215" s="21">
        <v>-1.0656109174044206</v>
      </c>
      <c r="L215" s="21">
        <v>-0.122205790077314</v>
      </c>
      <c r="M215" s="21">
        <v>1.952132782808081E-2</v>
      </c>
      <c r="N215" s="19"/>
      <c r="O215" s="19"/>
    </row>
    <row r="216" spans="1:15">
      <c r="A216" s="11">
        <v>41821</v>
      </c>
      <c r="B216">
        <f>+'HLW - 2025Q2'!C221</f>
        <v>1.6396475771507499</v>
      </c>
      <c r="C216">
        <f>+'HLW - 2025Q2'!G221</f>
        <v>-0.83637186375766603</v>
      </c>
      <c r="D216">
        <f>+'HLW - 2025Q2'!K221</f>
        <v>0.96420079725502295</v>
      </c>
      <c r="E216">
        <f t="shared" si="0"/>
        <v>-1.1699987339351199</v>
      </c>
      <c r="F216">
        <f t="shared" si="1"/>
        <v>-0.30157795920754005</v>
      </c>
      <c r="G216">
        <f t="shared" si="2"/>
        <v>-1.586407554969727</v>
      </c>
      <c r="H216">
        <f t="shared" si="3"/>
        <v>-1.1699987339351199</v>
      </c>
      <c r="I216">
        <f t="shared" si="4"/>
        <v>-0.30157795920754005</v>
      </c>
      <c r="J216" s="21">
        <v>-1.1277001550802848</v>
      </c>
      <c r="K216" s="21">
        <v>-1.2366532457340647</v>
      </c>
      <c r="L216" s="21">
        <v>-0.12684931984071601</v>
      </c>
      <c r="M216" s="21">
        <v>1.9278574995197209E-2</v>
      </c>
      <c r="N216" s="19"/>
      <c r="O216" s="19"/>
    </row>
    <row r="217" spans="1:15">
      <c r="A217" s="11">
        <v>41913</v>
      </c>
      <c r="B217">
        <f>+'HLW - 2025Q2'!C222</f>
        <v>1.62081447569393</v>
      </c>
      <c r="C217">
        <f>+'HLW - 2025Q2'!G222</f>
        <v>-0.92140922401159897</v>
      </c>
      <c r="D217">
        <f>+'HLW - 2025Q2'!K222</f>
        <v>0.85848193929525796</v>
      </c>
      <c r="E217">
        <f t="shared" si="0"/>
        <v>-1.1888318353919398</v>
      </c>
      <c r="F217">
        <f t="shared" si="1"/>
        <v>-0.38661531946147298</v>
      </c>
      <c r="G217">
        <f t="shared" si="2"/>
        <v>-1.692126412929492</v>
      </c>
      <c r="H217">
        <f t="shared" si="3"/>
        <v>-1.1888318353919398</v>
      </c>
      <c r="I217">
        <f t="shared" si="4"/>
        <v>-0.38661531946147298</v>
      </c>
      <c r="J217" s="21">
        <v>-1.0315724366992234</v>
      </c>
      <c r="K217" s="21">
        <v>-1.3335756925392983</v>
      </c>
      <c r="L217" s="21">
        <v>-0.123198816062282</v>
      </c>
      <c r="M217" s="21">
        <v>1.9039020775849819E-2</v>
      </c>
      <c r="N217" s="19"/>
      <c r="O217" s="19"/>
    </row>
    <row r="218" spans="1:15">
      <c r="A218" s="11">
        <v>42005</v>
      </c>
      <c r="B218">
        <f>+'HLW - 2025Q2'!C223</f>
        <v>1.7119204802802701</v>
      </c>
      <c r="C218">
        <f>+'HLW - 2025Q2'!G223</f>
        <v>-1.0101885312804</v>
      </c>
      <c r="D218">
        <f>+'HLW - 2025Q2'!K223</f>
        <v>0.86975033947180802</v>
      </c>
      <c r="E218">
        <f t="shared" si="0"/>
        <v>-1.0977258308055997</v>
      </c>
      <c r="F218">
        <f t="shared" si="1"/>
        <v>-0.47539462673027399</v>
      </c>
      <c r="G218">
        <f t="shared" si="2"/>
        <v>-1.6808580127529418</v>
      </c>
      <c r="H218">
        <f t="shared" si="3"/>
        <v>-1.0977258308055997</v>
      </c>
      <c r="I218">
        <f t="shared" si="4"/>
        <v>-0.47539462673027399</v>
      </c>
      <c r="J218" s="21">
        <v>-0.94499958219883662</v>
      </c>
      <c r="K218" s="21">
        <v>-1.3429489571175981</v>
      </c>
      <c r="L218" s="21">
        <v>-0.12668424897153499</v>
      </c>
      <c r="M218" s="21">
        <v>1.8802620941308638E-2</v>
      </c>
      <c r="N218" s="19"/>
      <c r="O218" s="19"/>
    </row>
    <row r="219" spans="1:15">
      <c r="A219" s="11">
        <v>42095</v>
      </c>
      <c r="B219">
        <f>+'HLW - 2025Q2'!C224</f>
        <v>1.7084966231762699</v>
      </c>
      <c r="C219">
        <f>+'HLW - 2025Q2'!G224</f>
        <v>-0.915861629653556</v>
      </c>
      <c r="D219">
        <f>+'HLW - 2025Q2'!K224</f>
        <v>0.96031734562929505</v>
      </c>
      <c r="E219">
        <f t="shared" si="0"/>
        <v>-1.1011496879095999</v>
      </c>
      <c r="F219">
        <f t="shared" si="1"/>
        <v>-0.38106772510343001</v>
      </c>
      <c r="G219">
        <f t="shared" si="2"/>
        <v>-1.5902910065954547</v>
      </c>
      <c r="H219">
        <f t="shared" si="3"/>
        <v>-1.1011496879095999</v>
      </c>
      <c r="I219">
        <f t="shared" si="4"/>
        <v>-0.38106772510343001</v>
      </c>
      <c r="J219" s="21">
        <v>-0.9372583247833487</v>
      </c>
      <c r="K219" s="21">
        <v>-1.5460948275540067</v>
      </c>
      <c r="L219" s="21">
        <v>-0.13477040855068201</v>
      </c>
      <c r="M219" s="21">
        <v>1.8569331872809482E-2</v>
      </c>
      <c r="N219" s="19"/>
      <c r="O219" s="19"/>
    </row>
    <row r="220" spans="1:15">
      <c r="A220" s="11">
        <v>42186</v>
      </c>
      <c r="B220">
        <f>+'HLW - 2025Q2'!C225</f>
        <v>1.7035300954278301</v>
      </c>
      <c r="C220">
        <f>+'HLW - 2025Q2'!G225</f>
        <v>-0.98211443608921301</v>
      </c>
      <c r="D220">
        <f>+'HLW - 2025Q2'!K225</f>
        <v>0.88861056590777299</v>
      </c>
      <c r="E220">
        <f t="shared" si="0"/>
        <v>-1.1061162156580397</v>
      </c>
      <c r="F220">
        <f t="shared" si="1"/>
        <v>-0.44732053153908702</v>
      </c>
      <c r="G220">
        <f t="shared" si="2"/>
        <v>-1.6619977863169768</v>
      </c>
      <c r="H220">
        <f t="shared" si="3"/>
        <v>-1.1061162156580397</v>
      </c>
      <c r="I220">
        <f t="shared" si="4"/>
        <v>-0.44732053153908702</v>
      </c>
      <c r="J220" s="21">
        <v>-0.91359418658667013</v>
      </c>
      <c r="K220" s="21">
        <v>-1.5712301076245001</v>
      </c>
      <c r="L220" s="21">
        <v>-0.133004716171574</v>
      </c>
      <c r="M220" s="21">
        <v>1.8339110554141152E-2</v>
      </c>
      <c r="N220" s="19"/>
      <c r="O220" s="19"/>
    </row>
    <row r="221" spans="1:15">
      <c r="A221" s="11">
        <v>42278</v>
      </c>
      <c r="B221">
        <f>+'HLW - 2025Q2'!C226</f>
        <v>1.66941267090937</v>
      </c>
      <c r="C221">
        <f>+'HLW - 2025Q2'!G226</f>
        <v>-1.0459283990814801</v>
      </c>
      <c r="D221">
        <f>+'HLW - 2025Q2'!K226</f>
        <v>0.78733068480715096</v>
      </c>
      <c r="E221">
        <f t="shared" si="0"/>
        <v>-1.1402336401764999</v>
      </c>
      <c r="F221">
        <f t="shared" si="1"/>
        <v>-0.51113449453135407</v>
      </c>
      <c r="G221">
        <f t="shared" si="2"/>
        <v>-1.7632776674175989</v>
      </c>
      <c r="H221">
        <f t="shared" si="3"/>
        <v>-1.1402336401764999</v>
      </c>
      <c r="I221">
        <f t="shared" si="4"/>
        <v>-0.51113449453135407</v>
      </c>
      <c r="J221" s="21">
        <v>-0.89275822149331086</v>
      </c>
      <c r="K221" s="21">
        <v>-1.7481353178514651</v>
      </c>
      <c r="L221" s="21">
        <v>-0.13194735417491199</v>
      </c>
      <c r="M221" s="21">
        <v>1.8111914564291721E-2</v>
      </c>
      <c r="N221" s="19"/>
      <c r="O221" s="19"/>
    </row>
    <row r="222" spans="1:15">
      <c r="A222" s="11">
        <v>42370</v>
      </c>
      <c r="B222">
        <f>+'HLW - 2025Q2'!C227</f>
        <v>1.70628041801966</v>
      </c>
      <c r="C222">
        <f>+'HLW - 2025Q2'!G227</f>
        <v>-0.98426785822806195</v>
      </c>
      <c r="D222">
        <f>+'HLW - 2025Q2'!K227</f>
        <v>0.88947739991228203</v>
      </c>
      <c r="E222">
        <f t="shared" si="0"/>
        <v>-1.1033658930662098</v>
      </c>
      <c r="F222">
        <f t="shared" si="1"/>
        <v>-0.44947395367793597</v>
      </c>
      <c r="G222">
        <f t="shared" si="2"/>
        <v>-1.6611309523124678</v>
      </c>
      <c r="H222">
        <f t="shared" si="3"/>
        <v>-1.1033658930662098</v>
      </c>
      <c r="I222">
        <f t="shared" si="4"/>
        <v>-0.44947395367793597</v>
      </c>
      <c r="J222" s="21">
        <v>-0.89545984648844312</v>
      </c>
      <c r="K222" s="21">
        <v>-1.5379981316897235</v>
      </c>
      <c r="L222" s="21">
        <v>-0.14498140937162601</v>
      </c>
      <c r="M222" s="21">
        <v>1.7887702070112959E-2</v>
      </c>
      <c r="N222" s="19"/>
      <c r="O222" s="19"/>
    </row>
    <row r="223" spans="1:15">
      <c r="A223" s="11">
        <v>42461</v>
      </c>
      <c r="B223">
        <f>+'HLW - 2025Q2'!C228</f>
        <v>1.67816099210004</v>
      </c>
      <c r="C223">
        <f>+'HLW - 2025Q2'!G228</f>
        <v>-0.92778919961497197</v>
      </c>
      <c r="D223">
        <f>+'HLW - 2025Q2'!K228</f>
        <v>0.91507681943776598</v>
      </c>
      <c r="E223">
        <f t="shared" si="0"/>
        <v>-1.1314853189858298</v>
      </c>
      <c r="F223">
        <f t="shared" si="1"/>
        <v>-0.39299529506484598</v>
      </c>
      <c r="G223">
        <f t="shared" si="2"/>
        <v>-1.6355315327869837</v>
      </c>
      <c r="H223">
        <f t="shared" si="3"/>
        <v>-1.1314853189858298</v>
      </c>
      <c r="I223">
        <f t="shared" si="4"/>
        <v>-0.39299529506484598</v>
      </c>
      <c r="J223" s="21">
        <v>-0.88324251598069625</v>
      </c>
      <c r="K223" s="21">
        <v>-1.4427828046101154</v>
      </c>
      <c r="L223" s="21">
        <v>-0.14639908930706599</v>
      </c>
      <c r="M223" s="21">
        <v>1.7666431819080914E-2</v>
      </c>
      <c r="N223" s="19"/>
      <c r="O223" s="19"/>
    </row>
    <row r="224" spans="1:15">
      <c r="A224" s="11">
        <v>42552</v>
      </c>
      <c r="B224">
        <f>+'HLW - 2025Q2'!C229</f>
        <v>1.7505176262072499</v>
      </c>
      <c r="C224">
        <f>+'HLW - 2025Q2'!G229</f>
        <v>-0.97222450676596195</v>
      </c>
      <c r="D224">
        <f>+'HLW - 2025Q2'!K229</f>
        <v>0.95009967087640601</v>
      </c>
      <c r="E224">
        <f t="shared" si="0"/>
        <v>-1.0591286848786199</v>
      </c>
      <c r="F224">
        <f t="shared" si="1"/>
        <v>-0.43743060221583596</v>
      </c>
      <c r="G224">
        <f t="shared" si="2"/>
        <v>-1.6005086813483438</v>
      </c>
      <c r="H224">
        <f t="shared" si="3"/>
        <v>-1.0591286848786199</v>
      </c>
      <c r="I224">
        <f t="shared" si="4"/>
        <v>-0.43743060221583596</v>
      </c>
      <c r="J224" s="21">
        <v>-0.85182875749076126</v>
      </c>
      <c r="K224" s="21">
        <v>-1.2169826475995018</v>
      </c>
      <c r="L224" s="21">
        <v>-0.14880179390116</v>
      </c>
      <c r="M224" s="21">
        <v>1.7448063132052258E-2</v>
      </c>
      <c r="N224" s="19"/>
      <c r="O224" s="19"/>
    </row>
    <row r="225" spans="1:15">
      <c r="A225" s="11">
        <v>42644</v>
      </c>
      <c r="B225">
        <f>+'HLW - 2025Q2'!C230</f>
        <v>1.774773431913</v>
      </c>
      <c r="C225">
        <f>+'HLW - 2025Q2'!G230</f>
        <v>-1.0372779012459299</v>
      </c>
      <c r="D225">
        <f>+'HLW - 2025Q2'!K230</f>
        <v>0.91168269585220496</v>
      </c>
      <c r="E225">
        <f t="shared" si="0"/>
        <v>-1.0348728791728699</v>
      </c>
      <c r="F225">
        <f t="shared" si="1"/>
        <v>-0.5024839966958039</v>
      </c>
      <c r="G225">
        <f t="shared" si="2"/>
        <v>-1.6389256563725447</v>
      </c>
      <c r="H225">
        <f t="shared" si="3"/>
        <v>-1.0348728791728699</v>
      </c>
      <c r="I225">
        <f t="shared" si="4"/>
        <v>-0.5024839966958039</v>
      </c>
      <c r="J225" s="21">
        <v>-0.83757390906414819</v>
      </c>
      <c r="K225" s="21">
        <v>-1.094171955626996</v>
      </c>
      <c r="L225" s="21">
        <v>-0.155620411539487</v>
      </c>
      <c r="M225" s="21">
        <v>1.7232555896125459E-2</v>
      </c>
      <c r="N225" s="19"/>
      <c r="O225" s="19"/>
    </row>
    <row r="226" spans="1:15">
      <c r="A226" s="11">
        <v>42736</v>
      </c>
      <c r="B226">
        <f>+'HLW - 2025Q2'!C231</f>
        <v>1.7728760739986</v>
      </c>
      <c r="C226">
        <f>+'HLW - 2025Q2'!G231</f>
        <v>-1.0196428852018899</v>
      </c>
      <c r="D226">
        <f>+'HLW - 2025Q2'!K231</f>
        <v>0.92723413562263202</v>
      </c>
      <c r="E226">
        <f t="shared" si="0"/>
        <v>-1.0367702370872698</v>
      </c>
      <c r="F226">
        <f t="shared" si="1"/>
        <v>-0.48484898065176396</v>
      </c>
      <c r="G226">
        <f t="shared" si="2"/>
        <v>-1.6233742166021177</v>
      </c>
      <c r="H226">
        <f t="shared" si="3"/>
        <v>-1.0367702370872698</v>
      </c>
      <c r="I226">
        <f t="shared" si="4"/>
        <v>-0.48484898065176396</v>
      </c>
      <c r="J226" s="21">
        <v>-0.8230041765692877</v>
      </c>
      <c r="K226" s="21">
        <v>-1.0654219378443621</v>
      </c>
      <c r="L226" s="21">
        <v>-0.15174884053153301</v>
      </c>
      <c r="M226" s="21">
        <v>1.7019870557520193E-2</v>
      </c>
      <c r="N226" s="19"/>
      <c r="O226" s="19"/>
    </row>
    <row r="227" spans="1:15">
      <c r="A227" s="11">
        <v>42826</v>
      </c>
      <c r="B227">
        <f>+'HLW - 2025Q2'!C232</f>
        <v>1.8069256405909899</v>
      </c>
      <c r="C227">
        <f>+'HLW - 2025Q2'!G232</f>
        <v>-1.10611614630221</v>
      </c>
      <c r="D227">
        <f>+'HLW - 2025Q2'!K232</f>
        <v>0.87815227471096502</v>
      </c>
      <c r="E227">
        <f t="shared" si="0"/>
        <v>-1.0027206704948799</v>
      </c>
      <c r="F227">
        <f t="shared" si="1"/>
        <v>-0.57132224175208401</v>
      </c>
      <c r="G227">
        <f t="shared" si="2"/>
        <v>-1.6724560775137847</v>
      </c>
      <c r="H227">
        <f t="shared" si="3"/>
        <v>-1.0027206704948799</v>
      </c>
      <c r="I227">
        <f t="shared" si="4"/>
        <v>-0.57132224175208401</v>
      </c>
      <c r="J227" s="21">
        <v>-0.74096295444284133</v>
      </c>
      <c r="K227" s="21">
        <v>-1.0016478178440069</v>
      </c>
      <c r="L227" s="21">
        <v>-0.15236736903801101</v>
      </c>
      <c r="M227" s="21">
        <v>1.6809968114530793E-2</v>
      </c>
      <c r="N227" s="19"/>
      <c r="O227" s="19"/>
    </row>
    <row r="228" spans="1:15">
      <c r="A228" s="11">
        <v>42917</v>
      </c>
      <c r="B228">
        <f>+'HLW - 2025Q2'!C233</f>
        <v>1.87887421445043</v>
      </c>
      <c r="C228">
        <f>+'HLW - 2025Q2'!G233</f>
        <v>-1.1541069203254499</v>
      </c>
      <c r="D228">
        <f>+'HLW - 2025Q2'!K233</f>
        <v>0.909171549490568</v>
      </c>
      <c r="E228">
        <f t="shared" si="0"/>
        <v>-0.93077209663543981</v>
      </c>
      <c r="F228">
        <f t="shared" si="1"/>
        <v>-0.61931301577532394</v>
      </c>
      <c r="G228">
        <f t="shared" si="2"/>
        <v>-1.6414368027341819</v>
      </c>
      <c r="H228">
        <f t="shared" si="3"/>
        <v>-0.93077209663543981</v>
      </c>
      <c r="I228">
        <f t="shared" si="4"/>
        <v>-0.61931301577532394</v>
      </c>
      <c r="J228" s="21">
        <v>-0.66621852049520636</v>
      </c>
      <c r="K228" s="21">
        <v>-0.92282740123200913</v>
      </c>
      <c r="L228" s="21">
        <v>-0.15811855472518099</v>
      </c>
      <c r="M228" s="21">
        <v>1.660281011053295E-2</v>
      </c>
      <c r="N228" s="19"/>
      <c r="O228" s="19"/>
    </row>
    <row r="229" spans="1:15">
      <c r="A229" s="11">
        <v>43009</v>
      </c>
      <c r="B229">
        <f>+'HLW - 2025Q2'!C234</f>
        <v>1.9922153172972601</v>
      </c>
      <c r="C229">
        <f>+'HLW - 2025Q2'!G234</f>
        <v>-1.09855857872732</v>
      </c>
      <c r="D229">
        <f>+'HLW - 2025Q2'!K234</f>
        <v>1.08918498590478</v>
      </c>
      <c r="E229">
        <f t="shared" si="0"/>
        <v>-0.81743099378860973</v>
      </c>
      <c r="F229">
        <f t="shared" si="1"/>
        <v>-0.563764674177194</v>
      </c>
      <c r="G229">
        <f t="shared" si="2"/>
        <v>-1.4614233663199698</v>
      </c>
      <c r="H229">
        <f t="shared" si="3"/>
        <v>-0.81743099378860973</v>
      </c>
      <c r="I229">
        <f t="shared" si="4"/>
        <v>-0.563764674177194</v>
      </c>
      <c r="J229" s="21">
        <v>-0.65130591660689274</v>
      </c>
      <c r="K229" s="21">
        <v>-0.83591511199871826</v>
      </c>
      <c r="L229" s="21">
        <v>-0.15894250476521901</v>
      </c>
      <c r="M229" s="21">
        <v>1.6398358627036872E-2</v>
      </c>
      <c r="N229" s="19"/>
      <c r="O229" s="19"/>
    </row>
    <row r="230" spans="1:15">
      <c r="A230" s="11">
        <v>43101</v>
      </c>
      <c r="B230">
        <f>+'HLW - 2025Q2'!C235</f>
        <v>2.0216972985056398</v>
      </c>
      <c r="C230">
        <f>+'HLW - 2025Q2'!G235</f>
        <v>-1.0033072798129401</v>
      </c>
      <c r="D230">
        <f>+'HLW - 2025Q2'!K235</f>
        <v>1.2168118087403199</v>
      </c>
      <c r="E230">
        <f t="shared" si="0"/>
        <v>-0.78794901258022998</v>
      </c>
      <c r="F230">
        <f t="shared" si="1"/>
        <v>-0.46851337526281411</v>
      </c>
      <c r="G230">
        <f t="shared" si="2"/>
        <v>-1.3337965434844299</v>
      </c>
      <c r="H230">
        <f t="shared" si="3"/>
        <v>-0.78794901258022998</v>
      </c>
      <c r="I230">
        <f t="shared" si="4"/>
        <v>-0.46851337526281411</v>
      </c>
      <c r="J230" s="21">
        <v>-0.70215580248752574</v>
      </c>
      <c r="K230" s="21">
        <v>-0.92306235731018638</v>
      </c>
      <c r="L230" s="21">
        <v>-0.154505222129946</v>
      </c>
      <c r="M230" s="21">
        <v>1.6196576276807099E-2</v>
      </c>
      <c r="N230" s="19"/>
      <c r="O230" s="19"/>
    </row>
    <row r="231" spans="1:15">
      <c r="A231" s="11">
        <v>43191</v>
      </c>
      <c r="B231">
        <f>+'HLW - 2025Q2'!C236</f>
        <v>2.0297316309565399</v>
      </c>
      <c r="C231">
        <f>+'HLW - 2025Q2'!G236</f>
        <v>-1.03902780749069</v>
      </c>
      <c r="D231">
        <f>+'HLW - 2025Q2'!K236</f>
        <v>1.1899141522466901</v>
      </c>
      <c r="E231">
        <f t="shared" si="0"/>
        <v>-0.77991468012932996</v>
      </c>
      <c r="F231">
        <f t="shared" si="1"/>
        <v>-0.50423390294056403</v>
      </c>
      <c r="G231">
        <f t="shared" si="2"/>
        <v>-1.3606941999780597</v>
      </c>
      <c r="H231">
        <f t="shared" si="3"/>
        <v>-0.77991468012932996</v>
      </c>
      <c r="I231">
        <f t="shared" si="4"/>
        <v>-0.50423390294056403</v>
      </c>
      <c r="J231" s="21">
        <v>-0.66585919693841888</v>
      </c>
      <c r="K231" s="21">
        <v>-0.92817174828047189</v>
      </c>
      <c r="L231" s="21">
        <v>-0.146252175261569</v>
      </c>
      <c r="M231" s="21">
        <v>1.5997426197029967E-2</v>
      </c>
      <c r="N231" s="19"/>
      <c r="O231" s="19"/>
    </row>
    <row r="232" spans="1:15">
      <c r="A232" s="11">
        <v>43282</v>
      </c>
      <c r="B232">
        <f>+'HLW - 2025Q2'!C237</f>
        <v>2.0865547427757298</v>
      </c>
      <c r="C232">
        <f>+'HLW - 2025Q2'!G237</f>
        <v>-1.1690083924925101</v>
      </c>
      <c r="D232">
        <f>+'HLW - 2025Q2'!K237</f>
        <v>1.12233364826295</v>
      </c>
      <c r="E232">
        <f t="shared" si="0"/>
        <v>-0.72309156831013999</v>
      </c>
      <c r="F232">
        <f t="shared" si="1"/>
        <v>-0.63421448794238411</v>
      </c>
      <c r="G232">
        <f t="shared" si="2"/>
        <v>-1.4282747039617998</v>
      </c>
      <c r="H232">
        <f t="shared" si="3"/>
        <v>-0.72309156831013999</v>
      </c>
      <c r="I232">
        <f t="shared" si="4"/>
        <v>-0.63421448794238411</v>
      </c>
      <c r="J232" s="21">
        <v>-0.67281263262663837</v>
      </c>
      <c r="K232" s="21">
        <v>-1.0419376024226183</v>
      </c>
      <c r="L232" s="21">
        <v>-0.14174911758501199</v>
      </c>
      <c r="M232" s="21">
        <v>1.5800872042561417E-2</v>
      </c>
      <c r="N232" s="19"/>
      <c r="O232" s="19"/>
    </row>
    <row r="233" spans="1:15">
      <c r="A233" s="11">
        <v>43374</v>
      </c>
      <c r="B233">
        <f>+'HLW - 2025Q2'!C238</f>
        <v>2.0232279073248201</v>
      </c>
      <c r="C233">
        <f>+'HLW - 2025Q2'!G238</f>
        <v>-1.1567413566792299</v>
      </c>
      <c r="D233">
        <f>+'HLW - 2025Q2'!K238</f>
        <v>1.0650585640436501</v>
      </c>
      <c r="E233">
        <f t="shared" si="0"/>
        <v>-0.78641840376104977</v>
      </c>
      <c r="F233">
        <f t="shared" si="1"/>
        <v>-0.62194745212910396</v>
      </c>
      <c r="G233">
        <f t="shared" si="2"/>
        <v>-1.4855497881810997</v>
      </c>
      <c r="H233">
        <f t="shared" si="3"/>
        <v>-0.78641840376104977</v>
      </c>
      <c r="I233">
        <f t="shared" si="4"/>
        <v>-0.62194745212910396</v>
      </c>
      <c r="J233" s="21">
        <v>-0.62857139613887059</v>
      </c>
      <c r="K233" s="21">
        <v>-1.1625898257917935</v>
      </c>
      <c r="L233" s="21">
        <v>-0.127167986116826</v>
      </c>
      <c r="M233" s="21">
        <v>1.5606877979198953E-2</v>
      </c>
      <c r="N233" s="19"/>
      <c r="O233" s="19"/>
    </row>
    <row r="234" spans="1:15">
      <c r="A234" s="11">
        <v>43466</v>
      </c>
      <c r="B234">
        <f>+'HLW - 2025Q2'!C239</f>
        <v>2.0914030726717998</v>
      </c>
      <c r="C234">
        <f>+'HLW - 2025Q2'!G239</f>
        <v>-1.2149563604345099</v>
      </c>
      <c r="D234">
        <f>+'HLW - 2025Q2'!K239</f>
        <v>1.0817098550912401</v>
      </c>
      <c r="E234">
        <f t="shared" si="0"/>
        <v>-0.71824323841407001</v>
      </c>
      <c r="F234">
        <f t="shared" si="1"/>
        <v>-0.68016245588438395</v>
      </c>
      <c r="G234">
        <f t="shared" si="2"/>
        <v>-1.4688984971335097</v>
      </c>
      <c r="H234">
        <f t="shared" si="3"/>
        <v>-0.71824323841407001</v>
      </c>
      <c r="I234">
        <f t="shared" si="4"/>
        <v>-0.68016245588438395</v>
      </c>
      <c r="J234" s="21">
        <v>-0.71240451696762974</v>
      </c>
      <c r="K234" s="21">
        <v>-1.1777092621533161</v>
      </c>
      <c r="L234" s="21">
        <v>-0.14356819057544701</v>
      </c>
      <c r="M234" s="21">
        <v>1.5415408677053983E-2</v>
      </c>
      <c r="N234" s="19"/>
      <c r="O234" s="19"/>
    </row>
    <row r="235" spans="1:15">
      <c r="A235" s="11">
        <v>43556</v>
      </c>
      <c r="B235">
        <f>+'HLW - 2025Q2'!C240</f>
        <v>2.1752797535528599</v>
      </c>
      <c r="C235">
        <f>+'HLW - 2025Q2'!G240</f>
        <v>-1.2220363512735499</v>
      </c>
      <c r="D235">
        <f>+'HLW - 2025Q2'!K240</f>
        <v>1.1667387177616599</v>
      </c>
      <c r="E235">
        <f t="shared" si="0"/>
        <v>-0.63436655753300997</v>
      </c>
      <c r="F235">
        <f t="shared" si="1"/>
        <v>-0.68724244672342394</v>
      </c>
      <c r="G235">
        <f t="shared" si="2"/>
        <v>-1.3838696344630899</v>
      </c>
      <c r="H235">
        <f t="shared" si="3"/>
        <v>-0.63436655753300997</v>
      </c>
      <c r="I235">
        <f t="shared" si="4"/>
        <v>-0.68724244672342394</v>
      </c>
      <c r="J235" s="21">
        <v>-0.79053462309448608</v>
      </c>
      <c r="K235" s="21">
        <v>-1.2030517872389925</v>
      </c>
      <c r="L235" s="21">
        <v>-0.14360995690214901</v>
      </c>
      <c r="M235" s="21">
        <v>1.5226429303944834E-2</v>
      </c>
      <c r="N235" s="19"/>
      <c r="O235" s="19"/>
    </row>
    <row r="236" spans="1:15">
      <c r="A236" s="11">
        <v>43647</v>
      </c>
      <c r="B236">
        <f>+'HLW - 2025Q2'!C241</f>
        <v>2.3131999324692298</v>
      </c>
      <c r="C236">
        <f>+'HLW - 2025Q2'!G241</f>
        <v>-1.25080973782787</v>
      </c>
      <c r="D236">
        <f>+'HLW - 2025Q2'!K241</f>
        <v>1.289421843582</v>
      </c>
      <c r="E236">
        <f t="shared" si="0"/>
        <v>-0.49644637861663998</v>
      </c>
      <c r="F236">
        <f t="shared" si="1"/>
        <v>-0.71601583327774398</v>
      </c>
      <c r="G236">
        <f t="shared" si="2"/>
        <v>-1.2611865086427498</v>
      </c>
      <c r="H236">
        <f t="shared" si="3"/>
        <v>-0.49644637861663998</v>
      </c>
      <c r="I236">
        <f t="shared" si="4"/>
        <v>-0.71601583327774398</v>
      </c>
      <c r="J236" s="21">
        <v>-0.73066019371052904</v>
      </c>
      <c r="K236" s="21">
        <v>-1.1839613019220139</v>
      </c>
      <c r="L236" s="21">
        <v>-0.135974576005187</v>
      </c>
      <c r="M236" s="21">
        <v>1.5039905518872312E-2</v>
      </c>
      <c r="N236" s="19"/>
      <c r="O236" s="19"/>
    </row>
    <row r="237" spans="1:15">
      <c r="A237" s="11">
        <v>43739</v>
      </c>
      <c r="B237">
        <f>+'HLW - 2025Q2'!C242</f>
        <v>2.3326313879309799</v>
      </c>
      <c r="C237">
        <f>+'HLW - 2025Q2'!G242</f>
        <v>-1.28927934539662</v>
      </c>
      <c r="D237">
        <f>+'HLW - 2025Q2'!K242</f>
        <v>1.27229081386112</v>
      </c>
      <c r="E237">
        <f t="shared" si="0"/>
        <v>-0.47701492315488991</v>
      </c>
      <c r="F237">
        <f t="shared" si="1"/>
        <v>-0.75448544084649405</v>
      </c>
      <c r="G237">
        <f t="shared" si="2"/>
        <v>-1.2783175383636298</v>
      </c>
      <c r="H237">
        <f t="shared" si="3"/>
        <v>-0.47701492315488991</v>
      </c>
      <c r="I237">
        <f t="shared" si="4"/>
        <v>-0.75448544084649405</v>
      </c>
      <c r="J237" s="21">
        <v>-0.79827339031280808</v>
      </c>
      <c r="K237" s="21">
        <v>-1.5279233892301638</v>
      </c>
      <c r="L237" s="21">
        <v>-0.14070548318876799</v>
      </c>
      <c r="M237" s="21">
        <v>1.4855803465555942E-2</v>
      </c>
      <c r="N237" s="19"/>
      <c r="O237" s="19"/>
    </row>
    <row r="238" spans="1:15">
      <c r="A238" s="11">
        <v>43831</v>
      </c>
      <c r="B238">
        <f>+'HLW - 2025Q2'!C243</f>
        <v>2.32995204124986</v>
      </c>
      <c r="C238">
        <f>+'HLW - 2025Q2'!G243</f>
        <v>-1.27948936458456</v>
      </c>
      <c r="D238">
        <f>+'HLW - 2025Q2'!K243</f>
        <v>1.27913848045235</v>
      </c>
      <c r="E238">
        <f t="shared" si="0"/>
        <v>-0.47969426983600982</v>
      </c>
      <c r="F238">
        <f t="shared" si="1"/>
        <v>-0.74469546003443399</v>
      </c>
      <c r="G238">
        <f t="shared" si="2"/>
        <v>-1.2714698717723998</v>
      </c>
      <c r="H238">
        <f t="shared" si="3"/>
        <v>-0.47969426983600982</v>
      </c>
      <c r="I238">
        <f t="shared" si="4"/>
        <v>-0.74469546003443399</v>
      </c>
      <c r="J238" s="21">
        <v>-0.72828656891328825</v>
      </c>
      <c r="K238" s="21">
        <v>-1.6523998352354432</v>
      </c>
      <c r="L238" s="21">
        <v>-0.14597519741200499</v>
      </c>
      <c r="M238" s="21">
        <v>1.467408976603489E-2</v>
      </c>
      <c r="N238" s="19"/>
      <c r="O238" s="19"/>
    </row>
    <row r="239" spans="1:15">
      <c r="A239" s="11">
        <v>43922</v>
      </c>
      <c r="B239">
        <f>+'HLW - 2025Q2'!C244</f>
        <v>2.30910251540831</v>
      </c>
      <c r="C239">
        <f>+'HLW - 2025Q2'!G244</f>
        <v>-1.28768868673357</v>
      </c>
      <c r="D239">
        <f>+'HLW - 2025Q2'!K244</f>
        <v>1.24804333193887</v>
      </c>
      <c r="E239">
        <f t="shared" si="0"/>
        <v>-0.5005437956775598</v>
      </c>
      <c r="F239">
        <f t="shared" si="1"/>
        <v>-0.75289478218344397</v>
      </c>
      <c r="G239">
        <f t="shared" si="2"/>
        <v>-1.3025650202858798</v>
      </c>
      <c r="H239">
        <f t="shared" si="3"/>
        <v>-0.5005437956775598</v>
      </c>
      <c r="I239">
        <f t="shared" si="4"/>
        <v>-0.75289478218344397</v>
      </c>
      <c r="J239" s="21">
        <v>-0.58863840011661916</v>
      </c>
      <c r="K239" s="21">
        <v>-1.5124901364876426</v>
      </c>
      <c r="L239" s="21">
        <v>-0.15723250297962801</v>
      </c>
      <c r="M239" s="21">
        <v>1.4494731514298607E-2</v>
      </c>
      <c r="N239" s="19"/>
      <c r="O239" s="19"/>
    </row>
    <row r="240" spans="1:15">
      <c r="A240" s="11">
        <v>44013</v>
      </c>
      <c r="B240">
        <f>+'HLW - 2025Q2'!C245</f>
        <v>2.3608754679647501</v>
      </c>
      <c r="C240">
        <f>+'HLW - 2025Q2'!G245</f>
        <v>-1.27597736682788</v>
      </c>
      <c r="D240">
        <f>+'HLW - 2025Q2'!K245</f>
        <v>1.3166089199519999</v>
      </c>
      <c r="E240">
        <f t="shared" si="0"/>
        <v>-0.4487708431211197</v>
      </c>
      <c r="F240">
        <f t="shared" si="1"/>
        <v>-0.741183462277754</v>
      </c>
      <c r="G240">
        <f t="shared" si="2"/>
        <v>-1.2339994322727499</v>
      </c>
      <c r="H240">
        <f t="shared" si="3"/>
        <v>-0.4487708431211197</v>
      </c>
      <c r="I240">
        <f t="shared" si="4"/>
        <v>-0.741183462277754</v>
      </c>
      <c r="J240" s="21">
        <v>-0.65335883389913041</v>
      </c>
      <c r="K240" s="21">
        <v>-1.4252376217735843</v>
      </c>
      <c r="L240" s="21">
        <v>-0.14900861625697101</v>
      </c>
      <c r="M240" s="21">
        <v>1.4317696270032647E-2</v>
      </c>
      <c r="N240" s="19"/>
      <c r="O240" s="19"/>
    </row>
    <row r="241" spans="1:15">
      <c r="A241" s="11">
        <v>44105</v>
      </c>
      <c r="B241">
        <f>+'HLW - 2025Q2'!C246</f>
        <v>2.3450835939038299</v>
      </c>
      <c r="C241">
        <f>+'HLW - 2025Q2'!G246</f>
        <v>-1.2793074694411699</v>
      </c>
      <c r="D241">
        <f>+'HLW - 2025Q2'!K246</f>
        <v>1.2959370317644701</v>
      </c>
      <c r="E241">
        <f t="shared" si="0"/>
        <v>-0.4645627171820399</v>
      </c>
      <c r="F241">
        <f t="shared" si="1"/>
        <v>-0.74451356489104392</v>
      </c>
      <c r="G241">
        <f t="shared" si="2"/>
        <v>-1.2546713204602797</v>
      </c>
      <c r="H241">
        <f t="shared" si="3"/>
        <v>-0.4645627171820399</v>
      </c>
      <c r="I241">
        <f t="shared" si="4"/>
        <v>-0.74451356489104392</v>
      </c>
      <c r="J241" s="21">
        <v>-0.65736993281613343</v>
      </c>
      <c r="K241" s="21">
        <v>-1.2445869324231182</v>
      </c>
      <c r="L241" s="21">
        <v>-0.17723473717681201</v>
      </c>
      <c r="M241" s="21">
        <v>1.4142952052361145E-2</v>
      </c>
      <c r="N241" s="19"/>
      <c r="O241" s="19"/>
    </row>
    <row r="242" spans="1:15">
      <c r="A242" s="11">
        <v>44197</v>
      </c>
      <c r="B242">
        <f>+'HLW - 2025Q2'!C247</f>
        <v>2.38944518600155</v>
      </c>
      <c r="C242">
        <f>+'HLW - 2025Q2'!G247</f>
        <v>-1.2054250623551701</v>
      </c>
      <c r="D242">
        <f>+'HLW - 2025Q2'!K247</f>
        <v>1.41853495006354</v>
      </c>
      <c r="E242">
        <f t="shared" si="0"/>
        <v>-0.42020112508431984</v>
      </c>
      <c r="F242">
        <f t="shared" si="1"/>
        <v>-0.67063115780504412</v>
      </c>
      <c r="G242">
        <f t="shared" si="2"/>
        <v>-1.1320734021612098</v>
      </c>
      <c r="H242">
        <f t="shared" si="3"/>
        <v>-0.42020112508431984</v>
      </c>
      <c r="I242">
        <f t="shared" si="4"/>
        <v>-0.67063115780504412</v>
      </c>
      <c r="J242" s="21">
        <v>-0.63317202991964505</v>
      </c>
      <c r="K242" s="21">
        <v>-1.2289298606432018</v>
      </c>
      <c r="L242" s="21">
        <v>-0.21742854947951701</v>
      </c>
      <c r="M242" s="21">
        <v>1.3970467333718093E-2</v>
      </c>
      <c r="N242" s="19"/>
      <c r="O242" s="19"/>
    </row>
    <row r="243" spans="1:15">
      <c r="A243" s="11">
        <v>44287</v>
      </c>
      <c r="B243">
        <f>+'HLW - 2025Q2'!C248</f>
        <v>2.2968828347371599</v>
      </c>
      <c r="C243">
        <f>+'HLW - 2025Q2'!G248</f>
        <v>-1.06473997348373</v>
      </c>
      <c r="D243">
        <f>+'HLW - 2025Q2'!K248</f>
        <v>1.45757305000378</v>
      </c>
      <c r="E243">
        <f t="shared" si="0"/>
        <v>-0.51276347634870989</v>
      </c>
      <c r="F243">
        <f t="shared" si="1"/>
        <v>-0.52994606893360396</v>
      </c>
      <c r="G243">
        <f t="shared" si="2"/>
        <v>-1.0930353022209698</v>
      </c>
      <c r="H243">
        <f t="shared" si="3"/>
        <v>-0.51276347634870989</v>
      </c>
      <c r="I243">
        <f t="shared" si="4"/>
        <v>-0.52994606893360396</v>
      </c>
      <c r="J243" s="21">
        <v>-0.57864135163531949</v>
      </c>
      <c r="K243" s="21">
        <v>-0.89279753056579758</v>
      </c>
      <c r="L243" s="21">
        <v>-0.20354087391530101</v>
      </c>
      <c r="M243" s="21">
        <v>1.380021103372584E-2</v>
      </c>
      <c r="N243" s="19"/>
      <c r="O243" s="19"/>
    </row>
    <row r="244" spans="1:15">
      <c r="A244" s="11">
        <v>44378</v>
      </c>
      <c r="B244">
        <f>+'HLW - 2025Q2'!C249</f>
        <v>2.30219818216348</v>
      </c>
      <c r="C244">
        <f>+'HLW - 2025Q2'!G249</f>
        <v>-1.0990291299845301</v>
      </c>
      <c r="D244">
        <f>+'HLW - 2025Q2'!K249</f>
        <v>1.42912092177234</v>
      </c>
      <c r="E244">
        <f t="shared" si="0"/>
        <v>-0.50744812892238977</v>
      </c>
      <c r="F244">
        <f t="shared" si="1"/>
        <v>-0.56423522543440408</v>
      </c>
      <c r="G244">
        <f t="shared" si="2"/>
        <v>-1.1214874304524098</v>
      </c>
      <c r="H244">
        <f t="shared" si="3"/>
        <v>-0.50744812892238977</v>
      </c>
      <c r="I244">
        <f t="shared" si="4"/>
        <v>-0.56423522543440408</v>
      </c>
      <c r="J244" s="21">
        <v>-0.68274871880708299</v>
      </c>
      <c r="K244" s="21">
        <v>-0.95810928404667339</v>
      </c>
      <c r="L244" s="21">
        <v>-0.18437691906169901</v>
      </c>
      <c r="M244" s="21">
        <v>1.3632152513204146E-2</v>
      </c>
      <c r="N244" s="19"/>
      <c r="O244" s="19"/>
    </row>
    <row r="245" spans="1:15">
      <c r="A245" s="11">
        <v>44470</v>
      </c>
      <c r="B245">
        <f>+'HLW - 2025Q2'!C250</f>
        <v>2.5130446008631502</v>
      </c>
      <c r="C245">
        <f>+'HLW - 2025Q2'!G250</f>
        <v>-1.0701259288572</v>
      </c>
      <c r="D245">
        <f>+'HLW - 2025Q2'!K250</f>
        <v>1.68956430413957</v>
      </c>
      <c r="E245">
        <f t="shared" si="0"/>
        <v>-0.29660171022271964</v>
      </c>
      <c r="F245">
        <f t="shared" si="1"/>
        <v>-0.53533202430707405</v>
      </c>
      <c r="G245">
        <f t="shared" si="2"/>
        <v>-0.86104404808517976</v>
      </c>
      <c r="H245">
        <f t="shared" si="3"/>
        <v>-0.29660171022271964</v>
      </c>
      <c r="I245">
        <f t="shared" si="4"/>
        <v>-0.53533202430707405</v>
      </c>
      <c r="J245" s="21">
        <v>-0.61515780797617037</v>
      </c>
      <c r="K245" s="21">
        <v>-0.91412735345379059</v>
      </c>
      <c r="L245" s="21">
        <v>-0.182100768215638</v>
      </c>
      <c r="M245" s="21">
        <v>1.3466261568131271E-2</v>
      </c>
      <c r="N245" s="19"/>
      <c r="O245" s="19"/>
    </row>
    <row r="246" spans="1:15">
      <c r="A246" s="11">
        <v>44562</v>
      </c>
      <c r="B246">
        <f>+'HLW - 2025Q2'!C251</f>
        <v>2.2694072463935102</v>
      </c>
      <c r="C246">
        <f>+'HLW - 2025Q2'!G251</f>
        <v>-1.0733587302219201</v>
      </c>
      <c r="D246">
        <f>+'HLW - 2025Q2'!K251</f>
        <v>1.4187820819280801</v>
      </c>
      <c r="E246">
        <f t="shared" si="0"/>
        <v>-0.54023906469235961</v>
      </c>
      <c r="F246">
        <f t="shared" si="1"/>
        <v>-0.53856482567179409</v>
      </c>
      <c r="G246">
        <f t="shared" si="2"/>
        <v>-1.1318262702966697</v>
      </c>
      <c r="H246">
        <f t="shared" si="3"/>
        <v>-0.54023906469235961</v>
      </c>
      <c r="I246">
        <f t="shared" si="4"/>
        <v>-0.53856482567179409</v>
      </c>
      <c r="J246" s="21">
        <v>-0.60141177121186096</v>
      </c>
      <c r="K246" s="21">
        <v>-0.40013095175413649</v>
      </c>
      <c r="L246" s="21">
        <v>-0.18647299575634599</v>
      </c>
      <c r="M246" s="21">
        <v>1.3302508423788122E-2</v>
      </c>
      <c r="N246" s="19"/>
      <c r="O246" s="19"/>
    </row>
    <row r="247" spans="1:15">
      <c r="A247" s="11">
        <v>44652</v>
      </c>
      <c r="B247">
        <f>+'HLW - 2025Q2'!C252</f>
        <v>2.1316246527529801</v>
      </c>
      <c r="C247">
        <f>+'HLW - 2025Q2'!G252</f>
        <v>-1.14223998873009</v>
      </c>
      <c r="D247">
        <f>+'HLW - 2025Q2'!K252</f>
        <v>1.19859539978512</v>
      </c>
      <c r="E247">
        <f t="shared" si="0"/>
        <v>-0.67802165833288974</v>
      </c>
      <c r="F247">
        <f t="shared" si="1"/>
        <v>-0.60744608417996404</v>
      </c>
      <c r="G247">
        <f t="shared" si="2"/>
        <v>-1.3520129524396298</v>
      </c>
      <c r="H247">
        <f t="shared" si="3"/>
        <v>-0.67802165833288974</v>
      </c>
      <c r="I247">
        <f t="shared" si="4"/>
        <v>-0.60744608417996404</v>
      </c>
      <c r="J247" s="21">
        <v>-0.66123945035158793</v>
      </c>
      <c r="K247" s="21">
        <v>-0.4047244048518886</v>
      </c>
      <c r="L247" s="21">
        <v>-0.17668812436853101</v>
      </c>
      <c r="M247" s="21">
        <v>1.3140863728888173E-2</v>
      </c>
      <c r="N247" s="19"/>
      <c r="O247" s="19"/>
    </row>
    <row r="248" spans="1:15">
      <c r="A248" s="11">
        <v>44743</v>
      </c>
      <c r="B248">
        <f>+'HLW - 2025Q2'!C253</f>
        <v>2.2159473637272802</v>
      </c>
      <c r="C248">
        <f>+'HLW - 2025Q2'!G253</f>
        <v>-1.14535371157267</v>
      </c>
      <c r="D248">
        <f>+'HLW - 2025Q2'!K253</f>
        <v>1.28808033667809</v>
      </c>
      <c r="E248">
        <f t="shared" si="0"/>
        <v>-0.59369894735858963</v>
      </c>
      <c r="F248">
        <f t="shared" si="1"/>
        <v>-0.61055980702254398</v>
      </c>
      <c r="G248">
        <f t="shared" si="2"/>
        <v>-1.2625280155466598</v>
      </c>
      <c r="H248">
        <f t="shared" si="3"/>
        <v>-0.59369894735858963</v>
      </c>
      <c r="I248">
        <f t="shared" si="4"/>
        <v>-0.61055980702254398</v>
      </c>
      <c r="J248" s="21">
        <v>-0.66612646372596906</v>
      </c>
      <c r="K248" s="21">
        <v>-0.10602170553513771</v>
      </c>
      <c r="L248" s="21">
        <v>-0.177210965600924</v>
      </c>
      <c r="M248" s="21">
        <v>1.2981298549793159E-2</v>
      </c>
      <c r="N248" s="19"/>
      <c r="O248" s="19"/>
    </row>
    <row r="249" spans="1:15">
      <c r="A249" s="11">
        <v>44835</v>
      </c>
      <c r="B249">
        <f>+'HLW - 2025Q2'!C254</f>
        <v>2.21143067158923</v>
      </c>
      <c r="C249">
        <f>+'HLW - 2025Q2'!G254</f>
        <v>-1.1802660673268901</v>
      </c>
      <c r="D249">
        <f>+'HLW - 2025Q2'!K254</f>
        <v>1.24820799287808</v>
      </c>
      <c r="E249">
        <f t="shared" si="0"/>
        <v>-0.59821563949663981</v>
      </c>
      <c r="F249">
        <f t="shared" si="1"/>
        <v>-0.64547216277676411</v>
      </c>
      <c r="G249">
        <f t="shared" si="2"/>
        <v>-1.3024003593466698</v>
      </c>
      <c r="H249">
        <f t="shared" si="3"/>
        <v>-0.59821563949663981</v>
      </c>
      <c r="I249">
        <f t="shared" si="4"/>
        <v>-0.64547216277676411</v>
      </c>
      <c r="J249" s="21">
        <v>-0.26912329926947298</v>
      </c>
      <c r="K249" s="21">
        <v>-4.2067766598185799E-2</v>
      </c>
      <c r="L249" s="21">
        <v>-0.177323933130202</v>
      </c>
      <c r="M249" s="21">
        <v>1.2823784364793396E-2</v>
      </c>
      <c r="N249" s="19"/>
      <c r="O249" s="19"/>
    </row>
    <row r="250" spans="1:15">
      <c r="A250" s="11">
        <v>44927</v>
      </c>
      <c r="B250">
        <f>+'HLW - 2025Q2'!C255</f>
        <v>2.2252838986215999</v>
      </c>
      <c r="C250">
        <f>+'HLW - 2025Q2'!G255</f>
        <v>-1.2591576104673201</v>
      </c>
      <c r="D250">
        <f>+'HLW - 2025Q2'!K255</f>
        <v>1.1845293175568501</v>
      </c>
      <c r="E250">
        <f t="shared" ref="E250:E259" si="5">+B250-$B$185</f>
        <v>-0.5843624124642699</v>
      </c>
      <c r="F250">
        <f t="shared" ref="F250:F259" si="6">+C250-$C$185</f>
        <v>-0.72436370591719412</v>
      </c>
      <c r="G250">
        <f t="shared" ref="G250:G259" si="7">+D250-$D$185</f>
        <v>-1.3660790346678997</v>
      </c>
      <c r="H250">
        <f t="shared" si="3"/>
        <v>-0.5843624124642699</v>
      </c>
      <c r="I250">
        <f t="shared" si="4"/>
        <v>-0.72436370591719412</v>
      </c>
      <c r="J250" s="21">
        <v>-0.29708149199362199</v>
      </c>
      <c r="K250" s="21">
        <v>2.508008630071721E-2</v>
      </c>
      <c r="L250" s="21">
        <v>-0.18290673431329299</v>
      </c>
      <c r="M250" s="21">
        <v>1.26682930584572E-2</v>
      </c>
      <c r="N250" s="19"/>
      <c r="O250" s="19"/>
    </row>
    <row r="251" spans="1:15">
      <c r="A251" s="11">
        <v>45017</v>
      </c>
      <c r="B251">
        <f>+'HLW - 2025Q2'!C256</f>
        <v>2.2633395705466302</v>
      </c>
      <c r="C251">
        <f>+'HLW - 2025Q2'!G256</f>
        <v>-1.4346709525965999</v>
      </c>
      <c r="D251">
        <f>+'HLW - 2025Q2'!K256</f>
        <v>1.05080666473152</v>
      </c>
      <c r="E251">
        <f t="shared" si="5"/>
        <v>-0.54630674053923967</v>
      </c>
      <c r="F251">
        <f t="shared" si="6"/>
        <v>-0.89987704804647395</v>
      </c>
      <c r="G251">
        <f t="shared" si="7"/>
        <v>-1.4998016874932298</v>
      </c>
      <c r="H251">
        <f t="shared" ref="H251:H259" si="8">E251</f>
        <v>-0.54630674053923967</v>
      </c>
      <c r="I251">
        <f t="shared" ref="I251:I259" si="9">F251</f>
        <v>-0.89987704804647395</v>
      </c>
      <c r="J251" s="21">
        <v>-0.19366065494180301</v>
      </c>
      <c r="K251" s="21">
        <v>0.35680164563731975</v>
      </c>
      <c r="L251" s="21">
        <v>-0.17327065089414501</v>
      </c>
      <c r="M251" s="21">
        <v>1.2514796916020678E-2</v>
      </c>
      <c r="N251" s="19"/>
      <c r="O251" s="19"/>
    </row>
    <row r="252" spans="1:15">
      <c r="A252" s="11">
        <v>45108</v>
      </c>
      <c r="B252">
        <f>+'HLW - 2025Q2'!C257</f>
        <v>2.44945282402528</v>
      </c>
      <c r="C252">
        <f>+'HLW - 2025Q2'!G257</f>
        <v>-1.7082133302664999</v>
      </c>
      <c r="D252">
        <f>+'HLW - 2025Q2'!K257</f>
        <v>0.98164383833575597</v>
      </c>
      <c r="E252">
        <f t="shared" si="5"/>
        <v>-0.36019348706058985</v>
      </c>
      <c r="F252">
        <f t="shared" si="6"/>
        <v>-1.1734194257163739</v>
      </c>
      <c r="G252">
        <f t="shared" si="7"/>
        <v>-1.5689645138889938</v>
      </c>
      <c r="H252">
        <f t="shared" si="8"/>
        <v>-0.36019348706058985</v>
      </c>
      <c r="I252">
        <f t="shared" si="9"/>
        <v>-1.1734194257163739</v>
      </c>
      <c r="J252" s="21">
        <v>-0.29393629875462202</v>
      </c>
      <c r="K252" s="21">
        <v>0.3246831739372627</v>
      </c>
      <c r="L252" s="21">
        <v>-0.173017359007167</v>
      </c>
      <c r="M252" s="21">
        <v>1.2363268617864746E-2</v>
      </c>
      <c r="N252" s="19"/>
      <c r="O252" s="19"/>
    </row>
    <row r="253" spans="1:15">
      <c r="A253" s="11">
        <v>45200</v>
      </c>
      <c r="B253">
        <f>+'HLW - 2025Q2'!C258</f>
        <v>2.4827578665544698</v>
      </c>
      <c r="C253">
        <f>+'HLW - 2025Q2'!G258</f>
        <v>-1.86147841298941</v>
      </c>
      <c r="D253">
        <f>+'HLW - 2025Q2'!K258</f>
        <v>0.86495255957388995</v>
      </c>
      <c r="E253">
        <f t="shared" si="5"/>
        <v>-0.32688844453139998</v>
      </c>
      <c r="F253">
        <f t="shared" si="6"/>
        <v>-1.326684508439284</v>
      </c>
      <c r="G253">
        <f t="shared" si="7"/>
        <v>-1.6856557926508597</v>
      </c>
      <c r="H253">
        <f t="shared" si="8"/>
        <v>-0.32688844453139998</v>
      </c>
      <c r="I253">
        <f t="shared" si="9"/>
        <v>-1.326684508439284</v>
      </c>
      <c r="J253" s="21">
        <v>-0.12171389415738362</v>
      </c>
      <c r="K253" s="21">
        <v>0.33863371782790452</v>
      </c>
      <c r="L253" s="21">
        <v>-0.18225651324893299</v>
      </c>
      <c r="M253" s="21">
        <v>1.2213681234021511E-2</v>
      </c>
      <c r="N253" s="19"/>
      <c r="O253" s="19"/>
    </row>
    <row r="254" spans="1:15">
      <c r="A254" s="11">
        <v>45292</v>
      </c>
      <c r="B254">
        <f>+'HLW - 2025Q2'!C259</f>
        <v>2.3754063939612799</v>
      </c>
      <c r="C254">
        <f>+'HLW - 2025Q2'!G259</f>
        <v>-1.7178184544623301</v>
      </c>
      <c r="D254">
        <f>+'HLW - 2025Q2'!K259</f>
        <v>0.89072491263965203</v>
      </c>
      <c r="E254">
        <f t="shared" si="5"/>
        <v>-0.43423991712458987</v>
      </c>
      <c r="F254">
        <f t="shared" si="6"/>
        <v>-1.1830245499122041</v>
      </c>
      <c r="G254">
        <f t="shared" si="7"/>
        <v>-1.6598834395850979</v>
      </c>
      <c r="H254">
        <f t="shared" si="8"/>
        <v>-0.43423991712458987</v>
      </c>
      <c r="I254">
        <f t="shared" si="9"/>
        <v>-1.1830245499122041</v>
      </c>
      <c r="J254" s="21">
        <v>-0.36037018100361096</v>
      </c>
      <c r="K254" s="21">
        <v>0.19734388436381262</v>
      </c>
      <c r="L254" s="21">
        <v>-0.18375688302281101</v>
      </c>
      <c r="M254" s="21">
        <v>1.2066008218809753E-2</v>
      </c>
      <c r="N254" s="19"/>
      <c r="O254" s="19"/>
    </row>
    <row r="255" spans="1:15">
      <c r="A255" s="11">
        <v>45383</v>
      </c>
      <c r="B255">
        <f>+'HLW - 2025Q2'!C260</f>
        <v>2.4329068717931799</v>
      </c>
      <c r="C255">
        <f>+'HLW - 2025Q2'!G260</f>
        <v>-1.81389177454679</v>
      </c>
      <c r="D255">
        <f>+'HLW - 2025Q2'!K260</f>
        <v>0.85779552044681795</v>
      </c>
      <c r="E255">
        <f t="shared" si="5"/>
        <v>-0.37673943929268994</v>
      </c>
      <c r="F255">
        <f t="shared" si="6"/>
        <v>-1.279097869996664</v>
      </c>
      <c r="G255">
        <f t="shared" si="7"/>
        <v>-1.6928128317779318</v>
      </c>
      <c r="H255">
        <f t="shared" si="8"/>
        <v>-0.37673943929268994</v>
      </c>
      <c r="I255">
        <f t="shared" si="9"/>
        <v>-1.279097869996664</v>
      </c>
      <c r="J255" s="21">
        <v>-0.48184299228075311</v>
      </c>
      <c r="K255" s="21">
        <v>8.9548782268061691E-2</v>
      </c>
      <c r="L255" s="21">
        <v>-0.19188343666194799</v>
      </c>
      <c r="M255" s="21">
        <v>1.192022340542663E-2</v>
      </c>
      <c r="N255" s="19"/>
      <c r="O255" s="19"/>
    </row>
    <row r="256" spans="1:15">
      <c r="A256" s="11">
        <v>45474</v>
      </c>
      <c r="B256">
        <f>+'HLW - 2025Q2'!C261</f>
        <v>2.4719503379965202</v>
      </c>
      <c r="C256">
        <f>+'HLW - 2025Q2'!G261</f>
        <v>-1.8953258203951899</v>
      </c>
      <c r="D256">
        <f>+'HLW - 2025Q2'!K261</f>
        <v>0.81923690637813595</v>
      </c>
      <c r="E256">
        <f t="shared" si="5"/>
        <v>-0.33769597308934962</v>
      </c>
      <c r="F256">
        <f t="shared" si="6"/>
        <v>-1.3605319158450639</v>
      </c>
      <c r="G256">
        <f t="shared" si="7"/>
        <v>-1.7313714458466138</v>
      </c>
      <c r="H256">
        <f t="shared" si="8"/>
        <v>-0.33769597308934962</v>
      </c>
      <c r="I256">
        <f t="shared" si="9"/>
        <v>-1.3605319158450639</v>
      </c>
      <c r="J256" s="21">
        <v>-0.47659477344394785</v>
      </c>
      <c r="K256" s="21">
        <v>8.3862992996979274E-2</v>
      </c>
      <c r="L256" s="21">
        <v>-0.189659205835919</v>
      </c>
      <c r="M256" s="21">
        <v>1.1776301000704804E-2</v>
      </c>
      <c r="N256" s="19"/>
      <c r="O256" s="19"/>
    </row>
    <row r="257" spans="1:15">
      <c r="A257" s="11">
        <v>45566</v>
      </c>
      <c r="B257">
        <f>+'HLW - 2025Q2'!C262</f>
        <v>2.4491582483415</v>
      </c>
      <c r="C257">
        <f>+'HLW - 2025Q2'!G262</f>
        <v>-1.86373097949462</v>
      </c>
      <c r="D257">
        <f>+'HLW - 2025Q2'!K262</f>
        <v>0.82580270195697403</v>
      </c>
      <c r="E257">
        <f t="shared" si="5"/>
        <v>-0.36048806274436984</v>
      </c>
      <c r="F257">
        <f t="shared" si="6"/>
        <v>-1.328937074944494</v>
      </c>
      <c r="G257">
        <f t="shared" si="7"/>
        <v>-1.7248056502677758</v>
      </c>
      <c r="H257">
        <f t="shared" si="8"/>
        <v>-0.36048806274436984</v>
      </c>
      <c r="I257">
        <f t="shared" si="9"/>
        <v>-1.328937074944494</v>
      </c>
      <c r="J257" s="21">
        <v>-0.47044452547024473</v>
      </c>
      <c r="K257" s="21">
        <v>7.8835510179046178E-2</v>
      </c>
      <c r="L257" s="21">
        <v>-0.18744074218276599</v>
      </c>
      <c r="M257" s="21">
        <v>1.163421557987596E-2</v>
      </c>
      <c r="N257" s="19"/>
      <c r="O257" s="19"/>
    </row>
    <row r="258" spans="1:15">
      <c r="A258" s="11">
        <v>45658</v>
      </c>
      <c r="B258">
        <f>+'HLW - 2025Q2'!C263</f>
        <v>2.33618947544073</v>
      </c>
      <c r="C258">
        <f>+'HLW - 2025Q2'!G263</f>
        <v>-1.7731442740227801</v>
      </c>
      <c r="D258">
        <f>+'HLW - 2025Q2'!K263</f>
        <v>0.79233318530653496</v>
      </c>
      <c r="E258">
        <f t="shared" si="5"/>
        <v>-0.47345683564513985</v>
      </c>
      <c r="F258">
        <f t="shared" si="6"/>
        <v>-1.2383503694726541</v>
      </c>
      <c r="G258">
        <f t="shared" si="7"/>
        <v>-1.7582751669182148</v>
      </c>
      <c r="H258">
        <f t="shared" si="8"/>
        <v>-0.47345683564513985</v>
      </c>
      <c r="I258">
        <f t="shared" si="9"/>
        <v>-1.2383503694726541</v>
      </c>
      <c r="J258" s="21">
        <v>-0.46352756086398317</v>
      </c>
      <c r="K258" s="21">
        <v>7.4396245352619392E-2</v>
      </c>
      <c r="L258" s="21">
        <v>-0.18523233876197001</v>
      </c>
      <c r="M258" s="21">
        <v>1.1493942081405103E-2</v>
      </c>
      <c r="N258" s="19"/>
      <c r="O258" s="19"/>
    </row>
    <row r="259" spans="1:15">
      <c r="A259" s="11">
        <v>45748</v>
      </c>
      <c r="B259">
        <f>+'HLW - 2025Q2'!C264</f>
        <v>2.4501884072473201</v>
      </c>
      <c r="C259">
        <f>+'HLW - 2025Q2'!G264</f>
        <v>-1.8508269212184001</v>
      </c>
      <c r="D259">
        <f>+'HLW - 2025Q2'!K264</f>
        <v>0.83983802526122697</v>
      </c>
      <c r="E259">
        <f t="shared" si="5"/>
        <v>-0.3594579038385497</v>
      </c>
      <c r="F259">
        <f t="shared" si="6"/>
        <v>-1.3160330166682741</v>
      </c>
      <c r="G259">
        <f t="shared" si="7"/>
        <v>-1.7107703269635228</v>
      </c>
      <c r="H259">
        <f t="shared" si="8"/>
        <v>-0.3594579038385497</v>
      </c>
      <c r="I259">
        <f t="shared" si="9"/>
        <v>-1.3160330166682741</v>
      </c>
      <c r="J259" s="21">
        <v>-0.45597052486303769</v>
      </c>
      <c r="K259" s="21">
        <v>7.0482599783363437E-2</v>
      </c>
      <c r="L259" s="21">
        <v>-0.18303739874705399</v>
      </c>
      <c r="M259" s="21">
        <v>1.1355455801890631E-2</v>
      </c>
      <c r="N259" s="19"/>
      <c r="O259" s="19"/>
    </row>
    <row r="260" spans="1:15">
      <c r="J260" s="21">
        <v>-0.44789025860532039</v>
      </c>
      <c r="K260" s="21">
        <v>6.7038361848616612E-2</v>
      </c>
      <c r="L260" s="21">
        <v>-0.18085860840628001</v>
      </c>
      <c r="M260" s="21">
        <v>1.1218732391022153E-2</v>
      </c>
      <c r="N260" s="18">
        <v>2.7337400071492102E-5</v>
      </c>
      <c r="O260" s="18">
        <v>1.1259526609477821E-6</v>
      </c>
    </row>
    <row r="261" spans="1:15">
      <c r="J261" s="21">
        <v>-0.43939326818454022</v>
      </c>
      <c r="K261" s="21">
        <v>6.401289859399871E-2</v>
      </c>
      <c r="L261" s="21">
        <v>-0.178698076126418</v>
      </c>
      <c r="M261" s="21">
        <v>1.108374784660056E-2</v>
      </c>
      <c r="N261" s="18">
        <v>5.5720115323953934E-4</v>
      </c>
      <c r="O261" s="18">
        <v>-3.2784654278434494E-5</v>
      </c>
    </row>
    <row r="262" spans="1:15">
      <c r="J262" s="21">
        <v>-0.43057563112535646</v>
      </c>
      <c r="K262" s="21">
        <v>6.1360536251835324E-2</v>
      </c>
      <c r="L262" s="21">
        <v>-0.17655744421438699</v>
      </c>
      <c r="M262" s="21">
        <v>1.0950478509617161E-2</v>
      </c>
      <c r="N262" s="18">
        <v>1.0264362703410468E-3</v>
      </c>
      <c r="O262" s="18">
        <v>-6.2736087664459761E-5</v>
      </c>
    </row>
    <row r="263" spans="1:15">
      <c r="J263" s="21">
        <v>-0.4215232113268515</v>
      </c>
      <c r="K263" s="21">
        <v>5.9040062971737577E-2</v>
      </c>
      <c r="L263" s="21">
        <v>-0.17443797886708901</v>
      </c>
      <c r="M263" s="21">
        <v>1.0818901059393458E-2</v>
      </c>
      <c r="N263" s="18">
        <v>1.442987171273058E-3</v>
      </c>
      <c r="O263" s="18">
        <v>-8.9262324390288611E-5</v>
      </c>
    </row>
    <row r="264" spans="1:15">
      <c r="J264" s="21">
        <v>-0.41231208441607281</v>
      </c>
      <c r="K264" s="21">
        <v>5.7014311861315906E-2</v>
      </c>
      <c r="L264" s="21">
        <v>-0.17234064262458201</v>
      </c>
      <c r="M264" s="21">
        <v>1.068899250878024E-2</v>
      </c>
      <c r="N264" s="18">
        <v>1.8133855342378769E-3</v>
      </c>
      <c r="O264" s="18">
        <v>-1.1280029421393417E-4</v>
      </c>
    </row>
    <row r="265" spans="1:15">
      <c r="J265" s="21">
        <v>-0.40300909953710129</v>
      </c>
      <c r="K265" s="21">
        <v>5.5249798378318407E-2</v>
      </c>
      <c r="L265" s="21">
        <v>-0.17026615276201701</v>
      </c>
      <c r="M265" s="21">
        <v>1.0560730199415917E-2</v>
      </c>
      <c r="N265" s="18">
        <v>2.1430452823600343E-3</v>
      </c>
      <c r="O265" s="18">
        <v>-1.3371047315537815E-4</v>
      </c>
    </row>
    <row r="266" spans="1:15">
      <c r="J266" s="21">
        <v>-0.39367252231701011</v>
      </c>
      <c r="K266" s="21">
        <v>5.3716396241637598E-2</v>
      </c>
      <c r="L266" s="21">
        <v>-0.16821502838812399</v>
      </c>
      <c r="M266" s="21">
        <v>1.0434091797043989E-2</v>
      </c>
      <c r="N266" s="18">
        <v>2.4364890771523817E-3</v>
      </c>
      <c r="O266" s="18">
        <v>-1.5229263076539309E-4</v>
      </c>
    </row>
    <row r="267" spans="1:15">
      <c r="J267" s="21">
        <v>-0.38435271824092099</v>
      </c>
      <c r="K267" s="21">
        <v>5.2387042369249605E-2</v>
      </c>
      <c r="L267" s="21">
        <v>-0.166187628467965</v>
      </c>
      <c r="M267" s="21">
        <v>1.0309055286889354E-2</v>
      </c>
      <c r="N267" s="18">
        <v>2.6975240737700523E-3</v>
      </c>
      <c r="O267" s="18">
        <v>-1.6879799881820701E-4</v>
      </c>
    </row>
    <row r="268" spans="1:15">
      <c r="J268" s="21">
        <v>-0.37509284683924932</v>
      </c>
      <c r="K268" s="21">
        <v>5.1237465244840304E-2</v>
      </c>
      <c r="L268" s="21">
        <v>-0.164184182547572</v>
      </c>
      <c r="M268" s="21">
        <v>1.0185598969091412E-2</v>
      </c>
      <c r="N268" s="18">
        <v>2.9293795870792283E-3</v>
      </c>
      <c r="O268" s="18">
        <v>-1.8343876301675846E-4</v>
      </c>
    </row>
    <row r="269" spans="1:15">
      <c r="J269" s="21">
        <v>-0.3659295456576086</v>
      </c>
      <c r="K269" s="21">
        <v>5.0245933442874799E-2</v>
      </c>
      <c r="L269" s="21">
        <v>-0.162204815605898</v>
      </c>
      <c r="M269" s="21">
        <v>1.0063701454196964E-2</v>
      </c>
      <c r="N269" s="18">
        <v>3.1348158160736106E-3</v>
      </c>
      <c r="O269" s="18">
        <v>-1.963955283428194E-4</v>
      </c>
    </row>
    <row r="270" spans="1:15">
      <c r="J270" s="21">
        <v>-0.35689358951005862</v>
      </c>
      <c r="K270" s="21">
        <v>4.9393022382004999E-2</v>
      </c>
      <c r="L270" s="21">
        <v>-0.16024956817757599</v>
      </c>
      <c r="M270" s="21">
        <v>9.9433416587090383E-3</v>
      </c>
      <c r="N270" s="18">
        <v>3.3162103328592818E-3</v>
      </c>
      <c r="O270" s="18">
        <v>-2.0782323378978548E-4</v>
      </c>
    </row>
    <row r="271" spans="1:15">
      <c r="J271" s="21">
        <v>-0.34801051545688921</v>
      </c>
      <c r="K271" s="21">
        <v>4.8661398105921704E-2</v>
      </c>
      <c r="L271" s="21">
        <v>-0.15831841266427499</v>
      </c>
      <c r="M271" s="21">
        <v>9.8244988006928029E-3</v>
      </c>
      <c r="N271" s="18">
        <v>3.4756273147256156E-3</v>
      </c>
      <c r="O271" s="18">
        <v>-2.1785586862212158E-4</v>
      </c>
    </row>
    <row r="272" spans="1:15">
      <c r="J272" s="21">
        <v>-0.33930120765163002</v>
      </c>
      <c r="K272" s="21">
        <v>4.8035617252458196E-2</v>
      </c>
      <c r="L272" s="21">
        <v>-0.15641126657162599</v>
      </c>
      <c r="M272" s="21">
        <v>9.7071523954387982E-3</v>
      </c>
      <c r="N272" s="18">
        <v>3.6148732582116372E-3</v>
      </c>
      <c r="O272" s="18">
        <v>-2.2661025375638952E-4</v>
      </c>
    </row>
    <row r="273" spans="10:15">
      <c r="J273" s="21">
        <v>-0.33078243894644754</v>
      </c>
      <c r="K273" s="21">
        <v>4.7501942521321304E-2</v>
      </c>
      <c r="L273" s="21">
        <v>-0.15452800326388699</v>
      </c>
      <c r="M273" s="21">
        <v>9.5912822511814658E-3</v>
      </c>
      <c r="N273" s="18">
        <v>3.7355420136960249E-3</v>
      </c>
      <c r="O273" s="18">
        <v>-2.3418908766303231E-4</v>
      </c>
    </row>
    <row r="274" spans="10:15">
      <c r="J274" s="21">
        <v>-0.32246736814904042</v>
      </c>
      <c r="K274" s="21">
        <v>4.7048172985732897E-2</v>
      </c>
      <c r="L274" s="21">
        <v>-0.15266846071241899</v>
      </c>
      <c r="M274" s="21">
        <v>9.4768684648739183E-3</v>
      </c>
      <c r="N274" s="18">
        <v>3.8390513173843788E-3</v>
      </c>
      <c r="O274" s="18">
        <v>-2.4068340915281775E-4</v>
      </c>
    </row>
    <row r="275" spans="10:15">
      <c r="J275" s="21">
        <v>-0.31436599325896802</v>
      </c>
      <c r="K275" s="21">
        <v>4.6663488572885901E-2</v>
      </c>
      <c r="L275" s="21">
        <v>-0.150832448620983</v>
      </c>
      <c r="M275" s="21">
        <v>9.3638914180172207E-3</v>
      </c>
      <c r="N275" s="18">
        <v>3.9266725062291896E-3</v>
      </c>
      <c r="O275" s="18">
        <v>-2.4617459454853372E-4</v>
      </c>
    </row>
    <row r="276" spans="10:15">
      <c r="J276" s="21">
        <v>-0.30648556201146004</v>
      </c>
      <c r="K276" s="21">
        <v>4.6338307997954298E-2</v>
      </c>
      <c r="L276" s="21">
        <v>-0.14901975423622199</v>
      </c>
      <c r="M276" s="21">
        <v>9.2523317725453844E-3</v>
      </c>
      <c r="N276" s="18">
        <v>3.9995547330297643E-3</v>
      </c>
      <c r="O276" s="18">
        <v>-2.5073598070752753E-4</v>
      </c>
    </row>
    <row r="277" spans="10:15">
      <c r="J277" s="21">
        <v>-0.29883094172699892</v>
      </c>
      <c r="K277" s="21">
        <v>4.6064159395678698E-2</v>
      </c>
      <c r="L277" s="21">
        <v>-0.147230147091792</v>
      </c>
      <c r="M277" s="21">
        <v>9.142170466763834E-3</v>
      </c>
      <c r="N277" s="18">
        <v>4.0587447199512683E-3</v>
      </c>
      <c r="O277" s="18">
        <v>-2.5443418567613202E-4</v>
      </c>
    </row>
    <row r="278" spans="10:15">
      <c r="J278" s="21">
        <v>-0.29140495088708701</v>
      </c>
      <c r="K278" s="21">
        <v>4.5833562862632016E-2</v>
      </c>
      <c r="L278" s="21">
        <v>-0.14546338288652</v>
      </c>
      <c r="M278" s="21">
        <v>9.0333887113420372E-3</v>
      </c>
      <c r="N278" s="18">
        <v>4.1052028759855919E-3</v>
      </c>
      <c r="O278" s="18">
        <v>-2.5733018382029238E-4</v>
      </c>
    </row>
    <row r="279" spans="10:15">
      <c r="J279" s="21">
        <v>-0.28420865509404009</v>
      </c>
      <c r="K279" s="21">
        <v>4.5639924105803698E-2</v>
      </c>
      <c r="L279" s="21">
        <v>-0.143719206658318</v>
      </c>
      <c r="M279" s="21">
        <v>8.9259679853597226E-3</v>
      </c>
      <c r="N279" s="18">
        <v>4.1398164396866943E-3</v>
      </c>
      <c r="O279" s="18">
        <v>-2.5948018077275731E-4</v>
      </c>
    </row>
    <row r="280" spans="10:15">
      <c r="J280" s="21">
        <v>-0.27724163017450831</v>
      </c>
      <c r="K280" s="21">
        <v>4.54774383902374E-2</v>
      </c>
      <c r="L280" s="21">
        <v>-0.141997355384547</v>
      </c>
      <c r="M280" s="21">
        <v>8.8198900324053652E-3</v>
      </c>
      <c r="N280" s="18">
        <v>4.1634101813936564E-3</v>
      </c>
      <c r="O280" s="18">
        <v>-2.6093632466012845E-4</v>
      </c>
    </row>
    <row r="281" spans="10:15">
      <c r="J281" s="21">
        <v>-0.27050219519043389</v>
      </c>
      <c r="K281" s="21">
        <v>4.53410039884816E-2</v>
      </c>
      <c r="L281" s="21">
        <v>-0.14029756011455399</v>
      </c>
      <c r="M281" s="21">
        <v>8.7151368567277444E-3</v>
      </c>
      <c r="N281" s="18">
        <v>4.1767550992276581E-3</v>
      </c>
      <c r="O281" s="18">
        <v>-2.6174728313571247E-4</v>
      </c>
    </row>
    <row r="282" spans="10:15">
      <c r="J282" s="21">
        <v>-0.26398761805631887</v>
      </c>
      <c r="K282" s="21">
        <v>4.5226144355995812E-2</v>
      </c>
      <c r="L282" s="21">
        <v>-0.13861954771996701</v>
      </c>
      <c r="M282" s="21">
        <v>8.6116907194390396E-3</v>
      </c>
      <c r="N282" s="18">
        <v>4.1805754644944626E-3</v>
      </c>
      <c r="O282" s="18">
        <v>-2.6195871029187703E-4</v>
      </c>
    </row>
    <row r="283" spans="10:15">
      <c r="J283" s="21">
        <v>-0.2576942963498724</v>
      </c>
      <c r="K283" s="21">
        <v>4.5128938286560991E-2</v>
      </c>
      <c r="L283" s="21">
        <v>-0.136963042332194</v>
      </c>
      <c r="M283" s="21">
        <v>8.5095341347693355E-3</v>
      </c>
      <c r="N283" s="18">
        <v>4.1755545093833391E-3</v>
      </c>
      <c r="O283" s="18">
        <v>-2.6161362319270659E-4</v>
      </c>
    </row>
    <row r="284" spans="10:15">
      <c r="J284" s="21">
        <v>-0.25161791576116732</v>
      </c>
      <c r="K284" s="21">
        <v>4.5045957338381709E-2</v>
      </c>
      <c r="L284" s="21">
        <v>-0.13532776652346701</v>
      </c>
      <c r="M284" s="21">
        <v>8.4086498663721015E-3</v>
      </c>
      <c r="N284" s="18">
        <v>4.1623389993936111E-3</v>
      </c>
      <c r="O284" s="18">
        <v>-2.6075270431556719E-4</v>
      </c>
    </row>
    <row r="285" spans="10:15">
      <c r="J285" s="21">
        <v>-0.24575358846549009</v>
      </c>
      <c r="K285" s="21">
        <v>4.4974209862367283E-2</v>
      </c>
      <c r="L285" s="21">
        <v>-0.133713442277271</v>
      </c>
      <c r="M285" s="21">
        <v>8.3090209236803356E-3</v>
      </c>
      <c r="N285" s="18">
        <v>4.1415428921183772E-3</v>
      </c>
      <c r="O285" s="18">
        <v>-2.5941454338758788E-4</v>
      </c>
    </row>
    <row r="286" spans="10:15">
      <c r="J286" s="21">
        <v>-0.24009597353655343</v>
      </c>
      <c r="K286" s="21">
        <v>4.4911091007727409E-2</v>
      </c>
      <c r="L286" s="21">
        <v>-0.132119791785477</v>
      </c>
      <c r="M286" s="21">
        <v>8.2106305583121587E-3</v>
      </c>
      <c r="N286" s="18">
        <v>4.1137502506694568E-3</v>
      </c>
      <c r="O286" s="18">
        <v>-2.5763582983662908E-4</v>
      </c>
    </row>
    <row r="287" spans="10:15">
      <c r="J287" s="21">
        <v>-0.23463938134613588</v>
      </c>
      <c r="K287" s="21">
        <v>4.4854338124641298E-2</v>
      </c>
      <c r="L287" s="21">
        <v>-0.13054653810261299</v>
      </c>
      <c r="M287" s="21">
        <v>8.1134622605263038E-3</v>
      </c>
      <c r="N287" s="18">
        <v>4.0795175523859473E-3</v>
      </c>
      <c r="O287" s="18">
        <v>-2.5545150521140078E-4</v>
      </c>
    </row>
    <row r="288" spans="10:15">
      <c r="J288" s="21">
        <v>-0.2293778637282966</v>
      </c>
      <c r="K288" s="21">
        <v>4.4801991028497801E-2</v>
      </c>
      <c r="L288" s="21">
        <v>-0.12899340568215101</v>
      </c>
      <c r="M288" s="21">
        <v>8.0174997557261353E-3</v>
      </c>
      <c r="N288" s="18">
        <v>4.0393755107754892E-3</v>
      </c>
      <c r="O288" s="18">
        <v>-2.5289488337956398E-4</v>
      </c>
    </row>
    <row r="289" spans="10:15">
      <c r="J289" s="21">
        <v>-0.22430529152441409</v>
      </c>
      <c r="K289" s="21">
        <v>4.4752356633979584E-2</v>
      </c>
      <c r="L289" s="21">
        <v>-0.127460120815165</v>
      </c>
      <c r="M289" s="21">
        <v>7.9227270010124029E-3</v>
      </c>
      <c r="N289" s="18">
        <v>3.9938305093288329E-3</v>
      </c>
      <c r="O289" s="18">
        <v>-2.499977450314099E-4</v>
      </c>
    </row>
    <row r="290" spans="10:15">
      <c r="J290" s="21">
        <v>-0.21941542097147812</v>
      </c>
      <c r="K290" s="21">
        <v>4.4703977509513305E-2</v>
      </c>
      <c r="L290" s="21">
        <v>-0.12594641198804701</v>
      </c>
      <c r="M290" s="21">
        <v>7.8291281817836067E-3</v>
      </c>
      <c r="N290" s="18">
        <v>3.9433657297910929E-3</v>
      </c>
      <c r="O290" s="18">
        <v>-2.4679041193347018E-4</v>
      </c>
    </row>
    <row r="291" spans="10:15">
      <c r="J291" s="21">
        <v>-0.21470195025168889</v>
      </c>
      <c r="K291" s="21">
        <v>4.4655603942854311E-2</v>
      </c>
      <c r="L291" s="21">
        <v>-0.124452010173002</v>
      </c>
      <c r="M291" s="21">
        <v>7.7366877083840224E-3</v>
      </c>
      <c r="N291" s="18">
        <v>3.8884420438497491E-3</v>
      </c>
      <c r="O291" s="18">
        <v>-2.43301805474095E-4</v>
      </c>
    </row>
    <row r="292" spans="10:15">
      <c r="J292" s="21">
        <v>-0.21015856738722949</v>
      </c>
      <c r="K292" s="21">
        <v>4.4606169146446606E-2</v>
      </c>
      <c r="L292" s="21">
        <v>-0.122976649062614</v>
      </c>
      <c r="M292" s="21">
        <v>7.6453902127984258E-3</v>
      </c>
      <c r="N292" s="18">
        <v>3.829498725372027E-3</v>
      </c>
      <c r="O292" s="18">
        <v>-2.3955949325549578E-4</v>
      </c>
    </row>
    <row r="293" spans="10:15">
      <c r="J293" s="21">
        <v>-0.20577899054024229</v>
      </c>
      <c r="K293" s="21">
        <v>4.4554767266659384E-2</v>
      </c>
      <c r="L293" s="21">
        <v>-0.121520065257797</v>
      </c>
      <c r="M293" s="21">
        <v>7.5552205453932259E-3</v>
      </c>
      <c r="N293" s="18">
        <v>3.7669540305435567E-3</v>
      </c>
      <c r="O293" s="18">
        <v>-2.3558972684551219E-4</v>
      </c>
    </row>
    <row r="294" spans="10:15">
      <c r="J294" s="21">
        <v>-0.20155700166455531</v>
      </c>
      <c r="K294" s="21">
        <v>4.4500633893837196E-2</v>
      </c>
      <c r="L294" s="21">
        <v>-0.120081998416828</v>
      </c>
      <c r="M294" s="21">
        <v>7.4661637717034516E-3</v>
      </c>
      <c r="N294" s="18">
        <v>3.701205684604858E-3</v>
      </c>
      <c r="O294" s="18">
        <v>-2.3141747322969961E-4</v>
      </c>
    </row>
    <row r="295" spans="10:15">
      <c r="J295" s="21">
        <v>-0.19748647435223179</v>
      </c>
      <c r="K295" s="21">
        <v>4.4443128800365501E-2</v>
      </c>
      <c r="L295" s="21">
        <v>-0.11866219137185401</v>
      </c>
      <c r="M295" s="21">
        <v>7.3782051692652421E-3</v>
      </c>
      <c r="N295" s="18">
        <v>3.6326313066130655E-3</v>
      </c>
      <c r="O295" s="18">
        <v>-2.2706644202491119E-4</v>
      </c>
    </row>
    <row r="296" spans="10:15">
      <c r="J296" s="21">
        <v>-0.19356139662414198</v>
      </c>
      <c r="K296" s="21">
        <v>4.4381720661778909E-2</v>
      </c>
      <c r="L296" s="21">
        <v>-0.11726039021816299</v>
      </c>
      <c r="M296" s="21">
        <v>7.2913302244929186E-3</v>
      </c>
      <c r="N296" s="18">
        <v>3.5615887973897697E-3</v>
      </c>
      <c r="O296" s="18">
        <v>-2.225591101101404E-4</v>
      </c>
    </row>
    <row r="297" spans="10:15">
      <c r="J297" s="21">
        <v>-0.18977588932887568</v>
      </c>
      <c r="K297" s="21">
        <v>4.4315973541212299E-2</v>
      </c>
      <c r="L297" s="21">
        <v>-0.115876344380642</v>
      </c>
      <c r="M297" s="21">
        <v>7.2055246296006308E-3</v>
      </c>
      <c r="N297" s="18">
        <v>3.4884167103811925E-3</v>
      </c>
      <c r="O297" s="18">
        <v>-2.1791674497134358E-4</v>
      </c>
    </row>
    <row r="298" spans="10:15">
      <c r="J298" s="21">
        <v>-0.18612422073787518</v>
      </c>
      <c r="K298" s="21">
        <v>4.4245534940634414E-2</v>
      </c>
      <c r="L298" s="21">
        <v>-0.114509806661082</v>
      </c>
      <c r="M298" s="21">
        <v>7.1207742795676415E-3</v>
      </c>
      <c r="N298" s="18">
        <v>3.4134346207025934E-3</v>
      </c>
      <c r="O298" s="18">
        <v>-2.131594277725371E-4</v>
      </c>
    </row>
    <row r="299" spans="10:15">
      <c r="J299" s="21">
        <v>-0.18260081785601778</v>
      </c>
      <c r="K299" s="21">
        <v>4.4170125243125496E-2</v>
      </c>
      <c r="L299" s="21">
        <v>-0.113160533269432</v>
      </c>
      <c r="M299" s="21">
        <v>7.0370652691469976E-3</v>
      </c>
      <c r="N299" s="18">
        <v>3.3369435036953998E-3</v>
      </c>
      <c r="O299" s="18">
        <v>-2.0830607689569999E-4</v>
      </c>
    </row>
    <row r="300" spans="10:15">
      <c r="J300" s="21">
        <v>-0.17920027490539911</v>
      </c>
      <c r="K300" s="21">
        <v>4.4089528389371205E-2</v>
      </c>
      <c r="L300" s="21">
        <v>-0.111828283841561</v>
      </c>
      <c r="M300" s="21">
        <v>6.9543838899171614E-3</v>
      </c>
      <c r="N300" s="18">
        <v>3.2592261310132042E-3</v>
      </c>
      <c r="O300" s="18">
        <v>-2.033744724958958E-4</v>
      </c>
    </row>
    <row r="301" spans="10:15">
      <c r="J301" s="21">
        <v>-0.17591735938513323</v>
      </c>
      <c r="K301" s="21">
        <v>4.4003583648546112E-2</v>
      </c>
      <c r="L301" s="21">
        <v>-0.110512821445699</v>
      </c>
      <c r="M301" s="21">
        <v>6.8727166273755327E-3</v>
      </c>
      <c r="N301" s="18">
        <v>3.1805474896245411E-3</v>
      </c>
      <c r="O301" s="18">
        <v>-1.9838128242748859E-4</v>
      </c>
    </row>
    <row r="302" spans="10:15">
      <c r="J302" s="21">
        <v>-0.1727470160609999</v>
      </c>
      <c r="K302" s="21">
        <v>4.3912178359072719E-2</v>
      </c>
      <c r="L302" s="21">
        <v>-0.109213912579381</v>
      </c>
      <c r="M302" s="21">
        <v>6.7920501580742984E-3</v>
      </c>
      <c r="N302" s="18">
        <v>3.1011552268705445E-3</v>
      </c>
      <c r="O302" s="18">
        <v>-1.9334208976708525E-4</v>
      </c>
    </row>
    <row r="303" spans="10:15">
      <c r="J303" s="21">
        <v>-0.16968436919520341</v>
      </c>
      <c r="K303" s="21">
        <v>4.3815241528439616E-2</v>
      </c>
      <c r="L303" s="21">
        <v>-0.107931327158433</v>
      </c>
      <c r="M303" s="21">
        <v>6.7123713467971925E-3</v>
      </c>
      <c r="N303" s="18">
        <v>3.0212801227634811E-3</v>
      </c>
      <c r="O303" s="18">
        <v>-1.8827142201741781E-4</v>
      </c>
    </row>
    <row r="304" spans="10:15">
      <c r="J304" s="21">
        <v>-0.16672472328779661</v>
      </c>
      <c r="K304" s="21">
        <v>4.3712738193588209E-2</v>
      </c>
      <c r="L304" s="21">
        <v>-0.106664838499288</v>
      </c>
      <c r="M304" s="21">
        <v>6.633667243777174E-3</v>
      </c>
      <c r="N304" s="18">
        <v>2.9411365893596275E-3</v>
      </c>
      <c r="O304" s="18">
        <v>-1.8318278200465249E-4</v>
      </c>
    </row>
    <row r="305" spans="10:15">
      <c r="J305" s="21">
        <v>-0.16386356256701731</v>
      </c>
      <c r="K305" s="21">
        <v>4.3604664454362105E-2</v>
      </c>
      <c r="L305" s="21">
        <v>-0.10541422329575099</v>
      </c>
      <c r="M305" s="21">
        <v>6.5559250819544716E-3</v>
      </c>
      <c r="N305" s="18">
        <v>2.8609231958706127E-3</v>
      </c>
      <c r="O305" s="18">
        <v>-1.7808868038622638E-4</v>
      </c>
    </row>
    <row r="306" spans="10:15">
      <c r="J306" s="21">
        <v>-0.1610965494353685</v>
      </c>
      <c r="K306" s="21">
        <v>4.3491043102335591E-2</v>
      </c>
      <c r="L306" s="21">
        <v>-0.104179261591118</v>
      </c>
      <c r="M306" s="21">
        <v>6.4791322742743006E-3</v>
      </c>
      <c r="N306" s="18">
        <v>2.7808232172427672E-3</v>
      </c>
      <c r="O306" s="18">
        <v>-1.7300066964710467E-4</v>
      </c>
    </row>
    <row r="307" spans="10:15">
      <c r="J307" s="21">
        <v>-0.15841952205146961</v>
      </c>
      <c r="K307" s="21">
        <v>4.3371919776101692E-2</v>
      </c>
      <c r="L307" s="21">
        <v>-0.102959736746475</v>
      </c>
      <c r="M307" s="21">
        <v>6.4032764110240545E-3</v>
      </c>
      <c r="N307" s="18">
        <v>2.7010052033691334E-3</v>
      </c>
      <c r="O307" s="18">
        <v>-1.6792937939874228E-4</v>
      </c>
    </row>
    <row r="308" spans="10:15">
      <c r="J308" s="21">
        <v>-0.15582849120394979</v>
      </c>
      <c r="K308" s="21">
        <v>4.3247359581919491E-2</v>
      </c>
      <c r="L308" s="21">
        <v>-0.10175543540582301</v>
      </c>
      <c r="M308" s="21">
        <v>6.3283452572092062E-3</v>
      </c>
      <c r="N308" s="18">
        <v>2.6216235656140729E-3</v>
      </c>
      <c r="O308" s="18">
        <v>-1.62884552791627E-4</v>
      </c>
    </row>
    <row r="309" spans="10:15">
      <c r="J309" s="21">
        <v>-0.15331963661278611</v>
      </c>
      <c r="K309" s="21">
        <v>4.3117444125541589E-2</v>
      </c>
      <c r="L309" s="21">
        <v>-0.100566147458614</v>
      </c>
      <c r="M309" s="21">
        <v>6.2543267499675353E-3</v>
      </c>
      <c r="N309" s="18">
        <v>2.5428191770359709E-3</v>
      </c>
      <c r="O309" s="18">
        <v>-1.5787508380942297E-4</v>
      </c>
    </row>
    <row r="310" spans="10:15">
      <c r="J310" s="21">
        <v>-0.15088930277509241</v>
      </c>
      <c r="K310" s="21">
        <v>4.2982268907257884E-2</v>
      </c>
      <c r="L310" s="21">
        <v>-9.9391666000196305E-2</v>
      </c>
      <c r="M310" s="21">
        <v>6.1812089960212252E-3</v>
      </c>
      <c r="N310" s="18">
        <v>2.4647199826769994E-3</v>
      </c>
      <c r="O310" s="18">
        <v>-1.5290905521896797E-4</v>
      </c>
    </row>
    <row r="311" spans="10:15">
      <c r="J311" s="21">
        <v>-0.14853399445618301</v>
      </c>
      <c r="K311" s="21">
        <v>4.2841941037674795E-2</v>
      </c>
      <c r="L311" s="21">
        <v>-9.8231787290570194E-2</v>
      </c>
      <c r="M311" s="21">
        <v>6.1089802691664599E-3</v>
      </c>
      <c r="N311" s="18">
        <v>2.3874416161395184E-3</v>
      </c>
      <c r="O311" s="18">
        <v>-1.479937769487509E-4</v>
      </c>
    </row>
    <row r="312" spans="10:15">
      <c r="J312" s="21">
        <v>-0.14625037191253723</v>
      </c>
      <c r="K312" s="21">
        <v>4.2696577236597102E-2</v>
      </c>
      <c r="L312" s="21">
        <v>-9.7086310711829896E-2</v>
      </c>
      <c r="M312" s="21">
        <v>6.0376290077996846E-3</v>
      </c>
      <c r="N312" s="18">
        <v>2.3110880188247362E-3</v>
      </c>
      <c r="O312" s="18">
        <v>-1.4313582465596761E-4</v>
      </c>
    </row>
    <row r="313" spans="10:15">
      <c r="J313" s="21">
        <v>-0.14403524592086001</v>
      </c>
      <c r="K313" s="21">
        <v>4.2546302081773096E-2</v>
      </c>
      <c r="L313" s="21">
        <v>-9.5955038724581804E-2</v>
      </c>
      <c r="M313" s="21">
        <v>5.9671438124803368E-3</v>
      </c>
      <c r="N313" s="18">
        <v>2.2357520583772272E-3</v>
      </c>
      <c r="O313" s="18">
        <v>-1.3834107827883843E-4</v>
      </c>
    </row>
    <row r="314" spans="10:15">
      <c r="J314" s="21">
        <v>-0.141885572676519</v>
      </c>
      <c r="K314" s="21">
        <v>4.2391246478034598E-2</v>
      </c>
      <c r="L314" s="21">
        <v>-9.4837776823610997E-2</v>
      </c>
      <c r="M314" s="21">
        <v>5.8975134435298483E-3</v>
      </c>
      <c r="N314" s="18">
        <v>2.1615161429898722E-3</v>
      </c>
      <c r="O314" s="18">
        <v>-1.3361476035598369E-4</v>
      </c>
    </row>
    <row r="315" spans="10:15">
      <c r="J315" s="21">
        <v>-0.13979844861510179</v>
      </c>
      <c r="K315" s="21">
        <v>4.2231546320821892E-2</v>
      </c>
      <c r="L315" s="21">
        <v>-9.3734333493014105E-2</v>
      </c>
      <c r="M315" s="21">
        <v>5.8287268186654681E-3</v>
      </c>
      <c r="N315" s="18">
        <v>2.0884528286509996E-3</v>
      </c>
      <c r="O315" s="18">
        <v>-1.2896147392732482E-4</v>
      </c>
    </row>
    <row r="316" spans="10:15">
      <c r="L316">
        <v>7.3663629158404742E-4</v>
      </c>
      <c r="M316">
        <v>-2.7645376742178318E-3</v>
      </c>
      <c r="N316">
        <v>2.1615161429898722E-3</v>
      </c>
      <c r="O316">
        <v>-1.3361476035598369E-4</v>
      </c>
    </row>
    <row r="317" spans="10:15">
      <c r="L317">
        <v>7.7226246685824229E-4</v>
      </c>
      <c r="M317">
        <v>-2.7317538215820003E-3</v>
      </c>
      <c r="N317">
        <v>2.0884528286509996E-3</v>
      </c>
      <c r="O317">
        <v>-1.2896147392732482E-4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232E5-4F86-4F8D-98AC-8277792436A2}">
  <dimension ref="A1:CN132"/>
  <sheetViews>
    <sheetView tabSelected="1" topLeftCell="BB1" zoomScale="115" zoomScaleNormal="115" workbookViewId="0">
      <selection activeCell="BO8" sqref="BO8"/>
    </sheetView>
  </sheetViews>
  <sheetFormatPr defaultColWidth="8.85546875" defaultRowHeight="15"/>
  <cols>
    <col min="1" max="1" width="12.42578125" bestFit="1" customWidth="1"/>
    <col min="21" max="39" width="8.85546875" style="8"/>
    <col min="43" max="43" width="10" bestFit="1" customWidth="1"/>
  </cols>
  <sheetData>
    <row r="1" spans="1:67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44</v>
      </c>
      <c r="X1" t="s">
        <v>45</v>
      </c>
      <c r="Y1" t="s">
        <v>101</v>
      </c>
      <c r="Z1" t="s">
        <v>102</v>
      </c>
      <c r="AA1" t="s">
        <v>103</v>
      </c>
      <c r="AB1" t="s">
        <v>104</v>
      </c>
      <c r="AC1" t="s">
        <v>105</v>
      </c>
      <c r="AD1" t="s">
        <v>106</v>
      </c>
      <c r="AE1" t="s">
        <v>107</v>
      </c>
      <c r="AF1" t="s">
        <v>46</v>
      </c>
      <c r="AP1" t="s">
        <v>66</v>
      </c>
      <c r="AQ1" t="s">
        <v>13</v>
      </c>
      <c r="AR1" t="s">
        <v>67</v>
      </c>
      <c r="AS1" t="s">
        <v>70</v>
      </c>
      <c r="AT1" t="s">
        <v>71</v>
      </c>
      <c r="AU1" t="s">
        <v>76</v>
      </c>
      <c r="AV1" t="s">
        <v>72</v>
      </c>
      <c r="AW1" t="s">
        <v>75</v>
      </c>
      <c r="AX1" t="s">
        <v>73</v>
      </c>
      <c r="AY1" t="s">
        <v>74</v>
      </c>
      <c r="AZ1" t="s">
        <v>1235</v>
      </c>
      <c r="BA1" t="s">
        <v>42</v>
      </c>
      <c r="BE1" t="s">
        <v>1236</v>
      </c>
      <c r="BF1" t="s">
        <v>1237</v>
      </c>
    </row>
    <row r="2" spans="1:67">
      <c r="A2" s="1">
        <v>39172</v>
      </c>
      <c r="B2">
        <v>-0.10116499029808</v>
      </c>
      <c r="C2" s="16">
        <v>1.3084432230970501E-6</v>
      </c>
      <c r="D2">
        <v>-0.148086733009441</v>
      </c>
      <c r="E2">
        <v>1.01807912729447E-3</v>
      </c>
      <c r="F2">
        <v>0.49889579595936001</v>
      </c>
      <c r="G2">
        <v>-4.6038989020964899E-2</v>
      </c>
      <c r="H2">
        <v>0.13159806530743301</v>
      </c>
      <c r="I2" s="16">
        <v>3.8359980442891401E-16</v>
      </c>
      <c r="J2" s="16">
        <v>-3.6594233313568802E-15</v>
      </c>
      <c r="K2" s="16">
        <v>1.4552564246693899E-14</v>
      </c>
      <c r="L2">
        <v>-2.343352467547E-2</v>
      </c>
      <c r="M2">
        <v>0</v>
      </c>
      <c r="N2">
        <v>0</v>
      </c>
      <c r="O2" s="16">
        <v>1.6220867641150401E-13</v>
      </c>
      <c r="P2">
        <v>0</v>
      </c>
      <c r="Q2">
        <v>1.0149409321861201E-2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2.8537733392609E-2</v>
      </c>
      <c r="AF2">
        <v>0.35147615454799802</v>
      </c>
      <c r="AQ2" s="1">
        <f t="shared" ref="AQ2:AR33" si="0">+A2</f>
        <v>39172</v>
      </c>
      <c r="AR2" s="18">
        <f t="shared" si="0"/>
        <v>-0.10116499029808</v>
      </c>
      <c r="AS2" s="18">
        <f t="shared" ref="AS2:AS65" si="1">+C2+D2</f>
        <v>-0.1480854245662179</v>
      </c>
      <c r="AT2" s="18">
        <f t="shared" ref="AT2:AT65" si="2">+E2+F2</f>
        <v>0.49991387508665447</v>
      </c>
      <c r="AU2" s="18">
        <f t="shared" ref="AU2:AU65" si="3">+H2+Q2</f>
        <v>0.14174747462929421</v>
      </c>
      <c r="AV2" s="18">
        <f t="shared" ref="AV2:AV65" si="4">+L2</f>
        <v>-2.343352467547E-2</v>
      </c>
      <c r="AW2" s="18">
        <f t="shared" ref="AW2:AW65" si="5">+G2</f>
        <v>-4.6038989020964899E-2</v>
      </c>
      <c r="AX2" s="18">
        <f t="shared" ref="AX2:AY33" si="6">+I2</f>
        <v>3.8359980442891401E-16</v>
      </c>
      <c r="AY2" s="18">
        <f t="shared" si="6"/>
        <v>-3.6594233313568802E-15</v>
      </c>
      <c r="AZ2" s="18">
        <f>AF2-SUM(AR2:AY2)+0.028537733392609</f>
        <v>5.7075466785394421E-2</v>
      </c>
      <c r="BA2" s="18">
        <f t="shared" ref="BA2:BA65" si="7">+SUM(AR2:AZ2)</f>
        <v>0.38001388794060703</v>
      </c>
    </row>
    <row r="3" spans="1:67">
      <c r="A3" s="1">
        <v>39263</v>
      </c>
      <c r="B3">
        <v>-9.1415602048891598E-2</v>
      </c>
      <c r="C3" s="16">
        <v>9.9359390159097797E-7</v>
      </c>
      <c r="D3">
        <v>-0.16817896425744</v>
      </c>
      <c r="E3">
        <v>1.09661153343836E-3</v>
      </c>
      <c r="F3">
        <v>0.55071902343018198</v>
      </c>
      <c r="G3">
        <v>-3.9016156994497099E-2</v>
      </c>
      <c r="H3">
        <v>0.114756438583211</v>
      </c>
      <c r="I3" s="16">
        <v>5.4879434627052497E-16</v>
      </c>
      <c r="J3" s="16">
        <v>-2.4440354632060701E-15</v>
      </c>
      <c r="K3" s="16">
        <v>1.34336526406168E-14</v>
      </c>
      <c r="L3">
        <v>-1.7256471294960898E-2</v>
      </c>
      <c r="M3">
        <v>0</v>
      </c>
      <c r="N3">
        <v>0</v>
      </c>
      <c r="O3" s="16">
        <v>1.62912588605182E-13</v>
      </c>
      <c r="P3">
        <v>0</v>
      </c>
      <c r="Q3">
        <v>-0.12701248220139899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2.81751156763137E-2</v>
      </c>
      <c r="AF3">
        <v>0.25186850602003202</v>
      </c>
      <c r="AQ3" s="1">
        <f t="shared" si="0"/>
        <v>39263</v>
      </c>
      <c r="AR3" s="18">
        <f t="shared" si="0"/>
        <v>-9.1415602048891598E-2</v>
      </c>
      <c r="AS3" s="18">
        <f t="shared" si="1"/>
        <v>-0.1681779706635384</v>
      </c>
      <c r="AT3" s="18">
        <f t="shared" si="2"/>
        <v>0.55181563496362029</v>
      </c>
      <c r="AU3" s="18">
        <f t="shared" si="3"/>
        <v>-1.2256043618187995E-2</v>
      </c>
      <c r="AV3" s="18">
        <f t="shared" si="4"/>
        <v>-1.7256471294960898E-2</v>
      </c>
      <c r="AW3" s="18">
        <f t="shared" si="5"/>
        <v>-3.9016156994497099E-2</v>
      </c>
      <c r="AX3" s="18">
        <f t="shared" si="6"/>
        <v>5.4879434627052497E-16</v>
      </c>
      <c r="AY3" s="18">
        <f t="shared" si="6"/>
        <v>-2.4440354632060701E-15</v>
      </c>
      <c r="AZ3" s="18">
        <f t="shared" ref="AZ3:AZ66" si="8">AF3-SUM(AR3:AY3)+0.028537733392609</f>
        <v>5.6712849069098584E-2</v>
      </c>
      <c r="BA3" s="18">
        <f t="shared" si="7"/>
        <v>0.28040623941264103</v>
      </c>
    </row>
    <row r="4" spans="1:67">
      <c r="A4" s="1">
        <v>39355</v>
      </c>
      <c r="B4">
        <v>-9.5807612147910698E-2</v>
      </c>
      <c r="C4" s="16">
        <v>7.4599908423594303E-7</v>
      </c>
      <c r="D4">
        <v>-0.33979346061544102</v>
      </c>
      <c r="E4">
        <v>1.3356148295635599E-3</v>
      </c>
      <c r="F4">
        <v>0.558686645971604</v>
      </c>
      <c r="G4">
        <v>-5.63059125769753E-2</v>
      </c>
      <c r="H4">
        <v>0.13362002273225801</v>
      </c>
      <c r="I4" s="16">
        <v>2.5037010554592901E-16</v>
      </c>
      <c r="J4" s="16">
        <v>-1.4001092115681899E-15</v>
      </c>
      <c r="K4" s="16">
        <v>1.39806094816383E-14</v>
      </c>
      <c r="L4">
        <v>-5.1006151755923997E-2</v>
      </c>
      <c r="M4">
        <v>0</v>
      </c>
      <c r="N4">
        <v>0</v>
      </c>
      <c r="O4" s="16">
        <v>1.6359680119666501E-13</v>
      </c>
      <c r="P4">
        <v>0</v>
      </c>
      <c r="Q4">
        <v>-0.16193125561330499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2.7817345433641699E-2</v>
      </c>
      <c r="AF4">
        <v>1.66159822567713E-2</v>
      </c>
      <c r="AQ4" s="1">
        <f t="shared" si="0"/>
        <v>39355</v>
      </c>
      <c r="AR4" s="18">
        <f t="shared" si="0"/>
        <v>-9.5807612147910698E-2</v>
      </c>
      <c r="AS4" s="18">
        <f t="shared" si="1"/>
        <v>-0.33979271461635679</v>
      </c>
      <c r="AT4" s="18">
        <f t="shared" si="2"/>
        <v>0.56002226080116757</v>
      </c>
      <c r="AU4" s="18">
        <f t="shared" si="3"/>
        <v>-2.8311232881046977E-2</v>
      </c>
      <c r="AV4" s="18">
        <f t="shared" si="4"/>
        <v>-5.1006151755923997E-2</v>
      </c>
      <c r="AW4" s="18">
        <f t="shared" si="5"/>
        <v>-5.63059125769753E-2</v>
      </c>
      <c r="AX4" s="18">
        <f t="shared" si="6"/>
        <v>2.5037010554592901E-16</v>
      </c>
      <c r="AY4" s="18">
        <f t="shared" si="6"/>
        <v>-1.4001092115681899E-15</v>
      </c>
      <c r="AZ4" s="18">
        <f t="shared" si="8"/>
        <v>5.6355078826427679E-2</v>
      </c>
      <c r="BA4" s="18">
        <f t="shared" si="7"/>
        <v>4.5153715649380304E-2</v>
      </c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</row>
    <row r="5" spans="1:67">
      <c r="A5" s="1">
        <v>39447</v>
      </c>
      <c r="B5">
        <v>-9.28572460411968E-2</v>
      </c>
      <c r="C5" s="16">
        <v>9.2772376150330405E-7</v>
      </c>
      <c r="D5">
        <v>-0.477216919866149</v>
      </c>
      <c r="E5">
        <v>1.30040788723477E-3</v>
      </c>
      <c r="F5">
        <v>0.53425134430739396</v>
      </c>
      <c r="G5">
        <v>-6.9077730500863396E-2</v>
      </c>
      <c r="H5">
        <v>0.136427948159905</v>
      </c>
      <c r="I5" s="16">
        <v>-2.6306487630997802E-16</v>
      </c>
      <c r="J5" s="16">
        <v>-7.9837505956695004E-16</v>
      </c>
      <c r="K5" s="16">
        <v>1.5589941740625801E-14</v>
      </c>
      <c r="L5">
        <v>-8.5101433642590804E-2</v>
      </c>
      <c r="M5">
        <v>0</v>
      </c>
      <c r="N5">
        <v>0</v>
      </c>
      <c r="O5" s="16">
        <v>1.63238342373083E-13</v>
      </c>
      <c r="P5">
        <v>0</v>
      </c>
      <c r="Q5">
        <v>-0.13511370679031201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2.7464356509920899E-2</v>
      </c>
      <c r="AF5">
        <v>-0.159922052252716</v>
      </c>
      <c r="AQ5" s="1">
        <f t="shared" si="0"/>
        <v>39447</v>
      </c>
      <c r="AR5" s="18">
        <f t="shared" si="0"/>
        <v>-9.28572460411968E-2</v>
      </c>
      <c r="AS5" s="18">
        <f t="shared" si="1"/>
        <v>-0.47721599214238752</v>
      </c>
      <c r="AT5" s="18">
        <f t="shared" si="2"/>
        <v>0.53555175219462869</v>
      </c>
      <c r="AU5" s="18">
        <f t="shared" si="3"/>
        <v>1.3142413695929889E-3</v>
      </c>
      <c r="AV5" s="18">
        <f t="shared" si="4"/>
        <v>-8.5101433642590804E-2</v>
      </c>
      <c r="AW5" s="18">
        <f t="shared" si="5"/>
        <v>-6.9077730500863396E-2</v>
      </c>
      <c r="AX5" s="18">
        <f t="shared" si="6"/>
        <v>-2.6306487630997802E-16</v>
      </c>
      <c r="AY5" s="18">
        <f t="shared" si="6"/>
        <v>-7.9837505956695004E-16</v>
      </c>
      <c r="AZ5" s="18">
        <f t="shared" si="8"/>
        <v>5.6002089902710925E-2</v>
      </c>
      <c r="BA5" s="18">
        <f t="shared" si="7"/>
        <v>-0.13138431886010699</v>
      </c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</row>
    <row r="6" spans="1:67">
      <c r="A6" s="1">
        <v>39538</v>
      </c>
      <c r="B6">
        <v>-9.4503573302483102E-2</v>
      </c>
      <c r="C6" s="16">
        <v>-6.8917330840784695E-7</v>
      </c>
      <c r="D6">
        <v>-0.63793865243694803</v>
      </c>
      <c r="E6" s="16">
        <v>-7.3026156581138695E-5</v>
      </c>
      <c r="F6">
        <v>0.48100185347410701</v>
      </c>
      <c r="G6">
        <v>-6.2903529816891096E-2</v>
      </c>
      <c r="H6">
        <v>0.14786982116703401</v>
      </c>
      <c r="I6" s="16">
        <v>1.47120079540184E-17</v>
      </c>
      <c r="J6" s="16">
        <v>-1.49659762326061E-16</v>
      </c>
      <c r="K6" s="16">
        <v>1.68625442678304E-14</v>
      </c>
      <c r="L6">
        <v>-9.8599139881687101E-2</v>
      </c>
      <c r="M6">
        <v>0</v>
      </c>
      <c r="N6">
        <v>0</v>
      </c>
      <c r="O6" s="16">
        <v>1.6300713842700299E-13</v>
      </c>
      <c r="P6">
        <v>0</v>
      </c>
      <c r="Q6">
        <v>-0.25439602678284101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2.71160835975265E-2</v>
      </c>
      <c r="AF6">
        <v>-0.492426879311892</v>
      </c>
      <c r="AQ6" s="1">
        <f t="shared" si="0"/>
        <v>39538</v>
      </c>
      <c r="AR6" s="18">
        <f t="shared" si="0"/>
        <v>-9.4503573302483102E-2</v>
      </c>
      <c r="AS6" s="18">
        <f t="shared" si="1"/>
        <v>-0.63793934161025645</v>
      </c>
      <c r="AT6" s="18">
        <f t="shared" si="2"/>
        <v>0.4809288273175259</v>
      </c>
      <c r="AU6" s="18">
        <f t="shared" si="3"/>
        <v>-0.106526205615807</v>
      </c>
      <c r="AV6" s="18">
        <f t="shared" si="4"/>
        <v>-9.8599139881687101E-2</v>
      </c>
      <c r="AW6" s="18">
        <f t="shared" si="5"/>
        <v>-6.2903529816891096E-2</v>
      </c>
      <c r="AX6" s="18">
        <f t="shared" si="6"/>
        <v>1.47120079540184E-17</v>
      </c>
      <c r="AY6" s="18">
        <f t="shared" si="6"/>
        <v>-1.49659762326061E-16</v>
      </c>
      <c r="AZ6" s="18">
        <f t="shared" si="8"/>
        <v>5.5653816990316005E-2</v>
      </c>
      <c r="BA6" s="18">
        <f t="shared" si="7"/>
        <v>-0.46388914591928299</v>
      </c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</row>
    <row r="7" spans="1:67">
      <c r="A7" s="1">
        <v>39629</v>
      </c>
      <c r="B7">
        <v>-9.7453030409408406E-2</v>
      </c>
      <c r="C7" s="16">
        <v>-8.17011218104836E-7</v>
      </c>
      <c r="D7">
        <v>-0.60173790526438098</v>
      </c>
      <c r="E7">
        <v>-5.5718962278628005E-4</v>
      </c>
      <c r="F7">
        <v>0.51320730165385897</v>
      </c>
      <c r="G7">
        <v>-6.3892000981238303E-2</v>
      </c>
      <c r="H7">
        <v>0.14329593049796999</v>
      </c>
      <c r="I7" s="16">
        <v>1.28587845422192E-16</v>
      </c>
      <c r="J7" s="16">
        <v>9.4075693347449101E-16</v>
      </c>
      <c r="K7" s="16">
        <v>1.81643185624036E-14</v>
      </c>
      <c r="L7">
        <v>-0.100503109065549</v>
      </c>
      <c r="M7">
        <v>0</v>
      </c>
      <c r="N7">
        <v>0</v>
      </c>
      <c r="O7" s="16">
        <v>1.6292483876500601E-13</v>
      </c>
      <c r="P7">
        <v>0</v>
      </c>
      <c r="Q7">
        <v>-0.29452842784282501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2.6772462227816499E-2</v>
      </c>
      <c r="AF7">
        <v>-0.47539678581757699</v>
      </c>
      <c r="AQ7" s="1">
        <f t="shared" si="0"/>
        <v>39629</v>
      </c>
      <c r="AR7" s="18">
        <f t="shared" si="0"/>
        <v>-9.7453030409408406E-2</v>
      </c>
      <c r="AS7" s="18">
        <f t="shared" si="1"/>
        <v>-0.6017387222755991</v>
      </c>
      <c r="AT7" s="18">
        <f t="shared" si="2"/>
        <v>0.51265011203107269</v>
      </c>
      <c r="AU7" s="18">
        <f t="shared" si="3"/>
        <v>-0.15123249734485503</v>
      </c>
      <c r="AV7" s="18">
        <f t="shared" si="4"/>
        <v>-0.100503109065549</v>
      </c>
      <c r="AW7" s="18">
        <f t="shared" si="5"/>
        <v>-6.3892000981238303E-2</v>
      </c>
      <c r="AX7" s="18">
        <f t="shared" si="6"/>
        <v>1.28587845422192E-16</v>
      </c>
      <c r="AY7" s="18">
        <f t="shared" si="6"/>
        <v>9.4075693347449101E-16</v>
      </c>
      <c r="AZ7" s="18">
        <f t="shared" si="8"/>
        <v>5.5310195620608169E-2</v>
      </c>
      <c r="BA7" s="18">
        <f t="shared" si="7"/>
        <v>-0.44685905242496798</v>
      </c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</row>
    <row r="8" spans="1:67">
      <c r="A8" s="1">
        <v>39721</v>
      </c>
      <c r="B8">
        <v>-8.2949480993659494E-2</v>
      </c>
      <c r="C8" s="16">
        <v>-2.69443845604703E-6</v>
      </c>
      <c r="D8">
        <v>-0.71011927236474304</v>
      </c>
      <c r="E8">
        <v>-1.71299730317029E-3</v>
      </c>
      <c r="F8">
        <v>0.48453961085560598</v>
      </c>
      <c r="G8">
        <v>-5.5883768839224197E-2</v>
      </c>
      <c r="H8">
        <v>0.142540204993026</v>
      </c>
      <c r="I8" s="16">
        <v>-4.3849619980996501E-16</v>
      </c>
      <c r="J8" s="16">
        <v>1.76077486348156E-15</v>
      </c>
      <c r="K8" s="16">
        <v>1.6133420551396701E-14</v>
      </c>
      <c r="L8">
        <v>-9.9811080389714493E-2</v>
      </c>
      <c r="M8">
        <v>0</v>
      </c>
      <c r="N8">
        <v>0</v>
      </c>
      <c r="O8" s="16">
        <v>1.6112465723575101E-13</v>
      </c>
      <c r="P8">
        <v>0</v>
      </c>
      <c r="Q8">
        <v>-0.34222200558193999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2.6433428763057199E-2</v>
      </c>
      <c r="AF8">
        <v>-0.63918805529903899</v>
      </c>
      <c r="AQ8" s="1">
        <f t="shared" si="0"/>
        <v>39721</v>
      </c>
      <c r="AR8" s="18">
        <f t="shared" si="0"/>
        <v>-8.2949480993659494E-2</v>
      </c>
      <c r="AS8" s="18">
        <f t="shared" si="1"/>
        <v>-0.71012196680319906</v>
      </c>
      <c r="AT8" s="18">
        <f t="shared" si="2"/>
        <v>0.48282661355243567</v>
      </c>
      <c r="AU8" s="18">
        <f t="shared" si="3"/>
        <v>-0.19968180058891399</v>
      </c>
      <c r="AV8" s="18">
        <f t="shared" si="4"/>
        <v>-9.9811080389714493E-2</v>
      </c>
      <c r="AW8" s="18">
        <f t="shared" si="5"/>
        <v>-5.5883768839224197E-2</v>
      </c>
      <c r="AX8" s="18">
        <f t="shared" si="6"/>
        <v>-4.3849619980996501E-16</v>
      </c>
      <c r="AY8" s="18">
        <f t="shared" si="6"/>
        <v>1.76077486348156E-15</v>
      </c>
      <c r="AZ8" s="18">
        <f t="shared" si="8"/>
        <v>5.4971162155844286E-2</v>
      </c>
      <c r="BA8" s="18">
        <f t="shared" si="7"/>
        <v>-0.61065032190642998</v>
      </c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</row>
    <row r="9" spans="1:67">
      <c r="A9" s="1">
        <v>39813</v>
      </c>
      <c r="B9">
        <v>-5.01476530084006E-2</v>
      </c>
      <c r="C9" s="16">
        <v>-6.4593024683896303E-6</v>
      </c>
      <c r="D9">
        <v>-1.3069401523344399</v>
      </c>
      <c r="E9">
        <v>-3.3519011053627801E-3</v>
      </c>
      <c r="F9">
        <v>0.184164749895217</v>
      </c>
      <c r="G9">
        <v>5.2017786098958298E-3</v>
      </c>
      <c r="H9">
        <v>0.20167214643596201</v>
      </c>
      <c r="I9" s="16">
        <v>1.6922842930974801E-15</v>
      </c>
      <c r="J9" s="16">
        <v>2.3099358154234702E-15</v>
      </c>
      <c r="K9" s="16">
        <v>1.40702517791727E-14</v>
      </c>
      <c r="L9">
        <v>-0.17998263684848601</v>
      </c>
      <c r="M9">
        <v>0</v>
      </c>
      <c r="N9">
        <v>0</v>
      </c>
      <c r="O9" s="16">
        <v>1.6300676038367499E-13</v>
      </c>
      <c r="P9">
        <v>0</v>
      </c>
      <c r="Q9">
        <v>-0.54717136051275095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s="16">
        <v>-1.7239041892842601E-15</v>
      </c>
      <c r="Z9" s="16">
        <v>-1.3504512043663101E-15</v>
      </c>
      <c r="AA9" s="16">
        <v>-3.33054990189172E-16</v>
      </c>
      <c r="AB9" s="16">
        <v>-9.9132012939256601E-17</v>
      </c>
      <c r="AC9" s="16">
        <v>-6.5835308575849595E-17</v>
      </c>
      <c r="AD9" s="16">
        <v>-1.50807025169916E-16</v>
      </c>
      <c r="AE9">
        <v>2.60989203883406E-2</v>
      </c>
      <c r="AF9">
        <v>-1.6704625677823199</v>
      </c>
      <c r="AQ9" s="1">
        <f t="shared" si="0"/>
        <v>39813</v>
      </c>
      <c r="AR9" s="18">
        <f t="shared" si="0"/>
        <v>-5.01476530084006E-2</v>
      </c>
      <c r="AS9" s="18">
        <f t="shared" si="1"/>
        <v>-1.3069466116369084</v>
      </c>
      <c r="AT9" s="18">
        <f t="shared" si="2"/>
        <v>0.18081284878985421</v>
      </c>
      <c r="AU9" s="18">
        <f t="shared" si="3"/>
        <v>-0.34549921407678896</v>
      </c>
      <c r="AV9" s="18">
        <f t="shared" si="4"/>
        <v>-0.17998263684848601</v>
      </c>
      <c r="AW9" s="18">
        <f t="shared" si="5"/>
        <v>5.2017786098958298E-3</v>
      </c>
      <c r="AX9" s="18">
        <f t="shared" si="6"/>
        <v>1.6922842930974801E-15</v>
      </c>
      <c r="AY9" s="18">
        <f t="shared" si="6"/>
        <v>2.3099358154234702E-15</v>
      </c>
      <c r="AZ9" s="18">
        <f t="shared" si="8"/>
        <v>5.4636653781119024E-2</v>
      </c>
      <c r="BA9" s="18">
        <f t="shared" si="7"/>
        <v>-1.641924834389711</v>
      </c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</row>
    <row r="10" spans="1:67">
      <c r="A10" s="1">
        <v>39903</v>
      </c>
      <c r="B10">
        <v>-3.5773165114307497E-2</v>
      </c>
      <c r="C10" s="16">
        <v>-5.0568074197050901E-6</v>
      </c>
      <c r="D10">
        <v>-1.08554695504846</v>
      </c>
      <c r="E10">
        <v>-3.3434910409986399E-3</v>
      </c>
      <c r="F10">
        <v>0.23366973306557901</v>
      </c>
      <c r="G10">
        <v>-7.8812431872975305E-2</v>
      </c>
      <c r="H10">
        <v>0.18945894089971199</v>
      </c>
      <c r="I10" s="16">
        <v>1.9281286187395E-15</v>
      </c>
      <c r="J10" s="16">
        <v>4.61746737370402E-15</v>
      </c>
      <c r="K10" s="16">
        <v>1.08876212942286E-14</v>
      </c>
      <c r="L10">
        <v>-0.228412744086056</v>
      </c>
      <c r="M10">
        <v>0</v>
      </c>
      <c r="N10">
        <v>0</v>
      </c>
      <c r="O10" s="16">
        <v>1.6519549449845701E-13</v>
      </c>
      <c r="P10">
        <v>0</v>
      </c>
      <c r="Q10">
        <v>-0.556336190083077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s="16">
        <v>-2.5280718879520801E-15</v>
      </c>
      <c r="Z10" s="16">
        <v>-2.2738057038245599E-15</v>
      </c>
      <c r="AA10" s="16">
        <v>-1.1581985133686199E-15</v>
      </c>
      <c r="AB10" s="16">
        <v>-2.09568924410209E-16</v>
      </c>
      <c r="AC10" s="16">
        <v>-5.3446487632399399E-16</v>
      </c>
      <c r="AD10" s="16">
        <v>-1.1975055416329699E-15</v>
      </c>
      <c r="AE10">
        <v>2.5768875103496E-2</v>
      </c>
      <c r="AF10">
        <v>-1.53933248498433</v>
      </c>
      <c r="AQ10" s="1">
        <f t="shared" si="0"/>
        <v>39903</v>
      </c>
      <c r="AR10" s="18">
        <f t="shared" si="0"/>
        <v>-3.5773165114307497E-2</v>
      </c>
      <c r="AS10" s="18">
        <f t="shared" si="1"/>
        <v>-1.0855520118558797</v>
      </c>
      <c r="AT10" s="18">
        <f t="shared" si="2"/>
        <v>0.23032624202458035</v>
      </c>
      <c r="AU10" s="18">
        <f t="shared" si="3"/>
        <v>-0.36687724918336501</v>
      </c>
      <c r="AV10" s="18">
        <f t="shared" si="4"/>
        <v>-0.228412744086056</v>
      </c>
      <c r="AW10" s="18">
        <f t="shared" si="5"/>
        <v>-7.8812431872975305E-2</v>
      </c>
      <c r="AX10" s="18">
        <f t="shared" si="6"/>
        <v>1.9281286187395E-15</v>
      </c>
      <c r="AY10" s="18">
        <f t="shared" si="6"/>
        <v>4.61746737370402E-15</v>
      </c>
      <c r="AZ10" s="18">
        <f t="shared" si="8"/>
        <v>5.4306608496275208E-2</v>
      </c>
      <c r="BA10" s="18">
        <f t="shared" si="7"/>
        <v>-1.5107947515917211</v>
      </c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</row>
    <row r="11" spans="1:67">
      <c r="A11" s="1">
        <v>39994</v>
      </c>
      <c r="B11">
        <v>-2.4089109529469799E-2</v>
      </c>
      <c r="C11" s="16">
        <v>-3.4452296719762701E-6</v>
      </c>
      <c r="D11">
        <v>-0.876296823428797</v>
      </c>
      <c r="E11">
        <v>-3.0306053530347898E-3</v>
      </c>
      <c r="F11">
        <v>0.243444660499333</v>
      </c>
      <c r="G11">
        <v>-0.104803321941799</v>
      </c>
      <c r="H11">
        <v>0.148642018125347</v>
      </c>
      <c r="I11" s="16">
        <v>1.7068415980213701E-15</v>
      </c>
      <c r="J11" s="16">
        <v>4.4703200978657002E-15</v>
      </c>
      <c r="K11" s="16">
        <v>9.4894501958564406E-15</v>
      </c>
      <c r="L11">
        <v>-0.157732681028249</v>
      </c>
      <c r="M11">
        <v>0</v>
      </c>
      <c r="N11">
        <v>0</v>
      </c>
      <c r="O11" s="16">
        <v>1.60622513916429E-13</v>
      </c>
      <c r="P11">
        <v>0</v>
      </c>
      <c r="Q11">
        <v>-0.45979699741681002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s="16">
        <v>-2.4944878407031402E-15</v>
      </c>
      <c r="Z11" s="16">
        <v>-2.2743882135680899E-15</v>
      </c>
      <c r="AA11" s="16">
        <v>-1.87777797184265E-15</v>
      </c>
      <c r="AB11" s="16">
        <v>-1.04365267865196E-15</v>
      </c>
      <c r="AC11" s="16">
        <v>-4.60689881238061E-16</v>
      </c>
      <c r="AD11" s="16">
        <v>-2.81054011347677E-15</v>
      </c>
      <c r="AE11">
        <v>2.5443231714999199E-2</v>
      </c>
      <c r="AF11">
        <v>-1.20822307358798</v>
      </c>
      <c r="AQ11" s="1">
        <f t="shared" si="0"/>
        <v>39994</v>
      </c>
      <c r="AR11" s="18">
        <f t="shared" si="0"/>
        <v>-2.4089109529469799E-2</v>
      </c>
      <c r="AS11" s="18">
        <f t="shared" si="1"/>
        <v>-0.87630026865846899</v>
      </c>
      <c r="AT11" s="18">
        <f t="shared" si="2"/>
        <v>0.24041405514629821</v>
      </c>
      <c r="AU11" s="18">
        <f t="shared" si="3"/>
        <v>-0.31115497929146302</v>
      </c>
      <c r="AV11" s="18">
        <f t="shared" si="4"/>
        <v>-0.157732681028249</v>
      </c>
      <c r="AW11" s="18">
        <f t="shared" si="5"/>
        <v>-0.104803321941799</v>
      </c>
      <c r="AX11" s="18">
        <f t="shared" si="6"/>
        <v>1.7068415980213701E-15</v>
      </c>
      <c r="AY11" s="18">
        <f t="shared" si="6"/>
        <v>4.4703200978657002E-15</v>
      </c>
      <c r="AZ11" s="18">
        <f t="shared" si="8"/>
        <v>5.3980965107774379E-2</v>
      </c>
      <c r="BA11" s="18">
        <f t="shared" si="7"/>
        <v>-1.1796853401953711</v>
      </c>
      <c r="BE11" s="17"/>
      <c r="BF11" s="17"/>
      <c r="BG11" s="17"/>
      <c r="BH11" s="17"/>
      <c r="BI11" s="17"/>
      <c r="BJ11" s="17"/>
      <c r="BK11" s="17"/>
      <c r="BL11" s="17"/>
      <c r="BM11" s="17"/>
      <c r="BN11" s="17"/>
    </row>
    <row r="12" spans="1:67">
      <c r="A12" s="1">
        <v>40086</v>
      </c>
      <c r="B12">
        <v>-3.9925576677519101E-2</v>
      </c>
      <c r="C12" s="16">
        <v>7.8756164778962602E-7</v>
      </c>
      <c r="D12">
        <v>-0.66815826507299803</v>
      </c>
      <c r="E12">
        <v>-2.4276357541094902E-3</v>
      </c>
      <c r="F12">
        <v>0.19708871709015999</v>
      </c>
      <c r="G12">
        <v>-0.190469314826472</v>
      </c>
      <c r="H12">
        <v>0.120921641053823</v>
      </c>
      <c r="I12" s="16">
        <v>1.5949460666182599E-15</v>
      </c>
      <c r="J12" s="16">
        <v>4.8995216364697702E-15</v>
      </c>
      <c r="K12" s="16">
        <v>9.5693580122128993E-15</v>
      </c>
      <c r="L12">
        <v>-6.1837082560996501E-2</v>
      </c>
      <c r="M12">
        <v>0</v>
      </c>
      <c r="N12">
        <v>0</v>
      </c>
      <c r="O12" s="16">
        <v>1.5140306523824699E-13</v>
      </c>
      <c r="P12">
        <v>0</v>
      </c>
      <c r="Q12">
        <v>-0.512112838205112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s="16">
        <v>-1.46931922063309E-15</v>
      </c>
      <c r="Z12" s="16">
        <v>-1.38867409190896E-15</v>
      </c>
      <c r="AA12" s="16">
        <v>-1.09594463286912E-15</v>
      </c>
      <c r="AB12" s="16">
        <v>-7.3554123485900698E-16</v>
      </c>
      <c r="AC12" s="16">
        <v>-2.09578997470837E-16</v>
      </c>
      <c r="AD12" s="16">
        <v>-4.1411505681121199E-15</v>
      </c>
      <c r="AE12">
        <v>2.5121929827879998E-2</v>
      </c>
      <c r="AF12">
        <v>-1.1317976375635299</v>
      </c>
      <c r="AQ12" s="1">
        <f t="shared" si="0"/>
        <v>40086</v>
      </c>
      <c r="AR12" s="18">
        <f t="shared" si="0"/>
        <v>-3.9925576677519101E-2</v>
      </c>
      <c r="AS12" s="18">
        <f t="shared" si="1"/>
        <v>-0.66815747751135024</v>
      </c>
      <c r="AT12" s="18">
        <f t="shared" si="2"/>
        <v>0.19466108133605051</v>
      </c>
      <c r="AU12" s="18">
        <f t="shared" si="3"/>
        <v>-0.39119119715128903</v>
      </c>
      <c r="AV12" s="18">
        <f t="shared" si="4"/>
        <v>-6.1837082560996501E-2</v>
      </c>
      <c r="AW12" s="18">
        <f t="shared" si="5"/>
        <v>-0.190469314826472</v>
      </c>
      <c r="AX12" s="18">
        <f t="shared" si="6"/>
        <v>1.5949460666182599E-15</v>
      </c>
      <c r="AY12" s="18">
        <f t="shared" si="6"/>
        <v>4.8995216364697702E-15</v>
      </c>
      <c r="AZ12" s="18">
        <f t="shared" si="8"/>
        <v>5.3659663220648843E-2</v>
      </c>
      <c r="BA12" s="18">
        <f t="shared" si="7"/>
        <v>-1.103259904170921</v>
      </c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</row>
    <row r="13" spans="1:67">
      <c r="A13" s="1">
        <v>40178</v>
      </c>
      <c r="B13">
        <v>-2.7038449102135001E-2</v>
      </c>
      <c r="C13" s="16">
        <v>-6.2962624803957603E-7</v>
      </c>
      <c r="D13">
        <v>-0.58178495903528105</v>
      </c>
      <c r="E13">
        <v>-2.56811330256767E-3</v>
      </c>
      <c r="F13">
        <v>0.156828780664617</v>
      </c>
      <c r="G13">
        <v>-0.18235299897498999</v>
      </c>
      <c r="H13">
        <v>6.3221109042336604E-2</v>
      </c>
      <c r="I13" s="16">
        <v>3.2339766918551799E-16</v>
      </c>
      <c r="J13" s="16">
        <v>5.509701977865E-15</v>
      </c>
      <c r="K13" s="16">
        <v>6.8087841291587897E-15</v>
      </c>
      <c r="L13">
        <v>1.94376392961126E-4</v>
      </c>
      <c r="M13">
        <v>0</v>
      </c>
      <c r="N13">
        <v>0</v>
      </c>
      <c r="O13" s="16">
        <v>1.4402764723143601E-13</v>
      </c>
      <c r="P13">
        <v>0</v>
      </c>
      <c r="Q13">
        <v>-0.422437547262212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16">
        <v>-1.6704527438965E-15</v>
      </c>
      <c r="Z13" s="16">
        <v>-1.3798323363857E-15</v>
      </c>
      <c r="AA13" s="16">
        <v>-1.66334522847543E-15</v>
      </c>
      <c r="AB13" s="16">
        <v>-7.8438804280151099E-16</v>
      </c>
      <c r="AC13" s="16">
        <v>-3.6540949484849201E-16</v>
      </c>
      <c r="AD13" s="16">
        <v>-5.6765717907724103E-15</v>
      </c>
      <c r="AE13">
        <v>2.4804909837632502E-2</v>
      </c>
      <c r="AF13">
        <v>-0.97113352136574005</v>
      </c>
      <c r="AQ13" s="1">
        <f t="shared" si="0"/>
        <v>40178</v>
      </c>
      <c r="AR13" s="18">
        <f t="shared" si="0"/>
        <v>-2.7038449102135001E-2</v>
      </c>
      <c r="AS13" s="18">
        <f t="shared" si="1"/>
        <v>-0.58178558866152907</v>
      </c>
      <c r="AT13" s="18">
        <f t="shared" si="2"/>
        <v>0.15426066736204933</v>
      </c>
      <c r="AU13" s="18">
        <f t="shared" si="3"/>
        <v>-0.35921643821987537</v>
      </c>
      <c r="AV13" s="18">
        <f t="shared" si="4"/>
        <v>1.94376392961126E-4</v>
      </c>
      <c r="AW13" s="18">
        <f t="shared" si="5"/>
        <v>-0.18235299897498999</v>
      </c>
      <c r="AX13" s="18">
        <f t="shared" si="6"/>
        <v>3.2339766918551799E-16</v>
      </c>
      <c r="AY13" s="18">
        <f t="shared" si="6"/>
        <v>5.509701977865E-15</v>
      </c>
      <c r="AZ13" s="18">
        <f t="shared" si="8"/>
        <v>5.3342643230382056E-2</v>
      </c>
      <c r="BA13" s="18">
        <f t="shared" si="7"/>
        <v>-0.94259578797313104</v>
      </c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</row>
    <row r="14" spans="1:67">
      <c r="A14" s="1">
        <v>40268</v>
      </c>
      <c r="B14">
        <v>-2.8494113734741599E-2</v>
      </c>
      <c r="C14" s="16">
        <v>4.4110920490989601E-7</v>
      </c>
      <c r="D14">
        <v>-0.48620919669229101</v>
      </c>
      <c r="E14">
        <v>-2.2995541886918699E-3</v>
      </c>
      <c r="F14">
        <v>9.8200565540237095E-2</v>
      </c>
      <c r="G14">
        <v>-0.24381378230140999</v>
      </c>
      <c r="H14">
        <v>5.0777858026416399E-2</v>
      </c>
      <c r="I14" s="16">
        <v>4.29296942041903E-16</v>
      </c>
      <c r="J14" s="16">
        <v>7.0121020189308404E-15</v>
      </c>
      <c r="K14" s="16">
        <v>5.9508455978795901E-15</v>
      </c>
      <c r="L14">
        <v>-2.2461200865772E-2</v>
      </c>
      <c r="M14">
        <v>0</v>
      </c>
      <c r="N14">
        <v>0</v>
      </c>
      <c r="O14" s="16">
        <v>1.4282600826113901E-13</v>
      </c>
      <c r="P14">
        <v>0</v>
      </c>
      <c r="Q14">
        <v>-0.62034208317989903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s="16">
        <v>-1.37430749009016E-15</v>
      </c>
      <c r="Z14" s="16">
        <v>-7.3505144734594002E-16</v>
      </c>
      <c r="AA14" s="16">
        <v>-9.11823834851449E-16</v>
      </c>
      <c r="AB14" s="16">
        <v>-2.8358020348555699E-16</v>
      </c>
      <c r="AC14" s="16">
        <v>2.4666828590363E-16</v>
      </c>
      <c r="AD14" s="16">
        <v>-7.1570848811025205E-15</v>
      </c>
      <c r="AE14">
        <v>2.4492112922129199E-2</v>
      </c>
      <c r="AF14">
        <v>-1.2301489533646699</v>
      </c>
      <c r="AQ14" s="1">
        <f t="shared" si="0"/>
        <v>40268</v>
      </c>
      <c r="AR14" s="18">
        <f t="shared" si="0"/>
        <v>-2.8494113734741599E-2</v>
      </c>
      <c r="AS14" s="18">
        <f t="shared" si="1"/>
        <v>-0.48620875558308613</v>
      </c>
      <c r="AT14" s="18">
        <f t="shared" si="2"/>
        <v>9.5901011351545218E-2</v>
      </c>
      <c r="AU14" s="18">
        <f t="shared" si="3"/>
        <v>-0.5695642251534826</v>
      </c>
      <c r="AV14" s="18">
        <f t="shared" si="4"/>
        <v>-2.2461200865772E-2</v>
      </c>
      <c r="AW14" s="18">
        <f t="shared" si="5"/>
        <v>-0.24381378230140999</v>
      </c>
      <c r="AX14" s="18">
        <f t="shared" si="6"/>
        <v>4.29296942041903E-16</v>
      </c>
      <c r="AY14" s="18">
        <f t="shared" si="6"/>
        <v>7.0121020189308404E-15</v>
      </c>
      <c r="AZ14" s="18">
        <f t="shared" si="8"/>
        <v>5.3029846314878712E-2</v>
      </c>
      <c r="BA14" s="18">
        <f t="shared" si="7"/>
        <v>-1.201611219972061</v>
      </c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</row>
    <row r="15" spans="1:67">
      <c r="A15" s="1">
        <v>40359</v>
      </c>
      <c r="B15">
        <v>-2.82922007426669E-2</v>
      </c>
      <c r="C15" s="16">
        <v>2.9139896770921302E-6</v>
      </c>
      <c r="D15">
        <v>-0.640386839160623</v>
      </c>
      <c r="E15">
        <v>-1.50549621269727E-3</v>
      </c>
      <c r="F15">
        <v>-0.15170189132272999</v>
      </c>
      <c r="G15">
        <v>-0.22687690642835501</v>
      </c>
      <c r="H15">
        <v>4.4856098907450598E-2</v>
      </c>
      <c r="I15" s="16">
        <v>5.8130182106596099E-16</v>
      </c>
      <c r="J15" s="16">
        <v>7.6845370628177707E-15</v>
      </c>
      <c r="K15" s="16">
        <v>6.4761527247765398E-15</v>
      </c>
      <c r="L15">
        <v>2.39212531687522E-2</v>
      </c>
      <c r="M15">
        <v>0</v>
      </c>
      <c r="N15">
        <v>0</v>
      </c>
      <c r="O15" s="16">
        <v>1.3597169923741101E-13</v>
      </c>
      <c r="P15">
        <v>0</v>
      </c>
      <c r="Q15">
        <v>-0.83300939723979495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s="16">
        <v>-2.9412868346637699E-16</v>
      </c>
      <c r="Z15" s="16">
        <v>2.54166548230689E-16</v>
      </c>
      <c r="AA15" s="16">
        <v>5.4233853890238497E-16</v>
      </c>
      <c r="AB15" s="16">
        <v>1.37469860548053E-15</v>
      </c>
      <c r="AC15" s="16">
        <v>2.4406688924942E-15</v>
      </c>
      <c r="AD15" s="16">
        <v>-7.0450527442541398E-15</v>
      </c>
      <c r="AE15">
        <v>2.4183481033541499E-2</v>
      </c>
      <c r="AF15">
        <v>-1.78880898400729</v>
      </c>
      <c r="AQ15" s="1">
        <f t="shared" si="0"/>
        <v>40359</v>
      </c>
      <c r="AR15" s="18">
        <f t="shared" si="0"/>
        <v>-2.82922007426669E-2</v>
      </c>
      <c r="AS15" s="18">
        <f t="shared" si="1"/>
        <v>-0.64038392517094589</v>
      </c>
      <c r="AT15" s="18">
        <f t="shared" si="2"/>
        <v>-0.15320738753542726</v>
      </c>
      <c r="AU15" s="18">
        <f t="shared" si="3"/>
        <v>-0.78815329833234438</v>
      </c>
      <c r="AV15" s="18">
        <f t="shared" si="4"/>
        <v>2.39212531687522E-2</v>
      </c>
      <c r="AW15" s="18">
        <f t="shared" si="5"/>
        <v>-0.22687690642835501</v>
      </c>
      <c r="AX15" s="18">
        <f t="shared" si="6"/>
        <v>5.8130182106596099E-16</v>
      </c>
      <c r="AY15" s="18">
        <f t="shared" si="6"/>
        <v>7.6845370628177707E-15</v>
      </c>
      <c r="AZ15" s="18">
        <f t="shared" si="8"/>
        <v>5.27212144262975E-2</v>
      </c>
      <c r="BA15" s="18">
        <f t="shared" si="7"/>
        <v>-1.7602712506146811</v>
      </c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</row>
    <row r="16" spans="1:67">
      <c r="A16" s="1">
        <v>40451</v>
      </c>
      <c r="B16">
        <v>-1.9280872158649001E-2</v>
      </c>
      <c r="C16" s="16">
        <v>1.3075437942444899E-6</v>
      </c>
      <c r="D16">
        <v>-0.70215874791944799</v>
      </c>
      <c r="E16">
        <v>-1.0236572526502101E-3</v>
      </c>
      <c r="F16">
        <v>-0.187704082486089</v>
      </c>
      <c r="G16">
        <v>-0.25348782470067199</v>
      </c>
      <c r="H16">
        <v>1.49896415860364E-2</v>
      </c>
      <c r="I16" s="16">
        <v>9.4034412713698303E-16</v>
      </c>
      <c r="J16" s="16">
        <v>8.4771861144891194E-15</v>
      </c>
      <c r="K16" s="16">
        <v>5.1772545155356597E-15</v>
      </c>
      <c r="L16">
        <v>-3.2718492765900699E-2</v>
      </c>
      <c r="M16">
        <v>0</v>
      </c>
      <c r="N16">
        <v>0</v>
      </c>
      <c r="O16" s="16">
        <v>1.34863894033361E-13</v>
      </c>
      <c r="P16">
        <v>0</v>
      </c>
      <c r="Q16">
        <v>-0.75825676961806499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s="16">
        <v>-6.3320226498485999E-16</v>
      </c>
      <c r="Z16" s="16">
        <v>3.7648074321591603E-17</v>
      </c>
      <c r="AA16" s="16">
        <v>5.2978913170686695E-16</v>
      </c>
      <c r="AB16" s="16">
        <v>1.08646875658229E-15</v>
      </c>
      <c r="AC16" s="16">
        <v>2.8906969298189E-15</v>
      </c>
      <c r="AD16" s="16">
        <v>-6.52251092237534E-15</v>
      </c>
      <c r="AE16">
        <v>2.38789568902695E-2</v>
      </c>
      <c r="AF16">
        <v>-1.9157605408812199</v>
      </c>
      <c r="AQ16" s="1">
        <f t="shared" si="0"/>
        <v>40451</v>
      </c>
      <c r="AR16" s="18">
        <f t="shared" si="0"/>
        <v>-1.9280872158649001E-2</v>
      </c>
      <c r="AS16" s="18">
        <f t="shared" si="1"/>
        <v>-0.70215744037565375</v>
      </c>
      <c r="AT16" s="18">
        <f t="shared" si="2"/>
        <v>-0.18872773973873921</v>
      </c>
      <c r="AU16" s="18">
        <f t="shared" si="3"/>
        <v>-0.74326712803202855</v>
      </c>
      <c r="AV16" s="18">
        <f t="shared" si="4"/>
        <v>-3.2718492765900699E-2</v>
      </c>
      <c r="AW16" s="18">
        <f t="shared" si="5"/>
        <v>-0.25348782470067199</v>
      </c>
      <c r="AX16" s="18">
        <f t="shared" si="6"/>
        <v>9.4034412713698303E-16</v>
      </c>
      <c r="AY16" s="18">
        <f t="shared" si="6"/>
        <v>8.4771861144891194E-15</v>
      </c>
      <c r="AZ16" s="18">
        <f t="shared" si="8"/>
        <v>5.2416690283023079E-2</v>
      </c>
      <c r="BA16" s="18">
        <f t="shared" si="7"/>
        <v>-1.887222807488611</v>
      </c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</row>
    <row r="17" spans="1:92">
      <c r="A17" s="1">
        <v>40543</v>
      </c>
      <c r="B17">
        <v>-4.1303004539159603E-2</v>
      </c>
      <c r="C17" s="16">
        <v>3.0947661672263901E-7</v>
      </c>
      <c r="D17">
        <v>-0.67840656162686197</v>
      </c>
      <c r="E17">
        <v>-6.8087299376467798E-4</v>
      </c>
      <c r="F17">
        <v>-0.17067905850124501</v>
      </c>
      <c r="G17">
        <v>-0.22157962997979899</v>
      </c>
      <c r="H17">
        <v>-2.5747730866651501E-3</v>
      </c>
      <c r="I17" s="16">
        <v>2.9945298170541502E-17</v>
      </c>
      <c r="J17" s="16">
        <v>9.4410290562619697E-15</v>
      </c>
      <c r="K17" s="16">
        <v>4.13764700580826E-15</v>
      </c>
      <c r="L17">
        <v>1.13560930928052E-2</v>
      </c>
      <c r="M17">
        <v>0</v>
      </c>
      <c r="N17">
        <v>0</v>
      </c>
      <c r="O17" s="16">
        <v>1.3152426044135399E-13</v>
      </c>
      <c r="P17">
        <v>0</v>
      </c>
      <c r="Q17">
        <v>-0.72816470719138604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s="16">
        <v>-5.6129978665641503E-16</v>
      </c>
      <c r="Z17" s="16">
        <v>3.6109500632866398E-17</v>
      </c>
      <c r="AA17" s="16">
        <v>4.4604030870362404E-16</v>
      </c>
      <c r="AB17" s="16">
        <v>9.173482271486399E-16</v>
      </c>
      <c r="AC17" s="16">
        <v>2.1349316447767301E-15</v>
      </c>
      <c r="AD17" s="16">
        <v>-6.8069097875930702E-15</v>
      </c>
      <c r="AE17">
        <v>2.35784839688831E-2</v>
      </c>
      <c r="AF17">
        <v>-1.8084537213804299</v>
      </c>
      <c r="AQ17" s="1">
        <f t="shared" si="0"/>
        <v>40543</v>
      </c>
      <c r="AR17" s="18">
        <f t="shared" si="0"/>
        <v>-4.1303004539159603E-2</v>
      </c>
      <c r="AS17" s="18">
        <f t="shared" si="1"/>
        <v>-0.67840625215024519</v>
      </c>
      <c r="AT17" s="18">
        <f t="shared" si="2"/>
        <v>-0.17135993149500969</v>
      </c>
      <c r="AU17" s="18">
        <f t="shared" si="3"/>
        <v>-0.73073948027805125</v>
      </c>
      <c r="AV17" s="18">
        <f t="shared" si="4"/>
        <v>1.13560930928052E-2</v>
      </c>
      <c r="AW17" s="18">
        <f t="shared" si="5"/>
        <v>-0.22157962997979899</v>
      </c>
      <c r="AX17" s="18">
        <f t="shared" si="6"/>
        <v>2.9945298170541502E-17</v>
      </c>
      <c r="AY17" s="18">
        <f t="shared" si="6"/>
        <v>9.4410290562619697E-15</v>
      </c>
      <c r="AZ17" s="18">
        <f t="shared" si="8"/>
        <v>5.2116217361629066E-2</v>
      </c>
      <c r="BA17" s="18">
        <f t="shared" si="7"/>
        <v>-1.779915987987821</v>
      </c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</row>
    <row r="18" spans="1:92">
      <c r="A18" s="1">
        <v>40633</v>
      </c>
      <c r="B18">
        <v>-5.8766053904821799E-2</v>
      </c>
      <c r="C18" s="16">
        <v>2.0363214954484401E-7</v>
      </c>
      <c r="D18">
        <v>-0.51321723606561997</v>
      </c>
      <c r="E18">
        <v>-1.1268246027789899E-3</v>
      </c>
      <c r="F18">
        <v>-0.16658225933697299</v>
      </c>
      <c r="G18">
        <v>-0.255698318547109</v>
      </c>
      <c r="H18">
        <v>9.7107511037770201E-3</v>
      </c>
      <c r="I18" s="16">
        <v>-2.6544696605558401E-16</v>
      </c>
      <c r="J18" s="16">
        <v>9.6208028431271392E-15</v>
      </c>
      <c r="K18" s="16">
        <v>4.1057007469899501E-15</v>
      </c>
      <c r="L18">
        <v>-1.7824100309387001E-2</v>
      </c>
      <c r="M18">
        <v>0</v>
      </c>
      <c r="N18">
        <v>0</v>
      </c>
      <c r="O18" s="16">
        <v>1.2901762241072799E-13</v>
      </c>
      <c r="P18">
        <v>0</v>
      </c>
      <c r="Q18">
        <v>-0.61979072617499298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s="16">
        <v>-7.1979731764247496E-16</v>
      </c>
      <c r="Z18" s="16">
        <v>-2.1076330109875401E-16</v>
      </c>
      <c r="AA18" s="16">
        <v>-1.45723464758882E-16</v>
      </c>
      <c r="AB18" s="16">
        <v>2.6837131434762502E-16</v>
      </c>
      <c r="AC18" s="16">
        <v>1.9792750922214001E-15</v>
      </c>
      <c r="AD18" s="16">
        <v>-7.9221250475968695E-15</v>
      </c>
      <c r="AE18">
        <v>2.3282006496076198E-2</v>
      </c>
      <c r="AF18">
        <v>-1.6000125577095401</v>
      </c>
      <c r="AQ18" s="1">
        <f t="shared" si="0"/>
        <v>40633</v>
      </c>
      <c r="AR18" s="18">
        <f t="shared" si="0"/>
        <v>-5.8766053904821799E-2</v>
      </c>
      <c r="AS18" s="18">
        <f t="shared" si="1"/>
        <v>-0.51321703243347039</v>
      </c>
      <c r="AT18" s="18">
        <f t="shared" si="2"/>
        <v>-0.16770908393975198</v>
      </c>
      <c r="AU18" s="18">
        <f t="shared" si="3"/>
        <v>-0.61007997507121592</v>
      </c>
      <c r="AV18" s="18">
        <f t="shared" si="4"/>
        <v>-1.7824100309387001E-2</v>
      </c>
      <c r="AW18" s="18">
        <f t="shared" si="5"/>
        <v>-0.255698318547109</v>
      </c>
      <c r="AX18" s="18">
        <f t="shared" si="6"/>
        <v>-2.6544696605558401E-16</v>
      </c>
      <c r="AY18" s="18">
        <f t="shared" si="6"/>
        <v>9.6208028431271392E-15</v>
      </c>
      <c r="AZ18" s="18">
        <f t="shared" si="8"/>
        <v>5.1819739888815483E-2</v>
      </c>
      <c r="BA18" s="18">
        <f t="shared" si="7"/>
        <v>-1.5714748243169312</v>
      </c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</row>
    <row r="19" spans="1:92">
      <c r="A19" s="1">
        <v>40724</v>
      </c>
      <c r="B19">
        <v>-6.4203684109087805E-2</v>
      </c>
      <c r="C19" s="16">
        <v>1.17364537265119E-6</v>
      </c>
      <c r="D19">
        <v>-0.66377873213932204</v>
      </c>
      <c r="E19">
        <v>-7.0031978116410001E-4</v>
      </c>
      <c r="F19">
        <v>-0.26224820091408102</v>
      </c>
      <c r="G19">
        <v>-0.23838521145157801</v>
      </c>
      <c r="H19">
        <v>-7.88531349655207E-3</v>
      </c>
      <c r="I19" s="16">
        <v>-1.3348807338964999E-15</v>
      </c>
      <c r="J19" s="16">
        <v>1.1060741227392201E-14</v>
      </c>
      <c r="K19" s="16">
        <v>3.5339243635134599E-15</v>
      </c>
      <c r="L19">
        <v>3.32736995985526E-2</v>
      </c>
      <c r="M19">
        <v>0</v>
      </c>
      <c r="N19">
        <v>0</v>
      </c>
      <c r="O19" s="16">
        <v>1.2598598425707199E-13</v>
      </c>
      <c r="P19">
        <v>0</v>
      </c>
      <c r="Q19">
        <v>-0.90307512818832603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s="16">
        <v>-2.4823424938176899E-17</v>
      </c>
      <c r="Z19" s="16">
        <v>5.1353853507345205E-16</v>
      </c>
      <c r="AA19" s="16">
        <v>9.5507083096538708E-16</v>
      </c>
      <c r="AB19" s="16">
        <v>1.0181726223983399E-15</v>
      </c>
      <c r="AC19" s="16">
        <v>3.2953984615938901E-15</v>
      </c>
      <c r="AD19" s="16">
        <v>-8.2755686491046002E-15</v>
      </c>
      <c r="AE19">
        <v>2.2989469440637601E-2</v>
      </c>
      <c r="AF19">
        <v>-2.0840122473954099</v>
      </c>
      <c r="AQ19" s="1">
        <f t="shared" si="0"/>
        <v>40724</v>
      </c>
      <c r="AR19" s="18">
        <f t="shared" si="0"/>
        <v>-6.4203684109087805E-2</v>
      </c>
      <c r="AS19" s="18">
        <f t="shared" si="1"/>
        <v>-0.66377755849394937</v>
      </c>
      <c r="AT19" s="18">
        <f t="shared" si="2"/>
        <v>-0.2629485206952451</v>
      </c>
      <c r="AU19" s="18">
        <f t="shared" si="3"/>
        <v>-0.91096044168487811</v>
      </c>
      <c r="AV19" s="18">
        <f t="shared" si="4"/>
        <v>3.32736995985526E-2</v>
      </c>
      <c r="AW19" s="18">
        <f t="shared" si="5"/>
        <v>-0.23838521145157801</v>
      </c>
      <c r="AX19" s="18">
        <f t="shared" si="6"/>
        <v>-1.3348807338964999E-15</v>
      </c>
      <c r="AY19" s="18">
        <f t="shared" si="6"/>
        <v>1.1060741227392201E-14</v>
      </c>
      <c r="AZ19" s="18">
        <f t="shared" si="8"/>
        <v>5.1527202833375182E-2</v>
      </c>
      <c r="BA19" s="18">
        <f t="shared" si="7"/>
        <v>-2.055474514002801</v>
      </c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</row>
    <row r="20" spans="1:92">
      <c r="A20" s="1">
        <v>40816</v>
      </c>
      <c r="B20">
        <v>-8.6900799934183606E-2</v>
      </c>
      <c r="C20" s="16">
        <v>1.5182715312235101E-6</v>
      </c>
      <c r="D20">
        <v>-0.85099347262147995</v>
      </c>
      <c r="E20">
        <v>-2.68359294748419E-4</v>
      </c>
      <c r="F20">
        <v>-0.42622640715829602</v>
      </c>
      <c r="G20">
        <v>-0.200701991062048</v>
      </c>
      <c r="H20">
        <v>-6.5642487319438397E-3</v>
      </c>
      <c r="I20" s="16">
        <v>-1.51064288775646E-15</v>
      </c>
      <c r="J20" s="16">
        <v>1.1936811150279201E-14</v>
      </c>
      <c r="K20" s="16">
        <v>2.9277483899132701E-15</v>
      </c>
      <c r="L20">
        <v>6.3751313247036007E-2</v>
      </c>
      <c r="M20">
        <v>0</v>
      </c>
      <c r="N20">
        <v>0</v>
      </c>
      <c r="O20" s="16">
        <v>1.220537404237E-13</v>
      </c>
      <c r="P20">
        <v>0</v>
      </c>
      <c r="Q20">
        <v>-1.0821776220464101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s="16">
        <v>3.9697482573465299E-16</v>
      </c>
      <c r="Z20" s="16">
        <v>1.13167964891852E-15</v>
      </c>
      <c r="AA20" s="16">
        <v>1.61251312891187E-15</v>
      </c>
      <c r="AB20" s="16">
        <v>1.8225527847237199E-15</v>
      </c>
      <c r="AC20" s="16">
        <v>4.1062368641910397E-15</v>
      </c>
      <c r="AD20" s="16">
        <v>-7.2342955470973303E-15</v>
      </c>
      <c r="AE20">
        <v>2.2700818505439199E-2</v>
      </c>
      <c r="AF20">
        <v>-2.56737925082497</v>
      </c>
      <c r="AQ20" s="1">
        <f t="shared" si="0"/>
        <v>40816</v>
      </c>
      <c r="AR20" s="18">
        <f t="shared" si="0"/>
        <v>-8.6900799934183606E-2</v>
      </c>
      <c r="AS20" s="18">
        <f t="shared" si="1"/>
        <v>-0.85099195434994868</v>
      </c>
      <c r="AT20" s="18">
        <f t="shared" si="2"/>
        <v>-0.42649476645304446</v>
      </c>
      <c r="AU20" s="18">
        <f t="shared" si="3"/>
        <v>-1.088741870778354</v>
      </c>
      <c r="AV20" s="18">
        <f t="shared" si="4"/>
        <v>6.3751313247036007E-2</v>
      </c>
      <c r="AW20" s="18">
        <f t="shared" si="5"/>
        <v>-0.200701991062048</v>
      </c>
      <c r="AX20" s="18">
        <f t="shared" si="6"/>
        <v>-1.51064288775646E-15</v>
      </c>
      <c r="AY20" s="18">
        <f t="shared" si="6"/>
        <v>1.1936811150279201E-14</v>
      </c>
      <c r="AZ20" s="18">
        <f t="shared" si="8"/>
        <v>5.1238551898170934E-2</v>
      </c>
      <c r="BA20" s="18">
        <f t="shared" si="7"/>
        <v>-2.5388415174323611</v>
      </c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</row>
    <row r="21" spans="1:92">
      <c r="A21" s="1">
        <v>40908</v>
      </c>
      <c r="B21">
        <v>-8.3203926639219203E-2</v>
      </c>
      <c r="C21" s="16">
        <v>4.4169111498903802E-7</v>
      </c>
      <c r="D21">
        <v>-0.85369976838404604</v>
      </c>
      <c r="E21">
        <v>3.6574521326360198E-4</v>
      </c>
      <c r="F21">
        <v>-0.403601728082782</v>
      </c>
      <c r="G21">
        <v>-0.18104280315018001</v>
      </c>
      <c r="H21">
        <v>-1.9401080821082401E-2</v>
      </c>
      <c r="I21" s="16">
        <v>-1.3414644586246899E-15</v>
      </c>
      <c r="J21" s="16">
        <v>1.3766677851375599E-14</v>
      </c>
      <c r="K21" s="16">
        <v>2.4672520610248901E-15</v>
      </c>
      <c r="L21">
        <v>2.6030734663384E-2</v>
      </c>
      <c r="M21">
        <v>0</v>
      </c>
      <c r="N21">
        <v>0</v>
      </c>
      <c r="O21" s="16">
        <v>1.2624528433856E-13</v>
      </c>
      <c r="P21">
        <v>0</v>
      </c>
      <c r="Q21">
        <v>-1.2195017319943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s="16">
        <v>2.8408205786617498E-16</v>
      </c>
      <c r="Z21" s="16">
        <v>8.7613000035899305E-16</v>
      </c>
      <c r="AA21" s="16">
        <v>1.3397694394274299E-15</v>
      </c>
      <c r="AB21" s="16">
        <v>2.02653307764473E-15</v>
      </c>
      <c r="AC21" s="16">
        <v>3.2649097336209998E-15</v>
      </c>
      <c r="AD21" s="16">
        <v>-6.49349410294807E-15</v>
      </c>
      <c r="AE21">
        <v>2.24160001194454E-2</v>
      </c>
      <c r="AF21">
        <v>-2.7116381173842599</v>
      </c>
      <c r="AQ21" s="1">
        <f t="shared" si="0"/>
        <v>40908</v>
      </c>
      <c r="AR21" s="18">
        <f t="shared" si="0"/>
        <v>-8.3203926639219203E-2</v>
      </c>
      <c r="AS21" s="18">
        <f t="shared" si="1"/>
        <v>-0.85369932669293103</v>
      </c>
      <c r="AT21" s="18">
        <f t="shared" si="2"/>
        <v>-0.40323598286951839</v>
      </c>
      <c r="AU21" s="18">
        <f t="shared" si="3"/>
        <v>-1.2389028128153825</v>
      </c>
      <c r="AV21" s="18">
        <f t="shared" si="4"/>
        <v>2.6030734663384E-2</v>
      </c>
      <c r="AW21" s="18">
        <f t="shared" si="5"/>
        <v>-0.18104280315018001</v>
      </c>
      <c r="AX21" s="18">
        <f t="shared" si="6"/>
        <v>-1.3414644586246899E-15</v>
      </c>
      <c r="AY21" s="18">
        <f t="shared" si="6"/>
        <v>1.3766677851375599E-14</v>
      </c>
      <c r="AZ21" s="18">
        <f t="shared" si="8"/>
        <v>5.0953733512183783E-2</v>
      </c>
      <c r="BA21" s="18">
        <f t="shared" si="7"/>
        <v>-2.683100383991651</v>
      </c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</row>
    <row r="22" spans="1:92">
      <c r="A22" s="1">
        <v>40999</v>
      </c>
      <c r="B22">
        <v>-8.1138714250120703E-2</v>
      </c>
      <c r="C22" s="16">
        <v>1.42500309159411E-6</v>
      </c>
      <c r="D22">
        <v>-0.83168830883480804</v>
      </c>
      <c r="E22">
        <v>4.0577871984268598E-4</v>
      </c>
      <c r="F22">
        <v>-0.45587262345180402</v>
      </c>
      <c r="G22">
        <v>-0.168173296532138</v>
      </c>
      <c r="H22">
        <v>-4.99401830033019E-2</v>
      </c>
      <c r="I22" s="16">
        <v>-2.4848228021115301E-15</v>
      </c>
      <c r="J22" s="16">
        <v>1.3954166710326999E-14</v>
      </c>
      <c r="K22" s="16">
        <v>3.1897676599201998E-15</v>
      </c>
      <c r="L22">
        <v>3.4973103966933101E-2</v>
      </c>
      <c r="M22">
        <v>0</v>
      </c>
      <c r="N22">
        <v>0</v>
      </c>
      <c r="O22" s="16">
        <v>1.20921666881585E-13</v>
      </c>
      <c r="P22">
        <v>0</v>
      </c>
      <c r="Q22">
        <v>-0.99139564496447696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s="16">
        <v>6.2364856293148497E-16</v>
      </c>
      <c r="Z22" s="16">
        <v>1.06761748524706E-15</v>
      </c>
      <c r="AA22" s="16">
        <v>1.0064178893686901E-15</v>
      </c>
      <c r="AB22" s="16">
        <v>2.54052884670754E-15</v>
      </c>
      <c r="AC22" s="16">
        <v>2.5632276129852698E-15</v>
      </c>
      <c r="AD22" s="16">
        <v>-5.8978813017871203E-15</v>
      </c>
      <c r="AE22">
        <v>2.2134961429743499E-2</v>
      </c>
      <c r="AF22">
        <v>-2.5206935019169001</v>
      </c>
      <c r="AQ22" s="1">
        <f t="shared" si="0"/>
        <v>40999</v>
      </c>
      <c r="AR22" s="18">
        <f t="shared" si="0"/>
        <v>-8.1138714250120703E-2</v>
      </c>
      <c r="AS22" s="18">
        <f t="shared" si="1"/>
        <v>-0.83168688383171641</v>
      </c>
      <c r="AT22" s="18">
        <f t="shared" si="2"/>
        <v>-0.45546684473196131</v>
      </c>
      <c r="AU22" s="18">
        <f t="shared" si="3"/>
        <v>-1.0413358279677789</v>
      </c>
      <c r="AV22" s="18">
        <f t="shared" si="4"/>
        <v>3.4973103966933101E-2</v>
      </c>
      <c r="AW22" s="18">
        <f t="shared" si="5"/>
        <v>-0.168173296532138</v>
      </c>
      <c r="AX22" s="18">
        <f t="shared" si="6"/>
        <v>-2.4848228021115301E-15</v>
      </c>
      <c r="AY22" s="18">
        <f t="shared" si="6"/>
        <v>1.3954166710326999E-14</v>
      </c>
      <c r="AZ22" s="18">
        <f t="shared" si="8"/>
        <v>5.06726948224797E-2</v>
      </c>
      <c r="BA22" s="18">
        <f t="shared" si="7"/>
        <v>-2.4921557685242912</v>
      </c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</row>
    <row r="23" spans="1:92">
      <c r="A23" s="1">
        <v>41090</v>
      </c>
      <c r="B23">
        <v>-8.6544570595947307E-2</v>
      </c>
      <c r="C23" s="16">
        <v>-5.0185851234967298E-9</v>
      </c>
      <c r="D23">
        <v>-0.91228283018892697</v>
      </c>
      <c r="E23">
        <v>3.4041483563674799E-4</v>
      </c>
      <c r="F23">
        <v>-0.46601914949581202</v>
      </c>
      <c r="G23">
        <v>-0.16183162380209101</v>
      </c>
      <c r="H23">
        <v>-5.3861519321066101E-2</v>
      </c>
      <c r="I23" s="16">
        <v>-2.2305881443885399E-15</v>
      </c>
      <c r="J23" s="16">
        <v>1.4744143196458299E-14</v>
      </c>
      <c r="K23" s="16">
        <v>1.8187031918261002E-15</v>
      </c>
      <c r="L23">
        <v>3.2918110871365598E-2</v>
      </c>
      <c r="M23">
        <v>0</v>
      </c>
      <c r="N23">
        <v>0</v>
      </c>
      <c r="O23" s="16">
        <v>1.2113332819926401E-13</v>
      </c>
      <c r="P23">
        <v>0</v>
      </c>
      <c r="Q23">
        <v>-1.1310139240533399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s="16">
        <v>1.8522609936471401E-16</v>
      </c>
      <c r="Z23" s="16">
        <v>1.23039534822855E-15</v>
      </c>
      <c r="AA23" s="16">
        <v>8.4086862734448203E-16</v>
      </c>
      <c r="AB23" s="16">
        <v>2.9511624078602002E-15</v>
      </c>
      <c r="AC23" s="16">
        <v>2.43757625818819E-15</v>
      </c>
      <c r="AD23" s="16">
        <v>-6.0432399019560303E-15</v>
      </c>
      <c r="AE23">
        <v>2.1857650293600199E-2</v>
      </c>
      <c r="AF23">
        <v>-2.7564374464750299</v>
      </c>
      <c r="AQ23" s="1">
        <f t="shared" si="0"/>
        <v>41090</v>
      </c>
      <c r="AR23" s="18">
        <f t="shared" si="0"/>
        <v>-8.6544570595947307E-2</v>
      </c>
      <c r="AS23" s="18">
        <f t="shared" si="1"/>
        <v>-0.91228283520751208</v>
      </c>
      <c r="AT23" s="18">
        <f t="shared" si="2"/>
        <v>-0.46567873466017529</v>
      </c>
      <c r="AU23" s="18">
        <f t="shared" si="3"/>
        <v>-1.184875443374406</v>
      </c>
      <c r="AV23" s="18">
        <f t="shared" si="4"/>
        <v>3.2918110871365598E-2</v>
      </c>
      <c r="AW23" s="18">
        <f t="shared" si="5"/>
        <v>-0.16183162380209101</v>
      </c>
      <c r="AX23" s="18">
        <f t="shared" si="6"/>
        <v>-2.2305881443885399E-15</v>
      </c>
      <c r="AY23" s="18">
        <f t="shared" si="6"/>
        <v>1.4744143196458299E-14</v>
      </c>
      <c r="AZ23" s="18">
        <f t="shared" si="8"/>
        <v>5.0395383686332992E-2</v>
      </c>
      <c r="BA23" s="18">
        <f t="shared" si="7"/>
        <v>-2.727899713082421</v>
      </c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</row>
    <row r="24" spans="1:92">
      <c r="A24" s="1">
        <v>41182</v>
      </c>
      <c r="B24">
        <v>-9.3431333735875505E-2</v>
      </c>
      <c r="C24" s="16">
        <v>1.48806542042567E-7</v>
      </c>
      <c r="D24">
        <v>-0.82773025651170895</v>
      </c>
      <c r="E24">
        <v>-3.80689147219485E-4</v>
      </c>
      <c r="F24">
        <v>-0.50810089019182603</v>
      </c>
      <c r="G24">
        <v>-0.16779250167547</v>
      </c>
      <c r="H24">
        <v>-3.0110261472689099E-2</v>
      </c>
      <c r="I24" s="16">
        <v>-2.2150346629327699E-15</v>
      </c>
      <c r="J24" s="16">
        <v>1.5907837335826399E-14</v>
      </c>
      <c r="K24" s="16">
        <v>1.62369532319323E-15</v>
      </c>
      <c r="L24">
        <v>2.10232468627733E-2</v>
      </c>
      <c r="M24">
        <v>0</v>
      </c>
      <c r="N24">
        <v>0</v>
      </c>
      <c r="O24" s="16">
        <v>1.1835190013262499E-13</v>
      </c>
      <c r="P24">
        <v>0</v>
      </c>
      <c r="Q24">
        <v>-1.07956897581339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s="16">
        <v>6.7186014030272804E-17</v>
      </c>
      <c r="Z24" s="16">
        <v>1.1295984615027099E-15</v>
      </c>
      <c r="AA24" s="16">
        <v>9.0266926573289405E-16</v>
      </c>
      <c r="AB24" s="16">
        <v>3.1087477336973602E-15</v>
      </c>
      <c r="AC24" s="16">
        <v>3.1896517473799099E-15</v>
      </c>
      <c r="AD24" s="16">
        <v>-5.3921702125948603E-15</v>
      </c>
      <c r="AE24">
        <v>2.1584015270543499E-2</v>
      </c>
      <c r="AF24">
        <v>-2.66450749760818</v>
      </c>
      <c r="AQ24" s="1">
        <f t="shared" si="0"/>
        <v>41182</v>
      </c>
      <c r="AR24" s="18">
        <f t="shared" si="0"/>
        <v>-9.3431333735875505E-2</v>
      </c>
      <c r="AS24" s="18">
        <f t="shared" si="1"/>
        <v>-0.82773010770516686</v>
      </c>
      <c r="AT24" s="18">
        <f t="shared" si="2"/>
        <v>-0.50848157933904548</v>
      </c>
      <c r="AU24" s="18">
        <f t="shared" si="3"/>
        <v>-1.1096792372860791</v>
      </c>
      <c r="AV24" s="18">
        <f t="shared" si="4"/>
        <v>2.10232468627733E-2</v>
      </c>
      <c r="AW24" s="18">
        <f t="shared" si="5"/>
        <v>-0.16779250167547</v>
      </c>
      <c r="AX24" s="18">
        <f t="shared" si="6"/>
        <v>-2.2150346629327699E-15</v>
      </c>
      <c r="AY24" s="18">
        <f t="shared" si="6"/>
        <v>1.5907837335826399E-14</v>
      </c>
      <c r="AZ24" s="18">
        <f t="shared" si="8"/>
        <v>5.0121748663278884E-2</v>
      </c>
      <c r="BA24" s="18">
        <f t="shared" si="7"/>
        <v>-2.6359697642155711</v>
      </c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</row>
    <row r="25" spans="1:92">
      <c r="A25" s="1">
        <v>41274</v>
      </c>
      <c r="B25">
        <v>-8.7928026169745002E-2</v>
      </c>
      <c r="C25" s="16">
        <v>1.45962717653166E-6</v>
      </c>
      <c r="D25">
        <v>-0.83546860967180903</v>
      </c>
      <c r="E25">
        <v>-1.65015910864708E-4</v>
      </c>
      <c r="F25">
        <v>-0.51987458977345402</v>
      </c>
      <c r="G25">
        <v>-0.17679415136660401</v>
      </c>
      <c r="H25">
        <v>-4.4603210560651599E-2</v>
      </c>
      <c r="I25" s="16">
        <v>-2.2146122261473598E-15</v>
      </c>
      <c r="J25" s="16">
        <v>1.5774363853769001E-14</v>
      </c>
      <c r="K25" s="16">
        <v>2.38737694441996E-15</v>
      </c>
      <c r="L25">
        <v>4.4604313872376199E-2</v>
      </c>
      <c r="M25">
        <v>0</v>
      </c>
      <c r="N25">
        <v>0</v>
      </c>
      <c r="O25" s="16">
        <v>1.13335427416351E-13</v>
      </c>
      <c r="P25">
        <v>0</v>
      </c>
      <c r="Q25">
        <v>-0.943087104843225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s="16">
        <v>5.57119021028049E-16</v>
      </c>
      <c r="Z25" s="16">
        <v>1.39824978645005E-15</v>
      </c>
      <c r="AA25" s="16">
        <v>1.10728374482689E-15</v>
      </c>
      <c r="AB25" s="16">
        <v>3.2609477157440401E-15</v>
      </c>
      <c r="AC25" s="16">
        <v>3.29628950568082E-15</v>
      </c>
      <c r="AD25" s="16">
        <v>-5.29157003359824E-15</v>
      </c>
      <c r="AE25">
        <v>2.1314005614473299E-2</v>
      </c>
      <c r="AF25">
        <v>-2.5420009291821901</v>
      </c>
      <c r="AQ25" s="1">
        <f t="shared" si="0"/>
        <v>41274</v>
      </c>
      <c r="AR25" s="18">
        <f t="shared" si="0"/>
        <v>-8.7928026169745002E-2</v>
      </c>
      <c r="AS25" s="18">
        <f t="shared" si="1"/>
        <v>-0.83546715004463246</v>
      </c>
      <c r="AT25" s="18">
        <f t="shared" si="2"/>
        <v>-0.52003960568431873</v>
      </c>
      <c r="AU25" s="18">
        <f t="shared" si="3"/>
        <v>-0.98769031540387664</v>
      </c>
      <c r="AV25" s="18">
        <f t="shared" si="4"/>
        <v>4.4604313872376199E-2</v>
      </c>
      <c r="AW25" s="18">
        <f t="shared" si="5"/>
        <v>-0.17679415136660401</v>
      </c>
      <c r="AX25" s="18">
        <f t="shared" si="6"/>
        <v>-2.2146122261473598E-15</v>
      </c>
      <c r="AY25" s="18">
        <f t="shared" si="6"/>
        <v>1.5774363853769001E-14</v>
      </c>
      <c r="AZ25" s="18">
        <f t="shared" si="8"/>
        <v>4.9851739007205617E-2</v>
      </c>
      <c r="BA25" s="18">
        <f t="shared" si="7"/>
        <v>-2.5134631957895812</v>
      </c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</row>
    <row r="26" spans="1:92">
      <c r="A26" s="1">
        <v>41364</v>
      </c>
      <c r="B26">
        <v>-0.10048847835562</v>
      </c>
      <c r="C26" s="16">
        <v>1.09946653026338E-6</v>
      </c>
      <c r="D26">
        <v>-0.83427387966181898</v>
      </c>
      <c r="E26">
        <v>1.09549524849287E-4</v>
      </c>
      <c r="F26">
        <v>-0.46756622782524199</v>
      </c>
      <c r="G26">
        <v>-0.16055451944788801</v>
      </c>
      <c r="H26">
        <v>-6.76817008421359E-2</v>
      </c>
      <c r="I26" s="16">
        <v>-2.60156423178714E-15</v>
      </c>
      <c r="J26" s="16">
        <v>1.74047206256603E-14</v>
      </c>
      <c r="K26" s="16">
        <v>1.0803618489566E-15</v>
      </c>
      <c r="L26">
        <v>5.9427910575460201E-2</v>
      </c>
      <c r="M26">
        <v>0</v>
      </c>
      <c r="N26">
        <v>0</v>
      </c>
      <c r="O26" s="16">
        <v>1.1391031173898101E-13</v>
      </c>
      <c r="P26">
        <v>0</v>
      </c>
      <c r="Q26">
        <v>-1.05453253560386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s="16">
        <v>7.7326853121428699E-16</v>
      </c>
      <c r="Z26" s="16">
        <v>1.26057417649996E-15</v>
      </c>
      <c r="AA26" s="16">
        <v>9.8654567250087407E-16</v>
      </c>
      <c r="AB26" s="16">
        <v>3.1209825876856099E-15</v>
      </c>
      <c r="AC26" s="16">
        <v>3.1859159955374102E-15</v>
      </c>
      <c r="AD26" s="16">
        <v>-4.6661688240574604E-15</v>
      </c>
      <c r="AE26">
        <v>2.10475712658027E-2</v>
      </c>
      <c r="AF26">
        <v>-2.6045112109037798</v>
      </c>
      <c r="AQ26" s="1">
        <f t="shared" si="0"/>
        <v>41364</v>
      </c>
      <c r="AR26" s="18">
        <f t="shared" si="0"/>
        <v>-0.10048847835562</v>
      </c>
      <c r="AS26" s="18">
        <f t="shared" si="1"/>
        <v>-0.83427278019528872</v>
      </c>
      <c r="AT26" s="18">
        <f t="shared" si="2"/>
        <v>-0.46745667830039273</v>
      </c>
      <c r="AU26" s="18">
        <f t="shared" si="3"/>
        <v>-1.1222142364459959</v>
      </c>
      <c r="AV26" s="18">
        <f t="shared" si="4"/>
        <v>5.9427910575460201E-2</v>
      </c>
      <c r="AW26" s="18">
        <f t="shared" si="5"/>
        <v>-0.16055451944788801</v>
      </c>
      <c r="AX26" s="18">
        <f t="shared" si="6"/>
        <v>-2.60156423178714E-15</v>
      </c>
      <c r="AY26" s="18">
        <f t="shared" si="6"/>
        <v>1.74047206256603E-14</v>
      </c>
      <c r="AZ26" s="18">
        <f t="shared" si="8"/>
        <v>4.9585304658539817E-2</v>
      </c>
      <c r="BA26" s="18">
        <f t="shared" si="7"/>
        <v>-2.5759734775111709</v>
      </c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</row>
    <row r="27" spans="1:92">
      <c r="A27" s="1">
        <v>41455</v>
      </c>
      <c r="B27">
        <v>-9.5000335052677701E-2</v>
      </c>
      <c r="C27" s="16">
        <v>-2.7287678551185399E-7</v>
      </c>
      <c r="D27">
        <v>-0.81569388743999205</v>
      </c>
      <c r="E27" s="16">
        <v>-9.5604410308762906E-5</v>
      </c>
      <c r="F27">
        <v>-0.39834236666559197</v>
      </c>
      <c r="G27">
        <v>-0.13620928407861299</v>
      </c>
      <c r="H27">
        <v>-7.8477805539584E-2</v>
      </c>
      <c r="I27" s="16">
        <v>-2.3095901050375302E-15</v>
      </c>
      <c r="J27" s="16">
        <v>1.8229757166513398E-14</v>
      </c>
      <c r="K27" s="16">
        <v>-2.48555380851121E-17</v>
      </c>
      <c r="L27">
        <v>6.7178437172280697E-2</v>
      </c>
      <c r="M27">
        <v>0</v>
      </c>
      <c r="N27">
        <v>0</v>
      </c>
      <c r="O27" s="16">
        <v>1.1400592159753599E-13</v>
      </c>
      <c r="P27">
        <v>0</v>
      </c>
      <c r="Q27">
        <v>-1.01875146528779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s="16">
        <v>5.7970266985564797E-16</v>
      </c>
      <c r="Z27" s="16">
        <v>7.1073929595997698E-16</v>
      </c>
      <c r="AA27" s="16">
        <v>9.2235847293481297E-16</v>
      </c>
      <c r="AB27" s="16">
        <v>2.9877747835325901E-15</v>
      </c>
      <c r="AC27" s="16">
        <v>2.5365887214396001E-15</v>
      </c>
      <c r="AD27" s="16">
        <v>-4.7494394357274704E-15</v>
      </c>
      <c r="AE27">
        <v>2.0784662843631001E-2</v>
      </c>
      <c r="AF27">
        <v>-2.4546079213352998</v>
      </c>
      <c r="AQ27" s="1">
        <f t="shared" si="0"/>
        <v>41455</v>
      </c>
      <c r="AR27" s="18">
        <f t="shared" si="0"/>
        <v>-9.5000335052677701E-2</v>
      </c>
      <c r="AS27" s="18">
        <f t="shared" si="1"/>
        <v>-0.81569416031677755</v>
      </c>
      <c r="AT27" s="18">
        <f t="shared" si="2"/>
        <v>-0.39843797107590073</v>
      </c>
      <c r="AU27" s="18">
        <f t="shared" si="3"/>
        <v>-1.0972292708273741</v>
      </c>
      <c r="AV27" s="18">
        <f t="shared" si="4"/>
        <v>6.7178437172280697E-2</v>
      </c>
      <c r="AW27" s="18">
        <f t="shared" si="5"/>
        <v>-0.13620928407861299</v>
      </c>
      <c r="AX27" s="18">
        <f t="shared" si="6"/>
        <v>-2.3095901050375302E-15</v>
      </c>
      <c r="AY27" s="18">
        <f t="shared" si="6"/>
        <v>1.8229757166513398E-14</v>
      </c>
      <c r="AZ27" s="18">
        <f t="shared" si="8"/>
        <v>4.9322396236355912E-2</v>
      </c>
      <c r="BA27" s="18">
        <f t="shared" si="7"/>
        <v>-2.4260701879426909</v>
      </c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</row>
    <row r="28" spans="1:92">
      <c r="A28" s="1">
        <v>41547</v>
      </c>
      <c r="B28">
        <v>-9.9459504432794402E-2</v>
      </c>
      <c r="C28" s="16">
        <v>7.1188151500330796E-7</v>
      </c>
      <c r="D28">
        <v>-0.77734970976780104</v>
      </c>
      <c r="E28">
        <v>-5.1549176069384003E-4</v>
      </c>
      <c r="F28">
        <v>-0.43219655771188698</v>
      </c>
      <c r="G28">
        <v>-0.123329439230251</v>
      </c>
      <c r="H28">
        <v>-0.101174806423609</v>
      </c>
      <c r="I28" s="16">
        <v>-3.1245184586860102E-15</v>
      </c>
      <c r="J28" s="16">
        <v>1.95100390744406E-14</v>
      </c>
      <c r="K28" s="16">
        <v>-8.2764100264466199E-16</v>
      </c>
      <c r="L28">
        <v>8.8510750032914004E-2</v>
      </c>
      <c r="M28">
        <v>0</v>
      </c>
      <c r="N28">
        <v>0</v>
      </c>
      <c r="O28" s="16">
        <v>1.11151981221429E-13</v>
      </c>
      <c r="P28">
        <v>0</v>
      </c>
      <c r="Q28">
        <v>-1.03853039316728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s="16">
        <v>1.09232349957525E-15</v>
      </c>
      <c r="Z28" s="16">
        <v>9.3942998486313201E-16</v>
      </c>
      <c r="AA28" s="16">
        <v>1.5796265699509999E-15</v>
      </c>
      <c r="AB28" s="16">
        <v>3.19887392239496E-15</v>
      </c>
      <c r="AC28" s="16">
        <v>3.3165455953169499E-15</v>
      </c>
      <c r="AD28" s="16">
        <v>-4.7353458917090299E-15</v>
      </c>
      <c r="AE28">
        <v>2.0525231637951301E-2</v>
      </c>
      <c r="AF28">
        <v>-2.4635192089418099</v>
      </c>
      <c r="AQ28" s="1">
        <f t="shared" si="0"/>
        <v>41547</v>
      </c>
      <c r="AR28" s="18">
        <f t="shared" si="0"/>
        <v>-9.9459504432794402E-2</v>
      </c>
      <c r="AS28" s="18">
        <f t="shared" si="1"/>
        <v>-0.77734899788628609</v>
      </c>
      <c r="AT28" s="18">
        <f t="shared" si="2"/>
        <v>-0.4327120494725808</v>
      </c>
      <c r="AU28" s="18">
        <f t="shared" si="3"/>
        <v>-1.1397051995908891</v>
      </c>
      <c r="AV28" s="18">
        <f t="shared" si="4"/>
        <v>8.8510750032914004E-2</v>
      </c>
      <c r="AW28" s="18">
        <f t="shared" si="5"/>
        <v>-0.123329439230251</v>
      </c>
      <c r="AX28" s="18">
        <f t="shared" si="6"/>
        <v>-3.1245184586860102E-15</v>
      </c>
      <c r="AY28" s="18">
        <f t="shared" si="6"/>
        <v>1.95100390744406E-14</v>
      </c>
      <c r="AZ28" s="18">
        <f t="shared" si="8"/>
        <v>4.9062965030669856E-2</v>
      </c>
      <c r="BA28" s="18">
        <f t="shared" si="7"/>
        <v>-2.434981475549201</v>
      </c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</row>
    <row r="29" spans="1:92">
      <c r="A29" s="1">
        <v>41639</v>
      </c>
      <c r="B29">
        <v>-0.11045848026907</v>
      </c>
      <c r="C29" s="16">
        <v>4.9115213698048296E-7</v>
      </c>
      <c r="D29">
        <v>-0.76365448727684604</v>
      </c>
      <c r="E29">
        <v>-5.2789789320037102E-4</v>
      </c>
      <c r="F29">
        <v>-0.38662873657173702</v>
      </c>
      <c r="G29">
        <v>-0.12257446400395899</v>
      </c>
      <c r="H29">
        <v>-0.13467821267022001</v>
      </c>
      <c r="I29" s="16">
        <v>-3.6928666610898597E-15</v>
      </c>
      <c r="J29" s="16">
        <v>2.0401116122654499E-14</v>
      </c>
      <c r="K29" s="16">
        <v>-1.70716168221467E-15</v>
      </c>
      <c r="L29">
        <v>8.55751031330238E-2</v>
      </c>
      <c r="M29">
        <v>0</v>
      </c>
      <c r="N29">
        <v>0</v>
      </c>
      <c r="O29" s="16">
        <v>1.1141049994639E-13</v>
      </c>
      <c r="P29">
        <v>0</v>
      </c>
      <c r="Q29">
        <v>-1.0522910309915301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s="16">
        <v>1.36244305129392E-15</v>
      </c>
      <c r="Z29" s="16">
        <v>1.19058480744414E-15</v>
      </c>
      <c r="AA29" s="16">
        <v>2.1225679362232701E-15</v>
      </c>
      <c r="AB29" s="16">
        <v>2.7615683813673601E-15</v>
      </c>
      <c r="AC29" s="16">
        <v>3.4712208582769099E-15</v>
      </c>
      <c r="AD29" s="16">
        <v>-4.6518672383989501E-15</v>
      </c>
      <c r="AE29">
        <v>2.02692296018935E-2</v>
      </c>
      <c r="AF29">
        <v>-2.4649684857893801</v>
      </c>
      <c r="AQ29" s="1">
        <f t="shared" si="0"/>
        <v>41639</v>
      </c>
      <c r="AR29" s="18">
        <f t="shared" si="0"/>
        <v>-0.11045848026907</v>
      </c>
      <c r="AS29" s="18">
        <f t="shared" si="1"/>
        <v>-0.76365399612470908</v>
      </c>
      <c r="AT29" s="18">
        <f t="shared" si="2"/>
        <v>-0.38715663446493737</v>
      </c>
      <c r="AU29" s="18">
        <f t="shared" si="3"/>
        <v>-1.1869692436617501</v>
      </c>
      <c r="AV29" s="18">
        <f t="shared" si="4"/>
        <v>8.55751031330238E-2</v>
      </c>
      <c r="AW29" s="18">
        <f t="shared" si="5"/>
        <v>-0.12257446400395899</v>
      </c>
      <c r="AX29" s="18">
        <f t="shared" si="6"/>
        <v>-3.6928666610898597E-15</v>
      </c>
      <c r="AY29" s="18">
        <f t="shared" si="6"/>
        <v>2.0401116122654499E-14</v>
      </c>
      <c r="AZ29" s="18">
        <f t="shared" si="8"/>
        <v>4.8806962994613387E-2</v>
      </c>
      <c r="BA29" s="18">
        <f t="shared" si="7"/>
        <v>-2.4364307523967712</v>
      </c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</row>
    <row r="30" spans="1:92">
      <c r="A30" s="1">
        <v>41729</v>
      </c>
      <c r="B30">
        <v>-0.12407675743687099</v>
      </c>
      <c r="C30" s="16">
        <v>3.1726436031369898E-7</v>
      </c>
      <c r="D30">
        <v>-0.72984999818471397</v>
      </c>
      <c r="E30">
        <v>-8.1235656836816696E-4</v>
      </c>
      <c r="F30">
        <v>-0.39644560110045302</v>
      </c>
      <c r="G30">
        <v>-0.115147705275277</v>
      </c>
      <c r="H30">
        <v>-0.124190009853006</v>
      </c>
      <c r="I30" s="16">
        <v>-3.25020582270169E-15</v>
      </c>
      <c r="J30" s="16">
        <v>2.06148900568879E-14</v>
      </c>
      <c r="K30" s="16">
        <v>-1.98864909742059E-15</v>
      </c>
      <c r="L30">
        <v>9.2730713974741599E-2</v>
      </c>
      <c r="M30">
        <v>0</v>
      </c>
      <c r="N30">
        <v>0</v>
      </c>
      <c r="O30" s="16">
        <v>1.0863109838493099E-13</v>
      </c>
      <c r="P30">
        <v>0</v>
      </c>
      <c r="Q30">
        <v>-0.97346970217957995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s="16">
        <v>1.23059706163421E-15</v>
      </c>
      <c r="Z30" s="16">
        <v>1.3549064608252801E-15</v>
      </c>
      <c r="AA30" s="16">
        <v>2.6480388623036199E-15</v>
      </c>
      <c r="AB30" s="16">
        <v>2.82066417838354E-15</v>
      </c>
      <c r="AC30" s="16">
        <v>3.0187914908726001E-15</v>
      </c>
      <c r="AD30" s="16">
        <v>-5.17139737464948E-15</v>
      </c>
      <c r="AE30">
        <v>2.0016609344004802E-2</v>
      </c>
      <c r="AF30">
        <v>-2.3512444900150302</v>
      </c>
      <c r="AQ30" s="1">
        <f t="shared" si="0"/>
        <v>41729</v>
      </c>
      <c r="AR30" s="18">
        <f t="shared" si="0"/>
        <v>-0.12407675743687099</v>
      </c>
      <c r="AS30" s="18">
        <f t="shared" si="1"/>
        <v>-0.72984968092035363</v>
      </c>
      <c r="AT30" s="18">
        <f t="shared" si="2"/>
        <v>-0.39725795766882116</v>
      </c>
      <c r="AU30" s="18">
        <f t="shared" si="3"/>
        <v>-1.0976597120325859</v>
      </c>
      <c r="AV30" s="18">
        <f t="shared" si="4"/>
        <v>9.2730713974741599E-2</v>
      </c>
      <c r="AW30" s="18">
        <f t="shared" si="5"/>
        <v>-0.115147705275277</v>
      </c>
      <c r="AX30" s="18">
        <f t="shared" si="6"/>
        <v>-3.25020582270169E-15</v>
      </c>
      <c r="AY30" s="18">
        <f t="shared" si="6"/>
        <v>2.06148900568879E-14</v>
      </c>
      <c r="AZ30" s="18">
        <f t="shared" si="8"/>
        <v>4.8554342736729081E-2</v>
      </c>
      <c r="BA30" s="18">
        <f t="shared" si="7"/>
        <v>-2.3227067566224213</v>
      </c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</row>
    <row r="31" spans="1:92">
      <c r="A31" s="1">
        <v>41820</v>
      </c>
      <c r="B31">
        <v>-0.11765066591697</v>
      </c>
      <c r="C31" s="16">
        <v>8.6220800048095705E-7</v>
      </c>
      <c r="D31">
        <v>-0.74516404562105898</v>
      </c>
      <c r="E31">
        <v>-1.7128992114594601E-4</v>
      </c>
      <c r="F31">
        <v>-0.37595769009066299</v>
      </c>
      <c r="G31">
        <v>-9.5589872912087398E-2</v>
      </c>
      <c r="H31">
        <v>-0.14530305388068701</v>
      </c>
      <c r="I31" s="16">
        <v>-4.1044178198248501E-15</v>
      </c>
      <c r="J31" s="16">
        <v>2.19055508323665E-14</v>
      </c>
      <c r="K31" s="16">
        <v>-1.5882079675090601E-15</v>
      </c>
      <c r="L31">
        <v>9.8668435884457603E-2</v>
      </c>
      <c r="M31">
        <v>0</v>
      </c>
      <c r="N31">
        <v>0</v>
      </c>
      <c r="O31" s="16">
        <v>1.0853531952988401E-13</v>
      </c>
      <c r="P31">
        <v>0</v>
      </c>
      <c r="Q31">
        <v>-0.97685957565923798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s="16">
        <v>1.6044157159188E-15</v>
      </c>
      <c r="Z31" s="16">
        <v>1.4782914167743201E-15</v>
      </c>
      <c r="AA31" s="16">
        <v>2.6236558044183702E-15</v>
      </c>
      <c r="AB31" s="16">
        <v>3.1882537085752598E-15</v>
      </c>
      <c r="AC31" s="16">
        <v>2.6479894000597302E-15</v>
      </c>
      <c r="AD31" s="16">
        <v>-5.4318837155731401E-15</v>
      </c>
      <c r="AE31">
        <v>1.9767324120569401E-2</v>
      </c>
      <c r="AF31">
        <v>-2.33825957178869</v>
      </c>
      <c r="AQ31" s="1">
        <f t="shared" si="0"/>
        <v>41820</v>
      </c>
      <c r="AR31" s="18">
        <f t="shared" si="0"/>
        <v>-0.11765066591697</v>
      </c>
      <c r="AS31" s="18">
        <f t="shared" si="1"/>
        <v>-0.74516318341305854</v>
      </c>
      <c r="AT31" s="18">
        <f t="shared" si="2"/>
        <v>-0.37612898001180894</v>
      </c>
      <c r="AU31" s="18">
        <f t="shared" si="3"/>
        <v>-1.122162629539925</v>
      </c>
      <c r="AV31" s="18">
        <f t="shared" si="4"/>
        <v>9.8668435884457603E-2</v>
      </c>
      <c r="AW31" s="18">
        <f t="shared" si="5"/>
        <v>-9.5589872912087398E-2</v>
      </c>
      <c r="AX31" s="18">
        <f t="shared" si="6"/>
        <v>-4.1044178198248501E-15</v>
      </c>
      <c r="AY31" s="18">
        <f t="shared" si="6"/>
        <v>2.19055508323665E-14</v>
      </c>
      <c r="AZ31" s="18">
        <f t="shared" si="8"/>
        <v>4.8305057513293823E-2</v>
      </c>
      <c r="BA31" s="18">
        <f t="shared" si="7"/>
        <v>-2.3097218383960811</v>
      </c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</row>
    <row r="32" spans="1:92">
      <c r="A32" s="1">
        <v>41912</v>
      </c>
      <c r="B32">
        <v>-0.122205790077314</v>
      </c>
      <c r="C32" s="16">
        <v>5.7215502994906297E-7</v>
      </c>
      <c r="D32">
        <v>-0.79292122719305003</v>
      </c>
      <c r="E32" s="16">
        <v>7.8812879120564001E-5</v>
      </c>
      <c r="F32">
        <v>-0.36066427933205403</v>
      </c>
      <c r="G32">
        <v>-7.8805676771005306E-2</v>
      </c>
      <c r="H32">
        <v>-0.171636627945042</v>
      </c>
      <c r="I32" s="16">
        <v>-4.3259702029358401E-15</v>
      </c>
      <c r="J32" s="16">
        <v>2.2851239009496301E-14</v>
      </c>
      <c r="K32" s="16">
        <v>-2.25871648781104E-15</v>
      </c>
      <c r="L32">
        <v>8.7895204086533299E-2</v>
      </c>
      <c r="M32">
        <v>0</v>
      </c>
      <c r="N32">
        <v>0</v>
      </c>
      <c r="O32" s="16">
        <v>1.08698078700828E-13</v>
      </c>
      <c r="P32">
        <v>0</v>
      </c>
      <c r="Q32">
        <v>-0.949080559700337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s="16">
        <v>1.6838312609539499E-15</v>
      </c>
      <c r="Z32" s="16">
        <v>1.8325304993732399E-15</v>
      </c>
      <c r="AA32" s="16">
        <v>2.5071296300873899E-15</v>
      </c>
      <c r="AB32" s="16">
        <v>3.0647557815872502E-15</v>
      </c>
      <c r="AC32" s="16">
        <v>2.5514254703496201E-15</v>
      </c>
      <c r="AD32" s="16">
        <v>-5.5659425071384096E-15</v>
      </c>
      <c r="AE32">
        <v>1.95213278279683E-2</v>
      </c>
      <c r="AF32">
        <v>-2.3678182440700102</v>
      </c>
      <c r="AQ32" s="1">
        <f t="shared" si="0"/>
        <v>41912</v>
      </c>
      <c r="AR32" s="18">
        <f t="shared" si="0"/>
        <v>-0.122205790077314</v>
      </c>
      <c r="AS32" s="18">
        <f t="shared" si="1"/>
        <v>-0.79292065503802012</v>
      </c>
      <c r="AT32" s="18">
        <f t="shared" si="2"/>
        <v>-0.36058546645293349</v>
      </c>
      <c r="AU32" s="18">
        <f t="shared" si="3"/>
        <v>-1.120717187645379</v>
      </c>
      <c r="AV32" s="18">
        <f t="shared" si="4"/>
        <v>8.7895204086533299E-2</v>
      </c>
      <c r="AW32" s="18">
        <f t="shared" si="5"/>
        <v>-7.8805676771005306E-2</v>
      </c>
      <c r="AX32" s="18">
        <f t="shared" si="6"/>
        <v>-4.3259702029358401E-15</v>
      </c>
      <c r="AY32" s="18">
        <f t="shared" si="6"/>
        <v>2.2851239009496301E-14</v>
      </c>
      <c r="AZ32" s="18">
        <f t="shared" si="8"/>
        <v>4.8059061220699126E-2</v>
      </c>
      <c r="BA32" s="18">
        <f t="shared" si="7"/>
        <v>-2.3392805106774013</v>
      </c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</row>
    <row r="33" spans="1:92">
      <c r="A33" s="1">
        <v>42004</v>
      </c>
      <c r="B33">
        <v>-0.12684931984071601</v>
      </c>
      <c r="C33" s="16">
        <v>9.1500363255624703E-7</v>
      </c>
      <c r="D33">
        <v>-0.88704328473530103</v>
      </c>
      <c r="E33">
        <v>4.7513532609193097E-4</v>
      </c>
      <c r="F33">
        <v>-0.39825121081679898</v>
      </c>
      <c r="G33">
        <v>-6.6108421019990704E-2</v>
      </c>
      <c r="H33">
        <v>-0.16827674420518901</v>
      </c>
      <c r="I33" s="16">
        <v>-3.8045495914073499E-15</v>
      </c>
      <c r="J33" s="16">
        <v>2.33589691384261E-14</v>
      </c>
      <c r="K33" s="16">
        <v>-1.7351205837513499E-15</v>
      </c>
      <c r="L33">
        <v>4.81651994883113E-2</v>
      </c>
      <c r="M33">
        <v>0</v>
      </c>
      <c r="N33">
        <v>0</v>
      </c>
      <c r="O33" s="16">
        <v>1.09356966400974E-13</v>
      </c>
      <c r="P33">
        <v>0</v>
      </c>
      <c r="Q33">
        <v>-0.89331498985510505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s="16">
        <v>1.74457730148635E-15</v>
      </c>
      <c r="Z33" s="16">
        <v>1.83085711387667E-15</v>
      </c>
      <c r="AA33" s="16">
        <v>2.6595256426257599E-15</v>
      </c>
      <c r="AB33" s="16">
        <v>3.23154579363867E-15</v>
      </c>
      <c r="AC33" s="16">
        <v>2.6190268186991199E-15</v>
      </c>
      <c r="AD33" s="16">
        <v>-5.0991797428987201E-15</v>
      </c>
      <c r="AE33">
        <v>1.9278574995082599E-2</v>
      </c>
      <c r="AF33">
        <v>-2.4719241456598402</v>
      </c>
      <c r="AQ33" s="1">
        <f t="shared" si="0"/>
        <v>42004</v>
      </c>
      <c r="AR33" s="18">
        <f t="shared" si="0"/>
        <v>-0.12684931984071601</v>
      </c>
      <c r="AS33" s="18">
        <f t="shared" si="1"/>
        <v>-0.8870423697316685</v>
      </c>
      <c r="AT33" s="18">
        <f t="shared" si="2"/>
        <v>-0.39777607549070704</v>
      </c>
      <c r="AU33" s="18">
        <f t="shared" si="3"/>
        <v>-1.0615917340602941</v>
      </c>
      <c r="AV33" s="18">
        <f t="shared" si="4"/>
        <v>4.81651994883113E-2</v>
      </c>
      <c r="AW33" s="18">
        <f t="shared" si="5"/>
        <v>-6.6108421019990704E-2</v>
      </c>
      <c r="AX33" s="18">
        <f t="shared" si="6"/>
        <v>-3.8045495914073499E-15</v>
      </c>
      <c r="AY33" s="18">
        <f t="shared" si="6"/>
        <v>2.33589691384261E-14</v>
      </c>
      <c r="AZ33" s="18">
        <f t="shared" si="8"/>
        <v>4.7816308387814574E-2</v>
      </c>
      <c r="BA33" s="18">
        <f t="shared" si="7"/>
        <v>-2.4433864122672313</v>
      </c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</row>
    <row r="34" spans="1:92">
      <c r="A34" s="1">
        <v>42094</v>
      </c>
      <c r="B34">
        <v>-0.123198816062282</v>
      </c>
      <c r="C34" s="16">
        <v>2.6839368456097802E-7</v>
      </c>
      <c r="D34">
        <v>-0.95276763861036395</v>
      </c>
      <c r="E34">
        <v>1.6306875414955101E-4</v>
      </c>
      <c r="F34">
        <v>-0.42364648316528403</v>
      </c>
      <c r="G34">
        <v>-4.9090149813096298E-2</v>
      </c>
      <c r="H34">
        <v>-0.18807420498631899</v>
      </c>
      <c r="I34" s="16">
        <v>-3.16563916966231E-15</v>
      </c>
      <c r="J34" s="16">
        <v>2.3591558580295401E-14</v>
      </c>
      <c r="K34" s="16">
        <v>-2.97816499494933E-15</v>
      </c>
      <c r="L34">
        <v>4.2675092088514797E-2</v>
      </c>
      <c r="M34">
        <v>0</v>
      </c>
      <c r="N34">
        <v>0</v>
      </c>
      <c r="O34" s="16">
        <v>1.07293540224498E-13</v>
      </c>
      <c r="P34">
        <v>0</v>
      </c>
      <c r="Q34">
        <v>-0.79440808189980805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s="16">
        <v>1.65527609784499E-15</v>
      </c>
      <c r="Z34" s="16">
        <v>1.8540339031768698E-15</v>
      </c>
      <c r="AA34" s="16">
        <v>2.6920534139873399E-15</v>
      </c>
      <c r="AB34" s="16">
        <v>3.1591562522494899E-15</v>
      </c>
      <c r="AC34" s="16">
        <v>2.8120045095894002E-15</v>
      </c>
      <c r="AD34" s="16">
        <v>-4.97092676412931E-15</v>
      </c>
      <c r="AE34">
        <v>1.90390207757383E-2</v>
      </c>
      <c r="AF34">
        <v>-2.4693079245249301</v>
      </c>
      <c r="AQ34" s="1">
        <f t="shared" ref="AQ34:AR65" si="9">+A34</f>
        <v>42094</v>
      </c>
      <c r="AR34" s="18">
        <f t="shared" si="9"/>
        <v>-0.123198816062282</v>
      </c>
      <c r="AS34" s="18">
        <f t="shared" si="1"/>
        <v>-0.95276737021667934</v>
      </c>
      <c r="AT34" s="18">
        <f t="shared" si="2"/>
        <v>-0.42348341441113446</v>
      </c>
      <c r="AU34" s="18">
        <f t="shared" si="3"/>
        <v>-0.98248228688612704</v>
      </c>
      <c r="AV34" s="18">
        <f t="shared" si="4"/>
        <v>4.2675092088514797E-2</v>
      </c>
      <c r="AW34" s="18">
        <f t="shared" si="5"/>
        <v>-4.9090149813096298E-2</v>
      </c>
      <c r="AX34" s="18">
        <f t="shared" ref="AX34:AY65" si="10">+I34</f>
        <v>-3.16563916966231E-15</v>
      </c>
      <c r="AY34" s="18">
        <f t="shared" si="10"/>
        <v>2.3591558580295401E-14</v>
      </c>
      <c r="AZ34" s="18">
        <f t="shared" si="8"/>
        <v>4.7576754168462729E-2</v>
      </c>
      <c r="BA34" s="18">
        <f t="shared" si="7"/>
        <v>-2.4407701911323212</v>
      </c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</row>
    <row r="35" spans="1:92">
      <c r="A35" s="1">
        <v>42185</v>
      </c>
      <c r="B35">
        <v>-0.12668424897153499</v>
      </c>
      <c r="C35" s="16">
        <v>-8.5317316134579695E-8</v>
      </c>
      <c r="D35">
        <v>-0.97219308242935598</v>
      </c>
      <c r="E35" s="16">
        <v>5.28617511691326E-5</v>
      </c>
      <c r="F35">
        <v>-0.402005043748835</v>
      </c>
      <c r="G35">
        <v>-4.0533219287402597E-2</v>
      </c>
      <c r="H35">
        <v>-0.20204988904581</v>
      </c>
      <c r="I35" s="16">
        <v>-4.4773785621788903E-15</v>
      </c>
      <c r="J35" s="16">
        <v>2.3974305600054601E-14</v>
      </c>
      <c r="K35" s="16">
        <v>-2.88602473659342E-15</v>
      </c>
      <c r="L35">
        <v>3.1196392626740999E-2</v>
      </c>
      <c r="M35">
        <v>0</v>
      </c>
      <c r="N35">
        <v>0</v>
      </c>
      <c r="O35" s="16">
        <v>1.06716106992688E-13</v>
      </c>
      <c r="P35">
        <v>0</v>
      </c>
      <c r="Q35">
        <v>-0.702416473865624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s="16">
        <v>1.5836707318328899E-15</v>
      </c>
      <c r="Z35" s="16">
        <v>1.8040708419249299E-15</v>
      </c>
      <c r="AA35" s="16">
        <v>2.57372229462001E-15</v>
      </c>
      <c r="AB35" s="16">
        <v>3.2832737192819499E-15</v>
      </c>
      <c r="AC35" s="16">
        <v>2.8396855216266902E-15</v>
      </c>
      <c r="AD35" s="16">
        <v>-4.7752520495353397E-15</v>
      </c>
      <c r="AE35">
        <v>1.8802620941197501E-2</v>
      </c>
      <c r="AF35">
        <v>-2.3958301673466398</v>
      </c>
      <c r="AQ35" s="1">
        <f t="shared" si="9"/>
        <v>42185</v>
      </c>
      <c r="AR35" s="18">
        <f t="shared" si="9"/>
        <v>-0.12668424897153499</v>
      </c>
      <c r="AS35" s="18">
        <f t="shared" si="1"/>
        <v>-0.97219316774667208</v>
      </c>
      <c r="AT35" s="18">
        <f t="shared" si="2"/>
        <v>-0.40195218199766586</v>
      </c>
      <c r="AU35" s="18">
        <f t="shared" si="3"/>
        <v>-0.90446636291143401</v>
      </c>
      <c r="AV35" s="18">
        <f t="shared" si="4"/>
        <v>3.1196392626740999E-2</v>
      </c>
      <c r="AW35" s="18">
        <f t="shared" si="5"/>
        <v>-4.0533219287402597E-2</v>
      </c>
      <c r="AX35" s="18">
        <f t="shared" si="10"/>
        <v>-4.4773785621788903E-15</v>
      </c>
      <c r="AY35" s="18">
        <f t="shared" si="10"/>
        <v>2.3974305600054601E-14</v>
      </c>
      <c r="AZ35" s="18">
        <f t="shared" si="8"/>
        <v>4.7340354333918463E-2</v>
      </c>
      <c r="BA35" s="18">
        <f t="shared" si="7"/>
        <v>-2.3672924339540309</v>
      </c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</row>
    <row r="36" spans="1:92">
      <c r="A36" s="1">
        <v>42277</v>
      </c>
      <c r="B36">
        <v>-0.13477040855068201</v>
      </c>
      <c r="C36" s="16">
        <v>-3.5203190492091502E-8</v>
      </c>
      <c r="D36">
        <v>-1.1163472931318701</v>
      </c>
      <c r="E36">
        <v>3.4036847352695502E-4</v>
      </c>
      <c r="F36">
        <v>-0.44297522341503998</v>
      </c>
      <c r="G36">
        <v>-1.98997430648617E-2</v>
      </c>
      <c r="H36">
        <v>-0.197648970080195</v>
      </c>
      <c r="I36" s="16">
        <v>-4.1984328628498603E-15</v>
      </c>
      <c r="J36" s="16">
        <v>2.4475179376844001E-14</v>
      </c>
      <c r="K36" s="16">
        <v>-2.2361377204571501E-15</v>
      </c>
      <c r="L36">
        <v>1.2887355722566199E-2</v>
      </c>
      <c r="M36">
        <v>0</v>
      </c>
      <c r="N36">
        <v>0</v>
      </c>
      <c r="O36" s="16">
        <v>1.07279789679456E-13</v>
      </c>
      <c r="P36">
        <v>0</v>
      </c>
      <c r="Q36">
        <v>-0.71970961163829195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s="16">
        <v>1.73097986610455E-15</v>
      </c>
      <c r="Z36" s="16">
        <v>1.8700705484973702E-15</v>
      </c>
      <c r="AA36" s="16">
        <v>2.8297129349372901E-15</v>
      </c>
      <c r="AB36" s="16">
        <v>3.4255114192909001E-15</v>
      </c>
      <c r="AC36" s="16">
        <v>3.0395693468810999E-15</v>
      </c>
      <c r="AD36" s="16">
        <v>-4.5551332223423502E-15</v>
      </c>
      <c r="AE36">
        <v>1.8569331872696101E-2</v>
      </c>
      <c r="AF36">
        <v>-2.5995542290152098</v>
      </c>
      <c r="AQ36" s="1">
        <f t="shared" si="9"/>
        <v>42277</v>
      </c>
      <c r="AR36" s="18">
        <f t="shared" si="9"/>
        <v>-0.13477040855068201</v>
      </c>
      <c r="AS36" s="18">
        <f t="shared" si="1"/>
        <v>-1.1163473283350607</v>
      </c>
      <c r="AT36" s="18">
        <f t="shared" si="2"/>
        <v>-0.442634854941513</v>
      </c>
      <c r="AU36" s="18">
        <f t="shared" si="3"/>
        <v>-0.91735858171848694</v>
      </c>
      <c r="AV36" s="18">
        <f t="shared" si="4"/>
        <v>1.2887355722566199E-2</v>
      </c>
      <c r="AW36" s="18">
        <f t="shared" si="5"/>
        <v>-1.98997430648617E-2</v>
      </c>
      <c r="AX36" s="18">
        <f t="shared" si="10"/>
        <v>-4.1984328628498603E-15</v>
      </c>
      <c r="AY36" s="18">
        <f t="shared" si="10"/>
        <v>2.4475179376844001E-14</v>
      </c>
      <c r="AZ36" s="18">
        <f t="shared" si="8"/>
        <v>4.7107065265416734E-2</v>
      </c>
      <c r="BA36" s="18">
        <f t="shared" si="7"/>
        <v>-2.5710164956226009</v>
      </c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</row>
    <row r="37" spans="1:92">
      <c r="A37" s="1">
        <v>42369</v>
      </c>
      <c r="B37">
        <v>-0.133004716171574</v>
      </c>
      <c r="C37" s="16">
        <v>-2.6773520312372701E-7</v>
      </c>
      <c r="D37">
        <v>-1.1033277455831101</v>
      </c>
      <c r="E37">
        <v>-1.59364577174768E-4</v>
      </c>
      <c r="F37">
        <v>-0.457918794270394</v>
      </c>
      <c r="G37">
        <v>-1.2177543419582101E-2</v>
      </c>
      <c r="H37">
        <v>-0.183258001378728</v>
      </c>
      <c r="I37" s="16">
        <v>-3.8171753544476604E-15</v>
      </c>
      <c r="J37" s="16">
        <v>2.5278088427139501E-14</v>
      </c>
      <c r="K37" s="16">
        <v>-2.4722115003277998E-15</v>
      </c>
      <c r="L37">
        <v>-9.8239354586208295E-3</v>
      </c>
      <c r="M37">
        <v>0</v>
      </c>
      <c r="N37">
        <v>0</v>
      </c>
      <c r="O37" s="16">
        <v>1.07861565737413E-13</v>
      </c>
      <c r="P37">
        <v>0</v>
      </c>
      <c r="Q37">
        <v>-0.71815864178835997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s="16">
        <v>1.6155518994065201E-15</v>
      </c>
      <c r="Z37" s="16">
        <v>1.95407645286986E-15</v>
      </c>
      <c r="AA37" s="16">
        <v>2.8381661565078702E-15</v>
      </c>
      <c r="AB37" s="16">
        <v>3.4998982395434202E-15</v>
      </c>
      <c r="AC37" s="16">
        <v>3.09042362176623E-15</v>
      </c>
      <c r="AD37" s="16">
        <v>-4.4390970311832902E-15</v>
      </c>
      <c r="AE37">
        <v>1.8339110554027201E-2</v>
      </c>
      <c r="AF37">
        <v>-2.5994898998285798</v>
      </c>
      <c r="AQ37" s="1">
        <f t="shared" si="9"/>
        <v>42369</v>
      </c>
      <c r="AR37" s="18">
        <f t="shared" si="9"/>
        <v>-0.133004716171574</v>
      </c>
      <c r="AS37" s="18">
        <f t="shared" si="1"/>
        <v>-1.1033280133183132</v>
      </c>
      <c r="AT37" s="18">
        <f t="shared" si="2"/>
        <v>-0.45807815884756875</v>
      </c>
      <c r="AU37" s="18">
        <f t="shared" si="3"/>
        <v>-0.90141664316708803</v>
      </c>
      <c r="AV37" s="18">
        <f t="shared" si="4"/>
        <v>-9.8239354586208295E-3</v>
      </c>
      <c r="AW37" s="18">
        <f t="shared" si="5"/>
        <v>-1.2177543419582101E-2</v>
      </c>
      <c r="AX37" s="18">
        <f t="shared" si="10"/>
        <v>-3.8171753544476604E-15</v>
      </c>
      <c r="AY37" s="18">
        <f t="shared" si="10"/>
        <v>2.5278088427139501E-14</v>
      </c>
      <c r="AZ37" s="18">
        <f t="shared" si="8"/>
        <v>4.687684394675494E-2</v>
      </c>
      <c r="BA37" s="18">
        <f t="shared" si="7"/>
        <v>-2.5709521664359709</v>
      </c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</row>
    <row r="38" spans="1:92">
      <c r="A38" s="1">
        <v>42460</v>
      </c>
      <c r="B38">
        <v>-0.13194735417491199</v>
      </c>
      <c r="C38" s="16">
        <v>9.3546297640816504E-8</v>
      </c>
      <c r="D38">
        <v>-1.2599329977856499</v>
      </c>
      <c r="E38">
        <v>7.4286621638327904E-4</v>
      </c>
      <c r="F38">
        <v>-0.46600653826320798</v>
      </c>
      <c r="G38">
        <v>-1.07475694808329E-2</v>
      </c>
      <c r="H38">
        <v>-0.18918108866894801</v>
      </c>
      <c r="I38" s="16">
        <v>-4.0936819320477097E-15</v>
      </c>
      <c r="J38" s="16">
        <v>2.5950379497952499E-14</v>
      </c>
      <c r="K38" s="16">
        <v>-1.9047692398691001E-15</v>
      </c>
      <c r="L38">
        <v>-2.2938741565291399E-2</v>
      </c>
      <c r="M38">
        <v>0</v>
      </c>
      <c r="N38">
        <v>0</v>
      </c>
      <c r="O38" s="16">
        <v>1.08509971547193E-13</v>
      </c>
      <c r="P38">
        <v>0</v>
      </c>
      <c r="Q38">
        <v>-0.69282956334352996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s="16">
        <v>1.8816960092209901E-15</v>
      </c>
      <c r="Z38" s="16">
        <v>2.1296303562730998E-15</v>
      </c>
      <c r="AA38" s="16">
        <v>3.03791119894133E-15</v>
      </c>
      <c r="AB38" s="16">
        <v>3.6437649799192598E-15</v>
      </c>
      <c r="AC38" s="16">
        <v>3.1981260422831899E-15</v>
      </c>
      <c r="AD38" s="16">
        <v>-4.2773787781268201E-15</v>
      </c>
      <c r="AE38">
        <v>1.8111914564175501E-2</v>
      </c>
      <c r="AF38">
        <v>-2.7547289789553702</v>
      </c>
      <c r="AQ38" s="1">
        <f t="shared" si="9"/>
        <v>42460</v>
      </c>
      <c r="AR38" s="18">
        <f t="shared" si="9"/>
        <v>-0.13194735417491199</v>
      </c>
      <c r="AS38" s="18">
        <f t="shared" si="1"/>
        <v>-1.2599329042393523</v>
      </c>
      <c r="AT38" s="18">
        <f t="shared" si="2"/>
        <v>-0.46526367204682473</v>
      </c>
      <c r="AU38" s="18">
        <f t="shared" si="3"/>
        <v>-0.88201065201247797</v>
      </c>
      <c r="AV38" s="18">
        <f t="shared" si="4"/>
        <v>-2.2938741565291399E-2</v>
      </c>
      <c r="AW38" s="18">
        <f t="shared" si="5"/>
        <v>-1.07475694808329E-2</v>
      </c>
      <c r="AX38" s="18">
        <f t="shared" si="10"/>
        <v>-4.0936819320477097E-15</v>
      </c>
      <c r="AY38" s="18">
        <f t="shared" si="10"/>
        <v>2.5950379497952499E-14</v>
      </c>
      <c r="AZ38" s="18">
        <f t="shared" si="8"/>
        <v>4.6649647956908166E-2</v>
      </c>
      <c r="BA38" s="18">
        <f t="shared" si="7"/>
        <v>-2.7261912455627613</v>
      </c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</row>
    <row r="39" spans="1:92">
      <c r="A39" s="1">
        <v>42551</v>
      </c>
      <c r="B39">
        <v>-0.14498140937162601</v>
      </c>
      <c r="C39" s="16">
        <v>-1.3710016484206199E-7</v>
      </c>
      <c r="D39">
        <v>-1.1243762943094999</v>
      </c>
      <c r="E39">
        <v>1.78193228801451E-4</v>
      </c>
      <c r="F39">
        <v>-0.42906938645167497</v>
      </c>
      <c r="G39">
        <v>-1.9302232362252002E-2</v>
      </c>
      <c r="H39">
        <v>-0.172990188275638</v>
      </c>
      <c r="I39" s="16">
        <v>-5.5993200431517601E-15</v>
      </c>
      <c r="J39" s="16">
        <v>2.6751144559874999E-14</v>
      </c>
      <c r="K39" s="16">
        <v>-2.2251751580298701E-15</v>
      </c>
      <c r="L39">
        <v>1.52694929428106E-2</v>
      </c>
      <c r="M39">
        <v>0</v>
      </c>
      <c r="N39">
        <v>0</v>
      </c>
      <c r="O39" s="16">
        <v>1.06340368245509E-13</v>
      </c>
      <c r="P39">
        <v>0</v>
      </c>
      <c r="Q39">
        <v>-0.70316742585055303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s="16">
        <v>1.73604528338232E-15</v>
      </c>
      <c r="Z39" s="16">
        <v>2.0284342495288001E-15</v>
      </c>
      <c r="AA39" s="16">
        <v>2.9038147735071301E-15</v>
      </c>
      <c r="AB39" s="16">
        <v>3.4687251225590998E-15</v>
      </c>
      <c r="AC39" s="16">
        <v>2.9910319721406798E-15</v>
      </c>
      <c r="AD39" s="16">
        <v>-4.2893586169068103E-15</v>
      </c>
      <c r="AE39">
        <v>1.7887702070000001E-2</v>
      </c>
      <c r="AF39">
        <v>-2.5605516854796599</v>
      </c>
      <c r="AQ39" s="1">
        <f t="shared" si="9"/>
        <v>42551</v>
      </c>
      <c r="AR39" s="18">
        <f t="shared" si="9"/>
        <v>-0.14498140937162601</v>
      </c>
      <c r="AS39" s="18">
        <f t="shared" si="1"/>
        <v>-1.1243764314096647</v>
      </c>
      <c r="AT39" s="18">
        <f t="shared" si="2"/>
        <v>-0.4288911932228735</v>
      </c>
      <c r="AU39" s="18">
        <f t="shared" si="3"/>
        <v>-0.87615761412619109</v>
      </c>
      <c r="AV39" s="18">
        <f t="shared" si="4"/>
        <v>1.52694929428106E-2</v>
      </c>
      <c r="AW39" s="18">
        <f t="shared" si="5"/>
        <v>-1.9302232362252002E-2</v>
      </c>
      <c r="AX39" s="18">
        <f t="shared" si="10"/>
        <v>-5.5993200431517601E-15</v>
      </c>
      <c r="AY39" s="18">
        <f t="shared" si="10"/>
        <v>2.6751144559874999E-14</v>
      </c>
      <c r="AZ39" s="18">
        <f t="shared" si="8"/>
        <v>4.6425435462724804E-2</v>
      </c>
      <c r="BA39" s="18">
        <f t="shared" si="7"/>
        <v>-2.532013952087051</v>
      </c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</row>
    <row r="40" spans="1:92">
      <c r="A40" s="1">
        <v>42643</v>
      </c>
      <c r="B40">
        <v>-0.14639908930706599</v>
      </c>
      <c r="C40" s="16">
        <v>8.6988575424485604E-8</v>
      </c>
      <c r="D40">
        <v>-1.08326438156615</v>
      </c>
      <c r="E40">
        <v>5.91866962896687E-4</v>
      </c>
      <c r="F40">
        <v>-0.38499961185707898</v>
      </c>
      <c r="G40">
        <v>-1.8614333216942301E-2</v>
      </c>
      <c r="H40">
        <v>-0.18494255405828</v>
      </c>
      <c r="I40" s="16">
        <v>-5.3593155067733401E-15</v>
      </c>
      <c r="J40" s="16">
        <v>2.75396532514738E-14</v>
      </c>
      <c r="K40" s="16">
        <v>-2.1071479932727602E-15</v>
      </c>
      <c r="L40">
        <v>2.4889234861636599E-2</v>
      </c>
      <c r="M40">
        <v>0</v>
      </c>
      <c r="N40">
        <v>0</v>
      </c>
      <c r="O40" s="16">
        <v>1.06342042663763E-13</v>
      </c>
      <c r="P40">
        <v>0</v>
      </c>
      <c r="Q40">
        <v>-0.679685628705474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s="16">
        <v>1.7817143304466802E-15</v>
      </c>
      <c r="Z40" s="16">
        <v>2.0369492161791599E-15</v>
      </c>
      <c r="AA40" s="16">
        <v>2.8776923711875102E-15</v>
      </c>
      <c r="AB40" s="16">
        <v>3.4085131219538799E-15</v>
      </c>
      <c r="AC40" s="16">
        <v>3.0312983048321802E-15</v>
      </c>
      <c r="AD40" s="16">
        <v>-4.0546667698885401E-15</v>
      </c>
      <c r="AE40">
        <v>1.7666431818967598E-2</v>
      </c>
      <c r="AF40">
        <v>-2.4547579780787698</v>
      </c>
      <c r="AQ40" s="1">
        <f t="shared" si="9"/>
        <v>42643</v>
      </c>
      <c r="AR40" s="18">
        <f t="shared" si="9"/>
        <v>-0.14639908930706599</v>
      </c>
      <c r="AS40" s="18">
        <f t="shared" si="1"/>
        <v>-1.0832642945775746</v>
      </c>
      <c r="AT40" s="18">
        <f t="shared" si="2"/>
        <v>-0.38440774489418228</v>
      </c>
      <c r="AU40" s="18">
        <f t="shared" si="3"/>
        <v>-0.86462818276375397</v>
      </c>
      <c r="AV40" s="18">
        <f t="shared" si="4"/>
        <v>2.4889234861636599E-2</v>
      </c>
      <c r="AW40" s="18">
        <f t="shared" si="5"/>
        <v>-1.8614333216942301E-2</v>
      </c>
      <c r="AX40" s="18">
        <f t="shared" si="10"/>
        <v>-5.3593155067733401E-15</v>
      </c>
      <c r="AY40" s="18">
        <f t="shared" si="10"/>
        <v>2.75396532514738E-14</v>
      </c>
      <c r="AZ40" s="18">
        <f t="shared" si="8"/>
        <v>4.6204165211699441E-2</v>
      </c>
      <c r="BA40" s="18">
        <f t="shared" si="7"/>
        <v>-2.4262202446861609</v>
      </c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</row>
    <row r="41" spans="1:92">
      <c r="A41" s="1">
        <v>42735</v>
      </c>
      <c r="B41">
        <v>-0.14880179390116</v>
      </c>
      <c r="C41" s="16">
        <v>-4.7802713055899396E-7</v>
      </c>
      <c r="D41">
        <v>-0.93414694917901597</v>
      </c>
      <c r="E41">
        <v>1.78081257554925E-4</v>
      </c>
      <c r="F41">
        <v>-0.32383090449555002</v>
      </c>
      <c r="G41">
        <v>-1.2550744105492199E-2</v>
      </c>
      <c r="H41">
        <v>-0.19183765107599801</v>
      </c>
      <c r="I41" s="16">
        <v>-5.4778526988335303E-15</v>
      </c>
      <c r="J41" s="16">
        <v>2.804191438763E-14</v>
      </c>
      <c r="K41" s="16">
        <v>-2.6510612192812001E-15</v>
      </c>
      <c r="L41">
        <v>4.0817602844639103E-2</v>
      </c>
      <c r="M41">
        <v>0</v>
      </c>
      <c r="N41">
        <v>0</v>
      </c>
      <c r="O41" s="16">
        <v>1.05930982578599E-13</v>
      </c>
      <c r="P41">
        <v>0</v>
      </c>
      <c r="Q41">
        <v>-0.64744036230927104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s="16">
        <v>1.6299792909456301E-15</v>
      </c>
      <c r="Z41" s="16">
        <v>1.8740148203790498E-15</v>
      </c>
      <c r="AA41" s="16">
        <v>2.7126416444546399E-15</v>
      </c>
      <c r="AB41" s="16">
        <v>3.3347524846047002E-15</v>
      </c>
      <c r="AC41" s="16">
        <v>3.0662808231720401E-15</v>
      </c>
      <c r="AD41" s="16">
        <v>-4.1432975645381398E-15</v>
      </c>
      <c r="AE41">
        <v>1.74480631319405E-2</v>
      </c>
      <c r="AF41">
        <v>-2.2001651358593399</v>
      </c>
      <c r="AQ41" s="1">
        <f t="shared" si="9"/>
        <v>42735</v>
      </c>
      <c r="AR41" s="18">
        <f t="shared" si="9"/>
        <v>-0.14880179390116</v>
      </c>
      <c r="AS41" s="18">
        <f t="shared" si="1"/>
        <v>-0.93414742720614652</v>
      </c>
      <c r="AT41" s="18">
        <f t="shared" si="2"/>
        <v>-0.3236528232379951</v>
      </c>
      <c r="AU41" s="18">
        <f t="shared" si="3"/>
        <v>-0.83927801338526908</v>
      </c>
      <c r="AV41" s="18">
        <f t="shared" si="4"/>
        <v>4.0817602844639103E-2</v>
      </c>
      <c r="AW41" s="18">
        <f t="shared" si="5"/>
        <v>-1.2550744105492199E-2</v>
      </c>
      <c r="AX41" s="18">
        <f t="shared" si="10"/>
        <v>-5.4778526988335303E-15</v>
      </c>
      <c r="AY41" s="18">
        <f t="shared" si="10"/>
        <v>2.804191438763E-14</v>
      </c>
      <c r="AZ41" s="18">
        <f t="shared" si="8"/>
        <v>4.5985796524670261E-2</v>
      </c>
      <c r="BA41" s="18">
        <f t="shared" si="7"/>
        <v>-2.171627402466731</v>
      </c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</row>
    <row r="42" spans="1:92">
      <c r="A42" s="1">
        <v>42825</v>
      </c>
      <c r="B42">
        <v>-0.155620411539487</v>
      </c>
      <c r="C42" s="16">
        <v>1.11659881076365E-7</v>
      </c>
      <c r="D42">
        <v>-0.83224888984942602</v>
      </c>
      <c r="E42">
        <v>4.7467126432673001E-4</v>
      </c>
      <c r="F42">
        <v>-0.30116622600738402</v>
      </c>
      <c r="G42">
        <v>-2.2688969379257198E-2</v>
      </c>
      <c r="H42">
        <v>-0.195525123630822</v>
      </c>
      <c r="I42" s="16">
        <v>-5.8293455364732001E-15</v>
      </c>
      <c r="J42" s="16">
        <v>2.8492063724448899E-14</v>
      </c>
      <c r="K42" s="16">
        <v>-2.3415528372017599E-15</v>
      </c>
      <c r="L42">
        <v>3.8768377305605901E-2</v>
      </c>
      <c r="M42">
        <v>0</v>
      </c>
      <c r="N42">
        <v>0</v>
      </c>
      <c r="O42" s="16">
        <v>1.0554732394054999E-13</v>
      </c>
      <c r="P42">
        <v>0</v>
      </c>
      <c r="Q42">
        <v>-0.61935981605406898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s="16">
        <v>1.6478465097235301E-15</v>
      </c>
      <c r="Z42" s="16">
        <v>1.86565331069964E-15</v>
      </c>
      <c r="AA42" s="16">
        <v>2.77216026547613E-15</v>
      </c>
      <c r="AB42" s="16">
        <v>3.4701909182461401E-15</v>
      </c>
      <c r="AC42" s="16">
        <v>3.0203957256879698E-15</v>
      </c>
      <c r="AD42" s="16">
        <v>-4.1239566130674902E-15</v>
      </c>
      <c r="AE42">
        <v>1.72325558960136E-2</v>
      </c>
      <c r="AF42">
        <v>-2.0701337203344798</v>
      </c>
      <c r="AQ42" s="1">
        <f t="shared" si="9"/>
        <v>42825</v>
      </c>
      <c r="AR42" s="18">
        <f t="shared" si="9"/>
        <v>-0.155620411539487</v>
      </c>
      <c r="AS42" s="18">
        <f t="shared" si="1"/>
        <v>-0.8322487781895449</v>
      </c>
      <c r="AT42" s="18">
        <f t="shared" si="2"/>
        <v>-0.30069155474305731</v>
      </c>
      <c r="AU42" s="18">
        <f t="shared" si="3"/>
        <v>-0.81488493968489095</v>
      </c>
      <c r="AV42" s="18">
        <f t="shared" si="4"/>
        <v>3.8768377305605901E-2</v>
      </c>
      <c r="AW42" s="18">
        <f t="shared" si="5"/>
        <v>-2.2688969379257198E-2</v>
      </c>
      <c r="AX42" s="18">
        <f t="shared" si="10"/>
        <v>-5.8293455364732001E-15</v>
      </c>
      <c r="AY42" s="18">
        <f t="shared" si="10"/>
        <v>2.8492063724448899E-14</v>
      </c>
      <c r="AZ42" s="18">
        <f t="shared" si="8"/>
        <v>4.5770289288738039E-2</v>
      </c>
      <c r="BA42" s="18">
        <f t="shared" si="7"/>
        <v>-2.0415959869418709</v>
      </c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</row>
    <row r="43" spans="1:92">
      <c r="A43" s="1">
        <v>42916</v>
      </c>
      <c r="B43">
        <v>-0.15174884053153301</v>
      </c>
      <c r="C43" s="16">
        <v>-2.1010307317663901E-8</v>
      </c>
      <c r="D43">
        <v>-0.79859984113681903</v>
      </c>
      <c r="E43">
        <v>4.92243717515007E-4</v>
      </c>
      <c r="F43">
        <v>-0.31107886031794701</v>
      </c>
      <c r="G43">
        <v>-1.34972037312406E-2</v>
      </c>
      <c r="H43">
        <v>-0.18528046016007199</v>
      </c>
      <c r="I43" s="16">
        <v>-5.3166670514298398E-15</v>
      </c>
      <c r="J43" s="16">
        <v>2.9042770837043502E-14</v>
      </c>
      <c r="K43" s="16">
        <v>-2.15469226802187E-15</v>
      </c>
      <c r="L43">
        <v>4.3764540903195898E-2</v>
      </c>
      <c r="M43">
        <v>0</v>
      </c>
      <c r="N43">
        <v>0</v>
      </c>
      <c r="O43" s="16">
        <v>1.04800831759105E-13</v>
      </c>
      <c r="P43">
        <v>0</v>
      </c>
      <c r="Q43">
        <v>-0.62422651267797502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s="16">
        <v>1.6519990132261901E-15</v>
      </c>
      <c r="Z43" s="16">
        <v>1.93502122292221E-15</v>
      </c>
      <c r="AA43" s="16">
        <v>2.8992880372803501E-15</v>
      </c>
      <c r="AB43" s="16">
        <v>3.4207711676479599E-15</v>
      </c>
      <c r="AC43" s="16">
        <v>2.9423388406103399E-15</v>
      </c>
      <c r="AD43" s="16">
        <v>-4.10581449341767E-15</v>
      </c>
      <c r="AE43">
        <v>1.7019870557408799E-2</v>
      </c>
      <c r="AF43">
        <v>-2.0231550843876298</v>
      </c>
      <c r="AQ43" s="1">
        <f t="shared" si="9"/>
        <v>42916</v>
      </c>
      <c r="AR43" s="18">
        <f t="shared" si="9"/>
        <v>-0.15174884053153301</v>
      </c>
      <c r="AS43" s="18">
        <f t="shared" si="1"/>
        <v>-0.7985998621471263</v>
      </c>
      <c r="AT43" s="18">
        <f t="shared" si="2"/>
        <v>-0.31058661660043202</v>
      </c>
      <c r="AU43" s="18">
        <f t="shared" si="3"/>
        <v>-0.80950697283804707</v>
      </c>
      <c r="AV43" s="18">
        <f t="shared" si="4"/>
        <v>4.3764540903195898E-2</v>
      </c>
      <c r="AW43" s="18">
        <f t="shared" si="5"/>
        <v>-1.34972037312406E-2</v>
      </c>
      <c r="AX43" s="18">
        <f t="shared" si="10"/>
        <v>-5.3166670514298398E-15</v>
      </c>
      <c r="AY43" s="18">
        <f t="shared" si="10"/>
        <v>2.9042770837043502E-14</v>
      </c>
      <c r="AZ43" s="18">
        <f t="shared" si="8"/>
        <v>4.5557603950138512E-2</v>
      </c>
      <c r="BA43" s="18">
        <f t="shared" si="7"/>
        <v>-1.9946173509950209</v>
      </c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</row>
    <row r="44" spans="1:92">
      <c r="A44" s="1">
        <v>43008</v>
      </c>
      <c r="B44">
        <v>-0.15236736903801101</v>
      </c>
      <c r="C44" s="16">
        <v>-1.3796416247396899E-7</v>
      </c>
      <c r="D44">
        <v>-0.71677409625123001</v>
      </c>
      <c r="E44">
        <v>2.9287184655500703E-4</v>
      </c>
      <c r="F44">
        <v>-0.321083881290465</v>
      </c>
      <c r="G44">
        <v>-1.7774060727591402E-2</v>
      </c>
      <c r="H44">
        <v>-0.19526608832529499</v>
      </c>
      <c r="I44" s="16">
        <v>-5.4386195983887604E-15</v>
      </c>
      <c r="J44" s="16">
        <v>2.9306772659770202E-14</v>
      </c>
      <c r="K44" s="16">
        <v>-2.39857375922835E-15</v>
      </c>
      <c r="L44">
        <v>3.5917425815295098E-2</v>
      </c>
      <c r="M44">
        <v>0</v>
      </c>
      <c r="N44">
        <v>0</v>
      </c>
      <c r="O44" s="16">
        <v>1.02883443764807E-13</v>
      </c>
      <c r="P44">
        <v>0</v>
      </c>
      <c r="Q44">
        <v>-0.52792280538995495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s="16">
        <v>1.6334316527170901E-15</v>
      </c>
      <c r="Z44" s="16">
        <v>1.9860550439037798E-15</v>
      </c>
      <c r="AA44" s="16">
        <v>2.8090983662186802E-15</v>
      </c>
      <c r="AB44" s="16">
        <v>3.3147434698821699E-15</v>
      </c>
      <c r="AC44" s="16">
        <v>2.8686107708270802E-15</v>
      </c>
      <c r="AD44" s="16">
        <v>-4.2040762579539797E-15</v>
      </c>
      <c r="AE44">
        <v>1.6809968114421901E-2</v>
      </c>
      <c r="AF44">
        <v>-1.8781681732102999</v>
      </c>
      <c r="AQ44" s="1">
        <f t="shared" si="9"/>
        <v>43008</v>
      </c>
      <c r="AR44" s="18">
        <f t="shared" si="9"/>
        <v>-0.15236736903801101</v>
      </c>
      <c r="AS44" s="18">
        <f t="shared" si="1"/>
        <v>-0.71677423421539244</v>
      </c>
      <c r="AT44" s="18">
        <f t="shared" si="2"/>
        <v>-0.32079100944390998</v>
      </c>
      <c r="AU44" s="18">
        <f t="shared" si="3"/>
        <v>-0.72318889371524997</v>
      </c>
      <c r="AV44" s="18">
        <f t="shared" si="4"/>
        <v>3.5917425815295098E-2</v>
      </c>
      <c r="AW44" s="18">
        <f t="shared" si="5"/>
        <v>-1.7774060727591402E-2</v>
      </c>
      <c r="AX44" s="18">
        <f t="shared" si="10"/>
        <v>-5.4386195983887604E-15</v>
      </c>
      <c r="AY44" s="18">
        <f t="shared" si="10"/>
        <v>2.9306772659770202E-14</v>
      </c>
      <c r="AZ44" s="18">
        <f t="shared" si="8"/>
        <v>4.5347701507144719E-2</v>
      </c>
      <c r="BA44" s="18">
        <f t="shared" si="7"/>
        <v>-1.849630439817691</v>
      </c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</row>
    <row r="45" spans="1:92">
      <c r="A45" s="1">
        <v>43100</v>
      </c>
      <c r="B45">
        <v>-0.15811855472518099</v>
      </c>
      <c r="C45" s="16">
        <v>7.0971707910556304E-7</v>
      </c>
      <c r="D45">
        <v>-0.62396659849774205</v>
      </c>
      <c r="E45">
        <v>7.2388437715260705E-4</v>
      </c>
      <c r="F45">
        <v>-0.342679739793324</v>
      </c>
      <c r="G45">
        <v>-3.8975879756323198E-3</v>
      </c>
      <c r="H45">
        <v>-0.22001335812688999</v>
      </c>
      <c r="I45" s="16">
        <v>-6.0128059019120702E-15</v>
      </c>
      <c r="J45" s="16">
        <v>2.9480340649216501E-14</v>
      </c>
      <c r="K45" s="16">
        <v>-1.8643648899579199E-15</v>
      </c>
      <c r="L45">
        <v>4.3094342964824797E-2</v>
      </c>
      <c r="M45">
        <v>0</v>
      </c>
      <c r="N45">
        <v>0</v>
      </c>
      <c r="O45" s="16">
        <v>1.0062868048825299E-13</v>
      </c>
      <c r="P45">
        <v>0</v>
      </c>
      <c r="Q45">
        <v>-0.44230757439268398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s="16">
        <v>1.78275795477886E-15</v>
      </c>
      <c r="Z45" s="16">
        <v>1.9995739279293201E-15</v>
      </c>
      <c r="AA45" s="16">
        <v>2.7886748179129801E-15</v>
      </c>
      <c r="AB45" s="16">
        <v>3.2893684843960299E-15</v>
      </c>
      <c r="AC45" s="16">
        <v>2.7243304462418901E-15</v>
      </c>
      <c r="AD45" s="16">
        <v>-4.1973375874349802E-15</v>
      </c>
      <c r="AE45">
        <v>1.66028101104258E-2</v>
      </c>
      <c r="AF45">
        <v>-1.7305616663418399</v>
      </c>
      <c r="AQ45" s="1">
        <f t="shared" si="9"/>
        <v>43100</v>
      </c>
      <c r="AR45" s="18">
        <f t="shared" si="9"/>
        <v>-0.15811855472518099</v>
      </c>
      <c r="AS45" s="18">
        <f t="shared" si="1"/>
        <v>-0.62396588878066295</v>
      </c>
      <c r="AT45" s="18">
        <f t="shared" si="2"/>
        <v>-0.34195585541617141</v>
      </c>
      <c r="AU45" s="18">
        <f t="shared" si="3"/>
        <v>-0.66232093251957402</v>
      </c>
      <c r="AV45" s="18">
        <f t="shared" si="4"/>
        <v>4.3094342964824797E-2</v>
      </c>
      <c r="AW45" s="18">
        <f t="shared" si="5"/>
        <v>-3.8975879756323198E-3</v>
      </c>
      <c r="AX45" s="18">
        <f t="shared" si="10"/>
        <v>-6.0128059019120702E-15</v>
      </c>
      <c r="AY45" s="18">
        <f t="shared" si="10"/>
        <v>2.9480340649216501E-14</v>
      </c>
      <c r="AZ45" s="18">
        <f t="shared" si="8"/>
        <v>4.5140543503142325E-2</v>
      </c>
      <c r="BA45" s="18">
        <f t="shared" si="7"/>
        <v>-1.702023932949231</v>
      </c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</row>
    <row r="46" spans="1:92">
      <c r="A46" s="1">
        <v>43190</v>
      </c>
      <c r="B46">
        <v>-0.15894250476521901</v>
      </c>
      <c r="C46" s="16">
        <v>9.2191322877614099E-7</v>
      </c>
      <c r="D46">
        <v>-0.53589065719919804</v>
      </c>
      <c r="E46">
        <v>8.2662558099727904E-4</v>
      </c>
      <c r="F46">
        <v>-0.34315739618542801</v>
      </c>
      <c r="G46">
        <v>1.2906096117853E-3</v>
      </c>
      <c r="H46">
        <v>-0.215111253364037</v>
      </c>
      <c r="I46" s="16">
        <v>-6.8795978121033899E-15</v>
      </c>
      <c r="J46" s="16">
        <v>2.9965207693004399E-14</v>
      </c>
      <c r="K46" s="16">
        <v>-1.5297914712787801E-15</v>
      </c>
      <c r="L46">
        <v>4.2305393891680601E-2</v>
      </c>
      <c r="M46">
        <v>0</v>
      </c>
      <c r="N46">
        <v>0</v>
      </c>
      <c r="O46" s="16">
        <v>9.9551859603541906E-14</v>
      </c>
      <c r="P46">
        <v>0</v>
      </c>
      <c r="Q46">
        <v>-0.43748527285464101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s="16">
        <v>1.7206370755008301E-15</v>
      </c>
      <c r="Z46" s="16">
        <v>1.9231438524599701E-15</v>
      </c>
      <c r="AA46" s="16">
        <v>2.7244209393113398E-15</v>
      </c>
      <c r="AB46" s="16">
        <v>3.1282105437720401E-15</v>
      </c>
      <c r="AC46" s="16">
        <v>2.6390763336470599E-15</v>
      </c>
      <c r="AD46" s="16">
        <v>-3.7848804891020499E-15</v>
      </c>
      <c r="AE46">
        <v>1.6398358626930499E-2</v>
      </c>
      <c r="AF46">
        <v>-1.62976517474377</v>
      </c>
      <c r="AQ46" s="1">
        <f t="shared" si="9"/>
        <v>43190</v>
      </c>
      <c r="AR46" s="18">
        <f t="shared" si="9"/>
        <v>-0.15894250476521901</v>
      </c>
      <c r="AS46" s="18">
        <f t="shared" si="1"/>
        <v>-0.53588973528596928</v>
      </c>
      <c r="AT46" s="18">
        <f t="shared" si="2"/>
        <v>-0.34233077060443073</v>
      </c>
      <c r="AU46" s="18">
        <f t="shared" si="3"/>
        <v>-0.65259652621867803</v>
      </c>
      <c r="AV46" s="18">
        <f t="shared" si="4"/>
        <v>4.2305393891680601E-2</v>
      </c>
      <c r="AW46" s="18">
        <f t="shared" si="5"/>
        <v>1.2906096117853E-3</v>
      </c>
      <c r="AX46" s="18">
        <f t="shared" si="10"/>
        <v>-6.8795978121033899E-15</v>
      </c>
      <c r="AY46" s="18">
        <f t="shared" si="10"/>
        <v>2.9965207693004399E-14</v>
      </c>
      <c r="AZ46" s="18">
        <f t="shared" si="8"/>
        <v>4.4936092019646975E-2</v>
      </c>
      <c r="BA46" s="18">
        <f t="shared" si="7"/>
        <v>-1.6012274413511611</v>
      </c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</row>
    <row r="47" spans="1:92">
      <c r="A47" s="1">
        <v>43281</v>
      </c>
      <c r="B47">
        <v>-0.154505222129946</v>
      </c>
      <c r="C47" s="16">
        <v>3.1524231790067702E-7</v>
      </c>
      <c r="D47">
        <v>-0.58714871803660296</v>
      </c>
      <c r="E47">
        <v>8.1502990424724695E-4</v>
      </c>
      <c r="F47">
        <v>-0.36278857520234697</v>
      </c>
      <c r="G47">
        <v>8.3035309344911892E-3</v>
      </c>
      <c r="H47">
        <v>-0.212171299334209</v>
      </c>
      <c r="I47" s="16">
        <v>-7.2918554582758705E-15</v>
      </c>
      <c r="J47" s="16">
        <v>3.0636010615200998E-14</v>
      </c>
      <c r="K47" s="16">
        <v>-1.5576397977547201E-15</v>
      </c>
      <c r="L47">
        <v>2.6059590782198699E-2</v>
      </c>
      <c r="M47">
        <v>0</v>
      </c>
      <c r="N47">
        <v>0</v>
      </c>
      <c r="O47" s="16">
        <v>9.9957630662544794E-14</v>
      </c>
      <c r="P47">
        <v>0</v>
      </c>
      <c r="Q47">
        <v>-0.49828803408780797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s="16">
        <v>1.6788148722743799E-15</v>
      </c>
      <c r="Z47" s="16">
        <v>1.8991967945041401E-15</v>
      </c>
      <c r="AA47" s="16">
        <v>2.62194240864538E-15</v>
      </c>
      <c r="AB47" s="16">
        <v>3.0891886969674501E-15</v>
      </c>
      <c r="AC47" s="16">
        <v>2.9740476803422299E-15</v>
      </c>
      <c r="AD47" s="16">
        <v>-2.9633389377328102E-15</v>
      </c>
      <c r="AE47">
        <v>1.61965762766994E-2</v>
      </c>
      <c r="AF47">
        <v>-1.76352680565082</v>
      </c>
      <c r="AQ47" s="1">
        <f t="shared" si="9"/>
        <v>43281</v>
      </c>
      <c r="AR47" s="18">
        <f t="shared" si="9"/>
        <v>-0.154505222129946</v>
      </c>
      <c r="AS47" s="18">
        <f t="shared" si="1"/>
        <v>-0.58714840279428504</v>
      </c>
      <c r="AT47" s="18">
        <f t="shared" si="2"/>
        <v>-0.36197354529809972</v>
      </c>
      <c r="AU47" s="18">
        <f t="shared" si="3"/>
        <v>-0.71045933342201695</v>
      </c>
      <c r="AV47" s="18">
        <f t="shared" si="4"/>
        <v>2.6059590782198699E-2</v>
      </c>
      <c r="AW47" s="18">
        <f t="shared" si="5"/>
        <v>8.3035309344911892E-3</v>
      </c>
      <c r="AX47" s="18">
        <f t="shared" si="10"/>
        <v>-7.2918554582758705E-15</v>
      </c>
      <c r="AY47" s="18">
        <f t="shared" si="10"/>
        <v>3.0636010615200998E-14</v>
      </c>
      <c r="AZ47" s="18">
        <f t="shared" si="8"/>
        <v>4.4734309669423364E-2</v>
      </c>
      <c r="BA47" s="18">
        <f t="shared" si="7"/>
        <v>-1.7349890722582111</v>
      </c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</row>
    <row r="48" spans="1:92">
      <c r="A48" s="1">
        <v>43373</v>
      </c>
      <c r="B48">
        <v>-0.146252175261569</v>
      </c>
      <c r="C48" s="16">
        <v>4.0761819541246397E-7</v>
      </c>
      <c r="D48">
        <v>-0.56143882693942504</v>
      </c>
      <c r="E48">
        <v>8.6534335633615001E-4</v>
      </c>
      <c r="F48">
        <v>-0.37927341491571498</v>
      </c>
      <c r="G48">
        <v>7.2541151139920599E-3</v>
      </c>
      <c r="H48">
        <v>-0.22026993479665699</v>
      </c>
      <c r="I48" s="16">
        <v>-6.73147316395779E-15</v>
      </c>
      <c r="J48" s="16">
        <v>3.1091450751650899E-14</v>
      </c>
      <c r="K48" s="16">
        <v>-1.8469631146033002E-15</v>
      </c>
      <c r="L48">
        <v>1.1674742600136E-2</v>
      </c>
      <c r="M48">
        <v>0</v>
      </c>
      <c r="N48">
        <v>0</v>
      </c>
      <c r="O48" s="16">
        <v>9.8752610356030602E-14</v>
      </c>
      <c r="P48">
        <v>0</v>
      </c>
      <c r="Q48">
        <v>-0.45284337725575402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s="16">
        <v>1.60024525173307E-15</v>
      </c>
      <c r="Z48" s="16">
        <v>1.7553606101562799E-15</v>
      </c>
      <c r="AA48" s="16">
        <v>2.5432963136550399E-15</v>
      </c>
      <c r="AB48" s="16">
        <v>3.3279289663498E-15</v>
      </c>
      <c r="AC48" s="16">
        <v>3.5837444773084201E-15</v>
      </c>
      <c r="AD48" s="16">
        <v>-3.1486988110944698E-15</v>
      </c>
      <c r="AE48">
        <v>1.59974261969234E-2</v>
      </c>
      <c r="AF48">
        <v>-1.7242856942834</v>
      </c>
      <c r="AQ48" s="1">
        <f t="shared" si="9"/>
        <v>43373</v>
      </c>
      <c r="AR48" s="18">
        <f t="shared" si="9"/>
        <v>-0.146252175261569</v>
      </c>
      <c r="AS48" s="18">
        <f t="shared" si="1"/>
        <v>-0.56143841932122962</v>
      </c>
      <c r="AT48" s="18">
        <f t="shared" si="2"/>
        <v>-0.37840807155937883</v>
      </c>
      <c r="AU48" s="18">
        <f t="shared" si="3"/>
        <v>-0.67311331205241098</v>
      </c>
      <c r="AV48" s="18">
        <f t="shared" si="4"/>
        <v>1.1674742600136E-2</v>
      </c>
      <c r="AW48" s="18">
        <f t="shared" si="5"/>
        <v>7.2541151139920599E-3</v>
      </c>
      <c r="AX48" s="18">
        <f t="shared" si="10"/>
        <v>-6.73147316395779E-15</v>
      </c>
      <c r="AY48" s="18">
        <f t="shared" si="10"/>
        <v>3.1091450751650899E-14</v>
      </c>
      <c r="AZ48" s="18">
        <f t="shared" si="8"/>
        <v>4.4535159589645143E-2</v>
      </c>
      <c r="BA48" s="18">
        <f t="shared" si="7"/>
        <v>-1.6957479608907911</v>
      </c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</row>
    <row r="49" spans="1:92">
      <c r="A49" s="1">
        <v>43465</v>
      </c>
      <c r="B49">
        <v>-0.14174911758501199</v>
      </c>
      <c r="C49" s="16">
        <v>6.1945274553930499E-7</v>
      </c>
      <c r="D49">
        <v>-0.61139761230420397</v>
      </c>
      <c r="E49">
        <v>1.0708307453599899E-3</v>
      </c>
      <c r="F49">
        <v>-0.430436249143621</v>
      </c>
      <c r="G49">
        <v>1.0430946135317601E-2</v>
      </c>
      <c r="H49">
        <v>-0.200754303522619</v>
      </c>
      <c r="I49" s="16">
        <v>-7.1383372622096306E-15</v>
      </c>
      <c r="J49" s="16">
        <v>3.17374978587907E-14</v>
      </c>
      <c r="K49" s="16">
        <v>-1.61709268548566E-15</v>
      </c>
      <c r="L49">
        <v>-1.1751911728982299E-3</v>
      </c>
      <c r="M49">
        <v>0</v>
      </c>
      <c r="N49">
        <v>0</v>
      </c>
      <c r="O49" s="16">
        <v>9.8006873102095305E-14</v>
      </c>
      <c r="P49">
        <v>0</v>
      </c>
      <c r="Q49">
        <v>-0.48248927523933699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s="16">
        <v>1.56095648664131E-15</v>
      </c>
      <c r="Z49" s="16">
        <v>1.76742822818265E-15</v>
      </c>
      <c r="AA49" s="16">
        <v>2.8180795899654801E-15</v>
      </c>
      <c r="AB49" s="16">
        <v>3.8986384831139102E-15</v>
      </c>
      <c r="AC49" s="16">
        <v>3.3938841137821099E-15</v>
      </c>
      <c r="AD49" s="16">
        <v>-2.2127216264054199E-15</v>
      </c>
      <c r="AE49">
        <v>1.5800872042453801E-2</v>
      </c>
      <c r="AF49">
        <v>-1.84069848059168</v>
      </c>
      <c r="AQ49" s="1">
        <f t="shared" si="9"/>
        <v>43465</v>
      </c>
      <c r="AR49" s="18">
        <f t="shared" si="9"/>
        <v>-0.14174911758501199</v>
      </c>
      <c r="AS49" s="18">
        <f t="shared" si="1"/>
        <v>-0.61139699285145843</v>
      </c>
      <c r="AT49" s="18">
        <f t="shared" si="2"/>
        <v>-0.42936541839826103</v>
      </c>
      <c r="AU49" s="18">
        <f t="shared" si="3"/>
        <v>-0.68324357876195596</v>
      </c>
      <c r="AV49" s="18">
        <f t="shared" si="4"/>
        <v>-1.1751911728982299E-3</v>
      </c>
      <c r="AW49" s="18">
        <f t="shared" si="5"/>
        <v>1.0430946135317601E-2</v>
      </c>
      <c r="AX49" s="18">
        <f t="shared" si="10"/>
        <v>-7.1383372622096306E-15</v>
      </c>
      <c r="AY49" s="18">
        <f t="shared" si="10"/>
        <v>3.17374978587907E-14</v>
      </c>
      <c r="AZ49" s="18">
        <f t="shared" si="8"/>
        <v>4.4338605435172526E-2</v>
      </c>
      <c r="BA49" s="18">
        <f t="shared" si="7"/>
        <v>-1.8121607471990711</v>
      </c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</row>
    <row r="50" spans="1:92">
      <c r="A50" s="1">
        <v>43555</v>
      </c>
      <c r="B50">
        <v>-0.127167986116826</v>
      </c>
      <c r="C50" s="16">
        <v>6.0634172752598404E-7</v>
      </c>
      <c r="D50">
        <v>-0.65580654508076597</v>
      </c>
      <c r="E50">
        <v>9.0322975515479196E-4</v>
      </c>
      <c r="F50">
        <v>-0.504071417571894</v>
      </c>
      <c r="G50">
        <v>1.9369290333258401E-2</v>
      </c>
      <c r="H50">
        <v>-0.218055355311186</v>
      </c>
      <c r="I50" s="16">
        <v>-6.7045645061351797E-15</v>
      </c>
      <c r="J50" s="16">
        <v>3.1345214412574699E-14</v>
      </c>
      <c r="K50" s="16">
        <v>-1.99432999850369E-15</v>
      </c>
      <c r="L50">
        <v>-3.6156992360162499E-3</v>
      </c>
      <c r="M50">
        <v>0</v>
      </c>
      <c r="N50">
        <v>0</v>
      </c>
      <c r="O50" s="16">
        <v>9.5025100995293105E-14</v>
      </c>
      <c r="P50">
        <v>0</v>
      </c>
      <c r="Q50">
        <v>-0.42988533116094302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s="16">
        <v>1.4964815667425501E-15</v>
      </c>
      <c r="Z50" s="16">
        <v>1.9546533174197899E-15</v>
      </c>
      <c r="AA50" s="16">
        <v>3.2499432155017502E-15</v>
      </c>
      <c r="AB50" s="16">
        <v>3.6617805554454003E-15</v>
      </c>
      <c r="AC50" s="16">
        <v>4.0701749000475497E-15</v>
      </c>
      <c r="AD50" s="16">
        <v>-2.4088303398320299E-15</v>
      </c>
      <c r="AE50">
        <v>1.56068779790939E-2</v>
      </c>
      <c r="AF50">
        <v>-1.9027223300682601</v>
      </c>
      <c r="AQ50" s="1">
        <f t="shared" si="9"/>
        <v>43555</v>
      </c>
      <c r="AR50" s="18">
        <f t="shared" si="9"/>
        <v>-0.127167986116826</v>
      </c>
      <c r="AS50" s="18">
        <f t="shared" si="1"/>
        <v>-0.65580593873903847</v>
      </c>
      <c r="AT50" s="18">
        <f t="shared" si="2"/>
        <v>-0.50316818781673922</v>
      </c>
      <c r="AU50" s="18">
        <f t="shared" si="3"/>
        <v>-0.64794068647212899</v>
      </c>
      <c r="AV50" s="18">
        <f t="shared" si="4"/>
        <v>-3.6156992360162499E-3</v>
      </c>
      <c r="AW50" s="18">
        <f t="shared" si="5"/>
        <v>1.9369290333258401E-2</v>
      </c>
      <c r="AX50" s="18">
        <f t="shared" si="10"/>
        <v>-6.7045645061351797E-15</v>
      </c>
      <c r="AY50" s="18">
        <f t="shared" si="10"/>
        <v>3.1345214412574699E-14</v>
      </c>
      <c r="AZ50" s="18">
        <f t="shared" si="8"/>
        <v>4.414461137181501E-2</v>
      </c>
      <c r="BA50" s="18">
        <f t="shared" si="7"/>
        <v>-1.8741845966756512</v>
      </c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</row>
    <row r="51" spans="1:92">
      <c r="A51" s="1">
        <v>43646</v>
      </c>
      <c r="B51">
        <v>-0.14356819057544701</v>
      </c>
      <c r="C51" s="16">
        <v>1.2683502372139701E-6</v>
      </c>
      <c r="D51">
        <v>-0.67390752886568805</v>
      </c>
      <c r="E51">
        <v>1.5447799140897399E-3</v>
      </c>
      <c r="F51">
        <v>-0.51416519950573703</v>
      </c>
      <c r="G51">
        <v>1.7581890223256201E-2</v>
      </c>
      <c r="H51">
        <v>-0.238465739042864</v>
      </c>
      <c r="I51" s="16">
        <v>-7.1702808043328304E-15</v>
      </c>
      <c r="J51" s="16">
        <v>3.1919387436701401E-14</v>
      </c>
      <c r="K51" s="16">
        <v>-1.9376401230722401E-15</v>
      </c>
      <c r="L51">
        <v>8.8174179537818705E-3</v>
      </c>
      <c r="M51">
        <v>0</v>
      </c>
      <c r="N51">
        <v>0</v>
      </c>
      <c r="O51" s="16">
        <v>9.3634110369057902E-14</v>
      </c>
      <c r="P51">
        <v>0</v>
      </c>
      <c r="Q51">
        <v>-0.49152066814802198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s="16">
        <v>1.68905103502753E-15</v>
      </c>
      <c r="Z51" s="16">
        <v>2.3790263545632099E-15</v>
      </c>
      <c r="AA51" s="16">
        <v>3.0575430997572799E-15</v>
      </c>
      <c r="AB51" s="16">
        <v>4.2347936582218196E-15</v>
      </c>
      <c r="AC51" s="16">
        <v>3.8178349627115901E-15</v>
      </c>
      <c r="AD51" s="16">
        <v>-2.2924298424315601E-15</v>
      </c>
      <c r="AE51">
        <v>1.54154086769494E-2</v>
      </c>
      <c r="AF51">
        <v>-2.0182665610193098</v>
      </c>
      <c r="AQ51" s="1">
        <f t="shared" si="9"/>
        <v>43646</v>
      </c>
      <c r="AR51" s="18">
        <f t="shared" si="9"/>
        <v>-0.14356819057544701</v>
      </c>
      <c r="AS51" s="18">
        <f t="shared" si="1"/>
        <v>-0.67390626051545088</v>
      </c>
      <c r="AT51" s="18">
        <f t="shared" si="2"/>
        <v>-0.51262041959164728</v>
      </c>
      <c r="AU51" s="18">
        <f t="shared" si="3"/>
        <v>-0.72998640719088592</v>
      </c>
      <c r="AV51" s="18">
        <f t="shared" si="4"/>
        <v>8.8174179537818705E-3</v>
      </c>
      <c r="AW51" s="18">
        <f t="shared" si="5"/>
        <v>1.7581890223256201E-2</v>
      </c>
      <c r="AX51" s="18">
        <f t="shared" si="10"/>
        <v>-7.1702808043328304E-15</v>
      </c>
      <c r="AY51" s="18">
        <f t="shared" si="10"/>
        <v>3.1919387436701401E-14</v>
      </c>
      <c r="AZ51" s="18">
        <f t="shared" si="8"/>
        <v>4.395314206966737E-2</v>
      </c>
      <c r="BA51" s="18">
        <f t="shared" si="7"/>
        <v>-1.9897288276267009</v>
      </c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</row>
    <row r="52" spans="1:92">
      <c r="A52" s="1">
        <v>43738</v>
      </c>
      <c r="B52">
        <v>-0.14360995690214901</v>
      </c>
      <c r="C52" s="16">
        <v>1.7919121459635E-6</v>
      </c>
      <c r="D52">
        <v>-0.67461585167189797</v>
      </c>
      <c r="E52">
        <v>1.7558794981180699E-3</v>
      </c>
      <c r="F52">
        <v>-0.51885854303271695</v>
      </c>
      <c r="G52">
        <v>-7.7129502157431097E-3</v>
      </c>
      <c r="H52">
        <v>-0.247209010313646</v>
      </c>
      <c r="I52" s="16">
        <v>-7.0854510106694004E-15</v>
      </c>
      <c r="J52" s="16">
        <v>3.2601781178525902E-14</v>
      </c>
      <c r="K52" s="16">
        <v>-1.59228734342726E-15</v>
      </c>
      <c r="L52">
        <v>-1.1335063944641399E-2</v>
      </c>
      <c r="M52">
        <v>0</v>
      </c>
      <c r="N52">
        <v>0</v>
      </c>
      <c r="O52" s="16">
        <v>9.3008563226478696E-14</v>
      </c>
      <c r="P52">
        <v>0</v>
      </c>
      <c r="Q52">
        <v>-0.53561266256509699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s="16">
        <v>1.9394754563294201E-15</v>
      </c>
      <c r="Z52" s="16">
        <v>2.1130358089693502E-15</v>
      </c>
      <c r="AA52" s="16">
        <v>3.4972855161172898E-15</v>
      </c>
      <c r="AB52" s="16">
        <v>3.9906654732559601E-15</v>
      </c>
      <c r="AC52" s="16">
        <v>3.8751908413254603E-15</v>
      </c>
      <c r="AD52" s="16">
        <v>-1.99593994396705E-15</v>
      </c>
      <c r="AE52">
        <v>1.522642930384E-2</v>
      </c>
      <c r="AF52">
        <v>-2.1219699379316501</v>
      </c>
      <c r="AQ52" s="1">
        <f t="shared" si="9"/>
        <v>43738</v>
      </c>
      <c r="AR52" s="18">
        <f t="shared" si="9"/>
        <v>-0.14360995690214901</v>
      </c>
      <c r="AS52" s="18">
        <f t="shared" si="1"/>
        <v>-0.67461405975975197</v>
      </c>
      <c r="AT52" s="18">
        <f t="shared" si="2"/>
        <v>-0.51710266353459888</v>
      </c>
      <c r="AU52" s="18">
        <f t="shared" si="3"/>
        <v>-0.78282167287874294</v>
      </c>
      <c r="AV52" s="18">
        <f t="shared" si="4"/>
        <v>-1.1335063944641399E-2</v>
      </c>
      <c r="AW52" s="18">
        <f t="shared" si="5"/>
        <v>-7.7129502157431097E-3</v>
      </c>
      <c r="AX52" s="18">
        <f t="shared" si="10"/>
        <v>-7.0854510106694004E-15</v>
      </c>
      <c r="AY52" s="18">
        <f t="shared" si="10"/>
        <v>3.2601781178525902E-14</v>
      </c>
      <c r="AZ52" s="18">
        <f t="shared" si="8"/>
        <v>4.3764162696560679E-2</v>
      </c>
      <c r="BA52" s="18">
        <f t="shared" si="7"/>
        <v>-2.0934322045390412</v>
      </c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</row>
    <row r="53" spans="1:92">
      <c r="A53" s="1">
        <v>43830</v>
      </c>
      <c r="B53">
        <v>-0.135974576005187</v>
      </c>
      <c r="C53" s="16">
        <v>2.3053351637162599E-6</v>
      </c>
      <c r="D53">
        <v>-0.61581174058640797</v>
      </c>
      <c r="E53">
        <v>1.26176179437421E-3</v>
      </c>
      <c r="F53">
        <v>-0.53260130011773299</v>
      </c>
      <c r="G53">
        <v>-3.3923690741129997E-2</v>
      </c>
      <c r="H53">
        <v>-0.247872281145252</v>
      </c>
      <c r="I53" s="16">
        <v>-6.8489265443147202E-15</v>
      </c>
      <c r="J53" s="16">
        <v>3.2468454578501603E-14</v>
      </c>
      <c r="K53" s="16">
        <v>-1.35121876463366E-15</v>
      </c>
      <c r="L53">
        <v>-3.6812328347410897E-2</v>
      </c>
      <c r="M53">
        <v>0</v>
      </c>
      <c r="N53">
        <v>0</v>
      </c>
      <c r="O53" s="16">
        <v>9.0291371431560304E-14</v>
      </c>
      <c r="P53">
        <v>0</v>
      </c>
      <c r="Q53">
        <v>-0.44886422182414698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s="16">
        <v>1.5279394447525099E-15</v>
      </c>
      <c r="Z53" s="16">
        <v>2.3634433869437199E-15</v>
      </c>
      <c r="AA53" s="16">
        <v>3.16170880669054E-15</v>
      </c>
      <c r="AB53" s="16">
        <v>3.9336618345266501E-15</v>
      </c>
      <c r="AC53" s="16">
        <v>3.9935475765882902E-15</v>
      </c>
      <c r="AD53" s="16">
        <v>-1.60889782186172E-15</v>
      </c>
      <c r="AE53">
        <v>1.503990551877E-2</v>
      </c>
      <c r="AF53">
        <v>-2.0355561661188299</v>
      </c>
      <c r="AQ53" s="1">
        <f t="shared" si="9"/>
        <v>43830</v>
      </c>
      <c r="AR53" s="18">
        <f t="shared" si="9"/>
        <v>-0.135974576005187</v>
      </c>
      <c r="AS53" s="18">
        <f t="shared" si="1"/>
        <v>-0.61580943525124421</v>
      </c>
      <c r="AT53" s="18">
        <f t="shared" si="2"/>
        <v>-0.53133953832335878</v>
      </c>
      <c r="AU53" s="18">
        <f t="shared" si="3"/>
        <v>-0.69673650296939904</v>
      </c>
      <c r="AV53" s="18">
        <f t="shared" si="4"/>
        <v>-3.6812328347410897E-2</v>
      </c>
      <c r="AW53" s="18">
        <f t="shared" si="5"/>
        <v>-3.3923690741129997E-2</v>
      </c>
      <c r="AX53" s="18">
        <f t="shared" si="10"/>
        <v>-6.8489265443147202E-15</v>
      </c>
      <c r="AY53" s="18">
        <f t="shared" si="10"/>
        <v>3.2468454578501603E-14</v>
      </c>
      <c r="AZ53" s="18">
        <f t="shared" si="8"/>
        <v>4.3577638911483349E-2</v>
      </c>
      <c r="BA53" s="18">
        <f t="shared" si="7"/>
        <v>-2.007018432726221</v>
      </c>
    </row>
    <row r="54" spans="1:92">
      <c r="A54" s="1">
        <v>43921</v>
      </c>
      <c r="B54">
        <v>-0.14070548318876799</v>
      </c>
      <c r="C54" s="16">
        <v>-5.7267427163851301E-7</v>
      </c>
      <c r="D54">
        <v>-0.82818928101490596</v>
      </c>
      <c r="E54">
        <v>-1.4071949127752101E-3</v>
      </c>
      <c r="F54">
        <v>-0.65493846075555595</v>
      </c>
      <c r="G54">
        <v>-4.4550044338998E-2</v>
      </c>
      <c r="H54">
        <v>-0.225099686578732</v>
      </c>
      <c r="I54" s="16">
        <v>-7.1425610309918408E-15</v>
      </c>
      <c r="J54" s="16">
        <v>3.24591065324231E-14</v>
      </c>
      <c r="K54" s="16">
        <v>-3.45031531360218E-15</v>
      </c>
      <c r="L54">
        <v>-4.3387879872656E-2</v>
      </c>
      <c r="M54">
        <v>0</v>
      </c>
      <c r="N54">
        <v>0</v>
      </c>
      <c r="O54" s="16">
        <v>8.5387646345057703E-14</v>
      </c>
      <c r="P54">
        <v>0</v>
      </c>
      <c r="Q54">
        <v>-0.52862365939507805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s="16">
        <v>1.62016146528883E-15</v>
      </c>
      <c r="Z54" s="16">
        <v>1.9469564869553801E-15</v>
      </c>
      <c r="AA54" s="16">
        <v>3.0060249395139901E-15</v>
      </c>
      <c r="AB54" s="16">
        <v>3.9124926512206204E-15</v>
      </c>
      <c r="AC54" s="16">
        <v>4.1340093017734E-15</v>
      </c>
      <c r="AD54" s="16">
        <v>-1.0143900053863299E-15</v>
      </c>
      <c r="AE54">
        <v>1.48558034654604E-2</v>
      </c>
      <c r="AF54">
        <v>-2.4520464592661599</v>
      </c>
      <c r="AQ54" s="1">
        <f t="shared" si="9"/>
        <v>43921</v>
      </c>
      <c r="AR54" s="18">
        <f t="shared" si="9"/>
        <v>-0.14070548318876799</v>
      </c>
      <c r="AS54" s="18">
        <f t="shared" si="1"/>
        <v>-0.82818985368917764</v>
      </c>
      <c r="AT54" s="18">
        <f t="shared" si="2"/>
        <v>-0.65634565566833114</v>
      </c>
      <c r="AU54" s="18">
        <f t="shared" si="3"/>
        <v>-0.75372334597381008</v>
      </c>
      <c r="AV54" s="18">
        <f t="shared" si="4"/>
        <v>-4.3387879872656E-2</v>
      </c>
      <c r="AW54" s="18">
        <f t="shared" si="5"/>
        <v>-4.4550044338998E-2</v>
      </c>
      <c r="AX54" s="18">
        <f t="shared" si="10"/>
        <v>-7.1425610309918408E-15</v>
      </c>
      <c r="AY54" s="18">
        <f t="shared" si="10"/>
        <v>3.24591065324231E-14</v>
      </c>
      <c r="AZ54" s="18">
        <f t="shared" si="8"/>
        <v>4.3393536858164702E-2</v>
      </c>
      <c r="BA54" s="18">
        <f t="shared" si="7"/>
        <v>-2.423508725873551</v>
      </c>
    </row>
    <row r="55" spans="1:92">
      <c r="A55" s="1">
        <v>44012</v>
      </c>
      <c r="B55">
        <v>-0.14597519741200499</v>
      </c>
      <c r="C55" s="16">
        <v>-2.4150893719913501E-6</v>
      </c>
      <c r="D55">
        <v>-0.89960296448799604</v>
      </c>
      <c r="E55">
        <v>-1.71261230166447E-3</v>
      </c>
      <c r="F55">
        <v>-0.71001764728939698</v>
      </c>
      <c r="G55">
        <v>1.3759978528344799E-2</v>
      </c>
      <c r="H55">
        <v>-0.19603882114506499</v>
      </c>
      <c r="I55" s="16">
        <v>-4.5013732369686302E-15</v>
      </c>
      <c r="J55" s="16">
        <v>3.2212548942759802E-14</v>
      </c>
      <c r="K55" s="16">
        <v>-6.09981048851339E-15</v>
      </c>
      <c r="L55">
        <v>-4.1064196067013198E-2</v>
      </c>
      <c r="M55">
        <v>0</v>
      </c>
      <c r="N55">
        <v>0</v>
      </c>
      <c r="O55" s="16">
        <v>8.4095699789528194E-14</v>
      </c>
      <c r="P55">
        <v>0</v>
      </c>
      <c r="Q55">
        <v>-0.54600772629656802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s="16">
        <v>7.4081107410975805E-16</v>
      </c>
      <c r="Z55" s="16">
        <v>1.8951385356314801E-15</v>
      </c>
      <c r="AA55" s="16">
        <v>3.1804462584913699E-15</v>
      </c>
      <c r="AB55" s="16">
        <v>4.3049045144390601E-15</v>
      </c>
      <c r="AC55" s="16">
        <v>4.6193085352541102E-15</v>
      </c>
      <c r="AD55" s="16">
        <v>5.3721699310281799E-17</v>
      </c>
      <c r="AE55">
        <v>1.4674089765942099E-2</v>
      </c>
      <c r="AF55">
        <v>-2.5119875117946702</v>
      </c>
      <c r="AQ55" s="1">
        <f t="shared" si="9"/>
        <v>44012</v>
      </c>
      <c r="AR55" s="18">
        <f t="shared" si="9"/>
        <v>-0.14597519741200499</v>
      </c>
      <c r="AS55" s="18">
        <f t="shared" si="1"/>
        <v>-0.89960537957736808</v>
      </c>
      <c r="AT55" s="18">
        <f t="shared" si="2"/>
        <v>-0.7117302595910614</v>
      </c>
      <c r="AU55" s="18">
        <f t="shared" si="3"/>
        <v>-0.74204654744163301</v>
      </c>
      <c r="AV55" s="18">
        <f t="shared" si="4"/>
        <v>-4.1064196067013198E-2</v>
      </c>
      <c r="AW55" s="18">
        <f t="shared" si="5"/>
        <v>1.3759978528344799E-2</v>
      </c>
      <c r="AX55" s="18">
        <f t="shared" si="10"/>
        <v>-4.5013732369686302E-15</v>
      </c>
      <c r="AY55" s="18">
        <f t="shared" si="10"/>
        <v>3.2212548942759802E-14</v>
      </c>
      <c r="AZ55" s="18">
        <f t="shared" si="8"/>
        <v>4.3211823158647009E-2</v>
      </c>
      <c r="BA55" s="18">
        <f t="shared" si="7"/>
        <v>-2.4834497784020613</v>
      </c>
    </row>
    <row r="56" spans="1:92">
      <c r="A56" s="1">
        <v>44104</v>
      </c>
      <c r="B56">
        <v>-0.15723250297962801</v>
      </c>
      <c r="C56" s="16">
        <v>-1.67775776253534E-6</v>
      </c>
      <c r="D56">
        <v>-0.76223509582153004</v>
      </c>
      <c r="E56">
        <v>-2.84047033891797E-3</v>
      </c>
      <c r="F56">
        <v>-0.75403639072158501</v>
      </c>
      <c r="G56">
        <v>-2.1867603732011799E-3</v>
      </c>
      <c r="H56">
        <v>-0.187296817735459</v>
      </c>
      <c r="I56" s="16">
        <v>-7.6421999786640398E-15</v>
      </c>
      <c r="J56" s="16">
        <v>3.21265570237615E-14</v>
      </c>
      <c r="K56" s="16">
        <v>-6.2751995532625599E-15</v>
      </c>
      <c r="L56">
        <v>6.6234981521532598E-3</v>
      </c>
      <c r="M56">
        <v>0</v>
      </c>
      <c r="N56">
        <v>0</v>
      </c>
      <c r="O56" s="16">
        <v>7.5471288601400494E-14</v>
      </c>
      <c r="P56">
        <v>0</v>
      </c>
      <c r="Q56">
        <v>-0.39915482200795899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s="16">
        <v>1.16312507466638E-15</v>
      </c>
      <c r="Z56" s="16">
        <v>2.5723348489165702E-15</v>
      </c>
      <c r="AA56" s="16">
        <v>3.89394844377372E-15</v>
      </c>
      <c r="AB56" s="16">
        <v>5.0820949671594803E-15</v>
      </c>
      <c r="AC56" s="16">
        <v>5.2933731058087399E-15</v>
      </c>
      <c r="AD56" s="16">
        <v>1.5060919116229699E-15</v>
      </c>
      <c r="AE56">
        <v>1.4494731514209901E-2</v>
      </c>
      <c r="AF56">
        <v>-2.2438663080695598</v>
      </c>
      <c r="AQ56" s="1">
        <f t="shared" si="9"/>
        <v>44104</v>
      </c>
      <c r="AR56" s="18">
        <f t="shared" si="9"/>
        <v>-0.15723250297962801</v>
      </c>
      <c r="AS56" s="18">
        <f t="shared" si="1"/>
        <v>-0.76223677357929254</v>
      </c>
      <c r="AT56" s="18">
        <f t="shared" si="2"/>
        <v>-0.756876861060503</v>
      </c>
      <c r="AU56" s="18">
        <f t="shared" si="3"/>
        <v>-0.58645163974341796</v>
      </c>
      <c r="AV56" s="18">
        <f t="shared" si="4"/>
        <v>6.6234981521532598E-3</v>
      </c>
      <c r="AW56" s="18">
        <f t="shared" si="5"/>
        <v>-2.1867603732011799E-3</v>
      </c>
      <c r="AX56" s="18">
        <f t="shared" si="10"/>
        <v>-7.6421999786640398E-15</v>
      </c>
      <c r="AY56" s="18">
        <f t="shared" si="10"/>
        <v>3.21265570237615E-14</v>
      </c>
      <c r="AZ56" s="18">
        <f t="shared" si="8"/>
        <v>4.3032464906914578E-2</v>
      </c>
      <c r="BA56" s="18">
        <f t="shared" si="7"/>
        <v>-2.2153285746769509</v>
      </c>
    </row>
    <row r="57" spans="1:92">
      <c r="A57" s="1">
        <v>44196</v>
      </c>
      <c r="B57">
        <v>-0.14900861625697101</v>
      </c>
      <c r="C57" s="16">
        <v>1.3652069778239499E-6</v>
      </c>
      <c r="D57">
        <v>-0.67657531370796598</v>
      </c>
      <c r="E57">
        <v>-1.66855927742821E-3</v>
      </c>
      <c r="F57">
        <v>-0.79141400788018001</v>
      </c>
      <c r="G57">
        <v>1.8677991794626599E-2</v>
      </c>
      <c r="H57">
        <v>-0.24265937753717201</v>
      </c>
      <c r="I57" s="16">
        <v>-7.3952964073849608E-15</v>
      </c>
      <c r="J57" s="16">
        <v>3.1341951615385499E-14</v>
      </c>
      <c r="K57" s="16">
        <v>-5.07263912896296E-15</v>
      </c>
      <c r="L57">
        <v>4.4418893885012703E-2</v>
      </c>
      <c r="M57">
        <v>0</v>
      </c>
      <c r="N57">
        <v>0</v>
      </c>
      <c r="O57" s="16">
        <v>7.1592475154323196E-14</v>
      </c>
      <c r="P57">
        <v>0</v>
      </c>
      <c r="Q57">
        <v>-0.42937744815658502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s="16">
        <v>2.6462707841995801E-15</v>
      </c>
      <c r="Z57" s="16">
        <v>3.9485108778945001E-15</v>
      </c>
      <c r="AA57" s="16">
        <v>4.9100509950473198E-15</v>
      </c>
      <c r="AB57" s="16">
        <v>5.9548590876016799E-15</v>
      </c>
      <c r="AC57" s="16">
        <v>6.10126920226193E-15</v>
      </c>
      <c r="AD57" s="16">
        <v>3.2679231777089802E-15</v>
      </c>
      <c r="AE57">
        <v>1.43176962699393E-2</v>
      </c>
      <c r="AF57">
        <v>-2.2132873756596299</v>
      </c>
      <c r="AQ57" s="1">
        <f t="shared" si="9"/>
        <v>44196</v>
      </c>
      <c r="AR57" s="18">
        <f t="shared" si="9"/>
        <v>-0.14900861625697101</v>
      </c>
      <c r="AS57" s="18">
        <f t="shared" si="1"/>
        <v>-0.67657394850098818</v>
      </c>
      <c r="AT57" s="18">
        <f t="shared" si="2"/>
        <v>-0.79308256715760828</v>
      </c>
      <c r="AU57" s="18">
        <f t="shared" si="3"/>
        <v>-0.672036825693757</v>
      </c>
      <c r="AV57" s="18">
        <f t="shared" si="4"/>
        <v>4.4418893885012703E-2</v>
      </c>
      <c r="AW57" s="18">
        <f t="shared" si="5"/>
        <v>1.8677991794626599E-2</v>
      </c>
      <c r="AX57" s="18">
        <f t="shared" si="10"/>
        <v>-7.3952964073849608E-15</v>
      </c>
      <c r="AY57" s="18">
        <f t="shared" si="10"/>
        <v>3.1341951615385499E-14</v>
      </c>
      <c r="AZ57" s="18">
        <f t="shared" si="8"/>
        <v>4.285542966264054E-2</v>
      </c>
      <c r="BA57" s="18">
        <f t="shared" si="7"/>
        <v>-2.184749642267021</v>
      </c>
    </row>
    <row r="58" spans="1:92">
      <c r="A58" s="1">
        <v>44286</v>
      </c>
      <c r="B58">
        <v>-0.17723473717681201</v>
      </c>
      <c r="C58" s="16">
        <v>1.2446169373661499E-6</v>
      </c>
      <c r="D58">
        <v>-0.549437977466814</v>
      </c>
      <c r="E58">
        <v>-1.76792780317666E-3</v>
      </c>
      <c r="F58">
        <v>-0.69243963714422696</v>
      </c>
      <c r="G58">
        <v>-2.8450032999036399E-2</v>
      </c>
      <c r="H58">
        <v>-0.26118771436381299</v>
      </c>
      <c r="I58" s="16">
        <v>-9.8280855959158793E-15</v>
      </c>
      <c r="J58" s="16">
        <v>3.1660426578401998E-14</v>
      </c>
      <c r="K58" s="16">
        <v>-4.4430933256219699E-15</v>
      </c>
      <c r="L58">
        <v>-9.4263462583822101E-4</v>
      </c>
      <c r="M58">
        <v>0</v>
      </c>
      <c r="N58">
        <v>0</v>
      </c>
      <c r="O58" s="16">
        <v>7.1115063386916398E-14</v>
      </c>
      <c r="P58">
        <v>0</v>
      </c>
      <c r="Q58">
        <v>-0.36773218545328401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s="16">
        <v>3.5975718485340301E-15</v>
      </c>
      <c r="Z58" s="16">
        <v>4.6102039682832603E-15</v>
      </c>
      <c r="AA58" s="16">
        <v>5.4214633855324501E-15</v>
      </c>
      <c r="AB58" s="16">
        <v>6.1775228723234302E-15</v>
      </c>
      <c r="AC58" s="16">
        <v>6.2465174567009404E-15</v>
      </c>
      <c r="AD58" s="16">
        <v>4.5188425329120802E-15</v>
      </c>
      <c r="AE58">
        <v>1.41429520522639E-2</v>
      </c>
      <c r="AF58">
        <v>-2.0650486503636798</v>
      </c>
      <c r="AQ58" s="1">
        <f t="shared" si="9"/>
        <v>44286</v>
      </c>
      <c r="AR58" s="18">
        <f t="shared" si="9"/>
        <v>-0.17723473717681201</v>
      </c>
      <c r="AS58" s="18">
        <f t="shared" si="1"/>
        <v>-0.5494367328498766</v>
      </c>
      <c r="AT58" s="18">
        <f t="shared" si="2"/>
        <v>-0.69420756494740365</v>
      </c>
      <c r="AU58" s="18">
        <f t="shared" si="3"/>
        <v>-0.62891989981709706</v>
      </c>
      <c r="AV58" s="18">
        <f t="shared" si="4"/>
        <v>-9.4263462583822101E-4</v>
      </c>
      <c r="AW58" s="18">
        <f t="shared" si="5"/>
        <v>-2.8450032999036399E-2</v>
      </c>
      <c r="AX58" s="18">
        <f t="shared" si="10"/>
        <v>-9.8280855959158793E-15</v>
      </c>
      <c r="AY58" s="18">
        <f t="shared" si="10"/>
        <v>3.1660426578401998E-14</v>
      </c>
      <c r="AZ58" s="18">
        <f t="shared" si="8"/>
        <v>4.2680685444971375E-2</v>
      </c>
      <c r="BA58" s="18">
        <f t="shared" si="7"/>
        <v>-2.0365109169710709</v>
      </c>
    </row>
    <row r="59" spans="1:92">
      <c r="A59" s="1">
        <v>44377</v>
      </c>
      <c r="B59">
        <v>-0.21742854947951701</v>
      </c>
      <c r="C59" s="16">
        <v>3.21155017321726E-6</v>
      </c>
      <c r="D59">
        <v>-0.49452182044853199</v>
      </c>
      <c r="E59">
        <v>-1.19280264172316E-3</v>
      </c>
      <c r="F59">
        <v>-0.66755985586980604</v>
      </c>
      <c r="G59">
        <v>-7.1922955562220003E-2</v>
      </c>
      <c r="H59">
        <v>-0.28225243983443099</v>
      </c>
      <c r="I59" s="16">
        <v>-1.3036399749259299E-14</v>
      </c>
      <c r="J59" s="16">
        <v>3.15830022601922E-14</v>
      </c>
      <c r="K59" s="16">
        <v>-2.1629780863442599E-15</v>
      </c>
      <c r="L59">
        <v>-6.5658593233314702E-2</v>
      </c>
      <c r="M59">
        <v>0</v>
      </c>
      <c r="N59">
        <v>0</v>
      </c>
      <c r="O59" s="16">
        <v>7.0628679568519902E-14</v>
      </c>
      <c r="P59">
        <v>0</v>
      </c>
      <c r="Q59">
        <v>-0.278996634522994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s="16">
        <v>4.8836108059319101E-15</v>
      </c>
      <c r="Z59" s="16">
        <v>5.3432596410694099E-15</v>
      </c>
      <c r="AA59" s="16">
        <v>5.7975797037954803E-15</v>
      </c>
      <c r="AB59" s="16">
        <v>6.2810001096677398E-15</v>
      </c>
      <c r="AC59" s="16">
        <v>6.2647099706298897E-15</v>
      </c>
      <c r="AD59" s="16">
        <v>5.2580189142197199E-15</v>
      </c>
      <c r="AE59">
        <v>1.39704673336158E-2</v>
      </c>
      <c r="AF59">
        <v>-2.06555997270863</v>
      </c>
      <c r="AQ59" s="1">
        <f t="shared" si="9"/>
        <v>44377</v>
      </c>
      <c r="AR59" s="18">
        <f t="shared" si="9"/>
        <v>-0.21742854947951701</v>
      </c>
      <c r="AS59" s="18">
        <f t="shared" si="1"/>
        <v>-0.49451860889835875</v>
      </c>
      <c r="AT59" s="18">
        <f t="shared" si="2"/>
        <v>-0.66875265851152921</v>
      </c>
      <c r="AU59" s="18">
        <f t="shared" si="3"/>
        <v>-0.56124907435742499</v>
      </c>
      <c r="AV59" s="18">
        <f t="shared" si="4"/>
        <v>-6.5658593233314702E-2</v>
      </c>
      <c r="AW59" s="18">
        <f t="shared" si="5"/>
        <v>-7.1922955562220003E-2</v>
      </c>
      <c r="AX59" s="18">
        <f t="shared" si="10"/>
        <v>-1.3036399749259299E-14</v>
      </c>
      <c r="AY59" s="18">
        <f t="shared" si="10"/>
        <v>3.15830022601922E-14</v>
      </c>
      <c r="AZ59" s="18">
        <f t="shared" si="8"/>
        <v>4.250820072632476E-2</v>
      </c>
      <c r="BA59" s="18">
        <f t="shared" si="7"/>
        <v>-2.0370222393160211</v>
      </c>
    </row>
    <row r="60" spans="1:92">
      <c r="A60" s="1">
        <v>44469</v>
      </c>
      <c r="B60">
        <v>-0.20354087391530101</v>
      </c>
      <c r="C60" s="16">
        <v>-1.24615092655908E-6</v>
      </c>
      <c r="D60">
        <v>-0.357020507536151</v>
      </c>
      <c r="E60">
        <v>-1.7021997177469001E-3</v>
      </c>
      <c r="F60">
        <v>-0.49038320093396098</v>
      </c>
      <c r="G60">
        <v>-9.0928797707925096E-3</v>
      </c>
      <c r="H60">
        <v>-0.274476732830291</v>
      </c>
      <c r="I60" s="16">
        <v>-1.44572534728109E-14</v>
      </c>
      <c r="J60" s="16">
        <v>3.1756248562054997E-14</v>
      </c>
      <c r="K60" s="16">
        <v>-3.48544277282826E-15</v>
      </c>
      <c r="L60">
        <v>-4.3690376227012502E-2</v>
      </c>
      <c r="M60">
        <v>0</v>
      </c>
      <c r="N60">
        <v>0</v>
      </c>
      <c r="O60" s="16">
        <v>7.2667507075800605E-14</v>
      </c>
      <c r="P60">
        <v>0</v>
      </c>
      <c r="Q60">
        <v>-0.295071739034236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s="16">
        <v>3.99551403775414E-15</v>
      </c>
      <c r="Z60" s="16">
        <v>3.8537336031715503E-15</v>
      </c>
      <c r="AA60" s="16">
        <v>5.1038164706279704E-15</v>
      </c>
      <c r="AB60" s="16">
        <v>5.1189455812072799E-15</v>
      </c>
      <c r="AC60" s="16">
        <v>5.2645920536594897E-15</v>
      </c>
      <c r="AD60" s="16">
        <v>4.8192422007488201E-15</v>
      </c>
      <c r="AE60">
        <v>1.3800211033628501E-2</v>
      </c>
      <c r="AF60">
        <v>-1.6611795450826701</v>
      </c>
      <c r="AQ60" s="1">
        <f t="shared" si="9"/>
        <v>44469</v>
      </c>
      <c r="AR60" s="18">
        <f t="shared" si="9"/>
        <v>-0.20354087391530101</v>
      </c>
      <c r="AS60" s="18">
        <f t="shared" si="1"/>
        <v>-0.35702175368707756</v>
      </c>
      <c r="AT60" s="18">
        <f t="shared" si="2"/>
        <v>-0.49208540065170786</v>
      </c>
      <c r="AU60" s="18">
        <f t="shared" si="3"/>
        <v>-0.56954847186452695</v>
      </c>
      <c r="AV60" s="18">
        <f t="shared" si="4"/>
        <v>-4.3690376227012502E-2</v>
      </c>
      <c r="AW60" s="18">
        <f t="shared" si="5"/>
        <v>-9.0928797707925096E-3</v>
      </c>
      <c r="AX60" s="18">
        <f t="shared" si="10"/>
        <v>-1.44572534728109E-14</v>
      </c>
      <c r="AY60" s="18">
        <f t="shared" si="10"/>
        <v>3.1756248562054997E-14</v>
      </c>
      <c r="AZ60" s="18">
        <f t="shared" si="8"/>
        <v>4.2337944426339966E-2</v>
      </c>
      <c r="BA60" s="18">
        <f t="shared" si="7"/>
        <v>-1.6326418116900612</v>
      </c>
    </row>
    <row r="61" spans="1:92">
      <c r="A61" s="1">
        <v>44561</v>
      </c>
      <c r="B61">
        <v>-0.18437691906169901</v>
      </c>
      <c r="C61" s="16">
        <v>1.3995199781274001E-6</v>
      </c>
      <c r="D61">
        <v>-0.409270771572598</v>
      </c>
      <c r="E61">
        <v>-1.4380331563325899E-3</v>
      </c>
      <c r="F61">
        <v>-0.48907845620276902</v>
      </c>
      <c r="G61">
        <v>-1.2267871401191E-2</v>
      </c>
      <c r="H61">
        <v>-0.28112480036520998</v>
      </c>
      <c r="I61" s="16">
        <v>-1.6071938190224899E-14</v>
      </c>
      <c r="J61" s="16">
        <v>3.20289125928848E-14</v>
      </c>
      <c r="K61" s="16">
        <v>-9.3557446276990296E-16</v>
      </c>
      <c r="L61">
        <v>-5.8323422634952403E-2</v>
      </c>
      <c r="M61">
        <v>0</v>
      </c>
      <c r="N61">
        <v>0</v>
      </c>
      <c r="O61" s="16">
        <v>7.2684179869095504E-14</v>
      </c>
      <c r="P61">
        <v>0</v>
      </c>
      <c r="Q61">
        <v>-0.389356047040682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s="16">
        <v>5.5193458678949002E-15</v>
      </c>
      <c r="Z61" s="16">
        <v>4.2296384372668101E-15</v>
      </c>
      <c r="AA61" s="16">
        <v>5.8776005428875502E-15</v>
      </c>
      <c r="AB61" s="16">
        <v>5.5979385323396201E-15</v>
      </c>
      <c r="AC61" s="16">
        <v>5.5215676603989301E-15</v>
      </c>
      <c r="AD61" s="16">
        <v>4.5503954441030501E-15</v>
      </c>
      <c r="AE61">
        <v>1.36321525131011E-2</v>
      </c>
      <c r="AF61">
        <v>-1.8116027694022301</v>
      </c>
      <c r="AQ61" s="1">
        <f t="shared" si="9"/>
        <v>44561</v>
      </c>
      <c r="AR61" s="18">
        <f t="shared" si="9"/>
        <v>-0.18437691906169901</v>
      </c>
      <c r="AS61" s="18">
        <f t="shared" si="1"/>
        <v>-0.40926937205261987</v>
      </c>
      <c r="AT61" s="18">
        <f t="shared" si="2"/>
        <v>-0.49051648935910158</v>
      </c>
      <c r="AU61" s="18">
        <f t="shared" si="3"/>
        <v>-0.67048084740589198</v>
      </c>
      <c r="AV61" s="18">
        <f t="shared" si="4"/>
        <v>-5.8323422634952403E-2</v>
      </c>
      <c r="AW61" s="18">
        <f t="shared" si="5"/>
        <v>-1.2267871401191E-2</v>
      </c>
      <c r="AX61" s="18">
        <f t="shared" si="10"/>
        <v>-1.6071938190224899E-14</v>
      </c>
      <c r="AY61" s="18">
        <f t="shared" si="10"/>
        <v>3.20289125928848E-14</v>
      </c>
      <c r="AZ61" s="18">
        <f t="shared" si="8"/>
        <v>4.2169885905818702E-2</v>
      </c>
      <c r="BA61" s="18">
        <f t="shared" si="7"/>
        <v>-1.7830650360096212</v>
      </c>
    </row>
    <row r="62" spans="1:92">
      <c r="A62" s="1">
        <v>44651</v>
      </c>
      <c r="B62">
        <v>-0.182100768215638</v>
      </c>
      <c r="C62" s="16">
        <v>-2.0233627425931001E-7</v>
      </c>
      <c r="D62">
        <v>-0.50853130759265297</v>
      </c>
      <c r="E62">
        <v>-8.6416935462690599E-4</v>
      </c>
      <c r="F62">
        <v>-0.38654949234222202</v>
      </c>
      <c r="G62">
        <v>7.6834077820794697E-2</v>
      </c>
      <c r="H62">
        <v>-0.241698779672118</v>
      </c>
      <c r="I62" s="16">
        <v>-1.84761899386877E-14</v>
      </c>
      <c r="J62" s="16">
        <v>3.3038815873052397E-14</v>
      </c>
      <c r="K62" s="16">
        <v>5.4240987367443895E-16</v>
      </c>
      <c r="L62">
        <v>-1.8182181828015599E-2</v>
      </c>
      <c r="M62">
        <v>0</v>
      </c>
      <c r="N62">
        <v>0</v>
      </c>
      <c r="O62" s="16">
        <v>7.44587857772954E-14</v>
      </c>
      <c r="P62">
        <v>0</v>
      </c>
      <c r="Q62">
        <v>-0.45029310612484702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s="16">
        <v>4.80655986554104E-15</v>
      </c>
      <c r="Z62" s="16">
        <v>4.3327689126807298E-15</v>
      </c>
      <c r="AA62" s="16">
        <v>5.3489088553056897E-15</v>
      </c>
      <c r="AB62" s="16">
        <v>5.2931623283881298E-15</v>
      </c>
      <c r="AC62" s="16">
        <v>5.6277581196101103E-15</v>
      </c>
      <c r="AD62" s="16">
        <v>4.4603876778688902E-15</v>
      </c>
      <c r="AE62">
        <v>1.34662615680264E-2</v>
      </c>
      <c r="AF62">
        <v>-1.69791966807745</v>
      </c>
      <c r="AQ62" s="1">
        <f t="shared" si="9"/>
        <v>44651</v>
      </c>
      <c r="AR62" s="18">
        <f t="shared" si="9"/>
        <v>-0.182100768215638</v>
      </c>
      <c r="AS62" s="18">
        <f t="shared" si="1"/>
        <v>-0.50853150992892726</v>
      </c>
      <c r="AT62" s="18">
        <f t="shared" si="2"/>
        <v>-0.38741366169684893</v>
      </c>
      <c r="AU62" s="18">
        <f t="shared" si="3"/>
        <v>-0.69199188579696502</v>
      </c>
      <c r="AV62" s="18">
        <f t="shared" si="4"/>
        <v>-1.8182181828015599E-2</v>
      </c>
      <c r="AW62" s="18">
        <f t="shared" si="5"/>
        <v>7.6834077820794697E-2</v>
      </c>
      <c r="AX62" s="18">
        <f t="shared" si="10"/>
        <v>-1.84761899386877E-14</v>
      </c>
      <c r="AY62" s="18">
        <f t="shared" si="10"/>
        <v>3.3038815873052397E-14</v>
      </c>
      <c r="AZ62" s="18">
        <f t="shared" si="8"/>
        <v>4.200399496074457E-2</v>
      </c>
      <c r="BA62" s="18">
        <f t="shared" si="7"/>
        <v>-1.6693819346848411</v>
      </c>
    </row>
    <row r="63" spans="1:92">
      <c r="A63" s="1">
        <v>44742</v>
      </c>
      <c r="B63">
        <v>-0.18647299575634599</v>
      </c>
      <c r="C63" s="16">
        <v>-3.00191664399012E-6</v>
      </c>
      <c r="D63">
        <v>-0.28091143348957898</v>
      </c>
      <c r="E63">
        <v>1.22434549889052E-4</v>
      </c>
      <c r="F63">
        <v>-6.3473511647954797E-2</v>
      </c>
      <c r="G63">
        <v>0.13347880608198201</v>
      </c>
      <c r="H63">
        <v>-0.21907434520508301</v>
      </c>
      <c r="I63" s="16">
        <v>-2.0291502401997101E-14</v>
      </c>
      <c r="J63" s="16">
        <v>3.4708802506276299E-14</v>
      </c>
      <c r="K63" s="16">
        <v>9.8669741525671695E-16</v>
      </c>
      <c r="L63">
        <v>-5.5865439249847798E-2</v>
      </c>
      <c r="M63">
        <v>0</v>
      </c>
      <c r="N63">
        <v>0</v>
      </c>
      <c r="O63" s="16">
        <v>8.7281427187083094E-14</v>
      </c>
      <c r="P63">
        <v>0</v>
      </c>
      <c r="Q63">
        <v>-0.51581623208876004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s="16">
        <v>3.8094220125943197E-15</v>
      </c>
      <c r="Z63" s="16">
        <v>1.7956959164357098E-15</v>
      </c>
      <c r="AA63" s="16">
        <v>3.2341132937133799E-15</v>
      </c>
      <c r="AB63" s="16">
        <v>1.7476978585298399E-15</v>
      </c>
      <c r="AC63" s="16">
        <v>4.8668904660459503E-15</v>
      </c>
      <c r="AD63" s="16">
        <v>3.7018506423867404E-15</v>
      </c>
      <c r="AE63">
        <v>1.3302508423680699E-2</v>
      </c>
      <c r="AF63">
        <v>-1.17471321029854</v>
      </c>
      <c r="AQ63" s="1">
        <f t="shared" si="9"/>
        <v>44742</v>
      </c>
      <c r="AR63" s="18">
        <f t="shared" si="9"/>
        <v>-0.18647299575634599</v>
      </c>
      <c r="AS63" s="18">
        <f t="shared" si="1"/>
        <v>-0.28091443540622296</v>
      </c>
      <c r="AT63" s="18">
        <f t="shared" si="2"/>
        <v>-6.3351077098065742E-2</v>
      </c>
      <c r="AU63" s="18">
        <f t="shared" si="3"/>
        <v>-0.73489057729384299</v>
      </c>
      <c r="AV63" s="18">
        <f t="shared" si="4"/>
        <v>-5.5865439249847798E-2</v>
      </c>
      <c r="AW63" s="18">
        <f t="shared" si="5"/>
        <v>0.13347880608198201</v>
      </c>
      <c r="AX63" s="18">
        <f t="shared" si="10"/>
        <v>-2.0291502401997101E-14</v>
      </c>
      <c r="AY63" s="18">
        <f t="shared" si="10"/>
        <v>3.4708802506276299E-14</v>
      </c>
      <c r="AZ63" s="18">
        <f t="shared" si="8"/>
        <v>4.1840241816398213E-2</v>
      </c>
      <c r="BA63" s="18">
        <f t="shared" si="7"/>
        <v>-1.1461754769059311</v>
      </c>
    </row>
    <row r="64" spans="1:92">
      <c r="A64" s="1">
        <v>44834</v>
      </c>
      <c r="B64">
        <v>-0.17668812436853101</v>
      </c>
      <c r="C64" s="16">
        <v>-5.1616103999926802E-8</v>
      </c>
      <c r="D64">
        <v>-0.29000430697881402</v>
      </c>
      <c r="E64">
        <v>7.6745291017992997E-4</v>
      </c>
      <c r="F64">
        <v>-3.9378723403702999E-2</v>
      </c>
      <c r="G64">
        <v>0.13402580236141701</v>
      </c>
      <c r="H64">
        <v>-0.24063757040643399</v>
      </c>
      <c r="I64" s="16">
        <v>-2.0391414134976199E-14</v>
      </c>
      <c r="J64" s="16">
        <v>3.53663045251247E-14</v>
      </c>
      <c r="K64" s="16">
        <v>-4.0257984607589002E-16</v>
      </c>
      <c r="L64">
        <v>-7.6108775763447503E-2</v>
      </c>
      <c r="M64">
        <v>0</v>
      </c>
      <c r="N64">
        <v>0</v>
      </c>
      <c r="O64" s="16">
        <v>9.0041753234265998E-14</v>
      </c>
      <c r="P64">
        <v>0</v>
      </c>
      <c r="Q64">
        <v>-0.554627682306571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s="16">
        <v>4.54463719823712E-15</v>
      </c>
      <c r="Z64" s="16">
        <v>1.1987840954965E-15</v>
      </c>
      <c r="AA64" s="16">
        <v>5.1014544304687901E-15</v>
      </c>
      <c r="AB64" s="16">
        <v>2.0016458420134898E-15</v>
      </c>
      <c r="AC64" s="16">
        <v>5.3030678826137896E-15</v>
      </c>
      <c r="AD64" s="16">
        <v>3.9825663901061399E-15</v>
      </c>
      <c r="AE64">
        <v>1.3140863728776399E-2</v>
      </c>
      <c r="AF64">
        <v>-1.2295111158431</v>
      </c>
      <c r="AQ64" s="1">
        <f t="shared" si="9"/>
        <v>44834</v>
      </c>
      <c r="AR64" s="18">
        <f t="shared" si="9"/>
        <v>-0.17668812436853101</v>
      </c>
      <c r="AS64" s="18">
        <f t="shared" si="1"/>
        <v>-0.29000435859491802</v>
      </c>
      <c r="AT64" s="18">
        <f t="shared" si="2"/>
        <v>-3.8611270493523066E-2</v>
      </c>
      <c r="AU64" s="18">
        <f t="shared" si="3"/>
        <v>-0.79526525271300497</v>
      </c>
      <c r="AV64" s="18">
        <f t="shared" si="4"/>
        <v>-7.6108775763447503E-2</v>
      </c>
      <c r="AW64" s="18">
        <f t="shared" si="5"/>
        <v>0.13402580236141701</v>
      </c>
      <c r="AX64" s="18">
        <f t="shared" si="10"/>
        <v>-2.0391414134976199E-14</v>
      </c>
      <c r="AY64" s="18">
        <f t="shared" si="10"/>
        <v>3.53663045251247E-14</v>
      </c>
      <c r="AZ64" s="18">
        <f t="shared" si="8"/>
        <v>4.1678597121501779E-2</v>
      </c>
      <c r="BA64" s="18">
        <f t="shared" si="7"/>
        <v>-1.2009733824504911</v>
      </c>
    </row>
    <row r="65" spans="1:53">
      <c r="A65" s="1">
        <v>44926</v>
      </c>
      <c r="B65">
        <v>-0.177210965600924</v>
      </c>
      <c r="C65" s="16">
        <v>-1.57785854493849E-6</v>
      </c>
      <c r="D65">
        <v>-0.17148939259826701</v>
      </c>
      <c r="E65">
        <v>1.9273917075149801E-3</v>
      </c>
      <c r="F65">
        <v>0.148976773010146</v>
      </c>
      <c r="G65">
        <v>0.16408172052063699</v>
      </c>
      <c r="H65">
        <v>-0.24627943810095801</v>
      </c>
      <c r="I65" s="16">
        <v>-2.1164890859327999E-14</v>
      </c>
      <c r="J65" s="16">
        <v>3.6583290247098298E-14</v>
      </c>
      <c r="K65" s="16">
        <v>-1.9596754023685E-15</v>
      </c>
      <c r="L65">
        <v>-8.5434899795986702E-2</v>
      </c>
      <c r="M65">
        <v>0</v>
      </c>
      <c r="N65">
        <v>0</v>
      </c>
      <c r="O65" s="16">
        <v>9.8071445413625298E-14</v>
      </c>
      <c r="P65">
        <v>0</v>
      </c>
      <c r="Q65">
        <v>-0.58392874614564805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s="16">
        <v>3.8274296625531696E-15</v>
      </c>
      <c r="Z65" s="16">
        <v>-3.4572671163077202E-16</v>
      </c>
      <c r="AA65" s="16">
        <v>3.46008452700826E-15</v>
      </c>
      <c r="AB65" s="16">
        <v>2.20308799937841E-15</v>
      </c>
      <c r="AC65" s="16">
        <v>5.3574967983584197E-15</v>
      </c>
      <c r="AD65" s="16">
        <v>4.8470526615174702E-15</v>
      </c>
      <c r="AE65">
        <v>1.29812985496777E-2</v>
      </c>
      <c r="AF65">
        <v>-0.93637783631222005</v>
      </c>
      <c r="AQ65" s="1">
        <f t="shared" si="9"/>
        <v>44926</v>
      </c>
      <c r="AR65" s="18">
        <f t="shared" si="9"/>
        <v>-0.177210965600924</v>
      </c>
      <c r="AS65" s="18">
        <f t="shared" si="1"/>
        <v>-0.17149097045681194</v>
      </c>
      <c r="AT65" s="18">
        <f t="shared" si="2"/>
        <v>0.15090416471766099</v>
      </c>
      <c r="AU65" s="18">
        <f t="shared" si="3"/>
        <v>-0.83020818424660603</v>
      </c>
      <c r="AV65" s="18">
        <f t="shared" si="4"/>
        <v>-8.5434899795986702E-2</v>
      </c>
      <c r="AW65" s="18">
        <f t="shared" si="5"/>
        <v>0.16408172052063699</v>
      </c>
      <c r="AX65" s="18">
        <f t="shared" si="10"/>
        <v>-2.1164890859327999E-14</v>
      </c>
      <c r="AY65" s="18">
        <f t="shared" si="10"/>
        <v>3.6583290247098298E-14</v>
      </c>
      <c r="AZ65" s="18">
        <f t="shared" si="8"/>
        <v>4.1519031942404125E-2</v>
      </c>
      <c r="BA65" s="18">
        <f t="shared" si="7"/>
        <v>-0.90784010291961104</v>
      </c>
    </row>
    <row r="66" spans="1:53">
      <c r="A66" s="1">
        <v>45016</v>
      </c>
      <c r="B66">
        <v>-0.177323933130202</v>
      </c>
      <c r="C66" s="16">
        <v>3.9378762082006599E-7</v>
      </c>
      <c r="D66">
        <v>-0.15413750232745099</v>
      </c>
      <c r="E66">
        <v>2.7561696281563201E-3</v>
      </c>
      <c r="F66">
        <v>0.18071141432205801</v>
      </c>
      <c r="G66">
        <v>0.183760012509363</v>
      </c>
      <c r="H66">
        <v>-0.21783783491217601</v>
      </c>
      <c r="I66" s="16">
        <v>-2.2137445958048002E-14</v>
      </c>
      <c r="J66" s="16">
        <v>3.7595622885945201E-14</v>
      </c>
      <c r="K66" s="16">
        <v>1.5499201374087999E-15</v>
      </c>
      <c r="L66">
        <v>-7.1398242008570798E-2</v>
      </c>
      <c r="M66">
        <v>0</v>
      </c>
      <c r="N66">
        <v>0</v>
      </c>
      <c r="O66" s="16">
        <v>9.6724238065664502E-14</v>
      </c>
      <c r="P66">
        <v>0</v>
      </c>
      <c r="Q66">
        <v>-0.23504547686666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s="16">
        <v>4.0253331321986402E-15</v>
      </c>
      <c r="Z66" s="16">
        <v>-5.7902631605318101E-16</v>
      </c>
      <c r="AA66" s="16">
        <v>2.1506268026653202E-15</v>
      </c>
      <c r="AB66" s="16">
        <v>1.2146769142255601E-15</v>
      </c>
      <c r="AC66" s="16">
        <v>4.90671850764569E-15</v>
      </c>
      <c r="AD66" s="16">
        <v>5.0051917931702198E-15</v>
      </c>
      <c r="AE66">
        <v>1.28237843646784E-2</v>
      </c>
      <c r="AF66">
        <v>-0.47569121463305097</v>
      </c>
      <c r="AQ66" s="1">
        <f t="shared" ref="AQ66:AR97" si="11">+A66</f>
        <v>45016</v>
      </c>
      <c r="AR66" s="18">
        <f t="shared" si="11"/>
        <v>-0.177323933130202</v>
      </c>
      <c r="AS66" s="18">
        <f t="shared" ref="AS66:AS129" si="12">+C66+D66</f>
        <v>-0.15413710853983018</v>
      </c>
      <c r="AT66" s="18">
        <f t="shared" ref="AT66:AT129" si="13">+E66+F66</f>
        <v>0.18346758395021431</v>
      </c>
      <c r="AU66" s="18">
        <f t="shared" ref="AU66:AU129" si="14">+H66+Q66</f>
        <v>-0.45288331177883601</v>
      </c>
      <c r="AV66" s="18">
        <f t="shared" ref="AV66:AV129" si="15">+L66</f>
        <v>-7.1398242008570798E-2</v>
      </c>
      <c r="AW66" s="18">
        <f t="shared" ref="AW66:AW129" si="16">+G66</f>
        <v>0.183760012509363</v>
      </c>
      <c r="AX66" s="18">
        <f t="shared" ref="AX66:AY97" si="17">+I66</f>
        <v>-2.2137445958048002E-14</v>
      </c>
      <c r="AY66" s="18">
        <f t="shared" si="17"/>
        <v>3.7595622885945201E-14</v>
      </c>
      <c r="AZ66" s="18">
        <f t="shared" si="8"/>
        <v>4.1361517757404251E-2</v>
      </c>
      <c r="BA66" s="18">
        <f t="shared" ref="BA66:BA129" si="18">+SUM(AR66:AZ66)</f>
        <v>-0.44715348124044196</v>
      </c>
    </row>
    <row r="67" spans="1:53">
      <c r="A67" s="1">
        <v>45107</v>
      </c>
      <c r="B67">
        <v>-0.18290673431329299</v>
      </c>
      <c r="C67" s="16">
        <v>-3.77572825312449E-7</v>
      </c>
      <c r="D67">
        <v>-0.17310063792900399</v>
      </c>
      <c r="E67">
        <v>2.4049724967196498E-3</v>
      </c>
      <c r="F67">
        <v>0.230156107007707</v>
      </c>
      <c r="G67">
        <v>0.207891588927512</v>
      </c>
      <c r="H67">
        <v>-0.24122599886816101</v>
      </c>
      <c r="I67" s="16">
        <v>-2.1880191541809701E-14</v>
      </c>
      <c r="J67" s="16">
        <v>3.8086657234101801E-14</v>
      </c>
      <c r="K67" s="16">
        <v>4.4519872848782597E-16</v>
      </c>
      <c r="L67">
        <v>-3.4379977701879803E-2</v>
      </c>
      <c r="M67">
        <v>0</v>
      </c>
      <c r="N67">
        <v>0</v>
      </c>
      <c r="O67" s="16">
        <v>9.8041793689856101E-14</v>
      </c>
      <c r="P67">
        <v>0</v>
      </c>
      <c r="Q67">
        <v>-0.26374708205297298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s="16">
        <v>3.48542117054284E-15</v>
      </c>
      <c r="Z67" s="16">
        <v>-8.8446807375296602E-16</v>
      </c>
      <c r="AA67" s="16">
        <v>2.0574606835246601E-15</v>
      </c>
      <c r="AB67" s="16">
        <v>8.0171539121929002E-16</v>
      </c>
      <c r="AC67" s="16">
        <v>5.0132401098617499E-15</v>
      </c>
      <c r="AD67" s="16">
        <v>5.6403654139256596E-15</v>
      </c>
      <c r="AE67">
        <v>1.26682930583426E-2</v>
      </c>
      <c r="AF67">
        <v>-0.442239846947723</v>
      </c>
      <c r="AQ67" s="1">
        <f t="shared" si="11"/>
        <v>45107</v>
      </c>
      <c r="AR67" s="18">
        <f t="shared" si="11"/>
        <v>-0.18290673431329299</v>
      </c>
      <c r="AS67" s="18">
        <f t="shared" si="12"/>
        <v>-0.1731010155018293</v>
      </c>
      <c r="AT67" s="18">
        <f t="shared" si="13"/>
        <v>0.23256107950442664</v>
      </c>
      <c r="AU67" s="18">
        <f t="shared" si="14"/>
        <v>-0.50497308092113402</v>
      </c>
      <c r="AV67" s="18">
        <f t="shared" si="15"/>
        <v>-3.4379977701879803E-2</v>
      </c>
      <c r="AW67" s="18">
        <f t="shared" si="16"/>
        <v>0.207891588927512</v>
      </c>
      <c r="AX67" s="18">
        <f t="shared" si="17"/>
        <v>-2.1880191541809701E-14</v>
      </c>
      <c r="AY67" s="18">
        <f t="shared" si="17"/>
        <v>3.8086657234101801E-14</v>
      </c>
      <c r="AZ67" s="18">
        <f t="shared" ref="AZ67:AZ130" si="19">AF67-SUM(AR67:AY67)+0.028537733392609</f>
        <v>4.1206026451067287E-2</v>
      </c>
      <c r="BA67" s="18">
        <f t="shared" si="18"/>
        <v>-0.41370211355511399</v>
      </c>
    </row>
    <row r="68" spans="1:53">
      <c r="A68" s="1">
        <v>45199</v>
      </c>
      <c r="B68">
        <v>-0.17327065089414501</v>
      </c>
      <c r="C68" s="16">
        <v>-1.3435126176402901E-6</v>
      </c>
      <c r="D68">
        <v>2.7691164498949102E-2</v>
      </c>
      <c r="E68">
        <v>1.84863934056981E-3</v>
      </c>
      <c r="F68">
        <v>0.38003993240759698</v>
      </c>
      <c r="G68">
        <v>0.192397938057358</v>
      </c>
      <c r="H68">
        <v>-0.24600919047844699</v>
      </c>
      <c r="I68" s="16">
        <v>-2.17227009755139E-14</v>
      </c>
      <c r="J68" s="16">
        <v>3.8660207282593803E-14</v>
      </c>
      <c r="K68" s="16">
        <v>6.84416771242102E-16</v>
      </c>
      <c r="L68">
        <v>-5.2776747097178701E-2</v>
      </c>
      <c r="M68">
        <v>0</v>
      </c>
      <c r="N68">
        <v>0</v>
      </c>
      <c r="O68" s="16">
        <v>1.02038818848323E-13</v>
      </c>
      <c r="P68">
        <v>0</v>
      </c>
      <c r="Q68">
        <v>-0.14004940252071399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s="16">
        <v>2.8421585519481901E-15</v>
      </c>
      <c r="Z68" s="16">
        <v>-2.2205495896558001E-15</v>
      </c>
      <c r="AA68" s="16">
        <v>9.8340386656749705E-16</v>
      </c>
      <c r="AB68" s="16">
        <v>-3.39341205814561E-16</v>
      </c>
      <c r="AC68" s="16">
        <v>3.6332563835919701E-15</v>
      </c>
      <c r="AD68" s="16">
        <v>5.1568265766832797E-15</v>
      </c>
      <c r="AE68">
        <v>1.25147969159079E-2</v>
      </c>
      <c r="AF68">
        <v>2.3851367174090301E-3</v>
      </c>
      <c r="AQ68" s="1">
        <f t="shared" si="11"/>
        <v>45199</v>
      </c>
      <c r="AR68" s="18">
        <f t="shared" si="11"/>
        <v>-0.17327065089414501</v>
      </c>
      <c r="AS68" s="18">
        <f t="shared" si="12"/>
        <v>2.7689820986331461E-2</v>
      </c>
      <c r="AT68" s="18">
        <f t="shared" si="13"/>
        <v>0.38188857174816682</v>
      </c>
      <c r="AU68" s="18">
        <f t="shared" si="14"/>
        <v>-0.38605859299916101</v>
      </c>
      <c r="AV68" s="18">
        <f t="shared" si="15"/>
        <v>-5.2776747097178701E-2</v>
      </c>
      <c r="AW68" s="18">
        <f t="shared" si="16"/>
        <v>0.192397938057358</v>
      </c>
      <c r="AX68" s="18">
        <f t="shared" si="17"/>
        <v>-2.17227009755139E-14</v>
      </c>
      <c r="AY68" s="18">
        <f t="shared" si="17"/>
        <v>3.8660207282593803E-14</v>
      </c>
      <c r="AZ68" s="18">
        <f t="shared" si="19"/>
        <v>4.1052530308629528E-2</v>
      </c>
      <c r="BA68" s="18">
        <f t="shared" si="18"/>
        <v>3.0922870110018034E-2</v>
      </c>
    </row>
    <row r="69" spans="1:53">
      <c r="A69" s="1">
        <v>45291</v>
      </c>
      <c r="B69">
        <v>-0.173017359007167</v>
      </c>
      <c r="C69" s="16">
        <v>2.4010096007119701E-7</v>
      </c>
      <c r="D69">
        <v>1.28052275806131E-2</v>
      </c>
      <c r="E69">
        <v>1.91750061979601E-3</v>
      </c>
      <c r="F69">
        <v>0.355885038824717</v>
      </c>
      <c r="G69">
        <v>0.165478383348337</v>
      </c>
      <c r="H69">
        <v>-0.27315676513517001</v>
      </c>
      <c r="I69" s="16">
        <v>-2.1076980258482201E-14</v>
      </c>
      <c r="J69" s="16">
        <v>3.9154078594620997E-14</v>
      </c>
      <c r="K69" s="16">
        <v>5.7474899660091896E-16</v>
      </c>
      <c r="L69">
        <v>-4.5924833188823497E-2</v>
      </c>
      <c r="M69">
        <v>0</v>
      </c>
      <c r="N69">
        <v>0</v>
      </c>
      <c r="O69" s="16">
        <v>1.02111835371659E-13</v>
      </c>
      <c r="P69">
        <v>0</v>
      </c>
      <c r="Q69">
        <v>-0.18625791696778901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s="16">
        <v>2.8135479572808001E-15</v>
      </c>
      <c r="Z69" s="16">
        <v>-2.3524691178354898E-15</v>
      </c>
      <c r="AA69" s="16">
        <v>9.7227419775324304E-16</v>
      </c>
      <c r="AB69" s="16">
        <v>2.0328293755423501E-16</v>
      </c>
      <c r="AC69" s="16">
        <v>4.2395561291874399E-15</v>
      </c>
      <c r="AD69" s="16">
        <v>5.5838669101554698E-15</v>
      </c>
      <c r="AE69">
        <v>1.2363268617750601E-2</v>
      </c>
      <c r="AF69">
        <v>-0.129907215206642</v>
      </c>
      <c r="AQ69" s="1">
        <f t="shared" si="11"/>
        <v>45291</v>
      </c>
      <c r="AR69" s="18">
        <f t="shared" si="11"/>
        <v>-0.173017359007167</v>
      </c>
      <c r="AS69" s="18">
        <f t="shared" si="12"/>
        <v>1.280546768157317E-2</v>
      </c>
      <c r="AT69" s="18">
        <f t="shared" si="13"/>
        <v>0.35780253944451301</v>
      </c>
      <c r="AU69" s="18">
        <f t="shared" si="14"/>
        <v>-0.45941468210295899</v>
      </c>
      <c r="AV69" s="18">
        <f t="shared" si="15"/>
        <v>-4.5924833188823497E-2</v>
      </c>
      <c r="AW69" s="18">
        <f t="shared" si="16"/>
        <v>0.165478383348337</v>
      </c>
      <c r="AX69" s="18">
        <f t="shared" si="17"/>
        <v>-2.1076980258482201E-14</v>
      </c>
      <c r="AY69" s="18">
        <f t="shared" si="17"/>
        <v>3.9154078594620997E-14</v>
      </c>
      <c r="AZ69" s="18">
        <f t="shared" si="19"/>
        <v>4.090100201047521E-2</v>
      </c>
      <c r="BA69" s="18">
        <f t="shared" si="18"/>
        <v>-0.10136948181403301</v>
      </c>
    </row>
    <row r="70" spans="1:53">
      <c r="A70" s="1">
        <v>45382</v>
      </c>
      <c r="B70">
        <v>-0.18225651324893299</v>
      </c>
      <c r="C70" s="16">
        <v>-7.4899900549027902E-7</v>
      </c>
      <c r="D70">
        <v>-2.2470654151413302E-2</v>
      </c>
      <c r="E70">
        <v>1.19489714008163E-3</v>
      </c>
      <c r="F70">
        <v>0.37347043419727899</v>
      </c>
      <c r="G70">
        <v>0.164524636966671</v>
      </c>
      <c r="H70">
        <v>-0.29194409406837801</v>
      </c>
      <c r="I70" s="16">
        <v>-2.2486432440819001E-14</v>
      </c>
      <c r="J70" s="16">
        <v>3.8939821739521199E-14</v>
      </c>
      <c r="K70" s="16">
        <v>2.0112718454962699E-17</v>
      </c>
      <c r="L70">
        <v>-1.35602103590377E-2</v>
      </c>
      <c r="M70">
        <v>0</v>
      </c>
      <c r="N70">
        <v>0</v>
      </c>
      <c r="O70" s="16">
        <v>9.8488717361344404E-14</v>
      </c>
      <c r="P70">
        <v>0</v>
      </c>
      <c r="Q70">
        <v>5.7055629443233799E-3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s="16">
        <v>2.5625567648463999E-15</v>
      </c>
      <c r="Z70" s="16">
        <v>-2.59190389563909E-15</v>
      </c>
      <c r="AA70" s="16">
        <v>3.5613228951090901E-16</v>
      </c>
      <c r="AB70" s="16">
        <v>-5.9116572693215995E-16</v>
      </c>
      <c r="AC70" s="16">
        <v>3.4028781557782501E-15</v>
      </c>
      <c r="AD70" s="16">
        <v>5.3631613014484898E-15</v>
      </c>
      <c r="AE70">
        <v>1.2213681233914499E-2</v>
      </c>
      <c r="AF70">
        <v>4.6876991655627497E-2</v>
      </c>
      <c r="AQ70" s="1">
        <f t="shared" si="11"/>
        <v>45382</v>
      </c>
      <c r="AR70" s="18">
        <f t="shared" si="11"/>
        <v>-0.18225651324893299</v>
      </c>
      <c r="AS70" s="18">
        <f t="shared" si="12"/>
        <v>-2.2471403150418793E-2</v>
      </c>
      <c r="AT70" s="18">
        <f t="shared" si="13"/>
        <v>0.37466533133736063</v>
      </c>
      <c r="AU70" s="18">
        <f t="shared" si="14"/>
        <v>-0.28623853112405462</v>
      </c>
      <c r="AV70" s="18">
        <f t="shared" si="15"/>
        <v>-1.35602103590377E-2</v>
      </c>
      <c r="AW70" s="18">
        <f t="shared" si="16"/>
        <v>0.164524636966671</v>
      </c>
      <c r="AX70" s="18">
        <f t="shared" si="17"/>
        <v>-2.2486432440819001E-14</v>
      </c>
      <c r="AY70" s="18">
        <f t="shared" si="17"/>
        <v>3.8939821739521199E-14</v>
      </c>
      <c r="AZ70" s="18">
        <f t="shared" si="19"/>
        <v>4.0751414626632523E-2</v>
      </c>
      <c r="BA70" s="18">
        <f t="shared" si="18"/>
        <v>7.5414725048236486E-2</v>
      </c>
    </row>
    <row r="71" spans="1:53">
      <c r="A71" s="1">
        <v>45473</v>
      </c>
      <c r="B71">
        <v>-0.18375688302281101</v>
      </c>
      <c r="C71" s="16">
        <v>7.4088383393149503E-7</v>
      </c>
      <c r="D71">
        <v>-9.4501247525531004E-2</v>
      </c>
      <c r="E71">
        <v>6.8322403176639005E-4</v>
      </c>
      <c r="F71">
        <v>0.31910712026854299</v>
      </c>
      <c r="G71">
        <v>0.112218444218849</v>
      </c>
      <c r="H71">
        <v>-0.30476547967551798</v>
      </c>
      <c r="I71" s="16">
        <v>-2.24107890511158E-14</v>
      </c>
      <c r="J71" s="16">
        <v>3.9698738026061002E-14</v>
      </c>
      <c r="K71" s="16">
        <v>-6.2852771521553297E-16</v>
      </c>
      <c r="L71">
        <v>-2.7945953294800301E-2</v>
      </c>
      <c r="M71">
        <v>0</v>
      </c>
      <c r="N71">
        <v>0</v>
      </c>
      <c r="O71" s="16">
        <v>9.8185521111863595E-14</v>
      </c>
      <c r="P71">
        <v>0</v>
      </c>
      <c r="Q71">
        <v>-0.167823145546942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s="16">
        <v>2.82145403538167E-15</v>
      </c>
      <c r="Z71" s="16">
        <v>-1.5299776244675401E-15</v>
      </c>
      <c r="AA71" s="16">
        <v>1.39924745678737E-15</v>
      </c>
      <c r="AB71" s="16">
        <v>4.1861738812215001E-16</v>
      </c>
      <c r="AC71" s="16">
        <v>3.8955025918790302E-15</v>
      </c>
      <c r="AD71" s="16">
        <v>5.5901826295546604E-15</v>
      </c>
      <c r="AE71">
        <v>1.20660082186996E-2</v>
      </c>
      <c r="AF71">
        <v>-0.33471717144378099</v>
      </c>
      <c r="AQ71" s="1">
        <f t="shared" si="11"/>
        <v>45473</v>
      </c>
      <c r="AR71" s="18">
        <f t="shared" si="11"/>
        <v>-0.18375688302281101</v>
      </c>
      <c r="AS71" s="18">
        <f t="shared" si="12"/>
        <v>-9.4500506641697068E-2</v>
      </c>
      <c r="AT71" s="18">
        <f t="shared" si="13"/>
        <v>0.31979034430030939</v>
      </c>
      <c r="AU71" s="18">
        <f t="shared" si="14"/>
        <v>-0.47258862522245998</v>
      </c>
      <c r="AV71" s="18">
        <f t="shared" si="15"/>
        <v>-2.7945953294800301E-2</v>
      </c>
      <c r="AW71" s="18">
        <f t="shared" si="16"/>
        <v>0.112218444218849</v>
      </c>
      <c r="AX71" s="18">
        <f t="shared" si="17"/>
        <v>-2.24107890511158E-14</v>
      </c>
      <c r="AY71" s="18">
        <f t="shared" si="17"/>
        <v>3.9698738026061002E-14</v>
      </c>
      <c r="AZ71" s="18">
        <f t="shared" si="19"/>
        <v>4.0603741611420704E-2</v>
      </c>
      <c r="BA71" s="18">
        <f t="shared" si="18"/>
        <v>-0.30617943805117198</v>
      </c>
    </row>
    <row r="72" spans="1:53">
      <c r="A72" s="1">
        <v>45565</v>
      </c>
      <c r="B72">
        <v>-0.19188343666194799</v>
      </c>
      <c r="C72" s="16">
        <v>1.0556120692893199E-6</v>
      </c>
      <c r="D72">
        <v>-0.15493344874395501</v>
      </c>
      <c r="E72">
        <v>7.1321101901140101E-4</v>
      </c>
      <c r="F72">
        <v>0.27293803497100699</v>
      </c>
      <c r="G72">
        <v>9.5232374820941906E-2</v>
      </c>
      <c r="H72">
        <v>-0.31110182694439897</v>
      </c>
      <c r="I72" s="16">
        <v>-2.21469824987669E-14</v>
      </c>
      <c r="J72" s="16">
        <v>4.0537499580228702E-14</v>
      </c>
      <c r="K72" s="16">
        <v>-1.44419686439848E-15</v>
      </c>
      <c r="L72">
        <v>-2.9170070590070301E-2</v>
      </c>
      <c r="M72">
        <v>0</v>
      </c>
      <c r="N72">
        <v>0</v>
      </c>
      <c r="O72" s="16">
        <v>9.7737055826856197E-14</v>
      </c>
      <c r="P72">
        <v>0</v>
      </c>
      <c r="Q72">
        <v>-0.26597354015729602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s="16">
        <v>2.93032905003664E-15</v>
      </c>
      <c r="Z72" s="16">
        <v>-1.30630085037055E-15</v>
      </c>
      <c r="AA72" s="16">
        <v>2.1956971690414499E-15</v>
      </c>
      <c r="AB72" s="16">
        <v>1.13652631006834E-15</v>
      </c>
      <c r="AC72" s="16">
        <v>4.2574545558243002E-15</v>
      </c>
      <c r="AD72" s="16">
        <v>5.8259256103454102E-15</v>
      </c>
      <c r="AE72">
        <v>1.1920223405315299E-2</v>
      </c>
      <c r="AF72">
        <v>-0.57225742326919304</v>
      </c>
      <c r="AQ72" s="1">
        <f t="shared" si="11"/>
        <v>45565</v>
      </c>
      <c r="AR72" s="18">
        <f t="shared" si="11"/>
        <v>-0.19188343666194799</v>
      </c>
      <c r="AS72" s="18">
        <f t="shared" si="12"/>
        <v>-0.15493239313188573</v>
      </c>
      <c r="AT72" s="18">
        <f t="shared" si="13"/>
        <v>0.27365124599001839</v>
      </c>
      <c r="AU72" s="18">
        <f t="shared" si="14"/>
        <v>-0.57707536710169505</v>
      </c>
      <c r="AV72" s="18">
        <f t="shared" si="15"/>
        <v>-2.9170070590070301E-2</v>
      </c>
      <c r="AW72" s="18">
        <f t="shared" si="16"/>
        <v>9.5232374820941906E-2</v>
      </c>
      <c r="AX72" s="18">
        <f t="shared" si="17"/>
        <v>-2.21469824987669E-14</v>
      </c>
      <c r="AY72" s="18">
        <f t="shared" si="17"/>
        <v>4.0537499580228702E-14</v>
      </c>
      <c r="AZ72" s="18">
        <f t="shared" si="19"/>
        <v>4.0457956798036196E-2</v>
      </c>
      <c r="BA72" s="18">
        <f t="shared" si="18"/>
        <v>-0.54371968987658403</v>
      </c>
    </row>
    <row r="73" spans="1:53">
      <c r="A73" s="1">
        <v>45657</v>
      </c>
      <c r="B73">
        <v>-0.189659205835919</v>
      </c>
      <c r="C73" s="16">
        <v>5.4797062250053796E-7</v>
      </c>
      <c r="D73">
        <v>-0.15338411425651499</v>
      </c>
      <c r="E73">
        <v>4.9681627654036295E-4</v>
      </c>
      <c r="F73">
        <v>0.27020865462129701</v>
      </c>
      <c r="G73">
        <v>8.9719402389175099E-2</v>
      </c>
      <c r="H73">
        <v>-0.30331991799463698</v>
      </c>
      <c r="I73" s="16">
        <v>-2.1803529188159499E-14</v>
      </c>
      <c r="J73" s="16">
        <v>4.0999910242542599E-14</v>
      </c>
      <c r="K73" s="16">
        <v>-1.40050701209614E-15</v>
      </c>
      <c r="L73">
        <v>-3.3458911614965697E-2</v>
      </c>
      <c r="M73">
        <v>0</v>
      </c>
      <c r="N73">
        <v>0</v>
      </c>
      <c r="O73" s="16">
        <v>9.7763225071504206E-14</v>
      </c>
      <c r="P73">
        <v>0</v>
      </c>
      <c r="Q73">
        <v>-0.26299425783848601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s="16">
        <v>2.89287044608248E-15</v>
      </c>
      <c r="Z73" s="16">
        <v>-1.31502615234535E-15</v>
      </c>
      <c r="AA73" s="16">
        <v>2.1586128823062499E-15</v>
      </c>
      <c r="AB73" s="16">
        <v>1.10691290213815E-15</v>
      </c>
      <c r="AC73" s="16">
        <v>4.2110532198212203E-15</v>
      </c>
      <c r="AD73" s="16">
        <v>5.7861279973092802E-15</v>
      </c>
      <c r="AE73">
        <v>1.1776301000593599E-2</v>
      </c>
      <c r="AF73">
        <v>-0.57061468528216197</v>
      </c>
      <c r="AQ73" s="1">
        <f t="shared" si="11"/>
        <v>45657</v>
      </c>
      <c r="AR73" s="18">
        <f t="shared" si="11"/>
        <v>-0.189659205835919</v>
      </c>
      <c r="AS73" s="18">
        <f t="shared" si="12"/>
        <v>-0.1533835662858925</v>
      </c>
      <c r="AT73" s="18">
        <f t="shared" si="13"/>
        <v>0.27070547089783736</v>
      </c>
      <c r="AU73" s="18">
        <f t="shared" si="14"/>
        <v>-0.56631417583312293</v>
      </c>
      <c r="AV73" s="18">
        <f t="shared" si="15"/>
        <v>-3.3458911614965697E-2</v>
      </c>
      <c r="AW73" s="18">
        <f t="shared" si="16"/>
        <v>8.9719402389175099E-2</v>
      </c>
      <c r="AX73" s="18">
        <f t="shared" si="17"/>
        <v>-2.1803529188159499E-14</v>
      </c>
      <c r="AY73" s="18">
        <f t="shared" si="17"/>
        <v>4.0999910242542599E-14</v>
      </c>
      <c r="AZ73" s="18">
        <f t="shared" si="19"/>
        <v>4.0314034393315476E-2</v>
      </c>
      <c r="BA73" s="18">
        <f t="shared" si="18"/>
        <v>-0.54207695188955296</v>
      </c>
    </row>
    <row r="74" spans="1:53">
      <c r="A74" s="1">
        <v>45747</v>
      </c>
      <c r="B74">
        <v>-0.18744074218276599</v>
      </c>
      <c r="C74" s="16">
        <v>2.8445279442863499E-7</v>
      </c>
      <c r="D74">
        <v>-0.15185027311395</v>
      </c>
      <c r="E74">
        <v>3.4607767695105199E-4</v>
      </c>
      <c r="F74">
        <v>0.26750656807508399</v>
      </c>
      <c r="G74">
        <v>8.4764872434021296E-2</v>
      </c>
      <c r="H74">
        <v>-0.29509439893802297</v>
      </c>
      <c r="I74" s="16">
        <v>-2.1450908426621399E-14</v>
      </c>
      <c r="J74" s="16">
        <v>4.1442486555669701E-14</v>
      </c>
      <c r="K74" s="16">
        <v>-1.36094735395031E-15</v>
      </c>
      <c r="L74">
        <v>-3.7167146911832802E-2</v>
      </c>
      <c r="M74">
        <v>0</v>
      </c>
      <c r="N74">
        <v>0</v>
      </c>
      <c r="O74" s="16">
        <v>9.7779284669593104E-14</v>
      </c>
      <c r="P74">
        <v>0</v>
      </c>
      <c r="Q74">
        <v>-0.26011499896624302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s="16">
        <v>2.8546517088600499E-15</v>
      </c>
      <c r="Z74" s="16">
        <v>-1.3228647767400099E-15</v>
      </c>
      <c r="AA74" s="16">
        <v>2.1220433058838901E-15</v>
      </c>
      <c r="AB74" s="16">
        <v>1.0781908356884599E-15</v>
      </c>
      <c r="AC74" s="16">
        <v>4.16429154414319E-15</v>
      </c>
      <c r="AD74" s="16">
        <v>5.7441757771442898E-15</v>
      </c>
      <c r="AE74">
        <v>1.1634215579764901E-2</v>
      </c>
      <c r="AF74">
        <v>-0.56741554189406695</v>
      </c>
      <c r="AQ74" s="1">
        <f t="shared" si="11"/>
        <v>45747</v>
      </c>
      <c r="AR74" s="18">
        <f t="shared" si="11"/>
        <v>-0.18744074218276599</v>
      </c>
      <c r="AS74" s="18">
        <f t="shared" si="12"/>
        <v>-0.15184998866115557</v>
      </c>
      <c r="AT74" s="18">
        <f t="shared" si="13"/>
        <v>0.26785264575203505</v>
      </c>
      <c r="AU74" s="18">
        <f t="shared" si="14"/>
        <v>-0.55520939790426604</v>
      </c>
      <c r="AV74" s="18">
        <f t="shared" si="15"/>
        <v>-3.7167146911832802E-2</v>
      </c>
      <c r="AW74" s="18">
        <f t="shared" si="16"/>
        <v>8.4764872434021296E-2</v>
      </c>
      <c r="AX74" s="18">
        <f t="shared" si="17"/>
        <v>-2.1450908426621399E-14</v>
      </c>
      <c r="AY74" s="18">
        <f t="shared" si="17"/>
        <v>4.1442486555669701E-14</v>
      </c>
      <c r="AZ74" s="18">
        <f t="shared" si="19"/>
        <v>4.0171948972486091E-2</v>
      </c>
      <c r="BA74" s="18">
        <f t="shared" si="18"/>
        <v>-0.53887780850145794</v>
      </c>
    </row>
    <row r="75" spans="1:53">
      <c r="A75" s="1">
        <v>45838</v>
      </c>
      <c r="B75">
        <v>-0.18523233876197001</v>
      </c>
      <c r="C75" s="16">
        <v>1.4766009132882401E-7</v>
      </c>
      <c r="D75">
        <v>-0.15033177038281101</v>
      </c>
      <c r="E75">
        <v>2.4107454634501399E-4</v>
      </c>
      <c r="F75">
        <v>0.26483150239433401</v>
      </c>
      <c r="G75">
        <v>8.0305545719614804E-2</v>
      </c>
      <c r="H75">
        <v>-0.28651298424222099</v>
      </c>
      <c r="I75" s="16">
        <v>-2.1090147215265301E-14</v>
      </c>
      <c r="J75" s="16">
        <v>4.18659795462736E-14</v>
      </c>
      <c r="K75" s="16">
        <v>-1.32533722762361E-15</v>
      </c>
      <c r="L75">
        <v>-4.0344708865340598E-2</v>
      </c>
      <c r="M75">
        <v>0</v>
      </c>
      <c r="N75">
        <v>0</v>
      </c>
      <c r="O75" s="16">
        <v>9.7785141653681199E-14</v>
      </c>
      <c r="P75">
        <v>0</v>
      </c>
      <c r="Q75">
        <v>-0.25732012234137702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s="16">
        <v>2.8158900377318798E-15</v>
      </c>
      <c r="Z75" s="16">
        <v>-1.3293936439020601E-15</v>
      </c>
      <c r="AA75" s="16">
        <v>2.0863366015562401E-15</v>
      </c>
      <c r="AB75" s="16">
        <v>1.0507218716132901E-15</v>
      </c>
      <c r="AC75" s="16">
        <v>4.1173765459657903E-15</v>
      </c>
      <c r="AD75" s="16">
        <v>5.70018846781497E-15</v>
      </c>
      <c r="AE75">
        <v>1.1493942081294201E-2</v>
      </c>
      <c r="AF75">
        <v>-0.56286971219190796</v>
      </c>
      <c r="AQ75" s="1">
        <f t="shared" si="11"/>
        <v>45838</v>
      </c>
      <c r="AR75" s="18">
        <f t="shared" si="11"/>
        <v>-0.18523233876197001</v>
      </c>
      <c r="AS75" s="18">
        <f t="shared" si="12"/>
        <v>-0.15033162272271969</v>
      </c>
      <c r="AT75" s="18">
        <f t="shared" si="13"/>
        <v>0.26507257694067904</v>
      </c>
      <c r="AU75" s="18">
        <f t="shared" si="14"/>
        <v>-0.54383310658359796</v>
      </c>
      <c r="AV75" s="18">
        <f t="shared" si="15"/>
        <v>-4.0344708865340598E-2</v>
      </c>
      <c r="AW75" s="18">
        <f t="shared" si="16"/>
        <v>8.0305545719614804E-2</v>
      </c>
      <c r="AX75" s="18">
        <f t="shared" si="17"/>
        <v>-2.1090147215265301E-14</v>
      </c>
      <c r="AY75" s="18">
        <f t="shared" si="17"/>
        <v>4.18659795462736E-14</v>
      </c>
      <c r="AZ75" s="18">
        <f t="shared" si="19"/>
        <v>4.0031675474014747E-2</v>
      </c>
      <c r="BA75" s="18">
        <f t="shared" si="18"/>
        <v>-0.53433197879929895</v>
      </c>
    </row>
    <row r="76" spans="1:53">
      <c r="A76" s="1">
        <v>45930</v>
      </c>
      <c r="B76">
        <v>-0.18303739874705399</v>
      </c>
      <c r="C76" s="16">
        <v>7.6650688442237499E-8</v>
      </c>
      <c r="D76">
        <v>-0.14882845267898301</v>
      </c>
      <c r="E76">
        <v>1.6793032537501399E-4</v>
      </c>
      <c r="F76">
        <v>0.26218318737038998</v>
      </c>
      <c r="G76">
        <v>7.6285276770788196E-2</v>
      </c>
      <c r="H76">
        <v>-0.27765865488206698</v>
      </c>
      <c r="I76" s="16">
        <v>-2.0722079366089401E-14</v>
      </c>
      <c r="J76" s="16">
        <v>4.2271066709581498E-14</v>
      </c>
      <c r="K76" s="16">
        <v>-1.29337933639341E-15</v>
      </c>
      <c r="L76">
        <v>-4.3040141884107597E-2</v>
      </c>
      <c r="M76">
        <v>0</v>
      </c>
      <c r="N76">
        <v>0</v>
      </c>
      <c r="O76" s="16">
        <v>9.7780709700376706E-14</v>
      </c>
      <c r="P76">
        <v>0</v>
      </c>
      <c r="Q76">
        <v>-0.25459714675175898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s="16">
        <v>2.7767879701531099E-15</v>
      </c>
      <c r="Z76" s="16">
        <v>-1.3343021345260901E-15</v>
      </c>
      <c r="AA76" s="16">
        <v>2.05173833911782E-15</v>
      </c>
      <c r="AB76" s="16">
        <v>1.0247554327713701E-15</v>
      </c>
      <c r="AC76" s="16">
        <v>4.0704834826582798E-15</v>
      </c>
      <c r="AD76" s="16">
        <v>5.6542750365390496E-15</v>
      </c>
      <c r="AE76">
        <v>1.13554558017799E-2</v>
      </c>
      <c r="AF76">
        <v>-0.55716986802481605</v>
      </c>
      <c r="AQ76" s="1">
        <f t="shared" si="11"/>
        <v>45930</v>
      </c>
      <c r="AR76" s="18">
        <f t="shared" si="11"/>
        <v>-0.18303739874705399</v>
      </c>
      <c r="AS76" s="18">
        <f t="shared" si="12"/>
        <v>-0.14882837602829457</v>
      </c>
      <c r="AT76" s="18">
        <f t="shared" si="13"/>
        <v>0.26235111769576497</v>
      </c>
      <c r="AU76" s="18">
        <f t="shared" si="14"/>
        <v>-0.53225580163382591</v>
      </c>
      <c r="AV76" s="18">
        <f t="shared" si="15"/>
        <v>-4.3040141884107597E-2</v>
      </c>
      <c r="AW76" s="18">
        <f t="shared" si="16"/>
        <v>7.6285276770788196E-2</v>
      </c>
      <c r="AX76" s="18">
        <f t="shared" si="17"/>
        <v>-2.0722079366089401E-14</v>
      </c>
      <c r="AY76" s="18">
        <f t="shared" si="17"/>
        <v>4.2271066709581498E-14</v>
      </c>
      <c r="AZ76" s="18">
        <f t="shared" si="19"/>
        <v>3.9893189194500342E-2</v>
      </c>
      <c r="BA76" s="18">
        <f t="shared" si="18"/>
        <v>-0.52863213463220704</v>
      </c>
    </row>
    <row r="77" spans="1:53">
      <c r="A77" s="1">
        <v>46022</v>
      </c>
      <c r="B77">
        <v>-0.18085860840628001</v>
      </c>
      <c r="C77" s="16">
        <v>3.9789546114880301E-8</v>
      </c>
      <c r="D77">
        <v>-0.147340168152193</v>
      </c>
      <c r="E77">
        <v>1.16978729642303E-4</v>
      </c>
      <c r="F77">
        <v>0.25956135549668702</v>
      </c>
      <c r="G77">
        <v>7.2654250315626695E-2</v>
      </c>
      <c r="H77">
        <v>-0.26860840106598899</v>
      </c>
      <c r="I77" s="16">
        <v>-2.0347420300364899E-14</v>
      </c>
      <c r="J77" s="16">
        <v>4.2658349666420402E-14</v>
      </c>
      <c r="K77" s="16">
        <v>-1.2647083044021201E-15</v>
      </c>
      <c r="L77">
        <v>-4.5299844015065399E-2</v>
      </c>
      <c r="M77">
        <v>0</v>
      </c>
      <c r="N77">
        <v>0</v>
      </c>
      <c r="O77" s="16">
        <v>9.7765914581708998E-14</v>
      </c>
      <c r="P77">
        <v>0</v>
      </c>
      <c r="Q77">
        <v>-0.25193610785495801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s="16">
        <v>2.7375305177144602E-15</v>
      </c>
      <c r="Z77" s="16">
        <v>-1.3373790503552101E-15</v>
      </c>
      <c r="AA77" s="16">
        <v>2.0184100419868302E-15</v>
      </c>
      <c r="AB77" s="16">
        <v>1.0004475183307701E-15</v>
      </c>
      <c r="AC77" s="16">
        <v>4.0237587363582196E-15</v>
      </c>
      <c r="AD77" s="16">
        <v>5.6065439518127202E-15</v>
      </c>
      <c r="AE77">
        <v>1.12187323909116E-2</v>
      </c>
      <c r="AF77">
        <v>-0.55049177277193895</v>
      </c>
      <c r="AQ77" s="1">
        <f t="shared" si="11"/>
        <v>46022</v>
      </c>
      <c r="AR77" s="18">
        <f t="shared" si="11"/>
        <v>-0.18085860840628001</v>
      </c>
      <c r="AS77" s="18">
        <f t="shared" si="12"/>
        <v>-0.1473401283626469</v>
      </c>
      <c r="AT77" s="18">
        <f t="shared" si="13"/>
        <v>0.2596783342263293</v>
      </c>
      <c r="AU77" s="18">
        <f t="shared" si="14"/>
        <v>-0.52054450892094706</v>
      </c>
      <c r="AV77" s="18">
        <f t="shared" si="15"/>
        <v>-4.5299844015065399E-2</v>
      </c>
      <c r="AW77" s="18">
        <f t="shared" si="16"/>
        <v>7.2654250315626695E-2</v>
      </c>
      <c r="AX77" s="18">
        <f t="shared" si="17"/>
        <v>-2.0347420300364899E-14</v>
      </c>
      <c r="AY77" s="18">
        <f t="shared" si="17"/>
        <v>4.2658349666420402E-14</v>
      </c>
      <c r="AZ77" s="18">
        <f t="shared" si="19"/>
        <v>3.9756465783631109E-2</v>
      </c>
      <c r="BA77" s="18">
        <f t="shared" si="18"/>
        <v>-0.52195403937932994</v>
      </c>
    </row>
    <row r="78" spans="1:53">
      <c r="A78" s="1">
        <v>46112</v>
      </c>
      <c r="B78">
        <v>-0.178698076126418</v>
      </c>
      <c r="C78" s="16">
        <v>2.0654843407302501E-8</v>
      </c>
      <c r="D78">
        <v>-0.14586676647067101</v>
      </c>
      <c r="E78" s="16">
        <v>8.1486313792054703E-5</v>
      </c>
      <c r="F78">
        <v>0.25696574194172001</v>
      </c>
      <c r="G78">
        <v>6.9368293177873797E-2</v>
      </c>
      <c r="H78">
        <v>-0.25943251588537303</v>
      </c>
      <c r="I78" s="16">
        <v>-1.99668230430521E-14</v>
      </c>
      <c r="J78" s="16">
        <v>4.30283563961805E-14</v>
      </c>
      <c r="K78" s="16">
        <v>-1.23892702465151E-15</v>
      </c>
      <c r="L78">
        <v>-4.7167583845686298E-2</v>
      </c>
      <c r="M78">
        <v>0</v>
      </c>
      <c r="N78">
        <v>0</v>
      </c>
      <c r="O78" s="16">
        <v>9.7740698336876003E-14</v>
      </c>
      <c r="P78">
        <v>0</v>
      </c>
      <c r="Q78">
        <v>-0.24932904547704099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s="16">
        <v>2.6982836249068701E-15</v>
      </c>
      <c r="Z78" s="16">
        <v>-1.33849901650091E-15</v>
      </c>
      <c r="AA78" s="16">
        <v>1.9864456062744499E-15</v>
      </c>
      <c r="AB78" s="16">
        <v>9.7787801942042605E-16</v>
      </c>
      <c r="AC78" s="16">
        <v>3.9773229177861297E-15</v>
      </c>
      <c r="AD78" s="16">
        <v>5.55710932675891E-15</v>
      </c>
      <c r="AE78">
        <v>1.1083747846490201E-2</v>
      </c>
      <c r="AF78">
        <v>-0.54299469787033505</v>
      </c>
      <c r="AQ78" s="1">
        <f t="shared" si="11"/>
        <v>46112</v>
      </c>
      <c r="AR78" s="18">
        <f t="shared" si="11"/>
        <v>-0.178698076126418</v>
      </c>
      <c r="AS78" s="18">
        <f t="shared" si="12"/>
        <v>-0.14586674581582759</v>
      </c>
      <c r="AT78" s="18">
        <f t="shared" si="13"/>
        <v>0.25704722825551207</v>
      </c>
      <c r="AU78" s="18">
        <f t="shared" si="14"/>
        <v>-0.50876156136241402</v>
      </c>
      <c r="AV78" s="18">
        <f t="shared" si="15"/>
        <v>-4.7167583845686298E-2</v>
      </c>
      <c r="AW78" s="18">
        <f t="shared" si="16"/>
        <v>6.9368293177873797E-2</v>
      </c>
      <c r="AX78" s="18">
        <f t="shared" si="17"/>
        <v>-1.99668230430521E-14</v>
      </c>
      <c r="AY78" s="18">
        <f t="shared" si="17"/>
        <v>4.30283563961805E-14</v>
      </c>
      <c r="AZ78" s="18">
        <f t="shared" si="19"/>
        <v>3.9621481239210929E-2</v>
      </c>
      <c r="BA78" s="18">
        <f t="shared" si="18"/>
        <v>-0.51445696447772604</v>
      </c>
    </row>
    <row r="79" spans="1:53">
      <c r="A79" s="1">
        <v>46203</v>
      </c>
      <c r="B79">
        <v>-0.17655744421438699</v>
      </c>
      <c r="C79" s="16">
        <v>1.0721975769868501E-8</v>
      </c>
      <c r="D79">
        <v>-0.144408098805964</v>
      </c>
      <c r="E79" s="16">
        <v>5.6762621339019098E-5</v>
      </c>
      <c r="F79">
        <v>0.254396084522303</v>
      </c>
      <c r="G79">
        <v>6.6388255635028606E-2</v>
      </c>
      <c r="H79">
        <v>-0.25019429181521302</v>
      </c>
      <c r="I79" s="16">
        <v>-1.9580918139271899E-14</v>
      </c>
      <c r="J79" s="16">
        <v>4.3381546548681398E-14</v>
      </c>
      <c r="K79" s="16">
        <v>-1.21563312118809E-15</v>
      </c>
      <c r="L79">
        <v>-4.86842228078187E-2</v>
      </c>
      <c r="M79">
        <v>0</v>
      </c>
      <c r="N79">
        <v>0</v>
      </c>
      <c r="O79" s="16">
        <v>9.7705022295022702E-14</v>
      </c>
      <c r="P79">
        <v>0</v>
      </c>
      <c r="Q79">
        <v>-0.246769594945172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s="16">
        <v>2.6591936246855299E-15</v>
      </c>
      <c r="Z79" s="16">
        <v>-1.33760905429181E-15</v>
      </c>
      <c r="AA79" s="16">
        <v>1.95588554707953E-15</v>
      </c>
      <c r="AB79" s="16">
        <v>9.5706616390963004E-16</v>
      </c>
      <c r="AC79" s="16">
        <v>3.9312739629504997E-15</v>
      </c>
      <c r="AD79" s="16">
        <v>5.5060940725552999E-15</v>
      </c>
      <c r="AE79">
        <v>1.0950478509507E-2</v>
      </c>
      <c r="AF79">
        <v>-0.53482206057826698</v>
      </c>
      <c r="AQ79" s="1">
        <f t="shared" si="11"/>
        <v>46203</v>
      </c>
      <c r="AR79" s="18">
        <f t="shared" si="11"/>
        <v>-0.17655744421438699</v>
      </c>
      <c r="AS79" s="18">
        <f t="shared" si="12"/>
        <v>-0.14440808808398822</v>
      </c>
      <c r="AT79" s="18">
        <f t="shared" si="13"/>
        <v>0.25445284714364202</v>
      </c>
      <c r="AU79" s="18">
        <f t="shared" si="14"/>
        <v>-0.49696388676038505</v>
      </c>
      <c r="AV79" s="18">
        <f t="shared" si="15"/>
        <v>-4.86842228078187E-2</v>
      </c>
      <c r="AW79" s="18">
        <f t="shared" si="16"/>
        <v>6.6388255635028606E-2</v>
      </c>
      <c r="AX79" s="18">
        <f t="shared" si="17"/>
        <v>-1.9580918139271899E-14</v>
      </c>
      <c r="AY79" s="18">
        <f t="shared" si="17"/>
        <v>4.3381546548681398E-14</v>
      </c>
      <c r="AZ79" s="18">
        <f t="shared" si="19"/>
        <v>3.9488211902226497E-2</v>
      </c>
      <c r="BA79" s="18">
        <f t="shared" si="18"/>
        <v>-0.50628432718565797</v>
      </c>
    </row>
    <row r="80" spans="1:53">
      <c r="A80" s="1">
        <v>46295</v>
      </c>
      <c r="B80">
        <v>-0.17443797886708901</v>
      </c>
      <c r="C80" s="16">
        <v>5.5658016182314797E-9</v>
      </c>
      <c r="D80">
        <v>-0.14296401781790499</v>
      </c>
      <c r="E80" s="16">
        <v>3.9540323169986097E-5</v>
      </c>
      <c r="F80">
        <v>0.25185212367707999</v>
      </c>
      <c r="G80">
        <v>6.3679456380369495E-2</v>
      </c>
      <c r="H80">
        <v>-0.24095000630615199</v>
      </c>
      <c r="I80" s="16">
        <v>-1.9190340222849801E-14</v>
      </c>
      <c r="J80" s="16">
        <v>4.3718318660099597E-14</v>
      </c>
      <c r="K80" s="16">
        <v>-1.1944375282684499E-15</v>
      </c>
      <c r="L80">
        <v>-4.9887588776409399E-2</v>
      </c>
      <c r="M80">
        <v>0</v>
      </c>
      <c r="N80">
        <v>0</v>
      </c>
      <c r="O80" s="16">
        <v>9.7658869089420002E-14</v>
      </c>
      <c r="P80">
        <v>0</v>
      </c>
      <c r="Q80">
        <v>-0.24425266140106899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s="16">
        <v>2.62038742883089E-15</v>
      </c>
      <c r="Z80" s="16">
        <v>-1.33471581598857E-15</v>
      </c>
      <c r="AA80" s="16">
        <v>1.92672915306042E-15</v>
      </c>
      <c r="AB80" s="16">
        <v>9.3798400888398702E-16</v>
      </c>
      <c r="AC80" s="16">
        <v>3.8856900881417098E-15</v>
      </c>
      <c r="AD80" s="16">
        <v>5.4536308553500603E-15</v>
      </c>
      <c r="AE80">
        <v>1.0818901059283501E-2</v>
      </c>
      <c r="AF80">
        <v>-0.52610222616278401</v>
      </c>
      <c r="AQ80" s="1">
        <f t="shared" si="11"/>
        <v>46295</v>
      </c>
      <c r="AR80" s="18">
        <f t="shared" si="11"/>
        <v>-0.17443797886708901</v>
      </c>
      <c r="AS80" s="18">
        <f t="shared" si="12"/>
        <v>-0.14296401225210337</v>
      </c>
      <c r="AT80" s="18">
        <f t="shared" si="13"/>
        <v>0.25189166400024998</v>
      </c>
      <c r="AU80" s="18">
        <f t="shared" si="14"/>
        <v>-0.48520266770722098</v>
      </c>
      <c r="AV80" s="18">
        <f t="shared" si="15"/>
        <v>-4.9887588776409399E-2</v>
      </c>
      <c r="AW80" s="18">
        <f t="shared" si="16"/>
        <v>6.3679456380369495E-2</v>
      </c>
      <c r="AX80" s="18">
        <f t="shared" si="17"/>
        <v>-1.9190340222849801E-14</v>
      </c>
      <c r="AY80" s="18">
        <f t="shared" si="17"/>
        <v>4.3718318660099597E-14</v>
      </c>
      <c r="AZ80" s="18">
        <f t="shared" si="19"/>
        <v>3.9356634452003644E-2</v>
      </c>
      <c r="BA80" s="18">
        <f t="shared" si="18"/>
        <v>-0.497564492770175</v>
      </c>
    </row>
    <row r="81" spans="1:53">
      <c r="A81" s="1">
        <v>46387</v>
      </c>
      <c r="B81">
        <v>-0.17234064262458201</v>
      </c>
      <c r="C81" s="16">
        <v>2.8892199048132801E-9</v>
      </c>
      <c r="D81">
        <v>-0.14153437763972501</v>
      </c>
      <c r="E81" s="16">
        <v>2.75434276906191E-5</v>
      </c>
      <c r="F81">
        <v>0.249333602440309</v>
      </c>
      <c r="G81">
        <v>6.1211185452191202E-2</v>
      </c>
      <c r="H81">
        <v>-0.231749109572222</v>
      </c>
      <c r="I81" s="16">
        <v>-1.8795743823561999E-14</v>
      </c>
      <c r="J81" s="16">
        <v>4.4039018373036899E-14</v>
      </c>
      <c r="K81" s="16">
        <v>-1.1749768828737901E-15</v>
      </c>
      <c r="L81">
        <v>-5.0812459256178097E-2</v>
      </c>
      <c r="M81">
        <v>0</v>
      </c>
      <c r="N81">
        <v>0</v>
      </c>
      <c r="O81" s="16">
        <v>9.7602243804844895E-14</v>
      </c>
      <c r="P81">
        <v>0</v>
      </c>
      <c r="Q81">
        <v>-0.24177416029604201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s="16">
        <v>2.5819732440973899E-15</v>
      </c>
      <c r="Z81" s="16">
        <v>-1.32987379338335E-15</v>
      </c>
      <c r="AA81" s="16">
        <v>1.8989447028307899E-15</v>
      </c>
      <c r="AB81" s="16">
        <v>9.2056802012097995E-16</v>
      </c>
      <c r="AC81" s="16">
        <v>3.8406325285320298E-15</v>
      </c>
      <c r="AD81" s="16">
        <v>5.3998615161710102E-15</v>
      </c>
      <c r="AE81">
        <v>1.0688992508670499E-2</v>
      </c>
      <c r="AF81">
        <v>-0.51694942267053201</v>
      </c>
      <c r="AQ81" s="1">
        <f t="shared" si="11"/>
        <v>46387</v>
      </c>
      <c r="AR81" s="18">
        <f t="shared" si="11"/>
        <v>-0.17234064262458201</v>
      </c>
      <c r="AS81" s="18">
        <f t="shared" si="12"/>
        <v>-0.14153437475050512</v>
      </c>
      <c r="AT81" s="18">
        <f t="shared" si="13"/>
        <v>0.24936114586799962</v>
      </c>
      <c r="AU81" s="18">
        <f t="shared" si="14"/>
        <v>-0.47352326986826399</v>
      </c>
      <c r="AV81" s="18">
        <f t="shared" si="15"/>
        <v>-5.0812459256178097E-2</v>
      </c>
      <c r="AW81" s="18">
        <f t="shared" si="16"/>
        <v>6.1211185452191202E-2</v>
      </c>
      <c r="AX81" s="18">
        <f t="shared" si="17"/>
        <v>-1.8795743823561999E-14</v>
      </c>
      <c r="AY81" s="18">
        <f t="shared" si="17"/>
        <v>4.4039018373036899E-14</v>
      </c>
      <c r="AZ81" s="18">
        <f t="shared" si="19"/>
        <v>3.9226725901390078E-2</v>
      </c>
      <c r="BA81" s="18">
        <f t="shared" si="18"/>
        <v>-0.488411689277923</v>
      </c>
    </row>
    <row r="82" spans="1:53">
      <c r="A82" s="1">
        <v>46477</v>
      </c>
      <c r="B82">
        <v>-0.17026615276201701</v>
      </c>
      <c r="C82" s="16">
        <v>1.4998002582337701E-9</v>
      </c>
      <c r="D82">
        <v>-0.140119033863328</v>
      </c>
      <c r="E82" s="16">
        <v>1.91864999606341E-5</v>
      </c>
      <c r="F82">
        <v>0.24684026641590601</v>
      </c>
      <c r="G82">
        <v>5.8956259785594697E-2</v>
      </c>
      <c r="H82">
        <v>-0.22263454865930099</v>
      </c>
      <c r="I82" s="16">
        <v>-1.8397810767058701E-14</v>
      </c>
      <c r="J82" s="16">
        <v>4.4343946990084498E-14</v>
      </c>
      <c r="K82" s="16">
        <v>-1.15692114498435E-15</v>
      </c>
      <c r="L82">
        <v>-5.1490622174020603E-2</v>
      </c>
      <c r="M82">
        <v>0</v>
      </c>
      <c r="N82">
        <v>0</v>
      </c>
      <c r="O82" s="16">
        <v>9.7535174395596494E-14</v>
      </c>
      <c r="P82">
        <v>0</v>
      </c>
      <c r="Q82">
        <v>-0.23933081066339501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s="16">
        <v>2.5440416489161701E-15</v>
      </c>
      <c r="Z82" s="16">
        <v>-1.32317467858984E-15</v>
      </c>
      <c r="AA82" s="16">
        <v>1.8724779332849698E-15</v>
      </c>
      <c r="AB82" s="16">
        <v>9.0472885102264005E-16</v>
      </c>
      <c r="AC82" s="16">
        <v>3.79614802455695E-15</v>
      </c>
      <c r="AD82" s="16">
        <v>5.3449354849152997E-15</v>
      </c>
      <c r="AE82">
        <v>1.05607301993064E-2</v>
      </c>
      <c r="AF82">
        <v>-0.50746472372135698</v>
      </c>
      <c r="AQ82" s="1">
        <f t="shared" si="11"/>
        <v>46477</v>
      </c>
      <c r="AR82" s="18">
        <f t="shared" si="11"/>
        <v>-0.17026615276201701</v>
      </c>
      <c r="AS82" s="18">
        <f t="shared" si="12"/>
        <v>-0.14011903236352774</v>
      </c>
      <c r="AT82" s="18">
        <f t="shared" si="13"/>
        <v>0.24685945291586664</v>
      </c>
      <c r="AU82" s="18">
        <f t="shared" si="14"/>
        <v>-0.461965359322696</v>
      </c>
      <c r="AV82" s="18">
        <f t="shared" si="15"/>
        <v>-5.1490622174020603E-2</v>
      </c>
      <c r="AW82" s="18">
        <f t="shared" si="16"/>
        <v>5.8956259785594697E-2</v>
      </c>
      <c r="AX82" s="18">
        <f t="shared" si="17"/>
        <v>-1.8397810767058701E-14</v>
      </c>
      <c r="AY82" s="18">
        <f t="shared" si="17"/>
        <v>4.4343946990084498E-14</v>
      </c>
      <c r="AZ82" s="18">
        <f t="shared" si="19"/>
        <v>3.9098463592026053E-2</v>
      </c>
      <c r="BA82" s="18">
        <f t="shared" si="18"/>
        <v>-0.47892699032874797</v>
      </c>
    </row>
    <row r="83" spans="1:53">
      <c r="A83" s="1">
        <v>46568</v>
      </c>
      <c r="B83">
        <v>-0.16821502838812399</v>
      </c>
      <c r="C83" s="16">
        <v>7.7854936425262301E-10</v>
      </c>
      <c r="D83">
        <v>-0.13871784352469499</v>
      </c>
      <c r="E83" s="16">
        <v>1.3365140492736001E-5</v>
      </c>
      <c r="F83">
        <v>0.24437186375174699</v>
      </c>
      <c r="G83">
        <v>5.6890626374534903E-2</v>
      </c>
      <c r="H83">
        <v>-0.21364317821798201</v>
      </c>
      <c r="I83" s="16">
        <v>-1.79972512418824E-14</v>
      </c>
      <c r="J83" s="16">
        <v>4.4633369877675297E-14</v>
      </c>
      <c r="K83" s="16">
        <v>-1.1399776083408E-15</v>
      </c>
      <c r="L83">
        <v>-5.1950989904456402E-2</v>
      </c>
      <c r="M83">
        <v>0</v>
      </c>
      <c r="N83">
        <v>0</v>
      </c>
      <c r="O83" s="16">
        <v>9.7457711503321806E-14</v>
      </c>
      <c r="P83">
        <v>0</v>
      </c>
      <c r="Q83">
        <v>-0.236919970473563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s="16">
        <v>2.50666690141451E-15</v>
      </c>
      <c r="Z83" s="16">
        <v>-1.3147379572510601E-15</v>
      </c>
      <c r="AA83" s="16">
        <v>1.84725896326398E-15</v>
      </c>
      <c r="AB83" s="16">
        <v>8.90359474350931E-16</v>
      </c>
      <c r="AC83" s="16">
        <v>3.7522710450816498E-15</v>
      </c>
      <c r="AD83" s="16">
        <v>5.2890076036798996E-15</v>
      </c>
      <c r="AE83">
        <v>1.04340917969347E-2</v>
      </c>
      <c r="AF83">
        <v>-0.49773706266642498</v>
      </c>
      <c r="AQ83" s="1">
        <f t="shared" si="11"/>
        <v>46568</v>
      </c>
      <c r="AR83" s="18">
        <f t="shared" si="11"/>
        <v>-0.16821502838812399</v>
      </c>
      <c r="AS83" s="18">
        <f t="shared" si="12"/>
        <v>-0.13871784274614563</v>
      </c>
      <c r="AT83" s="18">
        <f t="shared" si="13"/>
        <v>0.24438522889223974</v>
      </c>
      <c r="AU83" s="18">
        <f t="shared" si="14"/>
        <v>-0.45056314869154501</v>
      </c>
      <c r="AV83" s="18">
        <f t="shared" si="15"/>
        <v>-5.1950989904456402E-2</v>
      </c>
      <c r="AW83" s="18">
        <f t="shared" si="16"/>
        <v>5.6890626374534903E-2</v>
      </c>
      <c r="AX83" s="18">
        <f t="shared" si="17"/>
        <v>-1.79972512418824E-14</v>
      </c>
      <c r="AY83" s="18">
        <f t="shared" si="17"/>
        <v>4.4633369877675297E-14</v>
      </c>
      <c r="AZ83" s="18">
        <f t="shared" si="19"/>
        <v>3.8971825189653628E-2</v>
      </c>
      <c r="BA83" s="18">
        <f t="shared" si="18"/>
        <v>-0.46919932927381597</v>
      </c>
    </row>
    <row r="84" spans="1:53">
      <c r="A84" s="1">
        <v>46660</v>
      </c>
      <c r="B84">
        <v>-0.166187628467965</v>
      </c>
      <c r="C84" s="16">
        <v>4.0414638747697401E-10</v>
      </c>
      <c r="D84">
        <v>-0.137330665089448</v>
      </c>
      <c r="E84" s="16">
        <v>9.3100346991442205E-6</v>
      </c>
      <c r="F84">
        <v>0.24192814511423</v>
      </c>
      <c r="G84">
        <v>5.4993008384713001E-2</v>
      </c>
      <c r="H84">
        <v>-0.204806221085783</v>
      </c>
      <c r="I84" s="16">
        <v>-1.7594800311552099E-14</v>
      </c>
      <c r="J84" s="16">
        <v>4.49075243873945E-14</v>
      </c>
      <c r="K84" s="16">
        <v>-1.1238922447929201E-15</v>
      </c>
      <c r="L84">
        <v>-5.2219748094377398E-2</v>
      </c>
      <c r="M84">
        <v>0</v>
      </c>
      <c r="N84">
        <v>0</v>
      </c>
      <c r="O84" s="16">
        <v>9.7369927793149696E-14</v>
      </c>
      <c r="P84">
        <v>0</v>
      </c>
      <c r="Q84">
        <v>-0.23453950553985101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s="16">
        <v>2.46990837895858E-15</v>
      </c>
      <c r="Z84" s="16">
        <v>-1.30470274403224E-15</v>
      </c>
      <c r="AA84" s="16">
        <v>1.8232078745956101E-15</v>
      </c>
      <c r="AB84" s="16">
        <v>8.7734183929836703E-16</v>
      </c>
      <c r="AC84" s="16">
        <v>3.7090257518092701E-15</v>
      </c>
      <c r="AD84" s="16">
        <v>5.2322356744309497E-15</v>
      </c>
      <c r="AE84">
        <v>1.03090552867803E-2</v>
      </c>
      <c r="AF84">
        <v>-0.487844249052719</v>
      </c>
      <c r="AQ84" s="1">
        <f t="shared" si="11"/>
        <v>46660</v>
      </c>
      <c r="AR84" s="18">
        <f t="shared" si="11"/>
        <v>-0.166187628467965</v>
      </c>
      <c r="AS84" s="18">
        <f t="shared" si="12"/>
        <v>-0.13733066468530161</v>
      </c>
      <c r="AT84" s="18">
        <f t="shared" si="13"/>
        <v>0.24193745514892914</v>
      </c>
      <c r="AU84" s="18">
        <f t="shared" si="14"/>
        <v>-0.43934572662563398</v>
      </c>
      <c r="AV84" s="18">
        <f t="shared" si="15"/>
        <v>-5.2219748094377398E-2</v>
      </c>
      <c r="AW84" s="18">
        <f t="shared" si="16"/>
        <v>5.4993008384713001E-2</v>
      </c>
      <c r="AX84" s="18">
        <f t="shared" si="17"/>
        <v>-1.7594800311552099E-14</v>
      </c>
      <c r="AY84" s="18">
        <f t="shared" si="17"/>
        <v>4.49075243873945E-14</v>
      </c>
      <c r="AZ84" s="18">
        <f t="shared" si="19"/>
        <v>3.8846788679498465E-2</v>
      </c>
      <c r="BA84" s="18">
        <f t="shared" si="18"/>
        <v>-0.45930651566010999</v>
      </c>
    </row>
    <row r="85" spans="1:53">
      <c r="A85" s="1">
        <v>46752</v>
      </c>
      <c r="B85">
        <v>-0.164184182547572</v>
      </c>
      <c r="C85" s="16">
        <v>2.0979295240889301E-10</v>
      </c>
      <c r="D85">
        <v>-0.135957358438554</v>
      </c>
      <c r="E85" s="16">
        <v>6.48528507014361E-6</v>
      </c>
      <c r="F85">
        <v>0.23950886366308799</v>
      </c>
      <c r="G85">
        <v>5.3244589916898698E-2</v>
      </c>
      <c r="H85">
        <v>-0.19614975158773901</v>
      </c>
      <c r="I85" s="16">
        <v>-1.7191211356912001E-14</v>
      </c>
      <c r="J85" s="16">
        <v>4.5166627080318902E-14</v>
      </c>
      <c r="K85" s="16">
        <v>-1.1084491371005599E-15</v>
      </c>
      <c r="L85">
        <v>-5.2320525474556699E-2</v>
      </c>
      <c r="M85">
        <v>0</v>
      </c>
      <c r="N85">
        <v>0</v>
      </c>
      <c r="O85" s="16">
        <v>9.7271916914627302E-14</v>
      </c>
      <c r="P85">
        <v>0</v>
      </c>
      <c r="Q85">
        <v>-0.23218768516840901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s="16">
        <v>2.4338120733656498E-15</v>
      </c>
      <c r="Z85" s="16">
        <v>-1.29322082132871E-15</v>
      </c>
      <c r="AA85" s="16">
        <v>1.8002391422719301E-15</v>
      </c>
      <c r="AB85" s="16">
        <v>8.6555223124935E-16</v>
      </c>
      <c r="AC85" s="16">
        <v>3.6664277185793099E-15</v>
      </c>
      <c r="AD85" s="16">
        <v>5.1747779618717599E-15</v>
      </c>
      <c r="AE85">
        <v>1.01855989689826E-2</v>
      </c>
      <c r="AF85">
        <v>-0.47785396517286099</v>
      </c>
      <c r="AQ85" s="1">
        <f t="shared" si="11"/>
        <v>46752</v>
      </c>
      <c r="AR85" s="18">
        <f t="shared" si="11"/>
        <v>-0.164184182547572</v>
      </c>
      <c r="AS85" s="18">
        <f t="shared" si="12"/>
        <v>-0.13595735822876104</v>
      </c>
      <c r="AT85" s="18">
        <f t="shared" si="13"/>
        <v>0.23951534894815812</v>
      </c>
      <c r="AU85" s="18">
        <f t="shared" si="14"/>
        <v>-0.42833743675614799</v>
      </c>
      <c r="AV85" s="18">
        <f t="shared" si="15"/>
        <v>-5.2320525474556699E-2</v>
      </c>
      <c r="AW85" s="18">
        <f t="shared" si="16"/>
        <v>5.3244589916898698E-2</v>
      </c>
      <c r="AX85" s="18">
        <f t="shared" si="17"/>
        <v>-1.7191211356912001E-14</v>
      </c>
      <c r="AY85" s="18">
        <f t="shared" si="17"/>
        <v>4.5166627080318902E-14</v>
      </c>
      <c r="AZ85" s="18">
        <f t="shared" si="19"/>
        <v>3.8723332361700988E-2</v>
      </c>
      <c r="BA85" s="18">
        <f t="shared" si="18"/>
        <v>-0.44931623178025198</v>
      </c>
    </row>
    <row r="86" spans="1:53">
      <c r="A86" s="1">
        <v>46843</v>
      </c>
      <c r="B86">
        <v>-0.162204815605898</v>
      </c>
      <c r="C86" s="16">
        <v>1.08903643463214E-10</v>
      </c>
      <c r="D86">
        <v>-0.13459778485416801</v>
      </c>
      <c r="E86" s="16">
        <v>4.5175902989861004E-6</v>
      </c>
      <c r="F86">
        <v>0.237113775026457</v>
      </c>
      <c r="G86">
        <v>5.16287354750554E-2</v>
      </c>
      <c r="H86">
        <v>-0.187695182009401</v>
      </c>
      <c r="I86" s="16">
        <v>-1.67872476581987E-14</v>
      </c>
      <c r="J86" s="16">
        <v>4.54108801313141E-14</v>
      </c>
      <c r="K86" s="16">
        <v>-1.0934685961342199E-15</v>
      </c>
      <c r="L86">
        <v>-5.2274574428617201E-2</v>
      </c>
      <c r="M86">
        <v>0</v>
      </c>
      <c r="N86">
        <v>0</v>
      </c>
      <c r="O86" s="16">
        <v>9.7163792181450199E-14</v>
      </c>
      <c r="P86">
        <v>0</v>
      </c>
      <c r="Q86">
        <v>-0.229863099123263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s="16">
        <v>2.3984120852656401E-15</v>
      </c>
      <c r="Z86" s="16">
        <v>-1.28045080959483E-15</v>
      </c>
      <c r="AA86" s="16">
        <v>1.7782650902614199E-15</v>
      </c>
      <c r="AB86" s="16">
        <v>8.5486550715891996E-16</v>
      </c>
      <c r="AC86" s="16">
        <v>3.6244854242391002E-15</v>
      </c>
      <c r="AD86" s="16">
        <v>5.11679081356384E-15</v>
      </c>
      <c r="AE86">
        <v>1.00637014540884E-2</v>
      </c>
      <c r="AF86">
        <v>-0.46782472636640499</v>
      </c>
      <c r="AQ86" s="1">
        <f t="shared" si="11"/>
        <v>46843</v>
      </c>
      <c r="AR86" s="18">
        <f t="shared" si="11"/>
        <v>-0.162204815605898</v>
      </c>
      <c r="AS86" s="18">
        <f t="shared" si="12"/>
        <v>-0.13459778474526438</v>
      </c>
      <c r="AT86" s="18">
        <f t="shared" si="13"/>
        <v>0.23711829261675599</v>
      </c>
      <c r="AU86" s="18">
        <f t="shared" si="14"/>
        <v>-0.41755828113266402</v>
      </c>
      <c r="AV86" s="18">
        <f t="shared" si="15"/>
        <v>-5.2274574428617201E-2</v>
      </c>
      <c r="AW86" s="18">
        <f t="shared" si="16"/>
        <v>5.16287354750554E-2</v>
      </c>
      <c r="AX86" s="18">
        <f t="shared" si="17"/>
        <v>-1.67872476581987E-14</v>
      </c>
      <c r="AY86" s="18">
        <f t="shared" si="17"/>
        <v>4.54108801313141E-14</v>
      </c>
      <c r="AZ86" s="18">
        <f t="shared" si="19"/>
        <v>3.8601434846807489E-2</v>
      </c>
      <c r="BA86" s="18">
        <f t="shared" si="18"/>
        <v>-0.43928699297379598</v>
      </c>
    </row>
    <row r="87" spans="1:53">
      <c r="A87" s="1">
        <v>46934</v>
      </c>
      <c r="B87">
        <v>-0.16024956817757599</v>
      </c>
      <c r="C87" s="16">
        <v>5.6531774738669102E-11</v>
      </c>
      <c r="D87">
        <v>-0.133251807005626</v>
      </c>
      <c r="E87" s="16">
        <v>3.1469121076549101E-6</v>
      </c>
      <c r="F87">
        <v>0.23474263727619199</v>
      </c>
      <c r="G87">
        <v>5.0130740537087402E-2</v>
      </c>
      <c r="H87">
        <v>-0.179459738470996</v>
      </c>
      <c r="I87" s="16">
        <v>-1.6383673075577299E-14</v>
      </c>
      <c r="J87" s="16">
        <v>4.5640476859126997E-14</v>
      </c>
      <c r="K87" s="16">
        <v>-1.0788044260193399E-15</v>
      </c>
      <c r="L87">
        <v>-5.2100954857201003E-2</v>
      </c>
      <c r="M87">
        <v>0</v>
      </c>
      <c r="N87">
        <v>0</v>
      </c>
      <c r="O87" s="16">
        <v>9.7045685051550496E-14</v>
      </c>
      <c r="P87">
        <v>0</v>
      </c>
      <c r="Q87">
        <v>-0.22756459157615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s="16">
        <v>2.3637320765880199E-15</v>
      </c>
      <c r="Z87" s="16">
        <v>-1.2665533776115501E-15</v>
      </c>
      <c r="AA87" s="16">
        <v>1.7571985317841901E-15</v>
      </c>
      <c r="AB87" s="16">
        <v>8.45158369353323E-16</v>
      </c>
      <c r="AC87" s="16">
        <v>3.5832015400768304E-15</v>
      </c>
      <c r="AD87" s="16">
        <v>5.0584265043997702E-15</v>
      </c>
      <c r="AE87">
        <v>9.9433416586007291E-3</v>
      </c>
      <c r="AF87">
        <v>-0.45780679364688998</v>
      </c>
      <c r="AQ87" s="1">
        <f t="shared" si="11"/>
        <v>46934</v>
      </c>
      <c r="AR87" s="18">
        <f t="shared" si="11"/>
        <v>-0.16024956817757599</v>
      </c>
      <c r="AS87" s="18">
        <f t="shared" si="12"/>
        <v>-0.13325180694909422</v>
      </c>
      <c r="AT87" s="18">
        <f t="shared" si="13"/>
        <v>0.23474578418829964</v>
      </c>
      <c r="AU87" s="18">
        <f t="shared" si="14"/>
        <v>-0.407024330047146</v>
      </c>
      <c r="AV87" s="18">
        <f t="shared" si="15"/>
        <v>-5.2100954857201003E-2</v>
      </c>
      <c r="AW87" s="18">
        <f t="shared" si="16"/>
        <v>5.0130740537087402E-2</v>
      </c>
      <c r="AX87" s="18">
        <f t="shared" si="17"/>
        <v>-1.6383673075577299E-14</v>
      </c>
      <c r="AY87" s="18">
        <f t="shared" si="17"/>
        <v>4.5640476859126997E-14</v>
      </c>
      <c r="AZ87" s="18">
        <f t="shared" si="19"/>
        <v>3.8481075051319966E-2</v>
      </c>
      <c r="BA87" s="18">
        <f t="shared" si="18"/>
        <v>-0.42926906025428097</v>
      </c>
    </row>
    <row r="88" spans="1:53">
      <c r="A88" s="1">
        <v>47026</v>
      </c>
      <c r="B88">
        <v>-0.15831841266427499</v>
      </c>
      <c r="C88" s="16">
        <v>2.9345419490157898E-11</v>
      </c>
      <c r="D88">
        <v>-0.13191928893557001</v>
      </c>
      <c r="E88" s="16">
        <v>2.1921102086354101E-6</v>
      </c>
      <c r="F88">
        <v>0.23239521090343099</v>
      </c>
      <c r="G88">
        <v>4.8737609953314803E-2</v>
      </c>
      <c r="H88">
        <v>-0.17145691682239</v>
      </c>
      <c r="I88" s="16">
        <v>-1.5981242565364102E-14</v>
      </c>
      <c r="J88" s="16">
        <v>4.5855606378661699E-14</v>
      </c>
      <c r="K88" s="16">
        <v>-1.0643406917881301E-15</v>
      </c>
      <c r="L88">
        <v>-5.1816716001492298E-2</v>
      </c>
      <c r="M88">
        <v>0</v>
      </c>
      <c r="N88">
        <v>0</v>
      </c>
      <c r="O88" s="16">
        <v>9.6917743477175803E-14</v>
      </c>
      <c r="P88">
        <v>0</v>
      </c>
      <c r="Q88">
        <v>-0.22529120858781401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s="16">
        <v>2.3297866524635402E-15</v>
      </c>
      <c r="Z88" s="16">
        <v>-1.25168739020953E-15</v>
      </c>
      <c r="AA88" s="16">
        <v>1.7369547345038099E-15</v>
      </c>
      <c r="AB88" s="16">
        <v>8.3631182720516998E-16</v>
      </c>
      <c r="AC88" s="16">
        <v>3.54257403335209E-15</v>
      </c>
      <c r="AD88" s="16">
        <v>4.9998313696474797E-15</v>
      </c>
      <c r="AE88">
        <v>9.8244988005847592E-3</v>
      </c>
      <c r="AF88">
        <v>-0.44784303121451902</v>
      </c>
      <c r="AQ88" s="1">
        <f t="shared" si="11"/>
        <v>47026</v>
      </c>
      <c r="AR88" s="18">
        <f t="shared" si="11"/>
        <v>-0.15831841266427499</v>
      </c>
      <c r="AS88" s="18">
        <f t="shared" si="12"/>
        <v>-0.13191928890622459</v>
      </c>
      <c r="AT88" s="18">
        <f t="shared" si="13"/>
        <v>0.23239740301363962</v>
      </c>
      <c r="AU88" s="18">
        <f t="shared" si="14"/>
        <v>-0.39674812541020399</v>
      </c>
      <c r="AV88" s="18">
        <f t="shared" si="15"/>
        <v>-5.1816716001492298E-2</v>
      </c>
      <c r="AW88" s="18">
        <f t="shared" si="16"/>
        <v>4.8737609953314803E-2</v>
      </c>
      <c r="AX88" s="18">
        <f t="shared" si="17"/>
        <v>-1.5981242565364102E-14</v>
      </c>
      <c r="AY88" s="18">
        <f t="shared" si="17"/>
        <v>4.5855606378661699E-14</v>
      </c>
      <c r="AZ88" s="18">
        <f t="shared" si="19"/>
        <v>3.8362232193301524E-2</v>
      </c>
      <c r="BA88" s="18">
        <f t="shared" si="18"/>
        <v>-0.41930529782191001</v>
      </c>
    </row>
    <row r="89" spans="1:53">
      <c r="A89" s="1">
        <v>47118</v>
      </c>
      <c r="B89">
        <v>-0.15641126657162599</v>
      </c>
      <c r="C89" s="16">
        <v>1.52329215464971E-11</v>
      </c>
      <c r="D89">
        <v>-0.130600096046214</v>
      </c>
      <c r="E89" s="16">
        <v>1.52700393340787E-6</v>
      </c>
      <c r="F89">
        <v>0.23007125879439599</v>
      </c>
      <c r="G89">
        <v>4.7437861205966998E-2</v>
      </c>
      <c r="H89">
        <v>-0.16369691249055801</v>
      </c>
      <c r="I89" s="16">
        <v>-1.5580693078139001E-14</v>
      </c>
      <c r="J89" s="16">
        <v>4.6056457407609998E-14</v>
      </c>
      <c r="K89" s="16">
        <v>-1.04998825543765E-15</v>
      </c>
      <c r="L89">
        <v>-5.1437072514890797E-2</v>
      </c>
      <c r="M89">
        <v>0</v>
      </c>
      <c r="N89">
        <v>0</v>
      </c>
      <c r="O89" s="16">
        <v>9.6780130183419003E-14</v>
      </c>
      <c r="P89">
        <v>0</v>
      </c>
      <c r="Q89">
        <v>-0.223042156367039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s="16">
        <v>2.2965826535179302E-15</v>
      </c>
      <c r="Z89" s="16">
        <v>-1.2360068869744499E-15</v>
      </c>
      <c r="AA89" s="16">
        <v>1.71745283308668E-15</v>
      </c>
      <c r="AB89" s="16">
        <v>8.2821298124360999E-16</v>
      </c>
      <c r="AC89" s="16">
        <v>3.5025971079108599E-15</v>
      </c>
      <c r="AD89" s="16">
        <v>4.9411442581535997E-15</v>
      </c>
      <c r="AE89">
        <v>9.7071523953310198E-3</v>
      </c>
      <c r="AF89">
        <v>-0.43796970457532802</v>
      </c>
      <c r="AQ89" s="1">
        <f t="shared" si="11"/>
        <v>47118</v>
      </c>
      <c r="AR89" s="18">
        <f t="shared" si="11"/>
        <v>-0.15641126657162599</v>
      </c>
      <c r="AS89" s="18">
        <f t="shared" si="12"/>
        <v>-0.13060009603098108</v>
      </c>
      <c r="AT89" s="18">
        <f t="shared" si="13"/>
        <v>0.2300727857983294</v>
      </c>
      <c r="AU89" s="18">
        <f t="shared" si="14"/>
        <v>-0.38673906885759701</v>
      </c>
      <c r="AV89" s="18">
        <f t="shared" si="15"/>
        <v>-5.1437072514890797E-2</v>
      </c>
      <c r="AW89" s="18">
        <f t="shared" si="16"/>
        <v>4.7437861205966998E-2</v>
      </c>
      <c r="AX89" s="18">
        <f t="shared" si="17"/>
        <v>-1.5580693078139001E-14</v>
      </c>
      <c r="AY89" s="18">
        <f t="shared" si="17"/>
        <v>4.6056457407609998E-14</v>
      </c>
      <c r="AZ89" s="18">
        <f t="shared" si="19"/>
        <v>3.8244885788048952E-2</v>
      </c>
      <c r="BA89" s="18">
        <f t="shared" si="18"/>
        <v>-0.40943197118271901</v>
      </c>
    </row>
    <row r="90" spans="1:53">
      <c r="A90" s="1">
        <v>47208</v>
      </c>
      <c r="B90">
        <v>-0.15452800326388699</v>
      </c>
      <c r="C90" s="16">
        <v>7.9070926769398996E-12</v>
      </c>
      <c r="D90">
        <v>-0.12929409508575199</v>
      </c>
      <c r="E90" s="16">
        <v>1.06369698167078E-6</v>
      </c>
      <c r="F90">
        <v>0.22777054620645201</v>
      </c>
      <c r="G90">
        <v>4.6221349850387498E-2</v>
      </c>
      <c r="H90">
        <v>-0.15618702068496201</v>
      </c>
      <c r="I90" s="16">
        <v>-1.5182735223931801E-14</v>
      </c>
      <c r="J90" s="16">
        <v>4.6243221283694697E-14</v>
      </c>
      <c r="K90" s="16">
        <v>-1.03568127498554E-15</v>
      </c>
      <c r="L90">
        <v>-5.0975572304267698E-2</v>
      </c>
      <c r="M90">
        <v>0</v>
      </c>
      <c r="N90">
        <v>0</v>
      </c>
      <c r="O90" s="16">
        <v>9.6633020923414297E-14</v>
      </c>
      <c r="P90">
        <v>0</v>
      </c>
      <c r="Q90">
        <v>-0.22081676811187301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s="16">
        <v>2.26412034706784E-15</v>
      </c>
      <c r="Z90" s="16">
        <v>-1.2196587863432E-15</v>
      </c>
      <c r="AA90" s="16">
        <v>1.69861679460201E-15</v>
      </c>
      <c r="AB90" s="16">
        <v>8.2075624896424903E-16</v>
      </c>
      <c r="AC90" s="16">
        <v>3.46326200167279E-15</v>
      </c>
      <c r="AD90" s="16">
        <v>4.8824953131701598E-15</v>
      </c>
      <c r="AE90">
        <v>9.5912822510739598E-3</v>
      </c>
      <c r="AF90">
        <v>-0.428217217437799</v>
      </c>
      <c r="AQ90" s="1">
        <f t="shared" si="11"/>
        <v>47208</v>
      </c>
      <c r="AR90" s="18">
        <f t="shared" si="11"/>
        <v>-0.15452800326388699</v>
      </c>
      <c r="AS90" s="18">
        <f t="shared" si="12"/>
        <v>-0.12929409507784489</v>
      </c>
      <c r="AT90" s="18">
        <f t="shared" si="13"/>
        <v>0.22777160990343367</v>
      </c>
      <c r="AU90" s="18">
        <f t="shared" si="14"/>
        <v>-0.37700378879683505</v>
      </c>
      <c r="AV90" s="18">
        <f t="shared" si="15"/>
        <v>-5.0975572304267698E-2</v>
      </c>
      <c r="AW90" s="18">
        <f t="shared" si="16"/>
        <v>4.6221349850387498E-2</v>
      </c>
      <c r="AX90" s="18">
        <f t="shared" si="17"/>
        <v>-1.5182735223931801E-14</v>
      </c>
      <c r="AY90" s="18">
        <f t="shared" si="17"/>
        <v>4.6243221283694697E-14</v>
      </c>
      <c r="AZ90" s="18">
        <f t="shared" si="19"/>
        <v>3.8129015643792383E-2</v>
      </c>
      <c r="BA90" s="18">
        <f t="shared" si="18"/>
        <v>-0.39967948404518999</v>
      </c>
    </row>
    <row r="91" spans="1:53">
      <c r="A91" s="1">
        <v>47299</v>
      </c>
      <c r="B91">
        <v>-0.15266846071241899</v>
      </c>
      <c r="C91" s="16">
        <v>4.1042391884633704E-12</v>
      </c>
      <c r="D91">
        <v>-0.12800115413489499</v>
      </c>
      <c r="E91" s="16">
        <v>7.4096159407458898E-7</v>
      </c>
      <c r="F91">
        <v>0.225492840744388</v>
      </c>
      <c r="G91">
        <v>4.5079114724604602E-2</v>
      </c>
      <c r="H91">
        <v>-0.14893200519081001</v>
      </c>
      <c r="I91" s="16">
        <v>-1.47880459568759E-14</v>
      </c>
      <c r="J91" s="16">
        <v>4.64160942637587E-14</v>
      </c>
      <c r="K91" s="16">
        <v>-1.0213738044478601E-15</v>
      </c>
      <c r="L91">
        <v>-5.04442545894591E-2</v>
      </c>
      <c r="M91">
        <v>0</v>
      </c>
      <c r="N91">
        <v>0</v>
      </c>
      <c r="O91" s="16">
        <v>9.6476602749188398E-14</v>
      </c>
      <c r="P91">
        <v>0</v>
      </c>
      <c r="Q91">
        <v>-0.21861447768283501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s="16">
        <v>2.23239451150456E-15</v>
      </c>
      <c r="Z91" s="16">
        <v>-1.2027812137506699E-15</v>
      </c>
      <c r="AA91" s="16">
        <v>1.68037602664618E-15</v>
      </c>
      <c r="AB91" s="16">
        <v>8.1384413665035595E-16</v>
      </c>
      <c r="AC91" s="16">
        <v>3.4245576592283302E-15</v>
      </c>
      <c r="AD91" s="16">
        <v>4.8240050710669298E-15</v>
      </c>
      <c r="AE91">
        <v>9.4768684647666898E-3</v>
      </c>
      <c r="AF91">
        <v>-0.41861078741082097</v>
      </c>
      <c r="AQ91" s="1">
        <f t="shared" si="11"/>
        <v>47299</v>
      </c>
      <c r="AR91" s="18">
        <f t="shared" si="11"/>
        <v>-0.15266846071241899</v>
      </c>
      <c r="AS91" s="18">
        <f t="shared" si="12"/>
        <v>-0.12800115413079075</v>
      </c>
      <c r="AT91" s="18">
        <f t="shared" si="13"/>
        <v>0.22549358170598208</v>
      </c>
      <c r="AU91" s="18">
        <f t="shared" si="14"/>
        <v>-0.367546482873645</v>
      </c>
      <c r="AV91" s="18">
        <f t="shared" si="15"/>
        <v>-5.04442545894591E-2</v>
      </c>
      <c r="AW91" s="18">
        <f t="shared" si="16"/>
        <v>4.5079114724604602E-2</v>
      </c>
      <c r="AX91" s="18">
        <f t="shared" si="17"/>
        <v>-1.47880459568759E-14</v>
      </c>
      <c r="AY91" s="18">
        <f t="shared" si="17"/>
        <v>4.64160942637587E-14</v>
      </c>
      <c r="AZ91" s="18">
        <f t="shared" si="19"/>
        <v>3.8014601857483551E-2</v>
      </c>
      <c r="BA91" s="18">
        <f t="shared" si="18"/>
        <v>-0.39007305401821196</v>
      </c>
    </row>
    <row r="92" spans="1:53">
      <c r="A92" s="1">
        <v>47391</v>
      </c>
      <c r="B92">
        <v>-0.150832448620983</v>
      </c>
      <c r="C92" s="16">
        <v>2.1301702702091502E-12</v>
      </c>
      <c r="D92">
        <v>-0.126721142593546</v>
      </c>
      <c r="E92" s="16">
        <v>5.1614707312570498E-7</v>
      </c>
      <c r="F92">
        <v>0.22323791233694401</v>
      </c>
      <c r="G92">
        <v>4.4003240758485003E-2</v>
      </c>
      <c r="H92">
        <v>-0.1419344353044</v>
      </c>
      <c r="I92" s="16">
        <v>-1.4397262424662201E-14</v>
      </c>
      <c r="J92" s="16">
        <v>4.6575279183945898E-14</v>
      </c>
      <c r="K92" s="16">
        <v>-1.0070365882055699E-15</v>
      </c>
      <c r="L92">
        <v>-4.98537973197151E-2</v>
      </c>
      <c r="M92">
        <v>0</v>
      </c>
      <c r="N92">
        <v>0</v>
      </c>
      <c r="O92" s="16">
        <v>9.6311072328965099E-14</v>
      </c>
      <c r="P92">
        <v>0</v>
      </c>
      <c r="Q92">
        <v>-0.21643479871305299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s="16">
        <v>2.2013954125019101E-15</v>
      </c>
      <c r="Z92" s="16">
        <v>-1.1855023589520399E-15</v>
      </c>
      <c r="AA92" s="16">
        <v>1.6626657040433699E-15</v>
      </c>
      <c r="AB92" s="16">
        <v>8.0738764737438595E-16</v>
      </c>
      <c r="AC92" s="16">
        <v>3.38647129608099E-15</v>
      </c>
      <c r="AD92" s="16">
        <v>4.7657838565185998E-15</v>
      </c>
      <c r="AE92">
        <v>9.3638914179102802E-3</v>
      </c>
      <c r="AF92">
        <v>-0.40917106188901398</v>
      </c>
      <c r="AQ92" s="1">
        <f t="shared" si="11"/>
        <v>47391</v>
      </c>
      <c r="AR92" s="18">
        <f t="shared" si="11"/>
        <v>-0.150832448620983</v>
      </c>
      <c r="AS92" s="18">
        <f t="shared" si="12"/>
        <v>-0.12672114259141584</v>
      </c>
      <c r="AT92" s="18">
        <f t="shared" si="13"/>
        <v>0.22323842848401715</v>
      </c>
      <c r="AU92" s="18">
        <f t="shared" si="14"/>
        <v>-0.35836923401745302</v>
      </c>
      <c r="AV92" s="18">
        <f t="shared" si="15"/>
        <v>-4.98537973197151E-2</v>
      </c>
      <c r="AW92" s="18">
        <f t="shared" si="16"/>
        <v>4.4003240758485003E-2</v>
      </c>
      <c r="AX92" s="18">
        <f t="shared" si="17"/>
        <v>-1.4397262424662201E-14</v>
      </c>
      <c r="AY92" s="18">
        <f t="shared" si="17"/>
        <v>4.6575279183945898E-14</v>
      </c>
      <c r="AZ92" s="18">
        <f t="shared" si="19"/>
        <v>3.7901624810627685E-2</v>
      </c>
      <c r="BA92" s="18">
        <f t="shared" si="18"/>
        <v>-0.38063332849640497</v>
      </c>
    </row>
    <row r="93" spans="1:53">
      <c r="A93" s="1">
        <v>47483</v>
      </c>
      <c r="B93">
        <v>-0.14901975423622199</v>
      </c>
      <c r="C93" s="16">
        <v>1.10542762252479E-12</v>
      </c>
      <c r="D93">
        <v>-0.12545393116761</v>
      </c>
      <c r="E93" s="16">
        <v>3.5954333281061002E-7</v>
      </c>
      <c r="F93">
        <v>0.221005533213575</v>
      </c>
      <c r="G93">
        <v>4.2986737437364898E-2</v>
      </c>
      <c r="H93">
        <v>-0.13519499140517199</v>
      </c>
      <c r="I93" s="16">
        <v>-1.4010977043921801E-14</v>
      </c>
      <c r="J93" s="16">
        <v>4.6720986563031802E-14</v>
      </c>
      <c r="K93" s="16">
        <v>-9.9265410883992493E-16</v>
      </c>
      <c r="L93">
        <v>-4.9213653592448697E-2</v>
      </c>
      <c r="M93">
        <v>0</v>
      </c>
      <c r="N93">
        <v>0</v>
      </c>
      <c r="O93" s="16">
        <v>9.6136634334561597E-14</v>
      </c>
      <c r="P93">
        <v>0</v>
      </c>
      <c r="Q93">
        <v>-0.214277308043653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s="16">
        <v>2.17110967288925E-15</v>
      </c>
      <c r="Z93" s="16">
        <v>-1.1679397754485499E-15</v>
      </c>
      <c r="AA93" s="16">
        <v>1.64542687753936E-15</v>
      </c>
      <c r="AB93" s="16">
        <v>8.0130640228998201E-16</v>
      </c>
      <c r="AC93" s="16">
        <v>3.34898886934216E-15</v>
      </c>
      <c r="AD93" s="16">
        <v>4.7079314454130102E-15</v>
      </c>
      <c r="AE93">
        <v>9.2523317724387301E-3</v>
      </c>
      <c r="AF93">
        <v>-0.39991467647714801</v>
      </c>
      <c r="AQ93" s="1">
        <f t="shared" si="11"/>
        <v>47483</v>
      </c>
      <c r="AR93" s="18">
        <f t="shared" si="11"/>
        <v>-0.14901975423622199</v>
      </c>
      <c r="AS93" s="18">
        <f t="shared" si="12"/>
        <v>-0.12545393116650458</v>
      </c>
      <c r="AT93" s="18">
        <f t="shared" si="13"/>
        <v>0.2210058927569078</v>
      </c>
      <c r="AU93" s="18">
        <f t="shared" si="14"/>
        <v>-0.34947229944882496</v>
      </c>
      <c r="AV93" s="18">
        <f t="shared" si="15"/>
        <v>-4.9213653592448697E-2</v>
      </c>
      <c r="AW93" s="18">
        <f t="shared" si="16"/>
        <v>4.2986737437364898E-2</v>
      </c>
      <c r="AX93" s="18">
        <f t="shared" si="17"/>
        <v>-1.4010977043921801E-14</v>
      </c>
      <c r="AY93" s="18">
        <f t="shared" si="17"/>
        <v>4.6720986563031802E-14</v>
      </c>
      <c r="AZ93" s="18">
        <f t="shared" si="19"/>
        <v>3.7790065165155748E-2</v>
      </c>
      <c r="BA93" s="18">
        <f t="shared" si="18"/>
        <v>-0.371376943084539</v>
      </c>
    </row>
    <row r="94" spans="1:53">
      <c r="A94" s="1">
        <v>47573</v>
      </c>
      <c r="B94">
        <v>-0.147230147091792</v>
      </c>
      <c r="C94" s="16">
        <v>5.73482442979351E-13</v>
      </c>
      <c r="D94">
        <v>-0.124199391855934</v>
      </c>
      <c r="E94" s="16">
        <v>2.5045459878557099E-7</v>
      </c>
      <c r="F94">
        <v>0.21879547788143899</v>
      </c>
      <c r="G94">
        <v>4.2023431178732099E-2</v>
      </c>
      <c r="H94">
        <v>-0.12871274030709401</v>
      </c>
      <c r="I94" s="16">
        <v>-1.3629733798303499E-14</v>
      </c>
      <c r="J94" s="16">
        <v>4.6853435229995102E-14</v>
      </c>
      <c r="K94" s="16">
        <v>-9.7822192135687901E-16</v>
      </c>
      <c r="L94">
        <v>-4.8532177084998303E-2</v>
      </c>
      <c r="M94">
        <v>0</v>
      </c>
      <c r="N94">
        <v>0</v>
      </c>
      <c r="O94" s="16">
        <v>9.59534999163362E-14</v>
      </c>
      <c r="P94">
        <v>0</v>
      </c>
      <c r="Q94">
        <v>-0.212141632598637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s="16">
        <v>2.1415210403193699E-15</v>
      </c>
      <c r="Z94" s="16">
        <v>-1.15020004343051E-15</v>
      </c>
      <c r="AA94" s="16">
        <v>1.6286064170259E-15</v>
      </c>
      <c r="AB94" s="16">
        <v>7.95528540486166E-16</v>
      </c>
      <c r="AC94" s="16">
        <v>3.3120954680131402E-15</v>
      </c>
      <c r="AD94" s="16">
        <v>4.65053696270525E-15</v>
      </c>
      <c r="AE94">
        <v>9.1421704666574798E-3</v>
      </c>
      <c r="AF94">
        <v>-0.390854758956314</v>
      </c>
      <c r="AQ94" s="1">
        <f t="shared" si="11"/>
        <v>47573</v>
      </c>
      <c r="AR94" s="18">
        <f t="shared" si="11"/>
        <v>-0.147230147091792</v>
      </c>
      <c r="AS94" s="18">
        <f t="shared" si="12"/>
        <v>-0.12419939185536051</v>
      </c>
      <c r="AT94" s="18">
        <f t="shared" si="13"/>
        <v>0.21879572833603778</v>
      </c>
      <c r="AU94" s="18">
        <f t="shared" si="14"/>
        <v>-0.34085437290573101</v>
      </c>
      <c r="AV94" s="18">
        <f t="shared" si="15"/>
        <v>-4.8532177084998303E-2</v>
      </c>
      <c r="AW94" s="18">
        <f t="shared" si="16"/>
        <v>4.2023431178732099E-2</v>
      </c>
      <c r="AX94" s="18">
        <f t="shared" si="17"/>
        <v>-1.3629733798303499E-14</v>
      </c>
      <c r="AY94" s="18">
        <f t="shared" si="17"/>
        <v>4.6853435229995102E-14</v>
      </c>
      <c r="AZ94" s="18">
        <f t="shared" si="19"/>
        <v>3.767990385937374E-2</v>
      </c>
      <c r="BA94" s="18">
        <f t="shared" si="18"/>
        <v>-0.36231702556370499</v>
      </c>
    </row>
    <row r="95" spans="1:53">
      <c r="A95" s="1">
        <v>47664</v>
      </c>
      <c r="B95">
        <v>-0.14546338288652</v>
      </c>
      <c r="C95" s="16">
        <v>2.97349591857585E-13</v>
      </c>
      <c r="D95">
        <v>-0.12295739793737499</v>
      </c>
      <c r="E95" s="16">
        <v>1.74464383818208E-7</v>
      </c>
      <c r="F95">
        <v>0.21660752310262499</v>
      </c>
      <c r="G95">
        <v>4.1107870065289001E-2</v>
      </c>
      <c r="H95">
        <v>-0.122485381958665</v>
      </c>
      <c r="I95" s="16">
        <v>-1.3254025708554E-14</v>
      </c>
      <c r="J95" s="16">
        <v>4.6972852553310199E-14</v>
      </c>
      <c r="K95" s="16">
        <v>-9.6374428720953192E-16</v>
      </c>
      <c r="L95">
        <v>-4.78167367673E-2</v>
      </c>
      <c r="M95">
        <v>0</v>
      </c>
      <c r="N95">
        <v>0</v>
      </c>
      <c r="O95" s="16">
        <v>9.5761885277887798E-14</v>
      </c>
      <c r="P95">
        <v>0</v>
      </c>
      <c r="Q95">
        <v>-0.21002743899371101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s="16">
        <v>2.1126110584263799E-15</v>
      </c>
      <c r="Z95" s="16">
        <v>-1.1323787263392501E-15</v>
      </c>
      <c r="AA95" s="16">
        <v>1.6121568324174099E-15</v>
      </c>
      <c r="AB95" s="16">
        <v>7.8999045210140196E-16</v>
      </c>
      <c r="AC95" s="16">
        <v>3.2757756344174702E-15</v>
      </c>
      <c r="AD95" s="16">
        <v>4.5936789809100303E-15</v>
      </c>
      <c r="AE95">
        <v>9.0333887112359901E-3</v>
      </c>
      <c r="AF95">
        <v>-0.382001382199599</v>
      </c>
      <c r="AQ95" s="1">
        <f t="shared" si="11"/>
        <v>47664</v>
      </c>
      <c r="AR95" s="18">
        <f t="shared" si="11"/>
        <v>-0.14546338288652</v>
      </c>
      <c r="AS95" s="18">
        <f t="shared" si="12"/>
        <v>-0.12295739793707765</v>
      </c>
      <c r="AT95" s="18">
        <f t="shared" si="13"/>
        <v>0.21660769756700882</v>
      </c>
      <c r="AU95" s="18">
        <f t="shared" si="14"/>
        <v>-0.332512820952376</v>
      </c>
      <c r="AV95" s="18">
        <f t="shared" si="15"/>
        <v>-4.78167367673E-2</v>
      </c>
      <c r="AW95" s="18">
        <f t="shared" si="16"/>
        <v>4.1107870065289001E-2</v>
      </c>
      <c r="AX95" s="18">
        <f t="shared" si="17"/>
        <v>-1.3254025708554E-14</v>
      </c>
      <c r="AY95" s="18">
        <f t="shared" si="17"/>
        <v>4.6972852553310199E-14</v>
      </c>
      <c r="AZ95" s="18">
        <f t="shared" si="19"/>
        <v>3.7571122103952179E-2</v>
      </c>
      <c r="BA95" s="18">
        <f t="shared" si="18"/>
        <v>-0.35346364880698999</v>
      </c>
    </row>
    <row r="96" spans="1:53">
      <c r="A96" s="1">
        <v>47756</v>
      </c>
      <c r="B96">
        <v>-0.143719206658318</v>
      </c>
      <c r="C96" s="16">
        <v>1.5400954347883701E-13</v>
      </c>
      <c r="D96">
        <v>-0.121727823958001</v>
      </c>
      <c r="E96" s="16">
        <v>1.21530294680349E-7</v>
      </c>
      <c r="F96">
        <v>0.21444144787159899</v>
      </c>
      <c r="G96">
        <v>4.0235239544777902E-2</v>
      </c>
      <c r="H96">
        <v>-0.11650946932165</v>
      </c>
      <c r="I96" s="16">
        <v>-1.28842933905536E-14</v>
      </c>
      <c r="J96" s="16">
        <v>4.7079474344075E-14</v>
      </c>
      <c r="K96" s="16">
        <v>-9.4923210733618599E-16</v>
      </c>
      <c r="L96">
        <v>-4.7073821338242297E-2</v>
      </c>
      <c r="M96">
        <v>0</v>
      </c>
      <c r="N96">
        <v>0</v>
      </c>
      <c r="O96" s="16">
        <v>9.5562010358292902E-14</v>
      </c>
      <c r="P96">
        <v>0</v>
      </c>
      <c r="Q96">
        <v>-0.20793442531716799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s="16">
        <v>2.0843596481665302E-15</v>
      </c>
      <c r="Z96" s="16">
        <v>-1.1145605596977101E-15</v>
      </c>
      <c r="AA96" s="16">
        <v>1.5960360072295699E-15</v>
      </c>
      <c r="AB96" s="16">
        <v>7.8463639006703101E-16</v>
      </c>
      <c r="AC96" s="16">
        <v>3.2400136269016199E-15</v>
      </c>
      <c r="AD96" s="16">
        <v>4.5374257852013796E-15</v>
      </c>
      <c r="AE96">
        <v>8.9259679852539808E-3</v>
      </c>
      <c r="AF96">
        <v>-0.37336196966115898</v>
      </c>
      <c r="AQ96" s="1">
        <f t="shared" si="11"/>
        <v>47756</v>
      </c>
      <c r="AR96" s="18">
        <f t="shared" si="11"/>
        <v>-0.143719206658318</v>
      </c>
      <c r="AS96" s="18">
        <f t="shared" si="12"/>
        <v>-0.12172782395784698</v>
      </c>
      <c r="AT96" s="18">
        <f t="shared" si="13"/>
        <v>0.21444156940189368</v>
      </c>
      <c r="AU96" s="18">
        <f t="shared" si="14"/>
        <v>-0.32444389463881801</v>
      </c>
      <c r="AV96" s="18">
        <f t="shared" si="15"/>
        <v>-4.7073821338242297E-2</v>
      </c>
      <c r="AW96" s="18">
        <f t="shared" si="16"/>
        <v>4.0235239544777902E-2</v>
      </c>
      <c r="AX96" s="18">
        <f t="shared" si="17"/>
        <v>-1.28842933905536E-14</v>
      </c>
      <c r="AY96" s="18">
        <f t="shared" si="17"/>
        <v>4.7079474344075E-14</v>
      </c>
      <c r="AZ96" s="18">
        <f t="shared" si="19"/>
        <v>3.7463701377969491E-2</v>
      </c>
      <c r="BA96" s="18">
        <f t="shared" si="18"/>
        <v>-0.34482423626854997</v>
      </c>
    </row>
    <row r="97" spans="1:53">
      <c r="A97" s="1">
        <v>47848</v>
      </c>
      <c r="B97">
        <v>-0.141997355384547</v>
      </c>
      <c r="C97" s="16">
        <v>7.9602581305434402E-14</v>
      </c>
      <c r="D97">
        <v>-0.120510545718421</v>
      </c>
      <c r="E97" s="16">
        <v>8.4656892044535199E-8</v>
      </c>
      <c r="F97">
        <v>0.212297033392883</v>
      </c>
      <c r="G97">
        <v>3.9401287857566698E-2</v>
      </c>
      <c r="H97">
        <v>-0.110780603396589</v>
      </c>
      <c r="I97" s="16">
        <v>-1.25209245954693E-14</v>
      </c>
      <c r="J97" s="16">
        <v>4.7173544498667297E-14</v>
      </c>
      <c r="K97" s="16">
        <v>-9.3470114344877107E-16</v>
      </c>
      <c r="L97">
        <v>-4.6309133941196602E-2</v>
      </c>
      <c r="M97">
        <v>0</v>
      </c>
      <c r="N97">
        <v>0</v>
      </c>
      <c r="O97" s="16">
        <v>9.5354097626010599E-14</v>
      </c>
      <c r="P97">
        <v>0</v>
      </c>
      <c r="Q97">
        <v>-0.20586231463548599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s="16">
        <v>2.0567456065945602E-15</v>
      </c>
      <c r="Z97" s="16">
        <v>-1.09681981902935E-15</v>
      </c>
      <c r="AA97" s="16">
        <v>1.58020687304939E-15</v>
      </c>
      <c r="AB97" s="16">
        <v>7.7941799770903504E-16</v>
      </c>
      <c r="AC97" s="16">
        <v>3.2047936326135201E-15</v>
      </c>
      <c r="AD97" s="16">
        <v>4.4818357726314398E-15</v>
      </c>
      <c r="AE97">
        <v>8.8198900322999391E-3</v>
      </c>
      <c r="AF97">
        <v>-0.36494165713637799</v>
      </c>
      <c r="AQ97" s="1">
        <f t="shared" si="11"/>
        <v>47848</v>
      </c>
      <c r="AR97" s="18">
        <f t="shared" si="11"/>
        <v>-0.141997355384547</v>
      </c>
      <c r="AS97" s="18">
        <f t="shared" si="12"/>
        <v>-0.1205105457183414</v>
      </c>
      <c r="AT97" s="18">
        <f t="shared" si="13"/>
        <v>0.21229711804977505</v>
      </c>
      <c r="AU97" s="18">
        <f t="shared" si="14"/>
        <v>-0.316642918032075</v>
      </c>
      <c r="AV97" s="18">
        <f t="shared" si="15"/>
        <v>-4.6309133941196602E-2</v>
      </c>
      <c r="AW97" s="18">
        <f t="shared" si="16"/>
        <v>3.9401287857566698E-2</v>
      </c>
      <c r="AX97" s="18">
        <f t="shared" si="17"/>
        <v>-1.25209245954693E-14</v>
      </c>
      <c r="AY97" s="18">
        <f t="shared" si="17"/>
        <v>4.7173544498667297E-14</v>
      </c>
      <c r="AZ97" s="18">
        <f t="shared" si="19"/>
        <v>3.7357623425014627E-2</v>
      </c>
      <c r="BA97" s="18">
        <f t="shared" si="18"/>
        <v>-0.33640392374376898</v>
      </c>
    </row>
    <row r="98" spans="1:53">
      <c r="A98" s="1">
        <v>47938</v>
      </c>
      <c r="B98">
        <v>-0.14029756011455399</v>
      </c>
      <c r="C98" s="16">
        <v>4.0978980126087797E-14</v>
      </c>
      <c r="D98">
        <v>-0.119305440261237</v>
      </c>
      <c r="E98" s="16">
        <v>5.8971216819011802E-8</v>
      </c>
      <c r="F98">
        <v>0.210174063058954</v>
      </c>
      <c r="G98">
        <v>3.86022600884681E-2</v>
      </c>
      <c r="H98">
        <v>-0.105293605411307</v>
      </c>
      <c r="I98" s="16">
        <v>-1.2164254613669E-14</v>
      </c>
      <c r="J98" s="16">
        <v>4.7255314439659102E-14</v>
      </c>
      <c r="K98" s="16">
        <v>-9.2017051011272391E-16</v>
      </c>
      <c r="L98">
        <v>-4.5527677780493402E-2</v>
      </c>
      <c r="M98">
        <v>0</v>
      </c>
      <c r="N98">
        <v>0</v>
      </c>
      <c r="O98" s="16">
        <v>9.5138370985617105E-14</v>
      </c>
      <c r="P98">
        <v>0</v>
      </c>
      <c r="Q98">
        <v>-0.20381084986759501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s="16">
        <v>2.02974703055426E-15</v>
      </c>
      <c r="Z98" s="16">
        <v>-1.0792208213241201E-15</v>
      </c>
      <c r="AA98" s="16">
        <v>1.56463704730351E-15</v>
      </c>
      <c r="AB98" s="16">
        <v>7.7429378240157798E-16</v>
      </c>
      <c r="AC98" s="16">
        <v>3.1700999379970399E-15</v>
      </c>
      <c r="AD98" s="16">
        <v>4.42695795536044E-15</v>
      </c>
      <c r="AE98">
        <v>8.7151368566226392E-3</v>
      </c>
      <c r="AF98">
        <v>-0.35674361445974301</v>
      </c>
      <c r="AQ98" s="1">
        <f t="shared" ref="AQ98:AR132" si="20">+A98</f>
        <v>47938</v>
      </c>
      <c r="AR98" s="18">
        <f t="shared" si="20"/>
        <v>-0.14029756011455399</v>
      </c>
      <c r="AS98" s="18">
        <f t="shared" si="12"/>
        <v>-0.11930544026119602</v>
      </c>
      <c r="AT98" s="18">
        <f t="shared" si="13"/>
        <v>0.21017412203017083</v>
      </c>
      <c r="AU98" s="18">
        <f t="shared" si="14"/>
        <v>-0.30910445527890201</v>
      </c>
      <c r="AV98" s="18">
        <f t="shared" si="15"/>
        <v>-4.5527677780493402E-2</v>
      </c>
      <c r="AW98" s="18">
        <f t="shared" si="16"/>
        <v>3.86022600884681E-2</v>
      </c>
      <c r="AX98" s="18">
        <f t="shared" ref="AX98:AY132" si="21">+I98</f>
        <v>-1.2164254613669E-14</v>
      </c>
      <c r="AY98" s="18">
        <f t="shared" si="21"/>
        <v>4.7255314439659102E-14</v>
      </c>
      <c r="AZ98" s="18">
        <f t="shared" si="19"/>
        <v>3.7252870249337364E-2</v>
      </c>
      <c r="BA98" s="18">
        <f t="shared" si="18"/>
        <v>-0.328205881067134</v>
      </c>
    </row>
    <row r="99" spans="1:53">
      <c r="A99" s="1">
        <v>48029</v>
      </c>
      <c r="B99">
        <v>-0.13861954771996701</v>
      </c>
      <c r="C99" s="16">
        <v>2.09306409999154E-14</v>
      </c>
      <c r="D99">
        <v>-0.11811238585862401</v>
      </c>
      <c r="E99" s="16">
        <v>4.1078810243101499E-8</v>
      </c>
      <c r="F99">
        <v>0.20807232242836499</v>
      </c>
      <c r="G99">
        <v>3.7834839860857103E-2</v>
      </c>
      <c r="H99">
        <v>-0.100042668172638</v>
      </c>
      <c r="I99" s="16">
        <v>-1.18145674188064E-14</v>
      </c>
      <c r="J99" s="16">
        <v>4.7325042406611798E-14</v>
      </c>
      <c r="K99" s="16">
        <v>-9.0566141600146498E-16</v>
      </c>
      <c r="L99">
        <v>-4.47338332925762E-2</v>
      </c>
      <c r="M99">
        <v>0</v>
      </c>
      <c r="N99">
        <v>0</v>
      </c>
      <c r="O99" s="16">
        <v>9.4915054796154204E-14</v>
      </c>
      <c r="P99">
        <v>0</v>
      </c>
      <c r="Q99">
        <v>-0.201779789744538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s="16">
        <v>2.0033416727384502E-15</v>
      </c>
      <c r="Z99" s="16">
        <v>-1.0618185215248601E-15</v>
      </c>
      <c r="AA99" s="16">
        <v>1.54929845189389E-15</v>
      </c>
      <c r="AB99" s="16">
        <v>7.6922855944007604E-16</v>
      </c>
      <c r="AC99" s="16">
        <v>3.1359170636015898E-15</v>
      </c>
      <c r="AD99" s="16">
        <v>4.3728325406750401E-15</v>
      </c>
      <c r="AE99">
        <v>8.6116907193342605E-3</v>
      </c>
      <c r="AF99">
        <v>-0.34876933070081501</v>
      </c>
      <c r="AQ99" s="1">
        <f t="shared" si="20"/>
        <v>48029</v>
      </c>
      <c r="AR99" s="18">
        <f t="shared" si="20"/>
        <v>-0.13861954771996701</v>
      </c>
      <c r="AS99" s="18">
        <f t="shared" si="12"/>
        <v>-0.11811238585860308</v>
      </c>
      <c r="AT99" s="18">
        <f t="shared" si="13"/>
        <v>0.20807236350717523</v>
      </c>
      <c r="AU99" s="18">
        <f t="shared" si="14"/>
        <v>-0.30182245791717599</v>
      </c>
      <c r="AV99" s="18">
        <f t="shared" si="15"/>
        <v>-4.47338332925762E-2</v>
      </c>
      <c r="AW99" s="18">
        <f t="shared" si="16"/>
        <v>3.7834839860857103E-2</v>
      </c>
      <c r="AX99" s="18">
        <f t="shared" si="21"/>
        <v>-1.18145674188064E-14</v>
      </c>
      <c r="AY99" s="18">
        <f t="shared" si="21"/>
        <v>4.7325042406611798E-14</v>
      </c>
      <c r="AZ99" s="18">
        <f t="shared" si="19"/>
        <v>3.7149424112048399E-2</v>
      </c>
      <c r="BA99" s="18">
        <f t="shared" si="18"/>
        <v>-0.320231597308206</v>
      </c>
    </row>
    <row r="100" spans="1:53">
      <c r="A100" s="1">
        <v>48121</v>
      </c>
      <c r="B100">
        <v>-0.136963042332194</v>
      </c>
      <c r="C100" s="16">
        <v>1.0524799405363499E-14</v>
      </c>
      <c r="D100">
        <v>-0.11693126200003801</v>
      </c>
      <c r="E100" s="16">
        <v>2.8615123372108901E-8</v>
      </c>
      <c r="F100">
        <v>0.205991599204081</v>
      </c>
      <c r="G100">
        <v>3.7096097800088199E-2</v>
      </c>
      <c r="H100">
        <v>-9.5021488520760602E-2</v>
      </c>
      <c r="I100" s="16">
        <v>-1.14720974288176E-14</v>
      </c>
      <c r="J100" s="16">
        <v>4.7382992641400701E-14</v>
      </c>
      <c r="K100" s="16">
        <v>-8.9119613047373806E-16</v>
      </c>
      <c r="L100">
        <v>-4.3931427532615003E-2</v>
      </c>
      <c r="M100">
        <v>0</v>
      </c>
      <c r="N100">
        <v>0</v>
      </c>
      <c r="O100" s="16">
        <v>9.4684372998023602E-14</v>
      </c>
      <c r="P100">
        <v>0</v>
      </c>
      <c r="Q100">
        <v>-0.19976890562919999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s="16">
        <v>1.9775072373686E-15</v>
      </c>
      <c r="Z100" s="16">
        <v>-1.04465917185358E-15</v>
      </c>
      <c r="AA100" s="16">
        <v>1.53416692625551E-15</v>
      </c>
      <c r="AB100" s="16">
        <v>7.6419288518490601E-16</v>
      </c>
      <c r="AC100" s="16">
        <v>3.1022298688904399E-15</v>
      </c>
      <c r="AD100" s="16">
        <v>4.3194915637109997E-15</v>
      </c>
      <c r="AE100">
        <v>8.5095341346648895E-3</v>
      </c>
      <c r="AF100">
        <v>-0.34101886626069899</v>
      </c>
      <c r="AQ100" s="1">
        <f t="shared" si="20"/>
        <v>48121</v>
      </c>
      <c r="AR100" s="18">
        <f t="shared" si="20"/>
        <v>-0.136963042332194</v>
      </c>
      <c r="AS100" s="18">
        <f t="shared" si="12"/>
        <v>-0.11693126200002749</v>
      </c>
      <c r="AT100" s="18">
        <f t="shared" si="13"/>
        <v>0.20599162781920438</v>
      </c>
      <c r="AU100" s="18">
        <f t="shared" si="14"/>
        <v>-0.29479039414996061</v>
      </c>
      <c r="AV100" s="18">
        <f t="shared" si="15"/>
        <v>-4.3931427532615003E-2</v>
      </c>
      <c r="AW100" s="18">
        <f t="shared" si="16"/>
        <v>3.7096097800088199E-2</v>
      </c>
      <c r="AX100" s="18">
        <f t="shared" si="21"/>
        <v>-1.14720974288176E-14</v>
      </c>
      <c r="AY100" s="18">
        <f t="shared" si="21"/>
        <v>4.7382992641400701E-14</v>
      </c>
      <c r="AZ100" s="18">
        <f t="shared" si="19"/>
        <v>3.7047267527378622E-2</v>
      </c>
      <c r="BA100" s="18">
        <f t="shared" si="18"/>
        <v>-0.31248113286808998</v>
      </c>
    </row>
    <row r="101" spans="1:53">
      <c r="A101" s="1">
        <v>48213</v>
      </c>
      <c r="B101">
        <v>-0.13532776652346701</v>
      </c>
      <c r="C101" s="16">
        <v>5.1244357239230898E-15</v>
      </c>
      <c r="D101">
        <v>-0.115761949380038</v>
      </c>
      <c r="E101" s="16">
        <v>1.9933033024975499E-8</v>
      </c>
      <c r="F101">
        <v>0.20393168321204</v>
      </c>
      <c r="G101">
        <v>3.6383445990642797E-2</v>
      </c>
      <c r="H101">
        <v>-9.0223382734794105E-2</v>
      </c>
      <c r="I101" s="16">
        <v>-1.11370317650156E-14</v>
      </c>
      <c r="J101" s="16">
        <v>4.7429434506080102E-14</v>
      </c>
      <c r="K101" s="16">
        <v>-8.7679715081713801E-16</v>
      </c>
      <c r="L101">
        <v>-4.3123796426658298E-2</v>
      </c>
      <c r="M101">
        <v>0</v>
      </c>
      <c r="N101">
        <v>0</v>
      </c>
      <c r="O101" s="16">
        <v>9.44465483439551E-14</v>
      </c>
      <c r="P101">
        <v>0</v>
      </c>
      <c r="Q101">
        <v>-0.19777797901701599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s="16">
        <v>1.9522216224117601E-15</v>
      </c>
      <c r="Z101" s="16">
        <v>-1.0277810174616999E-15</v>
      </c>
      <c r="AA101" s="16">
        <v>1.5192218450848399E-15</v>
      </c>
      <c r="AB101" s="16">
        <v>7.5916249421911501E-16</v>
      </c>
      <c r="AC101" s="16">
        <v>3.0690236319296E-15</v>
      </c>
      <c r="AD101" s="16">
        <v>4.2669595520003196E-15</v>
      </c>
      <c r="AE101">
        <v>8.4086498662679903E-3</v>
      </c>
      <c r="AF101">
        <v>-0.33349107507984299</v>
      </c>
      <c r="AQ101" s="1">
        <f t="shared" si="20"/>
        <v>48213</v>
      </c>
      <c r="AR101" s="18">
        <f t="shared" si="20"/>
        <v>-0.13532776652346701</v>
      </c>
      <c r="AS101" s="18">
        <f t="shared" si="12"/>
        <v>-0.11576194938003288</v>
      </c>
      <c r="AT101" s="18">
        <f t="shared" si="13"/>
        <v>0.20393170314507303</v>
      </c>
      <c r="AU101" s="18">
        <f t="shared" si="14"/>
        <v>-0.28800136175181013</v>
      </c>
      <c r="AV101" s="18">
        <f t="shared" si="15"/>
        <v>-4.3123796426658298E-2</v>
      </c>
      <c r="AW101" s="18">
        <f t="shared" si="16"/>
        <v>3.6383445990642797E-2</v>
      </c>
      <c r="AX101" s="18">
        <f t="shared" si="21"/>
        <v>-1.11370317650156E-14</v>
      </c>
      <c r="AY101" s="18">
        <f t="shared" si="21"/>
        <v>4.7429434506080102E-14</v>
      </c>
      <c r="AZ101" s="18">
        <f t="shared" si="19"/>
        <v>3.6946383258982238E-2</v>
      </c>
      <c r="BA101" s="18">
        <f t="shared" si="18"/>
        <v>-0.30495334168723398</v>
      </c>
    </row>
    <row r="102" spans="1:53">
      <c r="A102" s="1">
        <v>48304</v>
      </c>
      <c r="B102">
        <v>-0.133713442277271</v>
      </c>
      <c r="C102" s="16">
        <v>2.3224612812097198E-15</v>
      </c>
      <c r="D102">
        <v>-0.11460432988623701</v>
      </c>
      <c r="E102" s="16">
        <v>1.38851682497616E-8</v>
      </c>
      <c r="F102">
        <v>0.20189236637992</v>
      </c>
      <c r="G102">
        <v>3.5694597738468697E-2</v>
      </c>
      <c r="H102">
        <v>-8.5641386628656793E-2</v>
      </c>
      <c r="I102" s="16">
        <v>-1.0809512897829999E-14</v>
      </c>
      <c r="J102" s="16">
        <v>4.7464641565112302E-14</v>
      </c>
      <c r="K102" s="16">
        <v>-8.6248654573299897E-16</v>
      </c>
      <c r="L102">
        <v>-4.23138405164857E-2</v>
      </c>
      <c r="M102">
        <v>0</v>
      </c>
      <c r="N102">
        <v>0</v>
      </c>
      <c r="O102" s="16">
        <v>9.4201801728549399E-14</v>
      </c>
      <c r="P102">
        <v>0</v>
      </c>
      <c r="Q102">
        <v>-0.195806799575302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s="16">
        <v>1.9274631148346699E-15</v>
      </c>
      <c r="Z102" s="16">
        <v>-1.01121500688652E-15</v>
      </c>
      <c r="AA102" s="16">
        <v>1.50444574828779E-15</v>
      </c>
      <c r="AB102" s="16">
        <v>7.5411775166781705E-16</v>
      </c>
      <c r="AC102" s="16">
        <v>3.0362841081395802E-15</v>
      </c>
      <c r="AD102" s="16">
        <v>4.2152542040990499E-15</v>
      </c>
      <c r="AE102">
        <v>8.3090209235765697E-3</v>
      </c>
      <c r="AF102">
        <v>-0.32618379995667601</v>
      </c>
      <c r="AQ102" s="1">
        <f t="shared" si="20"/>
        <v>48304</v>
      </c>
      <c r="AR102" s="18">
        <f t="shared" si="20"/>
        <v>-0.133713442277271</v>
      </c>
      <c r="AS102" s="18">
        <f t="shared" si="12"/>
        <v>-0.11460432988623469</v>
      </c>
      <c r="AT102" s="18">
        <f t="shared" si="13"/>
        <v>0.20189238026508824</v>
      </c>
      <c r="AU102" s="18">
        <f t="shared" si="14"/>
        <v>-0.28144818620395878</v>
      </c>
      <c r="AV102" s="18">
        <f t="shared" si="15"/>
        <v>-4.23138405164857E-2</v>
      </c>
      <c r="AW102" s="18">
        <f t="shared" si="16"/>
        <v>3.5694597738468697E-2</v>
      </c>
      <c r="AX102" s="18">
        <f t="shared" si="21"/>
        <v>-1.0809512897829999E-14</v>
      </c>
      <c r="AY102" s="18">
        <f t="shared" si="21"/>
        <v>4.7464641565112302E-14</v>
      </c>
      <c r="AZ102" s="18">
        <f t="shared" si="19"/>
        <v>3.6846754316289573E-2</v>
      </c>
      <c r="BA102" s="18">
        <f t="shared" si="18"/>
        <v>-0.297646066564067</v>
      </c>
    </row>
    <row r="103" spans="1:53">
      <c r="A103" s="1">
        <v>48395</v>
      </c>
      <c r="B103">
        <v>-0.132119791785477</v>
      </c>
      <c r="C103" s="16">
        <v>8.6934962795555099E-16</v>
      </c>
      <c r="D103">
        <v>-0.113458286587375</v>
      </c>
      <c r="E103" s="16">
        <v>9.6722809292075198E-9</v>
      </c>
      <c r="F103">
        <v>0.19987344271612101</v>
      </c>
      <c r="G103">
        <v>3.5027532027592297E-2</v>
      </c>
      <c r="H103">
        <v>-8.12683419559697E-2</v>
      </c>
      <c r="I103" s="16">
        <v>-1.04896415770235E-14</v>
      </c>
      <c r="J103" s="16">
        <v>4.74888906581438E-14</v>
      </c>
      <c r="K103" s="16">
        <v>-8.4828545159597995E-16</v>
      </c>
      <c r="L103">
        <v>-4.1504074793300601E-2</v>
      </c>
      <c r="M103">
        <v>0</v>
      </c>
      <c r="N103">
        <v>0</v>
      </c>
      <c r="O103" s="16">
        <v>9.3950351610194903E-14</v>
      </c>
      <c r="P103">
        <v>0</v>
      </c>
      <c r="Q103">
        <v>-0.19385516360817601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s="16">
        <v>1.9032105449250901E-15</v>
      </c>
      <c r="Z103" s="16">
        <v>-9.9498550015676406E-16</v>
      </c>
      <c r="AA103" s="16">
        <v>1.48982398851123E-15</v>
      </c>
      <c r="AB103" s="16">
        <v>7.4904312885246797E-16</v>
      </c>
      <c r="AC103" s="16">
        <v>3.00399757168473E-15</v>
      </c>
      <c r="AD103" s="16">
        <v>4.1643870675259298E-15</v>
      </c>
      <c r="AE103">
        <v>8.2106305582087397E-3</v>
      </c>
      <c r="AF103">
        <v>-0.31909404375595402</v>
      </c>
      <c r="AQ103" s="1">
        <f t="shared" si="20"/>
        <v>48395</v>
      </c>
      <c r="AR103" s="18">
        <f t="shared" si="20"/>
        <v>-0.132119791785477</v>
      </c>
      <c r="AS103" s="18">
        <f t="shared" si="12"/>
        <v>-0.11345828658737413</v>
      </c>
      <c r="AT103" s="18">
        <f t="shared" si="13"/>
        <v>0.19987345238840193</v>
      </c>
      <c r="AU103" s="18">
        <f t="shared" si="14"/>
        <v>-0.27512350556414572</v>
      </c>
      <c r="AV103" s="18">
        <f t="shared" si="15"/>
        <v>-4.1504074793300601E-2</v>
      </c>
      <c r="AW103" s="18">
        <f t="shared" si="16"/>
        <v>3.5027532027592297E-2</v>
      </c>
      <c r="AX103" s="18">
        <f t="shared" si="21"/>
        <v>-1.04896415770235E-14</v>
      </c>
      <c r="AY103" s="18">
        <f t="shared" si="21"/>
        <v>4.74888906581438E-14</v>
      </c>
      <c r="AZ103" s="18">
        <f t="shared" si="19"/>
        <v>3.6748363950921223E-2</v>
      </c>
      <c r="BA103" s="18">
        <f t="shared" si="18"/>
        <v>-0.29055631036334501</v>
      </c>
    </row>
    <row r="104" spans="1:53">
      <c r="A104" s="1">
        <v>48487</v>
      </c>
      <c r="B104">
        <v>-0.13054653810261299</v>
      </c>
      <c r="C104" s="16">
        <v>1.16467502483404E-16</v>
      </c>
      <c r="D104">
        <v>-0.11232370372150099</v>
      </c>
      <c r="E104" s="16">
        <v>6.7376221305769803E-9</v>
      </c>
      <c r="F104">
        <v>0.19787470828896001</v>
      </c>
      <c r="G104">
        <v>3.4380462129260998E-2</v>
      </c>
      <c r="H104">
        <v>-7.7096970618045907E-2</v>
      </c>
      <c r="I104" s="16">
        <v>-1.0177479954645999E-14</v>
      </c>
      <c r="J104" s="16">
        <v>4.75024609844406E-14</v>
      </c>
      <c r="K104" s="16">
        <v>-8.3421369946425599E-16</v>
      </c>
      <c r="L104">
        <v>-4.0696673180439701E-2</v>
      </c>
      <c r="M104">
        <v>0</v>
      </c>
      <c r="N104">
        <v>0</v>
      </c>
      <c r="O104" s="16">
        <v>9.3692413518715694E-14</v>
      </c>
      <c r="P104">
        <v>0</v>
      </c>
      <c r="Q104">
        <v>-0.19192287285735099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s="16">
        <v>1.8794434052135898E-15</v>
      </c>
      <c r="Z104" s="16">
        <v>-9.7911096115453508E-16</v>
      </c>
      <c r="AA104" s="16">
        <v>1.47534439987074E-15</v>
      </c>
      <c r="AB104" s="16">
        <v>7.4392670801623604E-16</v>
      </c>
      <c r="AC104" s="16">
        <v>2.97215084254829E-15</v>
      </c>
      <c r="AD104" s="16">
        <v>4.1143642039944099E-15</v>
      </c>
      <c r="AE104">
        <v>8.1134622604232404E-3</v>
      </c>
      <c r="AF104">
        <v>-0.31221811906354302</v>
      </c>
      <c r="AQ104" s="1">
        <f t="shared" si="20"/>
        <v>48487</v>
      </c>
      <c r="AR104" s="18">
        <f t="shared" si="20"/>
        <v>-0.13054653810261299</v>
      </c>
      <c r="AS104" s="18">
        <f t="shared" si="12"/>
        <v>-0.11232370372150088</v>
      </c>
      <c r="AT104" s="18">
        <f t="shared" si="13"/>
        <v>0.19787471502658213</v>
      </c>
      <c r="AU104" s="18">
        <f t="shared" si="14"/>
        <v>-0.26901984347539687</v>
      </c>
      <c r="AV104" s="18">
        <f t="shared" si="15"/>
        <v>-4.0696673180439701E-2</v>
      </c>
      <c r="AW104" s="18">
        <f t="shared" si="16"/>
        <v>3.4380462129260998E-2</v>
      </c>
      <c r="AX104" s="18">
        <f t="shared" si="21"/>
        <v>-1.0177479954645999E-14</v>
      </c>
      <c r="AY104" s="18">
        <f t="shared" si="21"/>
        <v>4.75024609844406E-14</v>
      </c>
      <c r="AZ104" s="18">
        <f t="shared" si="19"/>
        <v>3.665119565313589E-2</v>
      </c>
      <c r="BA104" s="18">
        <f t="shared" si="18"/>
        <v>-0.28368038567093401</v>
      </c>
    </row>
    <row r="105" spans="1:53">
      <c r="A105" s="1">
        <v>48579</v>
      </c>
      <c r="B105">
        <v>-0.12899340568215101</v>
      </c>
      <c r="C105" s="16">
        <v>-2.7289333017859301E-16</v>
      </c>
      <c r="D105">
        <v>-0.111200466684286</v>
      </c>
      <c r="E105" s="16">
        <v>4.69336563644138E-9</v>
      </c>
      <c r="F105">
        <v>0.19589596120607</v>
      </c>
      <c r="G105">
        <v>3.3751807883436902E-2</v>
      </c>
      <c r="H105">
        <v>-7.3119938044123506E-2</v>
      </c>
      <c r="I105" s="16">
        <v>-9.8730548199334695E-15</v>
      </c>
      <c r="J105" s="16">
        <v>4.7505633215601203E-14</v>
      </c>
      <c r="K105" s="16">
        <v>-8.2028955255686903E-16</v>
      </c>
      <c r="L105">
        <v>-3.9893508186651203E-2</v>
      </c>
      <c r="M105">
        <v>0</v>
      </c>
      <c r="N105">
        <v>0</v>
      </c>
      <c r="O105" s="16">
        <v>9.3428199641889999E-14</v>
      </c>
      <c r="P105">
        <v>0</v>
      </c>
      <c r="Q105">
        <v>-0.19000973356761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s="16">
        <v>1.85614193902555E-15</v>
      </c>
      <c r="Z105" s="16">
        <v>-9.6360462405741897E-16</v>
      </c>
      <c r="AA105" s="16">
        <v>1.46099699009949E-15</v>
      </c>
      <c r="AB105" s="16">
        <v>7.38759719880992E-16</v>
      </c>
      <c r="AC105" s="16">
        <v>2.9407313018862502E-15</v>
      </c>
      <c r="AD105" s="16">
        <v>4.0651868324151196E-15</v>
      </c>
      <c r="AE105">
        <v>8.0174997556234293E-3</v>
      </c>
      <c r="AF105">
        <v>-0.30555177862618499</v>
      </c>
      <c r="AQ105" s="1">
        <f t="shared" si="20"/>
        <v>48579</v>
      </c>
      <c r="AR105" s="18">
        <f t="shared" si="20"/>
        <v>-0.12899340568215101</v>
      </c>
      <c r="AS105" s="18">
        <f t="shared" si="12"/>
        <v>-0.11120046668428628</v>
      </c>
      <c r="AT105" s="18">
        <f t="shared" si="13"/>
        <v>0.19589596589943564</v>
      </c>
      <c r="AU105" s="18">
        <f t="shared" si="14"/>
        <v>-0.26312967161173351</v>
      </c>
      <c r="AV105" s="18">
        <f t="shared" si="15"/>
        <v>-3.9893508186651203E-2</v>
      </c>
      <c r="AW105" s="18">
        <f t="shared" si="16"/>
        <v>3.3751807883436902E-2</v>
      </c>
      <c r="AX105" s="18">
        <f t="shared" si="21"/>
        <v>-9.8730548199334695E-15</v>
      </c>
      <c r="AY105" s="18">
        <f t="shared" si="21"/>
        <v>4.7505633215601203E-14</v>
      </c>
      <c r="AZ105" s="18">
        <f t="shared" si="19"/>
        <v>3.655523314833585E-2</v>
      </c>
      <c r="BA105" s="18">
        <f t="shared" si="18"/>
        <v>-0.27701404523357598</v>
      </c>
    </row>
    <row r="106" spans="1:53">
      <c r="A106" s="1">
        <v>48669</v>
      </c>
      <c r="B106">
        <v>-0.127460120815165</v>
      </c>
      <c r="C106" s="16">
        <v>-4.7352010562579905E-16</v>
      </c>
      <c r="D106">
        <v>-0.110088462017443</v>
      </c>
      <c r="E106" s="16">
        <v>3.2693552487698299E-9</v>
      </c>
      <c r="F106">
        <v>0.19393700159401001</v>
      </c>
      <c r="G106">
        <v>3.3140171227225297E-2</v>
      </c>
      <c r="H106">
        <v>-6.9329906991077397E-2</v>
      </c>
      <c r="I106" s="16">
        <v>-9.5763608763496699E-15</v>
      </c>
      <c r="J106" s="16">
        <v>4.7498688649253902E-14</v>
      </c>
      <c r="K106" s="16">
        <v>-8.0652953581240998E-16</v>
      </c>
      <c r="L106">
        <v>-3.90961862119414E-2</v>
      </c>
      <c r="M106">
        <v>0</v>
      </c>
      <c r="N106">
        <v>0</v>
      </c>
      <c r="O106" s="16">
        <v>9.3157918483928098E-14</v>
      </c>
      <c r="P106">
        <v>0</v>
      </c>
      <c r="Q106">
        <v>-0.18811555576056199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s="16">
        <v>1.8332872031956301E-15</v>
      </c>
      <c r="Z106" s="16">
        <v>-9.484751264031091E-16</v>
      </c>
      <c r="AA106" s="16">
        <v>1.44677365725811E-15</v>
      </c>
      <c r="AB106" s="16">
        <v>7.3353611621396601E-16</v>
      </c>
      <c r="AC106" s="16">
        <v>2.9097268978608402E-15</v>
      </c>
      <c r="AD106" s="16">
        <v>4.0168519423668401E-15</v>
      </c>
      <c r="AE106">
        <v>7.9227270009100594E-3</v>
      </c>
      <c r="AF106">
        <v>-0.29909032870454899</v>
      </c>
      <c r="AQ106" s="1">
        <f t="shared" si="20"/>
        <v>48669</v>
      </c>
      <c r="AR106" s="18">
        <f t="shared" si="20"/>
        <v>-0.127460120815165</v>
      </c>
      <c r="AS106" s="18">
        <f t="shared" si="12"/>
        <v>-0.11008846201744348</v>
      </c>
      <c r="AT106" s="18">
        <f t="shared" si="13"/>
        <v>0.19393700486336526</v>
      </c>
      <c r="AU106" s="18">
        <f t="shared" si="14"/>
        <v>-0.25744546275163938</v>
      </c>
      <c r="AV106" s="18">
        <f t="shared" si="15"/>
        <v>-3.90961862119414E-2</v>
      </c>
      <c r="AW106" s="18">
        <f t="shared" si="16"/>
        <v>3.3140171227225297E-2</v>
      </c>
      <c r="AX106" s="18">
        <f t="shared" si="21"/>
        <v>-9.5763608763496699E-15</v>
      </c>
      <c r="AY106" s="18">
        <f t="shared" si="21"/>
        <v>4.7498688649253902E-14</v>
      </c>
      <c r="AZ106" s="18">
        <f t="shared" si="19"/>
        <v>3.6460460393620761E-2</v>
      </c>
      <c r="BA106" s="18">
        <f t="shared" si="18"/>
        <v>-0.27055259531193998</v>
      </c>
    </row>
    <row r="107" spans="1:53">
      <c r="A107" s="1">
        <v>48760</v>
      </c>
      <c r="B107">
        <v>-0.12594641198804701</v>
      </c>
      <c r="C107" s="16">
        <v>-5.7614648975851601E-16</v>
      </c>
      <c r="D107">
        <v>-0.108987577397269</v>
      </c>
      <c r="E107" s="16">
        <v>2.2774026294479499E-9</v>
      </c>
      <c r="F107">
        <v>0.19199763157807001</v>
      </c>
      <c r="G107">
        <v>3.2544314593479097E-2</v>
      </c>
      <c r="H107">
        <v>-6.5719582892959205E-2</v>
      </c>
      <c r="I107" s="16">
        <v>-9.2873640016545604E-15</v>
      </c>
      <c r="J107" s="16">
        <v>4.7481908413064402E-14</v>
      </c>
      <c r="K107" s="16">
        <v>-7.9294834109295101E-16</v>
      </c>
      <c r="L107">
        <v>-3.8306078948688697E-2</v>
      </c>
      <c r="M107">
        <v>0</v>
      </c>
      <c r="N107">
        <v>0</v>
      </c>
      <c r="O107" s="16">
        <v>9.2881774589093506E-14</v>
      </c>
      <c r="P107">
        <v>0</v>
      </c>
      <c r="Q107">
        <v>-0.186240152671998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s="16">
        <v>1.81086110899781E-15</v>
      </c>
      <c r="Z107" s="16">
        <v>-9.3372710359198408E-16</v>
      </c>
      <c r="AA107" s="16">
        <v>1.43266793130942E-15</v>
      </c>
      <c r="AB107" s="16">
        <v>7.2825217833197802E-16</v>
      </c>
      <c r="AC107" s="16">
        <v>2.8791261438167499E-15</v>
      </c>
      <c r="AD107" s="16">
        <v>3.9693528726787996E-15</v>
      </c>
      <c r="AE107">
        <v>7.8291281816816292E-3</v>
      </c>
      <c r="AF107">
        <v>-0.29282872726818898</v>
      </c>
      <c r="AQ107" s="1">
        <f t="shared" si="20"/>
        <v>48760</v>
      </c>
      <c r="AR107" s="18">
        <f t="shared" si="20"/>
        <v>-0.12594641198804701</v>
      </c>
      <c r="AS107" s="18">
        <f t="shared" si="12"/>
        <v>-0.10898757739726958</v>
      </c>
      <c r="AT107" s="18">
        <f t="shared" si="13"/>
        <v>0.19199763385547264</v>
      </c>
      <c r="AU107" s="18">
        <f t="shared" si="14"/>
        <v>-0.25195973556495721</v>
      </c>
      <c r="AV107" s="18">
        <f t="shared" si="15"/>
        <v>-3.8306078948688697E-2</v>
      </c>
      <c r="AW107" s="18">
        <f t="shared" si="16"/>
        <v>3.2544314593479097E-2</v>
      </c>
      <c r="AX107" s="18">
        <f t="shared" si="21"/>
        <v>-9.2873640016545604E-15</v>
      </c>
      <c r="AY107" s="18">
        <f t="shared" si="21"/>
        <v>4.7481908413064402E-14</v>
      </c>
      <c r="AZ107" s="18">
        <f t="shared" si="19"/>
        <v>3.6366861574392603E-2</v>
      </c>
      <c r="BA107" s="18">
        <f t="shared" si="18"/>
        <v>-0.26429099387557997</v>
      </c>
    </row>
    <row r="108" spans="1:53">
      <c r="A108" s="1">
        <v>48852</v>
      </c>
      <c r="B108">
        <v>-0.124452010173002</v>
      </c>
      <c r="C108" s="16">
        <v>-6.2787373663018402E-16</v>
      </c>
      <c r="D108">
        <v>-0.107897701623296</v>
      </c>
      <c r="E108" s="16">
        <v>1.5864175023288801E-9</v>
      </c>
      <c r="F108">
        <v>0.19007765526228901</v>
      </c>
      <c r="G108">
        <v>3.1963141846036297E-2</v>
      </c>
      <c r="H108">
        <v>-6.2281751780244199E-2</v>
      </c>
      <c r="I108" s="16">
        <v>-9.0060044420000992E-15</v>
      </c>
      <c r="J108" s="16">
        <v>4.7455572725510303E-14</v>
      </c>
      <c r="K108" s="16">
        <v>-7.7955879352315399E-16</v>
      </c>
      <c r="L108">
        <v>-3.7524351282554699E-2</v>
      </c>
      <c r="M108">
        <v>0</v>
      </c>
      <c r="N108">
        <v>0</v>
      </c>
      <c r="O108" s="16">
        <v>9.2599968323849904E-14</v>
      </c>
      <c r="P108">
        <v>0</v>
      </c>
      <c r="Q108">
        <v>-0.18438334031748099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s="16">
        <v>1.7888464448878501E-15</v>
      </c>
      <c r="Z108" s="16">
        <v>-9.19361741520748E-16</v>
      </c>
      <c r="AA108" s="16">
        <v>1.41867474023163E-15</v>
      </c>
      <c r="AB108" s="16">
        <v>7.2290616150033796E-16</v>
      </c>
      <c r="AC108" s="16">
        <v>2.8489181103726801E-15</v>
      </c>
      <c r="AD108" s="16">
        <v>3.9226798514428701E-15</v>
      </c>
      <c r="AE108">
        <v>7.7366877082824196E-3</v>
      </c>
      <c r="AF108">
        <v>-0.28676166877341303</v>
      </c>
      <c r="AQ108" s="1">
        <f t="shared" si="20"/>
        <v>48852</v>
      </c>
      <c r="AR108" s="18">
        <f t="shared" si="20"/>
        <v>-0.124452010173002</v>
      </c>
      <c r="AS108" s="18">
        <f t="shared" si="12"/>
        <v>-0.10789770162329662</v>
      </c>
      <c r="AT108" s="18">
        <f t="shared" si="13"/>
        <v>0.19007765684870651</v>
      </c>
      <c r="AU108" s="18">
        <f t="shared" si="14"/>
        <v>-0.24666509209772519</v>
      </c>
      <c r="AV108" s="18">
        <f t="shared" si="15"/>
        <v>-3.7524351282554699E-2</v>
      </c>
      <c r="AW108" s="18">
        <f t="shared" si="16"/>
        <v>3.1963141846036297E-2</v>
      </c>
      <c r="AX108" s="18">
        <f t="shared" si="21"/>
        <v>-9.0060044420000992E-15</v>
      </c>
      <c r="AY108" s="18">
        <f t="shared" si="21"/>
        <v>4.7455572725510303E-14</v>
      </c>
      <c r="AZ108" s="18">
        <f t="shared" si="19"/>
        <v>3.6274421100993257E-2</v>
      </c>
      <c r="BA108" s="18">
        <f t="shared" si="18"/>
        <v>-0.25822393538080401</v>
      </c>
    </row>
    <row r="109" spans="1:53">
      <c r="A109" s="1">
        <v>48944</v>
      </c>
      <c r="B109">
        <v>-0.122976649062614</v>
      </c>
      <c r="C109" s="16">
        <v>-6.5315340148942999E-16</v>
      </c>
      <c r="D109">
        <v>-0.106818724607063</v>
      </c>
      <c r="E109" s="16">
        <v>1.1050835793113801E-9</v>
      </c>
      <c r="F109">
        <v>0.18817687870966601</v>
      </c>
      <c r="G109">
        <v>3.1395681456395999E-2</v>
      </c>
      <c r="H109">
        <v>-5.9009311685386499E-2</v>
      </c>
      <c r="I109" s="16">
        <v>-8.7321999004431893E-15</v>
      </c>
      <c r="J109" s="16">
        <v>4.7419960217473801E-14</v>
      </c>
      <c r="K109" s="16">
        <v>-7.6637186630348904E-16</v>
      </c>
      <c r="L109">
        <v>-3.6751986061239403E-2</v>
      </c>
      <c r="M109">
        <v>0</v>
      </c>
      <c r="N109">
        <v>0</v>
      </c>
      <c r="O109" s="16">
        <v>9.2312695711192501E-14</v>
      </c>
      <c r="P109">
        <v>0</v>
      </c>
      <c r="Q109">
        <v>-0.182544937158239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s="16">
        <v>1.76722688422928E-15</v>
      </c>
      <c r="Z109" s="16">
        <v>-9.05377285571144E-16</v>
      </c>
      <c r="AA109" s="16">
        <v>1.4047901998796299E-15</v>
      </c>
      <c r="AB109" s="16">
        <v>7.1749797444509798E-16</v>
      </c>
      <c r="AC109" s="16">
        <v>2.81909241275224E-15</v>
      </c>
      <c r="AD109" s="16">
        <v>3.8768204951963803E-15</v>
      </c>
      <c r="AE109">
        <v>7.6453902126972003E-3</v>
      </c>
      <c r="AF109">
        <v>-0.28088365709056001</v>
      </c>
      <c r="AQ109" s="1">
        <f t="shared" si="20"/>
        <v>48944</v>
      </c>
      <c r="AR109" s="18">
        <f t="shared" si="20"/>
        <v>-0.122976649062614</v>
      </c>
      <c r="AS109" s="18">
        <f t="shared" si="12"/>
        <v>-0.10681872460706365</v>
      </c>
      <c r="AT109" s="18">
        <f t="shared" si="13"/>
        <v>0.18817687981474959</v>
      </c>
      <c r="AU109" s="18">
        <f t="shared" si="14"/>
        <v>-0.2415542488436255</v>
      </c>
      <c r="AV109" s="18">
        <f t="shared" si="15"/>
        <v>-3.6751986061239403E-2</v>
      </c>
      <c r="AW109" s="18">
        <f t="shared" si="16"/>
        <v>3.1395681456395999E-2</v>
      </c>
      <c r="AX109" s="18">
        <f t="shared" si="21"/>
        <v>-8.7321999004431893E-15</v>
      </c>
      <c r="AY109" s="18">
        <f t="shared" si="21"/>
        <v>4.7419960217473801E-14</v>
      </c>
      <c r="AZ109" s="18">
        <f t="shared" si="19"/>
        <v>3.6183123605407305E-2</v>
      </c>
      <c r="BA109" s="18">
        <f t="shared" si="18"/>
        <v>-0.252345923697951</v>
      </c>
    </row>
    <row r="110" spans="1:53">
      <c r="A110" s="1">
        <v>49034</v>
      </c>
      <c r="B110">
        <v>-0.121520065257797</v>
      </c>
      <c r="C110" s="16">
        <v>-6.6467951300072302E-16</v>
      </c>
      <c r="D110">
        <v>-0.105750537360993</v>
      </c>
      <c r="E110" s="16">
        <v>7.6979076880142098E-10</v>
      </c>
      <c r="F110">
        <v>0.18629510992257001</v>
      </c>
      <c r="G110">
        <v>3.0841071660655101E-2</v>
      </c>
      <c r="H110">
        <v>-5.5895298355603397E-2</v>
      </c>
      <c r="I110" s="16">
        <v>-8.4658484888105401E-15</v>
      </c>
      <c r="J110" s="16">
        <v>4.7375347316712603E-14</v>
      </c>
      <c r="K110" s="16">
        <v>-7.53396733073095E-16</v>
      </c>
      <c r="L110">
        <v>-3.59898060647076E-2</v>
      </c>
      <c r="M110">
        <v>0</v>
      </c>
      <c r="N110">
        <v>0</v>
      </c>
      <c r="O110" s="16">
        <v>9.2020148311165194E-14</v>
      </c>
      <c r="P110">
        <v>0</v>
      </c>
      <c r="Q110">
        <v>-0.18072476384529401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s="16">
        <v>1.74598698077854E-15</v>
      </c>
      <c r="Z110" s="16">
        <v>-8.9176950540718001E-16</v>
      </c>
      <c r="AA110" s="16">
        <v>1.3910114264750999E-15</v>
      </c>
      <c r="AB110" s="16">
        <v>7.1202889265128997E-16</v>
      </c>
      <c r="AC110" s="16">
        <v>2.7896391944642E-15</v>
      </c>
      <c r="AD110" s="16">
        <v>3.8317602662020297E-15</v>
      </c>
      <c r="AE110">
        <v>7.5552205452923803E-3</v>
      </c>
      <c r="AF110">
        <v>-0.275189067985949</v>
      </c>
      <c r="AQ110" s="1">
        <f t="shared" si="20"/>
        <v>49034</v>
      </c>
      <c r="AR110" s="18">
        <f t="shared" si="20"/>
        <v>-0.121520065257797</v>
      </c>
      <c r="AS110" s="18">
        <f t="shared" si="12"/>
        <v>-0.10575053736099367</v>
      </c>
      <c r="AT110" s="18">
        <f t="shared" si="13"/>
        <v>0.18629511069236077</v>
      </c>
      <c r="AU110" s="18">
        <f t="shared" si="14"/>
        <v>-0.2366200622008974</v>
      </c>
      <c r="AV110" s="18">
        <f t="shared" si="15"/>
        <v>-3.59898060647076E-2</v>
      </c>
      <c r="AW110" s="18">
        <f t="shared" si="16"/>
        <v>3.0841071660655101E-2</v>
      </c>
      <c r="AX110" s="18">
        <f t="shared" si="21"/>
        <v>-8.4658484888105401E-15</v>
      </c>
      <c r="AY110" s="18">
        <f t="shared" si="21"/>
        <v>4.7375347316712603E-14</v>
      </c>
      <c r="AZ110" s="18">
        <f t="shared" si="19"/>
        <v>3.6092953938000924E-2</v>
      </c>
      <c r="BA110" s="18">
        <f t="shared" si="18"/>
        <v>-0.24665133459333999</v>
      </c>
    </row>
    <row r="111" spans="1:53">
      <c r="A111" s="1">
        <v>49125</v>
      </c>
      <c r="B111">
        <v>-0.120081998416828</v>
      </c>
      <c r="C111" s="16">
        <v>-6.6904272289434498E-16</v>
      </c>
      <c r="D111">
        <v>-0.104693031987383</v>
      </c>
      <c r="E111" s="16">
        <v>5.36228862435584E-10</v>
      </c>
      <c r="F111">
        <v>0.18443215882334399</v>
      </c>
      <c r="G111">
        <v>3.02985473656858E-2</v>
      </c>
      <c r="H111">
        <v>-5.2932906005809098E-2</v>
      </c>
      <c r="I111" s="16">
        <v>-8.2068315195043001E-15</v>
      </c>
      <c r="J111" s="16">
        <v>4.7322007695654199E-14</v>
      </c>
      <c r="K111" s="16">
        <v>-7.4064084850030303E-16</v>
      </c>
      <c r="L111">
        <v>-3.5238493478352798E-2</v>
      </c>
      <c r="M111">
        <v>0</v>
      </c>
      <c r="N111">
        <v>0</v>
      </c>
      <c r="O111" s="16">
        <v>9.1722513141933894E-14</v>
      </c>
      <c r="P111">
        <v>0</v>
      </c>
      <c r="Q111">
        <v>-0.178922643024432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s="16">
        <v>1.72511215434345E-15</v>
      </c>
      <c r="Z111" s="16">
        <v>-8.7853211600407696E-16</v>
      </c>
      <c r="AA111" s="16">
        <v>1.37733637038472E-15</v>
      </c>
      <c r="AB111" s="16">
        <v>7.0650130373114505E-16</v>
      </c>
      <c r="AC111" s="16">
        <v>2.7605491082600998E-15</v>
      </c>
      <c r="AD111" s="16">
        <v>3.7874828877240401E-15</v>
      </c>
      <c r="AE111">
        <v>7.4661637716029903E-3</v>
      </c>
      <c r="AF111">
        <v>-0.26967220241580497</v>
      </c>
      <c r="AQ111" s="1">
        <f t="shared" si="20"/>
        <v>49125</v>
      </c>
      <c r="AR111" s="18">
        <f t="shared" si="20"/>
        <v>-0.120081998416828</v>
      </c>
      <c r="AS111" s="18">
        <f t="shared" si="12"/>
        <v>-0.10469303198738367</v>
      </c>
      <c r="AT111" s="18">
        <f t="shared" si="13"/>
        <v>0.18443215935957286</v>
      </c>
      <c r="AU111" s="18">
        <f t="shared" si="14"/>
        <v>-0.23185554903024111</v>
      </c>
      <c r="AV111" s="18">
        <f t="shared" si="15"/>
        <v>-3.5238493478352798E-2</v>
      </c>
      <c r="AW111" s="18">
        <f t="shared" si="16"/>
        <v>3.02985473656858E-2</v>
      </c>
      <c r="AX111" s="18">
        <f t="shared" si="21"/>
        <v>-8.2068315195043001E-15</v>
      </c>
      <c r="AY111" s="18">
        <f t="shared" si="21"/>
        <v>4.7322007695654199E-14</v>
      </c>
      <c r="AZ111" s="18">
        <f t="shared" si="19"/>
        <v>3.6003897164311835E-2</v>
      </c>
      <c r="BA111" s="18">
        <f t="shared" si="18"/>
        <v>-0.24113446902319596</v>
      </c>
    </row>
    <row r="112" spans="1:53">
      <c r="A112" s="1">
        <v>49217</v>
      </c>
      <c r="B112">
        <v>-0.11866219137185401</v>
      </c>
      <c r="C112" s="16">
        <v>-6.6966538632866998E-16</v>
      </c>
      <c r="D112">
        <v>-0.103646101667509</v>
      </c>
      <c r="E112" s="16">
        <v>3.7353177409290402E-10</v>
      </c>
      <c r="F112">
        <v>0.18258783723511099</v>
      </c>
      <c r="G112">
        <v>2.97674286002526E-2</v>
      </c>
      <c r="H112">
        <v>-5.0115503764173397E-2</v>
      </c>
      <c r="I112" s="16">
        <v>-7.9550161205838497E-15</v>
      </c>
      <c r="J112" s="16">
        <v>4.7260211781670399E-14</v>
      </c>
      <c r="K112" s="16">
        <v>-7.2811004923561804E-16</v>
      </c>
      <c r="L112">
        <v>-3.4498607140766503E-2</v>
      </c>
      <c r="M112">
        <v>0</v>
      </c>
      <c r="N112">
        <v>0</v>
      </c>
      <c r="O112" s="16">
        <v>9.1419972636192095E-14</v>
      </c>
      <c r="P112">
        <v>0</v>
      </c>
      <c r="Q112">
        <v>-0.17713839918831101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 s="16">
        <v>1.7045886686998701E-15</v>
      </c>
      <c r="Z112" s="16">
        <v>-8.6565715608025199E-16</v>
      </c>
      <c r="AA112" s="16">
        <v>1.36376366970997E-15</v>
      </c>
      <c r="AB112" s="16">
        <v>7.00918482885457E-16</v>
      </c>
      <c r="AC112" s="16">
        <v>2.7318132951405398E-15</v>
      </c>
      <c r="AD112" s="16">
        <v>3.74397071798006E-15</v>
      </c>
      <c r="AE112">
        <v>7.3782051691651702E-3</v>
      </c>
      <c r="AF112">
        <v>-0.26432733175441497</v>
      </c>
      <c r="AQ112" s="1">
        <f t="shared" si="20"/>
        <v>49217</v>
      </c>
      <c r="AR112" s="18">
        <f t="shared" si="20"/>
        <v>-0.11866219137185401</v>
      </c>
      <c r="AS112" s="18">
        <f t="shared" si="12"/>
        <v>-0.10364610166750966</v>
      </c>
      <c r="AT112" s="18">
        <f t="shared" si="13"/>
        <v>0.18258783760864275</v>
      </c>
      <c r="AU112" s="18">
        <f t="shared" si="14"/>
        <v>-0.2272539029524844</v>
      </c>
      <c r="AV112" s="18">
        <f t="shared" si="15"/>
        <v>-3.4498607140766503E-2</v>
      </c>
      <c r="AW112" s="18">
        <f t="shared" si="16"/>
        <v>2.97674286002526E-2</v>
      </c>
      <c r="AX112" s="18">
        <f t="shared" si="21"/>
        <v>-7.9550161205838497E-15</v>
      </c>
      <c r="AY112" s="18">
        <f t="shared" si="21"/>
        <v>4.7260211781670399E-14</v>
      </c>
      <c r="AZ112" s="18">
        <f t="shared" si="19"/>
        <v>3.5915938561873959E-2</v>
      </c>
      <c r="BA112" s="18">
        <f t="shared" si="18"/>
        <v>-0.23578959836180596</v>
      </c>
    </row>
    <row r="113" spans="1:53">
      <c r="A113" s="1">
        <v>49309</v>
      </c>
      <c r="B113">
        <v>-0.11726039021816299</v>
      </c>
      <c r="C113" s="16">
        <v>-6.6832516736251401E-16</v>
      </c>
      <c r="D113">
        <v>-0.102609640650834</v>
      </c>
      <c r="E113" s="16">
        <v>2.6019847031675E-10</v>
      </c>
      <c r="F113">
        <v>0.180761958862759</v>
      </c>
      <c r="G113">
        <v>2.9247110330444599E-2</v>
      </c>
      <c r="H113">
        <v>-4.7436648389629597E-2</v>
      </c>
      <c r="I113" s="16">
        <v>-7.7102576633148302E-15</v>
      </c>
      <c r="J113" s="16">
        <v>4.7190226327981602E-14</v>
      </c>
      <c r="K113" s="16">
        <v>-7.1580866866941197E-16</v>
      </c>
      <c r="L113">
        <v>-3.3770597810344097E-2</v>
      </c>
      <c r="M113">
        <v>0</v>
      </c>
      <c r="N113">
        <v>0</v>
      </c>
      <c r="O113" s="16">
        <v>9.1112704628081405E-14</v>
      </c>
      <c r="P113">
        <v>0</v>
      </c>
      <c r="Q113">
        <v>-0.17537185856495699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s="16">
        <v>1.68440360355511E-15</v>
      </c>
      <c r="Z113" s="16">
        <v>-8.5313532566450196E-16</v>
      </c>
      <c r="AA113" s="16">
        <v>1.3502925221422601E-15</v>
      </c>
      <c r="AB113" s="16">
        <v>6.9528439632296798E-16</v>
      </c>
      <c r="AC113" s="16">
        <v>2.7034233620488602E-15</v>
      </c>
      <c r="AD113" s="16">
        <v>3.7012050840599698E-15</v>
      </c>
      <c r="AE113">
        <v>7.2913302243932396E-3</v>
      </c>
      <c r="AF113">
        <v>-0.25914873595599403</v>
      </c>
      <c r="AQ113" s="1">
        <f t="shared" si="20"/>
        <v>49309</v>
      </c>
      <c r="AR113" s="18">
        <f t="shared" si="20"/>
        <v>-0.11726039021816299</v>
      </c>
      <c r="AS113" s="18">
        <f t="shared" si="12"/>
        <v>-0.10260964065083467</v>
      </c>
      <c r="AT113" s="18">
        <f t="shared" si="13"/>
        <v>0.18076195912295748</v>
      </c>
      <c r="AU113" s="18">
        <f t="shared" si="14"/>
        <v>-0.22280850695458659</v>
      </c>
      <c r="AV113" s="18">
        <f t="shared" si="15"/>
        <v>-3.3770597810344097E-2</v>
      </c>
      <c r="AW113" s="18">
        <f t="shared" si="16"/>
        <v>2.9247110330444599E-2</v>
      </c>
      <c r="AX113" s="18">
        <f t="shared" si="21"/>
        <v>-7.7102576633148302E-15</v>
      </c>
      <c r="AY113" s="18">
        <f t="shared" si="21"/>
        <v>4.7190226327981602E-14</v>
      </c>
      <c r="AZ113" s="18">
        <f t="shared" si="19"/>
        <v>3.5829063617101795E-2</v>
      </c>
      <c r="BA113" s="18">
        <f t="shared" si="18"/>
        <v>-0.23061100256338501</v>
      </c>
    </row>
    <row r="114" spans="1:53">
      <c r="A114" s="1">
        <v>49399</v>
      </c>
      <c r="B114">
        <v>-0.115876344380642</v>
      </c>
      <c r="C114" s="16">
        <v>-6.6594594477499897E-16</v>
      </c>
      <c r="D114">
        <v>-0.101583544244326</v>
      </c>
      <c r="E114" s="16">
        <v>1.81251527732637E-10</v>
      </c>
      <c r="F114">
        <v>0.17895433927413201</v>
      </c>
      <c r="G114">
        <v>2.87370534797491E-2</v>
      </c>
      <c r="H114">
        <v>-4.4890093774428798E-2</v>
      </c>
      <c r="I114" s="16">
        <v>-7.4724019963809903E-15</v>
      </c>
      <c r="J114" s="16">
        <v>4.71123140425847E-14</v>
      </c>
      <c r="K114" s="16">
        <v>-7.03739660096515E-16</v>
      </c>
      <c r="L114">
        <v>-3.3054821669844699E-2</v>
      </c>
      <c r="M114">
        <v>0</v>
      </c>
      <c r="N114">
        <v>0</v>
      </c>
      <c r="O114" s="16">
        <v>9.0800882366223394E-14</v>
      </c>
      <c r="P114">
        <v>0</v>
      </c>
      <c r="Q114">
        <v>-0.173622849034196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s="16">
        <v>1.6645448220809101E-15</v>
      </c>
      <c r="Z114" s="16">
        <v>-8.40956284934474E-16</v>
      </c>
      <c r="AA114" s="16">
        <v>1.3369225735193201E-15</v>
      </c>
      <c r="AB114" s="16">
        <v>6.8960353042567098E-16</v>
      </c>
      <c r="AC114" s="16">
        <v>2.6753713587770101E-15</v>
      </c>
      <c r="AD114" s="16">
        <v>3.6591665775671598E-15</v>
      </c>
      <c r="AE114">
        <v>7.20552462950135E-3</v>
      </c>
      <c r="AF114">
        <v>-0.254130735538665</v>
      </c>
      <c r="AQ114" s="1">
        <f t="shared" si="20"/>
        <v>49399</v>
      </c>
      <c r="AR114" s="18">
        <f t="shared" si="20"/>
        <v>-0.115876344380642</v>
      </c>
      <c r="AS114" s="18">
        <f t="shared" si="12"/>
        <v>-0.10158354424432667</v>
      </c>
      <c r="AT114" s="18">
        <f t="shared" si="13"/>
        <v>0.17895433945538355</v>
      </c>
      <c r="AU114" s="18">
        <f t="shared" si="14"/>
        <v>-0.21851294280862479</v>
      </c>
      <c r="AV114" s="18">
        <f t="shared" si="15"/>
        <v>-3.3054821669844699E-2</v>
      </c>
      <c r="AW114" s="18">
        <f t="shared" si="16"/>
        <v>2.87370534797491E-2</v>
      </c>
      <c r="AX114" s="18">
        <f t="shared" si="21"/>
        <v>-7.4724019963809903E-15</v>
      </c>
      <c r="AY114" s="18">
        <f t="shared" si="21"/>
        <v>4.71123140425847E-14</v>
      </c>
      <c r="AZ114" s="18">
        <f t="shared" si="19"/>
        <v>3.5743258022209887E-2</v>
      </c>
      <c r="BA114" s="18">
        <f t="shared" si="18"/>
        <v>-0.22559300214605599</v>
      </c>
    </row>
    <row r="115" spans="1:53">
      <c r="A115" s="1">
        <v>49490</v>
      </c>
      <c r="B115">
        <v>-0.114509806661082</v>
      </c>
      <c r="C115" s="16">
        <v>-6.6300837200760397E-16</v>
      </c>
      <c r="D115">
        <v>-0.100567708801882</v>
      </c>
      <c r="E115" s="16">
        <v>1.2625781011850301E-10</v>
      </c>
      <c r="F115">
        <v>0.177164795881391</v>
      </c>
      <c r="G115">
        <v>2.8236777012652401E-2</v>
      </c>
      <c r="H115">
        <v>-4.2469797685110597E-2</v>
      </c>
      <c r="I115" s="16">
        <v>-7.2412874851599402E-15</v>
      </c>
      <c r="J115" s="16">
        <v>4.7026733272043199E-14</v>
      </c>
      <c r="K115" s="16">
        <v>-6.9190472390795904E-16</v>
      </c>
      <c r="L115">
        <v>-3.2351552265130597E-2</v>
      </c>
      <c r="M115">
        <v>0</v>
      </c>
      <c r="N115">
        <v>0</v>
      </c>
      <c r="O115" s="16">
        <v>9.0484674548863695E-14</v>
      </c>
      <c r="P115">
        <v>0</v>
      </c>
      <c r="Q115">
        <v>-0.171891200065417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 s="16">
        <v>1.6450009353028099E-15</v>
      </c>
      <c r="Z115" s="16">
        <v>-8.2910891673650903E-16</v>
      </c>
      <c r="AA115" s="16">
        <v>1.3236538215388199E-15</v>
      </c>
      <c r="AB115" s="16">
        <v>6.8388074443427703E-16</v>
      </c>
      <c r="AC115" s="16">
        <v>2.6476497545123001E-15</v>
      </c>
      <c r="AD115" s="16">
        <v>3.6178353140756803E-15</v>
      </c>
      <c r="AE115">
        <v>7.1207742794687596E-3</v>
      </c>
      <c r="AF115">
        <v>-0.24926771817871499</v>
      </c>
      <c r="AQ115" s="1">
        <f t="shared" si="20"/>
        <v>49490</v>
      </c>
      <c r="AR115" s="18">
        <f t="shared" si="20"/>
        <v>-0.114509806661082</v>
      </c>
      <c r="AS115" s="18">
        <f t="shared" si="12"/>
        <v>-0.10056770880188266</v>
      </c>
      <c r="AT115" s="18">
        <f t="shared" si="13"/>
        <v>0.17716479600764881</v>
      </c>
      <c r="AU115" s="18">
        <f t="shared" si="14"/>
        <v>-0.21436099775052758</v>
      </c>
      <c r="AV115" s="18">
        <f t="shared" si="15"/>
        <v>-3.2351552265130597E-2</v>
      </c>
      <c r="AW115" s="18">
        <f t="shared" si="16"/>
        <v>2.8236777012652401E-2</v>
      </c>
      <c r="AX115" s="18">
        <f t="shared" si="21"/>
        <v>-7.2412874851599402E-15</v>
      </c>
      <c r="AY115" s="18">
        <f t="shared" si="21"/>
        <v>4.7026733272043199E-14</v>
      </c>
      <c r="AZ115" s="18">
        <f t="shared" si="19"/>
        <v>3.5658507672175835E-2</v>
      </c>
      <c r="BA115" s="18">
        <f t="shared" si="18"/>
        <v>-0.220729984786106</v>
      </c>
    </row>
    <row r="116" spans="1:53">
      <c r="A116" s="1">
        <v>49582</v>
      </c>
      <c r="B116">
        <v>-0.113160533269432</v>
      </c>
      <c r="C116" s="16">
        <v>-6.5976299887413303E-16</v>
      </c>
      <c r="D116">
        <v>-9.9562031713863894E-2</v>
      </c>
      <c r="E116" s="16">
        <v>8.7949690144439002E-11</v>
      </c>
      <c r="F116">
        <v>0.17539314792257699</v>
      </c>
      <c r="G116">
        <v>2.77458509570651E-2</v>
      </c>
      <c r="H116">
        <v>-4.0169926141577897E-2</v>
      </c>
      <c r="I116" s="16">
        <v>-7.0167468579333399E-15</v>
      </c>
      <c r="J116" s="16">
        <v>4.6933737736606801E-14</v>
      </c>
      <c r="K116" s="16">
        <v>-6.8030443531480601E-16</v>
      </c>
      <c r="L116">
        <v>-3.1660991053535897E-2</v>
      </c>
      <c r="M116">
        <v>0</v>
      </c>
      <c r="N116">
        <v>0</v>
      </c>
      <c r="O116" s="16">
        <v>9.0164245377520598E-14</v>
      </c>
      <c r="P116">
        <v>0</v>
      </c>
      <c r="Q116">
        <v>-0.17017674267150501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s="16">
        <v>1.6257612644237899E-15</v>
      </c>
      <c r="Z116" s="16">
        <v>-8.1758155536457501E-16</v>
      </c>
      <c r="AA116" s="16">
        <v>1.31048653313468E-15</v>
      </c>
      <c r="AB116" s="16">
        <v>6.7812114446303101E-16</v>
      </c>
      <c r="AC116" s="16">
        <v>2.6202514143716302E-15</v>
      </c>
      <c r="AD116" s="16">
        <v>3.57719115872774E-15</v>
      </c>
      <c r="AE116">
        <v>7.0370652690485199E-3</v>
      </c>
      <c r="AF116">
        <v>-0.24455416061313601</v>
      </c>
      <c r="AQ116" s="1">
        <f t="shared" si="20"/>
        <v>49582</v>
      </c>
      <c r="AR116" s="18">
        <f t="shared" si="20"/>
        <v>-0.113160533269432</v>
      </c>
      <c r="AS116" s="18">
        <f t="shared" si="12"/>
        <v>-9.956203171386456E-2</v>
      </c>
      <c r="AT116" s="18">
        <f t="shared" si="13"/>
        <v>0.17539314801052669</v>
      </c>
      <c r="AU116" s="18">
        <f t="shared" si="14"/>
        <v>-0.21034666881308289</v>
      </c>
      <c r="AV116" s="18">
        <f t="shared" si="15"/>
        <v>-3.1660991053535897E-2</v>
      </c>
      <c r="AW116" s="18">
        <f t="shared" si="16"/>
        <v>2.77458509570651E-2</v>
      </c>
      <c r="AX116" s="18">
        <f t="shared" si="21"/>
        <v>-7.0167468579333399E-15</v>
      </c>
      <c r="AY116" s="18">
        <f t="shared" si="21"/>
        <v>4.6933737736606801E-14</v>
      </c>
      <c r="AZ116" s="18">
        <f t="shared" si="19"/>
        <v>3.5574798661756654E-2</v>
      </c>
      <c r="BA116" s="18">
        <f t="shared" si="18"/>
        <v>-0.216016427220527</v>
      </c>
    </row>
    <row r="117" spans="1:53">
      <c r="A117" s="1">
        <v>49674</v>
      </c>
      <c r="B117">
        <v>-0.111828283841561</v>
      </c>
      <c r="C117" s="16">
        <v>-6.5634090280912103E-16</v>
      </c>
      <c r="D117">
        <v>-9.8566411396725298E-2</v>
      </c>
      <c r="E117" s="16">
        <v>6.1264605039720495E-11</v>
      </c>
      <c r="F117">
        <v>0.17363921644335101</v>
      </c>
      <c r="G117">
        <v>2.72638902553945E-2</v>
      </c>
      <c r="H117">
        <v>-3.7984855785861603E-2</v>
      </c>
      <c r="I117" s="16">
        <v>-6.7986088637060303E-15</v>
      </c>
      <c r="J117" s="16">
        <v>4.6833576312889101E-14</v>
      </c>
      <c r="K117" s="16">
        <v>-6.6893836987022299E-16</v>
      </c>
      <c r="L117">
        <v>-3.0983276718518901E-2</v>
      </c>
      <c r="M117">
        <v>0</v>
      </c>
      <c r="N117">
        <v>0</v>
      </c>
      <c r="O117" s="16">
        <v>8.9839754625908097E-14</v>
      </c>
      <c r="P117">
        <v>0</v>
      </c>
      <c r="Q117">
        <v>-0.168479309374932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s="16">
        <v>1.6068158019768599E-15</v>
      </c>
      <c r="Z117" s="16">
        <v>-8.0636218425752604E-16</v>
      </c>
      <c r="AA117" s="16">
        <v>1.2974211740900301E-15</v>
      </c>
      <c r="AB117" s="16">
        <v>6.7232997672423204E-16</v>
      </c>
      <c r="AC117" s="16">
        <v>2.5931695762003899E-15</v>
      </c>
      <c r="AD117" s="16">
        <v>3.53721392043683E-15</v>
      </c>
      <c r="AE117">
        <v>6.9543838898190897E-3</v>
      </c>
      <c r="AF117">
        <v>-0.23998464646763101</v>
      </c>
      <c r="AQ117" s="1">
        <f t="shared" si="20"/>
        <v>49674</v>
      </c>
      <c r="AR117" s="18">
        <f t="shared" si="20"/>
        <v>-0.111828283841561</v>
      </c>
      <c r="AS117" s="18">
        <f t="shared" si="12"/>
        <v>-9.856641139672595E-2</v>
      </c>
      <c r="AT117" s="18">
        <f t="shared" si="13"/>
        <v>0.17363921650461561</v>
      </c>
      <c r="AU117" s="18">
        <f t="shared" si="14"/>
        <v>-0.20646416516079361</v>
      </c>
      <c r="AV117" s="18">
        <f t="shared" si="15"/>
        <v>-3.0983276718518901E-2</v>
      </c>
      <c r="AW117" s="18">
        <f t="shared" si="16"/>
        <v>2.72638902553945E-2</v>
      </c>
      <c r="AX117" s="18">
        <f t="shared" si="21"/>
        <v>-6.7986088637060303E-15</v>
      </c>
      <c r="AY117" s="18">
        <f t="shared" si="21"/>
        <v>4.6833576312889101E-14</v>
      </c>
      <c r="AZ117" s="18">
        <f t="shared" si="19"/>
        <v>3.5492117282527311E-2</v>
      </c>
      <c r="BA117" s="18">
        <f t="shared" si="18"/>
        <v>-0.211446913075022</v>
      </c>
    </row>
    <row r="118" spans="1:53">
      <c r="A118" s="1">
        <v>49765</v>
      </c>
      <c r="B118">
        <v>-0.110512821445699</v>
      </c>
      <c r="C118" s="16">
        <v>-6.52811117250557E-16</v>
      </c>
      <c r="D118">
        <v>-9.7580747282758007E-2</v>
      </c>
      <c r="E118" s="16">
        <v>4.2676019849685299E-11</v>
      </c>
      <c r="F118">
        <v>0.17190282427891801</v>
      </c>
      <c r="G118">
        <v>2.6790549346930599E-2</v>
      </c>
      <c r="H118">
        <v>-3.5909174549169802E-2</v>
      </c>
      <c r="I118" s="16">
        <v>-6.5866997485148403E-15</v>
      </c>
      <c r="J118" s="16">
        <v>4.6726492860226003E-14</v>
      </c>
      <c r="K118" s="16">
        <v>-6.57805224704522E-16</v>
      </c>
      <c r="L118">
        <v>-3.0318493390289199E-2</v>
      </c>
      <c r="M118">
        <v>0</v>
      </c>
      <c r="N118">
        <v>0</v>
      </c>
      <c r="O118" s="16">
        <v>8.9511357721255706E-14</v>
      </c>
      <c r="P118">
        <v>0</v>
      </c>
      <c r="Q118">
        <v>-0.16679873418289401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s="16">
        <v>1.58815517254105E-15</v>
      </c>
      <c r="Z118" s="16">
        <v>-7.9543860528711502E-16</v>
      </c>
      <c r="AA118" s="16">
        <v>1.2844583495440499E-15</v>
      </c>
      <c r="AB118" s="16">
        <v>6.6651253794012502E-16</v>
      </c>
      <c r="AC118" s="16">
        <v>2.5663978278550202E-15</v>
      </c>
      <c r="AD118" s="16">
        <v>3.4978835172291199E-15</v>
      </c>
      <c r="AE118">
        <v>6.8727166272778703E-3</v>
      </c>
      <c r="AF118">
        <v>-0.23555388055487</v>
      </c>
      <c r="AQ118" s="1">
        <f t="shared" si="20"/>
        <v>49765</v>
      </c>
      <c r="AR118" s="18">
        <f t="shared" si="20"/>
        <v>-0.110512821445699</v>
      </c>
      <c r="AS118" s="18">
        <f t="shared" si="12"/>
        <v>-9.7580747282758659E-2</v>
      </c>
      <c r="AT118" s="18">
        <f t="shared" si="13"/>
        <v>0.17190282432159404</v>
      </c>
      <c r="AU118" s="18">
        <f t="shared" si="14"/>
        <v>-0.20270790873206382</v>
      </c>
      <c r="AV118" s="18">
        <f t="shared" si="15"/>
        <v>-3.0318493390289199E-2</v>
      </c>
      <c r="AW118" s="18">
        <f t="shared" si="16"/>
        <v>2.6790549346930599E-2</v>
      </c>
      <c r="AX118" s="18">
        <f t="shared" si="21"/>
        <v>-6.5866997485148403E-15</v>
      </c>
      <c r="AY118" s="18">
        <f t="shared" si="21"/>
        <v>4.6726492860226003E-14</v>
      </c>
      <c r="AZ118" s="18">
        <f t="shared" si="19"/>
        <v>3.5410450019984899E-2</v>
      </c>
      <c r="BA118" s="18">
        <f t="shared" si="18"/>
        <v>-0.20701614716226102</v>
      </c>
    </row>
    <row r="119" spans="1:53">
      <c r="A119" s="1">
        <v>49856</v>
      </c>
      <c r="B119">
        <v>-0.109213912579381</v>
      </c>
      <c r="C119" s="16">
        <v>-6.4921044245006902E-16</v>
      </c>
      <c r="D119">
        <v>-9.6604939809930498E-2</v>
      </c>
      <c r="E119" s="16">
        <v>2.9727382556005202E-11</v>
      </c>
      <c r="F119">
        <v>0.17018379603612899</v>
      </c>
      <c r="G119">
        <v>2.6325517395572401E-2</v>
      </c>
      <c r="H119">
        <v>-3.3937680887490301E-2</v>
      </c>
      <c r="I119" s="16">
        <v>-6.3808445587893696E-15</v>
      </c>
      <c r="J119" s="16">
        <v>4.6612726086815699E-14</v>
      </c>
      <c r="K119" s="16">
        <v>-6.4690293393504999E-16</v>
      </c>
      <c r="L119">
        <v>-2.9666677896852199E-2</v>
      </c>
      <c r="M119">
        <v>0</v>
      </c>
      <c r="N119">
        <v>0</v>
      </c>
      <c r="O119" s="16">
        <v>8.9179205835480303E-14</v>
      </c>
      <c r="P119">
        <v>0</v>
      </c>
      <c r="Q119">
        <v>-0.165134852569082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s="16">
        <v>1.56977059361625E-15</v>
      </c>
      <c r="Z119" s="16">
        <v>-7.8479858226879602E-16</v>
      </c>
      <c r="AA119" s="16">
        <v>1.27159875414077E-15</v>
      </c>
      <c r="AB119" s="16">
        <v>6.6067410103514199E-16</v>
      </c>
      <c r="AC119" s="16">
        <v>2.53993008513845E-15</v>
      </c>
      <c r="AD119" s="16">
        <v>3.4591801152631099E-15</v>
      </c>
      <c r="AE119">
        <v>6.7920501579770498E-3</v>
      </c>
      <c r="AF119">
        <v>-0.23125670012319399</v>
      </c>
      <c r="AQ119" s="1">
        <f t="shared" si="20"/>
        <v>49856</v>
      </c>
      <c r="AR119" s="18">
        <f t="shared" si="20"/>
        <v>-0.109213912579381</v>
      </c>
      <c r="AS119" s="18">
        <f t="shared" si="12"/>
        <v>-9.6604939809931151E-2</v>
      </c>
      <c r="AT119" s="18">
        <f t="shared" si="13"/>
        <v>0.17018379606585637</v>
      </c>
      <c r="AU119" s="18">
        <f t="shared" si="14"/>
        <v>-0.1990725334565723</v>
      </c>
      <c r="AV119" s="18">
        <f t="shared" si="15"/>
        <v>-2.9666677896852199E-2</v>
      </c>
      <c r="AW119" s="18">
        <f t="shared" si="16"/>
        <v>2.6325517395572401E-2</v>
      </c>
      <c r="AX119" s="18">
        <f t="shared" si="21"/>
        <v>-6.3808445587893696E-15</v>
      </c>
      <c r="AY119" s="18">
        <f t="shared" si="21"/>
        <v>4.6612726086815699E-14</v>
      </c>
      <c r="AZ119" s="18">
        <f t="shared" si="19"/>
        <v>3.5329783550682656E-2</v>
      </c>
      <c r="BA119" s="18">
        <f t="shared" si="18"/>
        <v>-0.20271896673058498</v>
      </c>
    </row>
    <row r="120" spans="1:53">
      <c r="A120" s="1">
        <v>49948</v>
      </c>
      <c r="B120">
        <v>-0.107931327158433</v>
      </c>
      <c r="C120" s="16">
        <v>-6.4555892008279497E-16</v>
      </c>
      <c r="D120">
        <v>-9.5638890411831101E-2</v>
      </c>
      <c r="E120" s="16">
        <v>2.07074814734895E-11</v>
      </c>
      <c r="F120">
        <v>0.16848195807576699</v>
      </c>
      <c r="G120">
        <v>2.58685140869594E-2</v>
      </c>
      <c r="H120">
        <v>-3.2065381821923797E-2</v>
      </c>
      <c r="I120" s="16">
        <v>-6.1808682815498302E-15</v>
      </c>
      <c r="J120" s="16">
        <v>4.6492509451801102E-14</v>
      </c>
      <c r="K120" s="16">
        <v>-6.3622877716945703E-16</v>
      </c>
      <c r="L120">
        <v>-2.9027826156203598E-2</v>
      </c>
      <c r="M120">
        <v>0</v>
      </c>
      <c r="N120">
        <v>0</v>
      </c>
      <c r="O120" s="16">
        <v>8.8843445983976002E-14</v>
      </c>
      <c r="P120">
        <v>0</v>
      </c>
      <c r="Q120">
        <v>-0.16348750146023899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s="16">
        <v>1.55165383713245E-15</v>
      </c>
      <c r="Z120" s="16">
        <v>-7.7442996124619902E-16</v>
      </c>
      <c r="AA120" s="16">
        <v>1.25884313066332E-15</v>
      </c>
      <c r="AB120" s="16">
        <v>6.5481985432812202E-16</v>
      </c>
      <c r="AC120" s="16">
        <v>2.5137605705165102E-15</v>
      </c>
      <c r="AD120" s="16">
        <v>3.4210842440271602E-15</v>
      </c>
      <c r="AE120">
        <v>6.7123713467003602E-3</v>
      </c>
      <c r="AF120">
        <v>-0.22708808347835899</v>
      </c>
      <c r="AQ120" s="1">
        <f t="shared" si="20"/>
        <v>49948</v>
      </c>
      <c r="AR120" s="18">
        <f t="shared" si="20"/>
        <v>-0.107931327158433</v>
      </c>
      <c r="AS120" s="18">
        <f t="shared" si="12"/>
        <v>-9.5638890411831753E-2</v>
      </c>
      <c r="AT120" s="18">
        <f t="shared" si="13"/>
        <v>0.16848195809647448</v>
      </c>
      <c r="AU120" s="18">
        <f t="shared" si="14"/>
        <v>-0.1955528832821628</v>
      </c>
      <c r="AV120" s="18">
        <f t="shared" si="15"/>
        <v>-2.9027826156203598E-2</v>
      </c>
      <c r="AW120" s="18">
        <f t="shared" si="16"/>
        <v>2.58685140869594E-2</v>
      </c>
      <c r="AX120" s="18">
        <f t="shared" si="21"/>
        <v>-6.1808682815498302E-15</v>
      </c>
      <c r="AY120" s="18">
        <f t="shared" si="21"/>
        <v>4.6492509451801102E-14</v>
      </c>
      <c r="AZ120" s="18">
        <f t="shared" si="19"/>
        <v>3.5250104739406998E-2</v>
      </c>
      <c r="BA120" s="18">
        <f t="shared" si="18"/>
        <v>-0.19855035008575</v>
      </c>
    </row>
    <row r="121" spans="1:53">
      <c r="A121" s="1">
        <v>50040</v>
      </c>
      <c r="B121">
        <v>-0.106664838499288</v>
      </c>
      <c r="C121" s="16">
        <v>-6.4186786603501904E-16</v>
      </c>
      <c r="D121">
        <v>-9.4682501507712805E-2</v>
      </c>
      <c r="E121" s="16">
        <v>1.44243021801924E-11</v>
      </c>
      <c r="F121">
        <v>0.16679713849500999</v>
      </c>
      <c r="G121">
        <v>2.54192859279538E-2</v>
      </c>
      <c r="H121">
        <v>-3.02874899896594E-2</v>
      </c>
      <c r="I121" s="16">
        <v>-5.9865968320567202E-15</v>
      </c>
      <c r="J121" s="16">
        <v>4.6366071099570102E-14</v>
      </c>
      <c r="K121" s="16">
        <v>-6.2577948039779502E-16</v>
      </c>
      <c r="L121">
        <v>-2.8401898808132299E-2</v>
      </c>
      <c r="M121">
        <v>0</v>
      </c>
      <c r="N121">
        <v>0</v>
      </c>
      <c r="O121" s="16">
        <v>8.8504221130069297E-14</v>
      </c>
      <c r="P121">
        <v>0</v>
      </c>
      <c r="Q121">
        <v>-0.16185651922609101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s="16">
        <v>1.53379719196589E-15</v>
      </c>
      <c r="Z121" s="16">
        <v>-7.6432076998881496E-16</v>
      </c>
      <c r="AA121" s="16">
        <v>1.2461922360941899E-15</v>
      </c>
      <c r="AB121" s="16">
        <v>6.4895485257696496E-16</v>
      </c>
      <c r="AC121" s="16">
        <v>2.4878837927088902E-15</v>
      </c>
      <c r="AD121" s="16">
        <v>3.3835768901374001E-15</v>
      </c>
      <c r="AE121">
        <v>6.6336672436807598E-3</v>
      </c>
      <c r="AF121">
        <v>-0.223043156349679</v>
      </c>
      <c r="AQ121" s="1">
        <f t="shared" si="20"/>
        <v>50040</v>
      </c>
      <c r="AR121" s="18">
        <f t="shared" si="20"/>
        <v>-0.106664838499288</v>
      </c>
      <c r="AS121" s="18">
        <f t="shared" si="12"/>
        <v>-9.4682501507713443E-2</v>
      </c>
      <c r="AT121" s="18">
        <f t="shared" si="13"/>
        <v>0.16679713850943428</v>
      </c>
      <c r="AU121" s="18">
        <f t="shared" si="14"/>
        <v>-0.19214400921575042</v>
      </c>
      <c r="AV121" s="18">
        <f t="shared" si="15"/>
        <v>-2.8401898808132299E-2</v>
      </c>
      <c r="AW121" s="18">
        <f t="shared" si="16"/>
        <v>2.54192859279538E-2</v>
      </c>
      <c r="AX121" s="18">
        <f t="shared" si="21"/>
        <v>-5.9865968320567202E-15</v>
      </c>
      <c r="AY121" s="18">
        <f t="shared" si="21"/>
        <v>4.6366071099570102E-14</v>
      </c>
      <c r="AZ121" s="18">
        <f t="shared" si="19"/>
        <v>3.51714006363857E-2</v>
      </c>
      <c r="BA121" s="18">
        <f t="shared" si="18"/>
        <v>-0.19450542295707002</v>
      </c>
    </row>
    <row r="122" spans="1:53">
      <c r="A122" s="1">
        <v>50130</v>
      </c>
      <c r="B122">
        <v>-0.10541422329575099</v>
      </c>
      <c r="C122" s="16">
        <v>-6.3814404024395495E-16</v>
      </c>
      <c r="D122">
        <v>-9.37356764926357E-2</v>
      </c>
      <c r="E122" s="16">
        <v>1.00474983220515E-11</v>
      </c>
      <c r="F122">
        <v>0.16512916711006001</v>
      </c>
      <c r="G122">
        <v>2.4977602989258999E-2</v>
      </c>
      <c r="H122">
        <v>-2.85994198846913E-2</v>
      </c>
      <c r="I122" s="16">
        <v>-5.7978579000229198E-15</v>
      </c>
      <c r="J122" s="16">
        <v>4.6233633822712503E-14</v>
      </c>
      <c r="K122" s="16">
        <v>-6.1555130887591904E-16</v>
      </c>
      <c r="L122">
        <v>-2.7788826173108499E-2</v>
      </c>
      <c r="M122">
        <v>0</v>
      </c>
      <c r="N122">
        <v>0</v>
      </c>
      <c r="O122" s="16">
        <v>8.8161670293452094E-14</v>
      </c>
      <c r="P122">
        <v>0</v>
      </c>
      <c r="Q122">
        <v>-0.160241745671585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s="16">
        <v>1.51619342774715E-15</v>
      </c>
      <c r="Z122" s="16">
        <v>-7.5445929900972897E-16</v>
      </c>
      <c r="AA122" s="16">
        <v>1.2336468141369499E-15</v>
      </c>
      <c r="AB122" s="16">
        <v>6.4308397836297396E-16</v>
      </c>
      <c r="AC122" s="16">
        <v>2.4622945272192199E-15</v>
      </c>
      <c r="AD122" s="16">
        <v>3.3466395720535098E-15</v>
      </c>
      <c r="AE122">
        <v>6.5559250818584798E-3</v>
      </c>
      <c r="AF122">
        <v>-0.21911719632641</v>
      </c>
      <c r="AQ122" s="1">
        <f t="shared" si="20"/>
        <v>50130</v>
      </c>
      <c r="AR122" s="18">
        <f t="shared" si="20"/>
        <v>-0.10541422329575099</v>
      </c>
      <c r="AS122" s="18">
        <f t="shared" si="12"/>
        <v>-9.3735676492636338E-2</v>
      </c>
      <c r="AT122" s="18">
        <f t="shared" si="13"/>
        <v>0.1651291671201075</v>
      </c>
      <c r="AU122" s="18">
        <f t="shared" si="14"/>
        <v>-0.18884116555627631</v>
      </c>
      <c r="AV122" s="18">
        <f t="shared" si="15"/>
        <v>-2.7788826173108499E-2</v>
      </c>
      <c r="AW122" s="18">
        <f t="shared" si="16"/>
        <v>2.4977602989258999E-2</v>
      </c>
      <c r="AX122" s="18">
        <f t="shared" si="21"/>
        <v>-5.7978579000229198E-15</v>
      </c>
      <c r="AY122" s="18">
        <f t="shared" si="21"/>
        <v>4.6233633822712503E-14</v>
      </c>
      <c r="AZ122" s="18">
        <f t="shared" si="19"/>
        <v>3.5093658474564179E-2</v>
      </c>
      <c r="BA122" s="18">
        <f t="shared" si="18"/>
        <v>-0.19057946293380101</v>
      </c>
    </row>
    <row r="123" spans="1:53">
      <c r="A123" s="1">
        <v>50221</v>
      </c>
      <c r="B123">
        <v>-0.104179261591118</v>
      </c>
      <c r="C123" s="16">
        <v>-6.3439181137859597E-16</v>
      </c>
      <c r="D123">
        <v>-9.2798319727709397E-2</v>
      </c>
      <c r="E123" s="16">
        <v>6.9986582153407997E-12</v>
      </c>
      <c r="F123">
        <v>0.163477875438959</v>
      </c>
      <c r="G123">
        <v>2.4543256038895199E-2</v>
      </c>
      <c r="H123">
        <v>-2.69967834436587E-2</v>
      </c>
      <c r="I123" s="16">
        <v>-5.6144816657157597E-15</v>
      </c>
      <c r="J123" s="16">
        <v>4.6095415050259097E-14</v>
      </c>
      <c r="K123" s="16">
        <v>-6.0554015184932598E-16</v>
      </c>
      <c r="L123">
        <v>-2.7188512615912399E-2</v>
      </c>
      <c r="M123">
        <v>0</v>
      </c>
      <c r="N123">
        <v>0</v>
      </c>
      <c r="O123" s="16">
        <v>8.7815928661136196E-14</v>
      </c>
      <c r="P123">
        <v>0</v>
      </c>
      <c r="Q123">
        <v>-0.15864302203060501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s="16">
        <v>1.49883576017204E-15</v>
      </c>
      <c r="Z123" s="16">
        <v>-7.4483416626339501E-16</v>
      </c>
      <c r="AA123" s="16">
        <v>1.2212075733280099E-15</v>
      </c>
      <c r="AB123" s="16">
        <v>6.3721191243584599E-16</v>
      </c>
      <c r="AC123" s="16">
        <v>2.4369877978452499E-15</v>
      </c>
      <c r="AD123" s="16">
        <v>3.3102543979046999E-15</v>
      </c>
      <c r="AE123">
        <v>6.4791322741787304E-3</v>
      </c>
      <c r="AF123">
        <v>-0.21530563564983499</v>
      </c>
      <c r="AQ123" s="1">
        <f t="shared" si="20"/>
        <v>50221</v>
      </c>
      <c r="AR123" s="18">
        <f t="shared" si="20"/>
        <v>-0.104179261591118</v>
      </c>
      <c r="AS123" s="18">
        <f t="shared" si="12"/>
        <v>-9.2798319727710035E-2</v>
      </c>
      <c r="AT123" s="18">
        <f t="shared" si="13"/>
        <v>0.16347787544595765</v>
      </c>
      <c r="AU123" s="18">
        <f t="shared" si="14"/>
        <v>-0.1856398054742637</v>
      </c>
      <c r="AV123" s="18">
        <f t="shared" si="15"/>
        <v>-2.7188512615912399E-2</v>
      </c>
      <c r="AW123" s="18">
        <f t="shared" si="16"/>
        <v>2.4543256038895199E-2</v>
      </c>
      <c r="AX123" s="18">
        <f t="shared" si="21"/>
        <v>-5.6144816657157597E-15</v>
      </c>
      <c r="AY123" s="18">
        <f t="shared" si="21"/>
        <v>4.6095415050259097E-14</v>
      </c>
      <c r="AZ123" s="18">
        <f t="shared" si="19"/>
        <v>3.5016865666884792E-2</v>
      </c>
      <c r="BA123" s="18">
        <f t="shared" si="18"/>
        <v>-0.186767902257226</v>
      </c>
    </row>
    <row r="124" spans="1:53">
      <c r="A124" s="1">
        <v>50313</v>
      </c>
      <c r="B124">
        <v>-0.102959736746475</v>
      </c>
      <c r="C124" s="16">
        <v>-6.3061428073140701E-16</v>
      </c>
      <c r="D124">
        <v>-9.1870336530432306E-2</v>
      </c>
      <c r="E124" s="16">
        <v>4.8748655649866403E-12</v>
      </c>
      <c r="F124">
        <v>0.16184309668457</v>
      </c>
      <c r="G124">
        <v>2.4116054020375099E-2</v>
      </c>
      <c r="H124">
        <v>-2.54753851112547E-2</v>
      </c>
      <c r="I124" s="16">
        <v>-5.4363013972645398E-15</v>
      </c>
      <c r="J124" s="16">
        <v>4.5951626858045799E-14</v>
      </c>
      <c r="K124" s="16">
        <v>-5.9574159916119602E-16</v>
      </c>
      <c r="L124">
        <v>-2.6600840382909399E-2</v>
      </c>
      <c r="M124">
        <v>0</v>
      </c>
      <c r="N124">
        <v>0</v>
      </c>
      <c r="O124" s="16">
        <v>8.7467127699693797E-14</v>
      </c>
      <c r="P124">
        <v>0</v>
      </c>
      <c r="Q124">
        <v>-0.15706019096059001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s="16">
        <v>1.4817178179634999E-15</v>
      </c>
      <c r="Z124" s="16">
        <v>-7.3543436752850599E-16</v>
      </c>
      <c r="AA124" s="16">
        <v>1.20887516995515E-15</v>
      </c>
      <c r="AB124" s="16">
        <v>6.3134311177037796E-16</v>
      </c>
      <c r="AC124" s="16">
        <v>2.4119588591905601E-15</v>
      </c>
      <c r="AD124" s="16">
        <v>3.2744041084797599E-15</v>
      </c>
      <c r="AE124">
        <v>6.4032764109289101E-3</v>
      </c>
      <c r="AF124">
        <v>-0.21160406261077799</v>
      </c>
      <c r="AQ124" s="1">
        <f t="shared" si="20"/>
        <v>50313</v>
      </c>
      <c r="AR124" s="18">
        <f t="shared" si="20"/>
        <v>-0.102959736746475</v>
      </c>
      <c r="AS124" s="18">
        <f t="shared" si="12"/>
        <v>-9.1870336530432931E-2</v>
      </c>
      <c r="AT124" s="18">
        <f t="shared" si="13"/>
        <v>0.16184309668944488</v>
      </c>
      <c r="AU124" s="18">
        <f t="shared" si="14"/>
        <v>-0.1825355760718447</v>
      </c>
      <c r="AV124" s="18">
        <f t="shared" si="15"/>
        <v>-2.6600840382909399E-2</v>
      </c>
      <c r="AW124" s="18">
        <f t="shared" si="16"/>
        <v>2.4116054020375099E-2</v>
      </c>
      <c r="AX124" s="18">
        <f t="shared" si="21"/>
        <v>-5.4363013972645398E-15</v>
      </c>
      <c r="AY124" s="18">
        <f t="shared" si="21"/>
        <v>4.5951626858045799E-14</v>
      </c>
      <c r="AZ124" s="18">
        <f t="shared" si="19"/>
        <v>3.4941009803632531E-2</v>
      </c>
      <c r="BA124" s="18">
        <f t="shared" si="18"/>
        <v>-0.18306632921816901</v>
      </c>
    </row>
    <row r="125" spans="1:53">
      <c r="A125" s="1">
        <v>50405</v>
      </c>
      <c r="B125">
        <v>-0.10175543540582301</v>
      </c>
      <c r="C125" s="16">
        <v>-6.2681386591527095E-16</v>
      </c>
      <c r="D125">
        <v>-9.0951633165127999E-2</v>
      </c>
      <c r="E125" s="16">
        <v>3.39545255965921E-12</v>
      </c>
      <c r="F125">
        <v>0.16022466571772401</v>
      </c>
      <c r="G125">
        <v>2.3695821834835901E-2</v>
      </c>
      <c r="H125">
        <v>-2.4031216501193699E-2</v>
      </c>
      <c r="I125" s="16">
        <v>-5.2631539402921101E-15</v>
      </c>
      <c r="J125" s="16">
        <v>4.5802475998265497E-14</v>
      </c>
      <c r="K125" s="16">
        <v>-5.8615100993881002E-16</v>
      </c>
      <c r="L125">
        <v>-2.60256729740709E-2</v>
      </c>
      <c r="M125">
        <v>0</v>
      </c>
      <c r="N125">
        <v>0</v>
      </c>
      <c r="O125" s="16">
        <v>8.71153952677337E-14</v>
      </c>
      <c r="P125">
        <v>0</v>
      </c>
      <c r="Q125">
        <v>-0.155493096537592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s="16">
        <v>1.46483361158136E-15</v>
      </c>
      <c r="Z125" s="16">
        <v>-7.2624931432246605E-16</v>
      </c>
      <c r="AA125" s="16">
        <v>1.19665019508293E-15</v>
      </c>
      <c r="AB125" s="16">
        <v>6.2548179421082802E-16</v>
      </c>
      <c r="AC125" s="16">
        <v>2.3872031801832E-15</v>
      </c>
      <c r="AD125" s="16">
        <v>3.2390721072882102E-15</v>
      </c>
      <c r="AE125">
        <v>6.3283452571144903E-3</v>
      </c>
      <c r="AF125">
        <v>-0.20800822177060199</v>
      </c>
      <c r="AQ125" s="1">
        <f t="shared" si="20"/>
        <v>50405</v>
      </c>
      <c r="AR125" s="18">
        <f t="shared" si="20"/>
        <v>-0.10175543540582301</v>
      </c>
      <c r="AS125" s="18">
        <f t="shared" si="12"/>
        <v>-9.0951633165128623E-2</v>
      </c>
      <c r="AT125" s="18">
        <f t="shared" si="13"/>
        <v>0.16022466572111946</v>
      </c>
      <c r="AU125" s="18">
        <f t="shared" si="14"/>
        <v>-0.17952431303878569</v>
      </c>
      <c r="AV125" s="18">
        <f t="shared" si="15"/>
        <v>-2.60256729740709E-2</v>
      </c>
      <c r="AW125" s="18">
        <f t="shared" si="16"/>
        <v>2.3695821834835901E-2</v>
      </c>
      <c r="AX125" s="18">
        <f t="shared" si="21"/>
        <v>-5.2631539402921101E-15</v>
      </c>
      <c r="AY125" s="18">
        <f t="shared" si="21"/>
        <v>4.5802475998265497E-14</v>
      </c>
      <c r="AZ125" s="18">
        <f t="shared" si="19"/>
        <v>3.4866078649819346E-2</v>
      </c>
      <c r="BA125" s="18">
        <f t="shared" si="18"/>
        <v>-0.17947048837799301</v>
      </c>
    </row>
    <row r="126" spans="1:53">
      <c r="A126" s="1">
        <v>50495</v>
      </c>
      <c r="B126">
        <v>-0.100566147458614</v>
      </c>
      <c r="C126" s="16">
        <v>-6.2299260421389697E-16</v>
      </c>
      <c r="D126">
        <v>-9.0042116833476696E-2</v>
      </c>
      <c r="E126" s="16">
        <v>2.3649085645274898E-12</v>
      </c>
      <c r="F126">
        <v>0.158622419060547</v>
      </c>
      <c r="G126">
        <v>2.3282398391159202E-2</v>
      </c>
      <c r="H126">
        <v>-2.2660450752486301E-2</v>
      </c>
      <c r="I126" s="16">
        <v>-5.0948801106463197E-15</v>
      </c>
      <c r="J126" s="16">
        <v>4.5648163945507302E-14</v>
      </c>
      <c r="K126" s="16">
        <v>-5.7676357366561099E-16</v>
      </c>
      <c r="L126">
        <v>-2.54628581038931E-2</v>
      </c>
      <c r="M126">
        <v>0</v>
      </c>
      <c r="N126">
        <v>0</v>
      </c>
      <c r="O126" s="16">
        <v>8.6760855727741696E-14</v>
      </c>
      <c r="P126">
        <v>0</v>
      </c>
      <c r="Q126">
        <v>-0.15394158425145901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s="16">
        <v>1.4481775037336499E-15</v>
      </c>
      <c r="Z126" s="16">
        <v>-7.1726886103583997E-16</v>
      </c>
      <c r="AA126" s="16">
        <v>1.1845331650632599E-15</v>
      </c>
      <c r="AB126" s="16">
        <v>6.1963192869718204E-16</v>
      </c>
      <c r="AC126" s="16">
        <v>2.3627164285939999E-15</v>
      </c>
      <c r="AD126" s="16">
        <v>3.2042424794491401E-15</v>
      </c>
      <c r="AE126">
        <v>6.2543267498732496E-3</v>
      </c>
      <c r="AF126">
        <v>-0.20451401319585</v>
      </c>
      <c r="AQ126" s="1">
        <f t="shared" si="20"/>
        <v>50495</v>
      </c>
      <c r="AR126" s="18">
        <f t="shared" si="20"/>
        <v>-0.100566147458614</v>
      </c>
      <c r="AS126" s="18">
        <f t="shared" si="12"/>
        <v>-9.004211683347732E-2</v>
      </c>
      <c r="AT126" s="18">
        <f t="shared" si="13"/>
        <v>0.15862241906291191</v>
      </c>
      <c r="AU126" s="18">
        <f t="shared" si="14"/>
        <v>-0.17660203500394531</v>
      </c>
      <c r="AV126" s="18">
        <f t="shared" si="15"/>
        <v>-2.54628581038931E-2</v>
      </c>
      <c r="AW126" s="18">
        <f t="shared" si="16"/>
        <v>2.3282398391159202E-2</v>
      </c>
      <c r="AX126" s="18">
        <f t="shared" si="21"/>
        <v>-5.0948801106463197E-15</v>
      </c>
      <c r="AY126" s="18">
        <f t="shared" si="21"/>
        <v>4.5648163945507302E-14</v>
      </c>
      <c r="AZ126" s="18">
        <f t="shared" si="19"/>
        <v>3.4792060142577061E-2</v>
      </c>
      <c r="BA126" s="18">
        <f t="shared" si="18"/>
        <v>-0.17597627980324099</v>
      </c>
    </row>
    <row r="127" spans="1:53">
      <c r="A127" s="1">
        <v>50586</v>
      </c>
      <c r="B127">
        <v>-9.9391666000196305E-2</v>
      </c>
      <c r="C127" s="16">
        <v>-6.1915231046273801E-16</v>
      </c>
      <c r="D127">
        <v>-8.9141695665141907E-2</v>
      </c>
      <c r="E127" s="16">
        <v>1.6470426556711599E-12</v>
      </c>
      <c r="F127">
        <v>0.157036194869941</v>
      </c>
      <c r="G127">
        <v>2.2875634892336998E-2</v>
      </c>
      <c r="H127">
        <v>-2.1359436666506401E-2</v>
      </c>
      <c r="I127" s="16">
        <v>-4.9313250005529297E-15</v>
      </c>
      <c r="J127" s="16">
        <v>4.5488886956807002E-14</v>
      </c>
      <c r="K127" s="16">
        <v>-5.6757436402800501E-16</v>
      </c>
      <c r="L127">
        <v>-2.4912230299187502E-2</v>
      </c>
      <c r="M127">
        <v>0</v>
      </c>
      <c r="N127">
        <v>0</v>
      </c>
      <c r="O127" s="16">
        <v>8.6403630056561105E-14</v>
      </c>
      <c r="P127">
        <v>0</v>
      </c>
      <c r="Q127">
        <v>-0.15240550100092301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s="16">
        <v>1.4317441817080999E-15</v>
      </c>
      <c r="Z127" s="16">
        <v>-7.0848332282007895E-16</v>
      </c>
      <c r="AA127" s="16">
        <v>1.17252451498123E-15</v>
      </c>
      <c r="AB127" s="16">
        <v>6.1379723017859598E-16</v>
      </c>
      <c r="AC127" s="16">
        <v>2.3384944565369699E-15</v>
      </c>
      <c r="AD127" s="16">
        <v>3.1699000010134201E-15</v>
      </c>
      <c r="AE127">
        <v>6.1812089959273698E-3</v>
      </c>
      <c r="AF127">
        <v>-0.20111749087196801</v>
      </c>
      <c r="AQ127" s="1">
        <f t="shared" si="20"/>
        <v>50586</v>
      </c>
      <c r="AR127" s="18">
        <f t="shared" si="20"/>
        <v>-9.9391666000196305E-2</v>
      </c>
      <c r="AS127" s="18">
        <f t="shared" si="12"/>
        <v>-8.9141695665142531E-2</v>
      </c>
      <c r="AT127" s="18">
        <f t="shared" si="13"/>
        <v>0.15703619487158804</v>
      </c>
      <c r="AU127" s="18">
        <f t="shared" si="14"/>
        <v>-0.1737649376674294</v>
      </c>
      <c r="AV127" s="18">
        <f t="shared" si="15"/>
        <v>-2.4912230299187502E-2</v>
      </c>
      <c r="AW127" s="18">
        <f t="shared" si="16"/>
        <v>2.2875634892336998E-2</v>
      </c>
      <c r="AX127" s="18">
        <f t="shared" si="21"/>
        <v>-4.9313250005529297E-15</v>
      </c>
      <c r="AY127" s="18">
        <f t="shared" si="21"/>
        <v>4.5488886956807002E-14</v>
      </c>
      <c r="AZ127" s="18">
        <f t="shared" si="19"/>
        <v>3.4718942388631144E-2</v>
      </c>
      <c r="BA127" s="18">
        <f t="shared" si="18"/>
        <v>-0.172579757479359</v>
      </c>
    </row>
    <row r="128" spans="1:53">
      <c r="A128" s="1">
        <v>50678</v>
      </c>
      <c r="B128">
        <v>-9.8231787290570194E-2</v>
      </c>
      <c r="C128" s="16">
        <v>-6.1529465946554204E-16</v>
      </c>
      <c r="D128">
        <v>-8.8250278708490504E-2</v>
      </c>
      <c r="E128" s="16">
        <v>1.1469854777207999E-12</v>
      </c>
      <c r="F128">
        <v>0.155465832921242</v>
      </c>
      <c r="G128">
        <v>2.24753933300646E-2</v>
      </c>
      <c r="H128">
        <v>-2.0124692697813602E-2</v>
      </c>
      <c r="I128" s="16">
        <v>-4.7723382079753302E-15</v>
      </c>
      <c r="J128" s="16">
        <v>4.5324836143466602E-14</v>
      </c>
      <c r="K128" s="16">
        <v>-5.58578385982034E-16</v>
      </c>
      <c r="L128">
        <v>-2.4373613176223101E-2</v>
      </c>
      <c r="M128">
        <v>0</v>
      </c>
      <c r="N128">
        <v>0</v>
      </c>
      <c r="O128" s="16">
        <v>8.6043835953924498E-14</v>
      </c>
      <c r="P128">
        <v>0</v>
      </c>
      <c r="Q128">
        <v>-0.150884695088434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s="16">
        <v>1.41552863151465E-15</v>
      </c>
      <c r="Z128" s="16">
        <v>-6.9988348561217402E-16</v>
      </c>
      <c r="AA128" s="16">
        <v>1.1606245945527E-15</v>
      </c>
      <c r="AB128" s="16">
        <v>6.0798115842248799E-16</v>
      </c>
      <c r="AC128" s="16">
        <v>2.3145332869261999E-15</v>
      </c>
      <c r="AD128" s="16">
        <v>3.1360301401769598E-15</v>
      </c>
      <c r="AE128">
        <v>6.1089802690730399E-3</v>
      </c>
      <c r="AF128">
        <v>-0.19781486043987101</v>
      </c>
      <c r="AQ128" s="1">
        <f t="shared" si="20"/>
        <v>50678</v>
      </c>
      <c r="AR128" s="18">
        <f t="shared" si="20"/>
        <v>-9.8231787290570194E-2</v>
      </c>
      <c r="AS128" s="18">
        <f t="shared" si="12"/>
        <v>-8.8250278708491114E-2</v>
      </c>
      <c r="AT128" s="18">
        <f t="shared" si="13"/>
        <v>0.155465832922389</v>
      </c>
      <c r="AU128" s="18">
        <f t="shared" si="14"/>
        <v>-0.17100938778624761</v>
      </c>
      <c r="AV128" s="18">
        <f t="shared" si="15"/>
        <v>-2.4373613176223101E-2</v>
      </c>
      <c r="AW128" s="18">
        <f t="shared" si="16"/>
        <v>2.24753933300646E-2</v>
      </c>
      <c r="AX128" s="18">
        <f t="shared" si="21"/>
        <v>-4.7723382079753302E-15</v>
      </c>
      <c r="AY128" s="18">
        <f t="shared" si="21"/>
        <v>4.5324836143466602E-14</v>
      </c>
      <c r="AZ128" s="18">
        <f t="shared" si="19"/>
        <v>3.4646713661775866E-2</v>
      </c>
      <c r="BA128" s="18">
        <f t="shared" si="18"/>
        <v>-0.169277127047262</v>
      </c>
    </row>
    <row r="129" spans="1:53">
      <c r="A129" s="1">
        <v>50770</v>
      </c>
      <c r="B129">
        <v>-9.7086310711829896E-2</v>
      </c>
      <c r="C129" s="16">
        <v>-6.11421229277288E-16</v>
      </c>
      <c r="D129">
        <v>-8.7367775921405696E-2</v>
      </c>
      <c r="E129" s="16">
        <v>7.9865190240105099E-13</v>
      </c>
      <c r="F129">
        <v>0.15391117459202999</v>
      </c>
      <c r="G129">
        <v>2.20815451628384E-2</v>
      </c>
      <c r="H129">
        <v>-1.8952900860741601E-2</v>
      </c>
      <c r="I129" s="16">
        <v>-4.6177739983728499E-15</v>
      </c>
      <c r="J129" s="16">
        <v>4.5156197552615602E-14</v>
      </c>
      <c r="K129" s="16">
        <v>-5.4977061651994696E-16</v>
      </c>
      <c r="L129">
        <v>-2.3846821434824601E-2</v>
      </c>
      <c r="M129">
        <v>0</v>
      </c>
      <c r="N129">
        <v>0</v>
      </c>
      <c r="O129" s="16">
        <v>8.5681587948570799E-14</v>
      </c>
      <c r="P129">
        <v>0</v>
      </c>
      <c r="Q129">
        <v>-0.14937901621463401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s="16">
        <v>1.3995261138071699E-15</v>
      </c>
      <c r="Z129" s="16">
        <v>-6.9146060953713003E-16</v>
      </c>
      <c r="AA129" s="16">
        <v>1.14883366605054E-15</v>
      </c>
      <c r="AB129" s="16">
        <v>6.0218692002298198E-16</v>
      </c>
      <c r="AC129" s="16">
        <v>2.2908291008576902E-15</v>
      </c>
      <c r="AD129" s="16">
        <v>3.1026190516989201E-15</v>
      </c>
      <c r="AE129">
        <v>6.0376290077066999E-3</v>
      </c>
      <c r="AF129">
        <v>-0.194602476379928</v>
      </c>
      <c r="AQ129" s="1">
        <f t="shared" si="20"/>
        <v>50770</v>
      </c>
      <c r="AR129" s="18">
        <f t="shared" si="20"/>
        <v>-9.7086310711829896E-2</v>
      </c>
      <c r="AS129" s="18">
        <f t="shared" si="12"/>
        <v>-8.7367775921406307E-2</v>
      </c>
      <c r="AT129" s="18">
        <f t="shared" si="13"/>
        <v>0.15391117459282863</v>
      </c>
      <c r="AU129" s="18">
        <f t="shared" si="14"/>
        <v>-0.16833191707537562</v>
      </c>
      <c r="AV129" s="18">
        <f t="shared" si="15"/>
        <v>-2.3846821434824601E-2</v>
      </c>
      <c r="AW129" s="18">
        <f t="shared" si="16"/>
        <v>2.20815451628384E-2</v>
      </c>
      <c r="AX129" s="18">
        <f t="shared" si="21"/>
        <v>-4.6177739983728499E-15</v>
      </c>
      <c r="AY129" s="18">
        <f t="shared" si="21"/>
        <v>4.5156197552615602E-14</v>
      </c>
      <c r="AZ129" s="18">
        <f t="shared" si="19"/>
        <v>3.4575362400409856E-2</v>
      </c>
      <c r="BA129" s="18">
        <f t="shared" si="18"/>
        <v>-0.16606474298731899</v>
      </c>
    </row>
    <row r="130" spans="1:53">
      <c r="A130" s="1">
        <v>50860</v>
      </c>
      <c r="B130">
        <v>-9.5955038724581804E-2</v>
      </c>
      <c r="C130" s="16">
        <v>-6.0753352420470799E-16</v>
      </c>
      <c r="D130">
        <v>-8.6494098162191599E-2</v>
      </c>
      <c r="E130" s="16">
        <v>5.5600763106626899E-13</v>
      </c>
      <c r="F130">
        <v>0.15237206284610899</v>
      </c>
      <c r="G130">
        <v>2.16939701557387E-2</v>
      </c>
      <c r="H130">
        <v>-1.7840900604175699E-2</v>
      </c>
      <c r="I130" s="16">
        <v>-4.46749140742063E-15</v>
      </c>
      <c r="J130" s="16">
        <v>4.4983152256700099E-14</v>
      </c>
      <c r="K130" s="16">
        <v>-5.4114603963447898E-16</v>
      </c>
      <c r="L130">
        <v>-2.3331662602699699E-2</v>
      </c>
      <c r="M130">
        <v>0</v>
      </c>
      <c r="N130">
        <v>0</v>
      </c>
      <c r="O130" s="16">
        <v>8.5316997501576104E-14</v>
      </c>
      <c r="P130">
        <v>0</v>
      </c>
      <c r="Q130">
        <v>-0.14788831547242301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s="16">
        <v>1.3837321415351599E-15</v>
      </c>
      <c r="Z130" s="16">
        <v>-6.8320642679449099E-16</v>
      </c>
      <c r="AA130" s="16">
        <v>1.13715190389106E-15</v>
      </c>
      <c r="AB130" s="16">
        <v>5.9641747299958097E-16</v>
      </c>
      <c r="AC130" s="16">
        <v>2.2673782258797599E-15</v>
      </c>
      <c r="AD130" s="16">
        <v>3.0696535657018699E-15</v>
      </c>
      <c r="AE130">
        <v>5.9671438123877901E-3</v>
      </c>
      <c r="AF130">
        <v>-0.19147683875114699</v>
      </c>
      <c r="AQ130" s="1">
        <f t="shared" si="20"/>
        <v>50860</v>
      </c>
      <c r="AR130" s="18">
        <f t="shared" si="20"/>
        <v>-9.5955038724581804E-2</v>
      </c>
      <c r="AS130" s="18">
        <f t="shared" ref="AS130:AS164" si="22">+C130+D130</f>
        <v>-8.6494098162192209E-2</v>
      </c>
      <c r="AT130" s="18">
        <f t="shared" ref="AT130:AT164" si="23">+E130+F130</f>
        <v>0.15237206284666499</v>
      </c>
      <c r="AU130" s="18">
        <f t="shared" ref="AU130:AU164" si="24">+H130+Q130</f>
        <v>-0.16572921607659871</v>
      </c>
      <c r="AV130" s="18">
        <f t="shared" ref="AV130:AV164" si="25">+L130</f>
        <v>-2.3331662602699699E-2</v>
      </c>
      <c r="AW130" s="18">
        <f t="shared" ref="AW130:AW164" si="26">+G130</f>
        <v>2.16939701557387E-2</v>
      </c>
      <c r="AX130" s="18">
        <f t="shared" si="21"/>
        <v>-4.46749140742063E-15</v>
      </c>
      <c r="AY130" s="18">
        <f t="shared" si="21"/>
        <v>4.4983152256700099E-14</v>
      </c>
      <c r="AZ130" s="18">
        <f t="shared" si="19"/>
        <v>3.4504877205090198E-2</v>
      </c>
      <c r="BA130" s="18">
        <f t="shared" ref="BA130:BA132" si="27">+SUM(AR130:AZ130)</f>
        <v>-0.16293910535853801</v>
      </c>
    </row>
    <row r="131" spans="1:53">
      <c r="A131" s="1">
        <v>50951</v>
      </c>
      <c r="B131">
        <v>-9.4837776823610997E-2</v>
      </c>
      <c r="C131" s="16">
        <v>-6.0363298730277005E-16</v>
      </c>
      <c r="D131">
        <v>-8.5629157180569695E-2</v>
      </c>
      <c r="E131" s="16">
        <v>3.8698558985007498E-13</v>
      </c>
      <c r="F131">
        <v>0.15084834221764801</v>
      </c>
      <c r="G131">
        <v>2.1312555362649799E-2</v>
      </c>
      <c r="H131">
        <v>-1.67856826985858E-2</v>
      </c>
      <c r="I131" s="16">
        <v>-4.32135429260645E-15</v>
      </c>
      <c r="J131" s="16">
        <v>4.4805876449282203E-14</v>
      </c>
      <c r="K131" s="16">
        <v>-5.3269967598287899E-16</v>
      </c>
      <c r="L131">
        <v>-2.2827938559430098E-2</v>
      </c>
      <c r="M131">
        <v>0</v>
      </c>
      <c r="N131">
        <v>0</v>
      </c>
      <c r="O131" s="16">
        <v>8.4950173106625602E-14</v>
      </c>
      <c r="P131">
        <v>0</v>
      </c>
      <c r="Q131">
        <v>-0.14641244534058301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s="16">
        <v>1.3681424592632301E-15</v>
      </c>
      <c r="Z131" s="16">
        <v>-6.7511313500922796E-16</v>
      </c>
      <c r="AA131" s="16">
        <v>1.1255793955616699E-15</v>
      </c>
      <c r="AB131" s="16">
        <v>5.9067553345634996E-16</v>
      </c>
      <c r="AC131" s="16">
        <v>2.2441771251126799E-15</v>
      </c>
      <c r="AD131" s="16">
        <v>3.03712117190057E-15</v>
      </c>
      <c r="AE131">
        <v>5.8975134434377397E-3</v>
      </c>
      <c r="AF131">
        <v>-0.18843458957852299</v>
      </c>
      <c r="AQ131" s="1">
        <f t="shared" si="20"/>
        <v>50951</v>
      </c>
      <c r="AR131" s="18">
        <f t="shared" si="20"/>
        <v>-9.4837776823610997E-2</v>
      </c>
      <c r="AS131" s="18">
        <f t="shared" si="22"/>
        <v>-8.5629157180570292E-2</v>
      </c>
      <c r="AT131" s="18">
        <f t="shared" si="23"/>
        <v>0.150848342218035</v>
      </c>
      <c r="AU131" s="18">
        <f t="shared" si="24"/>
        <v>-0.1631981280391688</v>
      </c>
      <c r="AV131" s="18">
        <f t="shared" si="25"/>
        <v>-2.2827938559430098E-2</v>
      </c>
      <c r="AW131" s="18">
        <f t="shared" si="26"/>
        <v>2.1312555362649799E-2</v>
      </c>
      <c r="AX131" s="18">
        <f t="shared" si="21"/>
        <v>-4.32135429260645E-15</v>
      </c>
      <c r="AY131" s="18">
        <f t="shared" si="21"/>
        <v>4.4805876449282203E-14</v>
      </c>
      <c r="AZ131" s="18">
        <f t="shared" ref="AZ131:AZ132" si="28">AF131-SUM(AR131:AY131)+0.028537733392609</f>
        <v>3.4435246836140923E-2</v>
      </c>
      <c r="BA131" s="18">
        <f t="shared" si="27"/>
        <v>-0.15989685618591398</v>
      </c>
    </row>
    <row r="132" spans="1:53">
      <c r="A132" s="1">
        <v>51043</v>
      </c>
      <c r="B132">
        <v>-9.3734333493014105E-2</v>
      </c>
      <c r="C132" s="16">
        <v>-5.9972100743656703E-16</v>
      </c>
      <c r="D132">
        <v>-8.4772865608764E-2</v>
      </c>
      <c r="E132" s="16">
        <v>2.6924814612847498E-13</v>
      </c>
      <c r="F132">
        <v>0.14933985879547201</v>
      </c>
      <c r="G132">
        <v>2.09371942339318E-2</v>
      </c>
      <c r="H132">
        <v>-1.57843831720916E-2</v>
      </c>
      <c r="I132" s="16">
        <v>-4.17923134096909E-15</v>
      </c>
      <c r="J132" s="16">
        <v>4.4624541545722797E-14</v>
      </c>
      <c r="K132" s="16">
        <v>-5.2442660774633498E-16</v>
      </c>
      <c r="L132">
        <v>-2.2335446866154501E-2</v>
      </c>
      <c r="M132">
        <v>0</v>
      </c>
      <c r="N132">
        <v>0</v>
      </c>
      <c r="O132" s="16">
        <v>8.4581220387022606E-14</v>
      </c>
      <c r="P132">
        <v>0</v>
      </c>
      <c r="Q132">
        <v>-0.144951259676942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s="16">
        <v>1.3527530240862399E-15</v>
      </c>
      <c r="Z132" s="16">
        <v>-6.6717338691051997E-16</v>
      </c>
      <c r="AA132" s="16">
        <v>1.1141161436148799E-15</v>
      </c>
      <c r="AB132" s="16">
        <v>5.8496358384366204E-16</v>
      </c>
      <c r="AC132" s="16">
        <v>2.2212223871758099E-15</v>
      </c>
      <c r="AD132" s="16">
        <v>3.00501000018503E-15</v>
      </c>
      <c r="AE132">
        <v>5.8287268185738001E-3</v>
      </c>
      <c r="AF132">
        <v>-0.185472508968586</v>
      </c>
      <c r="AQ132" s="1">
        <f t="shared" si="20"/>
        <v>51043</v>
      </c>
      <c r="AR132" s="18">
        <f t="shared" si="20"/>
        <v>-9.3734333493014105E-2</v>
      </c>
      <c r="AS132" s="18">
        <f t="shared" si="22"/>
        <v>-8.4772865608764597E-2</v>
      </c>
      <c r="AT132" s="18">
        <f t="shared" si="23"/>
        <v>0.14933985879574127</v>
      </c>
      <c r="AU132" s="18">
        <f t="shared" si="24"/>
        <v>-0.16073564284903361</v>
      </c>
      <c r="AV132" s="18">
        <f t="shared" si="25"/>
        <v>-2.2335446866154501E-2</v>
      </c>
      <c r="AW132" s="18">
        <f t="shared" si="26"/>
        <v>2.09371942339318E-2</v>
      </c>
      <c r="AX132" s="18">
        <f t="shared" si="21"/>
        <v>-4.17923134096909E-15</v>
      </c>
      <c r="AY132" s="18">
        <f t="shared" si="21"/>
        <v>4.4624541545722797E-14</v>
      </c>
      <c r="AZ132" s="18">
        <f t="shared" si="28"/>
        <v>3.4366460211276276E-2</v>
      </c>
      <c r="BA132" s="18">
        <f t="shared" si="27"/>
        <v>-0.15693477557597701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822BE-C8A8-4B7A-89A6-560C345ECC77}">
  <sheetPr codeName="Sheet21"/>
  <dimension ref="A1:CI132"/>
  <sheetViews>
    <sheetView topLeftCell="M1" zoomScale="115" zoomScaleNormal="115" workbookViewId="0">
      <selection activeCell="X17" sqref="X17"/>
    </sheetView>
  </sheetViews>
  <sheetFormatPr defaultColWidth="8.85546875" defaultRowHeight="15"/>
  <cols>
    <col min="1" max="1" width="12.42578125" bestFit="1" customWidth="1"/>
    <col min="21" max="21" width="9.140625" style="8"/>
    <col min="25" max="25" width="10" bestFit="1" customWidth="1"/>
    <col min="36" max="40" width="9.140625" style="20"/>
    <col min="41" max="45" width="9.140625" style="22"/>
  </cols>
  <sheetData>
    <row r="1" spans="1:62">
      <c r="A1" t="s">
        <v>0</v>
      </c>
      <c r="B1" t="str">
        <f>+wFG_rstar_shock_decomposition!E1</f>
        <v>g</v>
      </c>
      <c r="C1" t="str">
        <f>+wFG_rstar_shock_decomposition!F1</f>
        <v>b_liq</v>
      </c>
      <c r="D1" t="str">
        <f>+wFG_rstar_shock_decomposition!G1</f>
        <v>b_safe</v>
      </c>
      <c r="E1" t="str">
        <f>+wFG_rstar_shock_decomposition!H1</f>
        <v>FF</v>
      </c>
      <c r="F1" t="str">
        <f>+wFG_rstar_shock_decomposition!I1</f>
        <v>z</v>
      </c>
      <c r="G1" t="str">
        <f>+wFG_rstar_shock_decomposition!J1</f>
        <v>p-mkp</v>
      </c>
      <c r="H1" t="str">
        <f>+wFG_rstar_shock_decomposition!K1</f>
        <v>w-mkp</v>
      </c>
      <c r="I1" t="str">
        <f>+wFG_rstar_shock_decomposition!L1</f>
        <v>pol</v>
      </c>
      <c r="J1" t="str">
        <f>+wFG_rstar_shock_decomposition!M1</f>
        <v>fg1</v>
      </c>
      <c r="K1" t="str">
        <f>+wFG_rstar_shock_decomposition!N1</f>
        <v>fg2</v>
      </c>
      <c r="L1" t="str">
        <f>+wFG_rstar_shock_decomposition!O1</f>
        <v>fg3</v>
      </c>
      <c r="M1" t="str">
        <f>+wFG_rstar_shock_decomposition!P1</f>
        <v>fg4</v>
      </c>
      <c r="N1" t="str">
        <f>+wFG_rstar_shock_decomposition!Q1</f>
        <v>fg5</v>
      </c>
      <c r="O1" t="str">
        <f>+wFG_rstar_shock_decomposition!R1</f>
        <v>fg6</v>
      </c>
      <c r="P1" t="str">
        <f>+wFG_rstar_shock_decomposition!S1</f>
        <v>pi-LR</v>
      </c>
      <c r="Q1" t="str">
        <f>+wFG_rstar_shock_decomposition!T1</f>
        <v>mu</v>
      </c>
      <c r="R1" t="str">
        <f>+wFG_rstar_shock_decomposition!U1</f>
        <v>me</v>
      </c>
      <c r="S1" t="str">
        <f>+wFG_rstar_shock_decomposition!V1</f>
        <v>zp</v>
      </c>
      <c r="T1" t="str">
        <f>+wFG_rstar_shock_decomposition!W1</f>
        <v>dt</v>
      </c>
      <c r="U1" s="8" t="s">
        <v>69</v>
      </c>
      <c r="X1" t="s">
        <v>66</v>
      </c>
      <c r="Y1" t="s">
        <v>13</v>
      </c>
      <c r="Z1" t="s">
        <v>67</v>
      </c>
      <c r="AA1" t="s">
        <v>70</v>
      </c>
      <c r="AB1" t="s">
        <v>71</v>
      </c>
      <c r="AC1" t="s">
        <v>76</v>
      </c>
      <c r="AD1" t="s">
        <v>72</v>
      </c>
      <c r="AE1" t="s">
        <v>75</v>
      </c>
      <c r="AF1" t="s">
        <v>73</v>
      </c>
      <c r="AG1" t="s">
        <v>74</v>
      </c>
      <c r="AH1" t="s">
        <v>68</v>
      </c>
      <c r="AI1" t="s">
        <v>42</v>
      </c>
      <c r="AJ1" s="20" t="s">
        <v>77</v>
      </c>
      <c r="AK1" s="20" t="s">
        <v>78</v>
      </c>
      <c r="AL1" s="20" t="s">
        <v>67</v>
      </c>
      <c r="AM1" s="20" t="s">
        <v>68</v>
      </c>
      <c r="AN1" s="20" t="s">
        <v>79</v>
      </c>
      <c r="AO1" s="22" t="s">
        <v>77</v>
      </c>
      <c r="AP1" s="22" t="s">
        <v>78</v>
      </c>
      <c r="AQ1" s="22" t="s">
        <v>67</v>
      </c>
      <c r="AR1" s="22" t="s">
        <v>68</v>
      </c>
      <c r="AS1" s="22" t="s">
        <v>79</v>
      </c>
      <c r="AT1" s="22"/>
      <c r="AU1" s="22"/>
      <c r="AV1" s="22"/>
      <c r="AW1" s="22"/>
    </row>
    <row r="2" spans="1:62">
      <c r="A2" s="1">
        <v>39172</v>
      </c>
      <c r="B2">
        <f>+wFG_rstar_shock_decomposition!E2</f>
        <v>-0.10116499029808</v>
      </c>
      <c r="C2">
        <f>+wFG_rstar_shock_decomposition!F2</f>
        <v>-0.14808542456621801</v>
      </c>
      <c r="D2">
        <f>+wFG_rstar_shock_decomposition!G2</f>
        <v>0.49991387508665402</v>
      </c>
      <c r="E2">
        <f>+wFG_rstar_shock_decomposition!H2</f>
        <v>-2.343352467547E-2</v>
      </c>
      <c r="F2">
        <f>+wFG_rstar_shock_decomposition!I2</f>
        <v>0.13159806530743301</v>
      </c>
      <c r="G2">
        <f>+wFG_rstar_shock_decomposition!J2</f>
        <v>3.8359980442891401E-16</v>
      </c>
      <c r="H2">
        <f>+wFG_rstar_shock_decomposition!K2</f>
        <v>-3.6594233313568802E-15</v>
      </c>
      <c r="I2">
        <f>+wFG_rstar_shock_decomposition!L2</f>
        <v>1.4552564246693899E-14</v>
      </c>
      <c r="J2">
        <f>+wFG_rstar_shock_decomposition!M2</f>
        <v>0</v>
      </c>
      <c r="K2">
        <f>+wFG_rstar_shock_decomposition!N2</f>
        <v>0</v>
      </c>
      <c r="L2">
        <f>+wFG_rstar_shock_decomposition!O2</f>
        <v>0</v>
      </c>
      <c r="M2">
        <f>+wFG_rstar_shock_decomposition!P2</f>
        <v>0</v>
      </c>
      <c r="N2">
        <f>+wFG_rstar_shock_decomposition!Q2</f>
        <v>0</v>
      </c>
      <c r="O2">
        <f>+wFG_rstar_shock_decomposition!R2</f>
        <v>0</v>
      </c>
      <c r="P2">
        <f>+wFG_rstar_shock_decomposition!S2</f>
        <v>1.6220867641150401E-13</v>
      </c>
      <c r="Q2">
        <f>+wFG_rstar_shock_decomposition!T2</f>
        <v>-4.6038989020964899E-2</v>
      </c>
      <c r="R2">
        <f>+wFG_rstar_shock_decomposition!U2</f>
        <v>0</v>
      </c>
      <c r="S2">
        <f>+wFG_rstar_shock_decomposition!V2</f>
        <v>1.0149409321861201E-2</v>
      </c>
      <c r="T2">
        <f>+wFG_rstar_shock_decomposition!W2</f>
        <v>2.8537733392609E-2</v>
      </c>
      <c r="U2" s="8">
        <f>+wFG_rstar_shock_decomposition!D2</f>
        <v>0.35147615454799802</v>
      </c>
      <c r="Y2" s="1">
        <f>+A2</f>
        <v>39172</v>
      </c>
      <c r="Z2" s="18">
        <f>+B2</f>
        <v>-0.10116499029808</v>
      </c>
      <c r="AA2" s="18">
        <f>+C2</f>
        <v>-0.14808542456621801</v>
      </c>
      <c r="AB2" s="18">
        <f>+D2</f>
        <v>0.49991387508665402</v>
      </c>
      <c r="AC2" s="18">
        <f>+F2+S2</f>
        <v>0.14174747462929421</v>
      </c>
      <c r="AD2" s="18">
        <f>+E2</f>
        <v>-2.343352467547E-2</v>
      </c>
      <c r="AE2" s="18">
        <f>+Q2</f>
        <v>-4.6038989020964899E-2</v>
      </c>
      <c r="AF2" s="18">
        <f>+G2</f>
        <v>3.8359980442891401E-16</v>
      </c>
      <c r="AG2" s="18">
        <f>+H2</f>
        <v>-3.6594233313568802E-15</v>
      </c>
      <c r="AH2" s="18">
        <f>+SUM(T2,I2:P2)</f>
        <v>2.8537733392785758E-2</v>
      </c>
      <c r="AI2" s="18">
        <f t="shared" ref="AI2:AI33" si="0">+SUM(Z2:AH2)</f>
        <v>0.3514761545479978</v>
      </c>
      <c r="AJ2" s="21">
        <f>SUM(AC2+AE2)</f>
        <v>9.5708485608329313E-2</v>
      </c>
      <c r="AK2" s="21">
        <f>AB2+AA2+AD2</f>
        <v>0.32839492584496599</v>
      </c>
      <c r="AL2" s="21">
        <f>Z2</f>
        <v>-0.10116499029808</v>
      </c>
      <c r="AM2" s="21">
        <f>AH2</f>
        <v>2.8537733392785758E-2</v>
      </c>
      <c r="AN2" s="21">
        <f>SUM(AJ2:AM2)</f>
        <v>0.35147615454800107</v>
      </c>
      <c r="AO2" s="23"/>
      <c r="AP2" s="23"/>
      <c r="AQ2" s="23"/>
      <c r="AR2" s="23"/>
      <c r="AS2" s="23"/>
    </row>
    <row r="3" spans="1:62">
      <c r="A3" s="1">
        <v>39263</v>
      </c>
      <c r="B3">
        <f>+wFG_rstar_shock_decomposition!E3</f>
        <v>-9.1415602048891598E-2</v>
      </c>
      <c r="C3">
        <f>+wFG_rstar_shock_decomposition!F3</f>
        <v>-0.16817797066353801</v>
      </c>
      <c r="D3">
        <f>+wFG_rstar_shock_decomposition!G3</f>
        <v>0.55181563496361996</v>
      </c>
      <c r="E3">
        <f>+wFG_rstar_shock_decomposition!H3</f>
        <v>-1.7256471294960898E-2</v>
      </c>
      <c r="F3">
        <f>+wFG_rstar_shock_decomposition!I3</f>
        <v>0.114756438583211</v>
      </c>
      <c r="G3">
        <f>+wFG_rstar_shock_decomposition!J3</f>
        <v>5.4879434627052497E-16</v>
      </c>
      <c r="H3">
        <f>+wFG_rstar_shock_decomposition!K3</f>
        <v>-2.4440354632060701E-15</v>
      </c>
      <c r="I3">
        <f>+wFG_rstar_shock_decomposition!L3</f>
        <v>1.34336526406168E-14</v>
      </c>
      <c r="J3">
        <f>+wFG_rstar_shock_decomposition!M3</f>
        <v>0</v>
      </c>
      <c r="K3">
        <f>+wFG_rstar_shock_decomposition!N3</f>
        <v>0</v>
      </c>
      <c r="L3">
        <f>+wFG_rstar_shock_decomposition!O3</f>
        <v>0</v>
      </c>
      <c r="M3">
        <f>+wFG_rstar_shock_decomposition!P3</f>
        <v>0</v>
      </c>
      <c r="N3">
        <f>+wFG_rstar_shock_decomposition!Q3</f>
        <v>0</v>
      </c>
      <c r="O3">
        <f>+wFG_rstar_shock_decomposition!R3</f>
        <v>0</v>
      </c>
      <c r="P3">
        <f>+wFG_rstar_shock_decomposition!S3</f>
        <v>1.62912588605182E-13</v>
      </c>
      <c r="Q3">
        <f>+wFG_rstar_shock_decomposition!T3</f>
        <v>-3.9016156994497099E-2</v>
      </c>
      <c r="R3">
        <f>+wFG_rstar_shock_decomposition!U3</f>
        <v>0</v>
      </c>
      <c r="S3">
        <f>+wFG_rstar_shock_decomposition!V3</f>
        <v>-0.12701248220139899</v>
      </c>
      <c r="T3">
        <f>+wFG_rstar_shock_decomposition!W3</f>
        <v>2.81751156763137E-2</v>
      </c>
      <c r="U3" s="8">
        <f>+wFG_rstar_shock_decomposition!D3</f>
        <v>0.25186850602003202</v>
      </c>
      <c r="Y3" s="1">
        <f t="shared" ref="Y3:Y34" si="1">+A3</f>
        <v>39263</v>
      </c>
      <c r="Z3" s="18">
        <f t="shared" ref="Z3:Z66" si="2">+B3</f>
        <v>-9.1415602048891598E-2</v>
      </c>
      <c r="AA3" s="18">
        <f t="shared" ref="AA3:AA66" si="3">+C3</f>
        <v>-0.16817797066353801</v>
      </c>
      <c r="AB3" s="18">
        <f t="shared" ref="AB3:AB66" si="4">+D3</f>
        <v>0.55181563496361996</v>
      </c>
      <c r="AC3" s="18">
        <f t="shared" ref="AC3:AC66" si="5">+F3+S3</f>
        <v>-1.2256043618187995E-2</v>
      </c>
      <c r="AD3" s="18">
        <f t="shared" ref="AD3:AD66" si="6">+E3</f>
        <v>-1.7256471294960898E-2</v>
      </c>
      <c r="AE3" s="18">
        <f t="shared" ref="AE3:AE66" si="7">+Q3</f>
        <v>-3.9016156994497099E-2</v>
      </c>
      <c r="AF3" s="18">
        <f t="shared" ref="AF3:AF66" si="8">+G3</f>
        <v>5.4879434627052497E-16</v>
      </c>
      <c r="AG3" s="18">
        <f t="shared" ref="AG3:AG66" si="9">+H3</f>
        <v>-2.4440354632060701E-15</v>
      </c>
      <c r="AH3" s="18">
        <f t="shared" ref="AH3:AH66" si="10">+SUM(T3,I3:P3)</f>
        <v>2.8175115676490045E-2</v>
      </c>
      <c r="AI3" s="18">
        <f t="shared" si="0"/>
        <v>0.25186850602003252</v>
      </c>
      <c r="AJ3" s="21">
        <f t="shared" ref="AJ3:AJ66" si="11">SUM(AC3+AE3)</f>
        <v>-5.1272200612685094E-2</v>
      </c>
      <c r="AK3" s="21">
        <f t="shared" ref="AK3:AK66" si="12">AB3+AA3+AD3</f>
        <v>0.36638119300512106</v>
      </c>
      <c r="AL3" s="21">
        <f t="shared" ref="AL3:AL66" si="13">Z3</f>
        <v>-9.1415602048891598E-2</v>
      </c>
      <c r="AM3" s="21">
        <f t="shared" ref="AM3:AM66" si="14">AH3</f>
        <v>2.8175115676490045E-2</v>
      </c>
      <c r="AN3" s="21">
        <f t="shared" ref="AN3:AN66" si="15">SUM(AJ3:AM3)</f>
        <v>0.25186850602003441</v>
      </c>
      <c r="AO3" s="23">
        <f>(AJ3-AJ2)/($AN3-$AN2)</f>
        <v>1.4755963863532717</v>
      </c>
      <c r="AP3" s="23">
        <f t="shared" ref="AP3:AS3" si="16">(AK3-AK2)/($AN3-$AN2)</f>
        <v>-0.38135893901249701</v>
      </c>
      <c r="AQ3" s="23">
        <f t="shared" si="16"/>
        <v>-9.7877907904342157E-2</v>
      </c>
      <c r="AR3" s="23">
        <f t="shared" si="16"/>
        <v>3.6404605635670766E-3</v>
      </c>
      <c r="AS3" s="23">
        <f t="shared" si="16"/>
        <v>1</v>
      </c>
      <c r="AT3" s="18"/>
      <c r="AU3" s="18"/>
      <c r="AV3" s="18"/>
      <c r="AW3" s="18"/>
      <c r="AX3" s="18"/>
    </row>
    <row r="4" spans="1:62">
      <c r="A4" s="1">
        <v>39355</v>
      </c>
      <c r="B4">
        <f>+wFG_rstar_shock_decomposition!E4</f>
        <v>-9.5807612147910698E-2</v>
      </c>
      <c r="C4">
        <f>+wFG_rstar_shock_decomposition!F4</f>
        <v>-0.33979271461635702</v>
      </c>
      <c r="D4">
        <f>+wFG_rstar_shock_decomposition!G4</f>
        <v>0.56002226080116702</v>
      </c>
      <c r="E4">
        <f>+wFG_rstar_shock_decomposition!H4</f>
        <v>-5.1006151755923997E-2</v>
      </c>
      <c r="F4">
        <f>+wFG_rstar_shock_decomposition!I4</f>
        <v>0.13362002273225801</v>
      </c>
      <c r="G4">
        <f>+wFG_rstar_shock_decomposition!J4</f>
        <v>2.5037010554592901E-16</v>
      </c>
      <c r="H4">
        <f>+wFG_rstar_shock_decomposition!K4</f>
        <v>-1.4001092115681899E-15</v>
      </c>
      <c r="I4">
        <f>+wFG_rstar_shock_decomposition!L4</f>
        <v>1.39806094816383E-14</v>
      </c>
      <c r="J4">
        <f>+wFG_rstar_shock_decomposition!M4</f>
        <v>0</v>
      </c>
      <c r="K4">
        <f>+wFG_rstar_shock_decomposition!N4</f>
        <v>0</v>
      </c>
      <c r="L4">
        <f>+wFG_rstar_shock_decomposition!O4</f>
        <v>0</v>
      </c>
      <c r="M4">
        <f>+wFG_rstar_shock_decomposition!P4</f>
        <v>0</v>
      </c>
      <c r="N4">
        <f>+wFG_rstar_shock_decomposition!Q4</f>
        <v>0</v>
      </c>
      <c r="O4">
        <f>+wFG_rstar_shock_decomposition!R4</f>
        <v>0</v>
      </c>
      <c r="P4">
        <f>+wFG_rstar_shock_decomposition!S4</f>
        <v>1.6359680119666501E-13</v>
      </c>
      <c r="Q4">
        <f>+wFG_rstar_shock_decomposition!T4</f>
        <v>-5.63059125769753E-2</v>
      </c>
      <c r="R4">
        <f>+wFG_rstar_shock_decomposition!U4</f>
        <v>0</v>
      </c>
      <c r="S4">
        <f>+wFG_rstar_shock_decomposition!V4</f>
        <v>-0.16193125561330499</v>
      </c>
      <c r="T4">
        <f>+wFG_rstar_shock_decomposition!W4</f>
        <v>2.7817345433641699E-2</v>
      </c>
      <c r="U4" s="8">
        <f>+wFG_rstar_shock_decomposition!D4</f>
        <v>1.66159822567713E-2</v>
      </c>
      <c r="Y4" s="1">
        <f t="shared" si="1"/>
        <v>39355</v>
      </c>
      <c r="Z4" s="18">
        <f t="shared" si="2"/>
        <v>-9.5807612147910698E-2</v>
      </c>
      <c r="AA4" s="18">
        <f t="shared" si="3"/>
        <v>-0.33979271461635702</v>
      </c>
      <c r="AB4" s="18">
        <f t="shared" si="4"/>
        <v>0.56002226080116702</v>
      </c>
      <c r="AC4" s="18">
        <f t="shared" si="5"/>
        <v>-2.8311232881046977E-2</v>
      </c>
      <c r="AD4" s="18">
        <f t="shared" si="6"/>
        <v>-5.1006151755923997E-2</v>
      </c>
      <c r="AE4" s="18">
        <f t="shared" si="7"/>
        <v>-5.63059125769753E-2</v>
      </c>
      <c r="AF4" s="18">
        <f t="shared" si="8"/>
        <v>2.5037010554592901E-16</v>
      </c>
      <c r="AG4" s="18">
        <f t="shared" si="9"/>
        <v>-1.4001092115681899E-15</v>
      </c>
      <c r="AH4" s="18">
        <f t="shared" si="10"/>
        <v>2.7817345433819279E-2</v>
      </c>
      <c r="AI4" s="18">
        <f t="shared" si="0"/>
        <v>1.6615982256771127E-2</v>
      </c>
      <c r="AJ4" s="21">
        <f t="shared" si="11"/>
        <v>-8.4617145458022278E-2</v>
      </c>
      <c r="AK4" s="21">
        <f t="shared" si="12"/>
        <v>0.16922339442888601</v>
      </c>
      <c r="AL4" s="21">
        <f t="shared" si="13"/>
        <v>-9.5807612147910698E-2</v>
      </c>
      <c r="AM4" s="21">
        <f t="shared" si="14"/>
        <v>2.7817345433819279E-2</v>
      </c>
      <c r="AN4" s="21">
        <f t="shared" si="15"/>
        <v>1.6615982256772313E-2</v>
      </c>
      <c r="AO4" s="23">
        <f t="shared" ref="AO4:AO67" si="17">(AJ4-AJ3)/($AN4-$AN3)</f>
        <v>0.14174107172976672</v>
      </c>
      <c r="AP4" s="23">
        <f t="shared" ref="AP4:AP67" si="18">(AK4-AK3)/($AN4-$AN3)</f>
        <v>0.83806879272690693</v>
      </c>
      <c r="AQ4" s="23">
        <f t="shared" ref="AQ4:AQ67" si="19">(AL4-AL3)/($AN4-$AN3)</f>
        <v>1.8669343175416221E-2</v>
      </c>
      <c r="AR4" s="23">
        <f t="shared" ref="AR4:AR67" si="20">(AM4-AM3)/($AN4-$AN3)</f>
        <v>1.5207923679101309E-3</v>
      </c>
      <c r="AS4" s="23">
        <f t="shared" ref="AS4:AS67" si="21">(AN4-AN3)/($AN4-$AN3)</f>
        <v>1</v>
      </c>
      <c r="AT4" s="18"/>
      <c r="AU4" s="18"/>
      <c r="AV4" s="18"/>
      <c r="AW4" s="18"/>
      <c r="AX4" s="18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</row>
    <row r="5" spans="1:62">
      <c r="A5" s="1">
        <v>39447</v>
      </c>
      <c r="B5">
        <f>+wFG_rstar_shock_decomposition!E5</f>
        <v>-9.28572460411968E-2</v>
      </c>
      <c r="C5">
        <f>+wFG_rstar_shock_decomposition!F5</f>
        <v>-0.47721599214238702</v>
      </c>
      <c r="D5">
        <f>+wFG_rstar_shock_decomposition!G5</f>
        <v>0.53555175219462903</v>
      </c>
      <c r="E5">
        <f>+wFG_rstar_shock_decomposition!H5</f>
        <v>-8.5101433642590804E-2</v>
      </c>
      <c r="F5">
        <f>+wFG_rstar_shock_decomposition!I5</f>
        <v>0.136427948159905</v>
      </c>
      <c r="G5">
        <f>+wFG_rstar_shock_decomposition!J5</f>
        <v>-2.6306487630997802E-16</v>
      </c>
      <c r="H5">
        <f>+wFG_rstar_shock_decomposition!K5</f>
        <v>-7.9837505956695004E-16</v>
      </c>
      <c r="I5">
        <f>+wFG_rstar_shock_decomposition!L5</f>
        <v>1.5589941740625801E-14</v>
      </c>
      <c r="J5">
        <f>+wFG_rstar_shock_decomposition!M5</f>
        <v>0</v>
      </c>
      <c r="K5">
        <f>+wFG_rstar_shock_decomposition!N5</f>
        <v>0</v>
      </c>
      <c r="L5">
        <f>+wFG_rstar_shock_decomposition!O5</f>
        <v>0</v>
      </c>
      <c r="M5">
        <f>+wFG_rstar_shock_decomposition!P5</f>
        <v>0</v>
      </c>
      <c r="N5">
        <f>+wFG_rstar_shock_decomposition!Q5</f>
        <v>0</v>
      </c>
      <c r="O5">
        <f>+wFG_rstar_shock_decomposition!R5</f>
        <v>0</v>
      </c>
      <c r="P5">
        <f>+wFG_rstar_shock_decomposition!S5</f>
        <v>1.63238342373083E-13</v>
      </c>
      <c r="Q5">
        <f>+wFG_rstar_shock_decomposition!T5</f>
        <v>-6.9077730500863396E-2</v>
      </c>
      <c r="R5">
        <f>+wFG_rstar_shock_decomposition!U5</f>
        <v>0</v>
      </c>
      <c r="S5">
        <f>+wFG_rstar_shock_decomposition!V5</f>
        <v>-0.13511370679031201</v>
      </c>
      <c r="T5">
        <f>+wFG_rstar_shock_decomposition!W5</f>
        <v>2.7464356509920899E-2</v>
      </c>
      <c r="U5" s="8">
        <f>+wFG_rstar_shock_decomposition!D5</f>
        <v>-0.159922052252716</v>
      </c>
      <c r="Y5" s="1">
        <f t="shared" si="1"/>
        <v>39447</v>
      </c>
      <c r="Z5" s="18">
        <f t="shared" si="2"/>
        <v>-9.28572460411968E-2</v>
      </c>
      <c r="AA5" s="18">
        <f t="shared" si="3"/>
        <v>-0.47721599214238702</v>
      </c>
      <c r="AB5" s="18">
        <f t="shared" si="4"/>
        <v>0.53555175219462903</v>
      </c>
      <c r="AC5" s="18">
        <f t="shared" si="5"/>
        <v>1.3142413695929889E-3</v>
      </c>
      <c r="AD5" s="18">
        <f t="shared" si="6"/>
        <v>-8.5101433642590804E-2</v>
      </c>
      <c r="AE5" s="18">
        <f t="shared" si="7"/>
        <v>-6.9077730500863396E-2</v>
      </c>
      <c r="AF5" s="18">
        <f t="shared" si="8"/>
        <v>-2.6306487630997802E-16</v>
      </c>
      <c r="AG5" s="18">
        <f t="shared" si="9"/>
        <v>-7.9837505956695004E-16</v>
      </c>
      <c r="AH5" s="18">
        <f t="shared" si="10"/>
        <v>2.7464356510099725E-2</v>
      </c>
      <c r="AI5" s="18">
        <f t="shared" si="0"/>
        <v>-0.1599220522527173</v>
      </c>
      <c r="AJ5" s="21">
        <f t="shared" si="11"/>
        <v>-6.7763489131270407E-2</v>
      </c>
      <c r="AK5" s="21">
        <f t="shared" si="12"/>
        <v>-2.6765673590348801E-2</v>
      </c>
      <c r="AL5" s="21">
        <f t="shared" si="13"/>
        <v>-9.28572460411968E-2</v>
      </c>
      <c r="AM5" s="21">
        <f t="shared" si="14"/>
        <v>2.7464356510099725E-2</v>
      </c>
      <c r="AN5" s="21">
        <f t="shared" si="15"/>
        <v>-0.15992205225271627</v>
      </c>
      <c r="AO5" s="23">
        <f t="shared" si="17"/>
        <v>-9.5467565239297031E-2</v>
      </c>
      <c r="AP5" s="23">
        <f t="shared" si="18"/>
        <v>1.1101804127580268</v>
      </c>
      <c r="AQ5" s="23">
        <f t="shared" si="19"/>
        <v>-1.6712353884031268E-2</v>
      </c>
      <c r="AR5" s="23">
        <f t="shared" si="20"/>
        <v>1.9995063653015905E-3</v>
      </c>
      <c r="AS5" s="23">
        <f t="shared" si="21"/>
        <v>1</v>
      </c>
      <c r="AT5" s="18"/>
      <c r="AU5" s="18"/>
      <c r="AV5" s="18"/>
      <c r="AW5" s="18"/>
      <c r="AX5" s="18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</row>
    <row r="6" spans="1:62">
      <c r="A6" s="1">
        <v>39538</v>
      </c>
      <c r="B6">
        <f>+wFG_rstar_shock_decomposition!E6</f>
        <v>-9.4503573302483102E-2</v>
      </c>
      <c r="C6">
        <f>+wFG_rstar_shock_decomposition!F6</f>
        <v>-0.63793934161025601</v>
      </c>
      <c r="D6">
        <f>+wFG_rstar_shock_decomposition!G6</f>
        <v>0.48092882731752601</v>
      </c>
      <c r="E6">
        <f>+wFG_rstar_shock_decomposition!H6</f>
        <v>-9.8599139881687101E-2</v>
      </c>
      <c r="F6">
        <f>+wFG_rstar_shock_decomposition!I6</f>
        <v>0.14786982116703401</v>
      </c>
      <c r="G6">
        <f>+wFG_rstar_shock_decomposition!J6</f>
        <v>1.47120079540184E-17</v>
      </c>
      <c r="H6">
        <f>+wFG_rstar_shock_decomposition!K6</f>
        <v>-1.49659762326061E-16</v>
      </c>
      <c r="I6">
        <f>+wFG_rstar_shock_decomposition!L6</f>
        <v>1.68625442678304E-14</v>
      </c>
      <c r="J6">
        <f>+wFG_rstar_shock_decomposition!M6</f>
        <v>0</v>
      </c>
      <c r="K6">
        <f>+wFG_rstar_shock_decomposition!N6</f>
        <v>0</v>
      </c>
      <c r="L6">
        <f>+wFG_rstar_shock_decomposition!O6</f>
        <v>0</v>
      </c>
      <c r="M6">
        <f>+wFG_rstar_shock_decomposition!P6</f>
        <v>0</v>
      </c>
      <c r="N6">
        <f>+wFG_rstar_shock_decomposition!Q6</f>
        <v>0</v>
      </c>
      <c r="O6">
        <f>+wFG_rstar_shock_decomposition!R6</f>
        <v>0</v>
      </c>
      <c r="P6">
        <f>+wFG_rstar_shock_decomposition!S6</f>
        <v>1.6300713842700299E-13</v>
      </c>
      <c r="Q6">
        <f>+wFG_rstar_shock_decomposition!T6</f>
        <v>-6.2903529816891096E-2</v>
      </c>
      <c r="R6">
        <f>+wFG_rstar_shock_decomposition!U6</f>
        <v>0</v>
      </c>
      <c r="S6">
        <f>+wFG_rstar_shock_decomposition!V6</f>
        <v>-0.25439602678284101</v>
      </c>
      <c r="T6">
        <f>+wFG_rstar_shock_decomposition!W6</f>
        <v>2.71160835975265E-2</v>
      </c>
      <c r="U6" s="8">
        <f>+wFG_rstar_shock_decomposition!D6</f>
        <v>-0.492426879311892</v>
      </c>
      <c r="Y6" s="1">
        <f t="shared" si="1"/>
        <v>39538</v>
      </c>
      <c r="Z6" s="18">
        <f t="shared" si="2"/>
        <v>-9.4503573302483102E-2</v>
      </c>
      <c r="AA6" s="18">
        <f t="shared" si="3"/>
        <v>-0.63793934161025601</v>
      </c>
      <c r="AB6" s="18">
        <f t="shared" si="4"/>
        <v>0.48092882731752601</v>
      </c>
      <c r="AC6" s="18">
        <f t="shared" si="5"/>
        <v>-0.106526205615807</v>
      </c>
      <c r="AD6" s="18">
        <f t="shared" si="6"/>
        <v>-9.8599139881687101E-2</v>
      </c>
      <c r="AE6" s="18">
        <f t="shared" si="7"/>
        <v>-6.2903529816891096E-2</v>
      </c>
      <c r="AF6" s="18">
        <f t="shared" si="8"/>
        <v>1.47120079540184E-17</v>
      </c>
      <c r="AG6" s="18">
        <f t="shared" si="9"/>
        <v>-1.49659762326061E-16</v>
      </c>
      <c r="AH6" s="18">
        <f t="shared" si="10"/>
        <v>2.711608359770637E-2</v>
      </c>
      <c r="AI6" s="18">
        <f t="shared" si="0"/>
        <v>-0.49242687931189211</v>
      </c>
      <c r="AJ6" s="21">
        <f t="shared" si="11"/>
        <v>-0.1694297354326981</v>
      </c>
      <c r="AK6" s="21">
        <f t="shared" si="12"/>
        <v>-0.25560965417441711</v>
      </c>
      <c r="AL6" s="21">
        <f t="shared" si="13"/>
        <v>-9.4503573302483102E-2</v>
      </c>
      <c r="AM6" s="21">
        <f t="shared" si="14"/>
        <v>2.711608359770637E-2</v>
      </c>
      <c r="AN6" s="21">
        <f t="shared" si="15"/>
        <v>-0.49242687931189189</v>
      </c>
      <c r="AO6" s="23">
        <f t="shared" si="17"/>
        <v>0.30575870792797311</v>
      </c>
      <c r="AP6" s="23">
        <f t="shared" si="18"/>
        <v>0.68824258164330687</v>
      </c>
      <c r="AQ6" s="23">
        <f t="shared" si="19"/>
        <v>4.9512883041343209E-3</v>
      </c>
      <c r="AR6" s="23">
        <f t="shared" si="20"/>
        <v>1.0474221245857993E-3</v>
      </c>
      <c r="AS6" s="23">
        <f t="shared" si="21"/>
        <v>1</v>
      </c>
      <c r="AT6" s="18"/>
      <c r="AU6" s="18"/>
      <c r="AV6" s="18"/>
      <c r="AW6" s="18"/>
      <c r="AX6" s="18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</row>
    <row r="7" spans="1:62">
      <c r="A7" s="1">
        <v>39629</v>
      </c>
      <c r="B7">
        <f>+wFG_rstar_shock_decomposition!E7</f>
        <v>-9.7453030409408406E-2</v>
      </c>
      <c r="C7">
        <f>+wFG_rstar_shock_decomposition!F7</f>
        <v>-0.60173872227559899</v>
      </c>
      <c r="D7">
        <f>+wFG_rstar_shock_decomposition!G7</f>
        <v>0.51265011203107302</v>
      </c>
      <c r="E7">
        <f>+wFG_rstar_shock_decomposition!H7</f>
        <v>-0.100503109065549</v>
      </c>
      <c r="F7">
        <f>+wFG_rstar_shock_decomposition!I7</f>
        <v>0.14329593049796999</v>
      </c>
      <c r="G7">
        <f>+wFG_rstar_shock_decomposition!J7</f>
        <v>1.28587845422192E-16</v>
      </c>
      <c r="H7">
        <f>+wFG_rstar_shock_decomposition!K7</f>
        <v>9.4075693347449101E-16</v>
      </c>
      <c r="I7">
        <f>+wFG_rstar_shock_decomposition!L7</f>
        <v>1.81643185624036E-14</v>
      </c>
      <c r="J7">
        <f>+wFG_rstar_shock_decomposition!M7</f>
        <v>0</v>
      </c>
      <c r="K7">
        <f>+wFG_rstar_shock_decomposition!N7</f>
        <v>0</v>
      </c>
      <c r="L7">
        <f>+wFG_rstar_shock_decomposition!O7</f>
        <v>0</v>
      </c>
      <c r="M7">
        <f>+wFG_rstar_shock_decomposition!P7</f>
        <v>0</v>
      </c>
      <c r="N7">
        <f>+wFG_rstar_shock_decomposition!Q7</f>
        <v>0</v>
      </c>
      <c r="O7">
        <f>+wFG_rstar_shock_decomposition!R7</f>
        <v>0</v>
      </c>
      <c r="P7">
        <f>+wFG_rstar_shock_decomposition!S7</f>
        <v>1.6292483876500601E-13</v>
      </c>
      <c r="Q7">
        <f>+wFG_rstar_shock_decomposition!T7</f>
        <v>-6.3892000981238303E-2</v>
      </c>
      <c r="R7">
        <f>+wFG_rstar_shock_decomposition!U7</f>
        <v>0</v>
      </c>
      <c r="S7">
        <f>+wFG_rstar_shock_decomposition!V7</f>
        <v>-0.29452842784282501</v>
      </c>
      <c r="T7">
        <f>+wFG_rstar_shock_decomposition!W7</f>
        <v>2.6772462227816499E-2</v>
      </c>
      <c r="U7" s="8">
        <f>+wFG_rstar_shock_decomposition!D7</f>
        <v>-0.47539678581757699</v>
      </c>
      <c r="Y7" s="1">
        <f t="shared" si="1"/>
        <v>39629</v>
      </c>
      <c r="Z7" s="18">
        <f t="shared" si="2"/>
        <v>-9.7453030409408406E-2</v>
      </c>
      <c r="AA7" s="18">
        <f t="shared" si="3"/>
        <v>-0.60173872227559899</v>
      </c>
      <c r="AB7" s="18">
        <f t="shared" si="4"/>
        <v>0.51265011203107302</v>
      </c>
      <c r="AC7" s="18">
        <f t="shared" si="5"/>
        <v>-0.15123249734485503</v>
      </c>
      <c r="AD7" s="18">
        <f t="shared" si="6"/>
        <v>-0.100503109065549</v>
      </c>
      <c r="AE7" s="18">
        <f t="shared" si="7"/>
        <v>-6.3892000981238303E-2</v>
      </c>
      <c r="AF7" s="18">
        <f t="shared" si="8"/>
        <v>1.28587845422192E-16</v>
      </c>
      <c r="AG7" s="18">
        <f t="shared" si="9"/>
        <v>9.4075693347449101E-16</v>
      </c>
      <c r="AH7" s="18">
        <f t="shared" si="10"/>
        <v>2.677246222799759E-2</v>
      </c>
      <c r="AI7" s="18">
        <f t="shared" si="0"/>
        <v>-0.47539678581757816</v>
      </c>
      <c r="AJ7" s="21">
        <f t="shared" si="11"/>
        <v>-0.21512449832609332</v>
      </c>
      <c r="AK7" s="21">
        <f t="shared" si="12"/>
        <v>-0.18959171931007496</v>
      </c>
      <c r="AL7" s="21">
        <f t="shared" si="13"/>
        <v>-9.7453030409408406E-2</v>
      </c>
      <c r="AM7" s="21">
        <f t="shared" si="14"/>
        <v>2.677246222799759E-2</v>
      </c>
      <c r="AN7" s="21">
        <f t="shared" si="15"/>
        <v>-0.47539678581757916</v>
      </c>
      <c r="AO7" s="23">
        <f t="shared" si="17"/>
        <v>-2.683177453409471</v>
      </c>
      <c r="AP7" s="23">
        <f t="shared" si="18"/>
        <v>3.8765456505796125</v>
      </c>
      <c r="AQ7" s="23">
        <f t="shared" si="19"/>
        <v>-0.17319089339763688</v>
      </c>
      <c r="AR7" s="23">
        <f t="shared" si="20"/>
        <v>-2.017730377249741E-2</v>
      </c>
      <c r="AS7" s="23">
        <f t="shared" si="21"/>
        <v>1</v>
      </c>
      <c r="AT7" s="18"/>
      <c r="AU7" s="18"/>
      <c r="AV7" s="18"/>
      <c r="AW7" s="18"/>
      <c r="AX7" s="18"/>
      <c r="AZ7" s="17"/>
      <c r="BA7" s="17"/>
      <c r="BB7" s="17"/>
      <c r="BC7" s="17"/>
      <c r="BD7" s="17"/>
      <c r="BE7" s="17"/>
      <c r="BF7" s="17"/>
      <c r="BG7" s="17"/>
      <c r="BH7" s="17"/>
      <c r="BI7" s="17"/>
    </row>
    <row r="8" spans="1:62">
      <c r="A8" s="1">
        <v>39721</v>
      </c>
      <c r="B8">
        <f>+wFG_rstar_shock_decomposition!E8</f>
        <v>-8.2949480993659494E-2</v>
      </c>
      <c r="C8">
        <f>+wFG_rstar_shock_decomposition!F8</f>
        <v>-0.71012196680319895</v>
      </c>
      <c r="D8">
        <f>+wFG_rstar_shock_decomposition!G8</f>
        <v>0.482826613552436</v>
      </c>
      <c r="E8">
        <f>+wFG_rstar_shock_decomposition!H8</f>
        <v>-9.9811080389714493E-2</v>
      </c>
      <c r="F8">
        <f>+wFG_rstar_shock_decomposition!I8</f>
        <v>0.142540204993026</v>
      </c>
      <c r="G8">
        <f>+wFG_rstar_shock_decomposition!J8</f>
        <v>-4.3849619980996501E-16</v>
      </c>
      <c r="H8">
        <f>+wFG_rstar_shock_decomposition!K8</f>
        <v>1.76077486348156E-15</v>
      </c>
      <c r="I8">
        <f>+wFG_rstar_shock_decomposition!L8</f>
        <v>1.6133420551396701E-14</v>
      </c>
      <c r="J8">
        <f>+wFG_rstar_shock_decomposition!M8</f>
        <v>0</v>
      </c>
      <c r="K8">
        <f>+wFG_rstar_shock_decomposition!N8</f>
        <v>0</v>
      </c>
      <c r="L8">
        <f>+wFG_rstar_shock_decomposition!O8</f>
        <v>0</v>
      </c>
      <c r="M8">
        <f>+wFG_rstar_shock_decomposition!P8</f>
        <v>0</v>
      </c>
      <c r="N8">
        <f>+wFG_rstar_shock_decomposition!Q8</f>
        <v>0</v>
      </c>
      <c r="O8">
        <f>+wFG_rstar_shock_decomposition!R8</f>
        <v>0</v>
      </c>
      <c r="P8">
        <f>+wFG_rstar_shock_decomposition!S8</f>
        <v>1.6112465723575101E-13</v>
      </c>
      <c r="Q8">
        <f>+wFG_rstar_shock_decomposition!T8</f>
        <v>-5.5883768839224197E-2</v>
      </c>
      <c r="R8">
        <f>+wFG_rstar_shock_decomposition!U8</f>
        <v>0</v>
      </c>
      <c r="S8">
        <f>+wFG_rstar_shock_decomposition!V8</f>
        <v>-0.34222200558193999</v>
      </c>
      <c r="T8">
        <f>+wFG_rstar_shock_decomposition!W8</f>
        <v>2.6433428763057199E-2</v>
      </c>
      <c r="U8" s="8">
        <f>+wFG_rstar_shock_decomposition!D8</f>
        <v>-0.63918805529903899</v>
      </c>
      <c r="Y8" s="1">
        <f t="shared" si="1"/>
        <v>39721</v>
      </c>
      <c r="Z8" s="18">
        <f t="shared" si="2"/>
        <v>-8.2949480993659494E-2</v>
      </c>
      <c r="AA8" s="18">
        <f t="shared" si="3"/>
        <v>-0.71012196680319895</v>
      </c>
      <c r="AB8" s="18">
        <f t="shared" si="4"/>
        <v>0.482826613552436</v>
      </c>
      <c r="AC8" s="18">
        <f t="shared" si="5"/>
        <v>-0.19968180058891399</v>
      </c>
      <c r="AD8" s="18">
        <f t="shared" si="6"/>
        <v>-9.9811080389714493E-2</v>
      </c>
      <c r="AE8" s="18">
        <f t="shared" si="7"/>
        <v>-5.5883768839224197E-2</v>
      </c>
      <c r="AF8" s="18">
        <f t="shared" si="8"/>
        <v>-4.3849619980996501E-16</v>
      </c>
      <c r="AG8" s="18">
        <f t="shared" si="9"/>
        <v>1.76077486348156E-15</v>
      </c>
      <c r="AH8" s="18">
        <f t="shared" si="10"/>
        <v>2.6433428763234457E-2</v>
      </c>
      <c r="AI8" s="18">
        <f t="shared" si="0"/>
        <v>-0.63918805529903944</v>
      </c>
      <c r="AJ8" s="21">
        <f t="shared" si="11"/>
        <v>-0.25556556942813818</v>
      </c>
      <c r="AK8" s="21">
        <f t="shared" si="12"/>
        <v>-0.32710643364047742</v>
      </c>
      <c r="AL8" s="21">
        <f t="shared" si="13"/>
        <v>-8.2949480993659494E-2</v>
      </c>
      <c r="AM8" s="21">
        <f t="shared" si="14"/>
        <v>2.6433428763234457E-2</v>
      </c>
      <c r="AN8" s="21">
        <f t="shared" si="15"/>
        <v>-0.63918805529904077</v>
      </c>
      <c r="AO8" s="23">
        <f t="shared" si="17"/>
        <v>0.24690614603620317</v>
      </c>
      <c r="AP8" s="23">
        <f t="shared" si="18"/>
        <v>0.83957291964189085</v>
      </c>
      <c r="AQ8" s="23">
        <f t="shared" si="19"/>
        <v>-8.8548977376297022E-2</v>
      </c>
      <c r="AR8" s="23">
        <f t="shared" si="20"/>
        <v>2.0699116982026084E-3</v>
      </c>
      <c r="AS8" s="23">
        <f t="shared" si="21"/>
        <v>1</v>
      </c>
      <c r="AT8" s="18"/>
      <c r="AU8" s="18"/>
      <c r="AV8" s="18"/>
      <c r="AW8" s="18"/>
      <c r="AX8" s="18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</row>
    <row r="9" spans="1:62">
      <c r="A9" s="1">
        <v>39813</v>
      </c>
      <c r="B9">
        <f>+wFG_rstar_shock_decomposition!E9</f>
        <v>-5.01476530084006E-2</v>
      </c>
      <c r="C9">
        <f>+wFG_rstar_shock_decomposition!F9</f>
        <v>-1.3069466116369099</v>
      </c>
      <c r="D9">
        <f>+wFG_rstar_shock_decomposition!G9</f>
        <v>0.18081284878985401</v>
      </c>
      <c r="E9">
        <f>+wFG_rstar_shock_decomposition!H9</f>
        <v>-0.17998263684848601</v>
      </c>
      <c r="F9">
        <f>+wFG_rstar_shock_decomposition!I9</f>
        <v>0.20167214643596201</v>
      </c>
      <c r="G9">
        <f>+wFG_rstar_shock_decomposition!J9</f>
        <v>1.6922842930974801E-15</v>
      </c>
      <c r="H9">
        <f>+wFG_rstar_shock_decomposition!K9</f>
        <v>2.3099358154234702E-15</v>
      </c>
      <c r="I9">
        <f>+wFG_rstar_shock_decomposition!L9</f>
        <v>1.40702517791727E-14</v>
      </c>
      <c r="J9">
        <f>+wFG_rstar_shock_decomposition!M9</f>
        <v>-1.7239041892842601E-15</v>
      </c>
      <c r="K9">
        <f>+wFG_rstar_shock_decomposition!N9</f>
        <v>-1.3504512043663101E-15</v>
      </c>
      <c r="L9">
        <f>+wFG_rstar_shock_decomposition!O9</f>
        <v>-3.33054990189172E-16</v>
      </c>
      <c r="M9">
        <f>+wFG_rstar_shock_decomposition!P9</f>
        <v>-9.9132012939256601E-17</v>
      </c>
      <c r="N9">
        <f>+wFG_rstar_shock_decomposition!Q9</f>
        <v>-6.5835308575849595E-17</v>
      </c>
      <c r="O9">
        <f>+wFG_rstar_shock_decomposition!R9</f>
        <v>-1.50807025169916E-16</v>
      </c>
      <c r="P9">
        <f>+wFG_rstar_shock_decomposition!S9</f>
        <v>1.6300676038367499E-13</v>
      </c>
      <c r="Q9">
        <f>+wFG_rstar_shock_decomposition!T9</f>
        <v>5.2017786098958298E-3</v>
      </c>
      <c r="R9">
        <f>+wFG_rstar_shock_decomposition!U9</f>
        <v>0</v>
      </c>
      <c r="S9">
        <f>+wFG_rstar_shock_decomposition!V9</f>
        <v>-0.54717136051275095</v>
      </c>
      <c r="T9">
        <f>+wFG_rstar_shock_decomposition!W9</f>
        <v>2.60989203883406E-2</v>
      </c>
      <c r="U9" s="8">
        <f>+wFG_rstar_shock_decomposition!D9</f>
        <v>-1.6704625677823199</v>
      </c>
      <c r="Y9" s="1">
        <f t="shared" si="1"/>
        <v>39813</v>
      </c>
      <c r="Z9" s="18">
        <f t="shared" si="2"/>
        <v>-5.01476530084006E-2</v>
      </c>
      <c r="AA9" s="18">
        <f t="shared" si="3"/>
        <v>-1.3069466116369099</v>
      </c>
      <c r="AB9" s="18">
        <f t="shared" si="4"/>
        <v>0.18081284878985401</v>
      </c>
      <c r="AC9" s="18">
        <f t="shared" si="5"/>
        <v>-0.34549921407678896</v>
      </c>
      <c r="AD9" s="18">
        <f t="shared" si="6"/>
        <v>-0.17998263684848601</v>
      </c>
      <c r="AE9" s="18">
        <f t="shared" si="7"/>
        <v>5.2017786098958298E-3</v>
      </c>
      <c r="AF9" s="18">
        <f t="shared" si="8"/>
        <v>1.6922842930974801E-15</v>
      </c>
      <c r="AG9" s="18">
        <f t="shared" si="9"/>
        <v>2.3099358154234702E-15</v>
      </c>
      <c r="AH9" s="18">
        <f t="shared" si="10"/>
        <v>2.6098920388513951E-2</v>
      </c>
      <c r="AI9" s="18">
        <f t="shared" si="0"/>
        <v>-1.6704625677823177</v>
      </c>
      <c r="AJ9" s="21">
        <f t="shared" si="11"/>
        <v>-0.34029743546689312</v>
      </c>
      <c r="AK9" s="21">
        <f t="shared" si="12"/>
        <v>-1.3061163996955421</v>
      </c>
      <c r="AL9" s="21">
        <f t="shared" si="13"/>
        <v>-5.01476530084006E-2</v>
      </c>
      <c r="AM9" s="21">
        <f t="shared" si="14"/>
        <v>2.6098920388513951E-2</v>
      </c>
      <c r="AN9" s="21">
        <f t="shared" si="15"/>
        <v>-1.6704625677823217</v>
      </c>
      <c r="AO9" s="23">
        <f t="shared" si="17"/>
        <v>8.2162280763366208E-2</v>
      </c>
      <c r="AP9" s="23">
        <f t="shared" si="18"/>
        <v>0.94932043234311614</v>
      </c>
      <c r="AQ9" s="23">
        <f t="shared" si="19"/>
        <v>-3.1807077153757038E-2</v>
      </c>
      <c r="AR9" s="23">
        <f t="shared" si="20"/>
        <v>3.2436404727487959E-4</v>
      </c>
      <c r="AS9" s="23">
        <f t="shared" si="21"/>
        <v>1</v>
      </c>
      <c r="AT9" s="18"/>
      <c r="AU9" s="18"/>
      <c r="AV9" s="18"/>
      <c r="AW9" s="18"/>
      <c r="AX9" s="18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</row>
    <row r="10" spans="1:62">
      <c r="A10" s="1">
        <v>39903</v>
      </c>
      <c r="B10">
        <f>+wFG_rstar_shock_decomposition!E10</f>
        <v>-3.5773165114307497E-2</v>
      </c>
      <c r="C10">
        <f>+wFG_rstar_shock_decomposition!F10</f>
        <v>-1.0855520118558799</v>
      </c>
      <c r="D10">
        <f>+wFG_rstar_shock_decomposition!G10</f>
        <v>0.23032624202458099</v>
      </c>
      <c r="E10">
        <f>+wFG_rstar_shock_decomposition!H10</f>
        <v>-0.228412744086056</v>
      </c>
      <c r="F10">
        <f>+wFG_rstar_shock_decomposition!I10</f>
        <v>0.18945894089971199</v>
      </c>
      <c r="G10">
        <f>+wFG_rstar_shock_decomposition!J10</f>
        <v>1.9281286187395E-15</v>
      </c>
      <c r="H10">
        <f>+wFG_rstar_shock_decomposition!K10</f>
        <v>4.61746737370402E-15</v>
      </c>
      <c r="I10">
        <f>+wFG_rstar_shock_decomposition!L10</f>
        <v>1.08876212942286E-14</v>
      </c>
      <c r="J10">
        <f>+wFG_rstar_shock_decomposition!M10</f>
        <v>-2.5280718879520801E-15</v>
      </c>
      <c r="K10">
        <f>+wFG_rstar_shock_decomposition!N10</f>
        <v>-2.2738057038245599E-15</v>
      </c>
      <c r="L10">
        <f>+wFG_rstar_shock_decomposition!O10</f>
        <v>-1.1581985133686199E-15</v>
      </c>
      <c r="M10">
        <f>+wFG_rstar_shock_decomposition!P10</f>
        <v>-2.09568924410209E-16</v>
      </c>
      <c r="N10">
        <f>+wFG_rstar_shock_decomposition!Q10</f>
        <v>-5.3446487632399399E-16</v>
      </c>
      <c r="O10">
        <f>+wFG_rstar_shock_decomposition!R10</f>
        <v>-1.1975055416329699E-15</v>
      </c>
      <c r="P10">
        <f>+wFG_rstar_shock_decomposition!S10</f>
        <v>1.6519549449845701E-13</v>
      </c>
      <c r="Q10">
        <f>+wFG_rstar_shock_decomposition!T10</f>
        <v>-7.8812431872975305E-2</v>
      </c>
      <c r="R10">
        <f>+wFG_rstar_shock_decomposition!U10</f>
        <v>0</v>
      </c>
      <c r="S10">
        <f>+wFG_rstar_shock_decomposition!V10</f>
        <v>-0.556336190083077</v>
      </c>
      <c r="T10">
        <f>+wFG_rstar_shock_decomposition!W10</f>
        <v>2.5768875103496E-2</v>
      </c>
      <c r="U10" s="8">
        <f>+wFG_rstar_shock_decomposition!D10</f>
        <v>-1.53933248498433</v>
      </c>
      <c r="Y10" s="1">
        <f t="shared" si="1"/>
        <v>39903</v>
      </c>
      <c r="Z10" s="18">
        <f t="shared" si="2"/>
        <v>-3.5773165114307497E-2</v>
      </c>
      <c r="AA10" s="18">
        <f t="shared" si="3"/>
        <v>-1.0855520118558799</v>
      </c>
      <c r="AB10" s="18">
        <f t="shared" si="4"/>
        <v>0.23032624202458099</v>
      </c>
      <c r="AC10" s="18">
        <f t="shared" si="5"/>
        <v>-0.36687724918336501</v>
      </c>
      <c r="AD10" s="18">
        <f t="shared" si="6"/>
        <v>-0.228412744086056</v>
      </c>
      <c r="AE10" s="18">
        <f t="shared" si="7"/>
        <v>-7.8812431872975305E-2</v>
      </c>
      <c r="AF10" s="18">
        <f t="shared" si="8"/>
        <v>1.9281286187395E-15</v>
      </c>
      <c r="AG10" s="18">
        <f t="shared" si="9"/>
        <v>4.61746737370402E-15</v>
      </c>
      <c r="AH10" s="18">
        <f t="shared" si="10"/>
        <v>2.5768875103664182E-2</v>
      </c>
      <c r="AI10" s="18">
        <f t="shared" si="0"/>
        <v>-1.5393324849843317</v>
      </c>
      <c r="AJ10" s="21">
        <f t="shared" si="11"/>
        <v>-0.44568968105634033</v>
      </c>
      <c r="AK10" s="21">
        <f t="shared" si="12"/>
        <v>-1.083638513917355</v>
      </c>
      <c r="AL10" s="21">
        <f t="shared" si="13"/>
        <v>-3.5773165114307497E-2</v>
      </c>
      <c r="AM10" s="21">
        <f t="shared" si="14"/>
        <v>2.5768875103664182E-2</v>
      </c>
      <c r="AN10" s="21">
        <f t="shared" si="15"/>
        <v>-1.5393324849843386</v>
      </c>
      <c r="AO10" s="23">
        <f t="shared" si="17"/>
        <v>-0.80372286313440988</v>
      </c>
      <c r="AP10" s="23">
        <f t="shared" si="18"/>
        <v>1.6966197308128974</v>
      </c>
      <c r="AQ10" s="23">
        <f t="shared" si="19"/>
        <v>0.10962006266890115</v>
      </c>
      <c r="AR10" s="23">
        <f t="shared" si="20"/>
        <v>-2.5169303473881904E-3</v>
      </c>
      <c r="AS10" s="23">
        <f t="shared" si="21"/>
        <v>1</v>
      </c>
      <c r="AT10" s="18"/>
      <c r="AU10" s="18"/>
      <c r="AV10" s="18"/>
      <c r="AW10" s="18"/>
      <c r="AX10" s="18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</row>
    <row r="11" spans="1:62">
      <c r="A11" s="1">
        <v>39994</v>
      </c>
      <c r="B11">
        <f>+wFG_rstar_shock_decomposition!E11</f>
        <v>-2.4089109529469799E-2</v>
      </c>
      <c r="C11">
        <f>+wFG_rstar_shock_decomposition!F11</f>
        <v>-0.87630026865846899</v>
      </c>
      <c r="D11">
        <f>+wFG_rstar_shock_decomposition!G11</f>
        <v>0.24041405514629799</v>
      </c>
      <c r="E11">
        <f>+wFG_rstar_shock_decomposition!H11</f>
        <v>-0.157732681028249</v>
      </c>
      <c r="F11">
        <f>+wFG_rstar_shock_decomposition!I11</f>
        <v>0.148642018125347</v>
      </c>
      <c r="G11">
        <f>+wFG_rstar_shock_decomposition!J11</f>
        <v>1.7068415980213701E-15</v>
      </c>
      <c r="H11">
        <f>+wFG_rstar_shock_decomposition!K11</f>
        <v>4.4703200978657002E-15</v>
      </c>
      <c r="I11">
        <f>+wFG_rstar_shock_decomposition!L11</f>
        <v>9.4894501958564406E-15</v>
      </c>
      <c r="J11">
        <f>+wFG_rstar_shock_decomposition!M11</f>
        <v>-2.4944878407031402E-15</v>
      </c>
      <c r="K11">
        <f>+wFG_rstar_shock_decomposition!N11</f>
        <v>-2.2743882135680899E-15</v>
      </c>
      <c r="L11">
        <f>+wFG_rstar_shock_decomposition!O11</f>
        <v>-1.87777797184265E-15</v>
      </c>
      <c r="M11">
        <f>+wFG_rstar_shock_decomposition!P11</f>
        <v>-1.04365267865196E-15</v>
      </c>
      <c r="N11">
        <f>+wFG_rstar_shock_decomposition!Q11</f>
        <v>-4.60689881238061E-16</v>
      </c>
      <c r="O11">
        <f>+wFG_rstar_shock_decomposition!R11</f>
        <v>-2.81054011347677E-15</v>
      </c>
      <c r="P11">
        <f>+wFG_rstar_shock_decomposition!S11</f>
        <v>1.60622513916429E-13</v>
      </c>
      <c r="Q11">
        <f>+wFG_rstar_shock_decomposition!T11</f>
        <v>-0.104803321941799</v>
      </c>
      <c r="R11">
        <f>+wFG_rstar_shock_decomposition!U11</f>
        <v>0</v>
      </c>
      <c r="S11">
        <f>+wFG_rstar_shock_decomposition!V11</f>
        <v>-0.45979699741681002</v>
      </c>
      <c r="T11">
        <f>+wFG_rstar_shock_decomposition!W11</f>
        <v>2.5443231714999199E-2</v>
      </c>
      <c r="U11" s="8">
        <f>+wFG_rstar_shock_decomposition!D11</f>
        <v>-1.20822307358798</v>
      </c>
      <c r="Y11" s="1">
        <f t="shared" si="1"/>
        <v>39994</v>
      </c>
      <c r="Z11" s="18">
        <f t="shared" si="2"/>
        <v>-2.4089109529469799E-2</v>
      </c>
      <c r="AA11" s="18">
        <f t="shared" si="3"/>
        <v>-0.87630026865846899</v>
      </c>
      <c r="AB11" s="18">
        <f t="shared" si="4"/>
        <v>0.24041405514629799</v>
      </c>
      <c r="AC11" s="18">
        <f t="shared" si="5"/>
        <v>-0.31115497929146302</v>
      </c>
      <c r="AD11" s="18">
        <f t="shared" si="6"/>
        <v>-0.157732681028249</v>
      </c>
      <c r="AE11" s="18">
        <f t="shared" si="7"/>
        <v>-0.104803321941799</v>
      </c>
      <c r="AF11" s="18">
        <f t="shared" si="8"/>
        <v>1.7068415980213701E-15</v>
      </c>
      <c r="AG11" s="18">
        <f t="shared" si="9"/>
        <v>4.4703200978657002E-15</v>
      </c>
      <c r="AH11" s="18">
        <f t="shared" si="10"/>
        <v>2.5443231715158346E-2</v>
      </c>
      <c r="AI11" s="18">
        <f t="shared" si="0"/>
        <v>-1.2082230735879875</v>
      </c>
      <c r="AJ11" s="21">
        <f t="shared" si="11"/>
        <v>-0.41595830123326205</v>
      </c>
      <c r="AK11" s="21">
        <f t="shared" si="12"/>
        <v>-0.79361889454042001</v>
      </c>
      <c r="AL11" s="21">
        <f t="shared" si="13"/>
        <v>-2.4089109529469799E-2</v>
      </c>
      <c r="AM11" s="21">
        <f t="shared" si="14"/>
        <v>2.5443231715158346E-2</v>
      </c>
      <c r="AN11" s="21">
        <f t="shared" si="15"/>
        <v>-1.2082230735879935</v>
      </c>
      <c r="AO11" s="23">
        <f t="shared" si="17"/>
        <v>8.9793218796457505E-2</v>
      </c>
      <c r="AP11" s="23">
        <f t="shared" si="18"/>
        <v>0.87590267565597901</v>
      </c>
      <c r="AQ11" s="23">
        <f t="shared" si="19"/>
        <v>3.528759733999718E-2</v>
      </c>
      <c r="AR11" s="23">
        <f t="shared" si="20"/>
        <v>-9.8349179243362997E-4</v>
      </c>
      <c r="AS11" s="23">
        <f t="shared" si="21"/>
        <v>1</v>
      </c>
      <c r="AT11" s="18"/>
      <c r="AU11" s="18"/>
      <c r="AV11" s="18"/>
      <c r="AW11" s="18"/>
      <c r="AX11" s="18"/>
      <c r="AZ11" s="17"/>
      <c r="BA11" s="17"/>
      <c r="BB11" s="17"/>
      <c r="BC11" s="17"/>
      <c r="BD11" s="17"/>
      <c r="BE11" s="17"/>
      <c r="BF11" s="17"/>
      <c r="BG11" s="17"/>
      <c r="BH11" s="17"/>
      <c r="BI11" s="17"/>
    </row>
    <row r="12" spans="1:62">
      <c r="A12" s="1">
        <v>40086</v>
      </c>
      <c r="B12">
        <f>+wFG_rstar_shock_decomposition!E12</f>
        <v>-3.9925576677519101E-2</v>
      </c>
      <c r="C12">
        <f>+wFG_rstar_shock_decomposition!F12</f>
        <v>-0.66815747751135102</v>
      </c>
      <c r="D12">
        <f>+wFG_rstar_shock_decomposition!G12</f>
        <v>0.19466108133605001</v>
      </c>
      <c r="E12">
        <f>+wFG_rstar_shock_decomposition!H12</f>
        <v>-6.1837082560996501E-2</v>
      </c>
      <c r="F12">
        <f>+wFG_rstar_shock_decomposition!I12</f>
        <v>0.120921641053823</v>
      </c>
      <c r="G12">
        <f>+wFG_rstar_shock_decomposition!J12</f>
        <v>1.5949460666182599E-15</v>
      </c>
      <c r="H12">
        <f>+wFG_rstar_shock_decomposition!K12</f>
        <v>4.8995216364697702E-15</v>
      </c>
      <c r="I12">
        <f>+wFG_rstar_shock_decomposition!L12</f>
        <v>9.5693580122128993E-15</v>
      </c>
      <c r="J12">
        <f>+wFG_rstar_shock_decomposition!M12</f>
        <v>-1.46931922063309E-15</v>
      </c>
      <c r="K12">
        <f>+wFG_rstar_shock_decomposition!N12</f>
        <v>-1.38867409190896E-15</v>
      </c>
      <c r="L12">
        <f>+wFG_rstar_shock_decomposition!O12</f>
        <v>-1.09594463286912E-15</v>
      </c>
      <c r="M12">
        <f>+wFG_rstar_shock_decomposition!P12</f>
        <v>-7.3554123485900698E-16</v>
      </c>
      <c r="N12">
        <f>+wFG_rstar_shock_decomposition!Q12</f>
        <v>-2.09578997470837E-16</v>
      </c>
      <c r="O12">
        <f>+wFG_rstar_shock_decomposition!R12</f>
        <v>-4.1411505681121199E-15</v>
      </c>
      <c r="P12">
        <f>+wFG_rstar_shock_decomposition!S12</f>
        <v>1.5140306523824699E-13</v>
      </c>
      <c r="Q12">
        <f>+wFG_rstar_shock_decomposition!T12</f>
        <v>-0.190469314826472</v>
      </c>
      <c r="R12">
        <f>+wFG_rstar_shock_decomposition!U12</f>
        <v>0</v>
      </c>
      <c r="S12">
        <f>+wFG_rstar_shock_decomposition!V12</f>
        <v>-0.512112838205112</v>
      </c>
      <c r="T12">
        <f>+wFG_rstar_shock_decomposition!W12</f>
        <v>2.5121929827879998E-2</v>
      </c>
      <c r="U12" s="8">
        <f>+wFG_rstar_shock_decomposition!D12</f>
        <v>-1.1317976375635299</v>
      </c>
      <c r="Y12" s="1">
        <f t="shared" si="1"/>
        <v>40086</v>
      </c>
      <c r="Z12" s="18">
        <f t="shared" si="2"/>
        <v>-3.9925576677519101E-2</v>
      </c>
      <c r="AA12" s="18">
        <f t="shared" si="3"/>
        <v>-0.66815747751135102</v>
      </c>
      <c r="AB12" s="18">
        <f t="shared" si="4"/>
        <v>0.19466108133605001</v>
      </c>
      <c r="AC12" s="18">
        <f t="shared" si="5"/>
        <v>-0.39119119715128903</v>
      </c>
      <c r="AD12" s="18">
        <f t="shared" si="6"/>
        <v>-6.1837082560996501E-2</v>
      </c>
      <c r="AE12" s="18">
        <f t="shared" si="7"/>
        <v>-0.190469314826472</v>
      </c>
      <c r="AF12" s="18">
        <f t="shared" si="8"/>
        <v>1.5949460666182599E-15</v>
      </c>
      <c r="AG12" s="18">
        <f t="shared" si="9"/>
        <v>4.8995216364697702E-15</v>
      </c>
      <c r="AH12" s="18">
        <f t="shared" si="10"/>
        <v>2.5121929828031929E-2</v>
      </c>
      <c r="AI12" s="18">
        <f t="shared" si="0"/>
        <v>-1.1317976375635392</v>
      </c>
      <c r="AJ12" s="21">
        <f t="shared" si="11"/>
        <v>-0.58166051197776103</v>
      </c>
      <c r="AK12" s="21">
        <f t="shared" si="12"/>
        <v>-0.53533347873629755</v>
      </c>
      <c r="AL12" s="21">
        <f t="shared" si="13"/>
        <v>-3.9925576677519101E-2</v>
      </c>
      <c r="AM12" s="21">
        <f t="shared" si="14"/>
        <v>2.5121929828031929E-2</v>
      </c>
      <c r="AN12" s="21">
        <f t="shared" si="15"/>
        <v>-1.1317976375635459</v>
      </c>
      <c r="AO12" s="23">
        <f t="shared" si="17"/>
        <v>-2.1681552551625973</v>
      </c>
      <c r="AP12" s="23">
        <f t="shared" si="18"/>
        <v>3.3795739905428857</v>
      </c>
      <c r="AQ12" s="23">
        <f t="shared" si="19"/>
        <v>-0.20721461298543847</v>
      </c>
      <c r="AR12" s="23">
        <f t="shared" si="20"/>
        <v>-4.2041223948481787E-3</v>
      </c>
      <c r="AS12" s="23">
        <f t="shared" si="21"/>
        <v>1</v>
      </c>
      <c r="AT12" s="18"/>
      <c r="AU12" s="18"/>
      <c r="AV12" s="18"/>
      <c r="AW12" s="18"/>
      <c r="AX12" s="18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</row>
    <row r="13" spans="1:62">
      <c r="A13" s="1">
        <v>40178</v>
      </c>
      <c r="B13">
        <f>+wFG_rstar_shock_decomposition!E13</f>
        <v>-2.7038449102135001E-2</v>
      </c>
      <c r="C13">
        <f>+wFG_rstar_shock_decomposition!F13</f>
        <v>-0.58178558866152896</v>
      </c>
      <c r="D13">
        <f>+wFG_rstar_shock_decomposition!G13</f>
        <v>0.15426066736204899</v>
      </c>
      <c r="E13">
        <f>+wFG_rstar_shock_decomposition!H13</f>
        <v>1.94376392961126E-4</v>
      </c>
      <c r="F13">
        <f>+wFG_rstar_shock_decomposition!I13</f>
        <v>6.3221109042336604E-2</v>
      </c>
      <c r="G13">
        <f>+wFG_rstar_shock_decomposition!J13</f>
        <v>3.2339766918551799E-16</v>
      </c>
      <c r="H13">
        <f>+wFG_rstar_shock_decomposition!K13</f>
        <v>5.509701977865E-15</v>
      </c>
      <c r="I13">
        <f>+wFG_rstar_shock_decomposition!L13</f>
        <v>6.8087841291587897E-15</v>
      </c>
      <c r="J13">
        <f>+wFG_rstar_shock_decomposition!M13</f>
        <v>-1.6704527438965E-15</v>
      </c>
      <c r="K13">
        <f>+wFG_rstar_shock_decomposition!N13</f>
        <v>-1.3798323363857E-15</v>
      </c>
      <c r="L13">
        <f>+wFG_rstar_shock_decomposition!O13</f>
        <v>-1.66334522847543E-15</v>
      </c>
      <c r="M13">
        <f>+wFG_rstar_shock_decomposition!P13</f>
        <v>-7.8438804280151099E-16</v>
      </c>
      <c r="N13">
        <f>+wFG_rstar_shock_decomposition!Q13</f>
        <v>-3.6540949484849201E-16</v>
      </c>
      <c r="O13">
        <f>+wFG_rstar_shock_decomposition!R13</f>
        <v>-5.6765717907724103E-15</v>
      </c>
      <c r="P13">
        <f>+wFG_rstar_shock_decomposition!S13</f>
        <v>1.4402764723143601E-13</v>
      </c>
      <c r="Q13">
        <f>+wFG_rstar_shock_decomposition!T13</f>
        <v>-0.18235299897498999</v>
      </c>
      <c r="R13">
        <f>+wFG_rstar_shock_decomposition!U13</f>
        <v>0</v>
      </c>
      <c r="S13">
        <f>+wFG_rstar_shock_decomposition!V13</f>
        <v>-0.422437547262212</v>
      </c>
      <c r="T13">
        <f>+wFG_rstar_shock_decomposition!W13</f>
        <v>2.4804909837632502E-2</v>
      </c>
      <c r="U13" s="8">
        <f>+wFG_rstar_shock_decomposition!D13</f>
        <v>-0.97113352136574005</v>
      </c>
      <c r="Y13" s="1">
        <f t="shared" si="1"/>
        <v>40178</v>
      </c>
      <c r="Z13" s="18">
        <f t="shared" si="2"/>
        <v>-2.7038449102135001E-2</v>
      </c>
      <c r="AA13" s="18">
        <f t="shared" si="3"/>
        <v>-0.58178558866152896</v>
      </c>
      <c r="AB13" s="18">
        <f t="shared" si="4"/>
        <v>0.15426066736204899</v>
      </c>
      <c r="AC13" s="18">
        <f t="shared" si="5"/>
        <v>-0.35921643821987537</v>
      </c>
      <c r="AD13" s="18">
        <f t="shared" si="6"/>
        <v>1.94376392961126E-4</v>
      </c>
      <c r="AE13" s="18">
        <f t="shared" si="7"/>
        <v>-0.18235299897498999</v>
      </c>
      <c r="AF13" s="18">
        <f t="shared" si="8"/>
        <v>3.2339766918551799E-16</v>
      </c>
      <c r="AG13" s="18">
        <f t="shared" si="9"/>
        <v>5.509701977865E-15</v>
      </c>
      <c r="AH13" s="18">
        <f t="shared" si="10"/>
        <v>2.48049098377718E-2</v>
      </c>
      <c r="AI13" s="18">
        <f t="shared" si="0"/>
        <v>-0.97113352136574149</v>
      </c>
      <c r="AJ13" s="21">
        <f t="shared" si="11"/>
        <v>-0.54156943719486539</v>
      </c>
      <c r="AK13" s="21">
        <f t="shared" si="12"/>
        <v>-0.42733054490651884</v>
      </c>
      <c r="AL13" s="21">
        <f t="shared" si="13"/>
        <v>-2.7038449102135001E-2</v>
      </c>
      <c r="AM13" s="21">
        <f t="shared" si="14"/>
        <v>2.48049098377718E-2</v>
      </c>
      <c r="AN13" s="21">
        <f t="shared" si="15"/>
        <v>-0.97113352136574738</v>
      </c>
      <c r="AO13" s="23">
        <f t="shared" si="17"/>
        <v>0.24953347226295566</v>
      </c>
      <c r="AP13" s="23">
        <f t="shared" si="18"/>
        <v>0.67222810161799285</v>
      </c>
      <c r="AQ13" s="23">
        <f t="shared" si="19"/>
        <v>8.0211610908302394E-2</v>
      </c>
      <c r="AR13" s="23">
        <f t="shared" si="20"/>
        <v>-1.973184789252107E-3</v>
      </c>
      <c r="AS13" s="23">
        <f t="shared" si="21"/>
        <v>1</v>
      </c>
      <c r="AT13" s="18"/>
      <c r="AU13" s="18"/>
      <c r="AV13" s="18"/>
      <c r="AW13" s="18"/>
      <c r="AX13" s="18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</row>
    <row r="14" spans="1:62">
      <c r="A14" s="1">
        <v>40268</v>
      </c>
      <c r="B14">
        <f>+wFG_rstar_shock_decomposition!E14</f>
        <v>-2.8494113734741599E-2</v>
      </c>
      <c r="C14">
        <f>+wFG_rstar_shock_decomposition!F14</f>
        <v>-0.48620875558308602</v>
      </c>
      <c r="D14">
        <f>+wFG_rstar_shock_decomposition!G14</f>
        <v>9.5901011351545204E-2</v>
      </c>
      <c r="E14">
        <f>+wFG_rstar_shock_decomposition!H14</f>
        <v>-2.2461200865772E-2</v>
      </c>
      <c r="F14">
        <f>+wFG_rstar_shock_decomposition!I14</f>
        <v>5.0777858026416399E-2</v>
      </c>
      <c r="G14">
        <f>+wFG_rstar_shock_decomposition!J14</f>
        <v>4.29296942041903E-16</v>
      </c>
      <c r="H14">
        <f>+wFG_rstar_shock_decomposition!K14</f>
        <v>7.0121020189308404E-15</v>
      </c>
      <c r="I14">
        <f>+wFG_rstar_shock_decomposition!L14</f>
        <v>5.9508455978795901E-15</v>
      </c>
      <c r="J14">
        <f>+wFG_rstar_shock_decomposition!M14</f>
        <v>-1.37430749009016E-15</v>
      </c>
      <c r="K14">
        <f>+wFG_rstar_shock_decomposition!N14</f>
        <v>-7.3505144734594002E-16</v>
      </c>
      <c r="L14">
        <f>+wFG_rstar_shock_decomposition!O14</f>
        <v>-9.11823834851449E-16</v>
      </c>
      <c r="M14">
        <f>+wFG_rstar_shock_decomposition!P14</f>
        <v>-2.8358020348555699E-16</v>
      </c>
      <c r="N14">
        <f>+wFG_rstar_shock_decomposition!Q14</f>
        <v>2.4666828590363E-16</v>
      </c>
      <c r="O14">
        <f>+wFG_rstar_shock_decomposition!R14</f>
        <v>-7.1570848811025205E-15</v>
      </c>
      <c r="P14">
        <f>+wFG_rstar_shock_decomposition!S14</f>
        <v>1.4282600826113901E-13</v>
      </c>
      <c r="Q14">
        <f>+wFG_rstar_shock_decomposition!T14</f>
        <v>-0.24381378230140999</v>
      </c>
      <c r="R14">
        <f>+wFG_rstar_shock_decomposition!U14</f>
        <v>0</v>
      </c>
      <c r="S14">
        <f>+wFG_rstar_shock_decomposition!V14</f>
        <v>-0.62034208317989903</v>
      </c>
      <c r="T14">
        <f>+wFG_rstar_shock_decomposition!W14</f>
        <v>2.4492112922129199E-2</v>
      </c>
      <c r="U14" s="8">
        <f>+wFG_rstar_shock_decomposition!D14</f>
        <v>-1.2301489533646699</v>
      </c>
      <c r="Y14" s="1">
        <f t="shared" si="1"/>
        <v>40268</v>
      </c>
      <c r="Z14" s="18">
        <f t="shared" si="2"/>
        <v>-2.8494113734741599E-2</v>
      </c>
      <c r="AA14" s="18">
        <f t="shared" si="3"/>
        <v>-0.48620875558308602</v>
      </c>
      <c r="AB14" s="18">
        <f t="shared" si="4"/>
        <v>9.5901011351545204E-2</v>
      </c>
      <c r="AC14" s="18">
        <f t="shared" si="5"/>
        <v>-0.5695642251534826</v>
      </c>
      <c r="AD14" s="18">
        <f t="shared" si="6"/>
        <v>-2.2461200865772E-2</v>
      </c>
      <c r="AE14" s="18">
        <f t="shared" si="7"/>
        <v>-0.24381378230140999</v>
      </c>
      <c r="AF14" s="18">
        <f t="shared" si="8"/>
        <v>4.29296942041903E-16</v>
      </c>
      <c r="AG14" s="18">
        <f t="shared" si="9"/>
        <v>7.0121020189308404E-15</v>
      </c>
      <c r="AH14" s="18">
        <f t="shared" si="10"/>
        <v>2.4492112922267759E-2</v>
      </c>
      <c r="AI14" s="18">
        <f t="shared" si="0"/>
        <v>-1.2301489533646717</v>
      </c>
      <c r="AJ14" s="21">
        <f t="shared" si="11"/>
        <v>-0.81337800745489264</v>
      </c>
      <c r="AK14" s="21">
        <f t="shared" si="12"/>
        <v>-0.41276894509731282</v>
      </c>
      <c r="AL14" s="21">
        <f t="shared" si="13"/>
        <v>-2.8494113734741599E-2</v>
      </c>
      <c r="AM14" s="21">
        <f t="shared" si="14"/>
        <v>2.4492112922267759E-2</v>
      </c>
      <c r="AN14" s="21">
        <f t="shared" si="15"/>
        <v>-1.2301489533646794</v>
      </c>
      <c r="AO14" s="23">
        <f t="shared" si="17"/>
        <v>1.0493914133314957</v>
      </c>
      <c r="AP14" s="23">
        <f t="shared" si="18"/>
        <v>-5.6219043386056065E-2</v>
      </c>
      <c r="AQ14" s="23">
        <f t="shared" si="19"/>
        <v>5.6199919108008969E-3</v>
      </c>
      <c r="AR14" s="23">
        <f t="shared" si="20"/>
        <v>1.2076381437586734E-3</v>
      </c>
      <c r="AS14" s="23">
        <f t="shared" si="21"/>
        <v>1</v>
      </c>
      <c r="AT14" s="18"/>
      <c r="AU14" s="18"/>
      <c r="AV14" s="18"/>
      <c r="AW14" s="18"/>
      <c r="AX14" s="18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</row>
    <row r="15" spans="1:62">
      <c r="A15" s="1">
        <v>40359</v>
      </c>
      <c r="B15">
        <f>+wFG_rstar_shock_decomposition!E15</f>
        <v>-2.82922007426669E-2</v>
      </c>
      <c r="C15">
        <f>+wFG_rstar_shock_decomposition!F15</f>
        <v>-0.640383925170946</v>
      </c>
      <c r="D15">
        <f>+wFG_rstar_shock_decomposition!G15</f>
        <v>-0.15320738753542701</v>
      </c>
      <c r="E15">
        <f>+wFG_rstar_shock_decomposition!H15</f>
        <v>2.39212531687522E-2</v>
      </c>
      <c r="F15">
        <f>+wFG_rstar_shock_decomposition!I15</f>
        <v>4.4856098907450598E-2</v>
      </c>
      <c r="G15">
        <f>+wFG_rstar_shock_decomposition!J15</f>
        <v>5.8130182106596099E-16</v>
      </c>
      <c r="H15">
        <f>+wFG_rstar_shock_decomposition!K15</f>
        <v>7.6845370628177707E-15</v>
      </c>
      <c r="I15">
        <f>+wFG_rstar_shock_decomposition!L15</f>
        <v>6.4761527247765398E-15</v>
      </c>
      <c r="J15">
        <f>+wFG_rstar_shock_decomposition!M15</f>
        <v>-2.9412868346637699E-16</v>
      </c>
      <c r="K15">
        <f>+wFG_rstar_shock_decomposition!N15</f>
        <v>2.54166548230689E-16</v>
      </c>
      <c r="L15">
        <f>+wFG_rstar_shock_decomposition!O15</f>
        <v>5.4233853890238497E-16</v>
      </c>
      <c r="M15">
        <f>+wFG_rstar_shock_decomposition!P15</f>
        <v>1.37469860548053E-15</v>
      </c>
      <c r="N15">
        <f>+wFG_rstar_shock_decomposition!Q15</f>
        <v>2.4406688924942E-15</v>
      </c>
      <c r="O15">
        <f>+wFG_rstar_shock_decomposition!R15</f>
        <v>-7.0450527442541398E-15</v>
      </c>
      <c r="P15">
        <f>+wFG_rstar_shock_decomposition!S15</f>
        <v>1.3597169923741101E-13</v>
      </c>
      <c r="Q15">
        <f>+wFG_rstar_shock_decomposition!T15</f>
        <v>-0.22687690642835501</v>
      </c>
      <c r="R15">
        <f>+wFG_rstar_shock_decomposition!U15</f>
        <v>0</v>
      </c>
      <c r="S15">
        <f>+wFG_rstar_shock_decomposition!V15</f>
        <v>-0.83300939723979495</v>
      </c>
      <c r="T15">
        <f>+wFG_rstar_shock_decomposition!W15</f>
        <v>2.4183481033541499E-2</v>
      </c>
      <c r="U15" s="8">
        <f>+wFG_rstar_shock_decomposition!D15</f>
        <v>-1.78880898400729</v>
      </c>
      <c r="Y15" s="1">
        <f t="shared" si="1"/>
        <v>40359</v>
      </c>
      <c r="Z15" s="18">
        <f t="shared" si="2"/>
        <v>-2.82922007426669E-2</v>
      </c>
      <c r="AA15" s="18">
        <f t="shared" si="3"/>
        <v>-0.640383925170946</v>
      </c>
      <c r="AB15" s="18">
        <f t="shared" si="4"/>
        <v>-0.15320738753542701</v>
      </c>
      <c r="AC15" s="18">
        <f t="shared" si="5"/>
        <v>-0.78815329833234438</v>
      </c>
      <c r="AD15" s="18">
        <f t="shared" si="6"/>
        <v>2.39212531687522E-2</v>
      </c>
      <c r="AE15" s="18">
        <f t="shared" si="7"/>
        <v>-0.22687690642835501</v>
      </c>
      <c r="AF15" s="18">
        <f t="shared" si="8"/>
        <v>5.8130182106596099E-16</v>
      </c>
      <c r="AG15" s="18">
        <f t="shared" si="9"/>
        <v>7.6845370628177707E-15</v>
      </c>
      <c r="AH15" s="18">
        <f t="shared" si="10"/>
        <v>2.4183481033681214E-2</v>
      </c>
      <c r="AI15" s="18">
        <f t="shared" si="0"/>
        <v>-1.7888089840072974</v>
      </c>
      <c r="AJ15" s="21">
        <f t="shared" si="11"/>
        <v>-1.0150302047606994</v>
      </c>
      <c r="AK15" s="21">
        <f t="shared" si="12"/>
        <v>-0.7696700595376208</v>
      </c>
      <c r="AL15" s="21">
        <f t="shared" si="13"/>
        <v>-2.82922007426669E-2</v>
      </c>
      <c r="AM15" s="21">
        <f t="shared" si="14"/>
        <v>2.4183481033681214E-2</v>
      </c>
      <c r="AN15" s="21">
        <f t="shared" si="15"/>
        <v>-1.7888089840073058</v>
      </c>
      <c r="AO15" s="23">
        <f t="shared" si="17"/>
        <v>0.36095690803912767</v>
      </c>
      <c r="AP15" s="23">
        <f t="shared" si="18"/>
        <v>0.6388520654140315</v>
      </c>
      <c r="AQ15" s="23">
        <f t="shared" si="19"/>
        <v>-3.6142372999628823E-4</v>
      </c>
      <c r="AR15" s="23">
        <f t="shared" si="20"/>
        <v>5.5245027683746355E-4</v>
      </c>
      <c r="AS15" s="23">
        <f t="shared" si="21"/>
        <v>1</v>
      </c>
      <c r="AT15" s="18"/>
      <c r="AU15" s="18"/>
      <c r="AV15" s="18"/>
      <c r="AW15" s="18"/>
      <c r="AX15" s="18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</row>
    <row r="16" spans="1:62">
      <c r="A16" s="1">
        <v>40451</v>
      </c>
      <c r="B16">
        <f>+wFG_rstar_shock_decomposition!E16</f>
        <v>-1.9280872158649001E-2</v>
      </c>
      <c r="C16">
        <f>+wFG_rstar_shock_decomposition!F16</f>
        <v>-0.70215744037565397</v>
      </c>
      <c r="D16">
        <f>+wFG_rstar_shock_decomposition!G16</f>
        <v>-0.18872773973873899</v>
      </c>
      <c r="E16">
        <f>+wFG_rstar_shock_decomposition!H16</f>
        <v>-3.2718492765900699E-2</v>
      </c>
      <c r="F16">
        <f>+wFG_rstar_shock_decomposition!I16</f>
        <v>1.49896415860364E-2</v>
      </c>
      <c r="G16">
        <f>+wFG_rstar_shock_decomposition!J16</f>
        <v>9.4034412713698303E-16</v>
      </c>
      <c r="H16">
        <f>+wFG_rstar_shock_decomposition!K16</f>
        <v>8.4771861144891194E-15</v>
      </c>
      <c r="I16">
        <f>+wFG_rstar_shock_decomposition!L16</f>
        <v>5.1772545155356597E-15</v>
      </c>
      <c r="J16">
        <f>+wFG_rstar_shock_decomposition!M16</f>
        <v>-6.3320226498485999E-16</v>
      </c>
      <c r="K16">
        <f>+wFG_rstar_shock_decomposition!N16</f>
        <v>3.7648074321591603E-17</v>
      </c>
      <c r="L16">
        <f>+wFG_rstar_shock_decomposition!O16</f>
        <v>5.2978913170686695E-16</v>
      </c>
      <c r="M16">
        <f>+wFG_rstar_shock_decomposition!P16</f>
        <v>1.08646875658229E-15</v>
      </c>
      <c r="N16">
        <f>+wFG_rstar_shock_decomposition!Q16</f>
        <v>2.8906969298189E-15</v>
      </c>
      <c r="O16">
        <f>+wFG_rstar_shock_decomposition!R16</f>
        <v>-6.52251092237534E-15</v>
      </c>
      <c r="P16">
        <f>+wFG_rstar_shock_decomposition!S16</f>
        <v>1.34863894033361E-13</v>
      </c>
      <c r="Q16">
        <f>+wFG_rstar_shock_decomposition!T16</f>
        <v>-0.25348782470067199</v>
      </c>
      <c r="R16">
        <f>+wFG_rstar_shock_decomposition!U16</f>
        <v>0</v>
      </c>
      <c r="S16">
        <f>+wFG_rstar_shock_decomposition!V16</f>
        <v>-0.75825676961806499</v>
      </c>
      <c r="T16">
        <f>+wFG_rstar_shock_decomposition!W16</f>
        <v>2.38789568902695E-2</v>
      </c>
      <c r="U16" s="8">
        <f>+wFG_rstar_shock_decomposition!D16</f>
        <v>-1.9157605408812199</v>
      </c>
      <c r="Y16" s="1">
        <f t="shared" si="1"/>
        <v>40451</v>
      </c>
      <c r="Z16" s="18">
        <f t="shared" si="2"/>
        <v>-1.9280872158649001E-2</v>
      </c>
      <c r="AA16" s="18">
        <f t="shared" si="3"/>
        <v>-0.70215744037565397</v>
      </c>
      <c r="AB16" s="18">
        <f t="shared" si="4"/>
        <v>-0.18872773973873899</v>
      </c>
      <c r="AC16" s="18">
        <f t="shared" si="5"/>
        <v>-0.74326712803202855</v>
      </c>
      <c r="AD16" s="18">
        <f t="shared" si="6"/>
        <v>-3.2718492765900699E-2</v>
      </c>
      <c r="AE16" s="18">
        <f t="shared" si="7"/>
        <v>-0.25348782470067199</v>
      </c>
      <c r="AF16" s="18">
        <f t="shared" si="8"/>
        <v>9.4034412713698303E-16</v>
      </c>
      <c r="AG16" s="18">
        <f t="shared" si="9"/>
        <v>8.4771861144891194E-15</v>
      </c>
      <c r="AH16" s="18">
        <f t="shared" si="10"/>
        <v>2.3878956890406929E-2</v>
      </c>
      <c r="AI16" s="18">
        <f t="shared" si="0"/>
        <v>-1.915760540881227</v>
      </c>
      <c r="AJ16" s="21">
        <f t="shared" si="11"/>
        <v>-0.99675495273270054</v>
      </c>
      <c r="AK16" s="21">
        <f t="shared" si="12"/>
        <v>-0.92360367288029366</v>
      </c>
      <c r="AL16" s="21">
        <f t="shared" si="13"/>
        <v>-1.9280872158649001E-2</v>
      </c>
      <c r="AM16" s="21">
        <f t="shared" si="14"/>
        <v>2.3878956890406929E-2</v>
      </c>
      <c r="AN16" s="21">
        <f t="shared" si="15"/>
        <v>-1.9157605408812362</v>
      </c>
      <c r="AO16" s="23">
        <f t="shared" si="17"/>
        <v>-0.1439545325635285</v>
      </c>
      <c r="AP16" s="23">
        <f t="shared" si="18"/>
        <v>1.2125382085352221</v>
      </c>
      <c r="AQ16" s="23">
        <f t="shared" si="19"/>
        <v>-7.0982418852622881E-2</v>
      </c>
      <c r="AR16" s="23">
        <f t="shared" si="20"/>
        <v>2.398742880929723E-3</v>
      </c>
      <c r="AS16" s="23">
        <f t="shared" si="21"/>
        <v>1</v>
      </c>
      <c r="AT16" s="18"/>
      <c r="AU16" s="18"/>
      <c r="AV16" s="18"/>
      <c r="AW16" s="18"/>
      <c r="AX16" s="18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</row>
    <row r="17" spans="1:87">
      <c r="A17" s="1">
        <v>40543</v>
      </c>
      <c r="B17">
        <f>+wFG_rstar_shock_decomposition!E17</f>
        <v>-4.1303004539159603E-2</v>
      </c>
      <c r="C17">
        <f>+wFG_rstar_shock_decomposition!F17</f>
        <v>-0.67840625215024497</v>
      </c>
      <c r="D17">
        <f>+wFG_rstar_shock_decomposition!G17</f>
        <v>-0.17135993149501</v>
      </c>
      <c r="E17">
        <f>+wFG_rstar_shock_decomposition!H17</f>
        <v>1.13560930928052E-2</v>
      </c>
      <c r="F17">
        <f>+wFG_rstar_shock_decomposition!I17</f>
        <v>-2.5747730866651501E-3</v>
      </c>
      <c r="G17">
        <f>+wFG_rstar_shock_decomposition!J17</f>
        <v>2.9945298170541502E-17</v>
      </c>
      <c r="H17">
        <f>+wFG_rstar_shock_decomposition!K17</f>
        <v>9.4410290562619697E-15</v>
      </c>
      <c r="I17">
        <f>+wFG_rstar_shock_decomposition!L17</f>
        <v>4.13764700580826E-15</v>
      </c>
      <c r="J17">
        <f>+wFG_rstar_shock_decomposition!M17</f>
        <v>-5.6129978665641503E-16</v>
      </c>
      <c r="K17">
        <f>+wFG_rstar_shock_decomposition!N17</f>
        <v>3.6109500632866398E-17</v>
      </c>
      <c r="L17">
        <f>+wFG_rstar_shock_decomposition!O17</f>
        <v>4.4604030870362404E-16</v>
      </c>
      <c r="M17">
        <f>+wFG_rstar_shock_decomposition!P17</f>
        <v>9.173482271486399E-16</v>
      </c>
      <c r="N17">
        <f>+wFG_rstar_shock_decomposition!Q17</f>
        <v>2.1349316447767301E-15</v>
      </c>
      <c r="O17">
        <f>+wFG_rstar_shock_decomposition!R17</f>
        <v>-6.8069097875930702E-15</v>
      </c>
      <c r="P17">
        <f>+wFG_rstar_shock_decomposition!S17</f>
        <v>1.3152426044135399E-13</v>
      </c>
      <c r="Q17">
        <f>+wFG_rstar_shock_decomposition!T17</f>
        <v>-0.22157962997979899</v>
      </c>
      <c r="R17">
        <f>+wFG_rstar_shock_decomposition!U17</f>
        <v>0</v>
      </c>
      <c r="S17">
        <f>+wFG_rstar_shock_decomposition!V17</f>
        <v>-0.72816470719138604</v>
      </c>
      <c r="T17">
        <f>+wFG_rstar_shock_decomposition!W17</f>
        <v>2.35784839688831E-2</v>
      </c>
      <c r="U17" s="8">
        <f>+wFG_rstar_shock_decomposition!D17</f>
        <v>-1.8084537213804299</v>
      </c>
      <c r="Y17" s="1">
        <f t="shared" si="1"/>
        <v>40543</v>
      </c>
      <c r="Z17" s="18">
        <f t="shared" si="2"/>
        <v>-4.1303004539159603E-2</v>
      </c>
      <c r="AA17" s="18">
        <f t="shared" si="3"/>
        <v>-0.67840625215024497</v>
      </c>
      <c r="AB17" s="18">
        <f t="shared" si="4"/>
        <v>-0.17135993149501</v>
      </c>
      <c r="AC17" s="18">
        <f t="shared" si="5"/>
        <v>-0.73073948027805125</v>
      </c>
      <c r="AD17" s="18">
        <f t="shared" si="6"/>
        <v>1.13560930928052E-2</v>
      </c>
      <c r="AE17" s="18">
        <f t="shared" si="7"/>
        <v>-0.22157962997979899</v>
      </c>
      <c r="AF17" s="18">
        <f t="shared" si="8"/>
        <v>2.9945298170541502E-17</v>
      </c>
      <c r="AG17" s="18">
        <f t="shared" si="9"/>
        <v>9.4410290562619697E-15</v>
      </c>
      <c r="AH17" s="18">
        <f t="shared" si="10"/>
        <v>2.3578483969014925E-2</v>
      </c>
      <c r="AI17" s="18">
        <f t="shared" si="0"/>
        <v>-1.8084537213804353</v>
      </c>
      <c r="AJ17" s="21">
        <f t="shared" si="11"/>
        <v>-0.95231911025785021</v>
      </c>
      <c r="AK17" s="21">
        <f t="shared" si="12"/>
        <v>-0.83841009055244986</v>
      </c>
      <c r="AL17" s="21">
        <f t="shared" si="13"/>
        <v>-4.1303004539159603E-2</v>
      </c>
      <c r="AM17" s="21">
        <f t="shared" si="14"/>
        <v>2.3578483969014925E-2</v>
      </c>
      <c r="AN17" s="21">
        <f t="shared" si="15"/>
        <v>-1.8084537213804448</v>
      </c>
      <c r="AO17" s="23">
        <f t="shared" si="17"/>
        <v>0.41410082492028971</v>
      </c>
      <c r="AP17" s="23">
        <f t="shared" si="18"/>
        <v>0.79392514589639407</v>
      </c>
      <c r="AQ17" s="23">
        <f t="shared" si="19"/>
        <v>-0.20522584196382967</v>
      </c>
      <c r="AR17" s="23">
        <f t="shared" si="20"/>
        <v>-2.8001288528525254E-3</v>
      </c>
      <c r="AS17" s="23">
        <f t="shared" si="21"/>
        <v>1</v>
      </c>
      <c r="AT17" s="18"/>
      <c r="AU17" s="18"/>
      <c r="AV17" s="18"/>
      <c r="AW17" s="18"/>
      <c r="AX17" s="18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</row>
    <row r="18" spans="1:87">
      <c r="A18" s="1">
        <v>40633</v>
      </c>
      <c r="B18">
        <f>+wFG_rstar_shock_decomposition!E18</f>
        <v>-5.8766053904821799E-2</v>
      </c>
      <c r="C18">
        <f>+wFG_rstar_shock_decomposition!F18</f>
        <v>-0.51321703243347105</v>
      </c>
      <c r="D18">
        <f>+wFG_rstar_shock_decomposition!G18</f>
        <v>-0.16770908393975201</v>
      </c>
      <c r="E18">
        <f>+wFG_rstar_shock_decomposition!H18</f>
        <v>-1.7824100309387001E-2</v>
      </c>
      <c r="F18">
        <f>+wFG_rstar_shock_decomposition!I18</f>
        <v>9.7107511037770201E-3</v>
      </c>
      <c r="G18">
        <f>+wFG_rstar_shock_decomposition!J18</f>
        <v>-2.6544696605558401E-16</v>
      </c>
      <c r="H18">
        <f>+wFG_rstar_shock_decomposition!K18</f>
        <v>9.6208028431271392E-15</v>
      </c>
      <c r="I18">
        <f>+wFG_rstar_shock_decomposition!L18</f>
        <v>4.1057007469899501E-15</v>
      </c>
      <c r="J18">
        <f>+wFG_rstar_shock_decomposition!M18</f>
        <v>-7.1979731764247496E-16</v>
      </c>
      <c r="K18">
        <f>+wFG_rstar_shock_decomposition!N18</f>
        <v>-2.1076330109875401E-16</v>
      </c>
      <c r="L18">
        <f>+wFG_rstar_shock_decomposition!O18</f>
        <v>-1.45723464758882E-16</v>
      </c>
      <c r="M18">
        <f>+wFG_rstar_shock_decomposition!P18</f>
        <v>2.6837131434762502E-16</v>
      </c>
      <c r="N18">
        <f>+wFG_rstar_shock_decomposition!Q18</f>
        <v>1.9792750922214001E-15</v>
      </c>
      <c r="O18">
        <f>+wFG_rstar_shock_decomposition!R18</f>
        <v>-7.9221250475968695E-15</v>
      </c>
      <c r="P18">
        <f>+wFG_rstar_shock_decomposition!S18</f>
        <v>1.2901762241072799E-13</v>
      </c>
      <c r="Q18">
        <f>+wFG_rstar_shock_decomposition!T18</f>
        <v>-0.255698318547109</v>
      </c>
      <c r="R18">
        <f>+wFG_rstar_shock_decomposition!U18</f>
        <v>0</v>
      </c>
      <c r="S18">
        <f>+wFG_rstar_shock_decomposition!V18</f>
        <v>-0.61979072617499298</v>
      </c>
      <c r="T18">
        <f>+wFG_rstar_shock_decomposition!W18</f>
        <v>2.3282006496076198E-2</v>
      </c>
      <c r="U18" s="8">
        <f>+wFG_rstar_shock_decomposition!D18</f>
        <v>-1.6000125577095401</v>
      </c>
      <c r="Y18" s="1">
        <f t="shared" si="1"/>
        <v>40633</v>
      </c>
      <c r="Z18" s="18">
        <f t="shared" si="2"/>
        <v>-5.8766053904821799E-2</v>
      </c>
      <c r="AA18" s="18">
        <f t="shared" si="3"/>
        <v>-0.51321703243347105</v>
      </c>
      <c r="AB18" s="18">
        <f t="shared" si="4"/>
        <v>-0.16770908393975201</v>
      </c>
      <c r="AC18" s="18">
        <f t="shared" si="5"/>
        <v>-0.61007997507121592</v>
      </c>
      <c r="AD18" s="18">
        <f t="shared" si="6"/>
        <v>-1.7824100309387001E-2</v>
      </c>
      <c r="AE18" s="18">
        <f t="shared" si="7"/>
        <v>-0.255698318547109</v>
      </c>
      <c r="AF18" s="18">
        <f t="shared" si="8"/>
        <v>-2.6544696605558401E-16</v>
      </c>
      <c r="AG18" s="18">
        <f t="shared" si="9"/>
        <v>9.6208028431271392E-15</v>
      </c>
      <c r="AH18" s="18">
        <f t="shared" si="10"/>
        <v>2.328200649620257E-2</v>
      </c>
      <c r="AI18" s="18">
        <f t="shared" si="0"/>
        <v>-1.600012557709545</v>
      </c>
      <c r="AJ18" s="21">
        <f t="shared" si="11"/>
        <v>-0.86577829361832492</v>
      </c>
      <c r="AK18" s="21">
        <f t="shared" si="12"/>
        <v>-0.69875021668261006</v>
      </c>
      <c r="AL18" s="21">
        <f t="shared" si="13"/>
        <v>-5.8766053904821799E-2</v>
      </c>
      <c r="AM18" s="21">
        <f t="shared" si="14"/>
        <v>2.328200649620257E-2</v>
      </c>
      <c r="AN18" s="21">
        <f t="shared" si="15"/>
        <v>-1.6000125577095543</v>
      </c>
      <c r="AO18" s="23">
        <f t="shared" si="17"/>
        <v>0.4151810281397455</v>
      </c>
      <c r="AP18" s="23">
        <f t="shared" si="18"/>
        <v>0.67002060154658294</v>
      </c>
      <c r="AQ18" s="23">
        <f t="shared" si="19"/>
        <v>-8.3779274007675139E-2</v>
      </c>
      <c r="AR18" s="23">
        <f t="shared" si="20"/>
        <v>-1.422355678653118E-3</v>
      </c>
      <c r="AS18" s="23">
        <f t="shared" si="21"/>
        <v>1</v>
      </c>
      <c r="AT18" s="18"/>
      <c r="AU18" s="18"/>
      <c r="AV18" s="18"/>
      <c r="AW18" s="18"/>
      <c r="AX18" s="18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</row>
    <row r="19" spans="1:87">
      <c r="A19" s="1">
        <v>40724</v>
      </c>
      <c r="B19">
        <f>+wFG_rstar_shock_decomposition!E19</f>
        <v>-6.4203684109087805E-2</v>
      </c>
      <c r="C19">
        <f>+wFG_rstar_shock_decomposition!F19</f>
        <v>-0.66377755849394904</v>
      </c>
      <c r="D19">
        <f>+wFG_rstar_shock_decomposition!G19</f>
        <v>-0.26294852069524499</v>
      </c>
      <c r="E19">
        <f>+wFG_rstar_shock_decomposition!H19</f>
        <v>3.32736995985526E-2</v>
      </c>
      <c r="F19">
        <f>+wFG_rstar_shock_decomposition!I19</f>
        <v>-7.88531349655207E-3</v>
      </c>
      <c r="G19">
        <f>+wFG_rstar_shock_decomposition!J19</f>
        <v>-1.3348807338964999E-15</v>
      </c>
      <c r="H19">
        <f>+wFG_rstar_shock_decomposition!K19</f>
        <v>1.1060741227392201E-14</v>
      </c>
      <c r="I19">
        <f>+wFG_rstar_shock_decomposition!L19</f>
        <v>3.5339243635134599E-15</v>
      </c>
      <c r="J19">
        <f>+wFG_rstar_shock_decomposition!M19</f>
        <v>-2.4823424938176899E-17</v>
      </c>
      <c r="K19">
        <f>+wFG_rstar_shock_decomposition!N19</f>
        <v>5.1353853507345205E-16</v>
      </c>
      <c r="L19">
        <f>+wFG_rstar_shock_decomposition!O19</f>
        <v>9.5507083096538708E-16</v>
      </c>
      <c r="M19">
        <f>+wFG_rstar_shock_decomposition!P19</f>
        <v>1.0181726223983399E-15</v>
      </c>
      <c r="N19">
        <f>+wFG_rstar_shock_decomposition!Q19</f>
        <v>3.2953984615938901E-15</v>
      </c>
      <c r="O19">
        <f>+wFG_rstar_shock_decomposition!R19</f>
        <v>-8.2755686491046002E-15</v>
      </c>
      <c r="P19">
        <f>+wFG_rstar_shock_decomposition!S19</f>
        <v>1.2598598425707199E-13</v>
      </c>
      <c r="Q19">
        <f>+wFG_rstar_shock_decomposition!T19</f>
        <v>-0.23838521145157801</v>
      </c>
      <c r="R19">
        <f>+wFG_rstar_shock_decomposition!U19</f>
        <v>0</v>
      </c>
      <c r="S19">
        <f>+wFG_rstar_shock_decomposition!V19</f>
        <v>-0.90307512818832603</v>
      </c>
      <c r="T19">
        <f>+wFG_rstar_shock_decomposition!W19</f>
        <v>2.2989469440637601E-2</v>
      </c>
      <c r="U19" s="8">
        <f>+wFG_rstar_shock_decomposition!D19</f>
        <v>-2.0840122473954099</v>
      </c>
      <c r="Y19" s="1">
        <f t="shared" si="1"/>
        <v>40724</v>
      </c>
      <c r="Z19" s="18">
        <f t="shared" si="2"/>
        <v>-6.4203684109087805E-2</v>
      </c>
      <c r="AA19" s="18">
        <f t="shared" si="3"/>
        <v>-0.66377755849394904</v>
      </c>
      <c r="AB19" s="18">
        <f t="shared" si="4"/>
        <v>-0.26294852069524499</v>
      </c>
      <c r="AC19" s="18">
        <f t="shared" si="5"/>
        <v>-0.91096044168487811</v>
      </c>
      <c r="AD19" s="18">
        <f t="shared" si="6"/>
        <v>3.32736995985526E-2</v>
      </c>
      <c r="AE19" s="18">
        <f t="shared" si="7"/>
        <v>-0.23838521145157801</v>
      </c>
      <c r="AF19" s="18">
        <f t="shared" si="8"/>
        <v>-1.3348807338964999E-15</v>
      </c>
      <c r="AG19" s="18">
        <f t="shared" si="9"/>
        <v>1.1060741227392201E-14</v>
      </c>
      <c r="AH19" s="18">
        <f t="shared" si="10"/>
        <v>2.2989469440764604E-2</v>
      </c>
      <c r="AI19" s="18">
        <f t="shared" si="0"/>
        <v>-2.0840122473954112</v>
      </c>
      <c r="AJ19" s="21">
        <f t="shared" si="11"/>
        <v>-1.1493456531364561</v>
      </c>
      <c r="AK19" s="21">
        <f t="shared" si="12"/>
        <v>-0.89345237959064139</v>
      </c>
      <c r="AL19" s="21">
        <f t="shared" si="13"/>
        <v>-6.4203684109087805E-2</v>
      </c>
      <c r="AM19" s="21">
        <f t="shared" si="14"/>
        <v>2.2989469440764604E-2</v>
      </c>
      <c r="AN19" s="21">
        <f t="shared" si="15"/>
        <v>-2.0840122473954206</v>
      </c>
      <c r="AO19" s="23">
        <f t="shared" si="17"/>
        <v>0.58588334984713919</v>
      </c>
      <c r="AP19" s="23">
        <f t="shared" si="18"/>
        <v>0.40227745400911363</v>
      </c>
      <c r="AQ19" s="23">
        <f t="shared" si="19"/>
        <v>1.1234780352432104E-2</v>
      </c>
      <c r="AR19" s="23">
        <f t="shared" si="20"/>
        <v>6.044157913155545E-4</v>
      </c>
      <c r="AS19" s="23">
        <f t="shared" si="21"/>
        <v>1</v>
      </c>
      <c r="AT19" s="18"/>
      <c r="AU19" s="18"/>
      <c r="AV19" s="18"/>
      <c r="AW19" s="18"/>
      <c r="AX19" s="18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</row>
    <row r="20" spans="1:87">
      <c r="A20" s="1">
        <v>40816</v>
      </c>
      <c r="B20">
        <f>+wFG_rstar_shock_decomposition!E20</f>
        <v>-8.6900799934183606E-2</v>
      </c>
      <c r="C20">
        <f>+wFG_rstar_shock_decomposition!F20</f>
        <v>-0.85099195434994901</v>
      </c>
      <c r="D20">
        <f>+wFG_rstar_shock_decomposition!G20</f>
        <v>-0.42649476645304502</v>
      </c>
      <c r="E20">
        <f>+wFG_rstar_shock_decomposition!H20</f>
        <v>6.3751313247036007E-2</v>
      </c>
      <c r="F20">
        <f>+wFG_rstar_shock_decomposition!I20</f>
        <v>-6.5642487319438397E-3</v>
      </c>
      <c r="G20">
        <f>+wFG_rstar_shock_decomposition!J20</f>
        <v>-1.51064288775646E-15</v>
      </c>
      <c r="H20">
        <f>+wFG_rstar_shock_decomposition!K20</f>
        <v>1.1936811150279201E-14</v>
      </c>
      <c r="I20">
        <f>+wFG_rstar_shock_decomposition!L20</f>
        <v>2.9277483899132701E-15</v>
      </c>
      <c r="J20">
        <f>+wFG_rstar_shock_decomposition!M20</f>
        <v>3.9697482573465299E-16</v>
      </c>
      <c r="K20">
        <f>+wFG_rstar_shock_decomposition!N20</f>
        <v>1.13167964891852E-15</v>
      </c>
      <c r="L20">
        <f>+wFG_rstar_shock_decomposition!O20</f>
        <v>1.61251312891187E-15</v>
      </c>
      <c r="M20">
        <f>+wFG_rstar_shock_decomposition!P20</f>
        <v>1.8225527847237199E-15</v>
      </c>
      <c r="N20">
        <f>+wFG_rstar_shock_decomposition!Q20</f>
        <v>4.1062368641910397E-15</v>
      </c>
      <c r="O20">
        <f>+wFG_rstar_shock_decomposition!R20</f>
        <v>-7.2342955470973303E-15</v>
      </c>
      <c r="P20">
        <f>+wFG_rstar_shock_decomposition!S20</f>
        <v>1.220537404237E-13</v>
      </c>
      <c r="Q20">
        <f>+wFG_rstar_shock_decomposition!T20</f>
        <v>-0.200701991062048</v>
      </c>
      <c r="R20">
        <f>+wFG_rstar_shock_decomposition!U20</f>
        <v>0</v>
      </c>
      <c r="S20">
        <f>+wFG_rstar_shock_decomposition!V20</f>
        <v>-1.0821776220464101</v>
      </c>
      <c r="T20">
        <f>+wFG_rstar_shock_decomposition!W20</f>
        <v>2.2700818505439199E-2</v>
      </c>
      <c r="U20" s="8">
        <f>+wFG_rstar_shock_decomposition!D20</f>
        <v>-2.56737925082497</v>
      </c>
      <c r="Y20" s="1">
        <f t="shared" si="1"/>
        <v>40816</v>
      </c>
      <c r="Z20" s="18">
        <f t="shared" si="2"/>
        <v>-8.6900799934183606E-2</v>
      </c>
      <c r="AA20" s="18">
        <f t="shared" si="3"/>
        <v>-0.85099195434994901</v>
      </c>
      <c r="AB20" s="18">
        <f t="shared" si="4"/>
        <v>-0.42649476645304502</v>
      </c>
      <c r="AC20" s="18">
        <f t="shared" si="5"/>
        <v>-1.088741870778354</v>
      </c>
      <c r="AD20" s="18">
        <f t="shared" si="6"/>
        <v>6.3751313247036007E-2</v>
      </c>
      <c r="AE20" s="18">
        <f t="shared" si="7"/>
        <v>-0.200701991062048</v>
      </c>
      <c r="AF20" s="18">
        <f t="shared" si="8"/>
        <v>-1.51064288775646E-15</v>
      </c>
      <c r="AG20" s="18">
        <f t="shared" si="9"/>
        <v>1.1936811150279201E-14</v>
      </c>
      <c r="AH20" s="18">
        <f t="shared" si="10"/>
        <v>2.2700818505566017E-2</v>
      </c>
      <c r="AI20" s="18">
        <f t="shared" si="0"/>
        <v>-2.5673792508249669</v>
      </c>
      <c r="AJ20" s="21">
        <f t="shared" si="11"/>
        <v>-1.2894438618404021</v>
      </c>
      <c r="AK20" s="21">
        <f t="shared" si="12"/>
        <v>-1.2137354075559581</v>
      </c>
      <c r="AL20" s="21">
        <f t="shared" si="13"/>
        <v>-8.6900799934183606E-2</v>
      </c>
      <c r="AM20" s="21">
        <f t="shared" si="14"/>
        <v>2.2700818505566017E-2</v>
      </c>
      <c r="AN20" s="21">
        <f t="shared" si="15"/>
        <v>-2.567379250824978</v>
      </c>
      <c r="AO20" s="23">
        <f t="shared" si="17"/>
        <v>0.28983817205131773</v>
      </c>
      <c r="AP20" s="23">
        <f t="shared" si="18"/>
        <v>0.66260838181519055</v>
      </c>
      <c r="AQ20" s="23">
        <f t="shared" si="19"/>
        <v>4.6956278902069333E-2</v>
      </c>
      <c r="AR20" s="23">
        <f t="shared" si="20"/>
        <v>5.9716723142160585E-4</v>
      </c>
      <c r="AS20" s="23">
        <f t="shared" si="21"/>
        <v>1</v>
      </c>
      <c r="AT20" s="18"/>
      <c r="AU20" s="18"/>
      <c r="AV20" s="18"/>
      <c r="AW20" s="18"/>
      <c r="AX20" s="18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</row>
    <row r="21" spans="1:87">
      <c r="A21" s="1">
        <v>40908</v>
      </c>
      <c r="B21">
        <f>+wFG_rstar_shock_decomposition!E21</f>
        <v>-8.3203926639219203E-2</v>
      </c>
      <c r="C21">
        <f>+wFG_rstar_shock_decomposition!F21</f>
        <v>-0.85369932669293103</v>
      </c>
      <c r="D21">
        <f>+wFG_rstar_shock_decomposition!G21</f>
        <v>-0.40323598286951901</v>
      </c>
      <c r="E21">
        <f>+wFG_rstar_shock_decomposition!H21</f>
        <v>2.6030734663384E-2</v>
      </c>
      <c r="F21">
        <f>+wFG_rstar_shock_decomposition!I21</f>
        <v>-1.9401080821082401E-2</v>
      </c>
      <c r="G21">
        <f>+wFG_rstar_shock_decomposition!J21</f>
        <v>-1.3414644586246899E-15</v>
      </c>
      <c r="H21">
        <f>+wFG_rstar_shock_decomposition!K21</f>
        <v>1.3766677851375599E-14</v>
      </c>
      <c r="I21">
        <f>+wFG_rstar_shock_decomposition!L21</f>
        <v>2.4672520610248901E-15</v>
      </c>
      <c r="J21">
        <f>+wFG_rstar_shock_decomposition!M21</f>
        <v>2.8408205786617498E-16</v>
      </c>
      <c r="K21">
        <f>+wFG_rstar_shock_decomposition!N21</f>
        <v>8.7613000035899305E-16</v>
      </c>
      <c r="L21">
        <f>+wFG_rstar_shock_decomposition!O21</f>
        <v>1.3397694394274299E-15</v>
      </c>
      <c r="M21">
        <f>+wFG_rstar_shock_decomposition!P21</f>
        <v>2.02653307764473E-15</v>
      </c>
      <c r="N21">
        <f>+wFG_rstar_shock_decomposition!Q21</f>
        <v>3.2649097336209998E-15</v>
      </c>
      <c r="O21">
        <f>+wFG_rstar_shock_decomposition!R21</f>
        <v>-6.49349410294807E-15</v>
      </c>
      <c r="P21">
        <f>+wFG_rstar_shock_decomposition!S21</f>
        <v>1.2624528433856E-13</v>
      </c>
      <c r="Q21">
        <f>+wFG_rstar_shock_decomposition!T21</f>
        <v>-0.18104280315018001</v>
      </c>
      <c r="R21">
        <f>+wFG_rstar_shock_decomposition!U21</f>
        <v>0</v>
      </c>
      <c r="S21">
        <f>+wFG_rstar_shock_decomposition!V21</f>
        <v>-1.2195017319943</v>
      </c>
      <c r="T21">
        <f>+wFG_rstar_shock_decomposition!W21</f>
        <v>2.24160001194454E-2</v>
      </c>
      <c r="U21" s="8">
        <f>+wFG_rstar_shock_decomposition!D21</f>
        <v>-2.7116381173842599</v>
      </c>
      <c r="Y21" s="1">
        <f t="shared" si="1"/>
        <v>40908</v>
      </c>
      <c r="Z21" s="18">
        <f t="shared" si="2"/>
        <v>-8.3203926639219203E-2</v>
      </c>
      <c r="AA21" s="18">
        <f t="shared" si="3"/>
        <v>-0.85369932669293103</v>
      </c>
      <c r="AB21" s="18">
        <f t="shared" si="4"/>
        <v>-0.40323598286951901</v>
      </c>
      <c r="AC21" s="18">
        <f t="shared" si="5"/>
        <v>-1.2389028128153825</v>
      </c>
      <c r="AD21" s="18">
        <f t="shared" si="6"/>
        <v>2.6030734663384E-2</v>
      </c>
      <c r="AE21" s="18">
        <f t="shared" si="7"/>
        <v>-0.18104280315018001</v>
      </c>
      <c r="AF21" s="18">
        <f t="shared" si="8"/>
        <v>-1.3414644586246899E-15</v>
      </c>
      <c r="AG21" s="18">
        <f t="shared" si="9"/>
        <v>1.3766677851375599E-14</v>
      </c>
      <c r="AH21" s="18">
        <f t="shared" si="10"/>
        <v>2.241600011957541E-2</v>
      </c>
      <c r="AI21" s="18">
        <f t="shared" si="0"/>
        <v>-2.7116381173842599</v>
      </c>
      <c r="AJ21" s="21">
        <f t="shared" si="11"/>
        <v>-1.4199456159655626</v>
      </c>
      <c r="AK21" s="21">
        <f t="shared" si="12"/>
        <v>-1.2309045748990661</v>
      </c>
      <c r="AL21" s="21">
        <f t="shared" si="13"/>
        <v>-8.3203926639219203E-2</v>
      </c>
      <c r="AM21" s="21">
        <f t="shared" si="14"/>
        <v>2.241600011957541E-2</v>
      </c>
      <c r="AN21" s="21">
        <f t="shared" si="15"/>
        <v>-2.7116381173842727</v>
      </c>
      <c r="AO21" s="23">
        <f t="shared" si="17"/>
        <v>0.9046359314872362</v>
      </c>
      <c r="AP21" s="23">
        <f t="shared" si="18"/>
        <v>0.11901637488639895</v>
      </c>
      <c r="AQ21" s="23">
        <f t="shared" si="19"/>
        <v>-2.5626662562504444E-2</v>
      </c>
      <c r="AR21" s="23">
        <f t="shared" si="20"/>
        <v>1.9743561888692488E-3</v>
      </c>
      <c r="AS21" s="23">
        <f t="shared" si="21"/>
        <v>1</v>
      </c>
      <c r="AT21" s="18"/>
      <c r="AU21" s="18"/>
      <c r="AV21" s="18"/>
      <c r="AW21" s="18"/>
      <c r="AX21" s="18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</row>
    <row r="22" spans="1:87">
      <c r="A22" s="1">
        <v>40999</v>
      </c>
      <c r="B22">
        <f>+wFG_rstar_shock_decomposition!E22</f>
        <v>-8.1138714250120703E-2</v>
      </c>
      <c r="C22">
        <f>+wFG_rstar_shock_decomposition!F22</f>
        <v>-0.83168688383171596</v>
      </c>
      <c r="D22">
        <f>+wFG_rstar_shock_decomposition!G22</f>
        <v>-0.45546684473196097</v>
      </c>
      <c r="E22">
        <f>+wFG_rstar_shock_decomposition!H22</f>
        <v>3.4973103966933101E-2</v>
      </c>
      <c r="F22">
        <f>+wFG_rstar_shock_decomposition!I22</f>
        <v>-4.99401830033019E-2</v>
      </c>
      <c r="G22">
        <f>+wFG_rstar_shock_decomposition!J22</f>
        <v>-2.4848228021115301E-15</v>
      </c>
      <c r="H22">
        <f>+wFG_rstar_shock_decomposition!K22</f>
        <v>1.3954166710326999E-14</v>
      </c>
      <c r="I22">
        <f>+wFG_rstar_shock_decomposition!L22</f>
        <v>3.1897676599201998E-15</v>
      </c>
      <c r="J22">
        <f>+wFG_rstar_shock_decomposition!M22</f>
        <v>6.2364856293148497E-16</v>
      </c>
      <c r="K22">
        <f>+wFG_rstar_shock_decomposition!N22</f>
        <v>1.06761748524706E-15</v>
      </c>
      <c r="L22">
        <f>+wFG_rstar_shock_decomposition!O22</f>
        <v>1.0064178893686901E-15</v>
      </c>
      <c r="M22">
        <f>+wFG_rstar_shock_decomposition!P22</f>
        <v>2.54052884670754E-15</v>
      </c>
      <c r="N22">
        <f>+wFG_rstar_shock_decomposition!Q22</f>
        <v>2.5632276129852698E-15</v>
      </c>
      <c r="O22">
        <f>+wFG_rstar_shock_decomposition!R22</f>
        <v>-5.8978813017871203E-15</v>
      </c>
      <c r="P22">
        <f>+wFG_rstar_shock_decomposition!S22</f>
        <v>1.20921666881585E-13</v>
      </c>
      <c r="Q22">
        <f>+wFG_rstar_shock_decomposition!T22</f>
        <v>-0.168173296532138</v>
      </c>
      <c r="R22">
        <f>+wFG_rstar_shock_decomposition!U22</f>
        <v>0</v>
      </c>
      <c r="S22">
        <f>+wFG_rstar_shock_decomposition!V22</f>
        <v>-0.99139564496447696</v>
      </c>
      <c r="T22">
        <f>+wFG_rstar_shock_decomposition!W22</f>
        <v>2.2134961429743499E-2</v>
      </c>
      <c r="U22" s="8">
        <f>+wFG_rstar_shock_decomposition!D22</f>
        <v>-2.5206935019169001</v>
      </c>
      <c r="Y22" s="1">
        <f t="shared" si="1"/>
        <v>40999</v>
      </c>
      <c r="Z22" s="18">
        <f t="shared" si="2"/>
        <v>-8.1138714250120703E-2</v>
      </c>
      <c r="AA22" s="18">
        <f t="shared" si="3"/>
        <v>-0.83168688383171596</v>
      </c>
      <c r="AB22" s="18">
        <f t="shared" si="4"/>
        <v>-0.45546684473196097</v>
      </c>
      <c r="AC22" s="18">
        <f t="shared" si="5"/>
        <v>-1.0413358279677789</v>
      </c>
      <c r="AD22" s="18">
        <f t="shared" si="6"/>
        <v>3.4973103966933101E-2</v>
      </c>
      <c r="AE22" s="18">
        <f t="shared" si="7"/>
        <v>-0.168173296532138</v>
      </c>
      <c r="AF22" s="18">
        <f t="shared" si="8"/>
        <v>-2.4848228021115301E-15</v>
      </c>
      <c r="AG22" s="18">
        <f t="shared" si="9"/>
        <v>1.3954166710326999E-14</v>
      </c>
      <c r="AH22" s="18">
        <f t="shared" si="10"/>
        <v>2.2134961429869513E-2</v>
      </c>
      <c r="AI22" s="18">
        <f t="shared" si="0"/>
        <v>-2.5206935019169006</v>
      </c>
      <c r="AJ22" s="21">
        <f t="shared" si="11"/>
        <v>-1.209509124499917</v>
      </c>
      <c r="AK22" s="21">
        <f t="shared" si="12"/>
        <v>-1.2521806245967437</v>
      </c>
      <c r="AL22" s="21">
        <f t="shared" si="13"/>
        <v>-8.1138714250120703E-2</v>
      </c>
      <c r="AM22" s="21">
        <f t="shared" si="14"/>
        <v>2.2134961429869513E-2</v>
      </c>
      <c r="AN22" s="21">
        <f t="shared" si="15"/>
        <v>-2.5206935019169121</v>
      </c>
      <c r="AO22" s="23">
        <f t="shared" si="17"/>
        <v>1.1020813074543954</v>
      </c>
      <c r="AP22" s="23">
        <f t="shared" si="18"/>
        <v>-0.11142524048453438</v>
      </c>
      <c r="AQ22" s="23">
        <f t="shared" si="19"/>
        <v>1.0815766572121643E-2</v>
      </c>
      <c r="AR22" s="23">
        <f t="shared" si="20"/>
        <v>-1.471833541982948E-3</v>
      </c>
      <c r="AS22" s="23">
        <f t="shared" si="21"/>
        <v>1</v>
      </c>
      <c r="AT22" s="18"/>
      <c r="AU22" s="18"/>
      <c r="AV22" s="18"/>
      <c r="AW22" s="18"/>
      <c r="AX22" s="18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</row>
    <row r="23" spans="1:87">
      <c r="A23" s="1">
        <v>41090</v>
      </c>
      <c r="B23">
        <f>+wFG_rstar_shock_decomposition!E23</f>
        <v>-8.6544570595947307E-2</v>
      </c>
      <c r="C23">
        <f>+wFG_rstar_shock_decomposition!F23</f>
        <v>-0.91228283520751197</v>
      </c>
      <c r="D23">
        <f>+wFG_rstar_shock_decomposition!G23</f>
        <v>-0.46567873466017501</v>
      </c>
      <c r="E23">
        <f>+wFG_rstar_shock_decomposition!H23</f>
        <v>3.2918110871365598E-2</v>
      </c>
      <c r="F23">
        <f>+wFG_rstar_shock_decomposition!I23</f>
        <v>-5.3861519321066101E-2</v>
      </c>
      <c r="G23">
        <f>+wFG_rstar_shock_decomposition!J23</f>
        <v>-2.2305881443885399E-15</v>
      </c>
      <c r="H23">
        <f>+wFG_rstar_shock_decomposition!K23</f>
        <v>1.4744143196458299E-14</v>
      </c>
      <c r="I23">
        <f>+wFG_rstar_shock_decomposition!L23</f>
        <v>1.8187031918261002E-15</v>
      </c>
      <c r="J23">
        <f>+wFG_rstar_shock_decomposition!M23</f>
        <v>1.8522609936471401E-16</v>
      </c>
      <c r="K23">
        <f>+wFG_rstar_shock_decomposition!N23</f>
        <v>1.23039534822855E-15</v>
      </c>
      <c r="L23">
        <f>+wFG_rstar_shock_decomposition!O23</f>
        <v>8.4086862734448203E-16</v>
      </c>
      <c r="M23">
        <f>+wFG_rstar_shock_decomposition!P23</f>
        <v>2.9511624078602002E-15</v>
      </c>
      <c r="N23">
        <f>+wFG_rstar_shock_decomposition!Q23</f>
        <v>2.43757625818819E-15</v>
      </c>
      <c r="O23">
        <f>+wFG_rstar_shock_decomposition!R23</f>
        <v>-6.0432399019560303E-15</v>
      </c>
      <c r="P23">
        <f>+wFG_rstar_shock_decomposition!S23</f>
        <v>1.2113332819926401E-13</v>
      </c>
      <c r="Q23">
        <f>+wFG_rstar_shock_decomposition!T23</f>
        <v>-0.16183162380209101</v>
      </c>
      <c r="R23">
        <f>+wFG_rstar_shock_decomposition!U23</f>
        <v>0</v>
      </c>
      <c r="S23">
        <f>+wFG_rstar_shock_decomposition!V23</f>
        <v>-1.1310139240533399</v>
      </c>
      <c r="T23">
        <f>+wFG_rstar_shock_decomposition!W23</f>
        <v>2.1857650293600199E-2</v>
      </c>
      <c r="U23" s="8">
        <f>+wFG_rstar_shock_decomposition!D23</f>
        <v>-2.7564374464750299</v>
      </c>
      <c r="Y23" s="1">
        <f t="shared" si="1"/>
        <v>41090</v>
      </c>
      <c r="Z23" s="18">
        <f t="shared" si="2"/>
        <v>-8.6544570595947307E-2</v>
      </c>
      <c r="AA23" s="18">
        <f t="shared" si="3"/>
        <v>-0.91228283520751197</v>
      </c>
      <c r="AB23" s="18">
        <f t="shared" si="4"/>
        <v>-0.46567873466017501</v>
      </c>
      <c r="AC23" s="18">
        <f t="shared" si="5"/>
        <v>-1.184875443374406</v>
      </c>
      <c r="AD23" s="18">
        <f t="shared" si="6"/>
        <v>3.2918110871365598E-2</v>
      </c>
      <c r="AE23" s="18">
        <f t="shared" si="7"/>
        <v>-0.16183162380209101</v>
      </c>
      <c r="AF23" s="18">
        <f t="shared" si="8"/>
        <v>-2.2305881443885399E-15</v>
      </c>
      <c r="AG23" s="18">
        <f t="shared" si="9"/>
        <v>1.4744143196458299E-14</v>
      </c>
      <c r="AH23" s="18">
        <f t="shared" si="10"/>
        <v>2.1857650293724752E-2</v>
      </c>
      <c r="AI23" s="18">
        <f t="shared" si="0"/>
        <v>-2.7564374464750285</v>
      </c>
      <c r="AJ23" s="21">
        <f t="shared" si="11"/>
        <v>-1.3467070671764969</v>
      </c>
      <c r="AK23" s="21">
        <f t="shared" si="12"/>
        <v>-1.3450434589963214</v>
      </c>
      <c r="AL23" s="21">
        <f t="shared" si="13"/>
        <v>-8.6544570595947307E-2</v>
      </c>
      <c r="AM23" s="21">
        <f t="shared" si="14"/>
        <v>2.1857650293724752E-2</v>
      </c>
      <c r="AN23" s="21">
        <f t="shared" si="15"/>
        <v>-2.7564374464750405</v>
      </c>
      <c r="AO23" s="23">
        <f t="shared" si="17"/>
        <v>0.58197865032647922</v>
      </c>
      <c r="AP23" s="23">
        <f t="shared" si="18"/>
        <v>0.39391397549420432</v>
      </c>
      <c r="AQ23" s="23">
        <f t="shared" si="19"/>
        <v>2.2931050704013561E-2</v>
      </c>
      <c r="AR23" s="23">
        <f t="shared" si="20"/>
        <v>1.1763234753051446E-3</v>
      </c>
      <c r="AS23" s="23">
        <f t="shared" si="21"/>
        <v>1</v>
      </c>
      <c r="AT23" s="18"/>
      <c r="AU23" s="18"/>
      <c r="AV23" s="18"/>
      <c r="AW23" s="18"/>
      <c r="AX23" s="18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</row>
    <row r="24" spans="1:87">
      <c r="A24" s="1">
        <v>41182</v>
      </c>
      <c r="B24">
        <f>+wFG_rstar_shock_decomposition!E24</f>
        <v>-9.3431333735875505E-2</v>
      </c>
      <c r="C24">
        <f>+wFG_rstar_shock_decomposition!F24</f>
        <v>-0.82773010770516697</v>
      </c>
      <c r="D24">
        <f>+wFG_rstar_shock_decomposition!G24</f>
        <v>-0.50848157933904603</v>
      </c>
      <c r="E24">
        <f>+wFG_rstar_shock_decomposition!H24</f>
        <v>2.10232468627733E-2</v>
      </c>
      <c r="F24">
        <f>+wFG_rstar_shock_decomposition!I24</f>
        <v>-3.0110261472689099E-2</v>
      </c>
      <c r="G24">
        <f>+wFG_rstar_shock_decomposition!J24</f>
        <v>-2.2150346629327699E-15</v>
      </c>
      <c r="H24">
        <f>+wFG_rstar_shock_decomposition!K24</f>
        <v>1.5907837335826399E-14</v>
      </c>
      <c r="I24">
        <f>+wFG_rstar_shock_decomposition!L24</f>
        <v>1.62369532319323E-15</v>
      </c>
      <c r="J24">
        <f>+wFG_rstar_shock_decomposition!M24</f>
        <v>6.7186014030272804E-17</v>
      </c>
      <c r="K24">
        <f>+wFG_rstar_shock_decomposition!N24</f>
        <v>1.1295984615027099E-15</v>
      </c>
      <c r="L24">
        <f>+wFG_rstar_shock_decomposition!O24</f>
        <v>9.0266926573289405E-16</v>
      </c>
      <c r="M24">
        <f>+wFG_rstar_shock_decomposition!P24</f>
        <v>3.1087477336973602E-15</v>
      </c>
      <c r="N24">
        <f>+wFG_rstar_shock_decomposition!Q24</f>
        <v>3.1896517473799099E-15</v>
      </c>
      <c r="O24">
        <f>+wFG_rstar_shock_decomposition!R24</f>
        <v>-5.3921702125948603E-15</v>
      </c>
      <c r="P24">
        <f>+wFG_rstar_shock_decomposition!S24</f>
        <v>1.1835190013262499E-13</v>
      </c>
      <c r="Q24">
        <f>+wFG_rstar_shock_decomposition!T24</f>
        <v>-0.16779250167547</v>
      </c>
      <c r="R24">
        <f>+wFG_rstar_shock_decomposition!U24</f>
        <v>0</v>
      </c>
      <c r="S24">
        <f>+wFG_rstar_shock_decomposition!V24</f>
        <v>-1.07956897581339</v>
      </c>
      <c r="T24">
        <f>+wFG_rstar_shock_decomposition!W24</f>
        <v>2.1584015270543499E-2</v>
      </c>
      <c r="U24" s="8">
        <f>+wFG_rstar_shock_decomposition!D24</f>
        <v>-2.66450749760818</v>
      </c>
      <c r="Y24" s="1">
        <f t="shared" si="1"/>
        <v>41182</v>
      </c>
      <c r="Z24" s="18">
        <f t="shared" si="2"/>
        <v>-9.3431333735875505E-2</v>
      </c>
      <c r="AA24" s="18">
        <f t="shared" si="3"/>
        <v>-0.82773010770516697</v>
      </c>
      <c r="AB24" s="18">
        <f t="shared" si="4"/>
        <v>-0.50848157933904603</v>
      </c>
      <c r="AC24" s="18">
        <f t="shared" si="5"/>
        <v>-1.1096792372860791</v>
      </c>
      <c r="AD24" s="18">
        <f t="shared" si="6"/>
        <v>2.10232468627733E-2</v>
      </c>
      <c r="AE24" s="18">
        <f t="shared" si="7"/>
        <v>-0.16779250167547</v>
      </c>
      <c r="AF24" s="18">
        <f t="shared" si="8"/>
        <v>-2.2150346629327699E-15</v>
      </c>
      <c r="AG24" s="18">
        <f t="shared" si="9"/>
        <v>1.5907837335826399E-14</v>
      </c>
      <c r="AH24" s="18">
        <f t="shared" si="10"/>
        <v>2.158401527066648E-2</v>
      </c>
      <c r="AI24" s="18">
        <f t="shared" si="0"/>
        <v>-2.6645074976081844</v>
      </c>
      <c r="AJ24" s="21">
        <f t="shared" si="11"/>
        <v>-1.2774717389615491</v>
      </c>
      <c r="AK24" s="21">
        <f t="shared" si="12"/>
        <v>-1.3151884401814398</v>
      </c>
      <c r="AL24" s="21">
        <f t="shared" si="13"/>
        <v>-9.3431333735875505E-2</v>
      </c>
      <c r="AM24" s="21">
        <f t="shared" si="14"/>
        <v>2.158401527066648E-2</v>
      </c>
      <c r="AN24" s="21">
        <f t="shared" si="15"/>
        <v>-2.6645074976081982</v>
      </c>
      <c r="AO24" s="23">
        <f t="shared" si="17"/>
        <v>0.75313136870371833</v>
      </c>
      <c r="AP24" s="23">
        <f t="shared" si="18"/>
        <v>0.32475835332102354</v>
      </c>
      <c r="AQ24" s="23">
        <f t="shared" si="19"/>
        <v>-7.4913161867450381E-2</v>
      </c>
      <c r="AR24" s="23">
        <f t="shared" si="20"/>
        <v>-2.976560157284799E-3</v>
      </c>
      <c r="AS24" s="23">
        <f t="shared" si="21"/>
        <v>1</v>
      </c>
      <c r="AT24" s="18"/>
      <c r="AU24" s="18"/>
      <c r="AV24" s="18"/>
      <c r="AW24" s="18"/>
      <c r="AX24" s="18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</row>
    <row r="25" spans="1:87">
      <c r="A25" s="1">
        <v>41274</v>
      </c>
      <c r="B25">
        <f>+wFG_rstar_shock_decomposition!E25</f>
        <v>-8.7928026169745002E-2</v>
      </c>
      <c r="C25">
        <f>+wFG_rstar_shock_decomposition!F25</f>
        <v>-0.83546715004463301</v>
      </c>
      <c r="D25">
        <f>+wFG_rstar_shock_decomposition!G25</f>
        <v>-0.52003960568431895</v>
      </c>
      <c r="E25">
        <f>+wFG_rstar_shock_decomposition!H25</f>
        <v>4.4604313872376199E-2</v>
      </c>
      <c r="F25">
        <f>+wFG_rstar_shock_decomposition!I25</f>
        <v>-4.4603210560651599E-2</v>
      </c>
      <c r="G25">
        <f>+wFG_rstar_shock_decomposition!J25</f>
        <v>-2.2146122261473598E-15</v>
      </c>
      <c r="H25">
        <f>+wFG_rstar_shock_decomposition!K25</f>
        <v>1.5774363853769001E-14</v>
      </c>
      <c r="I25">
        <f>+wFG_rstar_shock_decomposition!L25</f>
        <v>2.38737694441996E-15</v>
      </c>
      <c r="J25">
        <f>+wFG_rstar_shock_decomposition!M25</f>
        <v>5.57119021028049E-16</v>
      </c>
      <c r="K25">
        <f>+wFG_rstar_shock_decomposition!N25</f>
        <v>1.39824978645005E-15</v>
      </c>
      <c r="L25">
        <f>+wFG_rstar_shock_decomposition!O25</f>
        <v>1.10728374482689E-15</v>
      </c>
      <c r="M25">
        <f>+wFG_rstar_shock_decomposition!P25</f>
        <v>3.2609477157440401E-15</v>
      </c>
      <c r="N25">
        <f>+wFG_rstar_shock_decomposition!Q25</f>
        <v>3.29628950568082E-15</v>
      </c>
      <c r="O25">
        <f>+wFG_rstar_shock_decomposition!R25</f>
        <v>-5.29157003359824E-15</v>
      </c>
      <c r="P25">
        <f>+wFG_rstar_shock_decomposition!S25</f>
        <v>1.13335427416351E-13</v>
      </c>
      <c r="Q25">
        <f>+wFG_rstar_shock_decomposition!T25</f>
        <v>-0.17679415136660401</v>
      </c>
      <c r="R25">
        <f>+wFG_rstar_shock_decomposition!U25</f>
        <v>0</v>
      </c>
      <c r="S25">
        <f>+wFG_rstar_shock_decomposition!V25</f>
        <v>-0.943087104843225</v>
      </c>
      <c r="T25">
        <f>+wFG_rstar_shock_decomposition!W25</f>
        <v>2.1314005614473299E-2</v>
      </c>
      <c r="U25" s="8">
        <f>+wFG_rstar_shock_decomposition!D25</f>
        <v>-2.5420009291821901</v>
      </c>
      <c r="Y25" s="1">
        <f t="shared" si="1"/>
        <v>41274</v>
      </c>
      <c r="Z25" s="18">
        <f t="shared" si="2"/>
        <v>-8.7928026169745002E-2</v>
      </c>
      <c r="AA25" s="18">
        <f t="shared" si="3"/>
        <v>-0.83546715004463301</v>
      </c>
      <c r="AB25" s="18">
        <f t="shared" si="4"/>
        <v>-0.52003960568431895</v>
      </c>
      <c r="AC25" s="18">
        <f t="shared" si="5"/>
        <v>-0.98769031540387664</v>
      </c>
      <c r="AD25" s="18">
        <f t="shared" si="6"/>
        <v>4.4604313872376199E-2</v>
      </c>
      <c r="AE25" s="18">
        <f t="shared" si="7"/>
        <v>-0.17679415136660401</v>
      </c>
      <c r="AF25" s="18">
        <f t="shared" si="8"/>
        <v>-2.2146122261473598E-15</v>
      </c>
      <c r="AG25" s="18">
        <f t="shared" si="9"/>
        <v>1.5774363853769001E-14</v>
      </c>
      <c r="AH25" s="18">
        <f t="shared" si="10"/>
        <v>2.1314005614593352E-2</v>
      </c>
      <c r="AI25" s="18">
        <f t="shared" si="0"/>
        <v>-2.5420009291821941</v>
      </c>
      <c r="AJ25" s="21">
        <f t="shared" si="11"/>
        <v>-1.1644844667704806</v>
      </c>
      <c r="AK25" s="21">
        <f t="shared" si="12"/>
        <v>-1.3109024418565758</v>
      </c>
      <c r="AL25" s="21">
        <f t="shared" si="13"/>
        <v>-8.7928026169745002E-2</v>
      </c>
      <c r="AM25" s="21">
        <f t="shared" si="14"/>
        <v>2.1314005614593352E-2</v>
      </c>
      <c r="AN25" s="21">
        <f t="shared" si="15"/>
        <v>-2.5420009291822079</v>
      </c>
      <c r="AO25" s="23">
        <f t="shared" si="17"/>
        <v>0.92229562580007585</v>
      </c>
      <c r="AP25" s="23">
        <f t="shared" si="18"/>
        <v>3.4985865492210534E-2</v>
      </c>
      <c r="AQ25" s="23">
        <f t="shared" si="19"/>
        <v>4.4922550985135201E-2</v>
      </c>
      <c r="AR25" s="23">
        <f t="shared" si="20"/>
        <v>-2.2040422774248919E-3</v>
      </c>
      <c r="AS25" s="23">
        <f t="shared" si="21"/>
        <v>1</v>
      </c>
      <c r="AT25" s="18"/>
      <c r="AU25" s="18"/>
      <c r="AV25" s="18"/>
      <c r="AW25" s="18"/>
      <c r="AX25" s="18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</row>
    <row r="26" spans="1:87">
      <c r="A26" s="1">
        <v>41364</v>
      </c>
      <c r="B26">
        <f>+wFG_rstar_shock_decomposition!E26</f>
        <v>-0.10048847835562</v>
      </c>
      <c r="C26">
        <f>+wFG_rstar_shock_decomposition!F26</f>
        <v>-0.83427278019528905</v>
      </c>
      <c r="D26">
        <f>+wFG_rstar_shock_decomposition!G26</f>
        <v>-0.467456678300393</v>
      </c>
      <c r="E26">
        <f>+wFG_rstar_shock_decomposition!H26</f>
        <v>5.9427910575460201E-2</v>
      </c>
      <c r="F26">
        <f>+wFG_rstar_shock_decomposition!I26</f>
        <v>-6.76817008421359E-2</v>
      </c>
      <c r="G26">
        <f>+wFG_rstar_shock_decomposition!J26</f>
        <v>-2.60156423178714E-15</v>
      </c>
      <c r="H26">
        <f>+wFG_rstar_shock_decomposition!K26</f>
        <v>1.74047206256603E-14</v>
      </c>
      <c r="I26">
        <f>+wFG_rstar_shock_decomposition!L26</f>
        <v>1.0803618489566E-15</v>
      </c>
      <c r="J26">
        <f>+wFG_rstar_shock_decomposition!M26</f>
        <v>7.7326853121428699E-16</v>
      </c>
      <c r="K26">
        <f>+wFG_rstar_shock_decomposition!N26</f>
        <v>1.26057417649996E-15</v>
      </c>
      <c r="L26">
        <f>+wFG_rstar_shock_decomposition!O26</f>
        <v>9.8654567250087407E-16</v>
      </c>
      <c r="M26">
        <f>+wFG_rstar_shock_decomposition!P26</f>
        <v>3.1209825876856099E-15</v>
      </c>
      <c r="N26">
        <f>+wFG_rstar_shock_decomposition!Q26</f>
        <v>3.1859159955374102E-15</v>
      </c>
      <c r="O26">
        <f>+wFG_rstar_shock_decomposition!R26</f>
        <v>-4.6661688240574604E-15</v>
      </c>
      <c r="P26">
        <f>+wFG_rstar_shock_decomposition!S26</f>
        <v>1.1391031173898101E-13</v>
      </c>
      <c r="Q26">
        <f>+wFG_rstar_shock_decomposition!T26</f>
        <v>-0.16055451944788801</v>
      </c>
      <c r="R26">
        <f>+wFG_rstar_shock_decomposition!U26</f>
        <v>0</v>
      </c>
      <c r="S26">
        <f>+wFG_rstar_shock_decomposition!V26</f>
        <v>-1.05453253560386</v>
      </c>
      <c r="T26">
        <f>+wFG_rstar_shock_decomposition!W26</f>
        <v>2.10475712658027E-2</v>
      </c>
      <c r="U26" s="8">
        <f>+wFG_rstar_shock_decomposition!D26</f>
        <v>-2.6045112109037798</v>
      </c>
      <c r="Y26" s="1">
        <f t="shared" si="1"/>
        <v>41364</v>
      </c>
      <c r="Z26" s="18">
        <f t="shared" si="2"/>
        <v>-0.10048847835562</v>
      </c>
      <c r="AA26" s="18">
        <f t="shared" si="3"/>
        <v>-0.83427278019528905</v>
      </c>
      <c r="AB26" s="18">
        <f t="shared" si="4"/>
        <v>-0.467456678300393</v>
      </c>
      <c r="AC26" s="18">
        <f t="shared" si="5"/>
        <v>-1.1222142364459959</v>
      </c>
      <c r="AD26" s="18">
        <f t="shared" si="6"/>
        <v>5.9427910575460201E-2</v>
      </c>
      <c r="AE26" s="18">
        <f t="shared" si="7"/>
        <v>-0.16055451944788801</v>
      </c>
      <c r="AF26" s="18">
        <f t="shared" si="8"/>
        <v>-2.60156423178714E-15</v>
      </c>
      <c r="AG26" s="18">
        <f t="shared" si="9"/>
        <v>1.74047206256603E-14</v>
      </c>
      <c r="AH26" s="18">
        <f t="shared" si="10"/>
        <v>2.1047571265922348E-2</v>
      </c>
      <c r="AI26" s="18">
        <f t="shared" si="0"/>
        <v>-2.6045112109037891</v>
      </c>
      <c r="AJ26" s="21">
        <f t="shared" si="11"/>
        <v>-1.2827687558938838</v>
      </c>
      <c r="AK26" s="21">
        <f t="shared" si="12"/>
        <v>-1.2423015479202217</v>
      </c>
      <c r="AL26" s="21">
        <f t="shared" si="13"/>
        <v>-0.10048847835562</v>
      </c>
      <c r="AM26" s="21">
        <f t="shared" si="14"/>
        <v>2.1047571265922348E-2</v>
      </c>
      <c r="AN26" s="21">
        <f t="shared" si="15"/>
        <v>-2.6045112109038033</v>
      </c>
      <c r="AO26" s="23">
        <f t="shared" si="17"/>
        <v>1.8922373386543154</v>
      </c>
      <c r="AP26" s="23">
        <f t="shared" si="18"/>
        <v>-1.0974337668463021</v>
      </c>
      <c r="AQ26" s="23">
        <f t="shared" si="19"/>
        <v>0.20093417978527092</v>
      </c>
      <c r="AR26" s="23">
        <f t="shared" si="20"/>
        <v>4.2622484067122591E-3</v>
      </c>
      <c r="AS26" s="23">
        <f t="shared" si="21"/>
        <v>1</v>
      </c>
      <c r="AT26" s="18"/>
      <c r="AU26" s="18"/>
      <c r="AV26" s="18"/>
      <c r="AW26" s="18"/>
      <c r="AX26" s="18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</row>
    <row r="27" spans="1:87">
      <c r="A27" s="1">
        <v>41455</v>
      </c>
      <c r="B27">
        <f>+wFG_rstar_shock_decomposition!E27</f>
        <v>-9.5000335052677701E-2</v>
      </c>
      <c r="C27">
        <f>+wFG_rstar_shock_decomposition!F27</f>
        <v>-0.81569416031677799</v>
      </c>
      <c r="D27">
        <f>+wFG_rstar_shock_decomposition!G27</f>
        <v>-0.39843797107590101</v>
      </c>
      <c r="E27">
        <f>+wFG_rstar_shock_decomposition!H27</f>
        <v>6.7178437172280697E-2</v>
      </c>
      <c r="F27">
        <f>+wFG_rstar_shock_decomposition!I27</f>
        <v>-7.8477805539584E-2</v>
      </c>
      <c r="G27">
        <f>+wFG_rstar_shock_decomposition!J27</f>
        <v>-2.3095901050375302E-15</v>
      </c>
      <c r="H27">
        <f>+wFG_rstar_shock_decomposition!K27</f>
        <v>1.8229757166513398E-14</v>
      </c>
      <c r="I27">
        <f>+wFG_rstar_shock_decomposition!L27</f>
        <v>-2.48555380851121E-17</v>
      </c>
      <c r="J27">
        <f>+wFG_rstar_shock_decomposition!M27</f>
        <v>5.7970266985564797E-16</v>
      </c>
      <c r="K27">
        <f>+wFG_rstar_shock_decomposition!N27</f>
        <v>7.1073929595997698E-16</v>
      </c>
      <c r="L27">
        <f>+wFG_rstar_shock_decomposition!O27</f>
        <v>9.2235847293481297E-16</v>
      </c>
      <c r="M27">
        <f>+wFG_rstar_shock_decomposition!P27</f>
        <v>2.9877747835325901E-15</v>
      </c>
      <c r="N27">
        <f>+wFG_rstar_shock_decomposition!Q27</f>
        <v>2.5365887214396001E-15</v>
      </c>
      <c r="O27">
        <f>+wFG_rstar_shock_decomposition!R27</f>
        <v>-4.7494394357274704E-15</v>
      </c>
      <c r="P27">
        <f>+wFG_rstar_shock_decomposition!S27</f>
        <v>1.1400592159753599E-13</v>
      </c>
      <c r="Q27">
        <f>+wFG_rstar_shock_decomposition!T27</f>
        <v>-0.13620928407861299</v>
      </c>
      <c r="R27">
        <f>+wFG_rstar_shock_decomposition!U27</f>
        <v>0</v>
      </c>
      <c r="S27">
        <f>+wFG_rstar_shock_decomposition!V27</f>
        <v>-1.01875146528779</v>
      </c>
      <c r="T27">
        <f>+wFG_rstar_shock_decomposition!W27</f>
        <v>2.0784662843631001E-2</v>
      </c>
      <c r="U27" s="8">
        <f>+wFG_rstar_shock_decomposition!D27</f>
        <v>-2.4546079213352998</v>
      </c>
      <c r="Y27" s="1">
        <f t="shared" si="1"/>
        <v>41455</v>
      </c>
      <c r="Z27" s="18">
        <f t="shared" si="2"/>
        <v>-9.5000335052677701E-2</v>
      </c>
      <c r="AA27" s="18">
        <f t="shared" si="3"/>
        <v>-0.81569416031677799</v>
      </c>
      <c r="AB27" s="18">
        <f t="shared" si="4"/>
        <v>-0.39843797107590101</v>
      </c>
      <c r="AC27" s="18">
        <f t="shared" si="5"/>
        <v>-1.0972292708273741</v>
      </c>
      <c r="AD27" s="18">
        <f t="shared" si="6"/>
        <v>6.7178437172280697E-2</v>
      </c>
      <c r="AE27" s="18">
        <f t="shared" si="7"/>
        <v>-0.13620928407861299</v>
      </c>
      <c r="AF27" s="18">
        <f t="shared" si="8"/>
        <v>-2.3095901050375302E-15</v>
      </c>
      <c r="AG27" s="18">
        <f t="shared" si="9"/>
        <v>1.8229757166513398E-14</v>
      </c>
      <c r="AH27" s="18">
        <f t="shared" si="10"/>
        <v>2.078466284374797E-2</v>
      </c>
      <c r="AI27" s="18">
        <f t="shared" si="0"/>
        <v>-2.4546079213352994</v>
      </c>
      <c r="AJ27" s="21">
        <f t="shared" si="11"/>
        <v>-1.233438554905987</v>
      </c>
      <c r="AK27" s="21">
        <f t="shared" si="12"/>
        <v>-1.1469536942203982</v>
      </c>
      <c r="AL27" s="21">
        <f t="shared" si="13"/>
        <v>-9.5000335052677701E-2</v>
      </c>
      <c r="AM27" s="21">
        <f t="shared" si="14"/>
        <v>2.078466284374797E-2</v>
      </c>
      <c r="AN27" s="21">
        <f t="shared" si="15"/>
        <v>-2.4546079213353149</v>
      </c>
      <c r="AO27" s="23">
        <f t="shared" si="17"/>
        <v>0.32908017649178195</v>
      </c>
      <c r="AP27" s="23">
        <f t="shared" si="18"/>
        <v>0.63606245049252674</v>
      </c>
      <c r="AQ27" s="23">
        <f t="shared" si="19"/>
        <v>3.6611226603101676E-2</v>
      </c>
      <c r="AR27" s="23">
        <f t="shared" si="20"/>
        <v>-1.7538535874108308E-3</v>
      </c>
      <c r="AS27" s="23">
        <f t="shared" si="21"/>
        <v>1</v>
      </c>
      <c r="AT27" s="18"/>
      <c r="AU27" s="18"/>
      <c r="AV27" s="18"/>
      <c r="AW27" s="18"/>
      <c r="AX27" s="18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</row>
    <row r="28" spans="1:87">
      <c r="A28" s="1">
        <v>41547</v>
      </c>
      <c r="B28">
        <f>+wFG_rstar_shock_decomposition!E28</f>
        <v>-9.9459504432794402E-2</v>
      </c>
      <c r="C28">
        <f>+wFG_rstar_shock_decomposition!F28</f>
        <v>-0.77734899788628598</v>
      </c>
      <c r="D28">
        <f>+wFG_rstar_shock_decomposition!G28</f>
        <v>-0.43271204947258002</v>
      </c>
      <c r="E28">
        <f>+wFG_rstar_shock_decomposition!H28</f>
        <v>8.8510750032914004E-2</v>
      </c>
      <c r="F28">
        <f>+wFG_rstar_shock_decomposition!I28</f>
        <v>-0.101174806423609</v>
      </c>
      <c r="G28">
        <f>+wFG_rstar_shock_decomposition!J28</f>
        <v>-3.1245184586860102E-15</v>
      </c>
      <c r="H28">
        <f>+wFG_rstar_shock_decomposition!K28</f>
        <v>1.95100390744406E-14</v>
      </c>
      <c r="I28">
        <f>+wFG_rstar_shock_decomposition!L28</f>
        <v>-8.2764100264466199E-16</v>
      </c>
      <c r="J28">
        <f>+wFG_rstar_shock_decomposition!M28</f>
        <v>1.09232349957525E-15</v>
      </c>
      <c r="K28">
        <f>+wFG_rstar_shock_decomposition!N28</f>
        <v>9.3942998486313201E-16</v>
      </c>
      <c r="L28">
        <f>+wFG_rstar_shock_decomposition!O28</f>
        <v>1.5796265699509999E-15</v>
      </c>
      <c r="M28">
        <f>+wFG_rstar_shock_decomposition!P28</f>
        <v>3.19887392239496E-15</v>
      </c>
      <c r="N28">
        <f>+wFG_rstar_shock_decomposition!Q28</f>
        <v>3.3165455953169499E-15</v>
      </c>
      <c r="O28">
        <f>+wFG_rstar_shock_decomposition!R28</f>
        <v>-4.7353458917090299E-15</v>
      </c>
      <c r="P28">
        <f>+wFG_rstar_shock_decomposition!S28</f>
        <v>1.11151981221429E-13</v>
      </c>
      <c r="Q28">
        <f>+wFG_rstar_shock_decomposition!T28</f>
        <v>-0.123329439230251</v>
      </c>
      <c r="R28">
        <f>+wFG_rstar_shock_decomposition!U28</f>
        <v>0</v>
      </c>
      <c r="S28">
        <f>+wFG_rstar_shock_decomposition!V28</f>
        <v>-1.03853039316728</v>
      </c>
      <c r="T28">
        <f>+wFG_rstar_shock_decomposition!W28</f>
        <v>2.0525231637951301E-2</v>
      </c>
      <c r="U28" s="8">
        <f>+wFG_rstar_shock_decomposition!D28</f>
        <v>-2.4635192089418099</v>
      </c>
      <c r="Y28" s="1">
        <f t="shared" si="1"/>
        <v>41547</v>
      </c>
      <c r="Z28" s="18">
        <f t="shared" si="2"/>
        <v>-9.9459504432794402E-2</v>
      </c>
      <c r="AA28" s="18">
        <f t="shared" si="3"/>
        <v>-0.77734899788628598</v>
      </c>
      <c r="AB28" s="18">
        <f t="shared" si="4"/>
        <v>-0.43271204947258002</v>
      </c>
      <c r="AC28" s="18">
        <f t="shared" si="5"/>
        <v>-1.1397051995908891</v>
      </c>
      <c r="AD28" s="18">
        <f t="shared" si="6"/>
        <v>8.8510750032914004E-2</v>
      </c>
      <c r="AE28" s="18">
        <f t="shared" si="7"/>
        <v>-0.123329439230251</v>
      </c>
      <c r="AF28" s="18">
        <f t="shared" si="8"/>
        <v>-3.1245184586860102E-15</v>
      </c>
      <c r="AG28" s="18">
        <f t="shared" si="9"/>
        <v>1.95100390744406E-14</v>
      </c>
      <c r="AH28" s="18">
        <f t="shared" si="10"/>
        <v>2.0525231638067014E-2</v>
      </c>
      <c r="AI28" s="18">
        <f t="shared" si="0"/>
        <v>-2.4635192089418028</v>
      </c>
      <c r="AJ28" s="21">
        <f t="shared" si="11"/>
        <v>-1.2630346388211402</v>
      </c>
      <c r="AK28" s="21">
        <f t="shared" si="12"/>
        <v>-1.1215502973259519</v>
      </c>
      <c r="AL28" s="21">
        <f t="shared" si="13"/>
        <v>-9.9459504432794402E-2</v>
      </c>
      <c r="AM28" s="21">
        <f t="shared" si="14"/>
        <v>2.0525231638067014E-2</v>
      </c>
      <c r="AN28" s="21">
        <f t="shared" si="15"/>
        <v>-2.4635192089418196</v>
      </c>
      <c r="AO28" s="23">
        <f t="shared" si="17"/>
        <v>3.3211905194878679</v>
      </c>
      <c r="AP28" s="23">
        <f t="shared" si="18"/>
        <v>-2.8506988009121432</v>
      </c>
      <c r="AQ28" s="23">
        <f t="shared" si="19"/>
        <v>0.50039563046554181</v>
      </c>
      <c r="AR28" s="23">
        <f t="shared" si="20"/>
        <v>2.9112650958721842E-2</v>
      </c>
      <c r="AS28" s="23">
        <f t="shared" si="21"/>
        <v>1</v>
      </c>
      <c r="AT28" s="18"/>
      <c r="AU28" s="18"/>
      <c r="AV28" s="18"/>
      <c r="AW28" s="18"/>
      <c r="AX28" s="18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</row>
    <row r="29" spans="1:87">
      <c r="A29" s="1">
        <v>41639</v>
      </c>
      <c r="B29">
        <f>+wFG_rstar_shock_decomposition!E29</f>
        <v>-0.11045848026907</v>
      </c>
      <c r="C29">
        <f>+wFG_rstar_shock_decomposition!F29</f>
        <v>-0.76365399612470897</v>
      </c>
      <c r="D29">
        <f>+wFG_rstar_shock_decomposition!G29</f>
        <v>-0.38715663446493698</v>
      </c>
      <c r="E29">
        <f>+wFG_rstar_shock_decomposition!H29</f>
        <v>8.55751031330238E-2</v>
      </c>
      <c r="F29">
        <f>+wFG_rstar_shock_decomposition!I29</f>
        <v>-0.13467821267022001</v>
      </c>
      <c r="G29">
        <f>+wFG_rstar_shock_decomposition!J29</f>
        <v>-3.6928666610898597E-15</v>
      </c>
      <c r="H29">
        <f>+wFG_rstar_shock_decomposition!K29</f>
        <v>2.0401116122654499E-14</v>
      </c>
      <c r="I29">
        <f>+wFG_rstar_shock_decomposition!L29</f>
        <v>-1.70716168221467E-15</v>
      </c>
      <c r="J29">
        <f>+wFG_rstar_shock_decomposition!M29</f>
        <v>1.36244305129392E-15</v>
      </c>
      <c r="K29">
        <f>+wFG_rstar_shock_decomposition!N29</f>
        <v>1.19058480744414E-15</v>
      </c>
      <c r="L29">
        <f>+wFG_rstar_shock_decomposition!O29</f>
        <v>2.1225679362232701E-15</v>
      </c>
      <c r="M29">
        <f>+wFG_rstar_shock_decomposition!P29</f>
        <v>2.7615683813673601E-15</v>
      </c>
      <c r="N29">
        <f>+wFG_rstar_shock_decomposition!Q29</f>
        <v>3.4712208582769099E-15</v>
      </c>
      <c r="O29">
        <f>+wFG_rstar_shock_decomposition!R29</f>
        <v>-4.6518672383989501E-15</v>
      </c>
      <c r="P29">
        <f>+wFG_rstar_shock_decomposition!S29</f>
        <v>1.1141049994639E-13</v>
      </c>
      <c r="Q29">
        <f>+wFG_rstar_shock_decomposition!T29</f>
        <v>-0.12257446400395899</v>
      </c>
      <c r="R29">
        <f>+wFG_rstar_shock_decomposition!U29</f>
        <v>0</v>
      </c>
      <c r="S29">
        <f>+wFG_rstar_shock_decomposition!V29</f>
        <v>-1.0522910309915301</v>
      </c>
      <c r="T29">
        <f>+wFG_rstar_shock_decomposition!W29</f>
        <v>2.02692296018935E-2</v>
      </c>
      <c r="U29" s="8">
        <f>+wFG_rstar_shock_decomposition!D29</f>
        <v>-2.4649684857893801</v>
      </c>
      <c r="Y29" s="1">
        <f t="shared" si="1"/>
        <v>41639</v>
      </c>
      <c r="Z29" s="18">
        <f t="shared" si="2"/>
        <v>-0.11045848026907</v>
      </c>
      <c r="AA29" s="18">
        <f t="shared" si="3"/>
        <v>-0.76365399612470897</v>
      </c>
      <c r="AB29" s="18">
        <f t="shared" si="4"/>
        <v>-0.38715663446493698</v>
      </c>
      <c r="AC29" s="18">
        <f t="shared" si="5"/>
        <v>-1.1869692436617501</v>
      </c>
      <c r="AD29" s="18">
        <f t="shared" si="6"/>
        <v>8.55751031330238E-2</v>
      </c>
      <c r="AE29" s="18">
        <f t="shared" si="7"/>
        <v>-0.12257446400395899</v>
      </c>
      <c r="AF29" s="18">
        <f t="shared" si="8"/>
        <v>-3.6928666610898597E-15</v>
      </c>
      <c r="AG29" s="18">
        <f t="shared" si="9"/>
        <v>2.0401116122654499E-14</v>
      </c>
      <c r="AH29" s="18">
        <f t="shared" si="10"/>
        <v>2.0269229602009463E-2</v>
      </c>
      <c r="AI29" s="18">
        <f t="shared" si="0"/>
        <v>-2.4649684857893752</v>
      </c>
      <c r="AJ29" s="21">
        <f t="shared" si="11"/>
        <v>-1.309543707665709</v>
      </c>
      <c r="AK29" s="21">
        <f t="shared" si="12"/>
        <v>-1.0652355274566221</v>
      </c>
      <c r="AL29" s="21">
        <f t="shared" si="13"/>
        <v>-0.11045848026907</v>
      </c>
      <c r="AM29" s="21">
        <f t="shared" si="14"/>
        <v>2.0269229602009463E-2</v>
      </c>
      <c r="AN29" s="21">
        <f t="shared" si="15"/>
        <v>-2.4649684857893917</v>
      </c>
      <c r="AO29" s="23">
        <f t="shared" si="17"/>
        <v>32.091224614873241</v>
      </c>
      <c r="AP29" s="23">
        <f t="shared" si="18"/>
        <v>-38.857151388069518</v>
      </c>
      <c r="AQ29" s="23">
        <f t="shared" si="19"/>
        <v>7.5892855493429661</v>
      </c>
      <c r="AR29" s="23">
        <f t="shared" si="20"/>
        <v>0.17664122385342304</v>
      </c>
      <c r="AS29" s="23">
        <f t="shared" si="21"/>
        <v>1</v>
      </c>
      <c r="AT29" s="18"/>
      <c r="AU29" s="18"/>
      <c r="AV29" s="18"/>
      <c r="AW29" s="18"/>
      <c r="AX29" s="18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</row>
    <row r="30" spans="1:87">
      <c r="A30" s="1">
        <v>41729</v>
      </c>
      <c r="B30">
        <f>+wFG_rstar_shock_decomposition!E30</f>
        <v>-0.12407675743687099</v>
      </c>
      <c r="C30">
        <f>+wFG_rstar_shock_decomposition!F30</f>
        <v>-0.72984968092035296</v>
      </c>
      <c r="D30">
        <f>+wFG_rstar_shock_decomposition!G30</f>
        <v>-0.39725795766882199</v>
      </c>
      <c r="E30">
        <f>+wFG_rstar_shock_decomposition!H30</f>
        <v>9.2730713974741599E-2</v>
      </c>
      <c r="F30">
        <f>+wFG_rstar_shock_decomposition!I30</f>
        <v>-0.124190009853006</v>
      </c>
      <c r="G30">
        <f>+wFG_rstar_shock_decomposition!J30</f>
        <v>-3.25020582270169E-15</v>
      </c>
      <c r="H30">
        <f>+wFG_rstar_shock_decomposition!K30</f>
        <v>2.06148900568879E-14</v>
      </c>
      <c r="I30">
        <f>+wFG_rstar_shock_decomposition!L30</f>
        <v>-1.98864909742059E-15</v>
      </c>
      <c r="J30">
        <f>+wFG_rstar_shock_decomposition!M30</f>
        <v>1.23059706163421E-15</v>
      </c>
      <c r="K30">
        <f>+wFG_rstar_shock_decomposition!N30</f>
        <v>1.3549064608252801E-15</v>
      </c>
      <c r="L30">
        <f>+wFG_rstar_shock_decomposition!O30</f>
        <v>2.6480388623036199E-15</v>
      </c>
      <c r="M30">
        <f>+wFG_rstar_shock_decomposition!P30</f>
        <v>2.82066417838354E-15</v>
      </c>
      <c r="N30">
        <f>+wFG_rstar_shock_decomposition!Q30</f>
        <v>3.0187914908726001E-15</v>
      </c>
      <c r="O30">
        <f>+wFG_rstar_shock_decomposition!R30</f>
        <v>-5.17139737464948E-15</v>
      </c>
      <c r="P30">
        <f>+wFG_rstar_shock_decomposition!S30</f>
        <v>1.0863109838493099E-13</v>
      </c>
      <c r="Q30">
        <f>+wFG_rstar_shock_decomposition!T30</f>
        <v>-0.115147705275277</v>
      </c>
      <c r="R30">
        <f>+wFG_rstar_shock_decomposition!U30</f>
        <v>0</v>
      </c>
      <c r="S30">
        <f>+wFG_rstar_shock_decomposition!V30</f>
        <v>-0.97346970217957995</v>
      </c>
      <c r="T30">
        <f>+wFG_rstar_shock_decomposition!W30</f>
        <v>2.0016609344004802E-2</v>
      </c>
      <c r="U30" s="8">
        <f>+wFG_rstar_shock_decomposition!D30</f>
        <v>-2.3512444900150302</v>
      </c>
      <c r="Y30" s="1">
        <f t="shared" si="1"/>
        <v>41729</v>
      </c>
      <c r="Z30" s="18">
        <f t="shared" si="2"/>
        <v>-0.12407675743687099</v>
      </c>
      <c r="AA30" s="18">
        <f t="shared" si="3"/>
        <v>-0.72984968092035296</v>
      </c>
      <c r="AB30" s="18">
        <f t="shared" si="4"/>
        <v>-0.39725795766882199</v>
      </c>
      <c r="AC30" s="18">
        <f t="shared" si="5"/>
        <v>-1.0976597120325859</v>
      </c>
      <c r="AD30" s="18">
        <f t="shared" si="6"/>
        <v>9.2730713974741599E-2</v>
      </c>
      <c r="AE30" s="18">
        <f t="shared" si="7"/>
        <v>-0.115147705275277</v>
      </c>
      <c r="AF30" s="18">
        <f t="shared" si="8"/>
        <v>-3.25020582270169E-15</v>
      </c>
      <c r="AG30" s="18">
        <f t="shared" si="9"/>
        <v>2.06148900568879E-14</v>
      </c>
      <c r="AH30" s="18">
        <f t="shared" si="10"/>
        <v>2.0016609344117347E-2</v>
      </c>
      <c r="AI30" s="18">
        <f t="shared" si="0"/>
        <v>-2.3512444900150329</v>
      </c>
      <c r="AJ30" s="21">
        <f t="shared" si="11"/>
        <v>-1.2128074173078629</v>
      </c>
      <c r="AK30" s="21">
        <f t="shared" si="12"/>
        <v>-1.0343769246144334</v>
      </c>
      <c r="AL30" s="21">
        <f t="shared" si="13"/>
        <v>-0.12407675743687099</v>
      </c>
      <c r="AM30" s="21">
        <f t="shared" si="14"/>
        <v>2.0016609344117347E-2</v>
      </c>
      <c r="AN30" s="21">
        <f t="shared" si="15"/>
        <v>-2.3512444900150502</v>
      </c>
      <c r="AO30" s="23">
        <f t="shared" si="17"/>
        <v>0.85062338602485077</v>
      </c>
      <c r="AP30" s="23">
        <f t="shared" si="18"/>
        <v>0.2713464527171584</v>
      </c>
      <c r="AQ30" s="23">
        <f t="shared" si="19"/>
        <v>-0.11974849349141113</v>
      </c>
      <c r="AR30" s="23">
        <f t="shared" si="20"/>
        <v>-2.2213452505958505E-3</v>
      </c>
      <c r="AS30" s="23">
        <f t="shared" si="21"/>
        <v>1</v>
      </c>
      <c r="AT30" s="18"/>
      <c r="AU30" s="18"/>
      <c r="AV30" s="18"/>
      <c r="AW30" s="18"/>
      <c r="AX30" s="18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</row>
    <row r="31" spans="1:87">
      <c r="A31" s="1">
        <v>41820</v>
      </c>
      <c r="B31">
        <f>+wFG_rstar_shock_decomposition!E31</f>
        <v>-0.11765066591697</v>
      </c>
      <c r="C31">
        <f>+wFG_rstar_shock_decomposition!F31</f>
        <v>-0.74516318341305898</v>
      </c>
      <c r="D31">
        <f>+wFG_rstar_shock_decomposition!G31</f>
        <v>-0.376128980011809</v>
      </c>
      <c r="E31">
        <f>+wFG_rstar_shock_decomposition!H31</f>
        <v>9.8668435884457603E-2</v>
      </c>
      <c r="F31">
        <f>+wFG_rstar_shock_decomposition!I31</f>
        <v>-0.14530305388068701</v>
      </c>
      <c r="G31">
        <f>+wFG_rstar_shock_decomposition!J31</f>
        <v>-4.1044178198248501E-15</v>
      </c>
      <c r="H31">
        <f>+wFG_rstar_shock_decomposition!K31</f>
        <v>2.19055508323665E-14</v>
      </c>
      <c r="I31">
        <f>+wFG_rstar_shock_decomposition!L31</f>
        <v>-1.5882079675090601E-15</v>
      </c>
      <c r="J31">
        <f>+wFG_rstar_shock_decomposition!M31</f>
        <v>1.6044157159188E-15</v>
      </c>
      <c r="K31">
        <f>+wFG_rstar_shock_decomposition!N31</f>
        <v>1.4782914167743201E-15</v>
      </c>
      <c r="L31">
        <f>+wFG_rstar_shock_decomposition!O31</f>
        <v>2.6236558044183702E-15</v>
      </c>
      <c r="M31">
        <f>+wFG_rstar_shock_decomposition!P31</f>
        <v>3.1882537085752598E-15</v>
      </c>
      <c r="N31">
        <f>+wFG_rstar_shock_decomposition!Q31</f>
        <v>2.6479894000597302E-15</v>
      </c>
      <c r="O31">
        <f>+wFG_rstar_shock_decomposition!R31</f>
        <v>-5.4318837155731401E-15</v>
      </c>
      <c r="P31">
        <f>+wFG_rstar_shock_decomposition!S31</f>
        <v>1.0853531952988401E-13</v>
      </c>
      <c r="Q31">
        <f>+wFG_rstar_shock_decomposition!T31</f>
        <v>-9.5589872912087398E-2</v>
      </c>
      <c r="R31">
        <f>+wFG_rstar_shock_decomposition!U31</f>
        <v>0</v>
      </c>
      <c r="S31">
        <f>+wFG_rstar_shock_decomposition!V31</f>
        <v>-0.97685957565923798</v>
      </c>
      <c r="T31">
        <f>+wFG_rstar_shock_decomposition!W31</f>
        <v>1.9767324120569401E-2</v>
      </c>
      <c r="U31" s="8">
        <f>+wFG_rstar_shock_decomposition!D31</f>
        <v>-2.33825957178869</v>
      </c>
      <c r="Y31" s="1">
        <f t="shared" si="1"/>
        <v>41820</v>
      </c>
      <c r="Z31" s="18">
        <f t="shared" si="2"/>
        <v>-0.11765066591697</v>
      </c>
      <c r="AA31" s="18">
        <f t="shared" si="3"/>
        <v>-0.74516318341305898</v>
      </c>
      <c r="AB31" s="18">
        <f t="shared" si="4"/>
        <v>-0.376128980011809</v>
      </c>
      <c r="AC31" s="18">
        <f t="shared" si="5"/>
        <v>-1.122162629539925</v>
      </c>
      <c r="AD31" s="18">
        <f t="shared" si="6"/>
        <v>9.8668435884457603E-2</v>
      </c>
      <c r="AE31" s="18">
        <f t="shared" si="7"/>
        <v>-9.5589872912087398E-2</v>
      </c>
      <c r="AF31" s="18">
        <f t="shared" si="8"/>
        <v>-4.1044178198248501E-15</v>
      </c>
      <c r="AG31" s="18">
        <f t="shared" si="9"/>
        <v>2.19055508323665E-14</v>
      </c>
      <c r="AH31" s="18">
        <f t="shared" si="10"/>
        <v>1.9767324120682453E-2</v>
      </c>
      <c r="AI31" s="18">
        <f t="shared" si="0"/>
        <v>-2.3382595717886927</v>
      </c>
      <c r="AJ31" s="21">
        <f t="shared" si="11"/>
        <v>-1.2177525024520124</v>
      </c>
      <c r="AK31" s="21">
        <f t="shared" si="12"/>
        <v>-1.0226237275404104</v>
      </c>
      <c r="AL31" s="21">
        <f t="shared" si="13"/>
        <v>-0.11765066591697</v>
      </c>
      <c r="AM31" s="21">
        <f t="shared" si="14"/>
        <v>1.9767324120682453E-2</v>
      </c>
      <c r="AN31" s="21">
        <f t="shared" si="15"/>
        <v>-2.33825957178871</v>
      </c>
      <c r="AO31" s="23">
        <f t="shared" si="17"/>
        <v>-0.38083298315412384</v>
      </c>
      <c r="AP31" s="23">
        <f t="shared" si="18"/>
        <v>0.90514217102895533</v>
      </c>
      <c r="AQ31" s="23">
        <f t="shared" si="19"/>
        <v>0.49488887091067929</v>
      </c>
      <c r="AR31" s="23">
        <f t="shared" si="20"/>
        <v>-1.9198058785554278E-2</v>
      </c>
      <c r="AS31" s="23">
        <f t="shared" si="21"/>
        <v>1</v>
      </c>
      <c r="AT31" s="18"/>
      <c r="AU31" s="18"/>
      <c r="AV31" s="18"/>
      <c r="AW31" s="18"/>
      <c r="AX31" s="18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</row>
    <row r="32" spans="1:87">
      <c r="A32" s="1">
        <v>41912</v>
      </c>
      <c r="B32">
        <f>+wFG_rstar_shock_decomposition!E32</f>
        <v>-0.122205790077314</v>
      </c>
      <c r="C32">
        <f>+wFG_rstar_shock_decomposition!F32</f>
        <v>-0.79292065503802001</v>
      </c>
      <c r="D32">
        <f>+wFG_rstar_shock_decomposition!G32</f>
        <v>-0.36058546645293399</v>
      </c>
      <c r="E32">
        <f>+wFG_rstar_shock_decomposition!H32</f>
        <v>8.7895204086533299E-2</v>
      </c>
      <c r="F32">
        <f>+wFG_rstar_shock_decomposition!I32</f>
        <v>-0.171636627945042</v>
      </c>
      <c r="G32">
        <f>+wFG_rstar_shock_decomposition!J32</f>
        <v>-4.3259702029358401E-15</v>
      </c>
      <c r="H32">
        <f>+wFG_rstar_shock_decomposition!K32</f>
        <v>2.2851239009496301E-14</v>
      </c>
      <c r="I32">
        <f>+wFG_rstar_shock_decomposition!L32</f>
        <v>-2.25871648781104E-15</v>
      </c>
      <c r="J32">
        <f>+wFG_rstar_shock_decomposition!M32</f>
        <v>1.6838312609539499E-15</v>
      </c>
      <c r="K32">
        <f>+wFG_rstar_shock_decomposition!N32</f>
        <v>1.8325304993732399E-15</v>
      </c>
      <c r="L32">
        <f>+wFG_rstar_shock_decomposition!O32</f>
        <v>2.5071296300873899E-15</v>
      </c>
      <c r="M32">
        <f>+wFG_rstar_shock_decomposition!P32</f>
        <v>3.0647557815872502E-15</v>
      </c>
      <c r="N32">
        <f>+wFG_rstar_shock_decomposition!Q32</f>
        <v>2.5514254703496201E-15</v>
      </c>
      <c r="O32">
        <f>+wFG_rstar_shock_decomposition!R32</f>
        <v>-5.5659425071384096E-15</v>
      </c>
      <c r="P32">
        <f>+wFG_rstar_shock_decomposition!S32</f>
        <v>1.08698078700828E-13</v>
      </c>
      <c r="Q32">
        <f>+wFG_rstar_shock_decomposition!T32</f>
        <v>-7.8805676771005306E-2</v>
      </c>
      <c r="R32">
        <f>+wFG_rstar_shock_decomposition!U32</f>
        <v>0</v>
      </c>
      <c r="S32">
        <f>+wFG_rstar_shock_decomposition!V32</f>
        <v>-0.949080559700337</v>
      </c>
      <c r="T32">
        <f>+wFG_rstar_shock_decomposition!W32</f>
        <v>1.95213278279683E-2</v>
      </c>
      <c r="U32" s="8">
        <f>+wFG_rstar_shock_decomposition!D32</f>
        <v>-2.3678182440700102</v>
      </c>
      <c r="Y32" s="1">
        <f t="shared" si="1"/>
        <v>41912</v>
      </c>
      <c r="Z32" s="18">
        <f t="shared" si="2"/>
        <v>-0.122205790077314</v>
      </c>
      <c r="AA32" s="18">
        <f t="shared" si="3"/>
        <v>-0.79292065503802001</v>
      </c>
      <c r="AB32" s="18">
        <f t="shared" si="4"/>
        <v>-0.36058546645293399</v>
      </c>
      <c r="AC32" s="18">
        <f t="shared" si="5"/>
        <v>-1.120717187645379</v>
      </c>
      <c r="AD32" s="18">
        <f t="shared" si="6"/>
        <v>8.7895204086533299E-2</v>
      </c>
      <c r="AE32" s="18">
        <f t="shared" si="7"/>
        <v>-7.8805676771005306E-2</v>
      </c>
      <c r="AF32" s="18">
        <f t="shared" si="8"/>
        <v>-4.3259702029358401E-15</v>
      </c>
      <c r="AG32" s="18">
        <f t="shared" si="9"/>
        <v>2.2851239009496301E-14</v>
      </c>
      <c r="AH32" s="18">
        <f t="shared" si="10"/>
        <v>1.952132782808081E-2</v>
      </c>
      <c r="AI32" s="18">
        <f t="shared" si="0"/>
        <v>-2.36781824407002</v>
      </c>
      <c r="AJ32" s="21">
        <f t="shared" si="11"/>
        <v>-1.1995228644163842</v>
      </c>
      <c r="AK32" s="21">
        <f t="shared" si="12"/>
        <v>-1.0656109174044206</v>
      </c>
      <c r="AL32" s="21">
        <f t="shared" si="13"/>
        <v>-0.122205790077314</v>
      </c>
      <c r="AM32" s="21">
        <f t="shared" si="14"/>
        <v>1.952132782808081E-2</v>
      </c>
      <c r="AN32" s="21">
        <f t="shared" si="15"/>
        <v>-2.3678182440700382</v>
      </c>
      <c r="AO32" s="23">
        <f t="shared" si="17"/>
        <v>-0.61672722854820539</v>
      </c>
      <c r="AP32" s="23">
        <f t="shared" si="18"/>
        <v>1.4543004318622483</v>
      </c>
      <c r="AQ32" s="23">
        <f t="shared" si="19"/>
        <v>0.15410449146666896</v>
      </c>
      <c r="AR32" s="23">
        <f t="shared" si="20"/>
        <v>8.3223052192718267E-3</v>
      </c>
      <c r="AS32" s="23">
        <f t="shared" si="21"/>
        <v>1</v>
      </c>
      <c r="AT32" s="18"/>
      <c r="AU32" s="18"/>
      <c r="AV32" s="18"/>
      <c r="AW32" s="18"/>
      <c r="AX32" s="18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</row>
    <row r="33" spans="1:87">
      <c r="A33" s="1">
        <v>42004</v>
      </c>
      <c r="B33">
        <f>+wFG_rstar_shock_decomposition!E33</f>
        <v>-0.12684931984071601</v>
      </c>
      <c r="C33">
        <f>+wFG_rstar_shock_decomposition!F33</f>
        <v>-0.88704236973166894</v>
      </c>
      <c r="D33">
        <f>+wFG_rstar_shock_decomposition!G33</f>
        <v>-0.39777607549070698</v>
      </c>
      <c r="E33">
        <f>+wFG_rstar_shock_decomposition!H33</f>
        <v>4.81651994883113E-2</v>
      </c>
      <c r="F33">
        <f>+wFG_rstar_shock_decomposition!I33</f>
        <v>-0.16827674420518901</v>
      </c>
      <c r="G33">
        <f>+wFG_rstar_shock_decomposition!J33</f>
        <v>-3.8045495914073499E-15</v>
      </c>
      <c r="H33">
        <f>+wFG_rstar_shock_decomposition!K33</f>
        <v>2.33589691384261E-14</v>
      </c>
      <c r="I33">
        <f>+wFG_rstar_shock_decomposition!L33</f>
        <v>-1.7351205837513499E-15</v>
      </c>
      <c r="J33">
        <f>+wFG_rstar_shock_decomposition!M33</f>
        <v>1.74457730148635E-15</v>
      </c>
      <c r="K33">
        <f>+wFG_rstar_shock_decomposition!N33</f>
        <v>1.83085711387667E-15</v>
      </c>
      <c r="L33">
        <f>+wFG_rstar_shock_decomposition!O33</f>
        <v>2.6595256426257599E-15</v>
      </c>
      <c r="M33">
        <f>+wFG_rstar_shock_decomposition!P33</f>
        <v>3.23154579363867E-15</v>
      </c>
      <c r="N33">
        <f>+wFG_rstar_shock_decomposition!Q33</f>
        <v>2.6190268186991199E-15</v>
      </c>
      <c r="O33">
        <f>+wFG_rstar_shock_decomposition!R33</f>
        <v>-5.0991797428987201E-15</v>
      </c>
      <c r="P33">
        <f>+wFG_rstar_shock_decomposition!S33</f>
        <v>1.09356966400974E-13</v>
      </c>
      <c r="Q33">
        <f>+wFG_rstar_shock_decomposition!T33</f>
        <v>-6.6108421019990704E-2</v>
      </c>
      <c r="R33">
        <f>+wFG_rstar_shock_decomposition!U33</f>
        <v>0</v>
      </c>
      <c r="S33">
        <f>+wFG_rstar_shock_decomposition!V33</f>
        <v>-0.89331498985510505</v>
      </c>
      <c r="T33">
        <f>+wFG_rstar_shock_decomposition!W33</f>
        <v>1.9278574995082599E-2</v>
      </c>
      <c r="U33" s="8">
        <f>+wFG_rstar_shock_decomposition!D33</f>
        <v>-2.4719241456598402</v>
      </c>
      <c r="Y33" s="1">
        <f t="shared" si="1"/>
        <v>42004</v>
      </c>
      <c r="Z33" s="18">
        <f t="shared" si="2"/>
        <v>-0.12684931984071601</v>
      </c>
      <c r="AA33" s="18">
        <f t="shared" si="3"/>
        <v>-0.88704236973166894</v>
      </c>
      <c r="AB33" s="18">
        <f t="shared" si="4"/>
        <v>-0.39777607549070698</v>
      </c>
      <c r="AC33" s="18">
        <f t="shared" si="5"/>
        <v>-1.0615917340602941</v>
      </c>
      <c r="AD33" s="18">
        <f t="shared" si="6"/>
        <v>4.81651994883113E-2</v>
      </c>
      <c r="AE33" s="18">
        <f t="shared" si="7"/>
        <v>-6.6108421019990704E-2</v>
      </c>
      <c r="AF33" s="18">
        <f t="shared" si="8"/>
        <v>-3.8045495914073499E-15</v>
      </c>
      <c r="AG33" s="18">
        <f t="shared" si="9"/>
        <v>2.33589691384261E-14</v>
      </c>
      <c r="AH33" s="18">
        <f t="shared" si="10"/>
        <v>1.9278574995197209E-2</v>
      </c>
      <c r="AI33" s="18">
        <f t="shared" si="0"/>
        <v>-2.4719241456598486</v>
      </c>
      <c r="AJ33" s="21">
        <f t="shared" si="11"/>
        <v>-1.1277001550802848</v>
      </c>
      <c r="AK33" s="21">
        <f t="shared" si="12"/>
        <v>-1.2366532457340647</v>
      </c>
      <c r="AL33" s="21">
        <f t="shared" si="13"/>
        <v>-0.12684931984071601</v>
      </c>
      <c r="AM33" s="21">
        <f t="shared" si="14"/>
        <v>1.9278574995197209E-2</v>
      </c>
      <c r="AN33" s="21">
        <f t="shared" si="15"/>
        <v>-2.4719241456598682</v>
      </c>
      <c r="AO33" s="23">
        <f t="shared" si="17"/>
        <v>-0.68990045942905254</v>
      </c>
      <c r="AP33" s="23">
        <f t="shared" si="18"/>
        <v>1.6429647668154193</v>
      </c>
      <c r="AQ33" s="23">
        <f t="shared" si="19"/>
        <v>4.460390518202511E-2</v>
      </c>
      <c r="AR33" s="23">
        <f t="shared" si="20"/>
        <v>2.3317874316100776E-3</v>
      </c>
      <c r="AS33" s="23">
        <f t="shared" si="21"/>
        <v>1</v>
      </c>
      <c r="AT33" s="18"/>
      <c r="AU33" s="18"/>
      <c r="AV33" s="18"/>
      <c r="AW33" s="18"/>
      <c r="AX33" s="18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</row>
    <row r="34" spans="1:87">
      <c r="A34" s="1">
        <v>42094</v>
      </c>
      <c r="B34">
        <f>+wFG_rstar_shock_decomposition!E34</f>
        <v>-0.123198816062282</v>
      </c>
      <c r="C34">
        <f>+wFG_rstar_shock_decomposition!F34</f>
        <v>-0.95276737021667901</v>
      </c>
      <c r="D34">
        <f>+wFG_rstar_shock_decomposition!G34</f>
        <v>-0.42348341441113402</v>
      </c>
      <c r="E34">
        <f>+wFG_rstar_shock_decomposition!H34</f>
        <v>4.2675092088514797E-2</v>
      </c>
      <c r="F34">
        <f>+wFG_rstar_shock_decomposition!I34</f>
        <v>-0.18807420498631899</v>
      </c>
      <c r="G34">
        <f>+wFG_rstar_shock_decomposition!J34</f>
        <v>-3.16563916966231E-15</v>
      </c>
      <c r="H34">
        <f>+wFG_rstar_shock_decomposition!K34</f>
        <v>2.3591558580295401E-14</v>
      </c>
      <c r="I34">
        <f>+wFG_rstar_shock_decomposition!L34</f>
        <v>-2.97816499494933E-15</v>
      </c>
      <c r="J34">
        <f>+wFG_rstar_shock_decomposition!M34</f>
        <v>1.65527609784499E-15</v>
      </c>
      <c r="K34">
        <f>+wFG_rstar_shock_decomposition!N34</f>
        <v>1.8540339031768698E-15</v>
      </c>
      <c r="L34">
        <f>+wFG_rstar_shock_decomposition!O34</f>
        <v>2.6920534139873399E-15</v>
      </c>
      <c r="M34">
        <f>+wFG_rstar_shock_decomposition!P34</f>
        <v>3.1591562522494899E-15</v>
      </c>
      <c r="N34">
        <f>+wFG_rstar_shock_decomposition!Q34</f>
        <v>2.8120045095894002E-15</v>
      </c>
      <c r="O34">
        <f>+wFG_rstar_shock_decomposition!R34</f>
        <v>-4.97092676412931E-15</v>
      </c>
      <c r="P34">
        <f>+wFG_rstar_shock_decomposition!S34</f>
        <v>1.07293540224498E-13</v>
      </c>
      <c r="Q34">
        <f>+wFG_rstar_shock_decomposition!T34</f>
        <v>-4.9090149813096298E-2</v>
      </c>
      <c r="R34">
        <f>+wFG_rstar_shock_decomposition!U34</f>
        <v>0</v>
      </c>
      <c r="S34">
        <f>+wFG_rstar_shock_decomposition!V34</f>
        <v>-0.79440808189980805</v>
      </c>
      <c r="T34">
        <f>+wFG_rstar_shock_decomposition!W34</f>
        <v>1.90390207757383E-2</v>
      </c>
      <c r="U34" s="8">
        <f>+wFG_rstar_shock_decomposition!D34</f>
        <v>-2.4693079245249301</v>
      </c>
      <c r="Y34" s="1">
        <f t="shared" si="1"/>
        <v>42094</v>
      </c>
      <c r="Z34" s="18">
        <f t="shared" si="2"/>
        <v>-0.123198816062282</v>
      </c>
      <c r="AA34" s="18">
        <f t="shared" si="3"/>
        <v>-0.95276737021667901</v>
      </c>
      <c r="AB34" s="18">
        <f t="shared" si="4"/>
        <v>-0.42348341441113402</v>
      </c>
      <c r="AC34" s="18">
        <f t="shared" si="5"/>
        <v>-0.98248228688612704</v>
      </c>
      <c r="AD34" s="18">
        <f t="shared" si="6"/>
        <v>4.2675092088514797E-2</v>
      </c>
      <c r="AE34" s="18">
        <f t="shared" si="7"/>
        <v>-4.9090149813096298E-2</v>
      </c>
      <c r="AF34" s="18">
        <f t="shared" si="8"/>
        <v>-3.16563916966231E-15</v>
      </c>
      <c r="AG34" s="18">
        <f t="shared" si="9"/>
        <v>2.3591558580295401E-14</v>
      </c>
      <c r="AH34" s="18">
        <f t="shared" si="10"/>
        <v>1.9039020775849819E-2</v>
      </c>
      <c r="AI34" s="18">
        <f t="shared" ref="AI34:AI65" si="22">+SUM(Z34:AH34)</f>
        <v>-2.4693079245249332</v>
      </c>
      <c r="AJ34" s="21">
        <f t="shared" si="11"/>
        <v>-1.0315724366992234</v>
      </c>
      <c r="AK34" s="21">
        <f t="shared" si="12"/>
        <v>-1.3335756925392983</v>
      </c>
      <c r="AL34" s="21">
        <f t="shared" si="13"/>
        <v>-0.123198816062282</v>
      </c>
      <c r="AM34" s="21">
        <f t="shared" si="14"/>
        <v>1.9039020775849819E-2</v>
      </c>
      <c r="AN34" s="21">
        <f t="shared" si="15"/>
        <v>-2.4693079245249541</v>
      </c>
      <c r="AO34" s="23">
        <f t="shared" si="17"/>
        <v>36.742963772524242</v>
      </c>
      <c r="AP34" s="23">
        <f t="shared" si="18"/>
        <v>-37.046733363544824</v>
      </c>
      <c r="AQ34" s="23">
        <f t="shared" si="19"/>
        <v>1.39533456469606</v>
      </c>
      <c r="AR34" s="23">
        <f t="shared" si="20"/>
        <v>-9.1564973675382744E-2</v>
      </c>
      <c r="AS34" s="23">
        <f t="shared" si="21"/>
        <v>1</v>
      </c>
      <c r="AT34" s="18"/>
      <c r="AU34" s="18"/>
      <c r="AV34" s="18"/>
      <c r="AW34" s="18"/>
      <c r="AX34" s="18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</row>
    <row r="35" spans="1:87">
      <c r="A35" s="1">
        <v>42185</v>
      </c>
      <c r="B35">
        <f>+wFG_rstar_shock_decomposition!E35</f>
        <v>-0.12668424897153499</v>
      </c>
      <c r="C35">
        <f>+wFG_rstar_shock_decomposition!F35</f>
        <v>-0.97219316774667297</v>
      </c>
      <c r="D35">
        <f>+wFG_rstar_shock_decomposition!G35</f>
        <v>-0.40195218199766602</v>
      </c>
      <c r="E35">
        <f>+wFG_rstar_shock_decomposition!H35</f>
        <v>3.1196392626740999E-2</v>
      </c>
      <c r="F35">
        <f>+wFG_rstar_shock_decomposition!I35</f>
        <v>-0.20204988904581</v>
      </c>
      <c r="G35">
        <f>+wFG_rstar_shock_decomposition!J35</f>
        <v>-4.4773785621788903E-15</v>
      </c>
      <c r="H35">
        <f>+wFG_rstar_shock_decomposition!K35</f>
        <v>2.3974305600054601E-14</v>
      </c>
      <c r="I35">
        <f>+wFG_rstar_shock_decomposition!L35</f>
        <v>-2.88602473659342E-15</v>
      </c>
      <c r="J35">
        <f>+wFG_rstar_shock_decomposition!M35</f>
        <v>1.5836707318328899E-15</v>
      </c>
      <c r="K35">
        <f>+wFG_rstar_shock_decomposition!N35</f>
        <v>1.8040708419249299E-15</v>
      </c>
      <c r="L35">
        <f>+wFG_rstar_shock_decomposition!O35</f>
        <v>2.57372229462001E-15</v>
      </c>
      <c r="M35">
        <f>+wFG_rstar_shock_decomposition!P35</f>
        <v>3.2832737192819499E-15</v>
      </c>
      <c r="N35">
        <f>+wFG_rstar_shock_decomposition!Q35</f>
        <v>2.8396855216266902E-15</v>
      </c>
      <c r="O35">
        <f>+wFG_rstar_shock_decomposition!R35</f>
        <v>-4.7752520495353397E-15</v>
      </c>
      <c r="P35">
        <f>+wFG_rstar_shock_decomposition!S35</f>
        <v>1.06716106992688E-13</v>
      </c>
      <c r="Q35">
        <f>+wFG_rstar_shock_decomposition!T35</f>
        <v>-4.0533219287402597E-2</v>
      </c>
      <c r="R35">
        <f>+wFG_rstar_shock_decomposition!U35</f>
        <v>0</v>
      </c>
      <c r="S35">
        <f>+wFG_rstar_shock_decomposition!V35</f>
        <v>-0.702416473865624</v>
      </c>
      <c r="T35">
        <f>+wFG_rstar_shock_decomposition!W35</f>
        <v>1.8802620941197501E-2</v>
      </c>
      <c r="U35" s="8">
        <f>+wFG_rstar_shock_decomposition!D35</f>
        <v>-2.3958301673466398</v>
      </c>
      <c r="Y35" s="1">
        <f t="shared" ref="Y35:Y66" si="23">+A35</f>
        <v>42185</v>
      </c>
      <c r="Z35" s="18">
        <f t="shared" si="2"/>
        <v>-0.12668424897153499</v>
      </c>
      <c r="AA35" s="18">
        <f t="shared" si="3"/>
        <v>-0.97219316774667297</v>
      </c>
      <c r="AB35" s="18">
        <f t="shared" si="4"/>
        <v>-0.40195218199766602</v>
      </c>
      <c r="AC35" s="18">
        <f t="shared" si="5"/>
        <v>-0.90446636291143401</v>
      </c>
      <c r="AD35" s="18">
        <f t="shared" si="6"/>
        <v>3.1196392626740999E-2</v>
      </c>
      <c r="AE35" s="18">
        <f t="shared" si="7"/>
        <v>-4.0533219287402597E-2</v>
      </c>
      <c r="AF35" s="18">
        <f t="shared" si="8"/>
        <v>-4.4773785621788903E-15</v>
      </c>
      <c r="AG35" s="18">
        <f t="shared" si="9"/>
        <v>2.3974305600054601E-14</v>
      </c>
      <c r="AH35" s="18">
        <f t="shared" si="10"/>
        <v>1.8802620941308638E-2</v>
      </c>
      <c r="AI35" s="18">
        <f t="shared" si="22"/>
        <v>-2.3958301673466416</v>
      </c>
      <c r="AJ35" s="21">
        <f t="shared" si="11"/>
        <v>-0.94499958219883662</v>
      </c>
      <c r="AK35" s="21">
        <f t="shared" si="12"/>
        <v>-1.3429489571175981</v>
      </c>
      <c r="AL35" s="21">
        <f t="shared" si="13"/>
        <v>-0.12668424897153499</v>
      </c>
      <c r="AM35" s="21">
        <f t="shared" si="14"/>
        <v>1.8802620941308638E-2</v>
      </c>
      <c r="AN35" s="21">
        <f t="shared" si="15"/>
        <v>-2.3958301673466611</v>
      </c>
      <c r="AO35" s="23">
        <f t="shared" si="17"/>
        <v>1.1782185225158504</v>
      </c>
      <c r="AP35" s="23">
        <f t="shared" si="18"/>
        <v>-0.1275660136924929</v>
      </c>
      <c r="AQ35" s="23">
        <f t="shared" si="19"/>
        <v>-4.7435210914176712E-2</v>
      </c>
      <c r="AR35" s="23">
        <f t="shared" si="20"/>
        <v>-3.2172979091830379E-3</v>
      </c>
      <c r="AS35" s="23">
        <f t="shared" si="21"/>
        <v>1</v>
      </c>
      <c r="AT35" s="18"/>
      <c r="AU35" s="18"/>
      <c r="AV35" s="18"/>
      <c r="AW35" s="18"/>
      <c r="AX35" s="18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</row>
    <row r="36" spans="1:87">
      <c r="A36" s="1">
        <v>42277</v>
      </c>
      <c r="B36">
        <f>+wFG_rstar_shock_decomposition!E36</f>
        <v>-0.13477040855068201</v>
      </c>
      <c r="C36">
        <f>+wFG_rstar_shock_decomposition!F36</f>
        <v>-1.11634732833506</v>
      </c>
      <c r="D36">
        <f>+wFG_rstar_shock_decomposition!G36</f>
        <v>-0.442634854941513</v>
      </c>
      <c r="E36">
        <f>+wFG_rstar_shock_decomposition!H36</f>
        <v>1.2887355722566199E-2</v>
      </c>
      <c r="F36">
        <f>+wFG_rstar_shock_decomposition!I36</f>
        <v>-0.197648970080195</v>
      </c>
      <c r="G36">
        <f>+wFG_rstar_shock_decomposition!J36</f>
        <v>-4.1984328628498603E-15</v>
      </c>
      <c r="H36">
        <f>+wFG_rstar_shock_decomposition!K36</f>
        <v>2.4475179376844001E-14</v>
      </c>
      <c r="I36">
        <f>+wFG_rstar_shock_decomposition!L36</f>
        <v>-2.2361377204571501E-15</v>
      </c>
      <c r="J36">
        <f>+wFG_rstar_shock_decomposition!M36</f>
        <v>1.73097986610455E-15</v>
      </c>
      <c r="K36">
        <f>+wFG_rstar_shock_decomposition!N36</f>
        <v>1.8700705484973702E-15</v>
      </c>
      <c r="L36">
        <f>+wFG_rstar_shock_decomposition!O36</f>
        <v>2.8297129349372901E-15</v>
      </c>
      <c r="M36">
        <f>+wFG_rstar_shock_decomposition!P36</f>
        <v>3.4255114192909001E-15</v>
      </c>
      <c r="N36">
        <f>+wFG_rstar_shock_decomposition!Q36</f>
        <v>3.0395693468810999E-15</v>
      </c>
      <c r="O36">
        <f>+wFG_rstar_shock_decomposition!R36</f>
        <v>-4.5551332223423502E-15</v>
      </c>
      <c r="P36">
        <f>+wFG_rstar_shock_decomposition!S36</f>
        <v>1.07279789679456E-13</v>
      </c>
      <c r="Q36">
        <f>+wFG_rstar_shock_decomposition!T36</f>
        <v>-1.98997430648617E-2</v>
      </c>
      <c r="R36">
        <f>+wFG_rstar_shock_decomposition!U36</f>
        <v>0</v>
      </c>
      <c r="S36">
        <f>+wFG_rstar_shock_decomposition!V36</f>
        <v>-0.71970961163829195</v>
      </c>
      <c r="T36">
        <f>+wFG_rstar_shock_decomposition!W36</f>
        <v>1.8569331872696101E-2</v>
      </c>
      <c r="U36" s="8">
        <f>+wFG_rstar_shock_decomposition!D36</f>
        <v>-2.5995542290152098</v>
      </c>
      <c r="Y36" s="1">
        <f t="shared" si="23"/>
        <v>42277</v>
      </c>
      <c r="Z36" s="18">
        <f t="shared" si="2"/>
        <v>-0.13477040855068201</v>
      </c>
      <c r="AA36" s="18">
        <f t="shared" si="3"/>
        <v>-1.11634732833506</v>
      </c>
      <c r="AB36" s="18">
        <f t="shared" si="4"/>
        <v>-0.442634854941513</v>
      </c>
      <c r="AC36" s="18">
        <f t="shared" si="5"/>
        <v>-0.91735858171848694</v>
      </c>
      <c r="AD36" s="18">
        <f t="shared" si="6"/>
        <v>1.2887355722566199E-2</v>
      </c>
      <c r="AE36" s="18">
        <f t="shared" si="7"/>
        <v>-1.98997430648617E-2</v>
      </c>
      <c r="AF36" s="18">
        <f t="shared" si="8"/>
        <v>-4.1984328628498603E-15</v>
      </c>
      <c r="AG36" s="18">
        <f t="shared" si="9"/>
        <v>2.4475179376844001E-14</v>
      </c>
      <c r="AH36" s="18">
        <f t="shared" si="10"/>
        <v>1.8569331872809482E-2</v>
      </c>
      <c r="AI36" s="18">
        <f t="shared" si="22"/>
        <v>-2.5995542290152076</v>
      </c>
      <c r="AJ36" s="21">
        <f t="shared" si="11"/>
        <v>-0.9372583247833487</v>
      </c>
      <c r="AK36" s="21">
        <f t="shared" si="12"/>
        <v>-1.5460948275540067</v>
      </c>
      <c r="AL36" s="21">
        <f t="shared" si="13"/>
        <v>-0.13477040855068201</v>
      </c>
      <c r="AM36" s="21">
        <f t="shared" si="14"/>
        <v>1.8569331872809482E-2</v>
      </c>
      <c r="AN36" s="21">
        <f t="shared" si="15"/>
        <v>-2.5995542290152276</v>
      </c>
      <c r="AO36" s="23">
        <f t="shared" si="17"/>
        <v>-3.7998738843534247E-2</v>
      </c>
      <c r="AP36" s="23">
        <f t="shared" si="18"/>
        <v>0.99716189031662594</v>
      </c>
      <c r="AQ36" s="23">
        <f t="shared" si="19"/>
        <v>3.9691725724093338E-2</v>
      </c>
      <c r="AR36" s="23">
        <f t="shared" si="20"/>
        <v>1.1451228028169173E-3</v>
      </c>
      <c r="AS36" s="23">
        <f t="shared" si="21"/>
        <v>1</v>
      </c>
      <c r="AT36" s="18"/>
      <c r="AU36" s="18"/>
      <c r="AV36" s="18"/>
      <c r="AW36" s="18"/>
      <c r="AX36" s="18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</row>
    <row r="37" spans="1:87">
      <c r="A37" s="1">
        <v>42369</v>
      </c>
      <c r="B37">
        <f>+wFG_rstar_shock_decomposition!E37</f>
        <v>-0.133004716171574</v>
      </c>
      <c r="C37">
        <f>+wFG_rstar_shock_decomposition!F37</f>
        <v>-1.1033280133183101</v>
      </c>
      <c r="D37">
        <f>+wFG_rstar_shock_decomposition!G37</f>
        <v>-0.45807815884756897</v>
      </c>
      <c r="E37">
        <f>+wFG_rstar_shock_decomposition!H37</f>
        <v>-9.8239354586208295E-3</v>
      </c>
      <c r="F37">
        <f>+wFG_rstar_shock_decomposition!I37</f>
        <v>-0.183258001378728</v>
      </c>
      <c r="G37">
        <f>+wFG_rstar_shock_decomposition!J37</f>
        <v>-3.8171753544476604E-15</v>
      </c>
      <c r="H37">
        <f>+wFG_rstar_shock_decomposition!K37</f>
        <v>2.5278088427139501E-14</v>
      </c>
      <c r="I37">
        <f>+wFG_rstar_shock_decomposition!L37</f>
        <v>-2.4722115003277998E-15</v>
      </c>
      <c r="J37">
        <f>+wFG_rstar_shock_decomposition!M37</f>
        <v>1.6155518994065201E-15</v>
      </c>
      <c r="K37">
        <f>+wFG_rstar_shock_decomposition!N37</f>
        <v>1.95407645286986E-15</v>
      </c>
      <c r="L37">
        <f>+wFG_rstar_shock_decomposition!O37</f>
        <v>2.8381661565078702E-15</v>
      </c>
      <c r="M37">
        <f>+wFG_rstar_shock_decomposition!P37</f>
        <v>3.4998982395434202E-15</v>
      </c>
      <c r="N37">
        <f>+wFG_rstar_shock_decomposition!Q37</f>
        <v>3.09042362176623E-15</v>
      </c>
      <c r="O37">
        <f>+wFG_rstar_shock_decomposition!R37</f>
        <v>-4.4390970311832902E-15</v>
      </c>
      <c r="P37">
        <f>+wFG_rstar_shock_decomposition!S37</f>
        <v>1.07861565737413E-13</v>
      </c>
      <c r="Q37">
        <f>+wFG_rstar_shock_decomposition!T37</f>
        <v>-1.2177543419582101E-2</v>
      </c>
      <c r="R37">
        <f>+wFG_rstar_shock_decomposition!U37</f>
        <v>0</v>
      </c>
      <c r="S37">
        <f>+wFG_rstar_shock_decomposition!V37</f>
        <v>-0.71815864178835997</v>
      </c>
      <c r="T37">
        <f>+wFG_rstar_shock_decomposition!W37</f>
        <v>1.8339110554027201E-2</v>
      </c>
      <c r="U37" s="8">
        <f>+wFG_rstar_shock_decomposition!D37</f>
        <v>-2.5994898998285798</v>
      </c>
      <c r="Y37" s="1">
        <f t="shared" si="23"/>
        <v>42369</v>
      </c>
      <c r="Z37" s="18">
        <f t="shared" si="2"/>
        <v>-0.133004716171574</v>
      </c>
      <c r="AA37" s="18">
        <f t="shared" si="3"/>
        <v>-1.1033280133183101</v>
      </c>
      <c r="AB37" s="18">
        <f t="shared" si="4"/>
        <v>-0.45807815884756897</v>
      </c>
      <c r="AC37" s="18">
        <f t="shared" si="5"/>
        <v>-0.90141664316708803</v>
      </c>
      <c r="AD37" s="18">
        <f t="shared" si="6"/>
        <v>-9.8239354586208295E-3</v>
      </c>
      <c r="AE37" s="18">
        <f t="shared" si="7"/>
        <v>-1.2177543419582101E-2</v>
      </c>
      <c r="AF37" s="18">
        <f t="shared" si="8"/>
        <v>-3.8171753544476604E-15</v>
      </c>
      <c r="AG37" s="18">
        <f t="shared" si="9"/>
        <v>2.5278088427139501E-14</v>
      </c>
      <c r="AH37" s="18">
        <f t="shared" si="10"/>
        <v>1.8339110554141152E-2</v>
      </c>
      <c r="AI37" s="18">
        <f t="shared" si="22"/>
        <v>-2.5994898998285811</v>
      </c>
      <c r="AJ37" s="21">
        <f t="shared" si="11"/>
        <v>-0.91359418658667013</v>
      </c>
      <c r="AK37" s="21">
        <f t="shared" si="12"/>
        <v>-1.5712301076245001</v>
      </c>
      <c r="AL37" s="21">
        <f t="shared" si="13"/>
        <v>-0.133004716171574</v>
      </c>
      <c r="AM37" s="21">
        <f t="shared" si="14"/>
        <v>1.8339110554141152E-2</v>
      </c>
      <c r="AN37" s="21">
        <f t="shared" si="15"/>
        <v>-2.5994898998286033</v>
      </c>
      <c r="AO37" s="23">
        <f t="shared" si="17"/>
        <v>367.86005604118026</v>
      </c>
      <c r="AP37" s="23">
        <f t="shared" si="18"/>
        <v>-390.72902036382777</v>
      </c>
      <c r="AQ37" s="23">
        <f t="shared" si="19"/>
        <v>27.447764720260245</v>
      </c>
      <c r="AR37" s="23">
        <f t="shared" si="20"/>
        <v>-3.5788003976030378</v>
      </c>
      <c r="AS37" s="23">
        <f t="shared" si="21"/>
        <v>1</v>
      </c>
      <c r="AT37" s="18"/>
      <c r="AU37" s="18"/>
      <c r="AV37" s="18"/>
      <c r="AW37" s="18"/>
      <c r="AX37" s="18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</row>
    <row r="38" spans="1:87">
      <c r="A38" s="1">
        <v>42460</v>
      </c>
      <c r="B38">
        <f>+wFG_rstar_shock_decomposition!E38</f>
        <v>-0.13194735417491199</v>
      </c>
      <c r="C38">
        <f>+wFG_rstar_shock_decomposition!F38</f>
        <v>-1.2599329042393499</v>
      </c>
      <c r="D38">
        <f>+wFG_rstar_shock_decomposition!G38</f>
        <v>-0.46526367204682401</v>
      </c>
      <c r="E38">
        <f>+wFG_rstar_shock_decomposition!H38</f>
        <v>-2.2938741565291399E-2</v>
      </c>
      <c r="F38">
        <f>+wFG_rstar_shock_decomposition!I38</f>
        <v>-0.18918108866894801</v>
      </c>
      <c r="G38">
        <f>+wFG_rstar_shock_decomposition!J38</f>
        <v>-4.0936819320477097E-15</v>
      </c>
      <c r="H38">
        <f>+wFG_rstar_shock_decomposition!K38</f>
        <v>2.5950379497952499E-14</v>
      </c>
      <c r="I38">
        <f>+wFG_rstar_shock_decomposition!L38</f>
        <v>-1.9047692398691001E-15</v>
      </c>
      <c r="J38">
        <f>+wFG_rstar_shock_decomposition!M38</f>
        <v>1.8816960092209901E-15</v>
      </c>
      <c r="K38">
        <f>+wFG_rstar_shock_decomposition!N38</f>
        <v>2.1296303562730998E-15</v>
      </c>
      <c r="L38">
        <f>+wFG_rstar_shock_decomposition!O38</f>
        <v>3.03791119894133E-15</v>
      </c>
      <c r="M38">
        <f>+wFG_rstar_shock_decomposition!P38</f>
        <v>3.6437649799192598E-15</v>
      </c>
      <c r="N38">
        <f>+wFG_rstar_shock_decomposition!Q38</f>
        <v>3.1981260422831899E-15</v>
      </c>
      <c r="O38">
        <f>+wFG_rstar_shock_decomposition!R38</f>
        <v>-4.2773787781268201E-15</v>
      </c>
      <c r="P38">
        <f>+wFG_rstar_shock_decomposition!S38</f>
        <v>1.08509971547193E-13</v>
      </c>
      <c r="Q38">
        <f>+wFG_rstar_shock_decomposition!T38</f>
        <v>-1.07475694808329E-2</v>
      </c>
      <c r="R38">
        <f>+wFG_rstar_shock_decomposition!U38</f>
        <v>0</v>
      </c>
      <c r="S38">
        <f>+wFG_rstar_shock_decomposition!V38</f>
        <v>-0.69282956334352996</v>
      </c>
      <c r="T38">
        <f>+wFG_rstar_shock_decomposition!W38</f>
        <v>1.8111914564175501E-2</v>
      </c>
      <c r="U38" s="8">
        <f>+wFG_rstar_shock_decomposition!D38</f>
        <v>-2.7547289789553702</v>
      </c>
      <c r="Y38" s="1">
        <f t="shared" si="23"/>
        <v>42460</v>
      </c>
      <c r="Z38" s="18">
        <f t="shared" si="2"/>
        <v>-0.13194735417491199</v>
      </c>
      <c r="AA38" s="18">
        <f t="shared" si="3"/>
        <v>-1.2599329042393499</v>
      </c>
      <c r="AB38" s="18">
        <f t="shared" si="4"/>
        <v>-0.46526367204682401</v>
      </c>
      <c r="AC38" s="18">
        <f t="shared" si="5"/>
        <v>-0.88201065201247797</v>
      </c>
      <c r="AD38" s="18">
        <f t="shared" si="6"/>
        <v>-2.2938741565291399E-2</v>
      </c>
      <c r="AE38" s="18">
        <f t="shared" si="7"/>
        <v>-1.07475694808329E-2</v>
      </c>
      <c r="AF38" s="18">
        <f t="shared" si="8"/>
        <v>-4.0936819320477097E-15</v>
      </c>
      <c r="AG38" s="18">
        <f t="shared" si="9"/>
        <v>2.5950379497952499E-14</v>
      </c>
      <c r="AH38" s="18">
        <f t="shared" si="10"/>
        <v>1.8111914564291721E-2</v>
      </c>
      <c r="AI38" s="18">
        <f t="shared" si="22"/>
        <v>-2.7547289789553746</v>
      </c>
      <c r="AJ38" s="21">
        <f t="shared" si="11"/>
        <v>-0.89275822149331086</v>
      </c>
      <c r="AK38" s="21">
        <f t="shared" si="12"/>
        <v>-1.7481353178514651</v>
      </c>
      <c r="AL38" s="21">
        <f t="shared" si="13"/>
        <v>-0.13194735417491199</v>
      </c>
      <c r="AM38" s="21">
        <f t="shared" si="14"/>
        <v>1.8111914564291721E-2</v>
      </c>
      <c r="AN38" s="21">
        <f t="shared" si="15"/>
        <v>-2.7547289789553964</v>
      </c>
      <c r="AO38" s="23">
        <f t="shared" si="17"/>
        <v>-0.13421855637485006</v>
      </c>
      <c r="AP38" s="23">
        <f t="shared" si="18"/>
        <v>1.13956621761764</v>
      </c>
      <c r="AQ38" s="23">
        <f t="shared" si="19"/>
        <v>-6.8111844170268424E-3</v>
      </c>
      <c r="AR38" s="23">
        <f t="shared" si="20"/>
        <v>1.4635231742380185E-3</v>
      </c>
      <c r="AS38" s="23">
        <f t="shared" si="21"/>
        <v>1</v>
      </c>
      <c r="AT38" s="18"/>
      <c r="AU38" s="18"/>
      <c r="AV38" s="18"/>
      <c r="AW38" s="18"/>
      <c r="AX38" s="18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</row>
    <row r="39" spans="1:87">
      <c r="A39" s="1">
        <v>42551</v>
      </c>
      <c r="B39">
        <f>+wFG_rstar_shock_decomposition!E39</f>
        <v>-0.14498140937162601</v>
      </c>
      <c r="C39">
        <f>+wFG_rstar_shock_decomposition!F39</f>
        <v>-1.12437643140966</v>
      </c>
      <c r="D39">
        <f>+wFG_rstar_shock_decomposition!G39</f>
        <v>-0.428891193222874</v>
      </c>
      <c r="E39">
        <f>+wFG_rstar_shock_decomposition!H39</f>
        <v>1.52694929428106E-2</v>
      </c>
      <c r="F39">
        <f>+wFG_rstar_shock_decomposition!I39</f>
        <v>-0.172990188275638</v>
      </c>
      <c r="G39">
        <f>+wFG_rstar_shock_decomposition!J39</f>
        <v>-5.5993200431517601E-15</v>
      </c>
      <c r="H39">
        <f>+wFG_rstar_shock_decomposition!K39</f>
        <v>2.6751144559874999E-14</v>
      </c>
      <c r="I39">
        <f>+wFG_rstar_shock_decomposition!L39</f>
        <v>-2.2251751580298701E-15</v>
      </c>
      <c r="J39">
        <f>+wFG_rstar_shock_decomposition!M39</f>
        <v>1.73604528338232E-15</v>
      </c>
      <c r="K39">
        <f>+wFG_rstar_shock_decomposition!N39</f>
        <v>2.0284342495288001E-15</v>
      </c>
      <c r="L39">
        <f>+wFG_rstar_shock_decomposition!O39</f>
        <v>2.9038147735071301E-15</v>
      </c>
      <c r="M39">
        <f>+wFG_rstar_shock_decomposition!P39</f>
        <v>3.4687251225590998E-15</v>
      </c>
      <c r="N39">
        <f>+wFG_rstar_shock_decomposition!Q39</f>
        <v>2.9910319721406798E-15</v>
      </c>
      <c r="O39">
        <f>+wFG_rstar_shock_decomposition!R39</f>
        <v>-4.2893586169068103E-15</v>
      </c>
      <c r="P39">
        <f>+wFG_rstar_shock_decomposition!S39</f>
        <v>1.06340368245509E-13</v>
      </c>
      <c r="Q39">
        <f>+wFG_rstar_shock_decomposition!T39</f>
        <v>-1.9302232362252002E-2</v>
      </c>
      <c r="R39">
        <f>+wFG_rstar_shock_decomposition!U39</f>
        <v>0</v>
      </c>
      <c r="S39">
        <f>+wFG_rstar_shock_decomposition!V39</f>
        <v>-0.70316742585055303</v>
      </c>
      <c r="T39">
        <f>+wFG_rstar_shock_decomposition!W39</f>
        <v>1.7887702070000001E-2</v>
      </c>
      <c r="U39" s="8">
        <f>+wFG_rstar_shock_decomposition!D39</f>
        <v>-2.5605516854796599</v>
      </c>
      <c r="Y39" s="1">
        <f t="shared" si="23"/>
        <v>42551</v>
      </c>
      <c r="Z39" s="18">
        <f t="shared" si="2"/>
        <v>-0.14498140937162601</v>
      </c>
      <c r="AA39" s="18">
        <f t="shared" si="3"/>
        <v>-1.12437643140966</v>
      </c>
      <c r="AB39" s="18">
        <f t="shared" si="4"/>
        <v>-0.428891193222874</v>
      </c>
      <c r="AC39" s="18">
        <f t="shared" si="5"/>
        <v>-0.87615761412619109</v>
      </c>
      <c r="AD39" s="18">
        <f t="shared" si="6"/>
        <v>1.52694929428106E-2</v>
      </c>
      <c r="AE39" s="18">
        <f t="shared" si="7"/>
        <v>-1.9302232362252002E-2</v>
      </c>
      <c r="AF39" s="18">
        <f t="shared" si="8"/>
        <v>-5.5993200431517601E-15</v>
      </c>
      <c r="AG39" s="18">
        <f t="shared" si="9"/>
        <v>2.6751144559874999E-14</v>
      </c>
      <c r="AH39" s="18">
        <f t="shared" si="10"/>
        <v>1.7887702070112959E-2</v>
      </c>
      <c r="AI39" s="18">
        <f t="shared" si="22"/>
        <v>-2.5605516854796582</v>
      </c>
      <c r="AJ39" s="21">
        <f t="shared" si="11"/>
        <v>-0.89545984648844312</v>
      </c>
      <c r="AK39" s="21">
        <f t="shared" si="12"/>
        <v>-1.5379981316897235</v>
      </c>
      <c r="AL39" s="21">
        <f t="shared" si="13"/>
        <v>-0.14498140937162601</v>
      </c>
      <c r="AM39" s="21">
        <f t="shared" si="14"/>
        <v>1.7887702070112959E-2</v>
      </c>
      <c r="AN39" s="21">
        <f t="shared" si="15"/>
        <v>-2.5605516854796795</v>
      </c>
      <c r="AO39" s="23">
        <f t="shared" si="17"/>
        <v>-1.3913186999231315E-2</v>
      </c>
      <c r="AP39" s="23">
        <f t="shared" si="18"/>
        <v>1.082192373785561</v>
      </c>
      <c r="AQ39" s="23">
        <f t="shared" si="19"/>
        <v>-6.7124507523038557E-2</v>
      </c>
      <c r="AR39" s="23">
        <f t="shared" si="20"/>
        <v>-1.1546792632929608E-3</v>
      </c>
      <c r="AS39" s="23">
        <f t="shared" si="21"/>
        <v>1</v>
      </c>
      <c r="AT39" s="18"/>
      <c r="AU39" s="18"/>
      <c r="AV39" s="18"/>
      <c r="AW39" s="18"/>
      <c r="AX39" s="18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</row>
    <row r="40" spans="1:87">
      <c r="A40" s="1">
        <v>42643</v>
      </c>
      <c r="B40">
        <f>+wFG_rstar_shock_decomposition!E40</f>
        <v>-0.14639908930706599</v>
      </c>
      <c r="C40">
        <f>+wFG_rstar_shock_decomposition!F40</f>
        <v>-1.0832642945775699</v>
      </c>
      <c r="D40">
        <f>+wFG_rstar_shock_decomposition!G40</f>
        <v>-0.384407744894182</v>
      </c>
      <c r="E40">
        <f>+wFG_rstar_shock_decomposition!H40</f>
        <v>2.4889234861636599E-2</v>
      </c>
      <c r="F40">
        <f>+wFG_rstar_shock_decomposition!I40</f>
        <v>-0.18494255405828</v>
      </c>
      <c r="G40">
        <f>+wFG_rstar_shock_decomposition!J40</f>
        <v>-5.3593155067733401E-15</v>
      </c>
      <c r="H40">
        <f>+wFG_rstar_shock_decomposition!K40</f>
        <v>2.75396532514738E-14</v>
      </c>
      <c r="I40">
        <f>+wFG_rstar_shock_decomposition!L40</f>
        <v>-2.1071479932727602E-15</v>
      </c>
      <c r="J40">
        <f>+wFG_rstar_shock_decomposition!M40</f>
        <v>1.7817143304466802E-15</v>
      </c>
      <c r="K40">
        <f>+wFG_rstar_shock_decomposition!N40</f>
        <v>2.0369492161791599E-15</v>
      </c>
      <c r="L40">
        <f>+wFG_rstar_shock_decomposition!O40</f>
        <v>2.8776923711875102E-15</v>
      </c>
      <c r="M40">
        <f>+wFG_rstar_shock_decomposition!P40</f>
        <v>3.4085131219538799E-15</v>
      </c>
      <c r="N40">
        <f>+wFG_rstar_shock_decomposition!Q40</f>
        <v>3.0312983048321802E-15</v>
      </c>
      <c r="O40">
        <f>+wFG_rstar_shock_decomposition!R40</f>
        <v>-4.0546667698885401E-15</v>
      </c>
      <c r="P40">
        <f>+wFG_rstar_shock_decomposition!S40</f>
        <v>1.06342042663763E-13</v>
      </c>
      <c r="Q40">
        <f>+wFG_rstar_shock_decomposition!T40</f>
        <v>-1.8614333216942301E-2</v>
      </c>
      <c r="R40">
        <f>+wFG_rstar_shock_decomposition!U40</f>
        <v>0</v>
      </c>
      <c r="S40">
        <f>+wFG_rstar_shock_decomposition!V40</f>
        <v>-0.679685628705474</v>
      </c>
      <c r="T40">
        <f>+wFG_rstar_shock_decomposition!W40</f>
        <v>1.7666431818967598E-2</v>
      </c>
      <c r="U40" s="8">
        <f>+wFG_rstar_shock_decomposition!D40</f>
        <v>-2.4547579780787698</v>
      </c>
      <c r="Y40" s="1">
        <f t="shared" si="23"/>
        <v>42643</v>
      </c>
      <c r="Z40" s="18">
        <f t="shared" si="2"/>
        <v>-0.14639908930706599</v>
      </c>
      <c r="AA40" s="18">
        <f t="shared" si="3"/>
        <v>-1.0832642945775699</v>
      </c>
      <c r="AB40" s="18">
        <f t="shared" si="4"/>
        <v>-0.384407744894182</v>
      </c>
      <c r="AC40" s="18">
        <f t="shared" si="5"/>
        <v>-0.86462818276375397</v>
      </c>
      <c r="AD40" s="18">
        <f t="shared" si="6"/>
        <v>2.4889234861636599E-2</v>
      </c>
      <c r="AE40" s="18">
        <f t="shared" si="7"/>
        <v>-1.8614333216942301E-2</v>
      </c>
      <c r="AF40" s="18">
        <f t="shared" si="8"/>
        <v>-5.3593155067733401E-15</v>
      </c>
      <c r="AG40" s="18">
        <f t="shared" si="9"/>
        <v>2.75396532514738E-14</v>
      </c>
      <c r="AH40" s="18">
        <f t="shared" si="10"/>
        <v>1.7666431819080914E-2</v>
      </c>
      <c r="AI40" s="18">
        <f t="shared" si="22"/>
        <v>-2.4547579780787743</v>
      </c>
      <c r="AJ40" s="21">
        <f t="shared" si="11"/>
        <v>-0.88324251598069625</v>
      </c>
      <c r="AK40" s="21">
        <f t="shared" si="12"/>
        <v>-1.4427828046101154</v>
      </c>
      <c r="AL40" s="21">
        <f t="shared" si="13"/>
        <v>-0.14639908930706599</v>
      </c>
      <c r="AM40" s="21">
        <f t="shared" si="14"/>
        <v>1.7666431819080914E-2</v>
      </c>
      <c r="AN40" s="21">
        <f t="shared" si="15"/>
        <v>-2.4547579780787965</v>
      </c>
      <c r="AO40" s="23">
        <f t="shared" si="17"/>
        <v>0.11548258216768853</v>
      </c>
      <c r="AP40" s="23">
        <f t="shared" si="18"/>
        <v>0.90000936179322699</v>
      </c>
      <c r="AQ40" s="23">
        <f t="shared" si="19"/>
        <v>-1.3400418326091745E-2</v>
      </c>
      <c r="AR40" s="23">
        <f t="shared" si="20"/>
        <v>-2.0915256348242703E-3</v>
      </c>
      <c r="AS40" s="23">
        <f t="shared" si="21"/>
        <v>1</v>
      </c>
      <c r="AT40" s="18"/>
      <c r="AU40" s="18"/>
      <c r="AV40" s="18"/>
      <c r="AW40" s="18"/>
      <c r="AX40" s="18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</row>
    <row r="41" spans="1:87">
      <c r="A41" s="1">
        <v>42735</v>
      </c>
      <c r="B41">
        <f>+wFG_rstar_shock_decomposition!E41</f>
        <v>-0.14880179390116</v>
      </c>
      <c r="C41">
        <f>+wFG_rstar_shock_decomposition!F41</f>
        <v>-0.93414742720614596</v>
      </c>
      <c r="D41">
        <f>+wFG_rstar_shock_decomposition!G41</f>
        <v>-0.32365282323799499</v>
      </c>
      <c r="E41">
        <f>+wFG_rstar_shock_decomposition!H41</f>
        <v>4.0817602844639103E-2</v>
      </c>
      <c r="F41">
        <f>+wFG_rstar_shock_decomposition!I41</f>
        <v>-0.19183765107599801</v>
      </c>
      <c r="G41">
        <f>+wFG_rstar_shock_decomposition!J41</f>
        <v>-5.4778526988335303E-15</v>
      </c>
      <c r="H41">
        <f>+wFG_rstar_shock_decomposition!K41</f>
        <v>2.804191438763E-14</v>
      </c>
      <c r="I41">
        <f>+wFG_rstar_shock_decomposition!L41</f>
        <v>-2.6510612192812001E-15</v>
      </c>
      <c r="J41">
        <f>+wFG_rstar_shock_decomposition!M41</f>
        <v>1.6299792909456301E-15</v>
      </c>
      <c r="K41">
        <f>+wFG_rstar_shock_decomposition!N41</f>
        <v>1.8740148203790498E-15</v>
      </c>
      <c r="L41">
        <f>+wFG_rstar_shock_decomposition!O41</f>
        <v>2.7126416444546399E-15</v>
      </c>
      <c r="M41">
        <f>+wFG_rstar_shock_decomposition!P41</f>
        <v>3.3347524846047002E-15</v>
      </c>
      <c r="N41">
        <f>+wFG_rstar_shock_decomposition!Q41</f>
        <v>3.0662808231720401E-15</v>
      </c>
      <c r="O41">
        <f>+wFG_rstar_shock_decomposition!R41</f>
        <v>-4.1432975645381398E-15</v>
      </c>
      <c r="P41">
        <f>+wFG_rstar_shock_decomposition!S41</f>
        <v>1.05930982578599E-13</v>
      </c>
      <c r="Q41">
        <f>+wFG_rstar_shock_decomposition!T41</f>
        <v>-1.2550744105492199E-2</v>
      </c>
      <c r="R41">
        <f>+wFG_rstar_shock_decomposition!U41</f>
        <v>0</v>
      </c>
      <c r="S41">
        <f>+wFG_rstar_shock_decomposition!V41</f>
        <v>-0.64744036230927104</v>
      </c>
      <c r="T41">
        <f>+wFG_rstar_shock_decomposition!W41</f>
        <v>1.74480631319405E-2</v>
      </c>
      <c r="U41" s="8">
        <f>+wFG_rstar_shock_decomposition!D41</f>
        <v>-2.2001651358593399</v>
      </c>
      <c r="Y41" s="1">
        <f t="shared" si="23"/>
        <v>42735</v>
      </c>
      <c r="Z41" s="18">
        <f t="shared" si="2"/>
        <v>-0.14880179390116</v>
      </c>
      <c r="AA41" s="18">
        <f t="shared" si="3"/>
        <v>-0.93414742720614596</v>
      </c>
      <c r="AB41" s="18">
        <f t="shared" si="4"/>
        <v>-0.32365282323799499</v>
      </c>
      <c r="AC41" s="18">
        <f t="shared" si="5"/>
        <v>-0.83927801338526908</v>
      </c>
      <c r="AD41" s="18">
        <f t="shared" si="6"/>
        <v>4.0817602844639103E-2</v>
      </c>
      <c r="AE41" s="18">
        <f t="shared" si="7"/>
        <v>-1.2550744105492199E-2</v>
      </c>
      <c r="AF41" s="18">
        <f t="shared" si="8"/>
        <v>-5.4778526988335303E-15</v>
      </c>
      <c r="AG41" s="18">
        <f t="shared" si="9"/>
        <v>2.804191438763E-14</v>
      </c>
      <c r="AH41" s="18">
        <f t="shared" si="10"/>
        <v>1.7448063132052258E-2</v>
      </c>
      <c r="AI41" s="18">
        <f t="shared" si="22"/>
        <v>-2.2001651358593484</v>
      </c>
      <c r="AJ41" s="21">
        <f t="shared" si="11"/>
        <v>-0.85182875749076126</v>
      </c>
      <c r="AK41" s="21">
        <f t="shared" si="12"/>
        <v>-1.2169826475995018</v>
      </c>
      <c r="AL41" s="21">
        <f t="shared" si="13"/>
        <v>-0.14880179390116</v>
      </c>
      <c r="AM41" s="21">
        <f t="shared" si="14"/>
        <v>1.7448063132052258E-2</v>
      </c>
      <c r="AN41" s="21">
        <f t="shared" si="15"/>
        <v>-2.2001651358593706</v>
      </c>
      <c r="AO41" s="23">
        <f t="shared" si="17"/>
        <v>0.12338822339262949</v>
      </c>
      <c r="AP41" s="23">
        <f t="shared" si="18"/>
        <v>0.88690693360500394</v>
      </c>
      <c r="AQ41" s="23">
        <f t="shared" si="19"/>
        <v>-9.4374396905596535E-3</v>
      </c>
      <c r="AR41" s="23">
        <f t="shared" si="20"/>
        <v>-8.5771730707358545E-4</v>
      </c>
      <c r="AS41" s="23">
        <f t="shared" si="21"/>
        <v>1</v>
      </c>
      <c r="AT41" s="18"/>
      <c r="AU41" s="18"/>
      <c r="AV41" s="18"/>
      <c r="AW41" s="18"/>
      <c r="AX41" s="18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</row>
    <row r="42" spans="1:87">
      <c r="A42" s="1">
        <v>42825</v>
      </c>
      <c r="B42">
        <f>+wFG_rstar_shock_decomposition!E42</f>
        <v>-0.155620411539487</v>
      </c>
      <c r="C42">
        <f>+wFG_rstar_shock_decomposition!F42</f>
        <v>-0.83224877818954501</v>
      </c>
      <c r="D42">
        <f>+wFG_rstar_shock_decomposition!G42</f>
        <v>-0.30069155474305698</v>
      </c>
      <c r="E42">
        <f>+wFG_rstar_shock_decomposition!H42</f>
        <v>3.8768377305605901E-2</v>
      </c>
      <c r="F42">
        <f>+wFG_rstar_shock_decomposition!I42</f>
        <v>-0.195525123630822</v>
      </c>
      <c r="G42">
        <f>+wFG_rstar_shock_decomposition!J42</f>
        <v>-5.8293455364732001E-15</v>
      </c>
      <c r="H42">
        <f>+wFG_rstar_shock_decomposition!K42</f>
        <v>2.8492063724448899E-14</v>
      </c>
      <c r="I42">
        <f>+wFG_rstar_shock_decomposition!L42</f>
        <v>-2.3415528372017599E-15</v>
      </c>
      <c r="J42">
        <f>+wFG_rstar_shock_decomposition!M42</f>
        <v>1.6478465097235301E-15</v>
      </c>
      <c r="K42">
        <f>+wFG_rstar_shock_decomposition!N42</f>
        <v>1.86565331069964E-15</v>
      </c>
      <c r="L42">
        <f>+wFG_rstar_shock_decomposition!O42</f>
        <v>2.77216026547613E-15</v>
      </c>
      <c r="M42">
        <f>+wFG_rstar_shock_decomposition!P42</f>
        <v>3.4701909182461401E-15</v>
      </c>
      <c r="N42">
        <f>+wFG_rstar_shock_decomposition!Q42</f>
        <v>3.0203957256879698E-15</v>
      </c>
      <c r="O42">
        <f>+wFG_rstar_shock_decomposition!R42</f>
        <v>-4.1239566130674902E-15</v>
      </c>
      <c r="P42">
        <f>+wFG_rstar_shock_decomposition!S42</f>
        <v>1.0554732394054999E-13</v>
      </c>
      <c r="Q42">
        <f>+wFG_rstar_shock_decomposition!T42</f>
        <v>-2.2688969379257198E-2</v>
      </c>
      <c r="R42">
        <f>+wFG_rstar_shock_decomposition!U42</f>
        <v>0</v>
      </c>
      <c r="S42">
        <f>+wFG_rstar_shock_decomposition!V42</f>
        <v>-0.61935981605406898</v>
      </c>
      <c r="T42">
        <f>+wFG_rstar_shock_decomposition!W42</f>
        <v>1.72325558960136E-2</v>
      </c>
      <c r="U42" s="8">
        <f>+wFG_rstar_shock_decomposition!D42</f>
        <v>-2.0701337203344798</v>
      </c>
      <c r="Y42" s="1">
        <f t="shared" si="23"/>
        <v>42825</v>
      </c>
      <c r="Z42" s="18">
        <f t="shared" si="2"/>
        <v>-0.155620411539487</v>
      </c>
      <c r="AA42" s="18">
        <f t="shared" si="3"/>
        <v>-0.83224877818954501</v>
      </c>
      <c r="AB42" s="18">
        <f t="shared" si="4"/>
        <v>-0.30069155474305698</v>
      </c>
      <c r="AC42" s="18">
        <f t="shared" si="5"/>
        <v>-0.81488493968489095</v>
      </c>
      <c r="AD42" s="18">
        <f t="shared" si="6"/>
        <v>3.8768377305605901E-2</v>
      </c>
      <c r="AE42" s="18">
        <f t="shared" si="7"/>
        <v>-2.2688969379257198E-2</v>
      </c>
      <c r="AF42" s="18">
        <f t="shared" si="8"/>
        <v>-5.8293455364732001E-15</v>
      </c>
      <c r="AG42" s="18">
        <f t="shared" si="9"/>
        <v>2.8492063724448899E-14</v>
      </c>
      <c r="AH42" s="18">
        <f t="shared" si="10"/>
        <v>1.7232555896125459E-2</v>
      </c>
      <c r="AI42" s="18">
        <f t="shared" si="22"/>
        <v>-2.070133720334483</v>
      </c>
      <c r="AJ42" s="21">
        <f t="shared" si="11"/>
        <v>-0.83757390906414819</v>
      </c>
      <c r="AK42" s="21">
        <f t="shared" si="12"/>
        <v>-1.094171955626996</v>
      </c>
      <c r="AL42" s="21">
        <f t="shared" si="13"/>
        <v>-0.155620411539487</v>
      </c>
      <c r="AM42" s="21">
        <f t="shared" si="14"/>
        <v>1.7232555896125459E-2</v>
      </c>
      <c r="AN42" s="21">
        <f t="shared" si="15"/>
        <v>-2.0701337203345056</v>
      </c>
      <c r="AO42" s="23">
        <f t="shared" si="17"/>
        <v>0.10962618817209764</v>
      </c>
      <c r="AP42" s="23">
        <f t="shared" si="18"/>
        <v>0.94446939208334335</v>
      </c>
      <c r="AQ42" s="23">
        <f t="shared" si="19"/>
        <v>-5.2438232797851272E-2</v>
      </c>
      <c r="AR42" s="23">
        <f t="shared" si="20"/>
        <v>-1.6573474575887336E-3</v>
      </c>
      <c r="AS42" s="23">
        <f t="shared" si="21"/>
        <v>1</v>
      </c>
      <c r="AT42" s="18"/>
      <c r="AU42" s="18"/>
      <c r="AV42" s="18"/>
      <c r="AW42" s="18"/>
      <c r="AX42" s="18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</row>
    <row r="43" spans="1:87">
      <c r="A43" s="1">
        <v>42916</v>
      </c>
      <c r="B43">
        <f>+wFG_rstar_shock_decomposition!E43</f>
        <v>-0.15174884053153301</v>
      </c>
      <c r="C43">
        <f>+wFG_rstar_shock_decomposition!F43</f>
        <v>-0.79859986214712597</v>
      </c>
      <c r="D43">
        <f>+wFG_rstar_shock_decomposition!G43</f>
        <v>-0.31058661660043202</v>
      </c>
      <c r="E43">
        <f>+wFG_rstar_shock_decomposition!H43</f>
        <v>4.3764540903195898E-2</v>
      </c>
      <c r="F43">
        <f>+wFG_rstar_shock_decomposition!I43</f>
        <v>-0.18528046016007199</v>
      </c>
      <c r="G43">
        <f>+wFG_rstar_shock_decomposition!J43</f>
        <v>-5.3166670514298398E-15</v>
      </c>
      <c r="H43">
        <f>+wFG_rstar_shock_decomposition!K43</f>
        <v>2.9042770837043502E-14</v>
      </c>
      <c r="I43">
        <f>+wFG_rstar_shock_decomposition!L43</f>
        <v>-2.15469226802187E-15</v>
      </c>
      <c r="J43">
        <f>+wFG_rstar_shock_decomposition!M43</f>
        <v>1.6519990132261901E-15</v>
      </c>
      <c r="K43">
        <f>+wFG_rstar_shock_decomposition!N43</f>
        <v>1.93502122292221E-15</v>
      </c>
      <c r="L43">
        <f>+wFG_rstar_shock_decomposition!O43</f>
        <v>2.8992880372803501E-15</v>
      </c>
      <c r="M43">
        <f>+wFG_rstar_shock_decomposition!P43</f>
        <v>3.4207711676479599E-15</v>
      </c>
      <c r="N43">
        <f>+wFG_rstar_shock_decomposition!Q43</f>
        <v>2.9423388406103399E-15</v>
      </c>
      <c r="O43">
        <f>+wFG_rstar_shock_decomposition!R43</f>
        <v>-4.10581449341767E-15</v>
      </c>
      <c r="P43">
        <f>+wFG_rstar_shock_decomposition!S43</f>
        <v>1.04800831759105E-13</v>
      </c>
      <c r="Q43">
        <f>+wFG_rstar_shock_decomposition!T43</f>
        <v>-1.34972037312406E-2</v>
      </c>
      <c r="R43">
        <f>+wFG_rstar_shock_decomposition!U43</f>
        <v>0</v>
      </c>
      <c r="S43">
        <f>+wFG_rstar_shock_decomposition!V43</f>
        <v>-0.62422651267797502</v>
      </c>
      <c r="T43">
        <f>+wFG_rstar_shock_decomposition!W43</f>
        <v>1.7019870557408799E-2</v>
      </c>
      <c r="U43" s="8">
        <f>+wFG_rstar_shock_decomposition!D43</f>
        <v>-2.0231550843876298</v>
      </c>
      <c r="Y43" s="1">
        <f t="shared" si="23"/>
        <v>42916</v>
      </c>
      <c r="Z43" s="18">
        <f t="shared" si="2"/>
        <v>-0.15174884053153301</v>
      </c>
      <c r="AA43" s="18">
        <f t="shared" si="3"/>
        <v>-0.79859986214712597</v>
      </c>
      <c r="AB43" s="18">
        <f t="shared" si="4"/>
        <v>-0.31058661660043202</v>
      </c>
      <c r="AC43" s="18">
        <f t="shared" si="5"/>
        <v>-0.80950697283804707</v>
      </c>
      <c r="AD43" s="18">
        <f t="shared" si="6"/>
        <v>4.3764540903195898E-2</v>
      </c>
      <c r="AE43" s="18">
        <f t="shared" si="7"/>
        <v>-1.34972037312406E-2</v>
      </c>
      <c r="AF43" s="18">
        <f t="shared" si="8"/>
        <v>-5.3166670514298398E-15</v>
      </c>
      <c r="AG43" s="18">
        <f t="shared" si="9"/>
        <v>2.9042770837043502E-14</v>
      </c>
      <c r="AH43" s="18">
        <f t="shared" si="10"/>
        <v>1.7019870557520193E-2</v>
      </c>
      <c r="AI43" s="18">
        <f t="shared" si="22"/>
        <v>-2.0231550843876391</v>
      </c>
      <c r="AJ43" s="21">
        <f t="shared" si="11"/>
        <v>-0.8230041765692877</v>
      </c>
      <c r="AK43" s="21">
        <f t="shared" si="12"/>
        <v>-1.0654219378443621</v>
      </c>
      <c r="AL43" s="21">
        <f t="shared" si="13"/>
        <v>-0.15174884053153301</v>
      </c>
      <c r="AM43" s="21">
        <f t="shared" si="14"/>
        <v>1.7019870557520193E-2</v>
      </c>
      <c r="AN43" s="21">
        <f t="shared" si="15"/>
        <v>-2.0231550843876627</v>
      </c>
      <c r="AO43" s="23">
        <f t="shared" si="17"/>
        <v>0.31013528173415617</v>
      </c>
      <c r="AP43" s="23">
        <f t="shared" si="18"/>
        <v>0.61198068447889731</v>
      </c>
      <c r="AQ43" s="23">
        <f t="shared" si="19"/>
        <v>8.2411311650996702E-2</v>
      </c>
      <c r="AR43" s="23">
        <f t="shared" si="20"/>
        <v>-4.5272778640470289E-3</v>
      </c>
      <c r="AS43" s="23">
        <f t="shared" si="21"/>
        <v>1</v>
      </c>
      <c r="AT43" s="18"/>
      <c r="AU43" s="18"/>
      <c r="AV43" s="18"/>
      <c r="AW43" s="18"/>
      <c r="AX43" s="18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</row>
    <row r="44" spans="1:87">
      <c r="A44" s="1">
        <v>43008</v>
      </c>
      <c r="B44">
        <f>+wFG_rstar_shock_decomposition!E44</f>
        <v>-0.15236736903801101</v>
      </c>
      <c r="C44">
        <f>+wFG_rstar_shock_decomposition!F44</f>
        <v>-0.71677423421539199</v>
      </c>
      <c r="D44">
        <f>+wFG_rstar_shock_decomposition!G44</f>
        <v>-0.32079100944390998</v>
      </c>
      <c r="E44">
        <f>+wFG_rstar_shock_decomposition!H44</f>
        <v>3.5917425815295098E-2</v>
      </c>
      <c r="F44">
        <f>+wFG_rstar_shock_decomposition!I44</f>
        <v>-0.19526608832529499</v>
      </c>
      <c r="G44">
        <f>+wFG_rstar_shock_decomposition!J44</f>
        <v>-5.4386195983887604E-15</v>
      </c>
      <c r="H44">
        <f>+wFG_rstar_shock_decomposition!K44</f>
        <v>2.9306772659770202E-14</v>
      </c>
      <c r="I44">
        <f>+wFG_rstar_shock_decomposition!L44</f>
        <v>-2.39857375922835E-15</v>
      </c>
      <c r="J44">
        <f>+wFG_rstar_shock_decomposition!M44</f>
        <v>1.6334316527170901E-15</v>
      </c>
      <c r="K44">
        <f>+wFG_rstar_shock_decomposition!N44</f>
        <v>1.9860550439037798E-15</v>
      </c>
      <c r="L44">
        <f>+wFG_rstar_shock_decomposition!O44</f>
        <v>2.8090983662186802E-15</v>
      </c>
      <c r="M44">
        <f>+wFG_rstar_shock_decomposition!P44</f>
        <v>3.3147434698821699E-15</v>
      </c>
      <c r="N44">
        <f>+wFG_rstar_shock_decomposition!Q44</f>
        <v>2.8686107708270802E-15</v>
      </c>
      <c r="O44">
        <f>+wFG_rstar_shock_decomposition!R44</f>
        <v>-4.2040762579539797E-15</v>
      </c>
      <c r="P44">
        <f>+wFG_rstar_shock_decomposition!S44</f>
        <v>1.02883443764807E-13</v>
      </c>
      <c r="Q44">
        <f>+wFG_rstar_shock_decomposition!T44</f>
        <v>-1.7774060727591402E-2</v>
      </c>
      <c r="R44">
        <f>+wFG_rstar_shock_decomposition!U44</f>
        <v>0</v>
      </c>
      <c r="S44">
        <f>+wFG_rstar_shock_decomposition!V44</f>
        <v>-0.52792280538995495</v>
      </c>
      <c r="T44">
        <f>+wFG_rstar_shock_decomposition!W44</f>
        <v>1.6809968114421901E-2</v>
      </c>
      <c r="U44" s="8">
        <f>+wFG_rstar_shock_decomposition!D44</f>
        <v>-1.8781681732102999</v>
      </c>
      <c r="Y44" s="1">
        <f t="shared" si="23"/>
        <v>43008</v>
      </c>
      <c r="Z44" s="18">
        <f t="shared" si="2"/>
        <v>-0.15236736903801101</v>
      </c>
      <c r="AA44" s="18">
        <f t="shared" si="3"/>
        <v>-0.71677423421539199</v>
      </c>
      <c r="AB44" s="18">
        <f t="shared" si="4"/>
        <v>-0.32079100944390998</v>
      </c>
      <c r="AC44" s="18">
        <f t="shared" si="5"/>
        <v>-0.72318889371524997</v>
      </c>
      <c r="AD44" s="18">
        <f t="shared" si="6"/>
        <v>3.5917425815295098E-2</v>
      </c>
      <c r="AE44" s="18">
        <f t="shared" si="7"/>
        <v>-1.7774060727591402E-2</v>
      </c>
      <c r="AF44" s="18">
        <f t="shared" si="8"/>
        <v>-5.4386195983887604E-15</v>
      </c>
      <c r="AG44" s="18">
        <f t="shared" si="9"/>
        <v>2.9306772659770202E-14</v>
      </c>
      <c r="AH44" s="18">
        <f t="shared" si="10"/>
        <v>1.6809968114530793E-2</v>
      </c>
      <c r="AI44" s="18">
        <f t="shared" si="22"/>
        <v>-1.8781681732103044</v>
      </c>
      <c r="AJ44" s="21">
        <f t="shared" si="11"/>
        <v>-0.74096295444284133</v>
      </c>
      <c r="AK44" s="21">
        <f t="shared" si="12"/>
        <v>-1.0016478178440069</v>
      </c>
      <c r="AL44" s="21">
        <f t="shared" si="13"/>
        <v>-0.15236736903801101</v>
      </c>
      <c r="AM44" s="21">
        <f t="shared" si="14"/>
        <v>1.6809968114530793E-2</v>
      </c>
      <c r="AN44" s="21">
        <f t="shared" si="15"/>
        <v>-1.8781681732103284</v>
      </c>
      <c r="AO44" s="23">
        <f t="shared" si="17"/>
        <v>0.56585261014424459</v>
      </c>
      <c r="AP44" s="23">
        <f t="shared" si="18"/>
        <v>0.43986122252340915</v>
      </c>
      <c r="AQ44" s="23">
        <f t="shared" si="19"/>
        <v>-4.2660989288990352E-3</v>
      </c>
      <c r="AR44" s="23">
        <f t="shared" si="20"/>
        <v>-1.4477337387556809E-3</v>
      </c>
      <c r="AS44" s="23">
        <f t="shared" si="21"/>
        <v>1</v>
      </c>
      <c r="AT44" s="18"/>
      <c r="AU44" s="18"/>
      <c r="AV44" s="18"/>
      <c r="AW44" s="18"/>
      <c r="AX44" s="18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</row>
    <row r="45" spans="1:87">
      <c r="A45" s="1">
        <v>43100</v>
      </c>
      <c r="B45">
        <f>+wFG_rstar_shock_decomposition!E45</f>
        <v>-0.15811855472518099</v>
      </c>
      <c r="C45">
        <f>+wFG_rstar_shock_decomposition!F45</f>
        <v>-0.62396588878066295</v>
      </c>
      <c r="D45">
        <f>+wFG_rstar_shock_decomposition!G45</f>
        <v>-0.34195585541617102</v>
      </c>
      <c r="E45">
        <f>+wFG_rstar_shock_decomposition!H45</f>
        <v>4.3094342964824797E-2</v>
      </c>
      <c r="F45">
        <f>+wFG_rstar_shock_decomposition!I45</f>
        <v>-0.22001335812688999</v>
      </c>
      <c r="G45">
        <f>+wFG_rstar_shock_decomposition!J45</f>
        <v>-6.0128059019120702E-15</v>
      </c>
      <c r="H45">
        <f>+wFG_rstar_shock_decomposition!K45</f>
        <v>2.9480340649216501E-14</v>
      </c>
      <c r="I45">
        <f>+wFG_rstar_shock_decomposition!L45</f>
        <v>-1.8643648899579199E-15</v>
      </c>
      <c r="J45">
        <f>+wFG_rstar_shock_decomposition!M45</f>
        <v>1.78275795477886E-15</v>
      </c>
      <c r="K45">
        <f>+wFG_rstar_shock_decomposition!N45</f>
        <v>1.9995739279293201E-15</v>
      </c>
      <c r="L45">
        <f>+wFG_rstar_shock_decomposition!O45</f>
        <v>2.7886748179129801E-15</v>
      </c>
      <c r="M45">
        <f>+wFG_rstar_shock_decomposition!P45</f>
        <v>3.2893684843960299E-15</v>
      </c>
      <c r="N45">
        <f>+wFG_rstar_shock_decomposition!Q45</f>
        <v>2.7243304462418901E-15</v>
      </c>
      <c r="O45">
        <f>+wFG_rstar_shock_decomposition!R45</f>
        <v>-4.1973375874349802E-15</v>
      </c>
      <c r="P45">
        <f>+wFG_rstar_shock_decomposition!S45</f>
        <v>1.0062868048825299E-13</v>
      </c>
      <c r="Q45">
        <f>+wFG_rstar_shock_decomposition!T45</f>
        <v>-3.8975879756323198E-3</v>
      </c>
      <c r="R45">
        <f>+wFG_rstar_shock_decomposition!U45</f>
        <v>0</v>
      </c>
      <c r="S45">
        <f>+wFG_rstar_shock_decomposition!V45</f>
        <v>-0.44230757439268398</v>
      </c>
      <c r="T45">
        <f>+wFG_rstar_shock_decomposition!W45</f>
        <v>1.66028101104258E-2</v>
      </c>
      <c r="U45" s="8">
        <f>+wFG_rstar_shock_decomposition!D45</f>
        <v>-1.7305616663418399</v>
      </c>
      <c r="Y45" s="1">
        <f t="shared" si="23"/>
        <v>43100</v>
      </c>
      <c r="Z45" s="18">
        <f t="shared" si="2"/>
        <v>-0.15811855472518099</v>
      </c>
      <c r="AA45" s="18">
        <f t="shared" si="3"/>
        <v>-0.62396588878066295</v>
      </c>
      <c r="AB45" s="18">
        <f t="shared" si="4"/>
        <v>-0.34195585541617102</v>
      </c>
      <c r="AC45" s="18">
        <f t="shared" si="5"/>
        <v>-0.66232093251957402</v>
      </c>
      <c r="AD45" s="18">
        <f t="shared" si="6"/>
        <v>4.3094342964824797E-2</v>
      </c>
      <c r="AE45" s="18">
        <f t="shared" si="7"/>
        <v>-3.8975879756323198E-3</v>
      </c>
      <c r="AF45" s="18">
        <f t="shared" si="8"/>
        <v>-6.0128059019120702E-15</v>
      </c>
      <c r="AG45" s="18">
        <f t="shared" si="9"/>
        <v>2.9480340649216501E-14</v>
      </c>
      <c r="AH45" s="18">
        <f t="shared" si="10"/>
        <v>1.660281011053295E-2</v>
      </c>
      <c r="AI45" s="18">
        <f t="shared" si="22"/>
        <v>-1.7305616663418402</v>
      </c>
      <c r="AJ45" s="21">
        <f t="shared" si="11"/>
        <v>-0.66621852049520636</v>
      </c>
      <c r="AK45" s="21">
        <f t="shared" si="12"/>
        <v>-0.92282740123200913</v>
      </c>
      <c r="AL45" s="21">
        <f t="shared" si="13"/>
        <v>-0.15811855472518099</v>
      </c>
      <c r="AM45" s="21">
        <f t="shared" si="14"/>
        <v>1.660281011053295E-2</v>
      </c>
      <c r="AN45" s="21">
        <f t="shared" si="15"/>
        <v>-1.7305616663418635</v>
      </c>
      <c r="AO45" s="23">
        <f t="shared" si="17"/>
        <v>0.50637628064893669</v>
      </c>
      <c r="AP45" s="23">
        <f t="shared" si="18"/>
        <v>0.53399012200889118</v>
      </c>
      <c r="AQ45" s="23">
        <f t="shared" si="19"/>
        <v>-3.896295501589897E-2</v>
      </c>
      <c r="AR45" s="23">
        <f t="shared" si="20"/>
        <v>-1.4034476419284504E-3</v>
      </c>
      <c r="AS45" s="23">
        <f t="shared" si="21"/>
        <v>1</v>
      </c>
      <c r="AT45" s="18"/>
      <c r="AU45" s="18"/>
      <c r="AV45" s="18"/>
      <c r="AW45" s="18"/>
      <c r="AX45" s="18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</row>
    <row r="46" spans="1:87">
      <c r="A46" s="1">
        <v>43190</v>
      </c>
      <c r="B46">
        <f>+wFG_rstar_shock_decomposition!E46</f>
        <v>-0.15894250476521901</v>
      </c>
      <c r="C46">
        <f>+wFG_rstar_shock_decomposition!F46</f>
        <v>-0.53588973528596895</v>
      </c>
      <c r="D46">
        <f>+wFG_rstar_shock_decomposition!G46</f>
        <v>-0.34233077060443001</v>
      </c>
      <c r="E46">
        <f>+wFG_rstar_shock_decomposition!H46</f>
        <v>4.2305393891680601E-2</v>
      </c>
      <c r="F46">
        <f>+wFG_rstar_shock_decomposition!I46</f>
        <v>-0.215111253364037</v>
      </c>
      <c r="G46">
        <f>+wFG_rstar_shock_decomposition!J46</f>
        <v>-6.8795978121033899E-15</v>
      </c>
      <c r="H46">
        <f>+wFG_rstar_shock_decomposition!K46</f>
        <v>2.9965207693004399E-14</v>
      </c>
      <c r="I46">
        <f>+wFG_rstar_shock_decomposition!L46</f>
        <v>-1.5297914712787801E-15</v>
      </c>
      <c r="J46">
        <f>+wFG_rstar_shock_decomposition!M46</f>
        <v>1.7206370755008301E-15</v>
      </c>
      <c r="K46">
        <f>+wFG_rstar_shock_decomposition!N46</f>
        <v>1.9231438524599701E-15</v>
      </c>
      <c r="L46">
        <f>+wFG_rstar_shock_decomposition!O46</f>
        <v>2.7244209393113398E-15</v>
      </c>
      <c r="M46">
        <f>+wFG_rstar_shock_decomposition!P46</f>
        <v>3.1282105437720401E-15</v>
      </c>
      <c r="N46">
        <f>+wFG_rstar_shock_decomposition!Q46</f>
        <v>2.6390763336470599E-15</v>
      </c>
      <c r="O46">
        <f>+wFG_rstar_shock_decomposition!R46</f>
        <v>-3.7848804891020499E-15</v>
      </c>
      <c r="P46">
        <f>+wFG_rstar_shock_decomposition!S46</f>
        <v>9.9551859603541906E-14</v>
      </c>
      <c r="Q46">
        <f>+wFG_rstar_shock_decomposition!T46</f>
        <v>1.2906096117853E-3</v>
      </c>
      <c r="R46">
        <f>+wFG_rstar_shock_decomposition!U46</f>
        <v>0</v>
      </c>
      <c r="S46">
        <f>+wFG_rstar_shock_decomposition!V46</f>
        <v>-0.43748527285464101</v>
      </c>
      <c r="T46">
        <f>+wFG_rstar_shock_decomposition!W46</f>
        <v>1.6398358626930499E-2</v>
      </c>
      <c r="U46" s="8">
        <f>+wFG_rstar_shock_decomposition!D46</f>
        <v>-1.62976517474377</v>
      </c>
      <c r="Y46" s="1">
        <f t="shared" si="23"/>
        <v>43190</v>
      </c>
      <c r="Z46" s="18">
        <f t="shared" si="2"/>
        <v>-0.15894250476521901</v>
      </c>
      <c r="AA46" s="18">
        <f t="shared" si="3"/>
        <v>-0.53588973528596895</v>
      </c>
      <c r="AB46" s="18">
        <f t="shared" si="4"/>
        <v>-0.34233077060443001</v>
      </c>
      <c r="AC46" s="18">
        <f t="shared" si="5"/>
        <v>-0.65259652621867803</v>
      </c>
      <c r="AD46" s="18">
        <f t="shared" si="6"/>
        <v>4.2305393891680601E-2</v>
      </c>
      <c r="AE46" s="18">
        <f t="shared" si="7"/>
        <v>1.2906096117853E-3</v>
      </c>
      <c r="AF46" s="18">
        <f t="shared" si="8"/>
        <v>-6.8795978121033899E-15</v>
      </c>
      <c r="AG46" s="18">
        <f t="shared" si="9"/>
        <v>2.9965207693004399E-14</v>
      </c>
      <c r="AH46" s="18">
        <f t="shared" si="10"/>
        <v>1.6398358627036872E-2</v>
      </c>
      <c r="AI46" s="18">
        <f t="shared" si="22"/>
        <v>-1.6297651747437703</v>
      </c>
      <c r="AJ46" s="21">
        <f t="shared" si="11"/>
        <v>-0.65130591660689274</v>
      </c>
      <c r="AK46" s="21">
        <f t="shared" si="12"/>
        <v>-0.83591511199871826</v>
      </c>
      <c r="AL46" s="21">
        <f t="shared" si="13"/>
        <v>-0.15894250476521901</v>
      </c>
      <c r="AM46" s="21">
        <f t="shared" si="14"/>
        <v>1.6398358627036872E-2</v>
      </c>
      <c r="AN46" s="21">
        <f t="shared" si="15"/>
        <v>-1.6297651747437933</v>
      </c>
      <c r="AO46" s="23">
        <f t="shared" si="17"/>
        <v>0.14794764829492471</v>
      </c>
      <c r="AP46" s="23">
        <f t="shared" si="18"/>
        <v>0.86225510288450258</v>
      </c>
      <c r="AQ46" s="23">
        <f t="shared" si="19"/>
        <v>-8.1743920544729946E-3</v>
      </c>
      <c r="AR46" s="23">
        <f t="shared" si="20"/>
        <v>-2.0283591249518479E-3</v>
      </c>
      <c r="AS46" s="23">
        <f t="shared" si="21"/>
        <v>1</v>
      </c>
      <c r="AT46" s="18"/>
      <c r="AU46" s="18"/>
      <c r="AV46" s="18"/>
      <c r="AW46" s="18"/>
      <c r="AX46" s="18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</row>
    <row r="47" spans="1:87">
      <c r="A47" s="1">
        <v>43281</v>
      </c>
      <c r="B47">
        <f>+wFG_rstar_shock_decomposition!E47</f>
        <v>-0.154505222129946</v>
      </c>
      <c r="C47">
        <f>+wFG_rstar_shock_decomposition!F47</f>
        <v>-0.58714840279428504</v>
      </c>
      <c r="D47">
        <f>+wFG_rstar_shock_decomposition!G47</f>
        <v>-0.3619735452981</v>
      </c>
      <c r="E47">
        <f>+wFG_rstar_shock_decomposition!H47</f>
        <v>2.6059590782198699E-2</v>
      </c>
      <c r="F47">
        <f>+wFG_rstar_shock_decomposition!I47</f>
        <v>-0.212171299334209</v>
      </c>
      <c r="G47">
        <f>+wFG_rstar_shock_decomposition!J47</f>
        <v>-7.2918554582758705E-15</v>
      </c>
      <c r="H47">
        <f>+wFG_rstar_shock_decomposition!K47</f>
        <v>3.0636010615200998E-14</v>
      </c>
      <c r="I47">
        <f>+wFG_rstar_shock_decomposition!L47</f>
        <v>-1.5576397977547201E-15</v>
      </c>
      <c r="J47">
        <f>+wFG_rstar_shock_decomposition!M47</f>
        <v>1.6788148722743799E-15</v>
      </c>
      <c r="K47">
        <f>+wFG_rstar_shock_decomposition!N47</f>
        <v>1.8991967945041401E-15</v>
      </c>
      <c r="L47">
        <f>+wFG_rstar_shock_decomposition!O47</f>
        <v>2.62194240864538E-15</v>
      </c>
      <c r="M47">
        <f>+wFG_rstar_shock_decomposition!P47</f>
        <v>3.0891886969674501E-15</v>
      </c>
      <c r="N47">
        <f>+wFG_rstar_shock_decomposition!Q47</f>
        <v>2.9740476803422299E-15</v>
      </c>
      <c r="O47">
        <f>+wFG_rstar_shock_decomposition!R47</f>
        <v>-2.9633389377328102E-15</v>
      </c>
      <c r="P47">
        <f>+wFG_rstar_shock_decomposition!S47</f>
        <v>9.9957630662544794E-14</v>
      </c>
      <c r="Q47">
        <f>+wFG_rstar_shock_decomposition!T47</f>
        <v>8.3035309344911892E-3</v>
      </c>
      <c r="R47">
        <f>+wFG_rstar_shock_decomposition!U47</f>
        <v>0</v>
      </c>
      <c r="S47">
        <f>+wFG_rstar_shock_decomposition!V47</f>
        <v>-0.49828803408780797</v>
      </c>
      <c r="T47">
        <f>+wFG_rstar_shock_decomposition!W47</f>
        <v>1.61965762766994E-2</v>
      </c>
      <c r="U47" s="8">
        <f>+wFG_rstar_shock_decomposition!D47</f>
        <v>-1.76352680565082</v>
      </c>
      <c r="Y47" s="1">
        <f t="shared" si="23"/>
        <v>43281</v>
      </c>
      <c r="Z47" s="18">
        <f t="shared" si="2"/>
        <v>-0.154505222129946</v>
      </c>
      <c r="AA47" s="18">
        <f t="shared" si="3"/>
        <v>-0.58714840279428504</v>
      </c>
      <c r="AB47" s="18">
        <f t="shared" si="4"/>
        <v>-0.3619735452981</v>
      </c>
      <c r="AC47" s="18">
        <f t="shared" si="5"/>
        <v>-0.71045933342201695</v>
      </c>
      <c r="AD47" s="18">
        <f t="shared" si="6"/>
        <v>2.6059590782198699E-2</v>
      </c>
      <c r="AE47" s="18">
        <f t="shared" si="7"/>
        <v>8.3035309344911892E-3</v>
      </c>
      <c r="AF47" s="18">
        <f t="shared" si="8"/>
        <v>-7.2918554582758705E-15</v>
      </c>
      <c r="AG47" s="18">
        <f t="shared" si="9"/>
        <v>3.0636010615200998E-14</v>
      </c>
      <c r="AH47" s="18">
        <f t="shared" si="10"/>
        <v>1.6196576276807099E-2</v>
      </c>
      <c r="AI47" s="18">
        <f t="shared" si="22"/>
        <v>-1.7635268056508278</v>
      </c>
      <c r="AJ47" s="21">
        <f t="shared" si="11"/>
        <v>-0.70215580248752574</v>
      </c>
      <c r="AK47" s="21">
        <f t="shared" si="12"/>
        <v>-0.92306235731018638</v>
      </c>
      <c r="AL47" s="21">
        <f t="shared" si="13"/>
        <v>-0.154505222129946</v>
      </c>
      <c r="AM47" s="21">
        <f t="shared" si="14"/>
        <v>1.6196576276807099E-2</v>
      </c>
      <c r="AN47" s="21">
        <f t="shared" si="15"/>
        <v>-1.7635268056508511</v>
      </c>
      <c r="AO47" s="23">
        <f t="shared" si="17"/>
        <v>0.38015300453360412</v>
      </c>
      <c r="AP47" s="23">
        <f t="shared" si="18"/>
        <v>0.651511533767266</v>
      </c>
      <c r="AQ47" s="23">
        <f t="shared" si="19"/>
        <v>-3.3173060205554723E-2</v>
      </c>
      <c r="AR47" s="23">
        <f t="shared" si="20"/>
        <v>1.5085219046856477E-3</v>
      </c>
      <c r="AS47" s="23">
        <f t="shared" si="21"/>
        <v>1</v>
      </c>
      <c r="AT47" s="18"/>
      <c r="AU47" s="18"/>
      <c r="AV47" s="18"/>
      <c r="AW47" s="18"/>
      <c r="AX47" s="18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</row>
    <row r="48" spans="1:87">
      <c r="A48" s="1">
        <v>43373</v>
      </c>
      <c r="B48">
        <f>+wFG_rstar_shock_decomposition!E48</f>
        <v>-0.146252175261569</v>
      </c>
      <c r="C48">
        <f>+wFG_rstar_shock_decomposition!F48</f>
        <v>-0.56143841932122895</v>
      </c>
      <c r="D48">
        <f>+wFG_rstar_shock_decomposition!G48</f>
        <v>-0.378408071559379</v>
      </c>
      <c r="E48">
        <f>+wFG_rstar_shock_decomposition!H48</f>
        <v>1.1674742600136E-2</v>
      </c>
      <c r="F48">
        <f>+wFG_rstar_shock_decomposition!I48</f>
        <v>-0.22026993479665699</v>
      </c>
      <c r="G48">
        <f>+wFG_rstar_shock_decomposition!J48</f>
        <v>-6.73147316395779E-15</v>
      </c>
      <c r="H48">
        <f>+wFG_rstar_shock_decomposition!K48</f>
        <v>3.1091450751650899E-14</v>
      </c>
      <c r="I48">
        <f>+wFG_rstar_shock_decomposition!L48</f>
        <v>-1.8469631146033002E-15</v>
      </c>
      <c r="J48">
        <f>+wFG_rstar_shock_decomposition!M48</f>
        <v>1.60024525173307E-15</v>
      </c>
      <c r="K48">
        <f>+wFG_rstar_shock_decomposition!N48</f>
        <v>1.7553606101562799E-15</v>
      </c>
      <c r="L48">
        <f>+wFG_rstar_shock_decomposition!O48</f>
        <v>2.5432963136550399E-15</v>
      </c>
      <c r="M48">
        <f>+wFG_rstar_shock_decomposition!P48</f>
        <v>3.3279289663498E-15</v>
      </c>
      <c r="N48">
        <f>+wFG_rstar_shock_decomposition!Q48</f>
        <v>3.5837444773084201E-15</v>
      </c>
      <c r="O48">
        <f>+wFG_rstar_shock_decomposition!R48</f>
        <v>-3.1486988110944698E-15</v>
      </c>
      <c r="P48">
        <f>+wFG_rstar_shock_decomposition!S48</f>
        <v>9.8752610356030602E-14</v>
      </c>
      <c r="Q48">
        <f>+wFG_rstar_shock_decomposition!T48</f>
        <v>7.2541151139920599E-3</v>
      </c>
      <c r="R48">
        <f>+wFG_rstar_shock_decomposition!U48</f>
        <v>0</v>
      </c>
      <c r="S48">
        <f>+wFG_rstar_shock_decomposition!V48</f>
        <v>-0.45284337725575402</v>
      </c>
      <c r="T48">
        <f>+wFG_rstar_shock_decomposition!W48</f>
        <v>1.59974261969234E-2</v>
      </c>
      <c r="U48" s="8">
        <f>+wFG_rstar_shock_decomposition!D48</f>
        <v>-1.7242856942834</v>
      </c>
      <c r="Y48" s="1">
        <f t="shared" si="23"/>
        <v>43373</v>
      </c>
      <c r="Z48" s="18">
        <f t="shared" si="2"/>
        <v>-0.146252175261569</v>
      </c>
      <c r="AA48" s="18">
        <f t="shared" si="3"/>
        <v>-0.56143841932122895</v>
      </c>
      <c r="AB48" s="18">
        <f t="shared" si="4"/>
        <v>-0.378408071559379</v>
      </c>
      <c r="AC48" s="18">
        <f t="shared" si="5"/>
        <v>-0.67311331205241098</v>
      </c>
      <c r="AD48" s="18">
        <f t="shared" si="6"/>
        <v>1.1674742600136E-2</v>
      </c>
      <c r="AE48" s="18">
        <f t="shared" si="7"/>
        <v>7.2541151139920599E-3</v>
      </c>
      <c r="AF48" s="18">
        <f t="shared" si="8"/>
        <v>-6.73147316395779E-15</v>
      </c>
      <c r="AG48" s="18">
        <f t="shared" si="9"/>
        <v>3.1091450751650899E-14</v>
      </c>
      <c r="AH48" s="18">
        <f t="shared" si="10"/>
        <v>1.5997426197029967E-2</v>
      </c>
      <c r="AI48" s="18">
        <f t="shared" si="22"/>
        <v>-1.7242856942834057</v>
      </c>
      <c r="AJ48" s="21">
        <f t="shared" si="11"/>
        <v>-0.66585919693841888</v>
      </c>
      <c r="AK48" s="21">
        <f t="shared" si="12"/>
        <v>-0.92817174828047189</v>
      </c>
      <c r="AL48" s="21">
        <f t="shared" si="13"/>
        <v>-0.146252175261569</v>
      </c>
      <c r="AM48" s="21">
        <f t="shared" si="14"/>
        <v>1.5997426197029967E-2</v>
      </c>
      <c r="AN48" s="21">
        <f t="shared" si="15"/>
        <v>-1.7242856942834299</v>
      </c>
      <c r="AO48" s="23">
        <f t="shared" si="17"/>
        <v>0.92496375062509351</v>
      </c>
      <c r="AP48" s="23">
        <f t="shared" si="18"/>
        <v>-0.13020505261549351</v>
      </c>
      <c r="AQ48" s="23">
        <f t="shared" si="19"/>
        <v>0.21031633867609725</v>
      </c>
      <c r="AR48" s="23">
        <f t="shared" si="20"/>
        <v>-5.0750366856956641E-3</v>
      </c>
      <c r="AS48" s="23">
        <f t="shared" si="21"/>
        <v>1</v>
      </c>
      <c r="AT48" s="18"/>
      <c r="AU48" s="18"/>
      <c r="AV48" s="18"/>
      <c r="AW48" s="18"/>
      <c r="AX48" s="18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</row>
    <row r="49" spans="1:87">
      <c r="A49" s="1">
        <v>43465</v>
      </c>
      <c r="B49">
        <f>+wFG_rstar_shock_decomposition!E49</f>
        <v>-0.14174911758501199</v>
      </c>
      <c r="C49">
        <f>+wFG_rstar_shock_decomposition!F49</f>
        <v>-0.61139699285145899</v>
      </c>
      <c r="D49">
        <f>+wFG_rstar_shock_decomposition!G49</f>
        <v>-0.42936541839826098</v>
      </c>
      <c r="E49">
        <f>+wFG_rstar_shock_decomposition!H49</f>
        <v>-1.1751911728982299E-3</v>
      </c>
      <c r="F49">
        <f>+wFG_rstar_shock_decomposition!I49</f>
        <v>-0.200754303522619</v>
      </c>
      <c r="G49">
        <f>+wFG_rstar_shock_decomposition!J49</f>
        <v>-7.1383372622096306E-15</v>
      </c>
      <c r="H49">
        <f>+wFG_rstar_shock_decomposition!K49</f>
        <v>3.17374978587907E-14</v>
      </c>
      <c r="I49">
        <f>+wFG_rstar_shock_decomposition!L49</f>
        <v>-1.61709268548566E-15</v>
      </c>
      <c r="J49">
        <f>+wFG_rstar_shock_decomposition!M49</f>
        <v>1.56095648664131E-15</v>
      </c>
      <c r="K49">
        <f>+wFG_rstar_shock_decomposition!N49</f>
        <v>1.76742822818265E-15</v>
      </c>
      <c r="L49">
        <f>+wFG_rstar_shock_decomposition!O49</f>
        <v>2.8180795899654801E-15</v>
      </c>
      <c r="M49">
        <f>+wFG_rstar_shock_decomposition!P49</f>
        <v>3.8986384831139102E-15</v>
      </c>
      <c r="N49">
        <f>+wFG_rstar_shock_decomposition!Q49</f>
        <v>3.3938841137821099E-15</v>
      </c>
      <c r="O49">
        <f>+wFG_rstar_shock_decomposition!R49</f>
        <v>-2.2127216264054199E-15</v>
      </c>
      <c r="P49">
        <f>+wFG_rstar_shock_decomposition!S49</f>
        <v>9.8006873102095305E-14</v>
      </c>
      <c r="Q49">
        <f>+wFG_rstar_shock_decomposition!T49</f>
        <v>1.0430946135317601E-2</v>
      </c>
      <c r="R49">
        <f>+wFG_rstar_shock_decomposition!U49</f>
        <v>0</v>
      </c>
      <c r="S49">
        <f>+wFG_rstar_shock_decomposition!V49</f>
        <v>-0.48248927523933699</v>
      </c>
      <c r="T49">
        <f>+wFG_rstar_shock_decomposition!W49</f>
        <v>1.5800872042453801E-2</v>
      </c>
      <c r="U49" s="8">
        <f>+wFG_rstar_shock_decomposition!D49</f>
        <v>-1.84069848059168</v>
      </c>
      <c r="Y49" s="1">
        <f t="shared" si="23"/>
        <v>43465</v>
      </c>
      <c r="Z49" s="18">
        <f t="shared" si="2"/>
        <v>-0.14174911758501199</v>
      </c>
      <c r="AA49" s="18">
        <f t="shared" si="3"/>
        <v>-0.61139699285145899</v>
      </c>
      <c r="AB49" s="18">
        <f t="shared" si="4"/>
        <v>-0.42936541839826098</v>
      </c>
      <c r="AC49" s="18">
        <f t="shared" si="5"/>
        <v>-0.68324357876195596</v>
      </c>
      <c r="AD49" s="18">
        <f t="shared" si="6"/>
        <v>-1.1751911728982299E-3</v>
      </c>
      <c r="AE49" s="18">
        <f t="shared" si="7"/>
        <v>1.0430946135317601E-2</v>
      </c>
      <c r="AF49" s="18">
        <f t="shared" si="8"/>
        <v>-7.1383372622096306E-15</v>
      </c>
      <c r="AG49" s="18">
        <f t="shared" si="9"/>
        <v>3.17374978587907E-14</v>
      </c>
      <c r="AH49" s="18">
        <f t="shared" si="10"/>
        <v>1.5800872042561417E-2</v>
      </c>
      <c r="AI49" s="18">
        <f t="shared" si="22"/>
        <v>-1.8406984805916826</v>
      </c>
      <c r="AJ49" s="21">
        <f t="shared" si="11"/>
        <v>-0.67281263262663837</v>
      </c>
      <c r="AK49" s="21">
        <f t="shared" si="12"/>
        <v>-1.0419376024226183</v>
      </c>
      <c r="AL49" s="21">
        <f t="shared" si="13"/>
        <v>-0.14174911758501199</v>
      </c>
      <c r="AM49" s="21">
        <f t="shared" si="14"/>
        <v>1.5800872042561417E-2</v>
      </c>
      <c r="AN49" s="21">
        <f t="shared" si="15"/>
        <v>-1.8406984805917075</v>
      </c>
      <c r="AO49" s="23">
        <f t="shared" si="17"/>
        <v>5.973085868596776E-2</v>
      </c>
      <c r="AP49" s="23">
        <f t="shared" si="18"/>
        <v>0.97726253060276691</v>
      </c>
      <c r="AQ49" s="23">
        <f t="shared" si="19"/>
        <v>-3.8681813393180664E-2</v>
      </c>
      <c r="AR49" s="23">
        <f t="shared" si="20"/>
        <v>1.6884241044454289E-3</v>
      </c>
      <c r="AS49" s="23">
        <f t="shared" si="21"/>
        <v>1</v>
      </c>
      <c r="AT49" s="18"/>
      <c r="AU49" s="18"/>
      <c r="AV49" s="18"/>
      <c r="AW49" s="18"/>
      <c r="AX49" s="18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</row>
    <row r="50" spans="1:87">
      <c r="A50" s="1">
        <v>43555</v>
      </c>
      <c r="B50">
        <f>+wFG_rstar_shock_decomposition!E50</f>
        <v>-0.127167986116826</v>
      </c>
      <c r="C50">
        <f>+wFG_rstar_shock_decomposition!F50</f>
        <v>-0.65580593873903803</v>
      </c>
      <c r="D50">
        <f>+wFG_rstar_shock_decomposition!G50</f>
        <v>-0.503168187816739</v>
      </c>
      <c r="E50">
        <f>+wFG_rstar_shock_decomposition!H50</f>
        <v>-3.6156992360162499E-3</v>
      </c>
      <c r="F50">
        <f>+wFG_rstar_shock_decomposition!I50</f>
        <v>-0.218055355311186</v>
      </c>
      <c r="G50">
        <f>+wFG_rstar_shock_decomposition!J50</f>
        <v>-6.7045645061351797E-15</v>
      </c>
      <c r="H50">
        <f>+wFG_rstar_shock_decomposition!K50</f>
        <v>3.1345214412574699E-14</v>
      </c>
      <c r="I50">
        <f>+wFG_rstar_shock_decomposition!L50</f>
        <v>-1.99432999850369E-15</v>
      </c>
      <c r="J50">
        <f>+wFG_rstar_shock_decomposition!M50</f>
        <v>1.4964815667425501E-15</v>
      </c>
      <c r="K50">
        <f>+wFG_rstar_shock_decomposition!N50</f>
        <v>1.9546533174197899E-15</v>
      </c>
      <c r="L50">
        <f>+wFG_rstar_shock_decomposition!O50</f>
        <v>3.2499432155017502E-15</v>
      </c>
      <c r="M50">
        <f>+wFG_rstar_shock_decomposition!P50</f>
        <v>3.6617805554454003E-15</v>
      </c>
      <c r="N50">
        <f>+wFG_rstar_shock_decomposition!Q50</f>
        <v>4.0701749000475497E-15</v>
      </c>
      <c r="O50">
        <f>+wFG_rstar_shock_decomposition!R50</f>
        <v>-2.4088303398320299E-15</v>
      </c>
      <c r="P50">
        <f>+wFG_rstar_shock_decomposition!S50</f>
        <v>9.5025100995293105E-14</v>
      </c>
      <c r="Q50">
        <f>+wFG_rstar_shock_decomposition!T50</f>
        <v>1.9369290333258401E-2</v>
      </c>
      <c r="R50">
        <f>+wFG_rstar_shock_decomposition!U50</f>
        <v>0</v>
      </c>
      <c r="S50">
        <f>+wFG_rstar_shock_decomposition!V50</f>
        <v>-0.42988533116094302</v>
      </c>
      <c r="T50">
        <f>+wFG_rstar_shock_decomposition!W50</f>
        <v>1.56068779790939E-2</v>
      </c>
      <c r="U50" s="8">
        <f>+wFG_rstar_shock_decomposition!D50</f>
        <v>-1.9027223300682601</v>
      </c>
      <c r="Y50" s="1">
        <f t="shared" si="23"/>
        <v>43555</v>
      </c>
      <c r="Z50" s="18">
        <f t="shared" si="2"/>
        <v>-0.127167986116826</v>
      </c>
      <c r="AA50" s="18">
        <f t="shared" si="3"/>
        <v>-0.65580593873903803</v>
      </c>
      <c r="AB50" s="18">
        <f t="shared" si="4"/>
        <v>-0.503168187816739</v>
      </c>
      <c r="AC50" s="18">
        <f t="shared" si="5"/>
        <v>-0.64794068647212899</v>
      </c>
      <c r="AD50" s="18">
        <f t="shared" si="6"/>
        <v>-3.6156992360162499E-3</v>
      </c>
      <c r="AE50" s="18">
        <f t="shared" si="7"/>
        <v>1.9369290333258401E-2</v>
      </c>
      <c r="AF50" s="18">
        <f t="shared" si="8"/>
        <v>-6.7045645061351797E-15</v>
      </c>
      <c r="AG50" s="18">
        <f t="shared" si="9"/>
        <v>3.1345214412574699E-14</v>
      </c>
      <c r="AH50" s="18">
        <f t="shared" si="10"/>
        <v>1.5606877979198953E-2</v>
      </c>
      <c r="AI50" s="18">
        <f t="shared" si="22"/>
        <v>-1.9027223300682667</v>
      </c>
      <c r="AJ50" s="21">
        <f t="shared" si="11"/>
        <v>-0.62857139613887059</v>
      </c>
      <c r="AK50" s="21">
        <f t="shared" si="12"/>
        <v>-1.1625898257917935</v>
      </c>
      <c r="AL50" s="21">
        <f t="shared" si="13"/>
        <v>-0.127167986116826</v>
      </c>
      <c r="AM50" s="21">
        <f t="shared" si="14"/>
        <v>1.5606877979198953E-2</v>
      </c>
      <c r="AN50" s="21">
        <f t="shared" si="15"/>
        <v>-1.9027223300682912</v>
      </c>
      <c r="AO50" s="23">
        <f t="shared" si="17"/>
        <v>-0.71329394839432703</v>
      </c>
      <c r="AP50" s="23">
        <f t="shared" si="18"/>
        <v>1.9452553233530894</v>
      </c>
      <c r="AQ50" s="23">
        <f t="shared" si="19"/>
        <v>-0.2350891083226124</v>
      </c>
      <c r="AR50" s="23">
        <f t="shared" si="20"/>
        <v>3.1277333638523035E-3</v>
      </c>
      <c r="AS50" s="23">
        <f t="shared" si="21"/>
        <v>1</v>
      </c>
      <c r="AT50" s="18"/>
      <c r="AU50" s="18"/>
      <c r="AV50" s="18"/>
      <c r="AW50" s="18"/>
      <c r="AX50" s="18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</row>
    <row r="51" spans="1:87">
      <c r="A51" s="1">
        <v>43646</v>
      </c>
      <c r="B51">
        <f>+wFG_rstar_shock_decomposition!E51</f>
        <v>-0.14356819057544701</v>
      </c>
      <c r="C51">
        <f>+wFG_rstar_shock_decomposition!F51</f>
        <v>-0.67390626051545099</v>
      </c>
      <c r="D51">
        <f>+wFG_rstar_shock_decomposition!G51</f>
        <v>-0.51262041959164695</v>
      </c>
      <c r="E51">
        <f>+wFG_rstar_shock_decomposition!H51</f>
        <v>8.8174179537818705E-3</v>
      </c>
      <c r="F51">
        <f>+wFG_rstar_shock_decomposition!I51</f>
        <v>-0.238465739042864</v>
      </c>
      <c r="G51">
        <f>+wFG_rstar_shock_decomposition!J51</f>
        <v>-7.1702808043328304E-15</v>
      </c>
      <c r="H51">
        <f>+wFG_rstar_shock_decomposition!K51</f>
        <v>3.1919387436701401E-14</v>
      </c>
      <c r="I51">
        <f>+wFG_rstar_shock_decomposition!L51</f>
        <v>-1.9376401230722401E-15</v>
      </c>
      <c r="J51">
        <f>+wFG_rstar_shock_decomposition!M51</f>
        <v>1.68905103502753E-15</v>
      </c>
      <c r="K51">
        <f>+wFG_rstar_shock_decomposition!N51</f>
        <v>2.3790263545632099E-15</v>
      </c>
      <c r="L51">
        <f>+wFG_rstar_shock_decomposition!O51</f>
        <v>3.0575430997572799E-15</v>
      </c>
      <c r="M51">
        <f>+wFG_rstar_shock_decomposition!P51</f>
        <v>4.2347936582218196E-15</v>
      </c>
      <c r="N51">
        <f>+wFG_rstar_shock_decomposition!Q51</f>
        <v>3.8178349627115901E-15</v>
      </c>
      <c r="O51">
        <f>+wFG_rstar_shock_decomposition!R51</f>
        <v>-2.2924298424315601E-15</v>
      </c>
      <c r="P51">
        <f>+wFG_rstar_shock_decomposition!S51</f>
        <v>9.3634110369057902E-14</v>
      </c>
      <c r="Q51">
        <f>+wFG_rstar_shock_decomposition!T51</f>
        <v>1.7581890223256201E-2</v>
      </c>
      <c r="R51">
        <f>+wFG_rstar_shock_decomposition!U51</f>
        <v>0</v>
      </c>
      <c r="S51">
        <f>+wFG_rstar_shock_decomposition!V51</f>
        <v>-0.49152066814802198</v>
      </c>
      <c r="T51">
        <f>+wFG_rstar_shock_decomposition!W51</f>
        <v>1.54154086769494E-2</v>
      </c>
      <c r="U51" s="8">
        <f>+wFG_rstar_shock_decomposition!D51</f>
        <v>-2.0182665610193098</v>
      </c>
      <c r="Y51" s="1">
        <f t="shared" si="23"/>
        <v>43646</v>
      </c>
      <c r="Z51" s="18">
        <f t="shared" si="2"/>
        <v>-0.14356819057544701</v>
      </c>
      <c r="AA51" s="18">
        <f t="shared" si="3"/>
        <v>-0.67390626051545099</v>
      </c>
      <c r="AB51" s="18">
        <f t="shared" si="4"/>
        <v>-0.51262041959164695</v>
      </c>
      <c r="AC51" s="18">
        <f t="shared" si="5"/>
        <v>-0.72998640719088592</v>
      </c>
      <c r="AD51" s="18">
        <f t="shared" si="6"/>
        <v>8.8174179537818705E-3</v>
      </c>
      <c r="AE51" s="18">
        <f t="shared" si="7"/>
        <v>1.7581890223256201E-2</v>
      </c>
      <c r="AF51" s="18">
        <f t="shared" si="8"/>
        <v>-7.1702808043328304E-15</v>
      </c>
      <c r="AG51" s="18">
        <f t="shared" si="9"/>
        <v>3.1919387436701401E-14</v>
      </c>
      <c r="AH51" s="18">
        <f t="shared" si="10"/>
        <v>1.5415408677053983E-2</v>
      </c>
      <c r="AI51" s="18">
        <f t="shared" si="22"/>
        <v>-2.0182665610193142</v>
      </c>
      <c r="AJ51" s="21">
        <f t="shared" si="11"/>
        <v>-0.71240451696762974</v>
      </c>
      <c r="AK51" s="21">
        <f t="shared" si="12"/>
        <v>-1.1777092621533161</v>
      </c>
      <c r="AL51" s="21">
        <f t="shared" si="13"/>
        <v>-0.14356819057544701</v>
      </c>
      <c r="AM51" s="21">
        <f t="shared" si="14"/>
        <v>1.5415408677053983E-2</v>
      </c>
      <c r="AN51" s="21">
        <f t="shared" si="15"/>
        <v>-2.0182665610193391</v>
      </c>
      <c r="AO51" s="23">
        <f t="shared" si="17"/>
        <v>0.72555003515732719</v>
      </c>
      <c r="AP51" s="23">
        <f t="shared" si="18"/>
        <v>0.13085410008854664</v>
      </c>
      <c r="AQ51" s="23">
        <f t="shared" si="19"/>
        <v>0.1419387564712703</v>
      </c>
      <c r="AR51" s="23">
        <f t="shared" si="20"/>
        <v>1.6571082828539406E-3</v>
      </c>
      <c r="AS51" s="23">
        <f t="shared" si="21"/>
        <v>1</v>
      </c>
      <c r="AT51" s="18"/>
      <c r="AU51" s="18"/>
      <c r="AV51" s="18"/>
      <c r="AW51" s="18"/>
      <c r="AX51" s="18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</row>
    <row r="52" spans="1:87">
      <c r="A52" s="1">
        <v>43738</v>
      </c>
      <c r="B52">
        <f>+wFG_rstar_shock_decomposition!E52</f>
        <v>-0.14360995690214901</v>
      </c>
      <c r="C52">
        <f>+wFG_rstar_shock_decomposition!F52</f>
        <v>-0.67461405975975197</v>
      </c>
      <c r="D52">
        <f>+wFG_rstar_shock_decomposition!G52</f>
        <v>-0.51710266353459899</v>
      </c>
      <c r="E52">
        <f>+wFG_rstar_shock_decomposition!H52</f>
        <v>-1.1335063944641399E-2</v>
      </c>
      <c r="F52">
        <f>+wFG_rstar_shock_decomposition!I52</f>
        <v>-0.247209010313646</v>
      </c>
      <c r="G52">
        <f>+wFG_rstar_shock_decomposition!J52</f>
        <v>-7.0854510106694004E-15</v>
      </c>
      <c r="H52">
        <f>+wFG_rstar_shock_decomposition!K52</f>
        <v>3.2601781178525902E-14</v>
      </c>
      <c r="I52">
        <f>+wFG_rstar_shock_decomposition!L52</f>
        <v>-1.59228734342726E-15</v>
      </c>
      <c r="J52">
        <f>+wFG_rstar_shock_decomposition!M52</f>
        <v>1.9394754563294201E-15</v>
      </c>
      <c r="K52">
        <f>+wFG_rstar_shock_decomposition!N52</f>
        <v>2.1130358089693502E-15</v>
      </c>
      <c r="L52">
        <f>+wFG_rstar_shock_decomposition!O52</f>
        <v>3.4972855161172898E-15</v>
      </c>
      <c r="M52">
        <f>+wFG_rstar_shock_decomposition!P52</f>
        <v>3.9906654732559601E-15</v>
      </c>
      <c r="N52">
        <f>+wFG_rstar_shock_decomposition!Q52</f>
        <v>3.8751908413254603E-15</v>
      </c>
      <c r="O52">
        <f>+wFG_rstar_shock_decomposition!R52</f>
        <v>-1.99593994396705E-15</v>
      </c>
      <c r="P52">
        <f>+wFG_rstar_shock_decomposition!S52</f>
        <v>9.3008563226478696E-14</v>
      </c>
      <c r="Q52">
        <f>+wFG_rstar_shock_decomposition!T52</f>
        <v>-7.7129502157431097E-3</v>
      </c>
      <c r="R52">
        <f>+wFG_rstar_shock_decomposition!U52</f>
        <v>0</v>
      </c>
      <c r="S52">
        <f>+wFG_rstar_shock_decomposition!V52</f>
        <v>-0.53561266256509699</v>
      </c>
      <c r="T52">
        <f>+wFG_rstar_shock_decomposition!W52</f>
        <v>1.522642930384E-2</v>
      </c>
      <c r="U52" s="8">
        <f>+wFG_rstar_shock_decomposition!D52</f>
        <v>-2.1219699379316501</v>
      </c>
      <c r="Y52" s="1">
        <f t="shared" si="23"/>
        <v>43738</v>
      </c>
      <c r="Z52" s="18">
        <f t="shared" si="2"/>
        <v>-0.14360995690214901</v>
      </c>
      <c r="AA52" s="18">
        <f t="shared" si="3"/>
        <v>-0.67461405975975197</v>
      </c>
      <c r="AB52" s="18">
        <f t="shared" si="4"/>
        <v>-0.51710266353459899</v>
      </c>
      <c r="AC52" s="18">
        <f t="shared" si="5"/>
        <v>-0.78282167287874294</v>
      </c>
      <c r="AD52" s="18">
        <f t="shared" si="6"/>
        <v>-1.1335063944641399E-2</v>
      </c>
      <c r="AE52" s="18">
        <f t="shared" si="7"/>
        <v>-7.7129502157431097E-3</v>
      </c>
      <c r="AF52" s="18">
        <f t="shared" si="8"/>
        <v>-7.0854510106694004E-15</v>
      </c>
      <c r="AG52" s="18">
        <f t="shared" si="9"/>
        <v>3.2601781178525902E-14</v>
      </c>
      <c r="AH52" s="18">
        <f t="shared" si="10"/>
        <v>1.5226429303944834E-2</v>
      </c>
      <c r="AI52" s="18">
        <f t="shared" si="22"/>
        <v>-2.1219699379316572</v>
      </c>
      <c r="AJ52" s="21">
        <f t="shared" si="11"/>
        <v>-0.79053462309448608</v>
      </c>
      <c r="AK52" s="21">
        <f t="shared" si="12"/>
        <v>-1.2030517872389925</v>
      </c>
      <c r="AL52" s="21">
        <f t="shared" si="13"/>
        <v>-0.14360995690214901</v>
      </c>
      <c r="AM52" s="21">
        <f t="shared" si="14"/>
        <v>1.5226429303944834E-2</v>
      </c>
      <c r="AN52" s="21">
        <f t="shared" si="15"/>
        <v>-2.1219699379316825</v>
      </c>
      <c r="AO52" s="23">
        <f t="shared" si="17"/>
        <v>0.75339982605288525</v>
      </c>
      <c r="AP52" s="23">
        <f t="shared" si="18"/>
        <v>0.24437511911591417</v>
      </c>
      <c r="AQ52" s="23">
        <f t="shared" si="19"/>
        <v>4.0274799090969746E-4</v>
      </c>
      <c r="AR52" s="23">
        <f t="shared" si="20"/>
        <v>1.8223068402959093E-3</v>
      </c>
      <c r="AS52" s="23">
        <f t="shared" si="21"/>
        <v>1</v>
      </c>
      <c r="AT52" s="18"/>
      <c r="AU52" s="18"/>
      <c r="AV52" s="18"/>
      <c r="AW52" s="18"/>
      <c r="AX52" s="18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</row>
    <row r="53" spans="1:87">
      <c r="A53" s="1">
        <v>43830</v>
      </c>
      <c r="B53">
        <f>+wFG_rstar_shock_decomposition!E53</f>
        <v>-0.135974576005187</v>
      </c>
      <c r="C53">
        <f>+wFG_rstar_shock_decomposition!F53</f>
        <v>-0.61580943525124399</v>
      </c>
      <c r="D53">
        <f>+wFG_rstar_shock_decomposition!G53</f>
        <v>-0.53133953832335901</v>
      </c>
      <c r="E53">
        <f>+wFG_rstar_shock_decomposition!H53</f>
        <v>-3.6812328347410897E-2</v>
      </c>
      <c r="F53">
        <f>+wFG_rstar_shock_decomposition!I53</f>
        <v>-0.247872281145252</v>
      </c>
      <c r="G53">
        <f>+wFG_rstar_shock_decomposition!J53</f>
        <v>-6.8489265443147202E-15</v>
      </c>
      <c r="H53">
        <f>+wFG_rstar_shock_decomposition!K53</f>
        <v>3.2468454578501603E-14</v>
      </c>
      <c r="I53">
        <f>+wFG_rstar_shock_decomposition!L53</f>
        <v>-1.35121876463366E-15</v>
      </c>
      <c r="J53">
        <f>+wFG_rstar_shock_decomposition!M53</f>
        <v>1.5279394447525099E-15</v>
      </c>
      <c r="K53">
        <f>+wFG_rstar_shock_decomposition!N53</f>
        <v>2.3634433869437199E-15</v>
      </c>
      <c r="L53">
        <f>+wFG_rstar_shock_decomposition!O53</f>
        <v>3.16170880669054E-15</v>
      </c>
      <c r="M53">
        <f>+wFG_rstar_shock_decomposition!P53</f>
        <v>3.9336618345266501E-15</v>
      </c>
      <c r="N53">
        <f>+wFG_rstar_shock_decomposition!Q53</f>
        <v>3.9935475765882902E-15</v>
      </c>
      <c r="O53">
        <f>+wFG_rstar_shock_decomposition!R53</f>
        <v>-1.60889782186172E-15</v>
      </c>
      <c r="P53">
        <f>+wFG_rstar_shock_decomposition!S53</f>
        <v>9.0291371431560304E-14</v>
      </c>
      <c r="Q53">
        <f>+wFG_rstar_shock_decomposition!T53</f>
        <v>-3.3923690741129997E-2</v>
      </c>
      <c r="R53">
        <f>+wFG_rstar_shock_decomposition!U53</f>
        <v>0</v>
      </c>
      <c r="S53">
        <f>+wFG_rstar_shock_decomposition!V53</f>
        <v>-0.44886422182414698</v>
      </c>
      <c r="T53">
        <f>+wFG_rstar_shock_decomposition!W53</f>
        <v>1.503990551877E-2</v>
      </c>
      <c r="U53" s="8">
        <f>+wFG_rstar_shock_decomposition!D53</f>
        <v>-2.0355561661188299</v>
      </c>
      <c r="Y53" s="1">
        <f t="shared" si="23"/>
        <v>43830</v>
      </c>
      <c r="Z53" s="18">
        <f t="shared" si="2"/>
        <v>-0.135974576005187</v>
      </c>
      <c r="AA53" s="18">
        <f t="shared" si="3"/>
        <v>-0.61580943525124399</v>
      </c>
      <c r="AB53" s="18">
        <f t="shared" si="4"/>
        <v>-0.53133953832335901</v>
      </c>
      <c r="AC53" s="18">
        <f t="shared" si="5"/>
        <v>-0.69673650296939904</v>
      </c>
      <c r="AD53" s="18">
        <f t="shared" si="6"/>
        <v>-3.6812328347410897E-2</v>
      </c>
      <c r="AE53" s="18">
        <f t="shared" si="7"/>
        <v>-3.3923690741129997E-2</v>
      </c>
      <c r="AF53" s="18">
        <f t="shared" si="8"/>
        <v>-6.8489265443147202E-15</v>
      </c>
      <c r="AG53" s="18">
        <f t="shared" si="9"/>
        <v>3.2468454578501603E-14</v>
      </c>
      <c r="AH53" s="18">
        <f t="shared" si="10"/>
        <v>1.5039905518872312E-2</v>
      </c>
      <c r="AI53" s="18">
        <f t="shared" si="22"/>
        <v>-2.0355561661188322</v>
      </c>
      <c r="AJ53" s="21">
        <f t="shared" si="11"/>
        <v>-0.73066019371052904</v>
      </c>
      <c r="AK53" s="21">
        <f t="shared" si="12"/>
        <v>-1.1839613019220139</v>
      </c>
      <c r="AL53" s="21">
        <f t="shared" si="13"/>
        <v>-0.135974576005187</v>
      </c>
      <c r="AM53" s="21">
        <f t="shared" si="14"/>
        <v>1.5039905518872312E-2</v>
      </c>
      <c r="AN53" s="21">
        <f t="shared" si="15"/>
        <v>-2.0355561661188579</v>
      </c>
      <c r="AO53" s="23">
        <f t="shared" si="17"/>
        <v>0.69288063844322456</v>
      </c>
      <c r="AP53" s="23">
        <f t="shared" si="18"/>
        <v>0.22091947749172833</v>
      </c>
      <c r="AQ53" s="23">
        <f t="shared" si="19"/>
        <v>8.8358380114462731E-2</v>
      </c>
      <c r="AR53" s="23">
        <f t="shared" si="20"/>
        <v>-2.158496049409105E-3</v>
      </c>
      <c r="AS53" s="23">
        <f t="shared" si="21"/>
        <v>1</v>
      </c>
      <c r="AT53" s="18"/>
      <c r="AU53" s="18"/>
      <c r="AV53" s="18"/>
      <c r="AW53" s="18"/>
      <c r="AX53" s="18"/>
    </row>
    <row r="54" spans="1:87">
      <c r="A54" s="1">
        <v>43921</v>
      </c>
      <c r="B54">
        <f>+wFG_rstar_shock_decomposition!E54</f>
        <v>-0.14070548318876799</v>
      </c>
      <c r="C54">
        <f>+wFG_rstar_shock_decomposition!F54</f>
        <v>-0.82818985368917697</v>
      </c>
      <c r="D54">
        <f>+wFG_rstar_shock_decomposition!G54</f>
        <v>-0.65634565566833103</v>
      </c>
      <c r="E54">
        <f>+wFG_rstar_shock_decomposition!H54</f>
        <v>-4.3387879872656E-2</v>
      </c>
      <c r="F54">
        <f>+wFG_rstar_shock_decomposition!I54</f>
        <v>-0.225099686578732</v>
      </c>
      <c r="G54">
        <f>+wFG_rstar_shock_decomposition!J54</f>
        <v>-7.1425610309918408E-15</v>
      </c>
      <c r="H54">
        <f>+wFG_rstar_shock_decomposition!K54</f>
        <v>3.24591065324231E-14</v>
      </c>
      <c r="I54">
        <f>+wFG_rstar_shock_decomposition!L54</f>
        <v>-3.45031531360218E-15</v>
      </c>
      <c r="J54">
        <f>+wFG_rstar_shock_decomposition!M54</f>
        <v>1.62016146528883E-15</v>
      </c>
      <c r="K54">
        <f>+wFG_rstar_shock_decomposition!N54</f>
        <v>1.9469564869553801E-15</v>
      </c>
      <c r="L54">
        <f>+wFG_rstar_shock_decomposition!O54</f>
        <v>3.0060249395139901E-15</v>
      </c>
      <c r="M54">
        <f>+wFG_rstar_shock_decomposition!P54</f>
        <v>3.9124926512206204E-15</v>
      </c>
      <c r="N54">
        <f>+wFG_rstar_shock_decomposition!Q54</f>
        <v>4.1340093017734E-15</v>
      </c>
      <c r="O54">
        <f>+wFG_rstar_shock_decomposition!R54</f>
        <v>-1.0143900053863299E-15</v>
      </c>
      <c r="P54">
        <f>+wFG_rstar_shock_decomposition!S54</f>
        <v>8.5387646345057703E-14</v>
      </c>
      <c r="Q54">
        <f>+wFG_rstar_shock_decomposition!T54</f>
        <v>-4.4550044338998E-2</v>
      </c>
      <c r="R54">
        <f>+wFG_rstar_shock_decomposition!U54</f>
        <v>0</v>
      </c>
      <c r="S54">
        <f>+wFG_rstar_shock_decomposition!V54</f>
        <v>-0.52862365939507805</v>
      </c>
      <c r="T54">
        <f>+wFG_rstar_shock_decomposition!W54</f>
        <v>1.48558034654604E-2</v>
      </c>
      <c r="U54" s="8">
        <f>+wFG_rstar_shock_decomposition!D54</f>
        <v>-2.4520464592661599</v>
      </c>
      <c r="Y54" s="1">
        <f t="shared" si="23"/>
        <v>43921</v>
      </c>
      <c r="Z54" s="18">
        <f t="shared" si="2"/>
        <v>-0.14070548318876799</v>
      </c>
      <c r="AA54" s="18">
        <f t="shared" si="3"/>
        <v>-0.82818985368917697</v>
      </c>
      <c r="AB54" s="18">
        <f t="shared" si="4"/>
        <v>-0.65634565566833103</v>
      </c>
      <c r="AC54" s="18">
        <f t="shared" si="5"/>
        <v>-0.75372334597381008</v>
      </c>
      <c r="AD54" s="18">
        <f t="shared" si="6"/>
        <v>-4.3387879872656E-2</v>
      </c>
      <c r="AE54" s="18">
        <f t="shared" si="7"/>
        <v>-4.4550044338998E-2</v>
      </c>
      <c r="AF54" s="18">
        <f t="shared" si="8"/>
        <v>-7.1425610309918408E-15</v>
      </c>
      <c r="AG54" s="18">
        <f t="shared" si="9"/>
        <v>3.24591065324231E-14</v>
      </c>
      <c r="AH54" s="18">
        <f t="shared" si="10"/>
        <v>1.4855803465555942E-2</v>
      </c>
      <c r="AI54" s="18">
        <f t="shared" si="22"/>
        <v>-2.4520464592661586</v>
      </c>
      <c r="AJ54" s="21">
        <f t="shared" si="11"/>
        <v>-0.79827339031280808</v>
      </c>
      <c r="AK54" s="21">
        <f t="shared" si="12"/>
        <v>-1.5279233892301638</v>
      </c>
      <c r="AL54" s="21">
        <f t="shared" si="13"/>
        <v>-0.14070548318876799</v>
      </c>
      <c r="AM54" s="21">
        <f t="shared" si="14"/>
        <v>1.4855803465555942E-2</v>
      </c>
      <c r="AN54" s="21">
        <f t="shared" si="15"/>
        <v>-2.4520464592661839</v>
      </c>
      <c r="AO54" s="23">
        <f t="shared" si="17"/>
        <v>0.16234038995564798</v>
      </c>
      <c r="AP54" s="23">
        <f t="shared" si="18"/>
        <v>0.82585859254702843</v>
      </c>
      <c r="AQ54" s="23">
        <f t="shared" si="19"/>
        <v>1.1358985458773984E-2</v>
      </c>
      <c r="AR54" s="23">
        <f t="shared" si="20"/>
        <v>4.4203203855041067E-4</v>
      </c>
      <c r="AS54" s="23">
        <f t="shared" si="21"/>
        <v>1</v>
      </c>
      <c r="AT54" s="18"/>
      <c r="AU54" s="18"/>
      <c r="AV54" s="18"/>
      <c r="AW54" s="18"/>
      <c r="AX54" s="18"/>
    </row>
    <row r="55" spans="1:87">
      <c r="A55" s="1">
        <v>44012</v>
      </c>
      <c r="B55">
        <f>+wFG_rstar_shock_decomposition!E55</f>
        <v>-0.14597519741200499</v>
      </c>
      <c r="C55">
        <f>+wFG_rstar_shock_decomposition!F55</f>
        <v>-0.89960537957736797</v>
      </c>
      <c r="D55">
        <f>+wFG_rstar_shock_decomposition!G55</f>
        <v>-0.71173025959106195</v>
      </c>
      <c r="E55">
        <f>+wFG_rstar_shock_decomposition!H55</f>
        <v>-4.1064196067013198E-2</v>
      </c>
      <c r="F55">
        <f>+wFG_rstar_shock_decomposition!I55</f>
        <v>-0.19603882114506499</v>
      </c>
      <c r="G55">
        <f>+wFG_rstar_shock_decomposition!J55</f>
        <v>-4.5013732369686302E-15</v>
      </c>
      <c r="H55">
        <f>+wFG_rstar_shock_decomposition!K55</f>
        <v>3.2212548942759802E-14</v>
      </c>
      <c r="I55">
        <f>+wFG_rstar_shock_decomposition!L55</f>
        <v>-6.09981048851339E-15</v>
      </c>
      <c r="J55">
        <f>+wFG_rstar_shock_decomposition!M55</f>
        <v>7.4081107410975805E-16</v>
      </c>
      <c r="K55">
        <f>+wFG_rstar_shock_decomposition!N55</f>
        <v>1.8951385356314801E-15</v>
      </c>
      <c r="L55">
        <f>+wFG_rstar_shock_decomposition!O55</f>
        <v>3.1804462584913699E-15</v>
      </c>
      <c r="M55">
        <f>+wFG_rstar_shock_decomposition!P55</f>
        <v>4.3049045144390601E-15</v>
      </c>
      <c r="N55">
        <f>+wFG_rstar_shock_decomposition!Q55</f>
        <v>4.6193085352541102E-15</v>
      </c>
      <c r="O55">
        <f>+wFG_rstar_shock_decomposition!R55</f>
        <v>5.3721699310281799E-17</v>
      </c>
      <c r="P55">
        <f>+wFG_rstar_shock_decomposition!S55</f>
        <v>8.4095699789528194E-14</v>
      </c>
      <c r="Q55">
        <f>+wFG_rstar_shock_decomposition!T55</f>
        <v>1.3759978528344799E-2</v>
      </c>
      <c r="R55">
        <f>+wFG_rstar_shock_decomposition!U55</f>
        <v>0</v>
      </c>
      <c r="S55">
        <f>+wFG_rstar_shock_decomposition!V55</f>
        <v>-0.54600772629656802</v>
      </c>
      <c r="T55">
        <f>+wFG_rstar_shock_decomposition!W55</f>
        <v>1.4674089765942099E-2</v>
      </c>
      <c r="U55" s="8">
        <f>+wFG_rstar_shock_decomposition!D55</f>
        <v>-2.5119875117946702</v>
      </c>
      <c r="Y55" s="1">
        <f t="shared" si="23"/>
        <v>44012</v>
      </c>
      <c r="Z55" s="18">
        <f t="shared" si="2"/>
        <v>-0.14597519741200499</v>
      </c>
      <c r="AA55" s="18">
        <f t="shared" si="3"/>
        <v>-0.89960537957736797</v>
      </c>
      <c r="AB55" s="18">
        <f t="shared" si="4"/>
        <v>-0.71173025959106195</v>
      </c>
      <c r="AC55" s="18">
        <f t="shared" si="5"/>
        <v>-0.74204654744163301</v>
      </c>
      <c r="AD55" s="18">
        <f t="shared" si="6"/>
        <v>-4.1064196067013198E-2</v>
      </c>
      <c r="AE55" s="18">
        <f t="shared" si="7"/>
        <v>1.3759978528344799E-2</v>
      </c>
      <c r="AF55" s="18">
        <f t="shared" si="8"/>
        <v>-4.5013732369686302E-15</v>
      </c>
      <c r="AG55" s="18">
        <f t="shared" si="9"/>
        <v>3.2212548942759802E-14</v>
      </c>
      <c r="AH55" s="18">
        <f t="shared" si="10"/>
        <v>1.467408976603489E-2</v>
      </c>
      <c r="AI55" s="18">
        <f t="shared" si="22"/>
        <v>-2.5119875117946733</v>
      </c>
      <c r="AJ55" s="21">
        <f t="shared" si="11"/>
        <v>-0.72828656891328825</v>
      </c>
      <c r="AK55" s="21">
        <f t="shared" si="12"/>
        <v>-1.6523998352354432</v>
      </c>
      <c r="AL55" s="21">
        <f t="shared" si="13"/>
        <v>-0.14597519741200499</v>
      </c>
      <c r="AM55" s="21">
        <f t="shared" si="14"/>
        <v>1.467408976603489E-2</v>
      </c>
      <c r="AN55" s="21">
        <f t="shared" si="15"/>
        <v>-2.5119875117947013</v>
      </c>
      <c r="AO55" s="23">
        <f t="shared" si="17"/>
        <v>-1.1675941353586203</v>
      </c>
      <c r="AP55" s="23">
        <f t="shared" si="18"/>
        <v>2.0766476522256418</v>
      </c>
      <c r="AQ55" s="23">
        <f t="shared" si="19"/>
        <v>8.7914943113985081E-2</v>
      </c>
      <c r="AR55" s="23">
        <f t="shared" si="20"/>
        <v>3.0315400189978438E-3</v>
      </c>
      <c r="AS55" s="23">
        <f t="shared" si="21"/>
        <v>1</v>
      </c>
      <c r="AT55" s="18"/>
      <c r="AU55" s="18"/>
      <c r="AV55" s="18"/>
      <c r="AW55" s="18"/>
      <c r="AX55" s="18"/>
    </row>
    <row r="56" spans="1:87">
      <c r="A56" s="1">
        <v>44104</v>
      </c>
      <c r="B56">
        <f>+wFG_rstar_shock_decomposition!E56</f>
        <v>-0.15723250297962801</v>
      </c>
      <c r="C56">
        <f>+wFG_rstar_shock_decomposition!F56</f>
        <v>-0.76223677357929298</v>
      </c>
      <c r="D56">
        <f>+wFG_rstar_shock_decomposition!G56</f>
        <v>-0.756876861060503</v>
      </c>
      <c r="E56">
        <f>+wFG_rstar_shock_decomposition!H56</f>
        <v>6.6234981521532598E-3</v>
      </c>
      <c r="F56">
        <f>+wFG_rstar_shock_decomposition!I56</f>
        <v>-0.187296817735459</v>
      </c>
      <c r="G56">
        <f>+wFG_rstar_shock_decomposition!J56</f>
        <v>-7.6421999786640398E-15</v>
      </c>
      <c r="H56">
        <f>+wFG_rstar_shock_decomposition!K56</f>
        <v>3.21265570237615E-14</v>
      </c>
      <c r="I56">
        <f>+wFG_rstar_shock_decomposition!L56</f>
        <v>-6.2751995532625599E-15</v>
      </c>
      <c r="J56">
        <f>+wFG_rstar_shock_decomposition!M56</f>
        <v>1.16312507466638E-15</v>
      </c>
      <c r="K56">
        <f>+wFG_rstar_shock_decomposition!N56</f>
        <v>2.5723348489165702E-15</v>
      </c>
      <c r="L56">
        <f>+wFG_rstar_shock_decomposition!O56</f>
        <v>3.89394844377372E-15</v>
      </c>
      <c r="M56">
        <f>+wFG_rstar_shock_decomposition!P56</f>
        <v>5.0820949671594803E-15</v>
      </c>
      <c r="N56">
        <f>+wFG_rstar_shock_decomposition!Q56</f>
        <v>5.2933731058087399E-15</v>
      </c>
      <c r="O56">
        <f>+wFG_rstar_shock_decomposition!R56</f>
        <v>1.5060919116229699E-15</v>
      </c>
      <c r="P56">
        <f>+wFG_rstar_shock_decomposition!S56</f>
        <v>7.5471288601400494E-14</v>
      </c>
      <c r="Q56">
        <f>+wFG_rstar_shock_decomposition!T56</f>
        <v>-2.1867603732011799E-3</v>
      </c>
      <c r="R56">
        <f>+wFG_rstar_shock_decomposition!U56</f>
        <v>0</v>
      </c>
      <c r="S56">
        <f>+wFG_rstar_shock_decomposition!V56</f>
        <v>-0.39915482200795899</v>
      </c>
      <c r="T56">
        <f>+wFG_rstar_shock_decomposition!W56</f>
        <v>1.4494731514209901E-2</v>
      </c>
      <c r="U56" s="8">
        <f>+wFG_rstar_shock_decomposition!D56</f>
        <v>-2.2438663080695598</v>
      </c>
      <c r="Y56" s="1">
        <f t="shared" si="23"/>
        <v>44104</v>
      </c>
      <c r="Z56" s="18">
        <f t="shared" si="2"/>
        <v>-0.15723250297962801</v>
      </c>
      <c r="AA56" s="18">
        <f t="shared" si="3"/>
        <v>-0.76223677357929298</v>
      </c>
      <c r="AB56" s="18">
        <f t="shared" si="4"/>
        <v>-0.756876861060503</v>
      </c>
      <c r="AC56" s="18">
        <f t="shared" si="5"/>
        <v>-0.58645163974341796</v>
      </c>
      <c r="AD56" s="18">
        <f t="shared" si="6"/>
        <v>6.6234981521532598E-3</v>
      </c>
      <c r="AE56" s="18">
        <f t="shared" si="7"/>
        <v>-2.1867603732011799E-3</v>
      </c>
      <c r="AF56" s="18">
        <f t="shared" si="8"/>
        <v>-7.6421999786640398E-15</v>
      </c>
      <c r="AG56" s="18">
        <f t="shared" si="9"/>
        <v>3.21265570237615E-14</v>
      </c>
      <c r="AH56" s="18">
        <f t="shared" si="10"/>
        <v>1.4494731514298607E-2</v>
      </c>
      <c r="AI56" s="18">
        <f t="shared" si="22"/>
        <v>-2.2438663080695673</v>
      </c>
      <c r="AJ56" s="21">
        <f t="shared" si="11"/>
        <v>-0.58863840011661916</v>
      </c>
      <c r="AK56" s="21">
        <f t="shared" si="12"/>
        <v>-1.5124901364876426</v>
      </c>
      <c r="AL56" s="21">
        <f t="shared" si="13"/>
        <v>-0.15723250297962801</v>
      </c>
      <c r="AM56" s="21">
        <f t="shared" si="14"/>
        <v>1.4494731514298607E-2</v>
      </c>
      <c r="AN56" s="21">
        <f t="shared" si="15"/>
        <v>-2.2438663080695913</v>
      </c>
      <c r="AO56" s="23">
        <f t="shared" si="17"/>
        <v>0.52083970553795789</v>
      </c>
      <c r="AP56" s="23">
        <f t="shared" si="18"/>
        <v>0.52181512242963957</v>
      </c>
      <c r="AQ56" s="23">
        <f t="shared" si="19"/>
        <v>-4.1985883291664354E-2</v>
      </c>
      <c r="AR56" s="23">
        <f t="shared" si="20"/>
        <v>-6.6894467593159237E-4</v>
      </c>
      <c r="AS56" s="23">
        <f t="shared" si="21"/>
        <v>1</v>
      </c>
      <c r="AT56" s="18"/>
      <c r="AU56" s="18"/>
      <c r="AV56" s="18"/>
      <c r="AW56" s="18"/>
      <c r="AX56" s="18"/>
    </row>
    <row r="57" spans="1:87">
      <c r="A57" s="1">
        <v>44196</v>
      </c>
      <c r="B57">
        <f>+wFG_rstar_shock_decomposition!E57</f>
        <v>-0.14900861625697101</v>
      </c>
      <c r="C57">
        <f>+wFG_rstar_shock_decomposition!F57</f>
        <v>-0.67657394850098895</v>
      </c>
      <c r="D57">
        <f>+wFG_rstar_shock_decomposition!G57</f>
        <v>-0.79308256715760805</v>
      </c>
      <c r="E57">
        <f>+wFG_rstar_shock_decomposition!H57</f>
        <v>4.4418893885012703E-2</v>
      </c>
      <c r="F57">
        <f>+wFG_rstar_shock_decomposition!I57</f>
        <v>-0.24265937753717201</v>
      </c>
      <c r="G57">
        <f>+wFG_rstar_shock_decomposition!J57</f>
        <v>-7.3952964073849608E-15</v>
      </c>
      <c r="H57">
        <f>+wFG_rstar_shock_decomposition!K57</f>
        <v>3.1341951615385499E-14</v>
      </c>
      <c r="I57">
        <f>+wFG_rstar_shock_decomposition!L57</f>
        <v>-5.07263912896296E-15</v>
      </c>
      <c r="J57">
        <f>+wFG_rstar_shock_decomposition!M57</f>
        <v>2.6462707841995801E-15</v>
      </c>
      <c r="K57">
        <f>+wFG_rstar_shock_decomposition!N57</f>
        <v>3.9485108778945001E-15</v>
      </c>
      <c r="L57">
        <f>+wFG_rstar_shock_decomposition!O57</f>
        <v>4.9100509950473198E-15</v>
      </c>
      <c r="M57">
        <f>+wFG_rstar_shock_decomposition!P57</f>
        <v>5.9548590876016799E-15</v>
      </c>
      <c r="N57">
        <f>+wFG_rstar_shock_decomposition!Q57</f>
        <v>6.10126920226193E-15</v>
      </c>
      <c r="O57">
        <f>+wFG_rstar_shock_decomposition!R57</f>
        <v>3.2679231777089802E-15</v>
      </c>
      <c r="P57">
        <f>+wFG_rstar_shock_decomposition!S57</f>
        <v>7.1592475154323196E-14</v>
      </c>
      <c r="Q57">
        <f>+wFG_rstar_shock_decomposition!T57</f>
        <v>1.8677991794626599E-2</v>
      </c>
      <c r="R57">
        <f>+wFG_rstar_shock_decomposition!U57</f>
        <v>0</v>
      </c>
      <c r="S57">
        <f>+wFG_rstar_shock_decomposition!V57</f>
        <v>-0.42937744815658502</v>
      </c>
      <c r="T57">
        <f>+wFG_rstar_shock_decomposition!W57</f>
        <v>1.43176962699393E-2</v>
      </c>
      <c r="U57" s="8">
        <f>+wFG_rstar_shock_decomposition!D57</f>
        <v>-2.2132873756596299</v>
      </c>
      <c r="Y57" s="1">
        <f t="shared" si="23"/>
        <v>44196</v>
      </c>
      <c r="Z57" s="18">
        <f t="shared" si="2"/>
        <v>-0.14900861625697101</v>
      </c>
      <c r="AA57" s="18">
        <f t="shared" si="3"/>
        <v>-0.67657394850098895</v>
      </c>
      <c r="AB57" s="18">
        <f t="shared" si="4"/>
        <v>-0.79308256715760805</v>
      </c>
      <c r="AC57" s="18">
        <f t="shared" si="5"/>
        <v>-0.672036825693757</v>
      </c>
      <c r="AD57" s="18">
        <f t="shared" si="6"/>
        <v>4.4418893885012703E-2</v>
      </c>
      <c r="AE57" s="18">
        <f t="shared" si="7"/>
        <v>1.8677991794626599E-2</v>
      </c>
      <c r="AF57" s="18">
        <f t="shared" si="8"/>
        <v>-7.3952964073849608E-15</v>
      </c>
      <c r="AG57" s="18">
        <f t="shared" si="9"/>
        <v>3.1341951615385499E-14</v>
      </c>
      <c r="AH57" s="18">
        <f t="shared" si="10"/>
        <v>1.4317696270032647E-2</v>
      </c>
      <c r="AI57" s="18">
        <f t="shared" si="22"/>
        <v>-2.2132873756596294</v>
      </c>
      <c r="AJ57" s="21">
        <f t="shared" si="11"/>
        <v>-0.65335883389913041</v>
      </c>
      <c r="AK57" s="21">
        <f t="shared" si="12"/>
        <v>-1.4252376217735843</v>
      </c>
      <c r="AL57" s="21">
        <f t="shared" si="13"/>
        <v>-0.14900861625697101</v>
      </c>
      <c r="AM57" s="21">
        <f t="shared" si="14"/>
        <v>1.4317696270032647E-2</v>
      </c>
      <c r="AN57" s="21">
        <f t="shared" si="15"/>
        <v>-2.2132873756596534</v>
      </c>
      <c r="AO57" s="23">
        <f t="shared" si="17"/>
        <v>-2.1165040333938405</v>
      </c>
      <c r="AP57" s="23">
        <f t="shared" si="18"/>
        <v>2.8533538563204375</v>
      </c>
      <c r="AQ57" s="23">
        <f t="shared" si="19"/>
        <v>0.26893962851313613</v>
      </c>
      <c r="AR57" s="23">
        <f t="shared" si="20"/>
        <v>-5.7894514397247403E-3</v>
      </c>
      <c r="AS57" s="23">
        <f t="shared" si="21"/>
        <v>1</v>
      </c>
      <c r="AT57" s="18"/>
      <c r="AU57" s="18"/>
      <c r="AV57" s="18"/>
      <c r="AW57" s="18"/>
      <c r="AX57" s="18"/>
    </row>
    <row r="58" spans="1:87">
      <c r="A58" s="1">
        <v>44286</v>
      </c>
      <c r="B58">
        <f>+wFG_rstar_shock_decomposition!E58</f>
        <v>-0.17723473717681201</v>
      </c>
      <c r="C58">
        <f>+wFG_rstar_shock_decomposition!F58</f>
        <v>-0.54943673284987704</v>
      </c>
      <c r="D58">
        <f>+wFG_rstar_shock_decomposition!G58</f>
        <v>-0.69420756494740299</v>
      </c>
      <c r="E58">
        <f>+wFG_rstar_shock_decomposition!H58</f>
        <v>-9.4263462583822101E-4</v>
      </c>
      <c r="F58">
        <f>+wFG_rstar_shock_decomposition!I58</f>
        <v>-0.26118771436381299</v>
      </c>
      <c r="G58">
        <f>+wFG_rstar_shock_decomposition!J58</f>
        <v>-9.8280855959158793E-15</v>
      </c>
      <c r="H58">
        <f>+wFG_rstar_shock_decomposition!K58</f>
        <v>3.1660426578401998E-14</v>
      </c>
      <c r="I58">
        <f>+wFG_rstar_shock_decomposition!L58</f>
        <v>-4.4430933256219699E-15</v>
      </c>
      <c r="J58">
        <f>+wFG_rstar_shock_decomposition!M58</f>
        <v>3.5975718485340301E-15</v>
      </c>
      <c r="K58">
        <f>+wFG_rstar_shock_decomposition!N58</f>
        <v>4.6102039682832603E-15</v>
      </c>
      <c r="L58">
        <f>+wFG_rstar_shock_decomposition!O58</f>
        <v>5.4214633855324501E-15</v>
      </c>
      <c r="M58">
        <f>+wFG_rstar_shock_decomposition!P58</f>
        <v>6.1775228723234302E-15</v>
      </c>
      <c r="N58">
        <f>+wFG_rstar_shock_decomposition!Q58</f>
        <v>6.2465174567009404E-15</v>
      </c>
      <c r="O58">
        <f>+wFG_rstar_shock_decomposition!R58</f>
        <v>4.5188425329120802E-15</v>
      </c>
      <c r="P58">
        <f>+wFG_rstar_shock_decomposition!S58</f>
        <v>7.1115063386916398E-14</v>
      </c>
      <c r="Q58">
        <f>+wFG_rstar_shock_decomposition!T58</f>
        <v>-2.8450032999036399E-2</v>
      </c>
      <c r="R58">
        <f>+wFG_rstar_shock_decomposition!U58</f>
        <v>0</v>
      </c>
      <c r="S58">
        <f>+wFG_rstar_shock_decomposition!V58</f>
        <v>-0.36773218545328401</v>
      </c>
      <c r="T58">
        <f>+wFG_rstar_shock_decomposition!W58</f>
        <v>1.41429520522639E-2</v>
      </c>
      <c r="U58" s="8">
        <f>+wFG_rstar_shock_decomposition!D58</f>
        <v>-2.0650486503636798</v>
      </c>
      <c r="Y58" s="1">
        <f t="shared" si="23"/>
        <v>44286</v>
      </c>
      <c r="Z58" s="18">
        <f t="shared" si="2"/>
        <v>-0.17723473717681201</v>
      </c>
      <c r="AA58" s="18">
        <f t="shared" si="3"/>
        <v>-0.54943673284987704</v>
      </c>
      <c r="AB58" s="18">
        <f t="shared" si="4"/>
        <v>-0.69420756494740299</v>
      </c>
      <c r="AC58" s="18">
        <f t="shared" si="5"/>
        <v>-0.62891989981709706</v>
      </c>
      <c r="AD58" s="18">
        <f t="shared" si="6"/>
        <v>-9.4263462583822101E-4</v>
      </c>
      <c r="AE58" s="18">
        <f t="shared" si="7"/>
        <v>-2.8450032999036399E-2</v>
      </c>
      <c r="AF58" s="18">
        <f t="shared" si="8"/>
        <v>-9.8280855959158793E-15</v>
      </c>
      <c r="AG58" s="18">
        <f t="shared" si="9"/>
        <v>3.1660426578401998E-14</v>
      </c>
      <c r="AH58" s="18">
        <f t="shared" si="10"/>
        <v>1.4142952052361145E-2</v>
      </c>
      <c r="AI58" s="18">
        <f t="shared" si="22"/>
        <v>-2.0650486503636811</v>
      </c>
      <c r="AJ58" s="21">
        <f t="shared" si="11"/>
        <v>-0.65736993281613343</v>
      </c>
      <c r="AK58" s="21">
        <f t="shared" si="12"/>
        <v>-1.2445869324231182</v>
      </c>
      <c r="AL58" s="21">
        <f t="shared" si="13"/>
        <v>-0.17723473717681201</v>
      </c>
      <c r="AM58" s="21">
        <f t="shared" si="14"/>
        <v>1.4142952052361145E-2</v>
      </c>
      <c r="AN58" s="21">
        <f t="shared" si="15"/>
        <v>-2.0650486503637024</v>
      </c>
      <c r="AO58" s="23">
        <f t="shared" si="17"/>
        <v>-2.7058374314775497E-2</v>
      </c>
      <c r="AP58" s="23">
        <f t="shared" si="18"/>
        <v>1.2186470774745686</v>
      </c>
      <c r="AQ58" s="23">
        <f t="shared" si="19"/>
        <v>-0.19040990040550479</v>
      </c>
      <c r="AR58" s="23">
        <f t="shared" si="20"/>
        <v>-1.1788027542913217E-3</v>
      </c>
      <c r="AS58" s="23">
        <f t="shared" si="21"/>
        <v>1</v>
      </c>
      <c r="AT58" s="18"/>
      <c r="AU58" s="18"/>
      <c r="AV58" s="18"/>
      <c r="AW58" s="18"/>
      <c r="AX58" s="18"/>
    </row>
    <row r="59" spans="1:87">
      <c r="A59" s="1">
        <v>44377</v>
      </c>
      <c r="B59">
        <f>+wFG_rstar_shock_decomposition!E59</f>
        <v>-0.21742854947951701</v>
      </c>
      <c r="C59">
        <f>+wFG_rstar_shock_decomposition!F59</f>
        <v>-0.49451860889835803</v>
      </c>
      <c r="D59">
        <f>+wFG_rstar_shock_decomposition!G59</f>
        <v>-0.66875265851152899</v>
      </c>
      <c r="E59">
        <f>+wFG_rstar_shock_decomposition!H59</f>
        <v>-6.5658593233314702E-2</v>
      </c>
      <c r="F59">
        <f>+wFG_rstar_shock_decomposition!I59</f>
        <v>-0.28225243983443099</v>
      </c>
      <c r="G59">
        <f>+wFG_rstar_shock_decomposition!J59</f>
        <v>-1.3036399749259299E-14</v>
      </c>
      <c r="H59">
        <f>+wFG_rstar_shock_decomposition!K59</f>
        <v>3.15830022601922E-14</v>
      </c>
      <c r="I59">
        <f>+wFG_rstar_shock_decomposition!L59</f>
        <v>-2.1629780863442599E-15</v>
      </c>
      <c r="J59">
        <f>+wFG_rstar_shock_decomposition!M59</f>
        <v>4.8836108059319101E-15</v>
      </c>
      <c r="K59">
        <f>+wFG_rstar_shock_decomposition!N59</f>
        <v>5.3432596410694099E-15</v>
      </c>
      <c r="L59">
        <f>+wFG_rstar_shock_decomposition!O59</f>
        <v>5.7975797037954803E-15</v>
      </c>
      <c r="M59">
        <f>+wFG_rstar_shock_decomposition!P59</f>
        <v>6.2810001096677398E-15</v>
      </c>
      <c r="N59">
        <f>+wFG_rstar_shock_decomposition!Q59</f>
        <v>6.2647099706298897E-15</v>
      </c>
      <c r="O59">
        <f>+wFG_rstar_shock_decomposition!R59</f>
        <v>5.2580189142197199E-15</v>
      </c>
      <c r="P59">
        <f>+wFG_rstar_shock_decomposition!S59</f>
        <v>7.0628679568519902E-14</v>
      </c>
      <c r="Q59">
        <f>+wFG_rstar_shock_decomposition!T59</f>
        <v>-7.1922955562220003E-2</v>
      </c>
      <c r="R59">
        <f>+wFG_rstar_shock_decomposition!U59</f>
        <v>0</v>
      </c>
      <c r="S59">
        <f>+wFG_rstar_shock_decomposition!V59</f>
        <v>-0.278996634522994</v>
      </c>
      <c r="T59">
        <f>+wFG_rstar_shock_decomposition!W59</f>
        <v>1.39704673336158E-2</v>
      </c>
      <c r="U59" s="8">
        <f>+wFG_rstar_shock_decomposition!D59</f>
        <v>-2.06555997270863</v>
      </c>
      <c r="Y59" s="1">
        <f t="shared" si="23"/>
        <v>44377</v>
      </c>
      <c r="Z59" s="18">
        <f t="shared" si="2"/>
        <v>-0.21742854947951701</v>
      </c>
      <c r="AA59" s="18">
        <f t="shared" si="3"/>
        <v>-0.49451860889835803</v>
      </c>
      <c r="AB59" s="18">
        <f t="shared" si="4"/>
        <v>-0.66875265851152899</v>
      </c>
      <c r="AC59" s="18">
        <f t="shared" si="5"/>
        <v>-0.56124907435742499</v>
      </c>
      <c r="AD59" s="18">
        <f t="shared" si="6"/>
        <v>-6.5658593233314702E-2</v>
      </c>
      <c r="AE59" s="18">
        <f t="shared" si="7"/>
        <v>-7.1922955562220003E-2</v>
      </c>
      <c r="AF59" s="18">
        <f t="shared" si="8"/>
        <v>-1.3036399749259299E-14</v>
      </c>
      <c r="AG59" s="18">
        <f t="shared" si="9"/>
        <v>3.15830022601922E-14</v>
      </c>
      <c r="AH59" s="18">
        <f t="shared" si="10"/>
        <v>1.3970467333718093E-2</v>
      </c>
      <c r="AI59" s="18">
        <f t="shared" si="22"/>
        <v>-2.0655599727086269</v>
      </c>
      <c r="AJ59" s="21">
        <f t="shared" si="11"/>
        <v>-0.63317202991964505</v>
      </c>
      <c r="AK59" s="21">
        <f t="shared" si="12"/>
        <v>-1.2289298606432018</v>
      </c>
      <c r="AL59" s="21">
        <f t="shared" si="13"/>
        <v>-0.21742854947951701</v>
      </c>
      <c r="AM59" s="21">
        <f t="shared" si="14"/>
        <v>1.3970467333718093E-2</v>
      </c>
      <c r="AN59" s="21">
        <f t="shared" si="15"/>
        <v>-2.065559972708646</v>
      </c>
      <c r="AO59" s="23">
        <f t="shared" si="17"/>
        <v>-47.324164757868374</v>
      </c>
      <c r="AP59" s="23">
        <f t="shared" si="18"/>
        <v>-30.620746256737309</v>
      </c>
      <c r="AQ59" s="23">
        <f t="shared" si="19"/>
        <v>78.607580326148366</v>
      </c>
      <c r="AR59" s="23">
        <f t="shared" si="20"/>
        <v>0.33733068845659908</v>
      </c>
      <c r="AS59" s="23">
        <f t="shared" si="21"/>
        <v>1</v>
      </c>
      <c r="AT59" s="18"/>
      <c r="AU59" s="18"/>
      <c r="AV59" s="18"/>
      <c r="AW59" s="18"/>
      <c r="AX59" s="18"/>
    </row>
    <row r="60" spans="1:87">
      <c r="A60" s="1">
        <v>44469</v>
      </c>
      <c r="B60">
        <f>+wFG_rstar_shock_decomposition!E60</f>
        <v>-0.20354087391530101</v>
      </c>
      <c r="C60">
        <f>+wFG_rstar_shock_decomposition!F60</f>
        <v>-0.357021753687077</v>
      </c>
      <c r="D60">
        <f>+wFG_rstar_shock_decomposition!G60</f>
        <v>-0.49208540065170803</v>
      </c>
      <c r="E60">
        <f>+wFG_rstar_shock_decomposition!H60</f>
        <v>-4.3690376227012502E-2</v>
      </c>
      <c r="F60">
        <f>+wFG_rstar_shock_decomposition!I60</f>
        <v>-0.274476732830291</v>
      </c>
      <c r="G60">
        <f>+wFG_rstar_shock_decomposition!J60</f>
        <v>-1.44572534728109E-14</v>
      </c>
      <c r="H60">
        <f>+wFG_rstar_shock_decomposition!K60</f>
        <v>3.1756248562054997E-14</v>
      </c>
      <c r="I60">
        <f>+wFG_rstar_shock_decomposition!L60</f>
        <v>-3.48544277282826E-15</v>
      </c>
      <c r="J60">
        <f>+wFG_rstar_shock_decomposition!M60</f>
        <v>3.99551403775414E-15</v>
      </c>
      <c r="K60">
        <f>+wFG_rstar_shock_decomposition!N60</f>
        <v>3.8537336031715503E-15</v>
      </c>
      <c r="L60">
        <f>+wFG_rstar_shock_decomposition!O60</f>
        <v>5.1038164706279704E-15</v>
      </c>
      <c r="M60">
        <f>+wFG_rstar_shock_decomposition!P60</f>
        <v>5.1189455812072799E-15</v>
      </c>
      <c r="N60">
        <f>+wFG_rstar_shock_decomposition!Q60</f>
        <v>5.2645920536594897E-15</v>
      </c>
      <c r="O60">
        <f>+wFG_rstar_shock_decomposition!R60</f>
        <v>4.8192422007488201E-15</v>
      </c>
      <c r="P60">
        <f>+wFG_rstar_shock_decomposition!S60</f>
        <v>7.2667507075800605E-14</v>
      </c>
      <c r="Q60">
        <f>+wFG_rstar_shock_decomposition!T60</f>
        <v>-9.0928797707925096E-3</v>
      </c>
      <c r="R60">
        <f>+wFG_rstar_shock_decomposition!U60</f>
        <v>0</v>
      </c>
      <c r="S60">
        <f>+wFG_rstar_shock_decomposition!V60</f>
        <v>-0.295071739034236</v>
      </c>
      <c r="T60">
        <f>+wFG_rstar_shock_decomposition!W60</f>
        <v>1.3800211033628501E-2</v>
      </c>
      <c r="U60" s="8">
        <f>+wFG_rstar_shock_decomposition!D60</f>
        <v>-1.6611795450826701</v>
      </c>
      <c r="Y60" s="1">
        <f t="shared" si="23"/>
        <v>44469</v>
      </c>
      <c r="Z60" s="18">
        <f t="shared" si="2"/>
        <v>-0.20354087391530101</v>
      </c>
      <c r="AA60" s="18">
        <f t="shared" si="3"/>
        <v>-0.357021753687077</v>
      </c>
      <c r="AB60" s="18">
        <f t="shared" si="4"/>
        <v>-0.49208540065170803</v>
      </c>
      <c r="AC60" s="18">
        <f t="shared" si="5"/>
        <v>-0.56954847186452695</v>
      </c>
      <c r="AD60" s="18">
        <f t="shared" si="6"/>
        <v>-4.3690376227012502E-2</v>
      </c>
      <c r="AE60" s="18">
        <f t="shared" si="7"/>
        <v>-9.0928797707925096E-3</v>
      </c>
      <c r="AF60" s="18">
        <f t="shared" si="8"/>
        <v>-1.44572534728109E-14</v>
      </c>
      <c r="AG60" s="18">
        <f t="shared" si="9"/>
        <v>3.1756248562054997E-14</v>
      </c>
      <c r="AH60" s="18">
        <f t="shared" si="10"/>
        <v>1.380021103372584E-2</v>
      </c>
      <c r="AI60" s="18">
        <f t="shared" si="22"/>
        <v>-1.661179545082675</v>
      </c>
      <c r="AJ60" s="21">
        <f t="shared" si="11"/>
        <v>-0.57864135163531949</v>
      </c>
      <c r="AK60" s="21">
        <f t="shared" si="12"/>
        <v>-0.89279753056579758</v>
      </c>
      <c r="AL60" s="21">
        <f t="shared" si="13"/>
        <v>-0.20354087391530101</v>
      </c>
      <c r="AM60" s="21">
        <f t="shared" si="14"/>
        <v>1.380021103372584E-2</v>
      </c>
      <c r="AN60" s="21">
        <f t="shared" si="15"/>
        <v>-1.6611795450826923</v>
      </c>
      <c r="AO60" s="23">
        <f t="shared" si="17"/>
        <v>0.13484994465351741</v>
      </c>
      <c r="AP60" s="23">
        <f t="shared" si="18"/>
        <v>0.83122799006563663</v>
      </c>
      <c r="AQ60" s="23">
        <f t="shared" si="19"/>
        <v>3.4343095301986037E-2</v>
      </c>
      <c r="AR60" s="23">
        <f t="shared" si="20"/>
        <v>-4.2103002114073275E-4</v>
      </c>
      <c r="AS60" s="23">
        <f t="shared" si="21"/>
        <v>1</v>
      </c>
      <c r="AT60" s="18"/>
      <c r="AU60" s="18"/>
      <c r="AV60" s="18"/>
      <c r="AW60" s="18"/>
      <c r="AX60" s="18"/>
    </row>
    <row r="61" spans="1:87">
      <c r="A61" s="1">
        <v>44561</v>
      </c>
      <c r="B61">
        <f>+wFG_rstar_shock_decomposition!E61</f>
        <v>-0.18437691906169901</v>
      </c>
      <c r="C61">
        <f>+wFG_rstar_shock_decomposition!F61</f>
        <v>-0.40926937205261998</v>
      </c>
      <c r="D61">
        <f>+wFG_rstar_shock_decomposition!G61</f>
        <v>-0.49051648935910103</v>
      </c>
      <c r="E61">
        <f>+wFG_rstar_shock_decomposition!H61</f>
        <v>-5.8323422634952403E-2</v>
      </c>
      <c r="F61">
        <f>+wFG_rstar_shock_decomposition!I61</f>
        <v>-0.28112480036520998</v>
      </c>
      <c r="G61">
        <f>+wFG_rstar_shock_decomposition!J61</f>
        <v>-1.6071938190224899E-14</v>
      </c>
      <c r="H61">
        <f>+wFG_rstar_shock_decomposition!K61</f>
        <v>3.20289125928848E-14</v>
      </c>
      <c r="I61">
        <f>+wFG_rstar_shock_decomposition!L61</f>
        <v>-9.3557446276990296E-16</v>
      </c>
      <c r="J61">
        <f>+wFG_rstar_shock_decomposition!M61</f>
        <v>5.5193458678949002E-15</v>
      </c>
      <c r="K61">
        <f>+wFG_rstar_shock_decomposition!N61</f>
        <v>4.2296384372668101E-15</v>
      </c>
      <c r="L61">
        <f>+wFG_rstar_shock_decomposition!O61</f>
        <v>5.8776005428875502E-15</v>
      </c>
      <c r="M61">
        <f>+wFG_rstar_shock_decomposition!P61</f>
        <v>5.5979385323396201E-15</v>
      </c>
      <c r="N61">
        <f>+wFG_rstar_shock_decomposition!Q61</f>
        <v>5.5215676603989301E-15</v>
      </c>
      <c r="O61">
        <f>+wFG_rstar_shock_decomposition!R61</f>
        <v>4.5503954441030501E-15</v>
      </c>
      <c r="P61">
        <f>+wFG_rstar_shock_decomposition!S61</f>
        <v>7.2684179869095504E-14</v>
      </c>
      <c r="Q61">
        <f>+wFG_rstar_shock_decomposition!T61</f>
        <v>-1.2267871401191E-2</v>
      </c>
      <c r="R61">
        <f>+wFG_rstar_shock_decomposition!U61</f>
        <v>0</v>
      </c>
      <c r="S61">
        <f>+wFG_rstar_shock_decomposition!V61</f>
        <v>-0.389356047040682</v>
      </c>
      <c r="T61">
        <f>+wFG_rstar_shock_decomposition!W61</f>
        <v>1.36321525131011E-2</v>
      </c>
      <c r="U61" s="8">
        <f>+wFG_rstar_shock_decomposition!D61</f>
        <v>-1.8116027694022301</v>
      </c>
      <c r="Y61" s="1">
        <f t="shared" si="23"/>
        <v>44561</v>
      </c>
      <c r="Z61" s="18">
        <f t="shared" si="2"/>
        <v>-0.18437691906169901</v>
      </c>
      <c r="AA61" s="18">
        <f t="shared" si="3"/>
        <v>-0.40926937205261998</v>
      </c>
      <c r="AB61" s="18">
        <f t="shared" si="4"/>
        <v>-0.49051648935910103</v>
      </c>
      <c r="AC61" s="18">
        <f t="shared" si="5"/>
        <v>-0.67048084740589198</v>
      </c>
      <c r="AD61" s="18">
        <f t="shared" si="6"/>
        <v>-5.8323422634952403E-2</v>
      </c>
      <c r="AE61" s="18">
        <f t="shared" si="7"/>
        <v>-1.2267871401191E-2</v>
      </c>
      <c r="AF61" s="18">
        <f t="shared" si="8"/>
        <v>-1.6071938190224899E-14</v>
      </c>
      <c r="AG61" s="18">
        <f t="shared" si="9"/>
        <v>3.20289125928848E-14</v>
      </c>
      <c r="AH61" s="18">
        <f t="shared" si="10"/>
        <v>1.3632152513204146E-2</v>
      </c>
      <c r="AI61" s="18">
        <f t="shared" si="22"/>
        <v>-1.8116027694022352</v>
      </c>
      <c r="AJ61" s="21">
        <f t="shared" si="11"/>
        <v>-0.68274871880708299</v>
      </c>
      <c r="AK61" s="21">
        <f t="shared" si="12"/>
        <v>-0.95810928404667339</v>
      </c>
      <c r="AL61" s="21">
        <f t="shared" si="13"/>
        <v>-0.18437691906169901</v>
      </c>
      <c r="AM61" s="21">
        <f t="shared" si="14"/>
        <v>1.3632152513204146E-2</v>
      </c>
      <c r="AN61" s="21">
        <f t="shared" si="15"/>
        <v>-1.8116027694022514</v>
      </c>
      <c r="AO61" s="23">
        <f t="shared" si="17"/>
        <v>0.69209636771644911</v>
      </c>
      <c r="AP61" s="23">
        <f t="shared" si="18"/>
        <v>0.43418663425354792</v>
      </c>
      <c r="AQ61" s="23">
        <f t="shared" si="19"/>
        <v>-0.12740023982526857</v>
      </c>
      <c r="AR61" s="23">
        <f t="shared" si="20"/>
        <v>1.1172378552707417E-3</v>
      </c>
      <c r="AS61" s="23">
        <f t="shared" si="21"/>
        <v>1</v>
      </c>
      <c r="AT61" s="18"/>
      <c r="AU61" s="18"/>
      <c r="AV61" s="18"/>
      <c r="AW61" s="18"/>
      <c r="AX61" s="18"/>
    </row>
    <row r="62" spans="1:87">
      <c r="A62" s="1">
        <v>44651</v>
      </c>
      <c r="B62">
        <f>+wFG_rstar_shock_decomposition!E62</f>
        <v>-0.182100768215638</v>
      </c>
      <c r="C62">
        <f>+wFG_rstar_shock_decomposition!F62</f>
        <v>-0.50853150992892704</v>
      </c>
      <c r="D62">
        <f>+wFG_rstar_shock_decomposition!G62</f>
        <v>-0.38741366169684799</v>
      </c>
      <c r="E62">
        <f>+wFG_rstar_shock_decomposition!H62</f>
        <v>-1.8182181828015599E-2</v>
      </c>
      <c r="F62">
        <f>+wFG_rstar_shock_decomposition!I62</f>
        <v>-0.241698779672118</v>
      </c>
      <c r="G62">
        <f>+wFG_rstar_shock_decomposition!J62</f>
        <v>-1.84761899386877E-14</v>
      </c>
      <c r="H62">
        <f>+wFG_rstar_shock_decomposition!K62</f>
        <v>3.3038815873052397E-14</v>
      </c>
      <c r="I62">
        <f>+wFG_rstar_shock_decomposition!L62</f>
        <v>5.4240987367443895E-16</v>
      </c>
      <c r="J62">
        <f>+wFG_rstar_shock_decomposition!M62</f>
        <v>4.80655986554104E-15</v>
      </c>
      <c r="K62">
        <f>+wFG_rstar_shock_decomposition!N62</f>
        <v>4.3327689126807298E-15</v>
      </c>
      <c r="L62">
        <f>+wFG_rstar_shock_decomposition!O62</f>
        <v>5.3489088553056897E-15</v>
      </c>
      <c r="M62">
        <f>+wFG_rstar_shock_decomposition!P62</f>
        <v>5.2931623283881298E-15</v>
      </c>
      <c r="N62">
        <f>+wFG_rstar_shock_decomposition!Q62</f>
        <v>5.6277581196101103E-15</v>
      </c>
      <c r="O62">
        <f>+wFG_rstar_shock_decomposition!R62</f>
        <v>4.4603876778688902E-15</v>
      </c>
      <c r="P62">
        <f>+wFG_rstar_shock_decomposition!S62</f>
        <v>7.44587857772954E-14</v>
      </c>
      <c r="Q62">
        <f>+wFG_rstar_shock_decomposition!T62</f>
        <v>7.6834077820794697E-2</v>
      </c>
      <c r="R62">
        <f>+wFG_rstar_shock_decomposition!U62</f>
        <v>0</v>
      </c>
      <c r="S62">
        <f>+wFG_rstar_shock_decomposition!V62</f>
        <v>-0.45029310612484702</v>
      </c>
      <c r="T62">
        <f>+wFG_rstar_shock_decomposition!W62</f>
        <v>1.34662615680264E-2</v>
      </c>
      <c r="U62" s="8">
        <f>+wFG_rstar_shock_decomposition!D62</f>
        <v>-1.69791966807745</v>
      </c>
      <c r="Y62" s="1">
        <f t="shared" si="23"/>
        <v>44651</v>
      </c>
      <c r="Z62" s="18">
        <f t="shared" si="2"/>
        <v>-0.182100768215638</v>
      </c>
      <c r="AA62" s="18">
        <f t="shared" si="3"/>
        <v>-0.50853150992892704</v>
      </c>
      <c r="AB62" s="18">
        <f t="shared" si="4"/>
        <v>-0.38741366169684799</v>
      </c>
      <c r="AC62" s="18">
        <f t="shared" si="5"/>
        <v>-0.69199188579696502</v>
      </c>
      <c r="AD62" s="18">
        <f t="shared" si="6"/>
        <v>-1.8182181828015599E-2</v>
      </c>
      <c r="AE62" s="18">
        <f t="shared" si="7"/>
        <v>7.6834077820794697E-2</v>
      </c>
      <c r="AF62" s="18">
        <f t="shared" si="8"/>
        <v>-1.84761899386877E-14</v>
      </c>
      <c r="AG62" s="18">
        <f t="shared" si="9"/>
        <v>3.3038815873052397E-14</v>
      </c>
      <c r="AH62" s="18">
        <f t="shared" si="10"/>
        <v>1.3466261568131271E-2</v>
      </c>
      <c r="AI62" s="18">
        <f t="shared" si="22"/>
        <v>-1.6979196680774529</v>
      </c>
      <c r="AJ62" s="21">
        <f t="shared" si="11"/>
        <v>-0.61515780797617037</v>
      </c>
      <c r="AK62" s="21">
        <f t="shared" si="12"/>
        <v>-0.91412735345379059</v>
      </c>
      <c r="AL62" s="21">
        <f t="shared" si="13"/>
        <v>-0.182100768215638</v>
      </c>
      <c r="AM62" s="21">
        <f t="shared" si="14"/>
        <v>1.3466261568131271E-2</v>
      </c>
      <c r="AN62" s="21">
        <f t="shared" si="15"/>
        <v>-1.6979196680774675</v>
      </c>
      <c r="AO62" s="23">
        <f t="shared" si="17"/>
        <v>0.59455547960299382</v>
      </c>
      <c r="AP62" s="23">
        <f t="shared" si="18"/>
        <v>0.38688186793241863</v>
      </c>
      <c r="AQ62" s="23">
        <f t="shared" si="19"/>
        <v>2.0021892607927853E-2</v>
      </c>
      <c r="AR62" s="23">
        <f t="shared" si="20"/>
        <v>-1.4592401433431747E-3</v>
      </c>
      <c r="AS62" s="23">
        <f t="shared" si="21"/>
        <v>1</v>
      </c>
      <c r="AT62" s="18"/>
      <c r="AU62" s="18"/>
      <c r="AV62" s="18"/>
      <c r="AW62" s="18"/>
      <c r="AX62" s="18"/>
    </row>
    <row r="63" spans="1:87">
      <c r="A63" s="1">
        <v>44742</v>
      </c>
      <c r="B63">
        <f>+wFG_rstar_shock_decomposition!E63</f>
        <v>-0.18647299575634599</v>
      </c>
      <c r="C63">
        <f>+wFG_rstar_shock_decomposition!F63</f>
        <v>-0.28091443540622302</v>
      </c>
      <c r="D63">
        <f>+wFG_rstar_shock_decomposition!G63</f>
        <v>-6.33510770980657E-2</v>
      </c>
      <c r="E63">
        <f>+wFG_rstar_shock_decomposition!H63</f>
        <v>-5.5865439249847798E-2</v>
      </c>
      <c r="F63">
        <f>+wFG_rstar_shock_decomposition!I63</f>
        <v>-0.21907434520508301</v>
      </c>
      <c r="G63">
        <f>+wFG_rstar_shock_decomposition!J63</f>
        <v>-2.0291502401997101E-14</v>
      </c>
      <c r="H63">
        <f>+wFG_rstar_shock_decomposition!K63</f>
        <v>3.4708802506276299E-14</v>
      </c>
      <c r="I63">
        <f>+wFG_rstar_shock_decomposition!L63</f>
        <v>9.8669741525671695E-16</v>
      </c>
      <c r="J63">
        <f>+wFG_rstar_shock_decomposition!M63</f>
        <v>3.8094220125943197E-15</v>
      </c>
      <c r="K63">
        <f>+wFG_rstar_shock_decomposition!N63</f>
        <v>1.7956959164357098E-15</v>
      </c>
      <c r="L63">
        <f>+wFG_rstar_shock_decomposition!O63</f>
        <v>3.2341132937133799E-15</v>
      </c>
      <c r="M63">
        <f>+wFG_rstar_shock_decomposition!P63</f>
        <v>1.7476978585298399E-15</v>
      </c>
      <c r="N63">
        <f>+wFG_rstar_shock_decomposition!Q63</f>
        <v>4.8668904660459503E-15</v>
      </c>
      <c r="O63">
        <f>+wFG_rstar_shock_decomposition!R63</f>
        <v>3.7018506423867404E-15</v>
      </c>
      <c r="P63">
        <f>+wFG_rstar_shock_decomposition!S63</f>
        <v>8.7281427187083094E-14</v>
      </c>
      <c r="Q63">
        <f>+wFG_rstar_shock_decomposition!T63</f>
        <v>0.13347880608198201</v>
      </c>
      <c r="R63">
        <f>+wFG_rstar_shock_decomposition!U63</f>
        <v>0</v>
      </c>
      <c r="S63">
        <f>+wFG_rstar_shock_decomposition!V63</f>
        <v>-0.51581623208876004</v>
      </c>
      <c r="T63">
        <f>+wFG_rstar_shock_decomposition!W63</f>
        <v>1.3302508423680699E-2</v>
      </c>
      <c r="U63" s="8">
        <f>+wFG_rstar_shock_decomposition!D63</f>
        <v>-1.17471321029854</v>
      </c>
      <c r="Y63" s="1">
        <f t="shared" si="23"/>
        <v>44742</v>
      </c>
      <c r="Z63" s="18">
        <f t="shared" si="2"/>
        <v>-0.18647299575634599</v>
      </c>
      <c r="AA63" s="18">
        <f t="shared" si="3"/>
        <v>-0.28091443540622302</v>
      </c>
      <c r="AB63" s="18">
        <f t="shared" si="4"/>
        <v>-6.33510770980657E-2</v>
      </c>
      <c r="AC63" s="18">
        <f t="shared" si="5"/>
        <v>-0.73489057729384299</v>
      </c>
      <c r="AD63" s="18">
        <f t="shared" si="6"/>
        <v>-5.5865439249847798E-2</v>
      </c>
      <c r="AE63" s="18">
        <f t="shared" si="7"/>
        <v>0.13347880608198201</v>
      </c>
      <c r="AF63" s="18">
        <f t="shared" si="8"/>
        <v>-2.0291502401997101E-14</v>
      </c>
      <c r="AG63" s="18">
        <f t="shared" si="9"/>
        <v>3.4708802506276299E-14</v>
      </c>
      <c r="AH63" s="18">
        <f t="shared" si="10"/>
        <v>1.3302508423788122E-2</v>
      </c>
      <c r="AI63" s="18">
        <f t="shared" si="22"/>
        <v>-1.1747132102985409</v>
      </c>
      <c r="AJ63" s="21">
        <f t="shared" si="11"/>
        <v>-0.60141177121186096</v>
      </c>
      <c r="AK63" s="21">
        <f t="shared" si="12"/>
        <v>-0.40013095175413649</v>
      </c>
      <c r="AL63" s="21">
        <f t="shared" si="13"/>
        <v>-0.18647299575634599</v>
      </c>
      <c r="AM63" s="21">
        <f t="shared" si="14"/>
        <v>1.3302508423788122E-2</v>
      </c>
      <c r="AN63" s="21">
        <f t="shared" si="15"/>
        <v>-1.1747132102985554</v>
      </c>
      <c r="AO63" s="23">
        <f t="shared" si="17"/>
        <v>2.6272681768232265E-2</v>
      </c>
      <c r="AP63" s="23">
        <f t="shared" si="18"/>
        <v>0.98239689907812666</v>
      </c>
      <c r="AQ63" s="23">
        <f t="shared" si="19"/>
        <v>-8.3566008708469107E-3</v>
      </c>
      <c r="AR63" s="23">
        <f t="shared" si="20"/>
        <v>-3.1297997551158949E-4</v>
      </c>
      <c r="AS63" s="23">
        <f t="shared" si="21"/>
        <v>1</v>
      </c>
      <c r="AT63" s="18"/>
      <c r="AU63" s="18"/>
      <c r="AV63" s="18"/>
      <c r="AW63" s="18"/>
      <c r="AX63" s="18"/>
    </row>
    <row r="64" spans="1:87">
      <c r="A64" s="1">
        <v>44834</v>
      </c>
      <c r="B64">
        <f>+wFG_rstar_shock_decomposition!E64</f>
        <v>-0.17668812436853101</v>
      </c>
      <c r="C64">
        <f>+wFG_rstar_shock_decomposition!F64</f>
        <v>-0.29000435859491802</v>
      </c>
      <c r="D64">
        <f>+wFG_rstar_shock_decomposition!G64</f>
        <v>-3.86112704935231E-2</v>
      </c>
      <c r="E64">
        <f>+wFG_rstar_shock_decomposition!H64</f>
        <v>-7.6108775763447503E-2</v>
      </c>
      <c r="F64">
        <f>+wFG_rstar_shock_decomposition!I64</f>
        <v>-0.24063757040643399</v>
      </c>
      <c r="G64">
        <f>+wFG_rstar_shock_decomposition!J64</f>
        <v>-2.0391414134976199E-14</v>
      </c>
      <c r="H64">
        <f>+wFG_rstar_shock_decomposition!K64</f>
        <v>3.53663045251247E-14</v>
      </c>
      <c r="I64">
        <f>+wFG_rstar_shock_decomposition!L64</f>
        <v>-4.0257984607589002E-16</v>
      </c>
      <c r="J64">
        <f>+wFG_rstar_shock_decomposition!M64</f>
        <v>4.54463719823712E-15</v>
      </c>
      <c r="K64">
        <f>+wFG_rstar_shock_decomposition!N64</f>
        <v>1.1987840954965E-15</v>
      </c>
      <c r="L64">
        <f>+wFG_rstar_shock_decomposition!O64</f>
        <v>5.1014544304687901E-15</v>
      </c>
      <c r="M64">
        <f>+wFG_rstar_shock_decomposition!P64</f>
        <v>2.0016458420134898E-15</v>
      </c>
      <c r="N64">
        <f>+wFG_rstar_shock_decomposition!Q64</f>
        <v>5.3030678826137896E-15</v>
      </c>
      <c r="O64">
        <f>+wFG_rstar_shock_decomposition!R64</f>
        <v>3.9825663901061399E-15</v>
      </c>
      <c r="P64">
        <f>+wFG_rstar_shock_decomposition!S64</f>
        <v>9.0041753234265998E-14</v>
      </c>
      <c r="Q64">
        <f>+wFG_rstar_shock_decomposition!T64</f>
        <v>0.13402580236141701</v>
      </c>
      <c r="R64">
        <f>+wFG_rstar_shock_decomposition!U64</f>
        <v>0</v>
      </c>
      <c r="S64">
        <f>+wFG_rstar_shock_decomposition!V64</f>
        <v>-0.554627682306571</v>
      </c>
      <c r="T64">
        <f>+wFG_rstar_shock_decomposition!W64</f>
        <v>1.3140863728776399E-2</v>
      </c>
      <c r="U64" s="8">
        <f>+wFG_rstar_shock_decomposition!D64</f>
        <v>-1.2295111158431</v>
      </c>
      <c r="Y64" s="1">
        <f t="shared" si="23"/>
        <v>44834</v>
      </c>
      <c r="Z64" s="18">
        <f t="shared" si="2"/>
        <v>-0.17668812436853101</v>
      </c>
      <c r="AA64" s="18">
        <f t="shared" si="3"/>
        <v>-0.29000435859491802</v>
      </c>
      <c r="AB64" s="18">
        <f t="shared" si="4"/>
        <v>-3.86112704935231E-2</v>
      </c>
      <c r="AC64" s="18">
        <f t="shared" si="5"/>
        <v>-0.79526525271300497</v>
      </c>
      <c r="AD64" s="18">
        <f t="shared" si="6"/>
        <v>-7.6108775763447503E-2</v>
      </c>
      <c r="AE64" s="18">
        <f t="shared" si="7"/>
        <v>0.13402580236141701</v>
      </c>
      <c r="AF64" s="18">
        <f t="shared" si="8"/>
        <v>-2.0391414134976199E-14</v>
      </c>
      <c r="AG64" s="18">
        <f t="shared" si="9"/>
        <v>3.53663045251247E-14</v>
      </c>
      <c r="AH64" s="18">
        <f t="shared" si="10"/>
        <v>1.3140863728888173E-2</v>
      </c>
      <c r="AI64" s="18">
        <f t="shared" si="22"/>
        <v>-1.2295111158431047</v>
      </c>
      <c r="AJ64" s="21">
        <f t="shared" si="11"/>
        <v>-0.66123945035158793</v>
      </c>
      <c r="AK64" s="21">
        <f t="shared" si="12"/>
        <v>-0.4047244048518886</v>
      </c>
      <c r="AL64" s="21">
        <f t="shared" si="13"/>
        <v>-0.17668812436853101</v>
      </c>
      <c r="AM64" s="21">
        <f t="shared" si="14"/>
        <v>1.3140863728888173E-2</v>
      </c>
      <c r="AN64" s="21">
        <f t="shared" si="15"/>
        <v>-1.2295111158431193</v>
      </c>
      <c r="AO64" s="23">
        <f t="shared" si="17"/>
        <v>1.0917876978176213</v>
      </c>
      <c r="AP64" s="23">
        <f t="shared" si="18"/>
        <v>8.3825340623949904E-2</v>
      </c>
      <c r="AQ64" s="23">
        <f t="shared" si="19"/>
        <v>-0.17856287189402709</v>
      </c>
      <c r="AR64" s="23">
        <f t="shared" si="20"/>
        <v>2.9498334524572793E-3</v>
      </c>
      <c r="AS64" s="23">
        <f t="shared" si="21"/>
        <v>1</v>
      </c>
      <c r="AT64" s="18"/>
      <c r="AU64" s="18"/>
      <c r="AV64" s="18"/>
      <c r="AW64" s="18"/>
      <c r="AX64" s="18"/>
    </row>
    <row r="65" spans="1:50">
      <c r="A65" s="1">
        <v>44926</v>
      </c>
      <c r="B65">
        <f>+wFG_rstar_shock_decomposition!E65</f>
        <v>-0.177210965600924</v>
      </c>
      <c r="C65">
        <f>+wFG_rstar_shock_decomposition!F65</f>
        <v>-0.171490970456812</v>
      </c>
      <c r="D65">
        <f>+wFG_rstar_shock_decomposition!G65</f>
        <v>0.15090416471766099</v>
      </c>
      <c r="E65">
        <f>+wFG_rstar_shock_decomposition!H65</f>
        <v>-8.5434899795986702E-2</v>
      </c>
      <c r="F65">
        <f>+wFG_rstar_shock_decomposition!I65</f>
        <v>-0.24627943810095801</v>
      </c>
      <c r="G65">
        <f>+wFG_rstar_shock_decomposition!J65</f>
        <v>-2.1164890859327999E-14</v>
      </c>
      <c r="H65">
        <f>+wFG_rstar_shock_decomposition!K65</f>
        <v>3.6583290247098298E-14</v>
      </c>
      <c r="I65">
        <f>+wFG_rstar_shock_decomposition!L65</f>
        <v>-1.9596754023685E-15</v>
      </c>
      <c r="J65">
        <f>+wFG_rstar_shock_decomposition!M65</f>
        <v>3.8274296625531696E-15</v>
      </c>
      <c r="K65">
        <f>+wFG_rstar_shock_decomposition!N65</f>
        <v>-3.4572671163077202E-16</v>
      </c>
      <c r="L65">
        <f>+wFG_rstar_shock_decomposition!O65</f>
        <v>3.46008452700826E-15</v>
      </c>
      <c r="M65">
        <f>+wFG_rstar_shock_decomposition!P65</f>
        <v>2.20308799937841E-15</v>
      </c>
      <c r="N65">
        <f>+wFG_rstar_shock_decomposition!Q65</f>
        <v>5.3574967983584197E-15</v>
      </c>
      <c r="O65">
        <f>+wFG_rstar_shock_decomposition!R65</f>
        <v>4.8470526615174702E-15</v>
      </c>
      <c r="P65">
        <f>+wFG_rstar_shock_decomposition!S65</f>
        <v>9.8071445413625298E-14</v>
      </c>
      <c r="Q65">
        <f>+wFG_rstar_shock_decomposition!T65</f>
        <v>0.16408172052063699</v>
      </c>
      <c r="R65">
        <f>+wFG_rstar_shock_decomposition!U65</f>
        <v>0</v>
      </c>
      <c r="S65">
        <f>+wFG_rstar_shock_decomposition!V65</f>
        <v>-0.58392874614564805</v>
      </c>
      <c r="T65">
        <f>+wFG_rstar_shock_decomposition!W65</f>
        <v>1.29812985496777E-2</v>
      </c>
      <c r="U65" s="8">
        <f>+wFG_rstar_shock_decomposition!D65</f>
        <v>-0.93637783631222005</v>
      </c>
      <c r="Y65" s="1">
        <f t="shared" si="23"/>
        <v>44926</v>
      </c>
      <c r="Z65" s="18">
        <f t="shared" si="2"/>
        <v>-0.177210965600924</v>
      </c>
      <c r="AA65" s="18">
        <f t="shared" si="3"/>
        <v>-0.171490970456812</v>
      </c>
      <c r="AB65" s="18">
        <f t="shared" si="4"/>
        <v>0.15090416471766099</v>
      </c>
      <c r="AC65" s="18">
        <f t="shared" si="5"/>
        <v>-0.83020818424660603</v>
      </c>
      <c r="AD65" s="18">
        <f t="shared" si="6"/>
        <v>-8.5434899795986702E-2</v>
      </c>
      <c r="AE65" s="18">
        <f t="shared" si="7"/>
        <v>0.16408172052063699</v>
      </c>
      <c r="AF65" s="18">
        <f t="shared" si="8"/>
        <v>-2.1164890859327999E-14</v>
      </c>
      <c r="AG65" s="18">
        <f t="shared" si="9"/>
        <v>3.6583290247098298E-14</v>
      </c>
      <c r="AH65" s="18">
        <f t="shared" si="10"/>
        <v>1.2981298549793159E-2</v>
      </c>
      <c r="AI65" s="18">
        <f t="shared" si="22"/>
        <v>-0.93637783631222227</v>
      </c>
      <c r="AJ65" s="21">
        <f t="shared" si="11"/>
        <v>-0.66612646372596906</v>
      </c>
      <c r="AK65" s="21">
        <f t="shared" si="12"/>
        <v>-0.10602170553513771</v>
      </c>
      <c r="AL65" s="21">
        <f t="shared" si="13"/>
        <v>-0.177210965600924</v>
      </c>
      <c r="AM65" s="21">
        <f t="shared" si="14"/>
        <v>1.2981298549793159E-2</v>
      </c>
      <c r="AN65" s="21">
        <f t="shared" si="15"/>
        <v>-0.93637783631223759</v>
      </c>
      <c r="AO65" s="23">
        <f t="shared" si="17"/>
        <v>-1.6671642954365688E-2</v>
      </c>
      <c r="AP65" s="23">
        <f t="shared" si="18"/>
        <v>1.0189996161295032</v>
      </c>
      <c r="AQ65" s="23">
        <f t="shared" si="19"/>
        <v>-1.7836297305775827E-3</v>
      </c>
      <c r="AR65" s="23">
        <f t="shared" si="20"/>
        <v>-5.4434344456001367E-4</v>
      </c>
      <c r="AS65" s="23">
        <f t="shared" si="21"/>
        <v>1</v>
      </c>
      <c r="AT65" s="18"/>
      <c r="AU65" s="18"/>
      <c r="AV65" s="18"/>
      <c r="AW65" s="18"/>
      <c r="AX65" s="18"/>
    </row>
    <row r="66" spans="1:50">
      <c r="A66" s="1">
        <v>45016</v>
      </c>
      <c r="B66">
        <f>+wFG_rstar_shock_decomposition!E66</f>
        <v>-0.177323933130202</v>
      </c>
      <c r="C66">
        <f>+wFG_rstar_shock_decomposition!F66</f>
        <v>-0.15413710853983001</v>
      </c>
      <c r="D66">
        <f>+wFG_rstar_shock_decomposition!G66</f>
        <v>0.18346758395021501</v>
      </c>
      <c r="E66">
        <f>+wFG_rstar_shock_decomposition!H66</f>
        <v>-7.1398242008570798E-2</v>
      </c>
      <c r="F66">
        <f>+wFG_rstar_shock_decomposition!I66</f>
        <v>-0.21783783491217601</v>
      </c>
      <c r="G66">
        <f>+wFG_rstar_shock_decomposition!J66</f>
        <v>-2.2137445958048002E-14</v>
      </c>
      <c r="H66">
        <f>+wFG_rstar_shock_decomposition!K66</f>
        <v>3.7595622885945201E-14</v>
      </c>
      <c r="I66">
        <f>+wFG_rstar_shock_decomposition!L66</f>
        <v>1.5499201374087999E-15</v>
      </c>
      <c r="J66">
        <f>+wFG_rstar_shock_decomposition!M66</f>
        <v>4.0253331321986402E-15</v>
      </c>
      <c r="K66">
        <f>+wFG_rstar_shock_decomposition!N66</f>
        <v>-5.7902631605318101E-16</v>
      </c>
      <c r="L66">
        <f>+wFG_rstar_shock_decomposition!O66</f>
        <v>2.1506268026653202E-15</v>
      </c>
      <c r="M66">
        <f>+wFG_rstar_shock_decomposition!P66</f>
        <v>1.2146769142255601E-15</v>
      </c>
      <c r="N66">
        <f>+wFG_rstar_shock_decomposition!Q66</f>
        <v>4.90671850764569E-15</v>
      </c>
      <c r="O66">
        <f>+wFG_rstar_shock_decomposition!R66</f>
        <v>5.0051917931702198E-15</v>
      </c>
      <c r="P66">
        <f>+wFG_rstar_shock_decomposition!S66</f>
        <v>9.6724238065664502E-14</v>
      </c>
      <c r="Q66">
        <f>+wFG_rstar_shock_decomposition!T66</f>
        <v>0.183760012509363</v>
      </c>
      <c r="R66">
        <f>+wFG_rstar_shock_decomposition!U66</f>
        <v>0</v>
      </c>
      <c r="S66">
        <f>+wFG_rstar_shock_decomposition!V66</f>
        <v>-0.23504547686666</v>
      </c>
      <c r="T66">
        <f>+wFG_rstar_shock_decomposition!W66</f>
        <v>1.28237843646784E-2</v>
      </c>
      <c r="U66" s="8">
        <f>+wFG_rstar_shock_decomposition!D66</f>
        <v>-0.47569121463305097</v>
      </c>
      <c r="Y66" s="1">
        <f t="shared" si="23"/>
        <v>45016</v>
      </c>
      <c r="Z66" s="18">
        <f t="shared" si="2"/>
        <v>-0.177323933130202</v>
      </c>
      <c r="AA66" s="18">
        <f t="shared" si="3"/>
        <v>-0.15413710853983001</v>
      </c>
      <c r="AB66" s="18">
        <f t="shared" si="4"/>
        <v>0.18346758395021501</v>
      </c>
      <c r="AC66" s="18">
        <f t="shared" si="5"/>
        <v>-0.45288331177883601</v>
      </c>
      <c r="AD66" s="18">
        <f t="shared" si="6"/>
        <v>-7.1398242008570798E-2</v>
      </c>
      <c r="AE66" s="18">
        <f t="shared" si="7"/>
        <v>0.183760012509363</v>
      </c>
      <c r="AF66" s="18">
        <f t="shared" si="8"/>
        <v>-2.2137445958048002E-14</v>
      </c>
      <c r="AG66" s="18">
        <f t="shared" si="9"/>
        <v>3.7595622885945201E-14</v>
      </c>
      <c r="AH66" s="18">
        <f t="shared" si="10"/>
        <v>1.2823784364793396E-2</v>
      </c>
      <c r="AI66" s="18">
        <f t="shared" ref="AI66:AI97" si="24">+SUM(Z66:AH66)</f>
        <v>-0.47569121463305192</v>
      </c>
      <c r="AJ66" s="21">
        <f t="shared" si="11"/>
        <v>-0.26912329926947298</v>
      </c>
      <c r="AK66" s="21">
        <f t="shared" si="12"/>
        <v>-4.2067766598185799E-2</v>
      </c>
      <c r="AL66" s="21">
        <f t="shared" si="13"/>
        <v>-0.177323933130202</v>
      </c>
      <c r="AM66" s="21">
        <f t="shared" si="14"/>
        <v>1.2823784364793396E-2</v>
      </c>
      <c r="AN66" s="21">
        <f t="shared" si="15"/>
        <v>-0.47569121463306735</v>
      </c>
      <c r="AO66" s="23">
        <f t="shared" si="17"/>
        <v>0.86176404040006105</v>
      </c>
      <c r="AP66" s="23">
        <f t="shared" si="18"/>
        <v>0.1388230869475747</v>
      </c>
      <c r="AQ66" s="23">
        <f t="shared" si="19"/>
        <v>-2.4521556294872042E-4</v>
      </c>
      <c r="AR66" s="23">
        <f t="shared" si="20"/>
        <v>-3.4191178468702849E-4</v>
      </c>
      <c r="AS66" s="23">
        <f t="shared" si="21"/>
        <v>1</v>
      </c>
      <c r="AT66" s="18"/>
      <c r="AU66" s="18"/>
      <c r="AV66" s="18"/>
      <c r="AW66" s="18"/>
      <c r="AX66" s="18"/>
    </row>
    <row r="67" spans="1:50">
      <c r="A67" s="1">
        <v>45107</v>
      </c>
      <c r="B67">
        <f>+wFG_rstar_shock_decomposition!E67</f>
        <v>-0.18290673431329299</v>
      </c>
      <c r="C67">
        <f>+wFG_rstar_shock_decomposition!F67</f>
        <v>-0.17310101550182999</v>
      </c>
      <c r="D67">
        <f>+wFG_rstar_shock_decomposition!G67</f>
        <v>0.232561079504427</v>
      </c>
      <c r="E67">
        <f>+wFG_rstar_shock_decomposition!H67</f>
        <v>-3.4379977701879803E-2</v>
      </c>
      <c r="F67">
        <f>+wFG_rstar_shock_decomposition!I67</f>
        <v>-0.24122599886816101</v>
      </c>
      <c r="G67">
        <f>+wFG_rstar_shock_decomposition!J67</f>
        <v>-2.1880191541809701E-14</v>
      </c>
      <c r="H67">
        <f>+wFG_rstar_shock_decomposition!K67</f>
        <v>3.8086657234101801E-14</v>
      </c>
      <c r="I67">
        <f>+wFG_rstar_shock_decomposition!L67</f>
        <v>4.4519872848782597E-16</v>
      </c>
      <c r="J67">
        <f>+wFG_rstar_shock_decomposition!M67</f>
        <v>3.48542117054284E-15</v>
      </c>
      <c r="K67">
        <f>+wFG_rstar_shock_decomposition!N67</f>
        <v>-8.8446807375296602E-16</v>
      </c>
      <c r="L67">
        <f>+wFG_rstar_shock_decomposition!O67</f>
        <v>2.0574606835246601E-15</v>
      </c>
      <c r="M67">
        <f>+wFG_rstar_shock_decomposition!P67</f>
        <v>8.0171539121929002E-16</v>
      </c>
      <c r="N67">
        <f>+wFG_rstar_shock_decomposition!Q67</f>
        <v>5.0132401098617499E-15</v>
      </c>
      <c r="O67">
        <f>+wFG_rstar_shock_decomposition!R67</f>
        <v>5.6403654139256596E-15</v>
      </c>
      <c r="P67">
        <f>+wFG_rstar_shock_decomposition!S67</f>
        <v>9.8041793689856101E-14</v>
      </c>
      <c r="Q67">
        <f>+wFG_rstar_shock_decomposition!T67</f>
        <v>0.207891588927512</v>
      </c>
      <c r="R67">
        <f>+wFG_rstar_shock_decomposition!U67</f>
        <v>0</v>
      </c>
      <c r="S67">
        <f>+wFG_rstar_shock_decomposition!V67</f>
        <v>-0.26374708205297298</v>
      </c>
      <c r="T67">
        <f>+wFG_rstar_shock_decomposition!W67</f>
        <v>1.26682930583426E-2</v>
      </c>
      <c r="U67" s="8">
        <f>+wFG_rstar_shock_decomposition!D67</f>
        <v>-0.442239846947723</v>
      </c>
      <c r="Y67" s="1">
        <f t="shared" ref="Y67:Y98" si="25">+A67</f>
        <v>45107</v>
      </c>
      <c r="Z67" s="18">
        <f t="shared" ref="Z67:Z130" si="26">+B67</f>
        <v>-0.18290673431329299</v>
      </c>
      <c r="AA67" s="18">
        <f t="shared" ref="AA67:AA130" si="27">+C67</f>
        <v>-0.17310101550182999</v>
      </c>
      <c r="AB67" s="18">
        <f t="shared" ref="AB67:AB130" si="28">+D67</f>
        <v>0.232561079504427</v>
      </c>
      <c r="AC67" s="18">
        <f t="shared" ref="AC67:AC130" si="29">+F67+S67</f>
        <v>-0.50497308092113402</v>
      </c>
      <c r="AD67" s="18">
        <f t="shared" ref="AD67:AD130" si="30">+E67</f>
        <v>-3.4379977701879803E-2</v>
      </c>
      <c r="AE67" s="18">
        <f t="shared" ref="AE67:AE130" si="31">+Q67</f>
        <v>0.207891588927512</v>
      </c>
      <c r="AF67" s="18">
        <f t="shared" ref="AF67:AF130" si="32">+G67</f>
        <v>-2.1880191541809701E-14</v>
      </c>
      <c r="AG67" s="18">
        <f t="shared" ref="AG67:AG130" si="33">+H67</f>
        <v>3.8086657234101801E-14</v>
      </c>
      <c r="AH67" s="18">
        <f t="shared" ref="AH67:AH130" si="34">+SUM(T67,I67:P67)</f>
        <v>1.26682930584572E-2</v>
      </c>
      <c r="AI67" s="18">
        <f t="shared" si="24"/>
        <v>-0.44223984694772434</v>
      </c>
      <c r="AJ67" s="21">
        <f t="shared" ref="AJ67:AJ130" si="35">SUM(AC67+AE67)</f>
        <v>-0.29708149199362199</v>
      </c>
      <c r="AK67" s="21">
        <f t="shared" ref="AK67:AK130" si="36">AB67+AA67+AD67</f>
        <v>2.508008630071721E-2</v>
      </c>
      <c r="AL67" s="21">
        <f t="shared" ref="AL67:AL130" si="37">Z67</f>
        <v>-0.18290673431329299</v>
      </c>
      <c r="AM67" s="21">
        <f t="shared" ref="AM67:AM130" si="38">AH67</f>
        <v>1.26682930584572E-2</v>
      </c>
      <c r="AN67" s="21">
        <f t="shared" ref="AN67:AN130" si="39">SUM(AJ67:AM67)</f>
        <v>-0.44223984694774054</v>
      </c>
      <c r="AO67" s="23">
        <f t="shared" si="17"/>
        <v>-0.83578623711737399</v>
      </c>
      <c r="AP67" s="23">
        <f t="shared" si="18"/>
        <v>2.0073275786674913</v>
      </c>
      <c r="AQ67" s="23">
        <f t="shared" si="19"/>
        <v>-0.16689306205975665</v>
      </c>
      <c r="AR67" s="23">
        <f t="shared" si="20"/>
        <v>-4.6482794903600234E-3</v>
      </c>
      <c r="AS67" s="23">
        <f t="shared" si="21"/>
        <v>1</v>
      </c>
      <c r="AT67" s="18"/>
      <c r="AU67" s="18"/>
      <c r="AV67" s="18"/>
      <c r="AW67" s="18"/>
      <c r="AX67" s="18"/>
    </row>
    <row r="68" spans="1:50">
      <c r="A68" s="1">
        <v>45199</v>
      </c>
      <c r="B68">
        <f>+wFG_rstar_shock_decomposition!E68</f>
        <v>-0.17327065089414501</v>
      </c>
      <c r="C68">
        <f>+wFG_rstar_shock_decomposition!F68</f>
        <v>2.76898209863315E-2</v>
      </c>
      <c r="D68">
        <f>+wFG_rstar_shock_decomposition!G68</f>
        <v>0.38188857174816698</v>
      </c>
      <c r="E68">
        <f>+wFG_rstar_shock_decomposition!H68</f>
        <v>-5.2776747097178701E-2</v>
      </c>
      <c r="F68">
        <f>+wFG_rstar_shock_decomposition!I68</f>
        <v>-0.24600919047844699</v>
      </c>
      <c r="G68">
        <f>+wFG_rstar_shock_decomposition!J68</f>
        <v>-2.17227009755139E-14</v>
      </c>
      <c r="H68">
        <f>+wFG_rstar_shock_decomposition!K68</f>
        <v>3.8660207282593803E-14</v>
      </c>
      <c r="I68">
        <f>+wFG_rstar_shock_decomposition!L68</f>
        <v>6.84416771242102E-16</v>
      </c>
      <c r="J68">
        <f>+wFG_rstar_shock_decomposition!M68</f>
        <v>2.8421585519481901E-15</v>
      </c>
      <c r="K68">
        <f>+wFG_rstar_shock_decomposition!N68</f>
        <v>-2.2205495896558001E-15</v>
      </c>
      <c r="L68">
        <f>+wFG_rstar_shock_decomposition!O68</f>
        <v>9.8340386656749705E-16</v>
      </c>
      <c r="M68">
        <f>+wFG_rstar_shock_decomposition!P68</f>
        <v>-3.39341205814561E-16</v>
      </c>
      <c r="N68">
        <f>+wFG_rstar_shock_decomposition!Q68</f>
        <v>3.6332563835919701E-15</v>
      </c>
      <c r="O68">
        <f>+wFG_rstar_shock_decomposition!R68</f>
        <v>5.1568265766832797E-15</v>
      </c>
      <c r="P68">
        <f>+wFG_rstar_shock_decomposition!S68</f>
        <v>1.02038818848323E-13</v>
      </c>
      <c r="Q68">
        <f>+wFG_rstar_shock_decomposition!T68</f>
        <v>0.192397938057358</v>
      </c>
      <c r="R68">
        <f>+wFG_rstar_shock_decomposition!U68</f>
        <v>0</v>
      </c>
      <c r="S68">
        <f>+wFG_rstar_shock_decomposition!V68</f>
        <v>-0.14004940252071399</v>
      </c>
      <c r="T68">
        <f>+wFG_rstar_shock_decomposition!W68</f>
        <v>1.25147969159079E-2</v>
      </c>
      <c r="U68" s="8">
        <f>+wFG_rstar_shock_decomposition!D68</f>
        <v>2.3851367174090301E-3</v>
      </c>
      <c r="Y68" s="1">
        <f t="shared" si="25"/>
        <v>45199</v>
      </c>
      <c r="Z68" s="18">
        <f t="shared" si="26"/>
        <v>-0.17327065089414501</v>
      </c>
      <c r="AA68" s="18">
        <f t="shared" si="27"/>
        <v>2.76898209863315E-2</v>
      </c>
      <c r="AB68" s="18">
        <f t="shared" si="28"/>
        <v>0.38188857174816698</v>
      </c>
      <c r="AC68" s="18">
        <f t="shared" si="29"/>
        <v>-0.38605859299916101</v>
      </c>
      <c r="AD68" s="18">
        <f t="shared" si="30"/>
        <v>-5.2776747097178701E-2</v>
      </c>
      <c r="AE68" s="18">
        <f t="shared" si="31"/>
        <v>0.192397938057358</v>
      </c>
      <c r="AF68" s="18">
        <f t="shared" si="32"/>
        <v>-2.17227009755139E-14</v>
      </c>
      <c r="AG68" s="18">
        <f t="shared" si="33"/>
        <v>3.8660207282593803E-14</v>
      </c>
      <c r="AH68" s="18">
        <f t="shared" si="34"/>
        <v>1.2514796916020678E-2</v>
      </c>
      <c r="AI68" s="18">
        <f t="shared" si="24"/>
        <v>2.3851367174093779E-3</v>
      </c>
      <c r="AJ68" s="21">
        <f t="shared" si="35"/>
        <v>-0.19366065494180301</v>
      </c>
      <c r="AK68" s="21">
        <f t="shared" si="36"/>
        <v>0.35680164563731975</v>
      </c>
      <c r="AL68" s="21">
        <f t="shared" si="37"/>
        <v>-0.17327065089414501</v>
      </c>
      <c r="AM68" s="21">
        <f t="shared" si="38"/>
        <v>1.2514796916020678E-2</v>
      </c>
      <c r="AN68" s="21">
        <f t="shared" si="39"/>
        <v>2.3851367173924123E-3</v>
      </c>
      <c r="AO68" s="23">
        <f t="shared" ref="AO68:AO131" si="40">(AJ68-AJ67)/($AN68-$AN67)</f>
        <v>0.23260239719167436</v>
      </c>
      <c r="AP68" s="23">
        <f t="shared" ref="AP68:AP131" si="41">(AK68-AK67)/($AN68-$AN67)</f>
        <v>0.7460704448098151</v>
      </c>
      <c r="AQ68" s="23">
        <f t="shared" ref="AQ68:AQ131" si="42">(AL68-AL67)/($AN68-$AN67)</f>
        <v>2.167238408358391E-2</v>
      </c>
      <c r="AR68" s="23">
        <f t="shared" ref="AR68:AR131" si="43">(AM68-AM67)/($AN68-$AN67)</f>
        <v>-3.4522608507336368E-4</v>
      </c>
      <c r="AS68" s="23">
        <f t="shared" ref="AS68:AS131" si="44">(AN68-AN67)/($AN68-$AN67)</f>
        <v>1</v>
      </c>
      <c r="AT68" s="18"/>
      <c r="AU68" s="18"/>
      <c r="AV68" s="18"/>
      <c r="AW68" s="18"/>
      <c r="AX68" s="18"/>
    </row>
    <row r="69" spans="1:50">
      <c r="A69" s="1">
        <v>45291</v>
      </c>
      <c r="B69">
        <f>+wFG_rstar_shock_decomposition!E69</f>
        <v>-0.173017359007167</v>
      </c>
      <c r="C69">
        <f>+wFG_rstar_shock_decomposition!F69</f>
        <v>1.28054676815732E-2</v>
      </c>
      <c r="D69">
        <f>+wFG_rstar_shock_decomposition!G69</f>
        <v>0.35780253944451301</v>
      </c>
      <c r="E69">
        <f>+wFG_rstar_shock_decomposition!H69</f>
        <v>-4.5924833188823497E-2</v>
      </c>
      <c r="F69">
        <f>+wFG_rstar_shock_decomposition!I69</f>
        <v>-0.27315676513517001</v>
      </c>
      <c r="G69">
        <f>+wFG_rstar_shock_decomposition!J69</f>
        <v>-2.1076980258482201E-14</v>
      </c>
      <c r="H69">
        <f>+wFG_rstar_shock_decomposition!K69</f>
        <v>3.9154078594620997E-14</v>
      </c>
      <c r="I69">
        <f>+wFG_rstar_shock_decomposition!L69</f>
        <v>5.7474899660091896E-16</v>
      </c>
      <c r="J69">
        <f>+wFG_rstar_shock_decomposition!M69</f>
        <v>2.8135479572808001E-15</v>
      </c>
      <c r="K69">
        <f>+wFG_rstar_shock_decomposition!N69</f>
        <v>-2.3524691178354898E-15</v>
      </c>
      <c r="L69">
        <f>+wFG_rstar_shock_decomposition!O69</f>
        <v>9.7227419775324304E-16</v>
      </c>
      <c r="M69">
        <f>+wFG_rstar_shock_decomposition!P69</f>
        <v>2.0328293755423501E-16</v>
      </c>
      <c r="N69">
        <f>+wFG_rstar_shock_decomposition!Q69</f>
        <v>4.2395561291874399E-15</v>
      </c>
      <c r="O69">
        <f>+wFG_rstar_shock_decomposition!R69</f>
        <v>5.5838669101554698E-15</v>
      </c>
      <c r="P69">
        <f>+wFG_rstar_shock_decomposition!S69</f>
        <v>1.02111835371659E-13</v>
      </c>
      <c r="Q69">
        <f>+wFG_rstar_shock_decomposition!T69</f>
        <v>0.165478383348337</v>
      </c>
      <c r="R69">
        <f>+wFG_rstar_shock_decomposition!U69</f>
        <v>0</v>
      </c>
      <c r="S69">
        <f>+wFG_rstar_shock_decomposition!V69</f>
        <v>-0.18625791696778901</v>
      </c>
      <c r="T69">
        <f>+wFG_rstar_shock_decomposition!W69</f>
        <v>1.2363268617750601E-2</v>
      </c>
      <c r="U69" s="8">
        <f>+wFG_rstar_shock_decomposition!D69</f>
        <v>-0.129907215206642</v>
      </c>
      <c r="Y69" s="1">
        <f t="shared" si="25"/>
        <v>45291</v>
      </c>
      <c r="Z69" s="18">
        <f t="shared" si="26"/>
        <v>-0.173017359007167</v>
      </c>
      <c r="AA69" s="18">
        <f t="shared" si="27"/>
        <v>1.28054676815732E-2</v>
      </c>
      <c r="AB69" s="18">
        <f t="shared" si="28"/>
        <v>0.35780253944451301</v>
      </c>
      <c r="AC69" s="18">
        <f t="shared" si="29"/>
        <v>-0.45941468210295899</v>
      </c>
      <c r="AD69" s="18">
        <f t="shared" si="30"/>
        <v>-4.5924833188823497E-2</v>
      </c>
      <c r="AE69" s="18">
        <f t="shared" si="31"/>
        <v>0.165478383348337</v>
      </c>
      <c r="AF69" s="18">
        <f t="shared" si="32"/>
        <v>-2.1076980258482201E-14</v>
      </c>
      <c r="AG69" s="18">
        <f t="shared" si="33"/>
        <v>3.9154078594620997E-14</v>
      </c>
      <c r="AH69" s="18">
        <f t="shared" si="34"/>
        <v>1.2363268617864746E-2</v>
      </c>
      <c r="AI69" s="18">
        <f t="shared" si="24"/>
        <v>-0.12990721520664342</v>
      </c>
      <c r="AJ69" s="21">
        <f t="shared" si="35"/>
        <v>-0.29393629875462202</v>
      </c>
      <c r="AK69" s="21">
        <f t="shared" si="36"/>
        <v>0.3246831739372627</v>
      </c>
      <c r="AL69" s="21">
        <f t="shared" si="37"/>
        <v>-0.173017359007167</v>
      </c>
      <c r="AM69" s="21">
        <f t="shared" si="38"/>
        <v>1.2363268617864746E-2</v>
      </c>
      <c r="AN69" s="21">
        <f t="shared" si="39"/>
        <v>-0.12990721520666157</v>
      </c>
      <c r="AO69" s="23">
        <f t="shared" si="40"/>
        <v>0.75798519229883343</v>
      </c>
      <c r="AP69" s="23">
        <f t="shared" si="41"/>
        <v>0.2427840402935427</v>
      </c>
      <c r="AQ69" s="23">
        <f t="shared" si="42"/>
        <v>-1.9146374170096903E-3</v>
      </c>
      <c r="AR69" s="23">
        <f t="shared" si="43"/>
        <v>1.1454048246335579E-3</v>
      </c>
      <c r="AS69" s="23">
        <f t="shared" si="44"/>
        <v>1</v>
      </c>
      <c r="AT69" s="18"/>
      <c r="AU69" s="18"/>
      <c r="AV69" s="18"/>
      <c r="AW69" s="18"/>
      <c r="AX69" s="18"/>
    </row>
    <row r="70" spans="1:50">
      <c r="A70" s="1">
        <v>45382</v>
      </c>
      <c r="B70">
        <f>+wFG_rstar_shock_decomposition!E70</f>
        <v>-0.18225651324893299</v>
      </c>
      <c r="C70">
        <f>+wFG_rstar_shock_decomposition!F70</f>
        <v>-2.24714031504188E-2</v>
      </c>
      <c r="D70">
        <f>+wFG_rstar_shock_decomposition!G70</f>
        <v>0.37466533133736102</v>
      </c>
      <c r="E70">
        <f>+wFG_rstar_shock_decomposition!H70</f>
        <v>-1.35602103590377E-2</v>
      </c>
      <c r="F70">
        <f>+wFG_rstar_shock_decomposition!I70</f>
        <v>-0.29194409406837801</v>
      </c>
      <c r="G70">
        <f>+wFG_rstar_shock_decomposition!J70</f>
        <v>-2.2486432440819001E-14</v>
      </c>
      <c r="H70">
        <f>+wFG_rstar_shock_decomposition!K70</f>
        <v>3.8939821739521199E-14</v>
      </c>
      <c r="I70">
        <f>+wFG_rstar_shock_decomposition!L70</f>
        <v>2.0112718454962699E-17</v>
      </c>
      <c r="J70">
        <f>+wFG_rstar_shock_decomposition!M70</f>
        <v>2.5625567648463999E-15</v>
      </c>
      <c r="K70">
        <f>+wFG_rstar_shock_decomposition!N70</f>
        <v>-2.59190389563909E-15</v>
      </c>
      <c r="L70">
        <f>+wFG_rstar_shock_decomposition!O70</f>
        <v>3.5613228951090901E-16</v>
      </c>
      <c r="M70">
        <f>+wFG_rstar_shock_decomposition!P70</f>
        <v>-5.9116572693215995E-16</v>
      </c>
      <c r="N70">
        <f>+wFG_rstar_shock_decomposition!Q70</f>
        <v>3.4028781557782501E-15</v>
      </c>
      <c r="O70">
        <f>+wFG_rstar_shock_decomposition!R70</f>
        <v>5.3631613014484898E-15</v>
      </c>
      <c r="P70">
        <f>+wFG_rstar_shock_decomposition!S70</f>
        <v>9.8488717361344404E-14</v>
      </c>
      <c r="Q70">
        <f>+wFG_rstar_shock_decomposition!T70</f>
        <v>0.164524636966671</v>
      </c>
      <c r="R70">
        <f>+wFG_rstar_shock_decomposition!U70</f>
        <v>0</v>
      </c>
      <c r="S70">
        <f>+wFG_rstar_shock_decomposition!V70</f>
        <v>5.7055629443233799E-3</v>
      </c>
      <c r="T70">
        <f>+wFG_rstar_shock_decomposition!W70</f>
        <v>1.2213681233914499E-2</v>
      </c>
      <c r="U70" s="8">
        <f>+wFG_rstar_shock_decomposition!D70</f>
        <v>4.6876991655627497E-2</v>
      </c>
      <c r="Y70" s="1">
        <f t="shared" si="25"/>
        <v>45382</v>
      </c>
      <c r="Z70" s="18">
        <f t="shared" si="26"/>
        <v>-0.18225651324893299</v>
      </c>
      <c r="AA70" s="18">
        <f t="shared" si="27"/>
        <v>-2.24714031504188E-2</v>
      </c>
      <c r="AB70" s="18">
        <f t="shared" si="28"/>
        <v>0.37466533133736102</v>
      </c>
      <c r="AC70" s="18">
        <f t="shared" si="29"/>
        <v>-0.28623853112405462</v>
      </c>
      <c r="AD70" s="18">
        <f t="shared" si="30"/>
        <v>-1.35602103590377E-2</v>
      </c>
      <c r="AE70" s="18">
        <f t="shared" si="31"/>
        <v>0.164524636966671</v>
      </c>
      <c r="AF70" s="18">
        <f t="shared" si="32"/>
        <v>-2.2486432440819001E-14</v>
      </c>
      <c r="AG70" s="18">
        <f t="shared" si="33"/>
        <v>3.8939821739521199E-14</v>
      </c>
      <c r="AH70" s="18">
        <f t="shared" si="34"/>
        <v>1.2213681234021511E-2</v>
      </c>
      <c r="AI70" s="18">
        <f t="shared" si="24"/>
        <v>4.6876991655625866E-2</v>
      </c>
      <c r="AJ70" s="21">
        <f t="shared" si="35"/>
        <v>-0.12171389415738362</v>
      </c>
      <c r="AK70" s="21">
        <f t="shared" si="36"/>
        <v>0.33863371782790452</v>
      </c>
      <c r="AL70" s="21">
        <f t="shared" si="37"/>
        <v>-0.18225651324893299</v>
      </c>
      <c r="AM70" s="21">
        <f t="shared" si="38"/>
        <v>1.2213681234021511E-2</v>
      </c>
      <c r="AN70" s="21">
        <f t="shared" si="39"/>
        <v>4.6876991655609421E-2</v>
      </c>
      <c r="AO70" s="23">
        <f t="shared" si="40"/>
        <v>0.97419564594598318</v>
      </c>
      <c r="AP70" s="23">
        <f t="shared" si="41"/>
        <v>7.891284033935457E-2</v>
      </c>
      <c r="AQ70" s="23">
        <f t="shared" si="42"/>
        <v>-5.2262328212180374E-2</v>
      </c>
      <c r="AR70" s="23">
        <f t="shared" si="43"/>
        <v>-8.4615807315737844E-4</v>
      </c>
      <c r="AS70" s="23">
        <f t="shared" si="44"/>
        <v>1</v>
      </c>
      <c r="AT70" s="18"/>
      <c r="AU70" s="18"/>
      <c r="AV70" s="18"/>
      <c r="AW70" s="18"/>
      <c r="AX70" s="18"/>
    </row>
    <row r="71" spans="1:50">
      <c r="A71" s="1">
        <v>45473</v>
      </c>
      <c r="B71">
        <f>+wFG_rstar_shock_decomposition!E71</f>
        <v>-0.18375688302281101</v>
      </c>
      <c r="C71">
        <f>+wFG_rstar_shock_decomposition!F71</f>
        <v>-9.4500506641697096E-2</v>
      </c>
      <c r="D71">
        <f>+wFG_rstar_shock_decomposition!G71</f>
        <v>0.31979034430031</v>
      </c>
      <c r="E71">
        <f>+wFG_rstar_shock_decomposition!H71</f>
        <v>-2.7945953294800301E-2</v>
      </c>
      <c r="F71">
        <f>+wFG_rstar_shock_decomposition!I71</f>
        <v>-0.30476547967551798</v>
      </c>
      <c r="G71">
        <f>+wFG_rstar_shock_decomposition!J71</f>
        <v>-2.24107890511158E-14</v>
      </c>
      <c r="H71">
        <f>+wFG_rstar_shock_decomposition!K71</f>
        <v>3.9698738026061002E-14</v>
      </c>
      <c r="I71">
        <f>+wFG_rstar_shock_decomposition!L71</f>
        <v>-6.2852771521553297E-16</v>
      </c>
      <c r="J71">
        <f>+wFG_rstar_shock_decomposition!M71</f>
        <v>2.82145403538167E-15</v>
      </c>
      <c r="K71">
        <f>+wFG_rstar_shock_decomposition!N71</f>
        <v>-1.5299776244675401E-15</v>
      </c>
      <c r="L71">
        <f>+wFG_rstar_shock_decomposition!O71</f>
        <v>1.39924745678737E-15</v>
      </c>
      <c r="M71">
        <f>+wFG_rstar_shock_decomposition!P71</f>
        <v>4.1861738812215001E-16</v>
      </c>
      <c r="N71">
        <f>+wFG_rstar_shock_decomposition!Q71</f>
        <v>3.8955025918790302E-15</v>
      </c>
      <c r="O71">
        <f>+wFG_rstar_shock_decomposition!R71</f>
        <v>5.5901826295546604E-15</v>
      </c>
      <c r="P71">
        <f>+wFG_rstar_shock_decomposition!S71</f>
        <v>9.8185521111863595E-14</v>
      </c>
      <c r="Q71">
        <f>+wFG_rstar_shock_decomposition!T71</f>
        <v>0.112218444218849</v>
      </c>
      <c r="R71">
        <f>+wFG_rstar_shock_decomposition!U71</f>
        <v>0</v>
      </c>
      <c r="S71">
        <f>+wFG_rstar_shock_decomposition!V71</f>
        <v>-0.167823145546942</v>
      </c>
      <c r="T71">
        <f>+wFG_rstar_shock_decomposition!W71</f>
        <v>1.20660082186996E-2</v>
      </c>
      <c r="U71" s="8">
        <f>+wFG_rstar_shock_decomposition!D71</f>
        <v>-0.33471717144378099</v>
      </c>
      <c r="Y71" s="1">
        <f t="shared" si="25"/>
        <v>45473</v>
      </c>
      <c r="Z71" s="18">
        <f t="shared" si="26"/>
        <v>-0.18375688302281101</v>
      </c>
      <c r="AA71" s="18">
        <f t="shared" si="27"/>
        <v>-9.4500506641697096E-2</v>
      </c>
      <c r="AB71" s="18">
        <f t="shared" si="28"/>
        <v>0.31979034430031</v>
      </c>
      <c r="AC71" s="18">
        <f t="shared" si="29"/>
        <v>-0.47258862522245998</v>
      </c>
      <c r="AD71" s="18">
        <f t="shared" si="30"/>
        <v>-2.7945953294800301E-2</v>
      </c>
      <c r="AE71" s="18">
        <f t="shared" si="31"/>
        <v>0.112218444218849</v>
      </c>
      <c r="AF71" s="18">
        <f t="shared" si="32"/>
        <v>-2.24107890511158E-14</v>
      </c>
      <c r="AG71" s="18">
        <f t="shared" si="33"/>
        <v>3.9698738026061002E-14</v>
      </c>
      <c r="AH71" s="18">
        <f t="shared" si="34"/>
        <v>1.2066008218809753E-2</v>
      </c>
      <c r="AI71" s="18">
        <f t="shared" si="24"/>
        <v>-0.33471717144378238</v>
      </c>
      <c r="AJ71" s="21">
        <f t="shared" si="35"/>
        <v>-0.36037018100361096</v>
      </c>
      <c r="AK71" s="21">
        <f t="shared" si="36"/>
        <v>0.19734388436381262</v>
      </c>
      <c r="AL71" s="21">
        <f t="shared" si="37"/>
        <v>-0.18375688302281101</v>
      </c>
      <c r="AM71" s="21">
        <f t="shared" si="38"/>
        <v>1.2066008218809753E-2</v>
      </c>
      <c r="AN71" s="21">
        <f t="shared" si="39"/>
        <v>-0.33471717144379959</v>
      </c>
      <c r="AO71" s="23">
        <f t="shared" si="40"/>
        <v>0.62541912304894198</v>
      </c>
      <c r="AP71" s="23">
        <f t="shared" si="41"/>
        <v>0.37026204047907441</v>
      </c>
      <c r="AQ71" s="23">
        <f t="shared" si="42"/>
        <v>3.9318467601590582E-3</v>
      </c>
      <c r="AR71" s="23">
        <f t="shared" si="43"/>
        <v>3.8698971182451726E-4</v>
      </c>
      <c r="AS71" s="23">
        <f t="shared" si="44"/>
        <v>1</v>
      </c>
      <c r="AT71" s="18"/>
      <c r="AU71" s="18"/>
      <c r="AV71" s="18"/>
      <c r="AW71" s="18"/>
      <c r="AX71" s="18"/>
    </row>
    <row r="72" spans="1:50">
      <c r="A72" s="1">
        <v>45565</v>
      </c>
      <c r="B72">
        <f>+wFG_rstar_shock_decomposition!E72</f>
        <v>-0.19188343666194799</v>
      </c>
      <c r="C72">
        <f>+wFG_rstar_shock_decomposition!F72</f>
        <v>-0.154932393131886</v>
      </c>
      <c r="D72">
        <f>+wFG_rstar_shock_decomposition!G72</f>
        <v>0.273651245990018</v>
      </c>
      <c r="E72">
        <f>+wFG_rstar_shock_decomposition!H72</f>
        <v>-2.9170070590070301E-2</v>
      </c>
      <c r="F72">
        <f>+wFG_rstar_shock_decomposition!I72</f>
        <v>-0.31110182694439897</v>
      </c>
      <c r="G72">
        <f>+wFG_rstar_shock_decomposition!J72</f>
        <v>-2.21469824987669E-14</v>
      </c>
      <c r="H72">
        <f>+wFG_rstar_shock_decomposition!K72</f>
        <v>4.0537499580228702E-14</v>
      </c>
      <c r="I72">
        <f>+wFG_rstar_shock_decomposition!L72</f>
        <v>-1.44419686439848E-15</v>
      </c>
      <c r="J72">
        <f>+wFG_rstar_shock_decomposition!M72</f>
        <v>2.93032905003664E-15</v>
      </c>
      <c r="K72">
        <f>+wFG_rstar_shock_decomposition!N72</f>
        <v>-1.30630085037055E-15</v>
      </c>
      <c r="L72">
        <f>+wFG_rstar_shock_decomposition!O72</f>
        <v>2.1956971690414499E-15</v>
      </c>
      <c r="M72">
        <f>+wFG_rstar_shock_decomposition!P72</f>
        <v>1.13652631006834E-15</v>
      </c>
      <c r="N72">
        <f>+wFG_rstar_shock_decomposition!Q72</f>
        <v>4.2574545558243002E-15</v>
      </c>
      <c r="O72">
        <f>+wFG_rstar_shock_decomposition!R72</f>
        <v>5.8259256103454102E-15</v>
      </c>
      <c r="P72">
        <f>+wFG_rstar_shock_decomposition!S72</f>
        <v>9.7737055826856197E-14</v>
      </c>
      <c r="Q72">
        <f>+wFG_rstar_shock_decomposition!T72</f>
        <v>9.5232374820941906E-2</v>
      </c>
      <c r="R72">
        <f>+wFG_rstar_shock_decomposition!U72</f>
        <v>0</v>
      </c>
      <c r="S72">
        <f>+wFG_rstar_shock_decomposition!V72</f>
        <v>-0.26597354015729602</v>
      </c>
      <c r="T72">
        <f>+wFG_rstar_shock_decomposition!W72</f>
        <v>1.1920223405315299E-2</v>
      </c>
      <c r="U72" s="8">
        <f>+wFG_rstar_shock_decomposition!D72</f>
        <v>-0.57225742326919304</v>
      </c>
      <c r="Y72" s="1">
        <f t="shared" si="25"/>
        <v>45565</v>
      </c>
      <c r="Z72" s="18">
        <f t="shared" si="26"/>
        <v>-0.19188343666194799</v>
      </c>
      <c r="AA72" s="18">
        <f t="shared" si="27"/>
        <v>-0.154932393131886</v>
      </c>
      <c r="AB72" s="18">
        <f t="shared" si="28"/>
        <v>0.273651245990018</v>
      </c>
      <c r="AC72" s="18">
        <f t="shared" si="29"/>
        <v>-0.57707536710169505</v>
      </c>
      <c r="AD72" s="18">
        <f t="shared" si="30"/>
        <v>-2.9170070590070301E-2</v>
      </c>
      <c r="AE72" s="18">
        <f t="shared" si="31"/>
        <v>9.5232374820941906E-2</v>
      </c>
      <c r="AF72" s="18">
        <f t="shared" si="32"/>
        <v>-2.21469824987669E-14</v>
      </c>
      <c r="AG72" s="18">
        <f t="shared" si="33"/>
        <v>4.0537499580228702E-14</v>
      </c>
      <c r="AH72" s="18">
        <f t="shared" si="34"/>
        <v>1.192022340542663E-2</v>
      </c>
      <c r="AI72" s="18">
        <f t="shared" si="24"/>
        <v>-0.57225742326919427</v>
      </c>
      <c r="AJ72" s="21">
        <f t="shared" si="35"/>
        <v>-0.48184299228075311</v>
      </c>
      <c r="AK72" s="21">
        <f t="shared" si="36"/>
        <v>8.9548782268061691E-2</v>
      </c>
      <c r="AL72" s="21">
        <f t="shared" si="37"/>
        <v>-0.19188343666194799</v>
      </c>
      <c r="AM72" s="21">
        <f t="shared" si="38"/>
        <v>1.192022340542663E-2</v>
      </c>
      <c r="AN72" s="21">
        <f t="shared" si="39"/>
        <v>-0.57225742326921281</v>
      </c>
      <c r="AO72" s="23">
        <f t="shared" si="40"/>
        <v>0.51137779952520201</v>
      </c>
      <c r="AP72" s="23">
        <f t="shared" si="41"/>
        <v>0.45379720391547751</v>
      </c>
      <c r="AQ72" s="23">
        <f t="shared" si="42"/>
        <v>3.4211269781383453E-2</v>
      </c>
      <c r="AR72" s="23">
        <f t="shared" si="43"/>
        <v>6.1372677793686563E-4</v>
      </c>
      <c r="AS72" s="23">
        <f t="shared" si="44"/>
        <v>1</v>
      </c>
      <c r="AT72" s="18"/>
      <c r="AU72" s="18"/>
      <c r="AV72" s="18"/>
      <c r="AW72" s="18"/>
      <c r="AX72" s="18"/>
    </row>
    <row r="73" spans="1:50">
      <c r="A73" s="1">
        <v>45657</v>
      </c>
      <c r="B73">
        <f>+wFG_rstar_shock_decomposition!E73</f>
        <v>-0.189659205835919</v>
      </c>
      <c r="C73">
        <f>+wFG_rstar_shock_decomposition!F73</f>
        <v>-0.153383566285893</v>
      </c>
      <c r="D73">
        <f>+wFG_rstar_shock_decomposition!G73</f>
        <v>0.27070547089783797</v>
      </c>
      <c r="E73">
        <f>+wFG_rstar_shock_decomposition!H73</f>
        <v>-3.3458911614965697E-2</v>
      </c>
      <c r="F73">
        <f>+wFG_rstar_shock_decomposition!I73</f>
        <v>-0.30331991799463698</v>
      </c>
      <c r="G73">
        <f>+wFG_rstar_shock_decomposition!J73</f>
        <v>-2.1803529188159499E-14</v>
      </c>
      <c r="H73">
        <f>+wFG_rstar_shock_decomposition!K73</f>
        <v>4.0999910242542599E-14</v>
      </c>
      <c r="I73">
        <f>+wFG_rstar_shock_decomposition!L73</f>
        <v>-1.40050701209614E-15</v>
      </c>
      <c r="J73">
        <f>+wFG_rstar_shock_decomposition!M73</f>
        <v>2.89287044608248E-15</v>
      </c>
      <c r="K73">
        <f>+wFG_rstar_shock_decomposition!N73</f>
        <v>-1.31502615234535E-15</v>
      </c>
      <c r="L73">
        <f>+wFG_rstar_shock_decomposition!O73</f>
        <v>2.1586128823062499E-15</v>
      </c>
      <c r="M73">
        <f>+wFG_rstar_shock_decomposition!P73</f>
        <v>1.10691290213815E-15</v>
      </c>
      <c r="N73">
        <f>+wFG_rstar_shock_decomposition!Q73</f>
        <v>4.2110532198212203E-15</v>
      </c>
      <c r="O73">
        <f>+wFG_rstar_shock_decomposition!R73</f>
        <v>5.7861279973092802E-15</v>
      </c>
      <c r="P73">
        <f>+wFG_rstar_shock_decomposition!S73</f>
        <v>9.7763225071504206E-14</v>
      </c>
      <c r="Q73">
        <f>+wFG_rstar_shock_decomposition!T73</f>
        <v>8.9719402389175099E-2</v>
      </c>
      <c r="R73">
        <f>+wFG_rstar_shock_decomposition!U73</f>
        <v>0</v>
      </c>
      <c r="S73">
        <f>+wFG_rstar_shock_decomposition!V73</f>
        <v>-0.26299425783848601</v>
      </c>
      <c r="T73">
        <f>+wFG_rstar_shock_decomposition!W73</f>
        <v>1.1776301000593599E-2</v>
      </c>
      <c r="U73" s="8">
        <f>+wFG_rstar_shock_decomposition!D73</f>
        <v>-0.57061468528216197</v>
      </c>
      <c r="Y73" s="1">
        <f t="shared" si="25"/>
        <v>45657</v>
      </c>
      <c r="Z73" s="18">
        <f t="shared" si="26"/>
        <v>-0.189659205835919</v>
      </c>
      <c r="AA73" s="18">
        <f t="shared" si="27"/>
        <v>-0.153383566285893</v>
      </c>
      <c r="AB73" s="18">
        <f t="shared" si="28"/>
        <v>0.27070547089783797</v>
      </c>
      <c r="AC73" s="18">
        <f t="shared" si="29"/>
        <v>-0.56631417583312293</v>
      </c>
      <c r="AD73" s="18">
        <f t="shared" si="30"/>
        <v>-3.3458911614965697E-2</v>
      </c>
      <c r="AE73" s="18">
        <f t="shared" si="31"/>
        <v>8.9719402389175099E-2</v>
      </c>
      <c r="AF73" s="18">
        <f t="shared" si="32"/>
        <v>-2.1803529188159499E-14</v>
      </c>
      <c r="AG73" s="18">
        <f t="shared" si="33"/>
        <v>4.0999910242542599E-14</v>
      </c>
      <c r="AH73" s="18">
        <f t="shared" si="34"/>
        <v>1.1776301000704804E-2</v>
      </c>
      <c r="AI73" s="18">
        <f t="shared" si="24"/>
        <v>-0.57061468528216364</v>
      </c>
      <c r="AJ73" s="21">
        <f t="shared" si="35"/>
        <v>-0.47659477344394785</v>
      </c>
      <c r="AK73" s="21">
        <f t="shared" si="36"/>
        <v>8.3862992996979274E-2</v>
      </c>
      <c r="AL73" s="21">
        <f t="shared" si="37"/>
        <v>-0.189659205835919</v>
      </c>
      <c r="AM73" s="21">
        <f t="shared" si="38"/>
        <v>1.1776301000704804E-2</v>
      </c>
      <c r="AN73" s="21">
        <f t="shared" si="39"/>
        <v>-0.57061468528218273</v>
      </c>
      <c r="AO73" s="23">
        <f t="shared" si="40"/>
        <v>3.1947997052734998</v>
      </c>
      <c r="AP73" s="23">
        <f t="shared" si="41"/>
        <v>-3.4611662456054995</v>
      </c>
      <c r="AQ73" s="23">
        <f t="shared" si="42"/>
        <v>1.3539778367518016</v>
      </c>
      <c r="AR73" s="23">
        <f t="shared" si="43"/>
        <v>-8.7611296419842194E-2</v>
      </c>
      <c r="AS73" s="23">
        <f t="shared" si="44"/>
        <v>1</v>
      </c>
      <c r="AT73" s="18"/>
      <c r="AU73" s="18"/>
      <c r="AV73" s="18"/>
      <c r="AW73" s="18"/>
      <c r="AX73" s="18"/>
    </row>
    <row r="74" spans="1:50">
      <c r="A74" s="1">
        <v>45747</v>
      </c>
      <c r="B74">
        <f>+wFG_rstar_shock_decomposition!E74</f>
        <v>-0.18744074218276599</v>
      </c>
      <c r="C74">
        <f>+wFG_rstar_shock_decomposition!F74</f>
        <v>-0.15184998866115601</v>
      </c>
      <c r="D74">
        <f>+wFG_rstar_shock_decomposition!G74</f>
        <v>0.26785264575203499</v>
      </c>
      <c r="E74">
        <f>+wFG_rstar_shock_decomposition!H74</f>
        <v>-3.7167146911832802E-2</v>
      </c>
      <c r="F74">
        <f>+wFG_rstar_shock_decomposition!I74</f>
        <v>-0.29509439893802297</v>
      </c>
      <c r="G74">
        <f>+wFG_rstar_shock_decomposition!J74</f>
        <v>-2.1450908426621399E-14</v>
      </c>
      <c r="H74">
        <f>+wFG_rstar_shock_decomposition!K74</f>
        <v>4.1442486555669701E-14</v>
      </c>
      <c r="I74">
        <f>+wFG_rstar_shock_decomposition!L74</f>
        <v>-1.36094735395031E-15</v>
      </c>
      <c r="J74">
        <f>+wFG_rstar_shock_decomposition!M74</f>
        <v>2.8546517088600499E-15</v>
      </c>
      <c r="K74">
        <f>+wFG_rstar_shock_decomposition!N74</f>
        <v>-1.3228647767400099E-15</v>
      </c>
      <c r="L74">
        <f>+wFG_rstar_shock_decomposition!O74</f>
        <v>2.1220433058838901E-15</v>
      </c>
      <c r="M74">
        <f>+wFG_rstar_shock_decomposition!P74</f>
        <v>1.0781908356884599E-15</v>
      </c>
      <c r="N74">
        <f>+wFG_rstar_shock_decomposition!Q74</f>
        <v>4.16429154414319E-15</v>
      </c>
      <c r="O74">
        <f>+wFG_rstar_shock_decomposition!R74</f>
        <v>5.7441757771442898E-15</v>
      </c>
      <c r="P74">
        <f>+wFG_rstar_shock_decomposition!S74</f>
        <v>9.7779284669593104E-14</v>
      </c>
      <c r="Q74">
        <f>+wFG_rstar_shock_decomposition!T74</f>
        <v>8.4764872434021296E-2</v>
      </c>
      <c r="R74">
        <f>+wFG_rstar_shock_decomposition!U74</f>
        <v>0</v>
      </c>
      <c r="S74">
        <f>+wFG_rstar_shock_decomposition!V74</f>
        <v>-0.26011499896624302</v>
      </c>
      <c r="T74">
        <f>+wFG_rstar_shock_decomposition!W74</f>
        <v>1.1634215579764901E-2</v>
      </c>
      <c r="U74" s="8">
        <f>+wFG_rstar_shock_decomposition!D74</f>
        <v>-0.56741554189406695</v>
      </c>
      <c r="Y74" s="1">
        <f t="shared" si="25"/>
        <v>45747</v>
      </c>
      <c r="Z74" s="18">
        <f t="shared" si="26"/>
        <v>-0.18744074218276599</v>
      </c>
      <c r="AA74" s="18">
        <f t="shared" si="27"/>
        <v>-0.15184998866115601</v>
      </c>
      <c r="AB74" s="18">
        <f t="shared" si="28"/>
        <v>0.26785264575203499</v>
      </c>
      <c r="AC74" s="18">
        <f t="shared" si="29"/>
        <v>-0.55520939790426604</v>
      </c>
      <c r="AD74" s="18">
        <f t="shared" si="30"/>
        <v>-3.7167146911832802E-2</v>
      </c>
      <c r="AE74" s="18">
        <f t="shared" si="31"/>
        <v>8.4764872434021296E-2</v>
      </c>
      <c r="AF74" s="18">
        <f t="shared" si="32"/>
        <v>-2.1450908426621399E-14</v>
      </c>
      <c r="AG74" s="18">
        <f t="shared" si="33"/>
        <v>4.1442486555669701E-14</v>
      </c>
      <c r="AH74" s="18">
        <f t="shared" si="34"/>
        <v>1.163421557987596E-2</v>
      </c>
      <c r="AI74" s="18">
        <f t="shared" si="24"/>
        <v>-0.56741554189406851</v>
      </c>
      <c r="AJ74" s="21">
        <f t="shared" si="35"/>
        <v>-0.47044452547024473</v>
      </c>
      <c r="AK74" s="21">
        <f t="shared" si="36"/>
        <v>7.8835510179046178E-2</v>
      </c>
      <c r="AL74" s="21">
        <f t="shared" si="37"/>
        <v>-0.18744074218276599</v>
      </c>
      <c r="AM74" s="21">
        <f t="shared" si="38"/>
        <v>1.163421557987596E-2</v>
      </c>
      <c r="AN74" s="21">
        <f t="shared" si="39"/>
        <v>-0.5674155418940886</v>
      </c>
      <c r="AO74" s="23">
        <f t="shared" si="40"/>
        <v>1.9224671193519376</v>
      </c>
      <c r="AP74" s="23">
        <f t="shared" si="41"/>
        <v>-1.5715090597824661</v>
      </c>
      <c r="AQ74" s="23">
        <f t="shared" si="42"/>
        <v>0.69345552356583973</v>
      </c>
      <c r="AR74" s="23">
        <f t="shared" si="43"/>
        <v>-4.4413583135293831E-2</v>
      </c>
      <c r="AS74" s="23">
        <f t="shared" si="44"/>
        <v>1</v>
      </c>
      <c r="AT74" s="18"/>
      <c r="AU74" s="18"/>
      <c r="AV74" s="18"/>
      <c r="AW74" s="18"/>
      <c r="AX74" s="18"/>
    </row>
    <row r="75" spans="1:50">
      <c r="A75" s="1">
        <v>45838</v>
      </c>
      <c r="B75">
        <f>+wFG_rstar_shock_decomposition!E75</f>
        <v>-0.18523233876197001</v>
      </c>
      <c r="C75">
        <f>+wFG_rstar_shock_decomposition!F75</f>
        <v>-0.15033162272271899</v>
      </c>
      <c r="D75">
        <f>+wFG_rstar_shock_decomposition!G75</f>
        <v>0.26507257694067898</v>
      </c>
      <c r="E75">
        <f>+wFG_rstar_shock_decomposition!H75</f>
        <v>-4.0344708865340598E-2</v>
      </c>
      <c r="F75">
        <f>+wFG_rstar_shock_decomposition!I75</f>
        <v>-0.28651298424222099</v>
      </c>
      <c r="G75">
        <f>+wFG_rstar_shock_decomposition!J75</f>
        <v>-2.1090147215265301E-14</v>
      </c>
      <c r="H75">
        <f>+wFG_rstar_shock_decomposition!K75</f>
        <v>4.18659795462736E-14</v>
      </c>
      <c r="I75">
        <f>+wFG_rstar_shock_decomposition!L75</f>
        <v>-1.32533722762361E-15</v>
      </c>
      <c r="J75">
        <f>+wFG_rstar_shock_decomposition!M75</f>
        <v>2.8158900377318798E-15</v>
      </c>
      <c r="K75">
        <f>+wFG_rstar_shock_decomposition!N75</f>
        <v>-1.3293936439020601E-15</v>
      </c>
      <c r="L75">
        <f>+wFG_rstar_shock_decomposition!O75</f>
        <v>2.0863366015562401E-15</v>
      </c>
      <c r="M75">
        <f>+wFG_rstar_shock_decomposition!P75</f>
        <v>1.0507218716132901E-15</v>
      </c>
      <c r="N75">
        <f>+wFG_rstar_shock_decomposition!Q75</f>
        <v>4.1173765459657903E-15</v>
      </c>
      <c r="O75">
        <f>+wFG_rstar_shock_decomposition!R75</f>
        <v>5.70018846781497E-15</v>
      </c>
      <c r="P75">
        <f>+wFG_rstar_shock_decomposition!S75</f>
        <v>9.7785141653681199E-14</v>
      </c>
      <c r="Q75">
        <f>+wFG_rstar_shock_decomposition!T75</f>
        <v>8.0305545719614804E-2</v>
      </c>
      <c r="R75">
        <f>+wFG_rstar_shock_decomposition!U75</f>
        <v>0</v>
      </c>
      <c r="S75">
        <f>+wFG_rstar_shock_decomposition!V75</f>
        <v>-0.25732012234137702</v>
      </c>
      <c r="T75">
        <f>+wFG_rstar_shock_decomposition!W75</f>
        <v>1.1493942081294201E-2</v>
      </c>
      <c r="U75" s="8">
        <f>+wFG_rstar_shock_decomposition!D75</f>
        <v>-0.56286971219190796</v>
      </c>
      <c r="Y75" s="1">
        <f t="shared" si="25"/>
        <v>45838</v>
      </c>
      <c r="Z75" s="18">
        <f t="shared" si="26"/>
        <v>-0.18523233876197001</v>
      </c>
      <c r="AA75" s="18">
        <f t="shared" si="27"/>
        <v>-0.15033162272271899</v>
      </c>
      <c r="AB75" s="18">
        <f t="shared" si="28"/>
        <v>0.26507257694067898</v>
      </c>
      <c r="AC75" s="18">
        <f t="shared" si="29"/>
        <v>-0.54383310658359796</v>
      </c>
      <c r="AD75" s="18">
        <f t="shared" si="30"/>
        <v>-4.0344708865340598E-2</v>
      </c>
      <c r="AE75" s="18">
        <f t="shared" si="31"/>
        <v>8.0305545719614804E-2</v>
      </c>
      <c r="AF75" s="18">
        <f t="shared" si="32"/>
        <v>-2.1090147215265301E-14</v>
      </c>
      <c r="AG75" s="18">
        <f t="shared" si="33"/>
        <v>4.18659795462736E-14</v>
      </c>
      <c r="AH75" s="18">
        <f t="shared" si="34"/>
        <v>1.1493942081405103E-2</v>
      </c>
      <c r="AI75" s="18">
        <f t="shared" si="24"/>
        <v>-0.56286971219190796</v>
      </c>
      <c r="AJ75" s="21">
        <f t="shared" si="35"/>
        <v>-0.46352756086398317</v>
      </c>
      <c r="AK75" s="21">
        <f t="shared" si="36"/>
        <v>7.4396245352619392E-2</v>
      </c>
      <c r="AL75" s="21">
        <f t="shared" si="37"/>
        <v>-0.18523233876197001</v>
      </c>
      <c r="AM75" s="21">
        <f t="shared" si="38"/>
        <v>1.1493942081405103E-2</v>
      </c>
      <c r="AN75" s="21">
        <f t="shared" si="39"/>
        <v>-0.56286971219192872</v>
      </c>
      <c r="AO75" s="23">
        <f t="shared" si="40"/>
        <v>1.5216066283730487</v>
      </c>
      <c r="AP75" s="23">
        <f t="shared" si="41"/>
        <v>-0.97655766213977002</v>
      </c>
      <c r="AQ75" s="23">
        <f t="shared" si="42"/>
        <v>0.4858086566126063</v>
      </c>
      <c r="AR75" s="23">
        <f t="shared" si="43"/>
        <v>-3.0857622845881668E-2</v>
      </c>
      <c r="AS75" s="23">
        <f t="shared" si="44"/>
        <v>1</v>
      </c>
      <c r="AT75" s="18"/>
      <c r="AU75" s="18"/>
      <c r="AV75" s="18"/>
      <c r="AW75" s="18"/>
      <c r="AX75" s="18"/>
    </row>
    <row r="76" spans="1:50">
      <c r="A76" s="1">
        <v>45930</v>
      </c>
      <c r="B76">
        <f>+wFG_rstar_shock_decomposition!E76</f>
        <v>-0.18303739874705399</v>
      </c>
      <c r="C76">
        <f>+wFG_rstar_shock_decomposition!F76</f>
        <v>-0.14882837602829399</v>
      </c>
      <c r="D76">
        <f>+wFG_rstar_shock_decomposition!G76</f>
        <v>0.26235111769576502</v>
      </c>
      <c r="E76">
        <f>+wFG_rstar_shock_decomposition!H76</f>
        <v>-4.3040141884107597E-2</v>
      </c>
      <c r="F76">
        <f>+wFG_rstar_shock_decomposition!I76</f>
        <v>-0.27765865488206698</v>
      </c>
      <c r="G76">
        <f>+wFG_rstar_shock_decomposition!J76</f>
        <v>-2.0722079366089401E-14</v>
      </c>
      <c r="H76">
        <f>+wFG_rstar_shock_decomposition!K76</f>
        <v>4.2271066709581498E-14</v>
      </c>
      <c r="I76">
        <f>+wFG_rstar_shock_decomposition!L76</f>
        <v>-1.29337933639341E-15</v>
      </c>
      <c r="J76">
        <f>+wFG_rstar_shock_decomposition!M76</f>
        <v>2.7767879701531099E-15</v>
      </c>
      <c r="K76">
        <f>+wFG_rstar_shock_decomposition!N76</f>
        <v>-1.3343021345260901E-15</v>
      </c>
      <c r="L76">
        <f>+wFG_rstar_shock_decomposition!O76</f>
        <v>2.05173833911782E-15</v>
      </c>
      <c r="M76">
        <f>+wFG_rstar_shock_decomposition!P76</f>
        <v>1.0247554327713701E-15</v>
      </c>
      <c r="N76">
        <f>+wFG_rstar_shock_decomposition!Q76</f>
        <v>4.0704834826582798E-15</v>
      </c>
      <c r="O76">
        <f>+wFG_rstar_shock_decomposition!R76</f>
        <v>5.6542750365390496E-15</v>
      </c>
      <c r="P76">
        <f>+wFG_rstar_shock_decomposition!S76</f>
        <v>9.7780709700376706E-14</v>
      </c>
      <c r="Q76">
        <f>+wFG_rstar_shock_decomposition!T76</f>
        <v>7.6285276770788196E-2</v>
      </c>
      <c r="R76">
        <f>+wFG_rstar_shock_decomposition!U76</f>
        <v>0</v>
      </c>
      <c r="S76">
        <f>+wFG_rstar_shock_decomposition!V76</f>
        <v>-0.25459714675175898</v>
      </c>
      <c r="T76">
        <f>+wFG_rstar_shock_decomposition!W76</f>
        <v>1.13554558017799E-2</v>
      </c>
      <c r="U76" s="8">
        <f>+wFG_rstar_shock_decomposition!D76</f>
        <v>-0.55716986802481605</v>
      </c>
      <c r="Y76" s="1">
        <f t="shared" si="25"/>
        <v>45930</v>
      </c>
      <c r="Z76" s="18">
        <f t="shared" si="26"/>
        <v>-0.18303739874705399</v>
      </c>
      <c r="AA76" s="18">
        <f t="shared" si="27"/>
        <v>-0.14882837602829399</v>
      </c>
      <c r="AB76" s="18">
        <f t="shared" si="28"/>
        <v>0.26235111769576502</v>
      </c>
      <c r="AC76" s="18">
        <f t="shared" si="29"/>
        <v>-0.53225580163382591</v>
      </c>
      <c r="AD76" s="18">
        <f t="shared" si="30"/>
        <v>-4.3040141884107597E-2</v>
      </c>
      <c r="AE76" s="18">
        <f t="shared" si="31"/>
        <v>7.6285276770788196E-2</v>
      </c>
      <c r="AF76" s="18">
        <f t="shared" si="32"/>
        <v>-2.0722079366089401E-14</v>
      </c>
      <c r="AG76" s="18">
        <f t="shared" si="33"/>
        <v>4.2271066709581498E-14</v>
      </c>
      <c r="AH76" s="18">
        <f t="shared" si="34"/>
        <v>1.1355455801890631E-2</v>
      </c>
      <c r="AI76" s="18">
        <f t="shared" si="24"/>
        <v>-0.55716986802481605</v>
      </c>
      <c r="AJ76" s="21">
        <f t="shared" si="35"/>
        <v>-0.45597052486303769</v>
      </c>
      <c r="AK76" s="21">
        <f t="shared" si="36"/>
        <v>7.0482599783363437E-2</v>
      </c>
      <c r="AL76" s="21">
        <f t="shared" si="37"/>
        <v>-0.18303739874705399</v>
      </c>
      <c r="AM76" s="21">
        <f t="shared" si="38"/>
        <v>1.1355455801890631E-2</v>
      </c>
      <c r="AN76" s="21">
        <f t="shared" si="39"/>
        <v>-0.55716986802483759</v>
      </c>
      <c r="AO76" s="23">
        <f t="shared" si="40"/>
        <v>1.3258320367032348</v>
      </c>
      <c r="AP76" s="23">
        <f t="shared" si="41"/>
        <v>-0.68662325750095976</v>
      </c>
      <c r="AQ76" s="23">
        <f t="shared" si="42"/>
        <v>0.38508772355371079</v>
      </c>
      <c r="AR76" s="23">
        <f t="shared" si="43"/>
        <v>-2.4296502755995153E-2</v>
      </c>
      <c r="AS76" s="23">
        <f t="shared" si="44"/>
        <v>1</v>
      </c>
      <c r="AT76" s="18"/>
      <c r="AU76" s="18"/>
      <c r="AV76" s="18"/>
      <c r="AW76" s="18"/>
      <c r="AX76" s="18"/>
    </row>
    <row r="77" spans="1:50">
      <c r="A77" s="1">
        <v>46022</v>
      </c>
      <c r="B77">
        <f>+wFG_rstar_shock_decomposition!E77</f>
        <v>-0.18085860840628001</v>
      </c>
      <c r="C77">
        <f>+wFG_rstar_shock_decomposition!F77</f>
        <v>-0.14734012836264701</v>
      </c>
      <c r="D77">
        <f>+wFG_rstar_shock_decomposition!G77</f>
        <v>0.25967833422632902</v>
      </c>
      <c r="E77">
        <f>+wFG_rstar_shock_decomposition!H77</f>
        <v>-4.5299844015065399E-2</v>
      </c>
      <c r="F77">
        <f>+wFG_rstar_shock_decomposition!I77</f>
        <v>-0.26860840106598899</v>
      </c>
      <c r="G77">
        <f>+wFG_rstar_shock_decomposition!J77</f>
        <v>-2.0347420300364899E-14</v>
      </c>
      <c r="H77">
        <f>+wFG_rstar_shock_decomposition!K77</f>
        <v>4.2658349666420402E-14</v>
      </c>
      <c r="I77">
        <f>+wFG_rstar_shock_decomposition!L77</f>
        <v>-1.2647083044021201E-15</v>
      </c>
      <c r="J77">
        <f>+wFG_rstar_shock_decomposition!M77</f>
        <v>2.7375305177144602E-15</v>
      </c>
      <c r="K77">
        <f>+wFG_rstar_shock_decomposition!N77</f>
        <v>-1.3373790503552101E-15</v>
      </c>
      <c r="L77">
        <f>+wFG_rstar_shock_decomposition!O77</f>
        <v>2.0184100419868302E-15</v>
      </c>
      <c r="M77">
        <f>+wFG_rstar_shock_decomposition!P77</f>
        <v>1.0004475183307701E-15</v>
      </c>
      <c r="N77">
        <f>+wFG_rstar_shock_decomposition!Q77</f>
        <v>4.0237587363582196E-15</v>
      </c>
      <c r="O77">
        <f>+wFG_rstar_shock_decomposition!R77</f>
        <v>5.6065439518127202E-15</v>
      </c>
      <c r="P77">
        <f>+wFG_rstar_shock_decomposition!S77</f>
        <v>9.7765914581708998E-14</v>
      </c>
      <c r="Q77">
        <f>+wFG_rstar_shock_decomposition!T77</f>
        <v>7.2654250315626695E-2</v>
      </c>
      <c r="R77">
        <f>+wFG_rstar_shock_decomposition!U77</f>
        <v>0</v>
      </c>
      <c r="S77">
        <f>+wFG_rstar_shock_decomposition!V77</f>
        <v>-0.25193610785495801</v>
      </c>
      <c r="T77">
        <f>+wFG_rstar_shock_decomposition!W77</f>
        <v>1.12187323909116E-2</v>
      </c>
      <c r="U77" s="8">
        <f>+wFG_rstar_shock_decomposition!D77</f>
        <v>-0.55049177277193895</v>
      </c>
      <c r="Y77" s="1">
        <f t="shared" si="25"/>
        <v>46022</v>
      </c>
      <c r="Z77" s="18">
        <f t="shared" si="26"/>
        <v>-0.18085860840628001</v>
      </c>
      <c r="AA77" s="18">
        <f t="shared" si="27"/>
        <v>-0.14734012836264701</v>
      </c>
      <c r="AB77" s="18">
        <f t="shared" si="28"/>
        <v>0.25967833422632902</v>
      </c>
      <c r="AC77" s="18">
        <f t="shared" si="29"/>
        <v>-0.52054450892094706</v>
      </c>
      <c r="AD77" s="18">
        <f t="shared" si="30"/>
        <v>-4.5299844015065399E-2</v>
      </c>
      <c r="AE77" s="18">
        <f t="shared" si="31"/>
        <v>7.2654250315626695E-2</v>
      </c>
      <c r="AF77" s="18">
        <f t="shared" si="32"/>
        <v>-2.0347420300364899E-14</v>
      </c>
      <c r="AG77" s="18">
        <f t="shared" si="33"/>
        <v>4.2658349666420402E-14</v>
      </c>
      <c r="AH77" s="18">
        <f t="shared" si="34"/>
        <v>1.1218732391022153E-2</v>
      </c>
      <c r="AI77" s="18">
        <f t="shared" si="24"/>
        <v>-0.55049177277193939</v>
      </c>
      <c r="AJ77" s="21">
        <f t="shared" si="35"/>
        <v>-0.44789025860532039</v>
      </c>
      <c r="AK77" s="21">
        <f t="shared" si="36"/>
        <v>6.7038361848616612E-2</v>
      </c>
      <c r="AL77" s="21">
        <f t="shared" si="37"/>
        <v>-0.18085860840628001</v>
      </c>
      <c r="AM77" s="21">
        <f t="shared" si="38"/>
        <v>1.1218732391022153E-2</v>
      </c>
      <c r="AN77" s="21">
        <f t="shared" si="39"/>
        <v>-0.55049177277196171</v>
      </c>
      <c r="AO77" s="23">
        <f t="shared" si="40"/>
        <v>1.2099657090451916</v>
      </c>
      <c r="AP77" s="23">
        <f t="shared" si="41"/>
        <v>-0.51575154356529784</v>
      </c>
      <c r="AQ77" s="23">
        <f t="shared" si="42"/>
        <v>0.32625924882333707</v>
      </c>
      <c r="AR77" s="23">
        <f t="shared" si="43"/>
        <v>-2.0473414303217533E-2</v>
      </c>
      <c r="AS77" s="23">
        <f t="shared" si="44"/>
        <v>1</v>
      </c>
      <c r="AT77" s="18"/>
      <c r="AU77" s="18"/>
      <c r="AV77" s="18"/>
      <c r="AW77" s="18"/>
      <c r="AX77" s="18"/>
    </row>
    <row r="78" spans="1:50">
      <c r="A78" s="1">
        <v>46112</v>
      </c>
      <c r="B78">
        <f>+wFG_rstar_shock_decomposition!E78</f>
        <v>-0.178698076126418</v>
      </c>
      <c r="C78">
        <f>+wFG_rstar_shock_decomposition!F78</f>
        <v>-0.14586674581582701</v>
      </c>
      <c r="D78">
        <f>+wFG_rstar_shock_decomposition!G78</f>
        <v>0.25704722825551202</v>
      </c>
      <c r="E78">
        <f>+wFG_rstar_shock_decomposition!H78</f>
        <v>-4.7167583845686298E-2</v>
      </c>
      <c r="F78">
        <f>+wFG_rstar_shock_decomposition!I78</f>
        <v>-0.25943251588537303</v>
      </c>
      <c r="G78">
        <f>+wFG_rstar_shock_decomposition!J78</f>
        <v>-1.99668230430521E-14</v>
      </c>
      <c r="H78">
        <f>+wFG_rstar_shock_decomposition!K78</f>
        <v>4.30283563961805E-14</v>
      </c>
      <c r="I78">
        <f>+wFG_rstar_shock_decomposition!L78</f>
        <v>-1.23892702465151E-15</v>
      </c>
      <c r="J78">
        <f>+wFG_rstar_shock_decomposition!M78</f>
        <v>2.6982836249068701E-15</v>
      </c>
      <c r="K78">
        <f>+wFG_rstar_shock_decomposition!N78</f>
        <v>-1.33849901650091E-15</v>
      </c>
      <c r="L78">
        <f>+wFG_rstar_shock_decomposition!O78</f>
        <v>1.9864456062744499E-15</v>
      </c>
      <c r="M78">
        <f>+wFG_rstar_shock_decomposition!P78</f>
        <v>9.7787801942042605E-16</v>
      </c>
      <c r="N78">
        <f>+wFG_rstar_shock_decomposition!Q78</f>
        <v>3.9773229177861297E-15</v>
      </c>
      <c r="O78">
        <f>+wFG_rstar_shock_decomposition!R78</f>
        <v>5.55710932675891E-15</v>
      </c>
      <c r="P78">
        <f>+wFG_rstar_shock_decomposition!S78</f>
        <v>9.7740698336876003E-14</v>
      </c>
      <c r="Q78">
        <f>+wFG_rstar_shock_decomposition!T78</f>
        <v>6.9368293177873797E-2</v>
      </c>
      <c r="R78">
        <f>+wFG_rstar_shock_decomposition!U78</f>
        <v>0</v>
      </c>
      <c r="S78">
        <f>+wFG_rstar_shock_decomposition!V78</f>
        <v>-0.24932904547704099</v>
      </c>
      <c r="T78">
        <f>+wFG_rstar_shock_decomposition!W78</f>
        <v>1.1083747846490201E-2</v>
      </c>
      <c r="U78" s="8">
        <f>+wFG_rstar_shock_decomposition!D78</f>
        <v>-0.54299469787033505</v>
      </c>
      <c r="Y78" s="1">
        <f t="shared" si="25"/>
        <v>46112</v>
      </c>
      <c r="Z78" s="18">
        <f t="shared" si="26"/>
        <v>-0.178698076126418</v>
      </c>
      <c r="AA78" s="18">
        <f t="shared" si="27"/>
        <v>-0.14586674581582701</v>
      </c>
      <c r="AB78" s="18">
        <f t="shared" si="28"/>
        <v>0.25704722825551202</v>
      </c>
      <c r="AC78" s="18">
        <f t="shared" si="29"/>
        <v>-0.50876156136241402</v>
      </c>
      <c r="AD78" s="18">
        <f t="shared" si="30"/>
        <v>-4.7167583845686298E-2</v>
      </c>
      <c r="AE78" s="18">
        <f t="shared" si="31"/>
        <v>6.9368293177873797E-2</v>
      </c>
      <c r="AF78" s="18">
        <f t="shared" si="32"/>
        <v>-1.99668230430521E-14</v>
      </c>
      <c r="AG78" s="18">
        <f t="shared" si="33"/>
        <v>4.30283563961805E-14</v>
      </c>
      <c r="AH78" s="18">
        <f t="shared" si="34"/>
        <v>1.108374784660056E-2</v>
      </c>
      <c r="AI78" s="18">
        <f t="shared" si="24"/>
        <v>-0.54299469787033594</v>
      </c>
      <c r="AJ78" s="21">
        <f t="shared" si="35"/>
        <v>-0.43939326818454022</v>
      </c>
      <c r="AK78" s="21">
        <f t="shared" si="36"/>
        <v>6.401289859399871E-2</v>
      </c>
      <c r="AL78" s="21">
        <f t="shared" si="37"/>
        <v>-0.178698076126418</v>
      </c>
      <c r="AM78" s="21">
        <f t="shared" si="38"/>
        <v>1.108374784660056E-2</v>
      </c>
      <c r="AN78" s="21">
        <f t="shared" si="39"/>
        <v>-0.54299469787035892</v>
      </c>
      <c r="AO78" s="23">
        <f t="shared" si="40"/>
        <v>1.1333740868673481</v>
      </c>
      <c r="AP78" s="23">
        <f t="shared" si="41"/>
        <v>-0.40355249138181803</v>
      </c>
      <c r="AQ78" s="23">
        <f t="shared" si="42"/>
        <v>0.28818336594184479</v>
      </c>
      <c r="AR78" s="23">
        <f t="shared" si="43"/>
        <v>-1.80049614273874E-2</v>
      </c>
      <c r="AS78" s="23">
        <f t="shared" si="44"/>
        <v>1</v>
      </c>
      <c r="AT78" s="18"/>
      <c r="AU78" s="18"/>
      <c r="AV78" s="18"/>
      <c r="AW78" s="18"/>
      <c r="AX78" s="18"/>
    </row>
    <row r="79" spans="1:50">
      <c r="A79" s="1">
        <v>46203</v>
      </c>
      <c r="B79">
        <f>+wFG_rstar_shock_decomposition!E79</f>
        <v>-0.17655744421438699</v>
      </c>
      <c r="C79">
        <f>+wFG_rstar_shock_decomposition!F79</f>
        <v>-0.144408088083988</v>
      </c>
      <c r="D79">
        <f>+wFG_rstar_shock_decomposition!G79</f>
        <v>0.25445284714364202</v>
      </c>
      <c r="E79">
        <f>+wFG_rstar_shock_decomposition!H79</f>
        <v>-4.86842228078187E-2</v>
      </c>
      <c r="F79">
        <f>+wFG_rstar_shock_decomposition!I79</f>
        <v>-0.25019429181521302</v>
      </c>
      <c r="G79">
        <f>+wFG_rstar_shock_decomposition!J79</f>
        <v>-1.9580918139271899E-14</v>
      </c>
      <c r="H79">
        <f>+wFG_rstar_shock_decomposition!K79</f>
        <v>4.3381546548681398E-14</v>
      </c>
      <c r="I79">
        <f>+wFG_rstar_shock_decomposition!L79</f>
        <v>-1.21563312118809E-15</v>
      </c>
      <c r="J79">
        <f>+wFG_rstar_shock_decomposition!M79</f>
        <v>2.6591936246855299E-15</v>
      </c>
      <c r="K79">
        <f>+wFG_rstar_shock_decomposition!N79</f>
        <v>-1.33760905429181E-15</v>
      </c>
      <c r="L79">
        <f>+wFG_rstar_shock_decomposition!O79</f>
        <v>1.95588554707953E-15</v>
      </c>
      <c r="M79">
        <f>+wFG_rstar_shock_decomposition!P79</f>
        <v>9.5706616390963004E-16</v>
      </c>
      <c r="N79">
        <f>+wFG_rstar_shock_decomposition!Q79</f>
        <v>3.9312739629504997E-15</v>
      </c>
      <c r="O79">
        <f>+wFG_rstar_shock_decomposition!R79</f>
        <v>5.5060940725552999E-15</v>
      </c>
      <c r="P79">
        <f>+wFG_rstar_shock_decomposition!S79</f>
        <v>9.7705022295022702E-14</v>
      </c>
      <c r="Q79">
        <f>+wFG_rstar_shock_decomposition!T79</f>
        <v>6.6388255635028606E-2</v>
      </c>
      <c r="R79">
        <f>+wFG_rstar_shock_decomposition!U79</f>
        <v>0</v>
      </c>
      <c r="S79">
        <f>+wFG_rstar_shock_decomposition!V79</f>
        <v>-0.246769594945172</v>
      </c>
      <c r="T79">
        <f>+wFG_rstar_shock_decomposition!W79</f>
        <v>1.0950478509507E-2</v>
      </c>
      <c r="U79" s="8">
        <f>+wFG_rstar_shock_decomposition!D79</f>
        <v>-0.53482206057826698</v>
      </c>
      <c r="Y79" s="1">
        <f t="shared" si="25"/>
        <v>46203</v>
      </c>
      <c r="Z79" s="18">
        <f t="shared" si="26"/>
        <v>-0.17655744421438699</v>
      </c>
      <c r="AA79" s="18">
        <f t="shared" si="27"/>
        <v>-0.144408088083988</v>
      </c>
      <c r="AB79" s="18">
        <f t="shared" si="28"/>
        <v>0.25445284714364202</v>
      </c>
      <c r="AC79" s="18">
        <f t="shared" si="29"/>
        <v>-0.49696388676038505</v>
      </c>
      <c r="AD79" s="18">
        <f t="shared" si="30"/>
        <v>-4.86842228078187E-2</v>
      </c>
      <c r="AE79" s="18">
        <f t="shared" si="31"/>
        <v>6.6388255635028606E-2</v>
      </c>
      <c r="AF79" s="18">
        <f t="shared" si="32"/>
        <v>-1.9580918139271899E-14</v>
      </c>
      <c r="AG79" s="18">
        <f t="shared" si="33"/>
        <v>4.3381546548681398E-14</v>
      </c>
      <c r="AH79" s="18">
        <f t="shared" si="34"/>
        <v>1.0950478509617161E-2</v>
      </c>
      <c r="AI79" s="18">
        <f t="shared" si="24"/>
        <v>-0.53482206057826709</v>
      </c>
      <c r="AJ79" s="21">
        <f t="shared" si="35"/>
        <v>-0.43057563112535646</v>
      </c>
      <c r="AK79" s="21">
        <f t="shared" si="36"/>
        <v>6.1360536251835324E-2</v>
      </c>
      <c r="AL79" s="21">
        <f t="shared" si="37"/>
        <v>-0.17655744421438699</v>
      </c>
      <c r="AM79" s="21">
        <f t="shared" si="38"/>
        <v>1.0950478509617161E-2</v>
      </c>
      <c r="AN79" s="21">
        <f t="shared" si="39"/>
        <v>-0.53482206057829096</v>
      </c>
      <c r="AO79" s="23">
        <f t="shared" si="40"/>
        <v>1.0789218637834088</v>
      </c>
      <c r="AP79" s="23">
        <f t="shared" si="41"/>
        <v>-0.32454179078002932</v>
      </c>
      <c r="AQ79" s="23">
        <f t="shared" si="42"/>
        <v>0.2619266994888691</v>
      </c>
      <c r="AR79" s="23">
        <f t="shared" si="43"/>
        <v>-1.6306772492246234E-2</v>
      </c>
      <c r="AS79" s="23">
        <f t="shared" si="44"/>
        <v>1</v>
      </c>
      <c r="AT79" s="18"/>
      <c r="AU79" s="18"/>
      <c r="AV79" s="18"/>
      <c r="AW79" s="18"/>
      <c r="AX79" s="18"/>
    </row>
    <row r="80" spans="1:50">
      <c r="A80" s="1">
        <v>46295</v>
      </c>
      <c r="B80">
        <f>+wFG_rstar_shock_decomposition!E80</f>
        <v>-0.17443797886708901</v>
      </c>
      <c r="C80">
        <f>+wFG_rstar_shock_decomposition!F80</f>
        <v>-0.14296401225210301</v>
      </c>
      <c r="D80">
        <f>+wFG_rstar_shock_decomposition!G80</f>
        <v>0.25189166400024998</v>
      </c>
      <c r="E80">
        <f>+wFG_rstar_shock_decomposition!H80</f>
        <v>-4.9887588776409399E-2</v>
      </c>
      <c r="F80">
        <f>+wFG_rstar_shock_decomposition!I80</f>
        <v>-0.24095000630615199</v>
      </c>
      <c r="G80">
        <f>+wFG_rstar_shock_decomposition!J80</f>
        <v>-1.9190340222849801E-14</v>
      </c>
      <c r="H80">
        <f>+wFG_rstar_shock_decomposition!K80</f>
        <v>4.3718318660099597E-14</v>
      </c>
      <c r="I80">
        <f>+wFG_rstar_shock_decomposition!L80</f>
        <v>-1.1944375282684499E-15</v>
      </c>
      <c r="J80">
        <f>+wFG_rstar_shock_decomposition!M80</f>
        <v>2.62038742883089E-15</v>
      </c>
      <c r="K80">
        <f>+wFG_rstar_shock_decomposition!N80</f>
        <v>-1.33471581598857E-15</v>
      </c>
      <c r="L80">
        <f>+wFG_rstar_shock_decomposition!O80</f>
        <v>1.92672915306042E-15</v>
      </c>
      <c r="M80">
        <f>+wFG_rstar_shock_decomposition!P80</f>
        <v>9.3798400888398702E-16</v>
      </c>
      <c r="N80">
        <f>+wFG_rstar_shock_decomposition!Q80</f>
        <v>3.8856900881417098E-15</v>
      </c>
      <c r="O80">
        <f>+wFG_rstar_shock_decomposition!R80</f>
        <v>5.4536308553500603E-15</v>
      </c>
      <c r="P80">
        <f>+wFG_rstar_shock_decomposition!S80</f>
        <v>9.7658869089420002E-14</v>
      </c>
      <c r="Q80">
        <f>+wFG_rstar_shock_decomposition!T80</f>
        <v>6.3679456380369495E-2</v>
      </c>
      <c r="R80">
        <f>+wFG_rstar_shock_decomposition!U80</f>
        <v>0</v>
      </c>
      <c r="S80">
        <f>+wFG_rstar_shock_decomposition!V80</f>
        <v>-0.24425266140106899</v>
      </c>
      <c r="T80">
        <f>+wFG_rstar_shock_decomposition!W80</f>
        <v>1.0818901059283501E-2</v>
      </c>
      <c r="U80" s="8">
        <f>+wFG_rstar_shock_decomposition!D80</f>
        <v>-0.52610222616278401</v>
      </c>
      <c r="Y80" s="1">
        <f t="shared" si="25"/>
        <v>46295</v>
      </c>
      <c r="Z80" s="18">
        <f t="shared" si="26"/>
        <v>-0.17443797886708901</v>
      </c>
      <c r="AA80" s="18">
        <f t="shared" si="27"/>
        <v>-0.14296401225210301</v>
      </c>
      <c r="AB80" s="18">
        <f t="shared" si="28"/>
        <v>0.25189166400024998</v>
      </c>
      <c r="AC80" s="18">
        <f t="shared" si="29"/>
        <v>-0.48520266770722098</v>
      </c>
      <c r="AD80" s="18">
        <f t="shared" si="30"/>
        <v>-4.9887588776409399E-2</v>
      </c>
      <c r="AE80" s="18">
        <f t="shared" si="31"/>
        <v>6.3679456380369495E-2</v>
      </c>
      <c r="AF80" s="18">
        <f t="shared" si="32"/>
        <v>-1.9190340222849801E-14</v>
      </c>
      <c r="AG80" s="18">
        <f t="shared" si="33"/>
        <v>4.3718318660099597E-14</v>
      </c>
      <c r="AH80" s="18">
        <f t="shared" si="34"/>
        <v>1.0818901059393458E-2</v>
      </c>
      <c r="AI80" s="18">
        <f t="shared" si="24"/>
        <v>-0.5261022261627849</v>
      </c>
      <c r="AJ80" s="21">
        <f t="shared" si="35"/>
        <v>-0.4215232113268515</v>
      </c>
      <c r="AK80" s="21">
        <f t="shared" si="36"/>
        <v>5.9040062971737577E-2</v>
      </c>
      <c r="AL80" s="21">
        <f t="shared" si="37"/>
        <v>-0.17443797886708901</v>
      </c>
      <c r="AM80" s="21">
        <f t="shared" si="38"/>
        <v>1.0818901059393458E-2</v>
      </c>
      <c r="AN80" s="21">
        <f t="shared" si="39"/>
        <v>-0.52610222616280955</v>
      </c>
      <c r="AO80" s="23">
        <f t="shared" si="40"/>
        <v>1.0381412498422073</v>
      </c>
      <c r="AP80" s="23">
        <f t="shared" si="41"/>
        <v>-0.2661143743713667</v>
      </c>
      <c r="AQ80" s="23">
        <f t="shared" si="42"/>
        <v>0.24306256819911992</v>
      </c>
      <c r="AR80" s="23">
        <f t="shared" si="43"/>
        <v>-1.5089443669950544E-2</v>
      </c>
      <c r="AS80" s="23">
        <f t="shared" si="44"/>
        <v>1</v>
      </c>
      <c r="AT80" s="18"/>
      <c r="AU80" s="18"/>
      <c r="AV80" s="18"/>
      <c r="AW80" s="18"/>
      <c r="AX80" s="18"/>
    </row>
    <row r="81" spans="1:50">
      <c r="A81" s="1">
        <v>46387</v>
      </c>
      <c r="B81">
        <f>+wFG_rstar_shock_decomposition!E81</f>
        <v>-0.17234064262458201</v>
      </c>
      <c r="C81">
        <f>+wFG_rstar_shock_decomposition!F81</f>
        <v>-0.14153437475050601</v>
      </c>
      <c r="D81">
        <f>+wFG_rstar_shock_decomposition!G81</f>
        <v>0.24936114586800001</v>
      </c>
      <c r="E81">
        <f>+wFG_rstar_shock_decomposition!H81</f>
        <v>-5.0812459256178097E-2</v>
      </c>
      <c r="F81">
        <f>+wFG_rstar_shock_decomposition!I81</f>
        <v>-0.231749109572222</v>
      </c>
      <c r="G81">
        <f>+wFG_rstar_shock_decomposition!J81</f>
        <v>-1.8795743823561999E-14</v>
      </c>
      <c r="H81">
        <f>+wFG_rstar_shock_decomposition!K81</f>
        <v>4.4039018373036899E-14</v>
      </c>
      <c r="I81">
        <f>+wFG_rstar_shock_decomposition!L81</f>
        <v>-1.1749768828737901E-15</v>
      </c>
      <c r="J81">
        <f>+wFG_rstar_shock_decomposition!M81</f>
        <v>2.5819732440973899E-15</v>
      </c>
      <c r="K81">
        <f>+wFG_rstar_shock_decomposition!N81</f>
        <v>-1.32987379338335E-15</v>
      </c>
      <c r="L81">
        <f>+wFG_rstar_shock_decomposition!O81</f>
        <v>1.8989447028307899E-15</v>
      </c>
      <c r="M81">
        <f>+wFG_rstar_shock_decomposition!P81</f>
        <v>9.2056802012097995E-16</v>
      </c>
      <c r="N81">
        <f>+wFG_rstar_shock_decomposition!Q81</f>
        <v>3.8406325285320298E-15</v>
      </c>
      <c r="O81">
        <f>+wFG_rstar_shock_decomposition!R81</f>
        <v>5.3998615161710102E-15</v>
      </c>
      <c r="P81">
        <f>+wFG_rstar_shock_decomposition!S81</f>
        <v>9.7602243804844895E-14</v>
      </c>
      <c r="Q81">
        <f>+wFG_rstar_shock_decomposition!T81</f>
        <v>6.1211185452191202E-2</v>
      </c>
      <c r="R81">
        <f>+wFG_rstar_shock_decomposition!U81</f>
        <v>0</v>
      </c>
      <c r="S81">
        <f>+wFG_rstar_shock_decomposition!V81</f>
        <v>-0.24177416029604201</v>
      </c>
      <c r="T81">
        <f>+wFG_rstar_shock_decomposition!W81</f>
        <v>1.0688992508670499E-2</v>
      </c>
      <c r="U81" s="8">
        <f>+wFG_rstar_shock_decomposition!D81</f>
        <v>-0.51694942267053201</v>
      </c>
      <c r="Y81" s="1">
        <f t="shared" si="25"/>
        <v>46387</v>
      </c>
      <c r="Z81" s="18">
        <f t="shared" si="26"/>
        <v>-0.17234064262458201</v>
      </c>
      <c r="AA81" s="18">
        <f t="shared" si="27"/>
        <v>-0.14153437475050601</v>
      </c>
      <c r="AB81" s="18">
        <f t="shared" si="28"/>
        <v>0.24936114586800001</v>
      </c>
      <c r="AC81" s="18">
        <f t="shared" si="29"/>
        <v>-0.47352326986826399</v>
      </c>
      <c r="AD81" s="18">
        <f t="shared" si="30"/>
        <v>-5.0812459256178097E-2</v>
      </c>
      <c r="AE81" s="18">
        <f t="shared" si="31"/>
        <v>6.1211185452191202E-2</v>
      </c>
      <c r="AF81" s="18">
        <f t="shared" si="32"/>
        <v>-1.8795743823561999E-14</v>
      </c>
      <c r="AG81" s="18">
        <f t="shared" si="33"/>
        <v>4.4039018373036899E-14</v>
      </c>
      <c r="AH81" s="18">
        <f t="shared" si="34"/>
        <v>1.068899250878024E-2</v>
      </c>
      <c r="AI81" s="18">
        <f t="shared" si="24"/>
        <v>-0.51694942267053334</v>
      </c>
      <c r="AJ81" s="21">
        <f t="shared" si="35"/>
        <v>-0.41231208441607281</v>
      </c>
      <c r="AK81" s="21">
        <f t="shared" si="36"/>
        <v>5.7014311861315906E-2</v>
      </c>
      <c r="AL81" s="21">
        <f t="shared" si="37"/>
        <v>-0.17234064262458201</v>
      </c>
      <c r="AM81" s="21">
        <f t="shared" si="38"/>
        <v>1.068899250878024E-2</v>
      </c>
      <c r="AN81" s="21">
        <f t="shared" si="39"/>
        <v>-0.51694942267055877</v>
      </c>
      <c r="AO81" s="23">
        <f t="shared" si="40"/>
        <v>1.0063721917090525</v>
      </c>
      <c r="AP81" s="23">
        <f t="shared" si="41"/>
        <v>-0.22132575140903793</v>
      </c>
      <c r="AQ81" s="23">
        <f t="shared" si="42"/>
        <v>0.22914686678051166</v>
      </c>
      <c r="AR81" s="23">
        <f t="shared" si="43"/>
        <v>-1.4193307080525108E-2</v>
      </c>
      <c r="AS81" s="23">
        <f t="shared" si="44"/>
        <v>1</v>
      </c>
      <c r="AT81" s="18"/>
      <c r="AU81" s="18"/>
      <c r="AV81" s="18"/>
      <c r="AW81" s="18"/>
      <c r="AX81" s="18"/>
    </row>
    <row r="82" spans="1:50">
      <c r="A82" s="1">
        <v>46477</v>
      </c>
      <c r="B82">
        <f>+wFG_rstar_shock_decomposition!E82</f>
        <v>-0.17026615276201701</v>
      </c>
      <c r="C82">
        <f>+wFG_rstar_shock_decomposition!F82</f>
        <v>-0.14011903236352799</v>
      </c>
      <c r="D82">
        <f>+wFG_rstar_shock_decomposition!G82</f>
        <v>0.246859452915867</v>
      </c>
      <c r="E82">
        <f>+wFG_rstar_shock_decomposition!H82</f>
        <v>-5.1490622174020603E-2</v>
      </c>
      <c r="F82">
        <f>+wFG_rstar_shock_decomposition!I82</f>
        <v>-0.22263454865930099</v>
      </c>
      <c r="G82">
        <f>+wFG_rstar_shock_decomposition!J82</f>
        <v>-1.8397810767058701E-14</v>
      </c>
      <c r="H82">
        <f>+wFG_rstar_shock_decomposition!K82</f>
        <v>4.4343946990084498E-14</v>
      </c>
      <c r="I82">
        <f>+wFG_rstar_shock_decomposition!L82</f>
        <v>-1.15692114498435E-15</v>
      </c>
      <c r="J82">
        <f>+wFG_rstar_shock_decomposition!M82</f>
        <v>2.5440416489161701E-15</v>
      </c>
      <c r="K82">
        <f>+wFG_rstar_shock_decomposition!N82</f>
        <v>-1.32317467858984E-15</v>
      </c>
      <c r="L82">
        <f>+wFG_rstar_shock_decomposition!O82</f>
        <v>1.8724779332849698E-15</v>
      </c>
      <c r="M82">
        <f>+wFG_rstar_shock_decomposition!P82</f>
        <v>9.0472885102264005E-16</v>
      </c>
      <c r="N82">
        <f>+wFG_rstar_shock_decomposition!Q82</f>
        <v>3.79614802455695E-15</v>
      </c>
      <c r="O82">
        <f>+wFG_rstar_shock_decomposition!R82</f>
        <v>5.3449354849152997E-15</v>
      </c>
      <c r="P82">
        <f>+wFG_rstar_shock_decomposition!S82</f>
        <v>9.7535174395596494E-14</v>
      </c>
      <c r="Q82">
        <f>+wFG_rstar_shock_decomposition!T82</f>
        <v>5.8956259785594697E-2</v>
      </c>
      <c r="R82">
        <f>+wFG_rstar_shock_decomposition!U82</f>
        <v>0</v>
      </c>
      <c r="S82">
        <f>+wFG_rstar_shock_decomposition!V82</f>
        <v>-0.23933081066339501</v>
      </c>
      <c r="T82">
        <f>+wFG_rstar_shock_decomposition!W82</f>
        <v>1.05607301993064E-2</v>
      </c>
      <c r="U82" s="8">
        <f>+wFG_rstar_shock_decomposition!D82</f>
        <v>-0.50746472372135698</v>
      </c>
      <c r="Y82" s="1">
        <f t="shared" si="25"/>
        <v>46477</v>
      </c>
      <c r="Z82" s="18">
        <f t="shared" si="26"/>
        <v>-0.17026615276201701</v>
      </c>
      <c r="AA82" s="18">
        <f t="shared" si="27"/>
        <v>-0.14011903236352799</v>
      </c>
      <c r="AB82" s="18">
        <f t="shared" si="28"/>
        <v>0.246859452915867</v>
      </c>
      <c r="AC82" s="18">
        <f t="shared" si="29"/>
        <v>-0.461965359322696</v>
      </c>
      <c r="AD82" s="18">
        <f t="shared" si="30"/>
        <v>-5.1490622174020603E-2</v>
      </c>
      <c r="AE82" s="18">
        <f t="shared" si="31"/>
        <v>5.8956259785594697E-2</v>
      </c>
      <c r="AF82" s="18">
        <f t="shared" si="32"/>
        <v>-1.8397810767058701E-14</v>
      </c>
      <c r="AG82" s="18">
        <f t="shared" si="33"/>
        <v>4.4343946990084498E-14</v>
      </c>
      <c r="AH82" s="18">
        <f t="shared" si="34"/>
        <v>1.0560730199415917E-2</v>
      </c>
      <c r="AI82" s="18">
        <f t="shared" si="24"/>
        <v>-0.50746472372135809</v>
      </c>
      <c r="AJ82" s="21">
        <f t="shared" si="35"/>
        <v>-0.40300909953710129</v>
      </c>
      <c r="AK82" s="21">
        <f t="shared" si="36"/>
        <v>5.5249798378318407E-2</v>
      </c>
      <c r="AL82" s="21">
        <f t="shared" si="37"/>
        <v>-0.17026615276201701</v>
      </c>
      <c r="AM82" s="21">
        <f t="shared" si="38"/>
        <v>1.0560730199415917E-2</v>
      </c>
      <c r="AN82" s="21">
        <f t="shared" si="39"/>
        <v>-0.50746472372138396</v>
      </c>
      <c r="AO82" s="23">
        <f t="shared" si="40"/>
        <v>0.98084134550004909</v>
      </c>
      <c r="AP82" s="23">
        <f t="shared" si="41"/>
        <v>-0.1860379008815051</v>
      </c>
      <c r="AQ82" s="23">
        <f t="shared" si="42"/>
        <v>0.21871963187039165</v>
      </c>
      <c r="AR82" s="23">
        <f t="shared" si="43"/>
        <v>-1.3523076488946652E-2</v>
      </c>
      <c r="AS82" s="23">
        <f t="shared" si="44"/>
        <v>1</v>
      </c>
      <c r="AT82" s="18"/>
      <c r="AU82" s="18"/>
      <c r="AV82" s="18"/>
      <c r="AW82" s="18"/>
      <c r="AX82" s="18"/>
    </row>
    <row r="83" spans="1:50">
      <c r="A83" s="1">
        <v>46568</v>
      </c>
      <c r="B83">
        <f>+wFG_rstar_shock_decomposition!E83</f>
        <v>-0.16821502838812399</v>
      </c>
      <c r="C83">
        <f>+wFG_rstar_shock_decomposition!F83</f>
        <v>-0.13871784274614599</v>
      </c>
      <c r="D83">
        <f>+wFG_rstar_shock_decomposition!G83</f>
        <v>0.24438522889223999</v>
      </c>
      <c r="E83">
        <f>+wFG_rstar_shock_decomposition!H83</f>
        <v>-5.1950989904456402E-2</v>
      </c>
      <c r="F83">
        <f>+wFG_rstar_shock_decomposition!I83</f>
        <v>-0.21364317821798201</v>
      </c>
      <c r="G83">
        <f>+wFG_rstar_shock_decomposition!J83</f>
        <v>-1.79972512418824E-14</v>
      </c>
      <c r="H83">
        <f>+wFG_rstar_shock_decomposition!K83</f>
        <v>4.4633369877675297E-14</v>
      </c>
      <c r="I83">
        <f>+wFG_rstar_shock_decomposition!L83</f>
        <v>-1.1399776083408E-15</v>
      </c>
      <c r="J83">
        <f>+wFG_rstar_shock_decomposition!M83</f>
        <v>2.50666690141451E-15</v>
      </c>
      <c r="K83">
        <f>+wFG_rstar_shock_decomposition!N83</f>
        <v>-1.3147379572510601E-15</v>
      </c>
      <c r="L83">
        <f>+wFG_rstar_shock_decomposition!O83</f>
        <v>1.84725896326398E-15</v>
      </c>
      <c r="M83">
        <f>+wFG_rstar_shock_decomposition!P83</f>
        <v>8.90359474350931E-16</v>
      </c>
      <c r="N83">
        <f>+wFG_rstar_shock_decomposition!Q83</f>
        <v>3.7522710450816498E-15</v>
      </c>
      <c r="O83">
        <f>+wFG_rstar_shock_decomposition!R83</f>
        <v>5.2890076036798996E-15</v>
      </c>
      <c r="P83">
        <f>+wFG_rstar_shock_decomposition!S83</f>
        <v>9.7457711503321806E-14</v>
      </c>
      <c r="Q83">
        <f>+wFG_rstar_shock_decomposition!T83</f>
        <v>5.6890626374534903E-2</v>
      </c>
      <c r="R83">
        <f>+wFG_rstar_shock_decomposition!U83</f>
        <v>0</v>
      </c>
      <c r="S83">
        <f>+wFG_rstar_shock_decomposition!V83</f>
        <v>-0.236919970473563</v>
      </c>
      <c r="T83">
        <f>+wFG_rstar_shock_decomposition!W83</f>
        <v>1.04340917969347E-2</v>
      </c>
      <c r="U83" s="8">
        <f>+wFG_rstar_shock_decomposition!D83</f>
        <v>-0.49773706266642498</v>
      </c>
      <c r="Y83" s="1">
        <f t="shared" si="25"/>
        <v>46568</v>
      </c>
      <c r="Z83" s="18">
        <f t="shared" si="26"/>
        <v>-0.16821502838812399</v>
      </c>
      <c r="AA83" s="18">
        <f t="shared" si="27"/>
        <v>-0.13871784274614599</v>
      </c>
      <c r="AB83" s="18">
        <f t="shared" si="28"/>
        <v>0.24438522889223999</v>
      </c>
      <c r="AC83" s="18">
        <f t="shared" si="29"/>
        <v>-0.45056314869154501</v>
      </c>
      <c r="AD83" s="18">
        <f t="shared" si="30"/>
        <v>-5.1950989904456402E-2</v>
      </c>
      <c r="AE83" s="18">
        <f t="shared" si="31"/>
        <v>5.6890626374534903E-2</v>
      </c>
      <c r="AF83" s="18">
        <f t="shared" si="32"/>
        <v>-1.79972512418824E-14</v>
      </c>
      <c r="AG83" s="18">
        <f t="shared" si="33"/>
        <v>4.4633369877675297E-14</v>
      </c>
      <c r="AH83" s="18">
        <f t="shared" si="34"/>
        <v>1.0434091797043989E-2</v>
      </c>
      <c r="AI83" s="18">
        <f t="shared" si="24"/>
        <v>-0.49773706266642587</v>
      </c>
      <c r="AJ83" s="21">
        <f t="shared" si="35"/>
        <v>-0.39367252231701011</v>
      </c>
      <c r="AK83" s="21">
        <f t="shared" si="36"/>
        <v>5.3716396241637598E-2</v>
      </c>
      <c r="AL83" s="21">
        <f t="shared" si="37"/>
        <v>-0.16821502838812399</v>
      </c>
      <c r="AM83" s="21">
        <f t="shared" si="38"/>
        <v>1.0434091797043989E-2</v>
      </c>
      <c r="AN83" s="21">
        <f t="shared" si="39"/>
        <v>-0.49773706266645251</v>
      </c>
      <c r="AO83" s="23">
        <f t="shared" si="40"/>
        <v>0.95979672475923627</v>
      </c>
      <c r="AP83" s="23">
        <f t="shared" si="41"/>
        <v>-0.15763317903674789</v>
      </c>
      <c r="AQ83" s="23">
        <f t="shared" si="42"/>
        <v>0.2108548357421639</v>
      </c>
      <c r="AR83" s="23">
        <f t="shared" si="43"/>
        <v>-1.3018381464651061E-2</v>
      </c>
      <c r="AS83" s="23">
        <f t="shared" si="44"/>
        <v>1</v>
      </c>
      <c r="AT83" s="18"/>
      <c r="AU83" s="18"/>
      <c r="AV83" s="18"/>
      <c r="AW83" s="18"/>
      <c r="AX83" s="18"/>
    </row>
    <row r="84" spans="1:50">
      <c r="A84" s="1">
        <v>46660</v>
      </c>
      <c r="B84">
        <f>+wFG_rstar_shock_decomposition!E84</f>
        <v>-0.166187628467965</v>
      </c>
      <c r="C84">
        <f>+wFG_rstar_shock_decomposition!F84</f>
        <v>-0.137330664685302</v>
      </c>
      <c r="D84">
        <f>+wFG_rstar_shock_decomposition!G84</f>
        <v>0.241937455148929</v>
      </c>
      <c r="E84">
        <f>+wFG_rstar_shock_decomposition!H84</f>
        <v>-5.2219748094377398E-2</v>
      </c>
      <c r="F84">
        <f>+wFG_rstar_shock_decomposition!I84</f>
        <v>-0.204806221085783</v>
      </c>
      <c r="G84">
        <f>+wFG_rstar_shock_decomposition!J84</f>
        <v>-1.7594800311552099E-14</v>
      </c>
      <c r="H84">
        <f>+wFG_rstar_shock_decomposition!K84</f>
        <v>4.49075243873945E-14</v>
      </c>
      <c r="I84">
        <f>+wFG_rstar_shock_decomposition!L84</f>
        <v>-1.1238922447929201E-15</v>
      </c>
      <c r="J84">
        <f>+wFG_rstar_shock_decomposition!M84</f>
        <v>2.46990837895858E-15</v>
      </c>
      <c r="K84">
        <f>+wFG_rstar_shock_decomposition!N84</f>
        <v>-1.30470274403224E-15</v>
      </c>
      <c r="L84">
        <f>+wFG_rstar_shock_decomposition!O84</f>
        <v>1.8232078745956101E-15</v>
      </c>
      <c r="M84">
        <f>+wFG_rstar_shock_decomposition!P84</f>
        <v>8.7734183929836703E-16</v>
      </c>
      <c r="N84">
        <f>+wFG_rstar_shock_decomposition!Q84</f>
        <v>3.7090257518092701E-15</v>
      </c>
      <c r="O84">
        <f>+wFG_rstar_shock_decomposition!R84</f>
        <v>5.2322356744309497E-15</v>
      </c>
      <c r="P84">
        <f>+wFG_rstar_shock_decomposition!S84</f>
        <v>9.7369927793149696E-14</v>
      </c>
      <c r="Q84">
        <f>+wFG_rstar_shock_decomposition!T84</f>
        <v>5.4993008384713001E-2</v>
      </c>
      <c r="R84">
        <f>+wFG_rstar_shock_decomposition!U84</f>
        <v>0</v>
      </c>
      <c r="S84">
        <f>+wFG_rstar_shock_decomposition!V84</f>
        <v>-0.23453950553985101</v>
      </c>
      <c r="T84">
        <f>+wFG_rstar_shock_decomposition!W84</f>
        <v>1.03090552867803E-2</v>
      </c>
      <c r="U84" s="8">
        <f>+wFG_rstar_shock_decomposition!D84</f>
        <v>-0.487844249052719</v>
      </c>
      <c r="Y84" s="1">
        <f t="shared" si="25"/>
        <v>46660</v>
      </c>
      <c r="Z84" s="18">
        <f t="shared" si="26"/>
        <v>-0.166187628467965</v>
      </c>
      <c r="AA84" s="18">
        <f t="shared" si="27"/>
        <v>-0.137330664685302</v>
      </c>
      <c r="AB84" s="18">
        <f t="shared" si="28"/>
        <v>0.241937455148929</v>
      </c>
      <c r="AC84" s="18">
        <f t="shared" si="29"/>
        <v>-0.43934572662563398</v>
      </c>
      <c r="AD84" s="18">
        <f t="shared" si="30"/>
        <v>-5.2219748094377398E-2</v>
      </c>
      <c r="AE84" s="18">
        <f t="shared" si="31"/>
        <v>5.4993008384713001E-2</v>
      </c>
      <c r="AF84" s="18">
        <f t="shared" si="32"/>
        <v>-1.7594800311552099E-14</v>
      </c>
      <c r="AG84" s="18">
        <f t="shared" si="33"/>
        <v>4.49075243873945E-14</v>
      </c>
      <c r="AH84" s="18">
        <f t="shared" si="34"/>
        <v>1.0309055286889354E-2</v>
      </c>
      <c r="AI84" s="18">
        <f t="shared" si="24"/>
        <v>-0.48784424905271967</v>
      </c>
      <c r="AJ84" s="21">
        <f t="shared" si="35"/>
        <v>-0.38435271824092099</v>
      </c>
      <c r="AK84" s="21">
        <f t="shared" si="36"/>
        <v>5.2387042369249605E-2</v>
      </c>
      <c r="AL84" s="21">
        <f t="shared" si="37"/>
        <v>-0.166187628467965</v>
      </c>
      <c r="AM84" s="21">
        <f t="shared" si="38"/>
        <v>1.0309055286889354E-2</v>
      </c>
      <c r="AN84" s="21">
        <f t="shared" si="39"/>
        <v>-0.48784424905274698</v>
      </c>
      <c r="AO84" s="23">
        <f t="shared" si="40"/>
        <v>0.94207820343218029</v>
      </c>
      <c r="AP84" s="23">
        <f t="shared" si="41"/>
        <v>-0.13437571193561185</v>
      </c>
      <c r="AQ84" s="23">
        <f t="shared" si="42"/>
        <v>0.20493663373483803</v>
      </c>
      <c r="AR84" s="23">
        <f t="shared" si="43"/>
        <v>-1.2639125231411403E-2</v>
      </c>
      <c r="AS84" s="23">
        <f t="shared" si="44"/>
        <v>1</v>
      </c>
      <c r="AT84" s="18"/>
      <c r="AU84" s="18"/>
      <c r="AV84" s="18"/>
      <c r="AW84" s="18"/>
      <c r="AX84" s="18"/>
    </row>
    <row r="85" spans="1:50">
      <c r="A85" s="1">
        <v>46752</v>
      </c>
      <c r="B85">
        <f>+wFG_rstar_shock_decomposition!E85</f>
        <v>-0.164184182547572</v>
      </c>
      <c r="C85">
        <f>+wFG_rstar_shock_decomposition!F85</f>
        <v>-0.13595735822876101</v>
      </c>
      <c r="D85">
        <f>+wFG_rstar_shock_decomposition!G85</f>
        <v>0.23951534894815801</v>
      </c>
      <c r="E85">
        <f>+wFG_rstar_shock_decomposition!H85</f>
        <v>-5.2320525474556699E-2</v>
      </c>
      <c r="F85">
        <f>+wFG_rstar_shock_decomposition!I85</f>
        <v>-0.19614975158773901</v>
      </c>
      <c r="G85">
        <f>+wFG_rstar_shock_decomposition!J85</f>
        <v>-1.7191211356912001E-14</v>
      </c>
      <c r="H85">
        <f>+wFG_rstar_shock_decomposition!K85</f>
        <v>4.5166627080318902E-14</v>
      </c>
      <c r="I85">
        <f>+wFG_rstar_shock_decomposition!L85</f>
        <v>-1.1084491371005599E-15</v>
      </c>
      <c r="J85">
        <f>+wFG_rstar_shock_decomposition!M85</f>
        <v>2.4338120733656498E-15</v>
      </c>
      <c r="K85">
        <f>+wFG_rstar_shock_decomposition!N85</f>
        <v>-1.29322082132871E-15</v>
      </c>
      <c r="L85">
        <f>+wFG_rstar_shock_decomposition!O85</f>
        <v>1.8002391422719301E-15</v>
      </c>
      <c r="M85">
        <f>+wFG_rstar_shock_decomposition!P85</f>
        <v>8.6555223124935E-16</v>
      </c>
      <c r="N85">
        <f>+wFG_rstar_shock_decomposition!Q85</f>
        <v>3.6664277185793099E-15</v>
      </c>
      <c r="O85">
        <f>+wFG_rstar_shock_decomposition!R85</f>
        <v>5.1747779618717599E-15</v>
      </c>
      <c r="P85">
        <f>+wFG_rstar_shock_decomposition!S85</f>
        <v>9.7271916914627302E-14</v>
      </c>
      <c r="Q85">
        <f>+wFG_rstar_shock_decomposition!T85</f>
        <v>5.3244589916898698E-2</v>
      </c>
      <c r="R85">
        <f>+wFG_rstar_shock_decomposition!U85</f>
        <v>0</v>
      </c>
      <c r="S85">
        <f>+wFG_rstar_shock_decomposition!V85</f>
        <v>-0.23218768516840901</v>
      </c>
      <c r="T85">
        <f>+wFG_rstar_shock_decomposition!W85</f>
        <v>1.01855989689826E-2</v>
      </c>
      <c r="U85" s="8">
        <f>+wFG_rstar_shock_decomposition!D85</f>
        <v>-0.47785396517286099</v>
      </c>
      <c r="Y85" s="1">
        <f t="shared" si="25"/>
        <v>46752</v>
      </c>
      <c r="Z85" s="18">
        <f t="shared" si="26"/>
        <v>-0.164184182547572</v>
      </c>
      <c r="AA85" s="18">
        <f t="shared" si="27"/>
        <v>-0.13595735822876101</v>
      </c>
      <c r="AB85" s="18">
        <f t="shared" si="28"/>
        <v>0.23951534894815801</v>
      </c>
      <c r="AC85" s="18">
        <f t="shared" si="29"/>
        <v>-0.42833743675614799</v>
      </c>
      <c r="AD85" s="18">
        <f t="shared" si="30"/>
        <v>-5.2320525474556699E-2</v>
      </c>
      <c r="AE85" s="18">
        <f t="shared" si="31"/>
        <v>5.3244589916898698E-2</v>
      </c>
      <c r="AF85" s="18">
        <f t="shared" si="32"/>
        <v>-1.7191211356912001E-14</v>
      </c>
      <c r="AG85" s="18">
        <f t="shared" si="33"/>
        <v>4.5166627080318902E-14</v>
      </c>
      <c r="AH85" s="18">
        <f t="shared" si="34"/>
        <v>1.0185598969091412E-2</v>
      </c>
      <c r="AI85" s="18">
        <f t="shared" si="24"/>
        <v>-0.47785396517286166</v>
      </c>
      <c r="AJ85" s="21">
        <f t="shared" si="35"/>
        <v>-0.37509284683924932</v>
      </c>
      <c r="AK85" s="21">
        <f t="shared" si="36"/>
        <v>5.1237465244840304E-2</v>
      </c>
      <c r="AL85" s="21">
        <f t="shared" si="37"/>
        <v>-0.164184182547572</v>
      </c>
      <c r="AM85" s="21">
        <f t="shared" si="38"/>
        <v>1.0185598969091412E-2</v>
      </c>
      <c r="AN85" s="21">
        <f t="shared" si="39"/>
        <v>-0.47785396517288958</v>
      </c>
      <c r="AO85" s="23">
        <f t="shared" si="40"/>
        <v>0.92688771540732706</v>
      </c>
      <c r="AP85" s="23">
        <f t="shared" si="41"/>
        <v>-0.1150695153645334</v>
      </c>
      <c r="AQ85" s="23">
        <f t="shared" si="42"/>
        <v>0.20053943856714529</v>
      </c>
      <c r="AR85" s="23">
        <f t="shared" si="43"/>
        <v>-1.2357638609935469E-2</v>
      </c>
      <c r="AS85" s="23">
        <f t="shared" si="44"/>
        <v>1</v>
      </c>
      <c r="AT85" s="18"/>
      <c r="AU85" s="18"/>
      <c r="AV85" s="18"/>
      <c r="AW85" s="18"/>
      <c r="AX85" s="18"/>
    </row>
    <row r="86" spans="1:50">
      <c r="A86" s="1">
        <v>46843</v>
      </c>
      <c r="B86">
        <f>+wFG_rstar_shock_decomposition!E86</f>
        <v>-0.162204815605898</v>
      </c>
      <c r="C86">
        <f>+wFG_rstar_shock_decomposition!F86</f>
        <v>-0.13459778474526399</v>
      </c>
      <c r="D86">
        <f>+wFG_rstar_shock_decomposition!G86</f>
        <v>0.23711829261675599</v>
      </c>
      <c r="E86">
        <f>+wFG_rstar_shock_decomposition!H86</f>
        <v>-5.2274574428617201E-2</v>
      </c>
      <c r="F86">
        <f>+wFG_rstar_shock_decomposition!I86</f>
        <v>-0.187695182009401</v>
      </c>
      <c r="G86">
        <f>+wFG_rstar_shock_decomposition!J86</f>
        <v>-1.67872476581987E-14</v>
      </c>
      <c r="H86">
        <f>+wFG_rstar_shock_decomposition!K86</f>
        <v>4.54108801313141E-14</v>
      </c>
      <c r="I86">
        <f>+wFG_rstar_shock_decomposition!L86</f>
        <v>-1.0934685961342199E-15</v>
      </c>
      <c r="J86">
        <f>+wFG_rstar_shock_decomposition!M86</f>
        <v>2.3984120852656401E-15</v>
      </c>
      <c r="K86">
        <f>+wFG_rstar_shock_decomposition!N86</f>
        <v>-1.28045080959483E-15</v>
      </c>
      <c r="L86">
        <f>+wFG_rstar_shock_decomposition!O86</f>
        <v>1.7782650902614199E-15</v>
      </c>
      <c r="M86">
        <f>+wFG_rstar_shock_decomposition!P86</f>
        <v>8.5486550715891996E-16</v>
      </c>
      <c r="N86">
        <f>+wFG_rstar_shock_decomposition!Q86</f>
        <v>3.6244854242391002E-15</v>
      </c>
      <c r="O86">
        <f>+wFG_rstar_shock_decomposition!R86</f>
        <v>5.11679081356384E-15</v>
      </c>
      <c r="P86">
        <f>+wFG_rstar_shock_decomposition!S86</f>
        <v>9.7163792181450199E-14</v>
      </c>
      <c r="Q86">
        <f>+wFG_rstar_shock_decomposition!T86</f>
        <v>5.16287354750554E-2</v>
      </c>
      <c r="R86">
        <f>+wFG_rstar_shock_decomposition!U86</f>
        <v>0</v>
      </c>
      <c r="S86">
        <f>+wFG_rstar_shock_decomposition!V86</f>
        <v>-0.229863099123263</v>
      </c>
      <c r="T86">
        <f>+wFG_rstar_shock_decomposition!W86</f>
        <v>1.00637014540884E-2</v>
      </c>
      <c r="U86" s="8">
        <f>+wFG_rstar_shock_decomposition!D86</f>
        <v>-0.46782472636640499</v>
      </c>
      <c r="Y86" s="1">
        <f t="shared" si="25"/>
        <v>46843</v>
      </c>
      <c r="Z86" s="18">
        <f t="shared" si="26"/>
        <v>-0.162204815605898</v>
      </c>
      <c r="AA86" s="18">
        <f t="shared" si="27"/>
        <v>-0.13459778474526399</v>
      </c>
      <c r="AB86" s="18">
        <f t="shared" si="28"/>
        <v>0.23711829261675599</v>
      </c>
      <c r="AC86" s="18">
        <f t="shared" si="29"/>
        <v>-0.41755828113266402</v>
      </c>
      <c r="AD86" s="18">
        <f t="shared" si="30"/>
        <v>-5.2274574428617201E-2</v>
      </c>
      <c r="AE86" s="18">
        <f t="shared" si="31"/>
        <v>5.16287354750554E-2</v>
      </c>
      <c r="AF86" s="18">
        <f t="shared" si="32"/>
        <v>-1.67872476581987E-14</v>
      </c>
      <c r="AG86" s="18">
        <f t="shared" si="33"/>
        <v>4.54108801313141E-14</v>
      </c>
      <c r="AH86" s="18">
        <f t="shared" si="34"/>
        <v>1.0063701454196964E-2</v>
      </c>
      <c r="AI86" s="18">
        <f t="shared" si="24"/>
        <v>-0.46782472636640621</v>
      </c>
      <c r="AJ86" s="21">
        <f t="shared" si="35"/>
        <v>-0.3659295456576086</v>
      </c>
      <c r="AK86" s="21">
        <f t="shared" si="36"/>
        <v>5.0245933442874799E-2</v>
      </c>
      <c r="AL86" s="21">
        <f t="shared" si="37"/>
        <v>-0.162204815605898</v>
      </c>
      <c r="AM86" s="21">
        <f t="shared" si="38"/>
        <v>1.0063701454196964E-2</v>
      </c>
      <c r="AN86" s="21">
        <f t="shared" si="39"/>
        <v>-0.46782472636643485</v>
      </c>
      <c r="AO86" s="23">
        <f t="shared" si="40"/>
        <v>0.91365868920613325</v>
      </c>
      <c r="AP86" s="23">
        <f t="shared" si="41"/>
        <v>-9.8864113329055786E-2</v>
      </c>
      <c r="AQ86" s="23">
        <f t="shared" si="42"/>
        <v>0.19735963814124113</v>
      </c>
      <c r="AR86" s="23">
        <f t="shared" si="43"/>
        <v>-1.2154214018315661E-2</v>
      </c>
      <c r="AS86" s="23">
        <f t="shared" si="44"/>
        <v>1</v>
      </c>
      <c r="AT86" s="18"/>
      <c r="AU86" s="18"/>
      <c r="AV86" s="18"/>
      <c r="AW86" s="18"/>
      <c r="AX86" s="18"/>
    </row>
    <row r="87" spans="1:50">
      <c r="A87" s="1">
        <v>46934</v>
      </c>
      <c r="B87">
        <f>+wFG_rstar_shock_decomposition!E87</f>
        <v>-0.16024956817757599</v>
      </c>
      <c r="C87">
        <f>+wFG_rstar_shock_decomposition!F87</f>
        <v>-0.133251806949094</v>
      </c>
      <c r="D87">
        <f>+wFG_rstar_shock_decomposition!G87</f>
        <v>0.2347457841883</v>
      </c>
      <c r="E87">
        <f>+wFG_rstar_shock_decomposition!H87</f>
        <v>-5.2100954857201003E-2</v>
      </c>
      <c r="F87">
        <f>+wFG_rstar_shock_decomposition!I87</f>
        <v>-0.179459738470996</v>
      </c>
      <c r="G87">
        <f>+wFG_rstar_shock_decomposition!J87</f>
        <v>-1.6383673075577299E-14</v>
      </c>
      <c r="H87">
        <f>+wFG_rstar_shock_decomposition!K87</f>
        <v>4.5640476859126997E-14</v>
      </c>
      <c r="I87">
        <f>+wFG_rstar_shock_decomposition!L87</f>
        <v>-1.0788044260193399E-15</v>
      </c>
      <c r="J87">
        <f>+wFG_rstar_shock_decomposition!M87</f>
        <v>2.3637320765880199E-15</v>
      </c>
      <c r="K87">
        <f>+wFG_rstar_shock_decomposition!N87</f>
        <v>-1.2665533776115501E-15</v>
      </c>
      <c r="L87">
        <f>+wFG_rstar_shock_decomposition!O87</f>
        <v>1.7571985317841901E-15</v>
      </c>
      <c r="M87">
        <f>+wFG_rstar_shock_decomposition!P87</f>
        <v>8.45158369353323E-16</v>
      </c>
      <c r="N87">
        <f>+wFG_rstar_shock_decomposition!Q87</f>
        <v>3.5832015400768304E-15</v>
      </c>
      <c r="O87">
        <f>+wFG_rstar_shock_decomposition!R87</f>
        <v>5.0584265043997702E-15</v>
      </c>
      <c r="P87">
        <f>+wFG_rstar_shock_decomposition!S87</f>
        <v>9.7045685051550496E-14</v>
      </c>
      <c r="Q87">
        <f>+wFG_rstar_shock_decomposition!T87</f>
        <v>5.0130740537087402E-2</v>
      </c>
      <c r="R87">
        <f>+wFG_rstar_shock_decomposition!U87</f>
        <v>0</v>
      </c>
      <c r="S87">
        <f>+wFG_rstar_shock_decomposition!V87</f>
        <v>-0.22756459157615</v>
      </c>
      <c r="T87">
        <f>+wFG_rstar_shock_decomposition!W87</f>
        <v>9.9433416586007291E-3</v>
      </c>
      <c r="U87" s="8">
        <f>+wFG_rstar_shock_decomposition!D87</f>
        <v>-0.45780679364688998</v>
      </c>
      <c r="Y87" s="1">
        <f t="shared" si="25"/>
        <v>46934</v>
      </c>
      <c r="Z87" s="18">
        <f t="shared" si="26"/>
        <v>-0.16024956817757599</v>
      </c>
      <c r="AA87" s="18">
        <f t="shared" si="27"/>
        <v>-0.133251806949094</v>
      </c>
      <c r="AB87" s="18">
        <f t="shared" si="28"/>
        <v>0.2347457841883</v>
      </c>
      <c r="AC87" s="18">
        <f t="shared" si="29"/>
        <v>-0.407024330047146</v>
      </c>
      <c r="AD87" s="18">
        <f t="shared" si="30"/>
        <v>-5.2100954857201003E-2</v>
      </c>
      <c r="AE87" s="18">
        <f t="shared" si="31"/>
        <v>5.0130740537087402E-2</v>
      </c>
      <c r="AF87" s="18">
        <f t="shared" si="32"/>
        <v>-1.6383673075577299E-14</v>
      </c>
      <c r="AG87" s="18">
        <f t="shared" si="33"/>
        <v>4.5640476859126997E-14</v>
      </c>
      <c r="AH87" s="18">
        <f t="shared" si="34"/>
        <v>9.9433416587090383E-3</v>
      </c>
      <c r="AI87" s="18">
        <f t="shared" si="24"/>
        <v>-0.45780679364689125</v>
      </c>
      <c r="AJ87" s="21">
        <f t="shared" si="35"/>
        <v>-0.35689358951005862</v>
      </c>
      <c r="AK87" s="21">
        <f t="shared" si="36"/>
        <v>4.9393022382004999E-2</v>
      </c>
      <c r="AL87" s="21">
        <f t="shared" si="37"/>
        <v>-0.16024956817757599</v>
      </c>
      <c r="AM87" s="21">
        <f t="shared" si="38"/>
        <v>9.9433416587090383E-3</v>
      </c>
      <c r="AN87" s="21">
        <f t="shared" si="39"/>
        <v>-0.45780679364692056</v>
      </c>
      <c r="AO87" s="23">
        <f t="shared" si="40"/>
        <v>0.90197812268678168</v>
      </c>
      <c r="AP87" s="23">
        <f t="shared" si="41"/>
        <v>-8.5138429728958367E-2</v>
      </c>
      <c r="AQ87" s="23">
        <f t="shared" si="42"/>
        <v>0.19517474144274435</v>
      </c>
      <c r="AR87" s="23">
        <f t="shared" si="43"/>
        <v>-1.2014434400569773E-2</v>
      </c>
      <c r="AS87" s="23">
        <f t="shared" si="44"/>
        <v>1</v>
      </c>
      <c r="AT87" s="18"/>
      <c r="AU87" s="18"/>
      <c r="AV87" s="18"/>
      <c r="AW87" s="18"/>
      <c r="AX87" s="18"/>
    </row>
    <row r="88" spans="1:50">
      <c r="A88" s="1">
        <v>47026</v>
      </c>
      <c r="B88">
        <f>+wFG_rstar_shock_decomposition!E88</f>
        <v>-0.15831841266427499</v>
      </c>
      <c r="C88">
        <f>+wFG_rstar_shock_decomposition!F88</f>
        <v>-0.13191928890622501</v>
      </c>
      <c r="D88">
        <f>+wFG_rstar_shock_decomposition!G88</f>
        <v>0.23239740301363901</v>
      </c>
      <c r="E88">
        <f>+wFG_rstar_shock_decomposition!H88</f>
        <v>-5.1816716001492298E-2</v>
      </c>
      <c r="F88">
        <f>+wFG_rstar_shock_decomposition!I88</f>
        <v>-0.17145691682239</v>
      </c>
      <c r="G88">
        <f>+wFG_rstar_shock_decomposition!J88</f>
        <v>-1.5981242565364102E-14</v>
      </c>
      <c r="H88">
        <f>+wFG_rstar_shock_decomposition!K88</f>
        <v>4.5855606378661699E-14</v>
      </c>
      <c r="I88">
        <f>+wFG_rstar_shock_decomposition!L88</f>
        <v>-1.0643406917881301E-15</v>
      </c>
      <c r="J88">
        <f>+wFG_rstar_shock_decomposition!M88</f>
        <v>2.3297866524635402E-15</v>
      </c>
      <c r="K88">
        <f>+wFG_rstar_shock_decomposition!N88</f>
        <v>-1.25168739020953E-15</v>
      </c>
      <c r="L88">
        <f>+wFG_rstar_shock_decomposition!O88</f>
        <v>1.7369547345038099E-15</v>
      </c>
      <c r="M88">
        <f>+wFG_rstar_shock_decomposition!P88</f>
        <v>8.3631182720516998E-16</v>
      </c>
      <c r="N88">
        <f>+wFG_rstar_shock_decomposition!Q88</f>
        <v>3.54257403335209E-15</v>
      </c>
      <c r="O88">
        <f>+wFG_rstar_shock_decomposition!R88</f>
        <v>4.9998313696474797E-15</v>
      </c>
      <c r="P88">
        <f>+wFG_rstar_shock_decomposition!S88</f>
        <v>9.6917743477175803E-14</v>
      </c>
      <c r="Q88">
        <f>+wFG_rstar_shock_decomposition!T88</f>
        <v>4.8737609953314803E-2</v>
      </c>
      <c r="R88">
        <f>+wFG_rstar_shock_decomposition!U88</f>
        <v>0</v>
      </c>
      <c r="S88">
        <f>+wFG_rstar_shock_decomposition!V88</f>
        <v>-0.22529120858781401</v>
      </c>
      <c r="T88">
        <f>+wFG_rstar_shock_decomposition!W88</f>
        <v>9.8244988005847592E-3</v>
      </c>
      <c r="U88" s="8">
        <f>+wFG_rstar_shock_decomposition!D88</f>
        <v>-0.44784303121451902</v>
      </c>
      <c r="Y88" s="1">
        <f t="shared" si="25"/>
        <v>47026</v>
      </c>
      <c r="Z88" s="18">
        <f t="shared" si="26"/>
        <v>-0.15831841266427499</v>
      </c>
      <c r="AA88" s="18">
        <f t="shared" si="27"/>
        <v>-0.13191928890622501</v>
      </c>
      <c r="AB88" s="18">
        <f t="shared" si="28"/>
        <v>0.23239740301363901</v>
      </c>
      <c r="AC88" s="18">
        <f t="shared" si="29"/>
        <v>-0.39674812541020399</v>
      </c>
      <c r="AD88" s="18">
        <f t="shared" si="30"/>
        <v>-5.1816716001492298E-2</v>
      </c>
      <c r="AE88" s="18">
        <f t="shared" si="31"/>
        <v>4.8737609953314803E-2</v>
      </c>
      <c r="AF88" s="18">
        <f t="shared" si="32"/>
        <v>-1.5981242565364102E-14</v>
      </c>
      <c r="AG88" s="18">
        <f t="shared" si="33"/>
        <v>4.5855606378661699E-14</v>
      </c>
      <c r="AH88" s="18">
        <f t="shared" si="34"/>
        <v>9.8244988006928029E-3</v>
      </c>
      <c r="AI88" s="18">
        <f t="shared" si="24"/>
        <v>-0.44784303121451985</v>
      </c>
      <c r="AJ88" s="21">
        <f t="shared" si="35"/>
        <v>-0.34801051545688921</v>
      </c>
      <c r="AK88" s="21">
        <f t="shared" si="36"/>
        <v>4.8661398105921704E-2</v>
      </c>
      <c r="AL88" s="21">
        <f t="shared" si="37"/>
        <v>-0.15831841266427499</v>
      </c>
      <c r="AM88" s="21">
        <f t="shared" si="38"/>
        <v>9.8244988006928029E-3</v>
      </c>
      <c r="AN88" s="21">
        <f t="shared" si="39"/>
        <v>-0.44784303121454971</v>
      </c>
      <c r="AO88" s="23">
        <f t="shared" si="40"/>
        <v>0.89153812261817467</v>
      </c>
      <c r="AP88" s="23">
        <f t="shared" si="41"/>
        <v>-7.3428514685010146E-2</v>
      </c>
      <c r="AQ88" s="23">
        <f t="shared" si="42"/>
        <v>0.19381790025693035</v>
      </c>
      <c r="AR88" s="23">
        <f t="shared" si="43"/>
        <v>-1.1927508190092112E-2</v>
      </c>
      <c r="AS88" s="23">
        <f t="shared" si="44"/>
        <v>1</v>
      </c>
      <c r="AT88" s="18"/>
      <c r="AU88" s="18"/>
      <c r="AV88" s="18"/>
      <c r="AW88" s="18"/>
      <c r="AX88" s="18"/>
    </row>
    <row r="89" spans="1:50">
      <c r="A89" s="1">
        <v>47118</v>
      </c>
      <c r="B89">
        <f>+wFG_rstar_shock_decomposition!E89</f>
        <v>-0.15641126657162599</v>
      </c>
      <c r="C89">
        <f>+wFG_rstar_shock_decomposition!F89</f>
        <v>-0.13060009603098099</v>
      </c>
      <c r="D89">
        <f>+wFG_rstar_shock_decomposition!G89</f>
        <v>0.23007278579832999</v>
      </c>
      <c r="E89">
        <f>+wFG_rstar_shock_decomposition!H89</f>
        <v>-5.1437072514890797E-2</v>
      </c>
      <c r="F89">
        <f>+wFG_rstar_shock_decomposition!I89</f>
        <v>-0.16369691249055801</v>
      </c>
      <c r="G89">
        <f>+wFG_rstar_shock_decomposition!J89</f>
        <v>-1.5580693078139001E-14</v>
      </c>
      <c r="H89">
        <f>+wFG_rstar_shock_decomposition!K89</f>
        <v>4.6056457407609998E-14</v>
      </c>
      <c r="I89">
        <f>+wFG_rstar_shock_decomposition!L89</f>
        <v>-1.04998825543765E-15</v>
      </c>
      <c r="J89">
        <f>+wFG_rstar_shock_decomposition!M89</f>
        <v>2.2965826535179302E-15</v>
      </c>
      <c r="K89">
        <f>+wFG_rstar_shock_decomposition!N89</f>
        <v>-1.2360068869744499E-15</v>
      </c>
      <c r="L89">
        <f>+wFG_rstar_shock_decomposition!O89</f>
        <v>1.71745283308668E-15</v>
      </c>
      <c r="M89">
        <f>+wFG_rstar_shock_decomposition!P89</f>
        <v>8.2821298124360999E-16</v>
      </c>
      <c r="N89">
        <f>+wFG_rstar_shock_decomposition!Q89</f>
        <v>3.5025971079108599E-15</v>
      </c>
      <c r="O89">
        <f>+wFG_rstar_shock_decomposition!R89</f>
        <v>4.9411442581535997E-15</v>
      </c>
      <c r="P89">
        <f>+wFG_rstar_shock_decomposition!S89</f>
        <v>9.6780130183419003E-14</v>
      </c>
      <c r="Q89">
        <f>+wFG_rstar_shock_decomposition!T89</f>
        <v>4.7437861205966998E-2</v>
      </c>
      <c r="R89">
        <f>+wFG_rstar_shock_decomposition!U89</f>
        <v>0</v>
      </c>
      <c r="S89">
        <f>+wFG_rstar_shock_decomposition!V89</f>
        <v>-0.223042156367039</v>
      </c>
      <c r="T89">
        <f>+wFG_rstar_shock_decomposition!W89</f>
        <v>9.7071523953310198E-3</v>
      </c>
      <c r="U89" s="8">
        <f>+wFG_rstar_shock_decomposition!D89</f>
        <v>-0.43796970457532802</v>
      </c>
      <c r="Y89" s="1">
        <f t="shared" si="25"/>
        <v>47118</v>
      </c>
      <c r="Z89" s="18">
        <f t="shared" si="26"/>
        <v>-0.15641126657162599</v>
      </c>
      <c r="AA89" s="18">
        <f t="shared" si="27"/>
        <v>-0.13060009603098099</v>
      </c>
      <c r="AB89" s="18">
        <f t="shared" si="28"/>
        <v>0.23007278579832999</v>
      </c>
      <c r="AC89" s="18">
        <f t="shared" si="29"/>
        <v>-0.38673906885759701</v>
      </c>
      <c r="AD89" s="18">
        <f t="shared" si="30"/>
        <v>-5.1437072514890797E-2</v>
      </c>
      <c r="AE89" s="18">
        <f t="shared" si="31"/>
        <v>4.7437861205966998E-2</v>
      </c>
      <c r="AF89" s="18">
        <f t="shared" si="32"/>
        <v>-1.5580693078139001E-14</v>
      </c>
      <c r="AG89" s="18">
        <f t="shared" si="33"/>
        <v>4.6056457407609998E-14</v>
      </c>
      <c r="AH89" s="18">
        <f t="shared" si="34"/>
        <v>9.7071523954387982E-3</v>
      </c>
      <c r="AI89" s="18">
        <f t="shared" si="24"/>
        <v>-0.43796970457532852</v>
      </c>
      <c r="AJ89" s="21">
        <f t="shared" si="35"/>
        <v>-0.33930120765163002</v>
      </c>
      <c r="AK89" s="21">
        <f t="shared" si="36"/>
        <v>4.8035617252458196E-2</v>
      </c>
      <c r="AL89" s="21">
        <f t="shared" si="37"/>
        <v>-0.15641126657162599</v>
      </c>
      <c r="AM89" s="21">
        <f t="shared" si="38"/>
        <v>9.7071523954387982E-3</v>
      </c>
      <c r="AN89" s="21">
        <f t="shared" si="39"/>
        <v>-0.43796970457535905</v>
      </c>
      <c r="AO89" s="23">
        <f t="shared" si="40"/>
        <v>0.88210469718371587</v>
      </c>
      <c r="AP89" s="23">
        <f t="shared" si="41"/>
        <v>-6.3380953181429875E-2</v>
      </c>
      <c r="AQ89" s="23">
        <f t="shared" si="42"/>
        <v>0.19316145027339349</v>
      </c>
      <c r="AR89" s="23">
        <f t="shared" si="43"/>
        <v>-1.1885194275677679E-2</v>
      </c>
      <c r="AS89" s="23">
        <f t="shared" si="44"/>
        <v>1</v>
      </c>
      <c r="AT89" s="18"/>
      <c r="AU89" s="18"/>
      <c r="AV89" s="18"/>
      <c r="AW89" s="18"/>
      <c r="AX89" s="18"/>
    </row>
    <row r="90" spans="1:50">
      <c r="A90" s="1">
        <v>47208</v>
      </c>
      <c r="B90">
        <f>+wFG_rstar_shock_decomposition!E90</f>
        <v>-0.15452800326388699</v>
      </c>
      <c r="C90">
        <f>+wFG_rstar_shock_decomposition!F90</f>
        <v>-0.12929409507784501</v>
      </c>
      <c r="D90">
        <f>+wFG_rstar_shock_decomposition!G90</f>
        <v>0.22777160990343401</v>
      </c>
      <c r="E90">
        <f>+wFG_rstar_shock_decomposition!H90</f>
        <v>-5.0975572304267698E-2</v>
      </c>
      <c r="F90">
        <f>+wFG_rstar_shock_decomposition!I90</f>
        <v>-0.15618702068496201</v>
      </c>
      <c r="G90">
        <f>+wFG_rstar_shock_decomposition!J90</f>
        <v>-1.5182735223931801E-14</v>
      </c>
      <c r="H90">
        <f>+wFG_rstar_shock_decomposition!K90</f>
        <v>4.6243221283694697E-14</v>
      </c>
      <c r="I90">
        <f>+wFG_rstar_shock_decomposition!L90</f>
        <v>-1.03568127498554E-15</v>
      </c>
      <c r="J90">
        <f>+wFG_rstar_shock_decomposition!M90</f>
        <v>2.26412034706784E-15</v>
      </c>
      <c r="K90">
        <f>+wFG_rstar_shock_decomposition!N90</f>
        <v>-1.2196587863432E-15</v>
      </c>
      <c r="L90">
        <f>+wFG_rstar_shock_decomposition!O90</f>
        <v>1.69861679460201E-15</v>
      </c>
      <c r="M90">
        <f>+wFG_rstar_shock_decomposition!P90</f>
        <v>8.2075624896424903E-16</v>
      </c>
      <c r="N90">
        <f>+wFG_rstar_shock_decomposition!Q90</f>
        <v>3.46326200167279E-15</v>
      </c>
      <c r="O90">
        <f>+wFG_rstar_shock_decomposition!R90</f>
        <v>4.8824953131701598E-15</v>
      </c>
      <c r="P90">
        <f>+wFG_rstar_shock_decomposition!S90</f>
        <v>9.6633020923414297E-14</v>
      </c>
      <c r="Q90">
        <f>+wFG_rstar_shock_decomposition!T90</f>
        <v>4.6221349850387498E-2</v>
      </c>
      <c r="R90">
        <f>+wFG_rstar_shock_decomposition!U90</f>
        <v>0</v>
      </c>
      <c r="S90">
        <f>+wFG_rstar_shock_decomposition!V90</f>
        <v>-0.22081676811187301</v>
      </c>
      <c r="T90">
        <f>+wFG_rstar_shock_decomposition!W90</f>
        <v>9.5912822510739598E-3</v>
      </c>
      <c r="U90" s="8">
        <f>+wFG_rstar_shock_decomposition!D90</f>
        <v>-0.428217217437799</v>
      </c>
      <c r="Y90" s="1">
        <f t="shared" si="25"/>
        <v>47208</v>
      </c>
      <c r="Z90" s="18">
        <f t="shared" si="26"/>
        <v>-0.15452800326388699</v>
      </c>
      <c r="AA90" s="18">
        <f t="shared" si="27"/>
        <v>-0.12929409507784501</v>
      </c>
      <c r="AB90" s="18">
        <f t="shared" si="28"/>
        <v>0.22777160990343401</v>
      </c>
      <c r="AC90" s="18">
        <f t="shared" si="29"/>
        <v>-0.37700378879683505</v>
      </c>
      <c r="AD90" s="18">
        <f t="shared" si="30"/>
        <v>-5.0975572304267698E-2</v>
      </c>
      <c r="AE90" s="18">
        <f t="shared" si="31"/>
        <v>4.6221349850387498E-2</v>
      </c>
      <c r="AF90" s="18">
        <f t="shared" si="32"/>
        <v>-1.5182735223931801E-14</v>
      </c>
      <c r="AG90" s="18">
        <f t="shared" si="33"/>
        <v>4.6243221283694697E-14</v>
      </c>
      <c r="AH90" s="18">
        <f t="shared" si="34"/>
        <v>9.5912822511814658E-3</v>
      </c>
      <c r="AI90" s="18">
        <f t="shared" si="24"/>
        <v>-0.42821721743780072</v>
      </c>
      <c r="AJ90" s="21">
        <f t="shared" si="35"/>
        <v>-0.33078243894644754</v>
      </c>
      <c r="AK90" s="21">
        <f t="shared" si="36"/>
        <v>4.7501942521321304E-2</v>
      </c>
      <c r="AL90" s="21">
        <f t="shared" si="37"/>
        <v>-0.15452800326388699</v>
      </c>
      <c r="AM90" s="21">
        <f t="shared" si="38"/>
        <v>9.5912822511814658E-3</v>
      </c>
      <c r="AN90" s="21">
        <f t="shared" si="39"/>
        <v>-0.42821721743783181</v>
      </c>
      <c r="AO90" s="23">
        <f t="shared" si="40"/>
        <v>0.87349704593841926</v>
      </c>
      <c r="AP90" s="23">
        <f t="shared" si="41"/>
        <v>-5.4721910791692252E-2</v>
      </c>
      <c r="AQ90" s="23">
        <f t="shared" si="42"/>
        <v>0.19310595145440007</v>
      </c>
      <c r="AR90" s="23">
        <f t="shared" si="43"/>
        <v>-1.1881086601126384E-2</v>
      </c>
      <c r="AS90" s="23">
        <f t="shared" si="44"/>
        <v>1</v>
      </c>
      <c r="AT90" s="18"/>
      <c r="AU90" s="18"/>
      <c r="AV90" s="18"/>
      <c r="AW90" s="18"/>
      <c r="AX90" s="18"/>
    </row>
    <row r="91" spans="1:50">
      <c r="A91" s="1">
        <v>47299</v>
      </c>
      <c r="B91">
        <f>+wFG_rstar_shock_decomposition!E91</f>
        <v>-0.15266846071241899</v>
      </c>
      <c r="C91">
        <f>+wFG_rstar_shock_decomposition!F91</f>
        <v>-0.12800115413079</v>
      </c>
      <c r="D91">
        <f>+wFG_rstar_shock_decomposition!G91</f>
        <v>0.22549358170598199</v>
      </c>
      <c r="E91">
        <f>+wFG_rstar_shock_decomposition!H91</f>
        <v>-5.04442545894591E-2</v>
      </c>
      <c r="F91">
        <f>+wFG_rstar_shock_decomposition!I91</f>
        <v>-0.14893200519081001</v>
      </c>
      <c r="G91">
        <f>+wFG_rstar_shock_decomposition!J91</f>
        <v>-1.47880459568759E-14</v>
      </c>
      <c r="H91">
        <f>+wFG_rstar_shock_decomposition!K91</f>
        <v>4.64160942637587E-14</v>
      </c>
      <c r="I91">
        <f>+wFG_rstar_shock_decomposition!L91</f>
        <v>-1.0213738044478601E-15</v>
      </c>
      <c r="J91">
        <f>+wFG_rstar_shock_decomposition!M91</f>
        <v>2.23239451150456E-15</v>
      </c>
      <c r="K91">
        <f>+wFG_rstar_shock_decomposition!N91</f>
        <v>-1.2027812137506699E-15</v>
      </c>
      <c r="L91">
        <f>+wFG_rstar_shock_decomposition!O91</f>
        <v>1.68037602664618E-15</v>
      </c>
      <c r="M91">
        <f>+wFG_rstar_shock_decomposition!P91</f>
        <v>8.1384413665035595E-16</v>
      </c>
      <c r="N91">
        <f>+wFG_rstar_shock_decomposition!Q91</f>
        <v>3.4245576592283302E-15</v>
      </c>
      <c r="O91">
        <f>+wFG_rstar_shock_decomposition!R91</f>
        <v>4.8240050710669298E-15</v>
      </c>
      <c r="P91">
        <f>+wFG_rstar_shock_decomposition!S91</f>
        <v>9.6476602749188398E-14</v>
      </c>
      <c r="Q91">
        <f>+wFG_rstar_shock_decomposition!T91</f>
        <v>4.5079114724604602E-2</v>
      </c>
      <c r="R91">
        <f>+wFG_rstar_shock_decomposition!U91</f>
        <v>0</v>
      </c>
      <c r="S91">
        <f>+wFG_rstar_shock_decomposition!V91</f>
        <v>-0.21861447768283501</v>
      </c>
      <c r="T91">
        <f>+wFG_rstar_shock_decomposition!W91</f>
        <v>9.4768684647666898E-3</v>
      </c>
      <c r="U91" s="8">
        <f>+wFG_rstar_shock_decomposition!D91</f>
        <v>-0.41861078741082097</v>
      </c>
      <c r="Y91" s="1">
        <f t="shared" si="25"/>
        <v>47299</v>
      </c>
      <c r="Z91" s="18">
        <f t="shared" si="26"/>
        <v>-0.15266846071241899</v>
      </c>
      <c r="AA91" s="18">
        <f t="shared" si="27"/>
        <v>-0.12800115413079</v>
      </c>
      <c r="AB91" s="18">
        <f t="shared" si="28"/>
        <v>0.22549358170598199</v>
      </c>
      <c r="AC91" s="18">
        <f t="shared" si="29"/>
        <v>-0.367546482873645</v>
      </c>
      <c r="AD91" s="18">
        <f t="shared" si="30"/>
        <v>-5.04442545894591E-2</v>
      </c>
      <c r="AE91" s="18">
        <f t="shared" si="31"/>
        <v>4.5079114724604602E-2</v>
      </c>
      <c r="AF91" s="18">
        <f t="shared" si="32"/>
        <v>-1.47880459568759E-14</v>
      </c>
      <c r="AG91" s="18">
        <f t="shared" si="33"/>
        <v>4.64160942637587E-14</v>
      </c>
      <c r="AH91" s="18">
        <f t="shared" si="34"/>
        <v>9.4768684648739183E-3</v>
      </c>
      <c r="AI91" s="18">
        <f t="shared" si="24"/>
        <v>-0.41861078741082092</v>
      </c>
      <c r="AJ91" s="21">
        <f t="shared" si="35"/>
        <v>-0.32246736814904042</v>
      </c>
      <c r="AK91" s="21">
        <f t="shared" si="36"/>
        <v>4.7048172985732897E-2</v>
      </c>
      <c r="AL91" s="21">
        <f t="shared" si="37"/>
        <v>-0.15266846071241899</v>
      </c>
      <c r="AM91" s="21">
        <f t="shared" si="38"/>
        <v>9.4768684648739183E-3</v>
      </c>
      <c r="AN91" s="21">
        <f t="shared" si="39"/>
        <v>-0.41861078741085256</v>
      </c>
      <c r="AO91" s="23">
        <f t="shared" si="40"/>
        <v>0.8655734517458199</v>
      </c>
      <c r="AP91" s="23">
        <f t="shared" si="41"/>
        <v>-4.7236021530788666E-2</v>
      </c>
      <c r="AQ91" s="23">
        <f t="shared" si="42"/>
        <v>0.19357269518911349</v>
      </c>
      <c r="AR91" s="23">
        <f t="shared" si="43"/>
        <v>-1.1910125404153395E-2</v>
      </c>
      <c r="AS91" s="23">
        <f t="shared" si="44"/>
        <v>1</v>
      </c>
      <c r="AT91" s="18"/>
      <c r="AU91" s="18"/>
      <c r="AV91" s="18"/>
      <c r="AW91" s="18"/>
      <c r="AX91" s="18"/>
    </row>
    <row r="92" spans="1:50">
      <c r="A92" s="1">
        <v>47391</v>
      </c>
      <c r="B92">
        <f>+wFG_rstar_shock_decomposition!E92</f>
        <v>-0.150832448620983</v>
      </c>
      <c r="C92">
        <f>+wFG_rstar_shock_decomposition!F92</f>
        <v>-0.12672114259141601</v>
      </c>
      <c r="D92">
        <f>+wFG_rstar_shock_decomposition!G92</f>
        <v>0.22323842848401701</v>
      </c>
      <c r="E92">
        <f>+wFG_rstar_shock_decomposition!H92</f>
        <v>-4.98537973197151E-2</v>
      </c>
      <c r="F92">
        <f>+wFG_rstar_shock_decomposition!I92</f>
        <v>-0.1419344353044</v>
      </c>
      <c r="G92">
        <f>+wFG_rstar_shock_decomposition!J92</f>
        <v>-1.4397262424662201E-14</v>
      </c>
      <c r="H92">
        <f>+wFG_rstar_shock_decomposition!K92</f>
        <v>4.6575279183945898E-14</v>
      </c>
      <c r="I92">
        <f>+wFG_rstar_shock_decomposition!L92</f>
        <v>-1.0070365882055699E-15</v>
      </c>
      <c r="J92">
        <f>+wFG_rstar_shock_decomposition!M92</f>
        <v>2.2013954125019101E-15</v>
      </c>
      <c r="K92">
        <f>+wFG_rstar_shock_decomposition!N92</f>
        <v>-1.1855023589520399E-15</v>
      </c>
      <c r="L92">
        <f>+wFG_rstar_shock_decomposition!O92</f>
        <v>1.6626657040433699E-15</v>
      </c>
      <c r="M92">
        <f>+wFG_rstar_shock_decomposition!P92</f>
        <v>8.0738764737438595E-16</v>
      </c>
      <c r="N92">
        <f>+wFG_rstar_shock_decomposition!Q92</f>
        <v>3.38647129608099E-15</v>
      </c>
      <c r="O92">
        <f>+wFG_rstar_shock_decomposition!R92</f>
        <v>4.7657838565185998E-15</v>
      </c>
      <c r="P92">
        <f>+wFG_rstar_shock_decomposition!S92</f>
        <v>9.6311072328965099E-14</v>
      </c>
      <c r="Q92">
        <f>+wFG_rstar_shock_decomposition!T92</f>
        <v>4.4003240758485003E-2</v>
      </c>
      <c r="R92">
        <f>+wFG_rstar_shock_decomposition!U92</f>
        <v>0</v>
      </c>
      <c r="S92">
        <f>+wFG_rstar_shock_decomposition!V92</f>
        <v>-0.21643479871305299</v>
      </c>
      <c r="T92">
        <f>+wFG_rstar_shock_decomposition!W92</f>
        <v>9.3638914179102802E-3</v>
      </c>
      <c r="U92" s="8">
        <f>+wFG_rstar_shock_decomposition!D92</f>
        <v>-0.40917106188901398</v>
      </c>
      <c r="Y92" s="1">
        <f t="shared" si="25"/>
        <v>47391</v>
      </c>
      <c r="Z92" s="18">
        <f t="shared" si="26"/>
        <v>-0.150832448620983</v>
      </c>
      <c r="AA92" s="18">
        <f t="shared" si="27"/>
        <v>-0.12672114259141601</v>
      </c>
      <c r="AB92" s="18">
        <f t="shared" si="28"/>
        <v>0.22323842848401701</v>
      </c>
      <c r="AC92" s="18">
        <f t="shared" si="29"/>
        <v>-0.35836923401745302</v>
      </c>
      <c r="AD92" s="18">
        <f t="shared" si="30"/>
        <v>-4.98537973197151E-2</v>
      </c>
      <c r="AE92" s="18">
        <f t="shared" si="31"/>
        <v>4.4003240758485003E-2</v>
      </c>
      <c r="AF92" s="18">
        <f t="shared" si="32"/>
        <v>-1.4397262424662201E-14</v>
      </c>
      <c r="AG92" s="18">
        <f t="shared" si="33"/>
        <v>4.6575279183945898E-14</v>
      </c>
      <c r="AH92" s="18">
        <f t="shared" si="34"/>
        <v>9.3638914180172207E-3</v>
      </c>
      <c r="AI92" s="18">
        <f t="shared" si="24"/>
        <v>-0.4091710618890157</v>
      </c>
      <c r="AJ92" s="21">
        <f t="shared" si="35"/>
        <v>-0.31436599325896802</v>
      </c>
      <c r="AK92" s="21">
        <f t="shared" si="36"/>
        <v>4.6663488572885901E-2</v>
      </c>
      <c r="AL92" s="21">
        <f t="shared" si="37"/>
        <v>-0.150832448620983</v>
      </c>
      <c r="AM92" s="21">
        <f t="shared" si="38"/>
        <v>9.3638914180172207E-3</v>
      </c>
      <c r="AN92" s="21">
        <f t="shared" si="39"/>
        <v>-0.40917106188904789</v>
      </c>
      <c r="AO92" s="23">
        <f t="shared" si="40"/>
        <v>0.85822144630785802</v>
      </c>
      <c r="AP92" s="23">
        <f t="shared" si="41"/>
        <v>-4.0751652360910259E-2</v>
      </c>
      <c r="AQ92" s="23">
        <f t="shared" si="42"/>
        <v>0.19449846154901665</v>
      </c>
      <c r="AR92" s="23">
        <f t="shared" si="43"/>
        <v>-1.196825549596053E-2</v>
      </c>
      <c r="AS92" s="23">
        <f t="shared" si="44"/>
        <v>1</v>
      </c>
      <c r="AT92" s="18"/>
      <c r="AU92" s="18"/>
      <c r="AV92" s="18"/>
      <c r="AW92" s="18"/>
      <c r="AX92" s="18"/>
    </row>
    <row r="93" spans="1:50">
      <c r="A93" s="1">
        <v>47483</v>
      </c>
      <c r="B93">
        <f>+wFG_rstar_shock_decomposition!E93</f>
        <v>-0.14901975423622199</v>
      </c>
      <c r="C93">
        <f>+wFG_rstar_shock_decomposition!F93</f>
        <v>-0.12545393116650499</v>
      </c>
      <c r="D93">
        <f>+wFG_rstar_shock_decomposition!G93</f>
        <v>0.22100589275690799</v>
      </c>
      <c r="E93">
        <f>+wFG_rstar_shock_decomposition!H93</f>
        <v>-4.9213653592448697E-2</v>
      </c>
      <c r="F93">
        <f>+wFG_rstar_shock_decomposition!I93</f>
        <v>-0.13519499140517199</v>
      </c>
      <c r="G93">
        <f>+wFG_rstar_shock_decomposition!J93</f>
        <v>-1.4010977043921801E-14</v>
      </c>
      <c r="H93">
        <f>+wFG_rstar_shock_decomposition!K93</f>
        <v>4.6720986563031802E-14</v>
      </c>
      <c r="I93">
        <f>+wFG_rstar_shock_decomposition!L93</f>
        <v>-9.9265410883992493E-16</v>
      </c>
      <c r="J93">
        <f>+wFG_rstar_shock_decomposition!M93</f>
        <v>2.17110967288925E-15</v>
      </c>
      <c r="K93">
        <f>+wFG_rstar_shock_decomposition!N93</f>
        <v>-1.1679397754485499E-15</v>
      </c>
      <c r="L93">
        <f>+wFG_rstar_shock_decomposition!O93</f>
        <v>1.64542687753936E-15</v>
      </c>
      <c r="M93">
        <f>+wFG_rstar_shock_decomposition!P93</f>
        <v>8.0130640228998201E-16</v>
      </c>
      <c r="N93">
        <f>+wFG_rstar_shock_decomposition!Q93</f>
        <v>3.34898886934216E-15</v>
      </c>
      <c r="O93">
        <f>+wFG_rstar_shock_decomposition!R93</f>
        <v>4.7079314454130102E-15</v>
      </c>
      <c r="P93">
        <f>+wFG_rstar_shock_decomposition!S93</f>
        <v>9.6136634334561597E-14</v>
      </c>
      <c r="Q93">
        <f>+wFG_rstar_shock_decomposition!T93</f>
        <v>4.2986737437364898E-2</v>
      </c>
      <c r="R93">
        <f>+wFG_rstar_shock_decomposition!U93</f>
        <v>0</v>
      </c>
      <c r="S93">
        <f>+wFG_rstar_shock_decomposition!V93</f>
        <v>-0.214277308043653</v>
      </c>
      <c r="T93">
        <f>+wFG_rstar_shock_decomposition!W93</f>
        <v>9.2523317724387301E-3</v>
      </c>
      <c r="U93" s="8">
        <f>+wFG_rstar_shock_decomposition!D93</f>
        <v>-0.39991467647714801</v>
      </c>
      <c r="Y93" s="1">
        <f t="shared" si="25"/>
        <v>47483</v>
      </c>
      <c r="Z93" s="18">
        <f t="shared" si="26"/>
        <v>-0.14901975423622199</v>
      </c>
      <c r="AA93" s="18">
        <f t="shared" si="27"/>
        <v>-0.12545393116650499</v>
      </c>
      <c r="AB93" s="18">
        <f t="shared" si="28"/>
        <v>0.22100589275690799</v>
      </c>
      <c r="AC93" s="18">
        <f t="shared" si="29"/>
        <v>-0.34947229944882496</v>
      </c>
      <c r="AD93" s="18">
        <f t="shared" si="30"/>
        <v>-4.9213653592448697E-2</v>
      </c>
      <c r="AE93" s="18">
        <f t="shared" si="31"/>
        <v>4.2986737437364898E-2</v>
      </c>
      <c r="AF93" s="18">
        <f t="shared" si="32"/>
        <v>-1.4010977043921801E-14</v>
      </c>
      <c r="AG93" s="18">
        <f t="shared" si="33"/>
        <v>4.6720986563031802E-14</v>
      </c>
      <c r="AH93" s="18">
        <f t="shared" si="34"/>
        <v>9.2523317725453844E-3</v>
      </c>
      <c r="AI93" s="18">
        <f t="shared" si="24"/>
        <v>-0.39991467647714962</v>
      </c>
      <c r="AJ93" s="21">
        <f t="shared" si="35"/>
        <v>-0.30648556201146004</v>
      </c>
      <c r="AK93" s="21">
        <f t="shared" si="36"/>
        <v>4.6338307997954298E-2</v>
      </c>
      <c r="AL93" s="21">
        <f t="shared" si="37"/>
        <v>-0.14901975423622199</v>
      </c>
      <c r="AM93" s="21">
        <f t="shared" si="38"/>
        <v>9.2523317725453844E-3</v>
      </c>
      <c r="AN93" s="21">
        <f t="shared" si="39"/>
        <v>-0.39991467647718237</v>
      </c>
      <c r="AO93" s="23">
        <f t="shared" si="40"/>
        <v>0.85135081318094852</v>
      </c>
      <c r="AP93" s="23">
        <f t="shared" si="41"/>
        <v>-3.5130405710501543E-2</v>
      </c>
      <c r="AQ93" s="23">
        <f t="shared" si="42"/>
        <v>0.19583177494287982</v>
      </c>
      <c r="AR93" s="23">
        <f t="shared" si="43"/>
        <v>-1.2052182413324206E-2</v>
      </c>
      <c r="AS93" s="23">
        <f t="shared" si="44"/>
        <v>1</v>
      </c>
      <c r="AT93" s="18"/>
      <c r="AU93" s="18"/>
      <c r="AV93" s="18"/>
      <c r="AW93" s="18"/>
      <c r="AX93" s="18"/>
    </row>
    <row r="94" spans="1:50">
      <c r="A94" s="1">
        <v>47573</v>
      </c>
      <c r="B94">
        <f>+wFG_rstar_shock_decomposition!E94</f>
        <v>-0.147230147091792</v>
      </c>
      <c r="C94">
        <f>+wFG_rstar_shock_decomposition!F94</f>
        <v>-0.124199391855361</v>
      </c>
      <c r="D94">
        <f>+wFG_rstar_shock_decomposition!G94</f>
        <v>0.218795728336038</v>
      </c>
      <c r="E94">
        <f>+wFG_rstar_shock_decomposition!H94</f>
        <v>-4.8532177084998303E-2</v>
      </c>
      <c r="F94">
        <f>+wFG_rstar_shock_decomposition!I94</f>
        <v>-0.12871274030709401</v>
      </c>
      <c r="G94">
        <f>+wFG_rstar_shock_decomposition!J94</f>
        <v>-1.3629733798303499E-14</v>
      </c>
      <c r="H94">
        <f>+wFG_rstar_shock_decomposition!K94</f>
        <v>4.6853435229995102E-14</v>
      </c>
      <c r="I94">
        <f>+wFG_rstar_shock_decomposition!L94</f>
        <v>-9.7822192135687901E-16</v>
      </c>
      <c r="J94">
        <f>+wFG_rstar_shock_decomposition!M94</f>
        <v>2.1415210403193699E-15</v>
      </c>
      <c r="K94">
        <f>+wFG_rstar_shock_decomposition!N94</f>
        <v>-1.15020004343051E-15</v>
      </c>
      <c r="L94">
        <f>+wFG_rstar_shock_decomposition!O94</f>
        <v>1.6286064170259E-15</v>
      </c>
      <c r="M94">
        <f>+wFG_rstar_shock_decomposition!P94</f>
        <v>7.95528540486166E-16</v>
      </c>
      <c r="N94">
        <f>+wFG_rstar_shock_decomposition!Q94</f>
        <v>3.3120954680131402E-15</v>
      </c>
      <c r="O94">
        <f>+wFG_rstar_shock_decomposition!R94</f>
        <v>4.65053696270525E-15</v>
      </c>
      <c r="P94">
        <f>+wFG_rstar_shock_decomposition!S94</f>
        <v>9.59534999163362E-14</v>
      </c>
      <c r="Q94">
        <f>+wFG_rstar_shock_decomposition!T94</f>
        <v>4.2023431178732099E-2</v>
      </c>
      <c r="R94">
        <f>+wFG_rstar_shock_decomposition!U94</f>
        <v>0</v>
      </c>
      <c r="S94">
        <f>+wFG_rstar_shock_decomposition!V94</f>
        <v>-0.212141632598637</v>
      </c>
      <c r="T94">
        <f>+wFG_rstar_shock_decomposition!W94</f>
        <v>9.1421704666574798E-3</v>
      </c>
      <c r="U94" s="8">
        <f>+wFG_rstar_shock_decomposition!D94</f>
        <v>-0.390854758956314</v>
      </c>
      <c r="Y94" s="1">
        <f t="shared" si="25"/>
        <v>47573</v>
      </c>
      <c r="Z94" s="18">
        <f t="shared" si="26"/>
        <v>-0.147230147091792</v>
      </c>
      <c r="AA94" s="18">
        <f t="shared" si="27"/>
        <v>-0.124199391855361</v>
      </c>
      <c r="AB94" s="18">
        <f t="shared" si="28"/>
        <v>0.218795728336038</v>
      </c>
      <c r="AC94" s="18">
        <f t="shared" si="29"/>
        <v>-0.34085437290573101</v>
      </c>
      <c r="AD94" s="18">
        <f t="shared" si="30"/>
        <v>-4.8532177084998303E-2</v>
      </c>
      <c r="AE94" s="18">
        <f t="shared" si="31"/>
        <v>4.2023431178732099E-2</v>
      </c>
      <c r="AF94" s="18">
        <f t="shared" si="32"/>
        <v>-1.3629733798303499E-14</v>
      </c>
      <c r="AG94" s="18">
        <f t="shared" si="33"/>
        <v>4.6853435229995102E-14</v>
      </c>
      <c r="AH94" s="18">
        <f t="shared" si="34"/>
        <v>9.142170466763834E-3</v>
      </c>
      <c r="AI94" s="18">
        <f t="shared" si="24"/>
        <v>-0.39085475895631516</v>
      </c>
      <c r="AJ94" s="21">
        <f t="shared" si="35"/>
        <v>-0.29883094172699892</v>
      </c>
      <c r="AK94" s="21">
        <f t="shared" si="36"/>
        <v>4.6064159395678698E-2</v>
      </c>
      <c r="AL94" s="21">
        <f t="shared" si="37"/>
        <v>-0.147230147091792</v>
      </c>
      <c r="AM94" s="21">
        <f t="shared" si="38"/>
        <v>9.142170466763834E-3</v>
      </c>
      <c r="AN94" s="21">
        <f t="shared" si="39"/>
        <v>-0.39085475895634836</v>
      </c>
      <c r="AO94" s="23">
        <f t="shared" si="40"/>
        <v>0.84488851767785988</v>
      </c>
      <c r="AP94" s="23">
        <f t="shared" si="41"/>
        <v>-3.0259503096487613E-2</v>
      </c>
      <c r="AQ94" s="23">
        <f t="shared" si="42"/>
        <v>0.19753018063516004</v>
      </c>
      <c r="AR94" s="23">
        <f t="shared" si="43"/>
        <v>-1.2159195216537624E-2</v>
      </c>
      <c r="AS94" s="23">
        <f t="shared" si="44"/>
        <v>1</v>
      </c>
      <c r="AT94" s="18"/>
      <c r="AU94" s="18"/>
      <c r="AV94" s="18"/>
      <c r="AW94" s="18"/>
      <c r="AX94" s="18"/>
    </row>
    <row r="95" spans="1:50">
      <c r="A95" s="1">
        <v>47664</v>
      </c>
      <c r="B95">
        <f>+wFG_rstar_shock_decomposition!E95</f>
        <v>-0.14546338288652</v>
      </c>
      <c r="C95">
        <f>+wFG_rstar_shock_decomposition!F95</f>
        <v>-0.122957397937077</v>
      </c>
      <c r="D95">
        <f>+wFG_rstar_shock_decomposition!G95</f>
        <v>0.21660769756700901</v>
      </c>
      <c r="E95">
        <f>+wFG_rstar_shock_decomposition!H95</f>
        <v>-4.78167367673E-2</v>
      </c>
      <c r="F95">
        <f>+wFG_rstar_shock_decomposition!I95</f>
        <v>-0.122485381958665</v>
      </c>
      <c r="G95">
        <f>+wFG_rstar_shock_decomposition!J95</f>
        <v>-1.3254025708554E-14</v>
      </c>
      <c r="H95">
        <f>+wFG_rstar_shock_decomposition!K95</f>
        <v>4.6972852553310199E-14</v>
      </c>
      <c r="I95">
        <f>+wFG_rstar_shock_decomposition!L95</f>
        <v>-9.6374428720953192E-16</v>
      </c>
      <c r="J95">
        <f>+wFG_rstar_shock_decomposition!M95</f>
        <v>2.1126110584263799E-15</v>
      </c>
      <c r="K95">
        <f>+wFG_rstar_shock_decomposition!N95</f>
        <v>-1.1323787263392501E-15</v>
      </c>
      <c r="L95">
        <f>+wFG_rstar_shock_decomposition!O95</f>
        <v>1.6121568324174099E-15</v>
      </c>
      <c r="M95">
        <f>+wFG_rstar_shock_decomposition!P95</f>
        <v>7.8999045210140196E-16</v>
      </c>
      <c r="N95">
        <f>+wFG_rstar_shock_decomposition!Q95</f>
        <v>3.2757756344174702E-15</v>
      </c>
      <c r="O95">
        <f>+wFG_rstar_shock_decomposition!R95</f>
        <v>4.5936789809100303E-15</v>
      </c>
      <c r="P95">
        <f>+wFG_rstar_shock_decomposition!S95</f>
        <v>9.5761885277887798E-14</v>
      </c>
      <c r="Q95">
        <f>+wFG_rstar_shock_decomposition!T95</f>
        <v>4.1107870065289001E-2</v>
      </c>
      <c r="R95">
        <f>+wFG_rstar_shock_decomposition!U95</f>
        <v>0</v>
      </c>
      <c r="S95">
        <f>+wFG_rstar_shock_decomposition!V95</f>
        <v>-0.21002743899371101</v>
      </c>
      <c r="T95">
        <f>+wFG_rstar_shock_decomposition!W95</f>
        <v>9.0333887112359901E-3</v>
      </c>
      <c r="U95" s="8">
        <f>+wFG_rstar_shock_decomposition!D95</f>
        <v>-0.382001382199599</v>
      </c>
      <c r="Y95" s="1">
        <f t="shared" si="25"/>
        <v>47664</v>
      </c>
      <c r="Z95" s="18">
        <f t="shared" si="26"/>
        <v>-0.14546338288652</v>
      </c>
      <c r="AA95" s="18">
        <f t="shared" si="27"/>
        <v>-0.122957397937077</v>
      </c>
      <c r="AB95" s="18">
        <f t="shared" si="28"/>
        <v>0.21660769756700901</v>
      </c>
      <c r="AC95" s="18">
        <f t="shared" si="29"/>
        <v>-0.332512820952376</v>
      </c>
      <c r="AD95" s="18">
        <f t="shared" si="30"/>
        <v>-4.78167367673E-2</v>
      </c>
      <c r="AE95" s="18">
        <f t="shared" si="31"/>
        <v>4.1107870065289001E-2</v>
      </c>
      <c r="AF95" s="18">
        <f t="shared" si="32"/>
        <v>-1.3254025708554E-14</v>
      </c>
      <c r="AG95" s="18">
        <f t="shared" si="33"/>
        <v>4.6972852553310199E-14</v>
      </c>
      <c r="AH95" s="18">
        <f t="shared" si="34"/>
        <v>9.0333887113420372E-3</v>
      </c>
      <c r="AI95" s="18">
        <f t="shared" si="24"/>
        <v>-0.38200138219959928</v>
      </c>
      <c r="AJ95" s="21">
        <f t="shared" si="35"/>
        <v>-0.29140495088708701</v>
      </c>
      <c r="AK95" s="21">
        <f t="shared" si="36"/>
        <v>4.5833562862632016E-2</v>
      </c>
      <c r="AL95" s="21">
        <f t="shared" si="37"/>
        <v>-0.14546338288652</v>
      </c>
      <c r="AM95" s="21">
        <f t="shared" si="38"/>
        <v>9.0333887113420372E-3</v>
      </c>
      <c r="AN95" s="21">
        <f t="shared" si="39"/>
        <v>-0.38200138219963298</v>
      </c>
      <c r="AO95" s="23">
        <f t="shared" si="40"/>
        <v>0.83877497185231809</v>
      </c>
      <c r="AP95" s="23">
        <f t="shared" si="41"/>
        <v>-2.6046167398419234E-2</v>
      </c>
      <c r="AQ95" s="23">
        <f t="shared" si="42"/>
        <v>0.19955823114970098</v>
      </c>
      <c r="AR95" s="23">
        <f t="shared" si="43"/>
        <v>-1.2287035603594378E-2</v>
      </c>
      <c r="AS95" s="23">
        <f t="shared" si="44"/>
        <v>1</v>
      </c>
      <c r="AT95" s="18"/>
      <c r="AU95" s="18"/>
      <c r="AV95" s="18"/>
      <c r="AW95" s="18"/>
      <c r="AX95" s="18"/>
    </row>
    <row r="96" spans="1:50">
      <c r="A96" s="1">
        <v>47756</v>
      </c>
      <c r="B96">
        <f>+wFG_rstar_shock_decomposition!E96</f>
        <v>-0.143719206658318</v>
      </c>
      <c r="C96">
        <f>+wFG_rstar_shock_decomposition!F96</f>
        <v>-0.121727823957847</v>
      </c>
      <c r="D96">
        <f>+wFG_rstar_shock_decomposition!G96</f>
        <v>0.21444156940189299</v>
      </c>
      <c r="E96">
        <f>+wFG_rstar_shock_decomposition!H96</f>
        <v>-4.7073821338242297E-2</v>
      </c>
      <c r="F96">
        <f>+wFG_rstar_shock_decomposition!I96</f>
        <v>-0.11650946932165</v>
      </c>
      <c r="G96">
        <f>+wFG_rstar_shock_decomposition!J96</f>
        <v>-1.28842933905536E-14</v>
      </c>
      <c r="H96">
        <f>+wFG_rstar_shock_decomposition!K96</f>
        <v>4.7079474344075E-14</v>
      </c>
      <c r="I96">
        <f>+wFG_rstar_shock_decomposition!L96</f>
        <v>-9.4923210733618599E-16</v>
      </c>
      <c r="J96">
        <f>+wFG_rstar_shock_decomposition!M96</f>
        <v>2.0843596481665302E-15</v>
      </c>
      <c r="K96">
        <f>+wFG_rstar_shock_decomposition!N96</f>
        <v>-1.1145605596977101E-15</v>
      </c>
      <c r="L96">
        <f>+wFG_rstar_shock_decomposition!O96</f>
        <v>1.5960360072295699E-15</v>
      </c>
      <c r="M96">
        <f>+wFG_rstar_shock_decomposition!P96</f>
        <v>7.8463639006703101E-16</v>
      </c>
      <c r="N96">
        <f>+wFG_rstar_shock_decomposition!Q96</f>
        <v>3.2400136269016199E-15</v>
      </c>
      <c r="O96">
        <f>+wFG_rstar_shock_decomposition!R96</f>
        <v>4.5374257852013796E-15</v>
      </c>
      <c r="P96">
        <f>+wFG_rstar_shock_decomposition!S96</f>
        <v>9.5562010358292902E-14</v>
      </c>
      <c r="Q96">
        <f>+wFG_rstar_shock_decomposition!T96</f>
        <v>4.0235239544777902E-2</v>
      </c>
      <c r="R96">
        <f>+wFG_rstar_shock_decomposition!U96</f>
        <v>0</v>
      </c>
      <c r="S96">
        <f>+wFG_rstar_shock_decomposition!V96</f>
        <v>-0.20793442531716799</v>
      </c>
      <c r="T96">
        <f>+wFG_rstar_shock_decomposition!W96</f>
        <v>8.9259679852539808E-3</v>
      </c>
      <c r="U96" s="8">
        <f>+wFG_rstar_shock_decomposition!D96</f>
        <v>-0.37336196966115898</v>
      </c>
      <c r="Y96" s="1">
        <f t="shared" si="25"/>
        <v>47756</v>
      </c>
      <c r="Z96" s="18">
        <f t="shared" si="26"/>
        <v>-0.143719206658318</v>
      </c>
      <c r="AA96" s="18">
        <f t="shared" si="27"/>
        <v>-0.121727823957847</v>
      </c>
      <c r="AB96" s="18">
        <f t="shared" si="28"/>
        <v>0.21444156940189299</v>
      </c>
      <c r="AC96" s="18">
        <f t="shared" si="29"/>
        <v>-0.32444389463881801</v>
      </c>
      <c r="AD96" s="18">
        <f t="shared" si="30"/>
        <v>-4.7073821338242297E-2</v>
      </c>
      <c r="AE96" s="18">
        <f t="shared" si="31"/>
        <v>4.0235239544777902E-2</v>
      </c>
      <c r="AF96" s="18">
        <f t="shared" si="32"/>
        <v>-1.28842933905536E-14</v>
      </c>
      <c r="AG96" s="18">
        <f t="shared" si="33"/>
        <v>4.7079474344075E-14</v>
      </c>
      <c r="AH96" s="18">
        <f t="shared" si="34"/>
        <v>8.9259679853597226E-3</v>
      </c>
      <c r="AI96" s="18">
        <f t="shared" si="24"/>
        <v>-0.37336196966116048</v>
      </c>
      <c r="AJ96" s="21">
        <f t="shared" si="35"/>
        <v>-0.28420865509404009</v>
      </c>
      <c r="AK96" s="21">
        <f t="shared" si="36"/>
        <v>4.5639924105803698E-2</v>
      </c>
      <c r="AL96" s="21">
        <f t="shared" si="37"/>
        <v>-0.143719206658318</v>
      </c>
      <c r="AM96" s="21">
        <f t="shared" si="38"/>
        <v>8.9259679853597226E-3</v>
      </c>
      <c r="AN96" s="21">
        <f t="shared" si="39"/>
        <v>-0.37336196966119467</v>
      </c>
      <c r="AO96" s="23">
        <f t="shared" si="40"/>
        <v>0.83296124140724903</v>
      </c>
      <c r="AP96" s="23">
        <f t="shared" si="41"/>
        <v>-2.2413417112191879E-2</v>
      </c>
      <c r="AQ96" s="23">
        <f t="shared" si="42"/>
        <v>0.20188597551533091</v>
      </c>
      <c r="AR96" s="23">
        <f t="shared" si="43"/>
        <v>-1.2433799810389933E-2</v>
      </c>
      <c r="AS96" s="23">
        <f t="shared" si="44"/>
        <v>1</v>
      </c>
      <c r="AT96" s="18"/>
      <c r="AU96" s="18"/>
      <c r="AV96" s="18"/>
      <c r="AW96" s="18"/>
      <c r="AX96" s="18"/>
    </row>
    <row r="97" spans="1:50">
      <c r="A97" s="1">
        <v>47848</v>
      </c>
      <c r="B97">
        <f>+wFG_rstar_shock_decomposition!E97</f>
        <v>-0.141997355384547</v>
      </c>
      <c r="C97">
        <f>+wFG_rstar_shock_decomposition!F97</f>
        <v>-0.12051054571834099</v>
      </c>
      <c r="D97">
        <f>+wFG_rstar_shock_decomposition!G97</f>
        <v>0.212297118049775</v>
      </c>
      <c r="E97">
        <f>+wFG_rstar_shock_decomposition!H97</f>
        <v>-4.6309133941196602E-2</v>
      </c>
      <c r="F97">
        <f>+wFG_rstar_shock_decomposition!I97</f>
        <v>-0.110780603396589</v>
      </c>
      <c r="G97">
        <f>+wFG_rstar_shock_decomposition!J97</f>
        <v>-1.25209245954693E-14</v>
      </c>
      <c r="H97">
        <f>+wFG_rstar_shock_decomposition!K97</f>
        <v>4.7173544498667297E-14</v>
      </c>
      <c r="I97">
        <f>+wFG_rstar_shock_decomposition!L97</f>
        <v>-9.3470114344877107E-16</v>
      </c>
      <c r="J97">
        <f>+wFG_rstar_shock_decomposition!M97</f>
        <v>2.0567456065945602E-15</v>
      </c>
      <c r="K97">
        <f>+wFG_rstar_shock_decomposition!N97</f>
        <v>-1.09681981902935E-15</v>
      </c>
      <c r="L97">
        <f>+wFG_rstar_shock_decomposition!O97</f>
        <v>1.58020687304939E-15</v>
      </c>
      <c r="M97">
        <f>+wFG_rstar_shock_decomposition!P97</f>
        <v>7.7941799770903504E-16</v>
      </c>
      <c r="N97">
        <f>+wFG_rstar_shock_decomposition!Q97</f>
        <v>3.2047936326135201E-15</v>
      </c>
      <c r="O97">
        <f>+wFG_rstar_shock_decomposition!R97</f>
        <v>4.4818357726314398E-15</v>
      </c>
      <c r="P97">
        <f>+wFG_rstar_shock_decomposition!S97</f>
        <v>9.5354097626010599E-14</v>
      </c>
      <c r="Q97">
        <f>+wFG_rstar_shock_decomposition!T97</f>
        <v>3.9401287857566698E-2</v>
      </c>
      <c r="R97">
        <f>+wFG_rstar_shock_decomposition!U97</f>
        <v>0</v>
      </c>
      <c r="S97">
        <f>+wFG_rstar_shock_decomposition!V97</f>
        <v>-0.20586231463548599</v>
      </c>
      <c r="T97">
        <f>+wFG_rstar_shock_decomposition!W97</f>
        <v>8.8198900322999391E-3</v>
      </c>
      <c r="U97" s="8">
        <f>+wFG_rstar_shock_decomposition!D97</f>
        <v>-0.36494165713637799</v>
      </c>
      <c r="Y97" s="1">
        <f t="shared" si="25"/>
        <v>47848</v>
      </c>
      <c r="Z97" s="18">
        <f t="shared" si="26"/>
        <v>-0.141997355384547</v>
      </c>
      <c r="AA97" s="18">
        <f t="shared" si="27"/>
        <v>-0.12051054571834099</v>
      </c>
      <c r="AB97" s="18">
        <f t="shared" si="28"/>
        <v>0.212297118049775</v>
      </c>
      <c r="AC97" s="18">
        <f t="shared" si="29"/>
        <v>-0.316642918032075</v>
      </c>
      <c r="AD97" s="18">
        <f t="shared" si="30"/>
        <v>-4.6309133941196602E-2</v>
      </c>
      <c r="AE97" s="18">
        <f t="shared" si="31"/>
        <v>3.9401287857566698E-2</v>
      </c>
      <c r="AF97" s="18">
        <f t="shared" si="32"/>
        <v>-1.25209245954693E-14</v>
      </c>
      <c r="AG97" s="18">
        <f t="shared" si="33"/>
        <v>4.7173544498667297E-14</v>
      </c>
      <c r="AH97" s="18">
        <f t="shared" si="34"/>
        <v>8.8198900324053652E-3</v>
      </c>
      <c r="AI97" s="18">
        <f t="shared" si="24"/>
        <v>-0.36494165713637794</v>
      </c>
      <c r="AJ97" s="21">
        <f t="shared" si="35"/>
        <v>-0.27724163017450831</v>
      </c>
      <c r="AK97" s="21">
        <f t="shared" si="36"/>
        <v>4.54774383902374E-2</v>
      </c>
      <c r="AL97" s="21">
        <f t="shared" si="37"/>
        <v>-0.141997355384547</v>
      </c>
      <c r="AM97" s="21">
        <f t="shared" si="38"/>
        <v>8.8198900324053652E-3</v>
      </c>
      <c r="AN97" s="21">
        <f t="shared" si="39"/>
        <v>-0.36494165713641258</v>
      </c>
      <c r="AO97" s="23">
        <f t="shared" si="40"/>
        <v>0.82740692807148164</v>
      </c>
      <c r="AP97" s="23">
        <f t="shared" si="41"/>
        <v>-1.9296874681085846E-2</v>
      </c>
      <c r="AQ97" s="23">
        <f t="shared" si="42"/>
        <v>0.20448781072001385</v>
      </c>
      <c r="AR97" s="23">
        <f t="shared" si="43"/>
        <v>-1.2597864110406344E-2</v>
      </c>
      <c r="AS97" s="23">
        <f t="shared" si="44"/>
        <v>1</v>
      </c>
      <c r="AT97" s="18"/>
      <c r="AU97" s="18"/>
      <c r="AV97" s="18"/>
      <c r="AW97" s="18"/>
      <c r="AX97" s="18"/>
    </row>
    <row r="98" spans="1:50">
      <c r="A98" s="1">
        <v>47938</v>
      </c>
      <c r="B98">
        <f>+wFG_rstar_shock_decomposition!E98</f>
        <v>-0.14029756011455399</v>
      </c>
      <c r="C98">
        <f>+wFG_rstar_shock_decomposition!F98</f>
        <v>-0.11930544026119599</v>
      </c>
      <c r="D98">
        <f>+wFG_rstar_shock_decomposition!G98</f>
        <v>0.210174122030171</v>
      </c>
      <c r="E98">
        <f>+wFG_rstar_shock_decomposition!H98</f>
        <v>-4.5527677780493402E-2</v>
      </c>
      <c r="F98">
        <f>+wFG_rstar_shock_decomposition!I98</f>
        <v>-0.105293605411307</v>
      </c>
      <c r="G98">
        <f>+wFG_rstar_shock_decomposition!J98</f>
        <v>-1.2164254613669E-14</v>
      </c>
      <c r="H98">
        <f>+wFG_rstar_shock_decomposition!K98</f>
        <v>4.7255314439659102E-14</v>
      </c>
      <c r="I98">
        <f>+wFG_rstar_shock_decomposition!L98</f>
        <v>-9.2017051011272391E-16</v>
      </c>
      <c r="J98">
        <f>+wFG_rstar_shock_decomposition!M98</f>
        <v>2.02974703055426E-15</v>
      </c>
      <c r="K98">
        <f>+wFG_rstar_shock_decomposition!N98</f>
        <v>-1.0792208213241201E-15</v>
      </c>
      <c r="L98">
        <f>+wFG_rstar_shock_decomposition!O98</f>
        <v>1.56463704730351E-15</v>
      </c>
      <c r="M98">
        <f>+wFG_rstar_shock_decomposition!P98</f>
        <v>7.7429378240157798E-16</v>
      </c>
      <c r="N98">
        <f>+wFG_rstar_shock_decomposition!Q98</f>
        <v>3.1700999379970399E-15</v>
      </c>
      <c r="O98">
        <f>+wFG_rstar_shock_decomposition!R98</f>
        <v>4.42695795536044E-15</v>
      </c>
      <c r="P98">
        <f>+wFG_rstar_shock_decomposition!S98</f>
        <v>9.5138370985617105E-14</v>
      </c>
      <c r="Q98">
        <f>+wFG_rstar_shock_decomposition!T98</f>
        <v>3.86022600884681E-2</v>
      </c>
      <c r="R98">
        <f>+wFG_rstar_shock_decomposition!U98</f>
        <v>0</v>
      </c>
      <c r="S98">
        <f>+wFG_rstar_shock_decomposition!V98</f>
        <v>-0.20381084986759501</v>
      </c>
      <c r="T98">
        <f>+wFG_rstar_shock_decomposition!W98</f>
        <v>8.7151368566226392E-3</v>
      </c>
      <c r="U98" s="8">
        <f>+wFG_rstar_shock_decomposition!D98</f>
        <v>-0.35674361445974301</v>
      </c>
      <c r="Y98" s="1">
        <f t="shared" si="25"/>
        <v>47938</v>
      </c>
      <c r="Z98" s="18">
        <f t="shared" si="26"/>
        <v>-0.14029756011455399</v>
      </c>
      <c r="AA98" s="18">
        <f t="shared" si="27"/>
        <v>-0.11930544026119599</v>
      </c>
      <c r="AB98" s="18">
        <f t="shared" si="28"/>
        <v>0.210174122030171</v>
      </c>
      <c r="AC98" s="18">
        <f t="shared" si="29"/>
        <v>-0.30910445527890201</v>
      </c>
      <c r="AD98" s="18">
        <f t="shared" si="30"/>
        <v>-4.5527677780493402E-2</v>
      </c>
      <c r="AE98" s="18">
        <f t="shared" si="31"/>
        <v>3.86022600884681E-2</v>
      </c>
      <c r="AF98" s="18">
        <f t="shared" si="32"/>
        <v>-1.2164254613669E-14</v>
      </c>
      <c r="AG98" s="18">
        <f t="shared" si="33"/>
        <v>4.7255314439659102E-14</v>
      </c>
      <c r="AH98" s="18">
        <f t="shared" si="34"/>
        <v>8.7151368567277444E-3</v>
      </c>
      <c r="AI98" s="18">
        <f t="shared" ref="AI98:AI129" si="45">+SUM(Z98:AH98)</f>
        <v>-0.35674361445974345</v>
      </c>
      <c r="AJ98" s="21">
        <f t="shared" si="35"/>
        <v>-0.27050219519043389</v>
      </c>
      <c r="AK98" s="21">
        <f t="shared" si="36"/>
        <v>4.53410039884816E-2</v>
      </c>
      <c r="AL98" s="21">
        <f t="shared" si="37"/>
        <v>-0.14029756011455399</v>
      </c>
      <c r="AM98" s="21">
        <f t="shared" si="38"/>
        <v>8.7151368567277444E-3</v>
      </c>
      <c r="AN98" s="21">
        <f t="shared" si="39"/>
        <v>-0.35674361445977854</v>
      </c>
      <c r="AO98" s="23">
        <f t="shared" si="40"/>
        <v>0.82207854361176647</v>
      </c>
      <c r="AP98" s="23">
        <f t="shared" si="41"/>
        <v>-1.6642314164167945E-2</v>
      </c>
      <c r="AQ98" s="23">
        <f t="shared" si="42"/>
        <v>0.2073415981155769</v>
      </c>
      <c r="AR98" s="23">
        <f t="shared" si="43"/>
        <v>-1.2777827563180053E-2</v>
      </c>
      <c r="AS98" s="23">
        <f t="shared" si="44"/>
        <v>1</v>
      </c>
      <c r="AT98" s="18"/>
      <c r="AU98" s="18"/>
      <c r="AV98" s="18"/>
      <c r="AW98" s="18"/>
      <c r="AX98" s="18"/>
    </row>
    <row r="99" spans="1:50">
      <c r="A99" s="1">
        <v>48029</v>
      </c>
      <c r="B99">
        <f>+wFG_rstar_shock_decomposition!E99</f>
        <v>-0.13861954771996701</v>
      </c>
      <c r="C99">
        <f>+wFG_rstar_shock_decomposition!F99</f>
        <v>-0.11811238585860299</v>
      </c>
      <c r="D99">
        <f>+wFG_rstar_shock_decomposition!G99</f>
        <v>0.20807236350717501</v>
      </c>
      <c r="E99">
        <f>+wFG_rstar_shock_decomposition!H99</f>
        <v>-4.47338332925762E-2</v>
      </c>
      <c r="F99">
        <f>+wFG_rstar_shock_decomposition!I99</f>
        <v>-0.100042668172638</v>
      </c>
      <c r="G99">
        <f>+wFG_rstar_shock_decomposition!J99</f>
        <v>-1.18145674188064E-14</v>
      </c>
      <c r="H99">
        <f>+wFG_rstar_shock_decomposition!K99</f>
        <v>4.7325042406611798E-14</v>
      </c>
      <c r="I99">
        <f>+wFG_rstar_shock_decomposition!L99</f>
        <v>-9.0566141600146498E-16</v>
      </c>
      <c r="J99">
        <f>+wFG_rstar_shock_decomposition!M99</f>
        <v>2.0033416727384502E-15</v>
      </c>
      <c r="K99">
        <f>+wFG_rstar_shock_decomposition!N99</f>
        <v>-1.0618185215248601E-15</v>
      </c>
      <c r="L99">
        <f>+wFG_rstar_shock_decomposition!O99</f>
        <v>1.54929845189389E-15</v>
      </c>
      <c r="M99">
        <f>+wFG_rstar_shock_decomposition!P99</f>
        <v>7.6922855944007604E-16</v>
      </c>
      <c r="N99">
        <f>+wFG_rstar_shock_decomposition!Q99</f>
        <v>3.1359170636015898E-15</v>
      </c>
      <c r="O99">
        <f>+wFG_rstar_shock_decomposition!R99</f>
        <v>4.3728325406750401E-15</v>
      </c>
      <c r="P99">
        <f>+wFG_rstar_shock_decomposition!S99</f>
        <v>9.4915054796154204E-14</v>
      </c>
      <c r="Q99">
        <f>+wFG_rstar_shock_decomposition!T99</f>
        <v>3.7834839860857103E-2</v>
      </c>
      <c r="R99">
        <f>+wFG_rstar_shock_decomposition!U99</f>
        <v>0</v>
      </c>
      <c r="S99">
        <f>+wFG_rstar_shock_decomposition!V99</f>
        <v>-0.201779789744538</v>
      </c>
      <c r="T99">
        <f>+wFG_rstar_shock_decomposition!W99</f>
        <v>8.6116907193342605E-3</v>
      </c>
      <c r="U99" s="8">
        <f>+wFG_rstar_shock_decomposition!D99</f>
        <v>-0.34876933070081501</v>
      </c>
      <c r="Y99" s="1">
        <f t="shared" ref="Y99:Y132" si="46">+A99</f>
        <v>48029</v>
      </c>
      <c r="Z99" s="18">
        <f t="shared" si="26"/>
        <v>-0.13861954771996701</v>
      </c>
      <c r="AA99" s="18">
        <f t="shared" si="27"/>
        <v>-0.11811238585860299</v>
      </c>
      <c r="AB99" s="18">
        <f t="shared" si="28"/>
        <v>0.20807236350717501</v>
      </c>
      <c r="AC99" s="18">
        <f t="shared" si="29"/>
        <v>-0.30182245791717599</v>
      </c>
      <c r="AD99" s="18">
        <f t="shared" si="30"/>
        <v>-4.47338332925762E-2</v>
      </c>
      <c r="AE99" s="18">
        <f t="shared" si="31"/>
        <v>3.7834839860857103E-2</v>
      </c>
      <c r="AF99" s="18">
        <f t="shared" si="32"/>
        <v>-1.18145674188064E-14</v>
      </c>
      <c r="AG99" s="18">
        <f t="shared" si="33"/>
        <v>4.7325042406611798E-14</v>
      </c>
      <c r="AH99" s="18">
        <f t="shared" si="34"/>
        <v>8.6116907194390396E-3</v>
      </c>
      <c r="AI99" s="18">
        <f t="shared" si="45"/>
        <v>-0.34876933070081551</v>
      </c>
      <c r="AJ99" s="21">
        <f t="shared" si="35"/>
        <v>-0.26398761805631887</v>
      </c>
      <c r="AK99" s="21">
        <f t="shared" si="36"/>
        <v>4.5226144355995812E-2</v>
      </c>
      <c r="AL99" s="21">
        <f t="shared" si="37"/>
        <v>-0.13861954771996701</v>
      </c>
      <c r="AM99" s="21">
        <f t="shared" si="38"/>
        <v>8.6116907194390396E-3</v>
      </c>
      <c r="AN99" s="21">
        <f t="shared" si="39"/>
        <v>-0.34876933070085103</v>
      </c>
      <c r="AO99" s="23">
        <f t="shared" si="40"/>
        <v>0.81694824652078757</v>
      </c>
      <c r="AP99" s="23">
        <f t="shared" si="41"/>
        <v>-1.4403755366392408E-2</v>
      </c>
      <c r="AQ99" s="23">
        <f t="shared" si="42"/>
        <v>0.21042797639454255</v>
      </c>
      <c r="AR99" s="23">
        <f t="shared" si="43"/>
        <v>-1.2972467548937303E-2</v>
      </c>
      <c r="AS99" s="23">
        <f t="shared" si="44"/>
        <v>1</v>
      </c>
      <c r="AT99" s="18"/>
      <c r="AU99" s="18"/>
      <c r="AV99" s="18"/>
      <c r="AW99" s="18"/>
      <c r="AX99" s="18"/>
    </row>
    <row r="100" spans="1:50">
      <c r="A100" s="1">
        <v>48121</v>
      </c>
      <c r="B100">
        <f>+wFG_rstar_shock_decomposition!E100</f>
        <v>-0.136963042332194</v>
      </c>
      <c r="C100">
        <f>+wFG_rstar_shock_decomposition!F100</f>
        <v>-0.116931262000028</v>
      </c>
      <c r="D100">
        <f>+wFG_rstar_shock_decomposition!G100</f>
        <v>0.20599162781920399</v>
      </c>
      <c r="E100">
        <f>+wFG_rstar_shock_decomposition!H100</f>
        <v>-4.3931427532615003E-2</v>
      </c>
      <c r="F100">
        <f>+wFG_rstar_shock_decomposition!I100</f>
        <v>-9.5021488520760602E-2</v>
      </c>
      <c r="G100">
        <f>+wFG_rstar_shock_decomposition!J100</f>
        <v>-1.14720974288176E-14</v>
      </c>
      <c r="H100">
        <f>+wFG_rstar_shock_decomposition!K100</f>
        <v>4.7382992641400701E-14</v>
      </c>
      <c r="I100">
        <f>+wFG_rstar_shock_decomposition!L100</f>
        <v>-8.9119613047373806E-16</v>
      </c>
      <c r="J100">
        <f>+wFG_rstar_shock_decomposition!M100</f>
        <v>1.9775072373686E-15</v>
      </c>
      <c r="K100">
        <f>+wFG_rstar_shock_decomposition!N100</f>
        <v>-1.04465917185358E-15</v>
      </c>
      <c r="L100">
        <f>+wFG_rstar_shock_decomposition!O100</f>
        <v>1.53416692625551E-15</v>
      </c>
      <c r="M100">
        <f>+wFG_rstar_shock_decomposition!P100</f>
        <v>7.6419288518490601E-16</v>
      </c>
      <c r="N100">
        <f>+wFG_rstar_shock_decomposition!Q100</f>
        <v>3.1022298688904399E-15</v>
      </c>
      <c r="O100">
        <f>+wFG_rstar_shock_decomposition!R100</f>
        <v>4.3194915637109997E-15</v>
      </c>
      <c r="P100">
        <f>+wFG_rstar_shock_decomposition!S100</f>
        <v>9.4684372998023602E-14</v>
      </c>
      <c r="Q100">
        <f>+wFG_rstar_shock_decomposition!T100</f>
        <v>3.7096097800088199E-2</v>
      </c>
      <c r="R100">
        <f>+wFG_rstar_shock_decomposition!U100</f>
        <v>0</v>
      </c>
      <c r="S100">
        <f>+wFG_rstar_shock_decomposition!V100</f>
        <v>-0.19976890562919999</v>
      </c>
      <c r="T100">
        <f>+wFG_rstar_shock_decomposition!W100</f>
        <v>8.5095341346648895E-3</v>
      </c>
      <c r="U100" s="8">
        <f>+wFG_rstar_shock_decomposition!D100</f>
        <v>-0.34101886626069899</v>
      </c>
      <c r="Y100" s="1">
        <f t="shared" si="46"/>
        <v>48121</v>
      </c>
      <c r="Z100" s="18">
        <f t="shared" si="26"/>
        <v>-0.136963042332194</v>
      </c>
      <c r="AA100" s="18">
        <f t="shared" si="27"/>
        <v>-0.116931262000028</v>
      </c>
      <c r="AB100" s="18">
        <f t="shared" si="28"/>
        <v>0.20599162781920399</v>
      </c>
      <c r="AC100" s="18">
        <f t="shared" si="29"/>
        <v>-0.29479039414996061</v>
      </c>
      <c r="AD100" s="18">
        <f t="shared" si="30"/>
        <v>-4.3931427532615003E-2</v>
      </c>
      <c r="AE100" s="18">
        <f t="shared" si="31"/>
        <v>3.7096097800088199E-2</v>
      </c>
      <c r="AF100" s="18">
        <f t="shared" si="32"/>
        <v>-1.14720974288176E-14</v>
      </c>
      <c r="AG100" s="18">
        <f t="shared" si="33"/>
        <v>4.7382992641400701E-14</v>
      </c>
      <c r="AH100" s="18">
        <f t="shared" si="34"/>
        <v>8.5095341347693355E-3</v>
      </c>
      <c r="AI100" s="18">
        <f t="shared" si="45"/>
        <v>-0.34101886626070016</v>
      </c>
      <c r="AJ100" s="21">
        <f t="shared" si="35"/>
        <v>-0.2576942963498724</v>
      </c>
      <c r="AK100" s="21">
        <f t="shared" si="36"/>
        <v>4.5128938286560991E-2</v>
      </c>
      <c r="AL100" s="21">
        <f t="shared" si="37"/>
        <v>-0.136963042332194</v>
      </c>
      <c r="AM100" s="21">
        <f t="shared" si="38"/>
        <v>8.5095341347693355E-3</v>
      </c>
      <c r="AN100" s="21">
        <f t="shared" si="39"/>
        <v>-0.34101886626073602</v>
      </c>
      <c r="AO100" s="23">
        <f t="shared" si="40"/>
        <v>0.81199284959922813</v>
      </c>
      <c r="AP100" s="23">
        <f t="shared" si="41"/>
        <v>-1.2541967024801804E-2</v>
      </c>
      <c r="AQ100" s="23">
        <f t="shared" si="42"/>
        <v>0.21372982233158005</v>
      </c>
      <c r="AR100" s="23">
        <f t="shared" si="43"/>
        <v>-1.318070490601311E-2</v>
      </c>
      <c r="AS100" s="23">
        <f t="shared" si="44"/>
        <v>1</v>
      </c>
      <c r="AT100" s="18"/>
      <c r="AU100" s="18"/>
      <c r="AV100" s="18"/>
      <c r="AW100" s="18"/>
      <c r="AX100" s="18"/>
    </row>
    <row r="101" spans="1:50">
      <c r="A101" s="1">
        <v>48213</v>
      </c>
      <c r="B101">
        <f>+wFG_rstar_shock_decomposition!E101</f>
        <v>-0.13532776652346701</v>
      </c>
      <c r="C101">
        <f>+wFG_rstar_shock_decomposition!F101</f>
        <v>-0.11576194938003299</v>
      </c>
      <c r="D101">
        <f>+wFG_rstar_shock_decomposition!G101</f>
        <v>0.203931703145073</v>
      </c>
      <c r="E101">
        <f>+wFG_rstar_shock_decomposition!H101</f>
        <v>-4.3123796426658298E-2</v>
      </c>
      <c r="F101">
        <f>+wFG_rstar_shock_decomposition!I101</f>
        <v>-9.0223382734794105E-2</v>
      </c>
      <c r="G101">
        <f>+wFG_rstar_shock_decomposition!J101</f>
        <v>-1.11370317650156E-14</v>
      </c>
      <c r="H101">
        <f>+wFG_rstar_shock_decomposition!K101</f>
        <v>4.7429434506080102E-14</v>
      </c>
      <c r="I101">
        <f>+wFG_rstar_shock_decomposition!L101</f>
        <v>-8.7679715081713801E-16</v>
      </c>
      <c r="J101">
        <f>+wFG_rstar_shock_decomposition!M101</f>
        <v>1.9522216224117601E-15</v>
      </c>
      <c r="K101">
        <f>+wFG_rstar_shock_decomposition!N101</f>
        <v>-1.0277810174616999E-15</v>
      </c>
      <c r="L101">
        <f>+wFG_rstar_shock_decomposition!O101</f>
        <v>1.5192218450848399E-15</v>
      </c>
      <c r="M101">
        <f>+wFG_rstar_shock_decomposition!P101</f>
        <v>7.5916249421911501E-16</v>
      </c>
      <c r="N101">
        <f>+wFG_rstar_shock_decomposition!Q101</f>
        <v>3.0690236319296E-15</v>
      </c>
      <c r="O101">
        <f>+wFG_rstar_shock_decomposition!R101</f>
        <v>4.2669595520003196E-15</v>
      </c>
      <c r="P101">
        <f>+wFG_rstar_shock_decomposition!S101</f>
        <v>9.44465483439551E-14</v>
      </c>
      <c r="Q101">
        <f>+wFG_rstar_shock_decomposition!T101</f>
        <v>3.6383445990642797E-2</v>
      </c>
      <c r="R101">
        <f>+wFG_rstar_shock_decomposition!U101</f>
        <v>0</v>
      </c>
      <c r="S101">
        <f>+wFG_rstar_shock_decomposition!V101</f>
        <v>-0.19777797901701599</v>
      </c>
      <c r="T101">
        <f>+wFG_rstar_shock_decomposition!W101</f>
        <v>8.4086498662679903E-3</v>
      </c>
      <c r="U101" s="8">
        <f>+wFG_rstar_shock_decomposition!D101</f>
        <v>-0.33349107507984299</v>
      </c>
      <c r="Y101" s="1">
        <f t="shared" si="46"/>
        <v>48213</v>
      </c>
      <c r="Z101" s="18">
        <f t="shared" si="26"/>
        <v>-0.13532776652346701</v>
      </c>
      <c r="AA101" s="18">
        <f t="shared" si="27"/>
        <v>-0.11576194938003299</v>
      </c>
      <c r="AB101" s="18">
        <f t="shared" si="28"/>
        <v>0.203931703145073</v>
      </c>
      <c r="AC101" s="18">
        <f t="shared" si="29"/>
        <v>-0.28800136175181013</v>
      </c>
      <c r="AD101" s="18">
        <f t="shared" si="30"/>
        <v>-4.3123796426658298E-2</v>
      </c>
      <c r="AE101" s="18">
        <f t="shared" si="31"/>
        <v>3.6383445990642797E-2</v>
      </c>
      <c r="AF101" s="18">
        <f t="shared" si="32"/>
        <v>-1.11370317650156E-14</v>
      </c>
      <c r="AG101" s="18">
        <f t="shared" si="33"/>
        <v>4.7429434506080102E-14</v>
      </c>
      <c r="AH101" s="18">
        <f t="shared" si="34"/>
        <v>8.4086498663721015E-3</v>
      </c>
      <c r="AI101" s="18">
        <f t="shared" si="45"/>
        <v>-0.33349107507984432</v>
      </c>
      <c r="AJ101" s="21">
        <f t="shared" si="35"/>
        <v>-0.25161791576116732</v>
      </c>
      <c r="AK101" s="21">
        <f t="shared" si="36"/>
        <v>4.5045957338381709E-2</v>
      </c>
      <c r="AL101" s="21">
        <f t="shared" si="37"/>
        <v>-0.13532776652346701</v>
      </c>
      <c r="AM101" s="21">
        <f t="shared" si="38"/>
        <v>8.4086498663721015E-3</v>
      </c>
      <c r="AN101" s="21">
        <f t="shared" si="39"/>
        <v>-0.33349107507988057</v>
      </c>
      <c r="AO101" s="23">
        <f t="shared" si="40"/>
        <v>0.80719303215509297</v>
      </c>
      <c r="AP101" s="23">
        <f t="shared" si="41"/>
        <v>-1.1023279762371363E-2</v>
      </c>
      <c r="AQ101" s="23">
        <f t="shared" si="42"/>
        <v>0.21723182397590937</v>
      </c>
      <c r="AR101" s="23">
        <f t="shared" si="43"/>
        <v>-1.3401576368616757E-2</v>
      </c>
      <c r="AS101" s="23">
        <f t="shared" si="44"/>
        <v>1</v>
      </c>
      <c r="AT101" s="18"/>
      <c r="AU101" s="18"/>
      <c r="AV101" s="18"/>
      <c r="AW101" s="18"/>
      <c r="AX101" s="18"/>
    </row>
    <row r="102" spans="1:50">
      <c r="A102" s="1">
        <v>48304</v>
      </c>
      <c r="B102">
        <f>+wFG_rstar_shock_decomposition!E102</f>
        <v>-0.133713442277271</v>
      </c>
      <c r="C102">
        <f>+wFG_rstar_shock_decomposition!F102</f>
        <v>-0.11460432988623501</v>
      </c>
      <c r="D102">
        <f>+wFG_rstar_shock_decomposition!G102</f>
        <v>0.20189238026508799</v>
      </c>
      <c r="E102">
        <f>+wFG_rstar_shock_decomposition!H102</f>
        <v>-4.23138405164857E-2</v>
      </c>
      <c r="F102">
        <f>+wFG_rstar_shock_decomposition!I102</f>
        <v>-8.5641386628656793E-2</v>
      </c>
      <c r="G102">
        <f>+wFG_rstar_shock_decomposition!J102</f>
        <v>-1.0809512897829999E-14</v>
      </c>
      <c r="H102">
        <f>+wFG_rstar_shock_decomposition!K102</f>
        <v>4.7464641565112302E-14</v>
      </c>
      <c r="I102">
        <f>+wFG_rstar_shock_decomposition!L102</f>
        <v>-8.6248654573299897E-16</v>
      </c>
      <c r="J102">
        <f>+wFG_rstar_shock_decomposition!M102</f>
        <v>1.9274631148346699E-15</v>
      </c>
      <c r="K102">
        <f>+wFG_rstar_shock_decomposition!N102</f>
        <v>-1.01121500688652E-15</v>
      </c>
      <c r="L102">
        <f>+wFG_rstar_shock_decomposition!O102</f>
        <v>1.50444574828779E-15</v>
      </c>
      <c r="M102">
        <f>+wFG_rstar_shock_decomposition!P102</f>
        <v>7.5411775166781705E-16</v>
      </c>
      <c r="N102">
        <f>+wFG_rstar_shock_decomposition!Q102</f>
        <v>3.0362841081395802E-15</v>
      </c>
      <c r="O102">
        <f>+wFG_rstar_shock_decomposition!R102</f>
        <v>4.2152542040990499E-15</v>
      </c>
      <c r="P102">
        <f>+wFG_rstar_shock_decomposition!S102</f>
        <v>9.4201801728549399E-14</v>
      </c>
      <c r="Q102">
        <f>+wFG_rstar_shock_decomposition!T102</f>
        <v>3.5694597738468697E-2</v>
      </c>
      <c r="R102">
        <f>+wFG_rstar_shock_decomposition!U102</f>
        <v>0</v>
      </c>
      <c r="S102">
        <f>+wFG_rstar_shock_decomposition!V102</f>
        <v>-0.195806799575302</v>
      </c>
      <c r="T102">
        <f>+wFG_rstar_shock_decomposition!W102</f>
        <v>8.3090209235765697E-3</v>
      </c>
      <c r="U102" s="8">
        <f>+wFG_rstar_shock_decomposition!D102</f>
        <v>-0.32618379995667601</v>
      </c>
      <c r="Y102" s="1">
        <f t="shared" si="46"/>
        <v>48304</v>
      </c>
      <c r="Z102" s="18">
        <f t="shared" si="26"/>
        <v>-0.133713442277271</v>
      </c>
      <c r="AA102" s="18">
        <f t="shared" si="27"/>
        <v>-0.11460432988623501</v>
      </c>
      <c r="AB102" s="18">
        <f t="shared" si="28"/>
        <v>0.20189238026508799</v>
      </c>
      <c r="AC102" s="18">
        <f t="shared" si="29"/>
        <v>-0.28144818620395878</v>
      </c>
      <c r="AD102" s="18">
        <f t="shared" si="30"/>
        <v>-4.23138405164857E-2</v>
      </c>
      <c r="AE102" s="18">
        <f t="shared" si="31"/>
        <v>3.5694597738468697E-2</v>
      </c>
      <c r="AF102" s="18">
        <f t="shared" si="32"/>
        <v>-1.0809512897829999E-14</v>
      </c>
      <c r="AG102" s="18">
        <f t="shared" si="33"/>
        <v>4.7464641565112302E-14</v>
      </c>
      <c r="AH102" s="18">
        <f t="shared" si="34"/>
        <v>8.3090209236803356E-3</v>
      </c>
      <c r="AI102" s="18">
        <f t="shared" si="45"/>
        <v>-0.32618379995667679</v>
      </c>
      <c r="AJ102" s="21">
        <f t="shared" si="35"/>
        <v>-0.24575358846549009</v>
      </c>
      <c r="AK102" s="21">
        <f t="shared" si="36"/>
        <v>4.4974209862367283E-2</v>
      </c>
      <c r="AL102" s="21">
        <f t="shared" si="37"/>
        <v>-0.133713442277271</v>
      </c>
      <c r="AM102" s="21">
        <f t="shared" si="38"/>
        <v>8.3090209236803356E-3</v>
      </c>
      <c r="AN102" s="21">
        <f t="shared" si="39"/>
        <v>-0.32618379995671343</v>
      </c>
      <c r="AO102" s="23">
        <f t="shared" si="40"/>
        <v>0.80253270840793223</v>
      </c>
      <c r="AP102" s="23">
        <f t="shared" si="41"/>
        <v>-9.8186361954480817E-3</v>
      </c>
      <c r="AQ102" s="23">
        <f t="shared" si="42"/>
        <v>0.22092014040608918</v>
      </c>
      <c r="AR102" s="23">
        <f t="shared" si="43"/>
        <v>-1.3634212618586107E-2</v>
      </c>
      <c r="AS102" s="23">
        <f t="shared" si="44"/>
        <v>1</v>
      </c>
      <c r="AT102" s="18"/>
      <c r="AU102" s="18"/>
      <c r="AV102" s="18"/>
      <c r="AW102" s="18"/>
      <c r="AX102" s="18"/>
    </row>
    <row r="103" spans="1:50">
      <c r="A103" s="1">
        <v>48395</v>
      </c>
      <c r="B103">
        <f>+wFG_rstar_shock_decomposition!E103</f>
        <v>-0.132119791785477</v>
      </c>
      <c r="C103">
        <f>+wFG_rstar_shock_decomposition!F103</f>
        <v>-0.113458286587374</v>
      </c>
      <c r="D103">
        <f>+wFG_rstar_shock_decomposition!G103</f>
        <v>0.19987345238840201</v>
      </c>
      <c r="E103">
        <f>+wFG_rstar_shock_decomposition!H103</f>
        <v>-4.1504074793300601E-2</v>
      </c>
      <c r="F103">
        <f>+wFG_rstar_shock_decomposition!I103</f>
        <v>-8.12683419559697E-2</v>
      </c>
      <c r="G103">
        <f>+wFG_rstar_shock_decomposition!J103</f>
        <v>-1.04896415770235E-14</v>
      </c>
      <c r="H103">
        <f>+wFG_rstar_shock_decomposition!K103</f>
        <v>4.74888906581438E-14</v>
      </c>
      <c r="I103">
        <f>+wFG_rstar_shock_decomposition!L103</f>
        <v>-8.4828545159597995E-16</v>
      </c>
      <c r="J103">
        <f>+wFG_rstar_shock_decomposition!M103</f>
        <v>1.9032105449250901E-15</v>
      </c>
      <c r="K103">
        <f>+wFG_rstar_shock_decomposition!N103</f>
        <v>-9.9498550015676406E-16</v>
      </c>
      <c r="L103">
        <f>+wFG_rstar_shock_decomposition!O103</f>
        <v>1.48982398851123E-15</v>
      </c>
      <c r="M103">
        <f>+wFG_rstar_shock_decomposition!P103</f>
        <v>7.4904312885246797E-16</v>
      </c>
      <c r="N103">
        <f>+wFG_rstar_shock_decomposition!Q103</f>
        <v>3.00399757168473E-15</v>
      </c>
      <c r="O103">
        <f>+wFG_rstar_shock_decomposition!R103</f>
        <v>4.1643870675259298E-15</v>
      </c>
      <c r="P103">
        <f>+wFG_rstar_shock_decomposition!S103</f>
        <v>9.3950351610194903E-14</v>
      </c>
      <c r="Q103">
        <f>+wFG_rstar_shock_decomposition!T103</f>
        <v>3.5027532027592297E-2</v>
      </c>
      <c r="R103">
        <f>+wFG_rstar_shock_decomposition!U103</f>
        <v>0</v>
      </c>
      <c r="S103">
        <f>+wFG_rstar_shock_decomposition!V103</f>
        <v>-0.19385516360817601</v>
      </c>
      <c r="T103">
        <f>+wFG_rstar_shock_decomposition!W103</f>
        <v>8.2106305582087397E-3</v>
      </c>
      <c r="U103" s="8">
        <f>+wFG_rstar_shock_decomposition!D103</f>
        <v>-0.31909404375595402</v>
      </c>
      <c r="Y103" s="1">
        <f t="shared" si="46"/>
        <v>48395</v>
      </c>
      <c r="Z103" s="18">
        <f t="shared" si="26"/>
        <v>-0.132119791785477</v>
      </c>
      <c r="AA103" s="18">
        <f t="shared" si="27"/>
        <v>-0.113458286587374</v>
      </c>
      <c r="AB103" s="18">
        <f t="shared" si="28"/>
        <v>0.19987345238840201</v>
      </c>
      <c r="AC103" s="18">
        <f t="shared" si="29"/>
        <v>-0.27512350556414572</v>
      </c>
      <c r="AD103" s="18">
        <f t="shared" si="30"/>
        <v>-4.1504074793300601E-2</v>
      </c>
      <c r="AE103" s="18">
        <f t="shared" si="31"/>
        <v>3.5027532027592297E-2</v>
      </c>
      <c r="AF103" s="18">
        <f t="shared" si="32"/>
        <v>-1.04896415770235E-14</v>
      </c>
      <c r="AG103" s="18">
        <f t="shared" si="33"/>
        <v>4.74888906581438E-14</v>
      </c>
      <c r="AH103" s="18">
        <f t="shared" si="34"/>
        <v>8.2106305583121587E-3</v>
      </c>
      <c r="AI103" s="18">
        <f t="shared" si="45"/>
        <v>-0.31909404375595385</v>
      </c>
      <c r="AJ103" s="21">
        <f t="shared" si="35"/>
        <v>-0.24009597353655343</v>
      </c>
      <c r="AK103" s="21">
        <f t="shared" si="36"/>
        <v>4.4911091007727409E-2</v>
      </c>
      <c r="AL103" s="21">
        <f t="shared" si="37"/>
        <v>-0.132119791785477</v>
      </c>
      <c r="AM103" s="21">
        <f t="shared" si="38"/>
        <v>8.2106305583121587E-3</v>
      </c>
      <c r="AN103" s="21">
        <f t="shared" si="39"/>
        <v>-0.31909404375599082</v>
      </c>
      <c r="AO103" s="23">
        <f t="shared" si="40"/>
        <v>0.79799851627620355</v>
      </c>
      <c r="AP103" s="23">
        <f t="shared" si="41"/>
        <v>-8.9028244205971996E-3</v>
      </c>
      <c r="AQ103" s="23">
        <f t="shared" si="42"/>
        <v>0.22478212884549784</v>
      </c>
      <c r="AR103" s="23">
        <f t="shared" si="43"/>
        <v>-1.3877820701105173E-2</v>
      </c>
      <c r="AS103" s="23">
        <f t="shared" si="44"/>
        <v>1</v>
      </c>
      <c r="AT103" s="18"/>
      <c r="AU103" s="18"/>
      <c r="AV103" s="18"/>
      <c r="AW103" s="18"/>
      <c r="AX103" s="18"/>
    </row>
    <row r="104" spans="1:50">
      <c r="A104" s="1">
        <v>48487</v>
      </c>
      <c r="B104">
        <f>+wFG_rstar_shock_decomposition!E104</f>
        <v>-0.13054653810261299</v>
      </c>
      <c r="C104">
        <f>+wFG_rstar_shock_decomposition!F104</f>
        <v>-0.11232370372150099</v>
      </c>
      <c r="D104">
        <f>+wFG_rstar_shock_decomposition!G104</f>
        <v>0.19787471502658199</v>
      </c>
      <c r="E104">
        <f>+wFG_rstar_shock_decomposition!H104</f>
        <v>-4.0696673180439701E-2</v>
      </c>
      <c r="F104">
        <f>+wFG_rstar_shock_decomposition!I104</f>
        <v>-7.7096970618045907E-2</v>
      </c>
      <c r="G104">
        <f>+wFG_rstar_shock_decomposition!J104</f>
        <v>-1.0177479954645999E-14</v>
      </c>
      <c r="H104">
        <f>+wFG_rstar_shock_decomposition!K104</f>
        <v>4.75024609844406E-14</v>
      </c>
      <c r="I104">
        <f>+wFG_rstar_shock_decomposition!L104</f>
        <v>-8.3421369946425599E-16</v>
      </c>
      <c r="J104">
        <f>+wFG_rstar_shock_decomposition!M104</f>
        <v>1.8794434052135898E-15</v>
      </c>
      <c r="K104">
        <f>+wFG_rstar_shock_decomposition!N104</f>
        <v>-9.7911096115453508E-16</v>
      </c>
      <c r="L104">
        <f>+wFG_rstar_shock_decomposition!O104</f>
        <v>1.47534439987074E-15</v>
      </c>
      <c r="M104">
        <f>+wFG_rstar_shock_decomposition!P104</f>
        <v>7.4392670801623604E-16</v>
      </c>
      <c r="N104">
        <f>+wFG_rstar_shock_decomposition!Q104</f>
        <v>2.97215084254829E-15</v>
      </c>
      <c r="O104">
        <f>+wFG_rstar_shock_decomposition!R104</f>
        <v>4.1143642039944099E-15</v>
      </c>
      <c r="P104">
        <f>+wFG_rstar_shock_decomposition!S104</f>
        <v>9.3692413518715694E-14</v>
      </c>
      <c r="Q104">
        <f>+wFG_rstar_shock_decomposition!T104</f>
        <v>3.4380462129260998E-2</v>
      </c>
      <c r="R104">
        <f>+wFG_rstar_shock_decomposition!U104</f>
        <v>0</v>
      </c>
      <c r="S104">
        <f>+wFG_rstar_shock_decomposition!V104</f>
        <v>-0.19192287285735099</v>
      </c>
      <c r="T104">
        <f>+wFG_rstar_shock_decomposition!W104</f>
        <v>8.1134622604232404E-3</v>
      </c>
      <c r="U104" s="8">
        <f>+wFG_rstar_shock_decomposition!D104</f>
        <v>-0.31221811906354302</v>
      </c>
      <c r="Y104" s="1">
        <f t="shared" si="46"/>
        <v>48487</v>
      </c>
      <c r="Z104" s="18">
        <f t="shared" si="26"/>
        <v>-0.13054653810261299</v>
      </c>
      <c r="AA104" s="18">
        <f t="shared" si="27"/>
        <v>-0.11232370372150099</v>
      </c>
      <c r="AB104" s="18">
        <f t="shared" si="28"/>
        <v>0.19787471502658199</v>
      </c>
      <c r="AC104" s="18">
        <f t="shared" si="29"/>
        <v>-0.26901984347539687</v>
      </c>
      <c r="AD104" s="18">
        <f t="shared" si="30"/>
        <v>-4.0696673180439701E-2</v>
      </c>
      <c r="AE104" s="18">
        <f t="shared" si="31"/>
        <v>3.4380462129260998E-2</v>
      </c>
      <c r="AF104" s="18">
        <f t="shared" si="32"/>
        <v>-1.0177479954645999E-14</v>
      </c>
      <c r="AG104" s="18">
        <f t="shared" si="33"/>
        <v>4.75024609844406E-14</v>
      </c>
      <c r="AH104" s="18">
        <f t="shared" si="34"/>
        <v>8.1134622605263038E-3</v>
      </c>
      <c r="AI104" s="18">
        <f t="shared" si="45"/>
        <v>-0.31221811906354391</v>
      </c>
      <c r="AJ104" s="21">
        <f t="shared" si="35"/>
        <v>-0.23463938134613588</v>
      </c>
      <c r="AK104" s="21">
        <f t="shared" si="36"/>
        <v>4.4854338124641298E-2</v>
      </c>
      <c r="AL104" s="21">
        <f t="shared" si="37"/>
        <v>-0.13054653810261299</v>
      </c>
      <c r="AM104" s="21">
        <f t="shared" si="38"/>
        <v>8.1134622605263038E-3</v>
      </c>
      <c r="AN104" s="21">
        <f t="shared" si="39"/>
        <v>-0.31221811906358127</v>
      </c>
      <c r="AO104" s="23">
        <f t="shared" si="40"/>
        <v>0.79357939979202741</v>
      </c>
      <c r="AP104" s="23">
        <f t="shared" si="41"/>
        <v>-8.2538546631788778E-3</v>
      </c>
      <c r="AQ104" s="23">
        <f t="shared" si="42"/>
        <v>0.2288061247385029</v>
      </c>
      <c r="AR104" s="23">
        <f t="shared" si="43"/>
        <v>-1.4131669867344623E-2</v>
      </c>
      <c r="AS104" s="23">
        <f t="shared" si="44"/>
        <v>1</v>
      </c>
      <c r="AT104" s="18"/>
      <c r="AU104" s="18"/>
      <c r="AV104" s="18"/>
      <c r="AW104" s="18"/>
      <c r="AX104" s="18"/>
    </row>
    <row r="105" spans="1:50">
      <c r="A105" s="1">
        <v>48579</v>
      </c>
      <c r="B105">
        <f>+wFG_rstar_shock_decomposition!E105</f>
        <v>-0.12899340568215101</v>
      </c>
      <c r="C105">
        <f>+wFG_rstar_shock_decomposition!F105</f>
        <v>-0.111200466684287</v>
      </c>
      <c r="D105">
        <f>+wFG_rstar_shock_decomposition!G105</f>
        <v>0.195895965899436</v>
      </c>
      <c r="E105">
        <f>+wFG_rstar_shock_decomposition!H105</f>
        <v>-3.9893508186651203E-2</v>
      </c>
      <c r="F105">
        <f>+wFG_rstar_shock_decomposition!I105</f>
        <v>-7.3119938044123506E-2</v>
      </c>
      <c r="G105">
        <f>+wFG_rstar_shock_decomposition!J105</f>
        <v>-9.8730548199334695E-15</v>
      </c>
      <c r="H105">
        <f>+wFG_rstar_shock_decomposition!K105</f>
        <v>4.7505633215601203E-14</v>
      </c>
      <c r="I105">
        <f>+wFG_rstar_shock_decomposition!L105</f>
        <v>-8.2028955255686903E-16</v>
      </c>
      <c r="J105">
        <f>+wFG_rstar_shock_decomposition!M105</f>
        <v>1.85614193902555E-15</v>
      </c>
      <c r="K105">
        <f>+wFG_rstar_shock_decomposition!N105</f>
        <v>-9.6360462405741897E-16</v>
      </c>
      <c r="L105">
        <f>+wFG_rstar_shock_decomposition!O105</f>
        <v>1.46099699009949E-15</v>
      </c>
      <c r="M105">
        <f>+wFG_rstar_shock_decomposition!P105</f>
        <v>7.38759719880992E-16</v>
      </c>
      <c r="N105">
        <f>+wFG_rstar_shock_decomposition!Q105</f>
        <v>2.9407313018862502E-15</v>
      </c>
      <c r="O105">
        <f>+wFG_rstar_shock_decomposition!R105</f>
        <v>4.0651868324151196E-15</v>
      </c>
      <c r="P105">
        <f>+wFG_rstar_shock_decomposition!S105</f>
        <v>9.3428199641889999E-14</v>
      </c>
      <c r="Q105">
        <f>+wFG_rstar_shock_decomposition!T105</f>
        <v>3.3751807883436902E-2</v>
      </c>
      <c r="R105">
        <f>+wFG_rstar_shock_decomposition!U105</f>
        <v>0</v>
      </c>
      <c r="S105">
        <f>+wFG_rstar_shock_decomposition!V105</f>
        <v>-0.19000973356761</v>
      </c>
      <c r="T105">
        <f>+wFG_rstar_shock_decomposition!W105</f>
        <v>8.0174997556234293E-3</v>
      </c>
      <c r="U105" s="8">
        <f>+wFG_rstar_shock_decomposition!D105</f>
        <v>-0.30555177862618499</v>
      </c>
      <c r="Y105" s="1">
        <f t="shared" si="46"/>
        <v>48579</v>
      </c>
      <c r="Z105" s="18">
        <f t="shared" si="26"/>
        <v>-0.12899340568215101</v>
      </c>
      <c r="AA105" s="18">
        <f t="shared" si="27"/>
        <v>-0.111200466684287</v>
      </c>
      <c r="AB105" s="18">
        <f t="shared" si="28"/>
        <v>0.195895965899436</v>
      </c>
      <c r="AC105" s="18">
        <f t="shared" si="29"/>
        <v>-0.26312967161173351</v>
      </c>
      <c r="AD105" s="18">
        <f t="shared" si="30"/>
        <v>-3.9893508186651203E-2</v>
      </c>
      <c r="AE105" s="18">
        <f t="shared" si="31"/>
        <v>3.3751807883436902E-2</v>
      </c>
      <c r="AF105" s="18">
        <f t="shared" si="32"/>
        <v>-9.8730548199334695E-15</v>
      </c>
      <c r="AG105" s="18">
        <f t="shared" si="33"/>
        <v>4.7505633215601203E-14</v>
      </c>
      <c r="AH105" s="18">
        <f t="shared" si="34"/>
        <v>8.0174997557261353E-3</v>
      </c>
      <c r="AI105" s="18">
        <f t="shared" si="45"/>
        <v>-0.3055517786261861</v>
      </c>
      <c r="AJ105" s="21">
        <f t="shared" si="35"/>
        <v>-0.2293778637282966</v>
      </c>
      <c r="AK105" s="21">
        <f t="shared" si="36"/>
        <v>4.4801991028497801E-2</v>
      </c>
      <c r="AL105" s="21">
        <f t="shared" si="37"/>
        <v>-0.12899340568215101</v>
      </c>
      <c r="AM105" s="21">
        <f t="shared" si="38"/>
        <v>8.0174997557261353E-3</v>
      </c>
      <c r="AN105" s="21">
        <f t="shared" si="39"/>
        <v>-0.30555177862622368</v>
      </c>
      <c r="AO105" s="23">
        <f t="shared" si="40"/>
        <v>0.78926626494413477</v>
      </c>
      <c r="AP105" s="23">
        <f t="shared" si="41"/>
        <v>-7.8524486763605107E-3</v>
      </c>
      <c r="AQ105" s="23">
        <f t="shared" si="42"/>
        <v>0.23298126386680845</v>
      </c>
      <c r="AR105" s="23">
        <f t="shared" si="43"/>
        <v>-1.4395080134582237E-2</v>
      </c>
      <c r="AS105" s="23">
        <f t="shared" si="44"/>
        <v>1</v>
      </c>
      <c r="AT105" s="18"/>
      <c r="AU105" s="18"/>
      <c r="AV105" s="18"/>
      <c r="AW105" s="18"/>
      <c r="AX105" s="18"/>
    </row>
    <row r="106" spans="1:50">
      <c r="A106" s="1">
        <v>48669</v>
      </c>
      <c r="B106">
        <f>+wFG_rstar_shock_decomposition!E106</f>
        <v>-0.127460120815165</v>
      </c>
      <c r="C106">
        <f>+wFG_rstar_shock_decomposition!F106</f>
        <v>-0.110088462017444</v>
      </c>
      <c r="D106">
        <f>+wFG_rstar_shock_decomposition!G106</f>
        <v>0.19393700486336499</v>
      </c>
      <c r="E106">
        <f>+wFG_rstar_shock_decomposition!H106</f>
        <v>-3.90961862119414E-2</v>
      </c>
      <c r="F106">
        <f>+wFG_rstar_shock_decomposition!I106</f>
        <v>-6.9329906991077397E-2</v>
      </c>
      <c r="G106">
        <f>+wFG_rstar_shock_decomposition!J106</f>
        <v>-9.5763608763496699E-15</v>
      </c>
      <c r="H106">
        <f>+wFG_rstar_shock_decomposition!K106</f>
        <v>4.7498688649253902E-14</v>
      </c>
      <c r="I106">
        <f>+wFG_rstar_shock_decomposition!L106</f>
        <v>-8.0652953581240998E-16</v>
      </c>
      <c r="J106">
        <f>+wFG_rstar_shock_decomposition!M106</f>
        <v>1.8332872031956301E-15</v>
      </c>
      <c r="K106">
        <f>+wFG_rstar_shock_decomposition!N106</f>
        <v>-9.484751264031091E-16</v>
      </c>
      <c r="L106">
        <f>+wFG_rstar_shock_decomposition!O106</f>
        <v>1.44677365725811E-15</v>
      </c>
      <c r="M106">
        <f>+wFG_rstar_shock_decomposition!P106</f>
        <v>7.3353611621396601E-16</v>
      </c>
      <c r="N106">
        <f>+wFG_rstar_shock_decomposition!Q106</f>
        <v>2.9097268978608402E-15</v>
      </c>
      <c r="O106">
        <f>+wFG_rstar_shock_decomposition!R106</f>
        <v>4.0168519423668401E-15</v>
      </c>
      <c r="P106">
        <f>+wFG_rstar_shock_decomposition!S106</f>
        <v>9.3157918483928098E-14</v>
      </c>
      <c r="Q106">
        <f>+wFG_rstar_shock_decomposition!T106</f>
        <v>3.3140171227225297E-2</v>
      </c>
      <c r="R106">
        <f>+wFG_rstar_shock_decomposition!U106</f>
        <v>0</v>
      </c>
      <c r="S106">
        <f>+wFG_rstar_shock_decomposition!V106</f>
        <v>-0.18811555576056199</v>
      </c>
      <c r="T106">
        <f>+wFG_rstar_shock_decomposition!W106</f>
        <v>7.9227270009100594E-3</v>
      </c>
      <c r="U106" s="8">
        <f>+wFG_rstar_shock_decomposition!D106</f>
        <v>-0.29909032870454899</v>
      </c>
      <c r="Y106" s="1">
        <f t="shared" si="46"/>
        <v>48669</v>
      </c>
      <c r="Z106" s="18">
        <f t="shared" si="26"/>
        <v>-0.127460120815165</v>
      </c>
      <c r="AA106" s="18">
        <f t="shared" si="27"/>
        <v>-0.110088462017444</v>
      </c>
      <c r="AB106" s="18">
        <f t="shared" si="28"/>
        <v>0.19393700486336499</v>
      </c>
      <c r="AC106" s="18">
        <f t="shared" si="29"/>
        <v>-0.25744546275163938</v>
      </c>
      <c r="AD106" s="18">
        <f t="shared" si="30"/>
        <v>-3.90961862119414E-2</v>
      </c>
      <c r="AE106" s="18">
        <f t="shared" si="31"/>
        <v>3.3140171227225297E-2</v>
      </c>
      <c r="AF106" s="18">
        <f t="shared" si="32"/>
        <v>-9.5763608763496699E-15</v>
      </c>
      <c r="AG106" s="18">
        <f t="shared" si="33"/>
        <v>4.7498688649253902E-14</v>
      </c>
      <c r="AH106" s="18">
        <f t="shared" si="34"/>
        <v>7.9227270010124029E-3</v>
      </c>
      <c r="AI106" s="18">
        <f t="shared" si="45"/>
        <v>-0.2990903287045491</v>
      </c>
      <c r="AJ106" s="21">
        <f t="shared" si="35"/>
        <v>-0.22430529152441409</v>
      </c>
      <c r="AK106" s="21">
        <f t="shared" si="36"/>
        <v>4.4752356633979584E-2</v>
      </c>
      <c r="AL106" s="21">
        <f t="shared" si="37"/>
        <v>-0.127460120815165</v>
      </c>
      <c r="AM106" s="21">
        <f t="shared" si="38"/>
        <v>7.9227270010124029E-3</v>
      </c>
      <c r="AN106" s="21">
        <f t="shared" si="39"/>
        <v>-0.29909032870458707</v>
      </c>
      <c r="AO106" s="23">
        <f t="shared" si="40"/>
        <v>0.78505169356751703</v>
      </c>
      <c r="AP106" s="23">
        <f t="shared" si="41"/>
        <v>-7.6816186955210039E-3</v>
      </c>
      <c r="AQ106" s="23">
        <f t="shared" si="42"/>
        <v>0.23729733814877943</v>
      </c>
      <c r="AR106" s="23">
        <f t="shared" si="43"/>
        <v>-1.4667413020780262E-2</v>
      </c>
      <c r="AS106" s="23">
        <f t="shared" si="44"/>
        <v>1</v>
      </c>
      <c r="AT106" s="18"/>
      <c r="AU106" s="18"/>
      <c r="AV106" s="18"/>
      <c r="AW106" s="18"/>
      <c r="AX106" s="18"/>
    </row>
    <row r="107" spans="1:50">
      <c r="A107" s="1">
        <v>48760</v>
      </c>
      <c r="B107">
        <f>+wFG_rstar_shock_decomposition!E107</f>
        <v>-0.12594641198804701</v>
      </c>
      <c r="C107">
        <f>+wFG_rstar_shock_decomposition!F107</f>
        <v>-0.10898757739727</v>
      </c>
      <c r="D107">
        <f>+wFG_rstar_shock_decomposition!G107</f>
        <v>0.191997633855472</v>
      </c>
      <c r="E107">
        <f>+wFG_rstar_shock_decomposition!H107</f>
        <v>-3.8306078948688697E-2</v>
      </c>
      <c r="F107">
        <f>+wFG_rstar_shock_decomposition!I107</f>
        <v>-6.5719582892959205E-2</v>
      </c>
      <c r="G107">
        <f>+wFG_rstar_shock_decomposition!J107</f>
        <v>-9.2873640016545604E-15</v>
      </c>
      <c r="H107">
        <f>+wFG_rstar_shock_decomposition!K107</f>
        <v>4.7481908413064402E-14</v>
      </c>
      <c r="I107">
        <f>+wFG_rstar_shock_decomposition!L107</f>
        <v>-7.9294834109295101E-16</v>
      </c>
      <c r="J107">
        <f>+wFG_rstar_shock_decomposition!M107</f>
        <v>1.81086110899781E-15</v>
      </c>
      <c r="K107">
        <f>+wFG_rstar_shock_decomposition!N107</f>
        <v>-9.3372710359198408E-16</v>
      </c>
      <c r="L107">
        <f>+wFG_rstar_shock_decomposition!O107</f>
        <v>1.43266793130942E-15</v>
      </c>
      <c r="M107">
        <f>+wFG_rstar_shock_decomposition!P107</f>
        <v>7.2825217833197802E-16</v>
      </c>
      <c r="N107">
        <f>+wFG_rstar_shock_decomposition!Q107</f>
        <v>2.8791261438167499E-15</v>
      </c>
      <c r="O107">
        <f>+wFG_rstar_shock_decomposition!R107</f>
        <v>3.9693528726787996E-15</v>
      </c>
      <c r="P107">
        <f>+wFG_rstar_shock_decomposition!S107</f>
        <v>9.2881774589093506E-14</v>
      </c>
      <c r="Q107">
        <f>+wFG_rstar_shock_decomposition!T107</f>
        <v>3.2544314593479097E-2</v>
      </c>
      <c r="R107">
        <f>+wFG_rstar_shock_decomposition!U107</f>
        <v>0</v>
      </c>
      <c r="S107">
        <f>+wFG_rstar_shock_decomposition!V107</f>
        <v>-0.186240152671998</v>
      </c>
      <c r="T107">
        <f>+wFG_rstar_shock_decomposition!W107</f>
        <v>7.8291281816816292E-3</v>
      </c>
      <c r="U107" s="8">
        <f>+wFG_rstar_shock_decomposition!D107</f>
        <v>-0.29282872726818898</v>
      </c>
      <c r="Y107" s="1">
        <f t="shared" si="46"/>
        <v>48760</v>
      </c>
      <c r="Z107" s="18">
        <f t="shared" si="26"/>
        <v>-0.12594641198804701</v>
      </c>
      <c r="AA107" s="18">
        <f t="shared" si="27"/>
        <v>-0.10898757739727</v>
      </c>
      <c r="AB107" s="18">
        <f t="shared" si="28"/>
        <v>0.191997633855472</v>
      </c>
      <c r="AC107" s="18">
        <f t="shared" si="29"/>
        <v>-0.25195973556495721</v>
      </c>
      <c r="AD107" s="18">
        <f t="shared" si="30"/>
        <v>-3.8306078948688697E-2</v>
      </c>
      <c r="AE107" s="18">
        <f t="shared" si="31"/>
        <v>3.2544314593479097E-2</v>
      </c>
      <c r="AF107" s="18">
        <f t="shared" si="32"/>
        <v>-9.2873640016545604E-15</v>
      </c>
      <c r="AG107" s="18">
        <f t="shared" si="33"/>
        <v>4.7481908413064402E-14</v>
      </c>
      <c r="AH107" s="18">
        <f t="shared" si="34"/>
        <v>7.8291281817836067E-3</v>
      </c>
      <c r="AI107" s="18">
        <f t="shared" si="45"/>
        <v>-0.29282872726818998</v>
      </c>
      <c r="AJ107" s="21">
        <f t="shared" si="35"/>
        <v>-0.21941542097147812</v>
      </c>
      <c r="AK107" s="21">
        <f t="shared" si="36"/>
        <v>4.4703977509513305E-2</v>
      </c>
      <c r="AL107" s="21">
        <f t="shared" si="37"/>
        <v>-0.12594641198804701</v>
      </c>
      <c r="AM107" s="21">
        <f t="shared" si="38"/>
        <v>7.8291281817836067E-3</v>
      </c>
      <c r="AN107" s="21">
        <f t="shared" si="39"/>
        <v>-0.29282872726822823</v>
      </c>
      <c r="AO107" s="23">
        <f t="shared" si="40"/>
        <v>0.78092970346887047</v>
      </c>
      <c r="AP107" s="23">
        <f t="shared" si="41"/>
        <v>-7.7263180925823136E-3</v>
      </c>
      <c r="AQ107" s="23">
        <f t="shared" si="42"/>
        <v>0.24174467865815139</v>
      </c>
      <c r="AR107" s="23">
        <f t="shared" si="43"/>
        <v>-1.4948064034434048E-2</v>
      </c>
      <c r="AS107" s="23">
        <f t="shared" si="44"/>
        <v>1</v>
      </c>
      <c r="AT107" s="18"/>
      <c r="AU107" s="18"/>
      <c r="AV107" s="18"/>
      <c r="AW107" s="18"/>
      <c r="AX107" s="18"/>
    </row>
    <row r="108" spans="1:50">
      <c r="A108" s="1">
        <v>48852</v>
      </c>
      <c r="B108">
        <f>+wFG_rstar_shock_decomposition!E108</f>
        <v>-0.124452010173002</v>
      </c>
      <c r="C108">
        <f>+wFG_rstar_shock_decomposition!F108</f>
        <v>-0.107897701623297</v>
      </c>
      <c r="D108">
        <f>+wFG_rstar_shock_decomposition!G108</f>
        <v>0.19007765684870601</v>
      </c>
      <c r="E108">
        <f>+wFG_rstar_shock_decomposition!H108</f>
        <v>-3.7524351282554699E-2</v>
      </c>
      <c r="F108">
        <f>+wFG_rstar_shock_decomposition!I108</f>
        <v>-6.2281751780244199E-2</v>
      </c>
      <c r="G108">
        <f>+wFG_rstar_shock_decomposition!J108</f>
        <v>-9.0060044420000992E-15</v>
      </c>
      <c r="H108">
        <f>+wFG_rstar_shock_decomposition!K108</f>
        <v>4.7455572725510303E-14</v>
      </c>
      <c r="I108">
        <f>+wFG_rstar_shock_decomposition!L108</f>
        <v>-7.7955879352315399E-16</v>
      </c>
      <c r="J108">
        <f>+wFG_rstar_shock_decomposition!M108</f>
        <v>1.7888464448878501E-15</v>
      </c>
      <c r="K108">
        <f>+wFG_rstar_shock_decomposition!N108</f>
        <v>-9.19361741520748E-16</v>
      </c>
      <c r="L108">
        <f>+wFG_rstar_shock_decomposition!O108</f>
        <v>1.41867474023163E-15</v>
      </c>
      <c r="M108">
        <f>+wFG_rstar_shock_decomposition!P108</f>
        <v>7.2290616150033796E-16</v>
      </c>
      <c r="N108">
        <f>+wFG_rstar_shock_decomposition!Q108</f>
        <v>2.8489181103726801E-15</v>
      </c>
      <c r="O108">
        <f>+wFG_rstar_shock_decomposition!R108</f>
        <v>3.9226798514428701E-15</v>
      </c>
      <c r="P108">
        <f>+wFG_rstar_shock_decomposition!S108</f>
        <v>9.2599968323849904E-14</v>
      </c>
      <c r="Q108">
        <f>+wFG_rstar_shock_decomposition!T108</f>
        <v>3.1963141846036297E-2</v>
      </c>
      <c r="R108">
        <f>+wFG_rstar_shock_decomposition!U108</f>
        <v>0</v>
      </c>
      <c r="S108">
        <f>+wFG_rstar_shock_decomposition!V108</f>
        <v>-0.18438334031748099</v>
      </c>
      <c r="T108">
        <f>+wFG_rstar_shock_decomposition!W108</f>
        <v>7.7366877082824196E-3</v>
      </c>
      <c r="U108" s="8">
        <f>+wFG_rstar_shock_decomposition!D108</f>
        <v>-0.28676166877341303</v>
      </c>
      <c r="Y108" s="1">
        <f t="shared" si="46"/>
        <v>48852</v>
      </c>
      <c r="Z108" s="18">
        <f t="shared" si="26"/>
        <v>-0.124452010173002</v>
      </c>
      <c r="AA108" s="18">
        <f t="shared" si="27"/>
        <v>-0.107897701623297</v>
      </c>
      <c r="AB108" s="18">
        <f t="shared" si="28"/>
        <v>0.19007765684870601</v>
      </c>
      <c r="AC108" s="18">
        <f t="shared" si="29"/>
        <v>-0.24666509209772519</v>
      </c>
      <c r="AD108" s="18">
        <f t="shared" si="30"/>
        <v>-3.7524351282554699E-2</v>
      </c>
      <c r="AE108" s="18">
        <f t="shared" si="31"/>
        <v>3.1963141846036297E-2</v>
      </c>
      <c r="AF108" s="18">
        <f t="shared" si="32"/>
        <v>-9.0060044420000992E-15</v>
      </c>
      <c r="AG108" s="18">
        <f t="shared" si="33"/>
        <v>4.7455572725510303E-14</v>
      </c>
      <c r="AH108" s="18">
        <f t="shared" si="34"/>
        <v>7.7366877083840224E-3</v>
      </c>
      <c r="AI108" s="18">
        <f t="shared" si="45"/>
        <v>-0.28676166877341402</v>
      </c>
      <c r="AJ108" s="21">
        <f t="shared" si="35"/>
        <v>-0.21470195025168889</v>
      </c>
      <c r="AK108" s="21">
        <f t="shared" si="36"/>
        <v>4.4655603942854311E-2</v>
      </c>
      <c r="AL108" s="21">
        <f t="shared" si="37"/>
        <v>-0.124452010173002</v>
      </c>
      <c r="AM108" s="21">
        <f t="shared" si="38"/>
        <v>7.7366877083840224E-3</v>
      </c>
      <c r="AN108" s="21">
        <f t="shared" si="39"/>
        <v>-0.28676166877345255</v>
      </c>
      <c r="AO108" s="23">
        <f t="shared" si="40"/>
        <v>0.77689554565000107</v>
      </c>
      <c r="AP108" s="23">
        <f t="shared" si="41"/>
        <v>-7.9731498716633757E-3</v>
      </c>
      <c r="AQ108" s="23">
        <f t="shared" si="42"/>
        <v>0.24631406081412166</v>
      </c>
      <c r="AR108" s="23">
        <f t="shared" si="43"/>
        <v>-1.5236456592463133E-2</v>
      </c>
      <c r="AS108" s="23">
        <f t="shared" si="44"/>
        <v>1</v>
      </c>
      <c r="AT108" s="18"/>
      <c r="AU108" s="18"/>
      <c r="AV108" s="18"/>
      <c r="AW108" s="18"/>
      <c r="AX108" s="18"/>
    </row>
    <row r="109" spans="1:50">
      <c r="A109" s="1">
        <v>48944</v>
      </c>
      <c r="B109">
        <f>+wFG_rstar_shock_decomposition!E109</f>
        <v>-0.122976649062614</v>
      </c>
      <c r="C109">
        <f>+wFG_rstar_shock_decomposition!F109</f>
        <v>-0.106818724607064</v>
      </c>
      <c r="D109">
        <f>+wFG_rstar_shock_decomposition!G109</f>
        <v>0.18817687981475001</v>
      </c>
      <c r="E109">
        <f>+wFG_rstar_shock_decomposition!H109</f>
        <v>-3.6751986061239403E-2</v>
      </c>
      <c r="F109">
        <f>+wFG_rstar_shock_decomposition!I109</f>
        <v>-5.9009311685386499E-2</v>
      </c>
      <c r="G109">
        <f>+wFG_rstar_shock_decomposition!J109</f>
        <v>-8.7321999004431893E-15</v>
      </c>
      <c r="H109">
        <f>+wFG_rstar_shock_decomposition!K109</f>
        <v>4.7419960217473801E-14</v>
      </c>
      <c r="I109">
        <f>+wFG_rstar_shock_decomposition!L109</f>
        <v>-7.6637186630348904E-16</v>
      </c>
      <c r="J109">
        <f>+wFG_rstar_shock_decomposition!M109</f>
        <v>1.76722688422928E-15</v>
      </c>
      <c r="K109">
        <f>+wFG_rstar_shock_decomposition!N109</f>
        <v>-9.05377285571144E-16</v>
      </c>
      <c r="L109">
        <f>+wFG_rstar_shock_decomposition!O109</f>
        <v>1.4047901998796299E-15</v>
      </c>
      <c r="M109">
        <f>+wFG_rstar_shock_decomposition!P109</f>
        <v>7.1749797444509798E-16</v>
      </c>
      <c r="N109">
        <f>+wFG_rstar_shock_decomposition!Q109</f>
        <v>2.81909241275224E-15</v>
      </c>
      <c r="O109">
        <f>+wFG_rstar_shock_decomposition!R109</f>
        <v>3.8768204951963803E-15</v>
      </c>
      <c r="P109">
        <f>+wFG_rstar_shock_decomposition!S109</f>
        <v>9.2312695711192501E-14</v>
      </c>
      <c r="Q109">
        <f>+wFG_rstar_shock_decomposition!T109</f>
        <v>3.1395681456395999E-2</v>
      </c>
      <c r="R109">
        <f>+wFG_rstar_shock_decomposition!U109</f>
        <v>0</v>
      </c>
      <c r="S109">
        <f>+wFG_rstar_shock_decomposition!V109</f>
        <v>-0.182544937158239</v>
      </c>
      <c r="T109">
        <f>+wFG_rstar_shock_decomposition!W109</f>
        <v>7.6453902126972003E-3</v>
      </c>
      <c r="U109" s="8">
        <f>+wFG_rstar_shock_decomposition!D109</f>
        <v>-0.28088365709056001</v>
      </c>
      <c r="Y109" s="1">
        <f t="shared" si="46"/>
        <v>48944</v>
      </c>
      <c r="Z109" s="18">
        <f t="shared" si="26"/>
        <v>-0.122976649062614</v>
      </c>
      <c r="AA109" s="18">
        <f t="shared" si="27"/>
        <v>-0.106818724607064</v>
      </c>
      <c r="AB109" s="18">
        <f t="shared" si="28"/>
        <v>0.18817687981475001</v>
      </c>
      <c r="AC109" s="18">
        <f t="shared" si="29"/>
        <v>-0.2415542488436255</v>
      </c>
      <c r="AD109" s="18">
        <f t="shared" si="30"/>
        <v>-3.6751986061239403E-2</v>
      </c>
      <c r="AE109" s="18">
        <f t="shared" si="31"/>
        <v>3.1395681456395999E-2</v>
      </c>
      <c r="AF109" s="18">
        <f t="shared" si="32"/>
        <v>-8.7321999004431893E-15</v>
      </c>
      <c r="AG109" s="18">
        <f t="shared" si="33"/>
        <v>4.7419960217473801E-14</v>
      </c>
      <c r="AH109" s="18">
        <f t="shared" si="34"/>
        <v>7.6453902127984258E-3</v>
      </c>
      <c r="AI109" s="18">
        <f t="shared" si="45"/>
        <v>-0.28088365709055985</v>
      </c>
      <c r="AJ109" s="21">
        <f t="shared" si="35"/>
        <v>-0.21015856738722949</v>
      </c>
      <c r="AK109" s="21">
        <f t="shared" si="36"/>
        <v>4.4606169146446606E-2</v>
      </c>
      <c r="AL109" s="21">
        <f t="shared" si="37"/>
        <v>-0.122976649062614</v>
      </c>
      <c r="AM109" s="21">
        <f t="shared" si="38"/>
        <v>7.6453902127984258E-3</v>
      </c>
      <c r="AN109" s="21">
        <f t="shared" si="39"/>
        <v>-0.28088365709059848</v>
      </c>
      <c r="AO109" s="23">
        <f t="shared" si="40"/>
        <v>0.77294553151574663</v>
      </c>
      <c r="AP109" s="23">
        <f t="shared" si="41"/>
        <v>-8.4101221765012883E-3</v>
      </c>
      <c r="AQ109" s="23">
        <f t="shared" si="42"/>
        <v>0.25099662776982395</v>
      </c>
      <c r="AR109" s="23">
        <f t="shared" si="43"/>
        <v>-1.5532037109063233E-2</v>
      </c>
      <c r="AS109" s="23">
        <f t="shared" si="44"/>
        <v>1</v>
      </c>
      <c r="AT109" s="18"/>
      <c r="AU109" s="18"/>
      <c r="AV109" s="18"/>
      <c r="AW109" s="18"/>
      <c r="AX109" s="18"/>
    </row>
    <row r="110" spans="1:50">
      <c r="A110" s="1">
        <v>49034</v>
      </c>
      <c r="B110">
        <f>+wFG_rstar_shock_decomposition!E110</f>
        <v>-0.121520065257797</v>
      </c>
      <c r="C110">
        <f>+wFG_rstar_shock_decomposition!F110</f>
        <v>-0.105750537360993</v>
      </c>
      <c r="D110">
        <f>+wFG_rstar_shock_decomposition!G110</f>
        <v>0.18629511069235999</v>
      </c>
      <c r="E110">
        <f>+wFG_rstar_shock_decomposition!H110</f>
        <v>-3.59898060647076E-2</v>
      </c>
      <c r="F110">
        <f>+wFG_rstar_shock_decomposition!I110</f>
        <v>-5.5895298355603397E-2</v>
      </c>
      <c r="G110">
        <f>+wFG_rstar_shock_decomposition!J110</f>
        <v>-8.4658484888105401E-15</v>
      </c>
      <c r="H110">
        <f>+wFG_rstar_shock_decomposition!K110</f>
        <v>4.7375347316712603E-14</v>
      </c>
      <c r="I110">
        <f>+wFG_rstar_shock_decomposition!L110</f>
        <v>-7.53396733073095E-16</v>
      </c>
      <c r="J110">
        <f>+wFG_rstar_shock_decomposition!M110</f>
        <v>1.74598698077854E-15</v>
      </c>
      <c r="K110">
        <f>+wFG_rstar_shock_decomposition!N110</f>
        <v>-8.9176950540718001E-16</v>
      </c>
      <c r="L110">
        <f>+wFG_rstar_shock_decomposition!O110</f>
        <v>1.3910114264750999E-15</v>
      </c>
      <c r="M110">
        <f>+wFG_rstar_shock_decomposition!P110</f>
        <v>7.1202889265128997E-16</v>
      </c>
      <c r="N110">
        <f>+wFG_rstar_shock_decomposition!Q110</f>
        <v>2.7896391944642E-15</v>
      </c>
      <c r="O110">
        <f>+wFG_rstar_shock_decomposition!R110</f>
        <v>3.8317602662020297E-15</v>
      </c>
      <c r="P110">
        <f>+wFG_rstar_shock_decomposition!S110</f>
        <v>9.2020148311165194E-14</v>
      </c>
      <c r="Q110">
        <f>+wFG_rstar_shock_decomposition!T110</f>
        <v>3.0841071660655101E-2</v>
      </c>
      <c r="R110">
        <f>+wFG_rstar_shock_decomposition!U110</f>
        <v>0</v>
      </c>
      <c r="S110">
        <f>+wFG_rstar_shock_decomposition!V110</f>
        <v>-0.18072476384529401</v>
      </c>
      <c r="T110">
        <f>+wFG_rstar_shock_decomposition!W110</f>
        <v>7.5552205452923803E-3</v>
      </c>
      <c r="U110" s="8">
        <f>+wFG_rstar_shock_decomposition!D110</f>
        <v>-0.275189067985949</v>
      </c>
      <c r="Y110" s="1">
        <f t="shared" si="46"/>
        <v>49034</v>
      </c>
      <c r="Z110" s="18">
        <f t="shared" si="26"/>
        <v>-0.121520065257797</v>
      </c>
      <c r="AA110" s="18">
        <f t="shared" si="27"/>
        <v>-0.105750537360993</v>
      </c>
      <c r="AB110" s="18">
        <f t="shared" si="28"/>
        <v>0.18629511069235999</v>
      </c>
      <c r="AC110" s="18">
        <f t="shared" si="29"/>
        <v>-0.2366200622008974</v>
      </c>
      <c r="AD110" s="18">
        <f t="shared" si="30"/>
        <v>-3.59898060647076E-2</v>
      </c>
      <c r="AE110" s="18">
        <f t="shared" si="31"/>
        <v>3.0841071660655101E-2</v>
      </c>
      <c r="AF110" s="18">
        <f t="shared" si="32"/>
        <v>-8.4658484888105401E-15</v>
      </c>
      <c r="AG110" s="18">
        <f t="shared" si="33"/>
        <v>4.7375347316712603E-14</v>
      </c>
      <c r="AH110" s="18">
        <f t="shared" si="34"/>
        <v>7.5552205453932259E-3</v>
      </c>
      <c r="AI110" s="18">
        <f t="shared" si="45"/>
        <v>-0.27518906798594783</v>
      </c>
      <c r="AJ110" s="21">
        <f t="shared" si="35"/>
        <v>-0.20577899054024229</v>
      </c>
      <c r="AK110" s="21">
        <f t="shared" si="36"/>
        <v>4.4554767266659384E-2</v>
      </c>
      <c r="AL110" s="21">
        <f t="shared" si="37"/>
        <v>-0.121520065257797</v>
      </c>
      <c r="AM110" s="21">
        <f t="shared" si="38"/>
        <v>7.5552205453932259E-3</v>
      </c>
      <c r="AN110" s="21">
        <f t="shared" si="39"/>
        <v>-0.27518906798598669</v>
      </c>
      <c r="AO110" s="23">
        <f t="shared" si="40"/>
        <v>0.76907688448326794</v>
      </c>
      <c r="AP110" s="23">
        <f t="shared" si="41"/>
        <v>-9.0264422670274323E-3</v>
      </c>
      <c r="AQ110" s="23">
        <f t="shared" si="42"/>
        <v>0.25578382883453005</v>
      </c>
      <c r="AR110" s="23">
        <f t="shared" si="43"/>
        <v>-1.5834271050772657E-2</v>
      </c>
      <c r="AS110" s="23">
        <f t="shared" si="44"/>
        <v>1</v>
      </c>
      <c r="AT110" s="18"/>
      <c r="AU110" s="18"/>
      <c r="AV110" s="18"/>
      <c r="AW110" s="18"/>
      <c r="AX110" s="18"/>
    </row>
    <row r="111" spans="1:50">
      <c r="A111" s="1">
        <v>49125</v>
      </c>
      <c r="B111">
        <f>+wFG_rstar_shock_decomposition!E111</f>
        <v>-0.120081998416828</v>
      </c>
      <c r="C111">
        <f>+wFG_rstar_shock_decomposition!F111</f>
        <v>-0.104693031987383</v>
      </c>
      <c r="D111">
        <f>+wFG_rstar_shock_decomposition!G111</f>
        <v>0.18443215935957299</v>
      </c>
      <c r="E111">
        <f>+wFG_rstar_shock_decomposition!H111</f>
        <v>-3.5238493478352798E-2</v>
      </c>
      <c r="F111">
        <f>+wFG_rstar_shock_decomposition!I111</f>
        <v>-5.2932906005809098E-2</v>
      </c>
      <c r="G111">
        <f>+wFG_rstar_shock_decomposition!J111</f>
        <v>-8.2068315195043001E-15</v>
      </c>
      <c r="H111">
        <f>+wFG_rstar_shock_decomposition!K111</f>
        <v>4.7322007695654199E-14</v>
      </c>
      <c r="I111">
        <f>+wFG_rstar_shock_decomposition!L111</f>
        <v>-7.4064084850030303E-16</v>
      </c>
      <c r="J111">
        <f>+wFG_rstar_shock_decomposition!M111</f>
        <v>1.72511215434345E-15</v>
      </c>
      <c r="K111">
        <f>+wFG_rstar_shock_decomposition!N111</f>
        <v>-8.7853211600407696E-16</v>
      </c>
      <c r="L111">
        <f>+wFG_rstar_shock_decomposition!O111</f>
        <v>1.37733637038472E-15</v>
      </c>
      <c r="M111">
        <f>+wFG_rstar_shock_decomposition!P111</f>
        <v>7.0650130373114505E-16</v>
      </c>
      <c r="N111">
        <f>+wFG_rstar_shock_decomposition!Q111</f>
        <v>2.7605491082600998E-15</v>
      </c>
      <c r="O111">
        <f>+wFG_rstar_shock_decomposition!R111</f>
        <v>3.7874828877240401E-15</v>
      </c>
      <c r="P111">
        <f>+wFG_rstar_shock_decomposition!S111</f>
        <v>9.1722513141933894E-14</v>
      </c>
      <c r="Q111">
        <f>+wFG_rstar_shock_decomposition!T111</f>
        <v>3.02985473656858E-2</v>
      </c>
      <c r="R111">
        <f>+wFG_rstar_shock_decomposition!U111</f>
        <v>0</v>
      </c>
      <c r="S111">
        <f>+wFG_rstar_shock_decomposition!V111</f>
        <v>-0.178922643024432</v>
      </c>
      <c r="T111">
        <f>+wFG_rstar_shock_decomposition!W111</f>
        <v>7.4661637716029903E-3</v>
      </c>
      <c r="U111" s="8">
        <f>+wFG_rstar_shock_decomposition!D111</f>
        <v>-0.26967220241580497</v>
      </c>
      <c r="Y111" s="1">
        <f t="shared" si="46"/>
        <v>49125</v>
      </c>
      <c r="Z111" s="18">
        <f t="shared" si="26"/>
        <v>-0.120081998416828</v>
      </c>
      <c r="AA111" s="18">
        <f t="shared" si="27"/>
        <v>-0.104693031987383</v>
      </c>
      <c r="AB111" s="18">
        <f t="shared" si="28"/>
        <v>0.18443215935957299</v>
      </c>
      <c r="AC111" s="18">
        <f t="shared" si="29"/>
        <v>-0.23185554903024111</v>
      </c>
      <c r="AD111" s="18">
        <f t="shared" si="30"/>
        <v>-3.5238493478352798E-2</v>
      </c>
      <c r="AE111" s="18">
        <f t="shared" si="31"/>
        <v>3.02985473656858E-2</v>
      </c>
      <c r="AF111" s="18">
        <f t="shared" si="32"/>
        <v>-8.2068315195043001E-15</v>
      </c>
      <c r="AG111" s="18">
        <f t="shared" si="33"/>
        <v>4.7322007695654199E-14</v>
      </c>
      <c r="AH111" s="18">
        <f t="shared" si="34"/>
        <v>7.4661637717034516E-3</v>
      </c>
      <c r="AI111" s="18">
        <f t="shared" si="45"/>
        <v>-0.26967220241580353</v>
      </c>
      <c r="AJ111" s="21">
        <f t="shared" si="35"/>
        <v>-0.20155700166455531</v>
      </c>
      <c r="AK111" s="21">
        <f t="shared" si="36"/>
        <v>4.4500633893837196E-2</v>
      </c>
      <c r="AL111" s="21">
        <f t="shared" si="37"/>
        <v>-0.120081998416828</v>
      </c>
      <c r="AM111" s="21">
        <f t="shared" si="38"/>
        <v>7.4661637717034516E-3</v>
      </c>
      <c r="AN111" s="21">
        <f t="shared" si="39"/>
        <v>-0.26967220241584267</v>
      </c>
      <c r="AO111" s="23">
        <f t="shared" si="40"/>
        <v>0.76528761159876457</v>
      </c>
      <c r="AP111" s="23">
        <f t="shared" si="41"/>
        <v>-9.8123421957469308E-3</v>
      </c>
      <c r="AQ111" s="23">
        <f t="shared" si="42"/>
        <v>0.26066737039080362</v>
      </c>
      <c r="AR111" s="23">
        <f t="shared" si="43"/>
        <v>-1.6142639793822151E-2</v>
      </c>
      <c r="AS111" s="23">
        <f t="shared" si="44"/>
        <v>1</v>
      </c>
      <c r="AT111" s="18"/>
      <c r="AU111" s="18"/>
      <c r="AV111" s="18"/>
      <c r="AW111" s="18"/>
      <c r="AX111" s="18"/>
    </row>
    <row r="112" spans="1:50">
      <c r="A112" s="1">
        <v>49217</v>
      </c>
      <c r="B112">
        <f>+wFG_rstar_shock_decomposition!E112</f>
        <v>-0.11866219137185401</v>
      </c>
      <c r="C112">
        <f>+wFG_rstar_shock_decomposition!F112</f>
        <v>-0.10364610166751</v>
      </c>
      <c r="D112">
        <f>+wFG_rstar_shock_decomposition!G112</f>
        <v>0.182587837608642</v>
      </c>
      <c r="E112">
        <f>+wFG_rstar_shock_decomposition!H112</f>
        <v>-3.4498607140766503E-2</v>
      </c>
      <c r="F112">
        <f>+wFG_rstar_shock_decomposition!I112</f>
        <v>-5.0115503764173397E-2</v>
      </c>
      <c r="G112">
        <f>+wFG_rstar_shock_decomposition!J112</f>
        <v>-7.9550161205838497E-15</v>
      </c>
      <c r="H112">
        <f>+wFG_rstar_shock_decomposition!K112</f>
        <v>4.7260211781670399E-14</v>
      </c>
      <c r="I112">
        <f>+wFG_rstar_shock_decomposition!L112</f>
        <v>-7.2811004923561804E-16</v>
      </c>
      <c r="J112">
        <f>+wFG_rstar_shock_decomposition!M112</f>
        <v>1.7045886686998701E-15</v>
      </c>
      <c r="K112">
        <f>+wFG_rstar_shock_decomposition!N112</f>
        <v>-8.6565715608025199E-16</v>
      </c>
      <c r="L112">
        <f>+wFG_rstar_shock_decomposition!O112</f>
        <v>1.36376366970997E-15</v>
      </c>
      <c r="M112">
        <f>+wFG_rstar_shock_decomposition!P112</f>
        <v>7.00918482885457E-16</v>
      </c>
      <c r="N112">
        <f>+wFG_rstar_shock_decomposition!Q112</f>
        <v>2.7318132951405398E-15</v>
      </c>
      <c r="O112">
        <f>+wFG_rstar_shock_decomposition!R112</f>
        <v>3.74397071798006E-15</v>
      </c>
      <c r="P112">
        <f>+wFG_rstar_shock_decomposition!S112</f>
        <v>9.1419972636192095E-14</v>
      </c>
      <c r="Q112">
        <f>+wFG_rstar_shock_decomposition!T112</f>
        <v>2.97674286002526E-2</v>
      </c>
      <c r="R112">
        <f>+wFG_rstar_shock_decomposition!U112</f>
        <v>0</v>
      </c>
      <c r="S112">
        <f>+wFG_rstar_shock_decomposition!V112</f>
        <v>-0.17713839918831101</v>
      </c>
      <c r="T112">
        <f>+wFG_rstar_shock_decomposition!W112</f>
        <v>7.3782051691651702E-3</v>
      </c>
      <c r="U112" s="8">
        <f>+wFG_rstar_shock_decomposition!D112</f>
        <v>-0.26432733175441497</v>
      </c>
      <c r="Y112" s="1">
        <f t="shared" si="46"/>
        <v>49217</v>
      </c>
      <c r="Z112" s="18">
        <f t="shared" si="26"/>
        <v>-0.11866219137185401</v>
      </c>
      <c r="AA112" s="18">
        <f t="shared" si="27"/>
        <v>-0.10364610166751</v>
      </c>
      <c r="AB112" s="18">
        <f t="shared" si="28"/>
        <v>0.182587837608642</v>
      </c>
      <c r="AC112" s="18">
        <f t="shared" si="29"/>
        <v>-0.2272539029524844</v>
      </c>
      <c r="AD112" s="18">
        <f t="shared" si="30"/>
        <v>-3.4498607140766503E-2</v>
      </c>
      <c r="AE112" s="18">
        <f t="shared" si="31"/>
        <v>2.97674286002526E-2</v>
      </c>
      <c r="AF112" s="18">
        <f t="shared" si="32"/>
        <v>-7.9550161205838497E-15</v>
      </c>
      <c r="AG112" s="18">
        <f t="shared" si="33"/>
        <v>4.7260211781670399E-14</v>
      </c>
      <c r="AH112" s="18">
        <f t="shared" si="34"/>
        <v>7.3782051692652421E-3</v>
      </c>
      <c r="AI112" s="18">
        <f t="shared" si="45"/>
        <v>-0.26432733175441575</v>
      </c>
      <c r="AJ112" s="21">
        <f t="shared" si="35"/>
        <v>-0.19748647435223179</v>
      </c>
      <c r="AK112" s="21">
        <f t="shared" si="36"/>
        <v>4.4443128800365501E-2</v>
      </c>
      <c r="AL112" s="21">
        <f t="shared" si="37"/>
        <v>-0.11866219137185401</v>
      </c>
      <c r="AM112" s="21">
        <f t="shared" si="38"/>
        <v>7.3782051692652421E-3</v>
      </c>
      <c r="AN112" s="21">
        <f t="shared" si="39"/>
        <v>-0.26432733175445505</v>
      </c>
      <c r="AO112" s="23">
        <f t="shared" si="40"/>
        <v>0.76157639168517233</v>
      </c>
      <c r="AP112" s="23">
        <f t="shared" si="41"/>
        <v>-1.0758930779583316E-2</v>
      </c>
      <c r="AQ112" s="23">
        <f t="shared" si="42"/>
        <v>0.26563917724538305</v>
      </c>
      <c r="AR112" s="23">
        <f t="shared" si="43"/>
        <v>-1.6456638150973344E-2</v>
      </c>
      <c r="AS112" s="23">
        <f t="shared" si="44"/>
        <v>1</v>
      </c>
      <c r="AT112" s="18"/>
      <c r="AU112" s="18"/>
      <c r="AV112" s="18"/>
      <c r="AW112" s="18"/>
      <c r="AX112" s="18"/>
    </row>
    <row r="113" spans="1:50">
      <c r="A113" s="1">
        <v>49309</v>
      </c>
      <c r="B113">
        <f>+wFG_rstar_shock_decomposition!E113</f>
        <v>-0.11726039021816299</v>
      </c>
      <c r="C113">
        <f>+wFG_rstar_shock_decomposition!F113</f>
        <v>-0.102609640650835</v>
      </c>
      <c r="D113">
        <f>+wFG_rstar_shock_decomposition!G113</f>
        <v>0.180761959122958</v>
      </c>
      <c r="E113">
        <f>+wFG_rstar_shock_decomposition!H113</f>
        <v>-3.3770597810344097E-2</v>
      </c>
      <c r="F113">
        <f>+wFG_rstar_shock_decomposition!I113</f>
        <v>-4.7436648389629597E-2</v>
      </c>
      <c r="G113">
        <f>+wFG_rstar_shock_decomposition!J113</f>
        <v>-7.7102576633148302E-15</v>
      </c>
      <c r="H113">
        <f>+wFG_rstar_shock_decomposition!K113</f>
        <v>4.7190226327981602E-14</v>
      </c>
      <c r="I113">
        <f>+wFG_rstar_shock_decomposition!L113</f>
        <v>-7.1580866866941197E-16</v>
      </c>
      <c r="J113">
        <f>+wFG_rstar_shock_decomposition!M113</f>
        <v>1.68440360355511E-15</v>
      </c>
      <c r="K113">
        <f>+wFG_rstar_shock_decomposition!N113</f>
        <v>-8.5313532566450196E-16</v>
      </c>
      <c r="L113">
        <f>+wFG_rstar_shock_decomposition!O113</f>
        <v>1.3502925221422601E-15</v>
      </c>
      <c r="M113">
        <f>+wFG_rstar_shock_decomposition!P113</f>
        <v>6.9528439632296798E-16</v>
      </c>
      <c r="N113">
        <f>+wFG_rstar_shock_decomposition!Q113</f>
        <v>2.7034233620488602E-15</v>
      </c>
      <c r="O113">
        <f>+wFG_rstar_shock_decomposition!R113</f>
        <v>3.7012050840599698E-15</v>
      </c>
      <c r="P113">
        <f>+wFG_rstar_shock_decomposition!S113</f>
        <v>9.1112704628081405E-14</v>
      </c>
      <c r="Q113">
        <f>+wFG_rstar_shock_decomposition!T113</f>
        <v>2.9247110330444599E-2</v>
      </c>
      <c r="R113">
        <f>+wFG_rstar_shock_decomposition!U113</f>
        <v>0</v>
      </c>
      <c r="S113">
        <f>+wFG_rstar_shock_decomposition!V113</f>
        <v>-0.17537185856495699</v>
      </c>
      <c r="T113">
        <f>+wFG_rstar_shock_decomposition!W113</f>
        <v>7.2913302243932396E-3</v>
      </c>
      <c r="U113" s="8">
        <f>+wFG_rstar_shock_decomposition!D113</f>
        <v>-0.25914873595599403</v>
      </c>
      <c r="Y113" s="1">
        <f t="shared" si="46"/>
        <v>49309</v>
      </c>
      <c r="Z113" s="18">
        <f t="shared" si="26"/>
        <v>-0.11726039021816299</v>
      </c>
      <c r="AA113" s="18">
        <f t="shared" si="27"/>
        <v>-0.102609640650835</v>
      </c>
      <c r="AB113" s="18">
        <f t="shared" si="28"/>
        <v>0.180761959122958</v>
      </c>
      <c r="AC113" s="18">
        <f t="shared" si="29"/>
        <v>-0.22280850695458659</v>
      </c>
      <c r="AD113" s="18">
        <f t="shared" si="30"/>
        <v>-3.3770597810344097E-2</v>
      </c>
      <c r="AE113" s="18">
        <f t="shared" si="31"/>
        <v>2.9247110330444599E-2</v>
      </c>
      <c r="AF113" s="18">
        <f t="shared" si="32"/>
        <v>-7.7102576633148302E-15</v>
      </c>
      <c r="AG113" s="18">
        <f t="shared" si="33"/>
        <v>4.7190226327981602E-14</v>
      </c>
      <c r="AH113" s="18">
        <f t="shared" si="34"/>
        <v>7.2913302244929186E-3</v>
      </c>
      <c r="AI113" s="18">
        <f t="shared" si="45"/>
        <v>-0.25914873595599369</v>
      </c>
      <c r="AJ113" s="21">
        <f t="shared" si="35"/>
        <v>-0.19356139662414198</v>
      </c>
      <c r="AK113" s="21">
        <f t="shared" si="36"/>
        <v>4.4381720661778909E-2</v>
      </c>
      <c r="AL113" s="21">
        <f t="shared" si="37"/>
        <v>-0.11726039021816299</v>
      </c>
      <c r="AM113" s="21">
        <f t="shared" si="38"/>
        <v>7.2913302244929186E-3</v>
      </c>
      <c r="AN113" s="21">
        <f t="shared" si="39"/>
        <v>-0.25914873595603316</v>
      </c>
      <c r="AO113" s="23">
        <f t="shared" si="40"/>
        <v>0.75794247724178909</v>
      </c>
      <c r="AP113" s="23">
        <f t="shared" si="41"/>
        <v>-1.1858067510367542E-2</v>
      </c>
      <c r="AQ113" s="23">
        <f t="shared" si="42"/>
        <v>0.27069136272774807</v>
      </c>
      <c r="AR113" s="23">
        <f t="shared" si="43"/>
        <v>-1.6775772459166928E-2</v>
      </c>
      <c r="AS113" s="23">
        <f t="shared" si="44"/>
        <v>1</v>
      </c>
      <c r="AT113" s="18"/>
      <c r="AU113" s="18"/>
      <c r="AV113" s="18"/>
      <c r="AW113" s="18"/>
      <c r="AX113" s="18"/>
    </row>
    <row r="114" spans="1:50">
      <c r="A114" s="1">
        <v>49399</v>
      </c>
      <c r="B114">
        <f>+wFG_rstar_shock_decomposition!E114</f>
        <v>-0.115876344380642</v>
      </c>
      <c r="C114">
        <f>+wFG_rstar_shock_decomposition!F114</f>
        <v>-0.101583544244326</v>
      </c>
      <c r="D114">
        <f>+wFG_rstar_shock_decomposition!G114</f>
        <v>0.178954339455383</v>
      </c>
      <c r="E114">
        <f>+wFG_rstar_shock_decomposition!H114</f>
        <v>-3.3054821669844699E-2</v>
      </c>
      <c r="F114">
        <f>+wFG_rstar_shock_decomposition!I114</f>
        <v>-4.4890093774428798E-2</v>
      </c>
      <c r="G114">
        <f>+wFG_rstar_shock_decomposition!J114</f>
        <v>-7.4724019963809903E-15</v>
      </c>
      <c r="H114">
        <f>+wFG_rstar_shock_decomposition!K114</f>
        <v>4.71123140425847E-14</v>
      </c>
      <c r="I114">
        <f>+wFG_rstar_shock_decomposition!L114</f>
        <v>-7.03739660096515E-16</v>
      </c>
      <c r="J114">
        <f>+wFG_rstar_shock_decomposition!M114</f>
        <v>1.6645448220809101E-15</v>
      </c>
      <c r="K114">
        <f>+wFG_rstar_shock_decomposition!N114</f>
        <v>-8.40956284934474E-16</v>
      </c>
      <c r="L114">
        <f>+wFG_rstar_shock_decomposition!O114</f>
        <v>1.3369225735193201E-15</v>
      </c>
      <c r="M114">
        <f>+wFG_rstar_shock_decomposition!P114</f>
        <v>6.8960353042567098E-16</v>
      </c>
      <c r="N114">
        <f>+wFG_rstar_shock_decomposition!Q114</f>
        <v>2.6753713587770101E-15</v>
      </c>
      <c r="O114">
        <f>+wFG_rstar_shock_decomposition!R114</f>
        <v>3.6591665775671598E-15</v>
      </c>
      <c r="P114">
        <f>+wFG_rstar_shock_decomposition!S114</f>
        <v>9.0800882366223394E-14</v>
      </c>
      <c r="Q114">
        <f>+wFG_rstar_shock_decomposition!T114</f>
        <v>2.87370534797491E-2</v>
      </c>
      <c r="R114">
        <f>+wFG_rstar_shock_decomposition!U114</f>
        <v>0</v>
      </c>
      <c r="S114">
        <f>+wFG_rstar_shock_decomposition!V114</f>
        <v>-0.173622849034196</v>
      </c>
      <c r="T114">
        <f>+wFG_rstar_shock_decomposition!W114</f>
        <v>7.20552462950135E-3</v>
      </c>
      <c r="U114" s="8">
        <f>+wFG_rstar_shock_decomposition!D114</f>
        <v>-0.254130735538665</v>
      </c>
      <c r="Y114" s="1">
        <f t="shared" si="46"/>
        <v>49399</v>
      </c>
      <c r="Z114" s="18">
        <f t="shared" si="26"/>
        <v>-0.115876344380642</v>
      </c>
      <c r="AA114" s="18">
        <f t="shared" si="27"/>
        <v>-0.101583544244326</v>
      </c>
      <c r="AB114" s="18">
        <f t="shared" si="28"/>
        <v>0.178954339455383</v>
      </c>
      <c r="AC114" s="18">
        <f t="shared" si="29"/>
        <v>-0.21851294280862479</v>
      </c>
      <c r="AD114" s="18">
        <f t="shared" si="30"/>
        <v>-3.3054821669844699E-2</v>
      </c>
      <c r="AE114" s="18">
        <f t="shared" si="31"/>
        <v>2.87370534797491E-2</v>
      </c>
      <c r="AF114" s="18">
        <f t="shared" si="32"/>
        <v>-7.4724019963809903E-15</v>
      </c>
      <c r="AG114" s="18">
        <f t="shared" si="33"/>
        <v>4.71123140425847E-14</v>
      </c>
      <c r="AH114" s="18">
        <f t="shared" si="34"/>
        <v>7.2055246296006308E-3</v>
      </c>
      <c r="AI114" s="18">
        <f t="shared" si="45"/>
        <v>-0.25413073553866516</v>
      </c>
      <c r="AJ114" s="21">
        <f t="shared" si="35"/>
        <v>-0.18977588932887568</v>
      </c>
      <c r="AK114" s="21">
        <f t="shared" si="36"/>
        <v>4.4315973541212299E-2</v>
      </c>
      <c r="AL114" s="21">
        <f t="shared" si="37"/>
        <v>-0.115876344380642</v>
      </c>
      <c r="AM114" s="21">
        <f t="shared" si="38"/>
        <v>7.2055246296006308E-3</v>
      </c>
      <c r="AN114" s="21">
        <f t="shared" si="39"/>
        <v>-0.25413073553870474</v>
      </c>
      <c r="AO114" s="23">
        <f t="shared" si="40"/>
        <v>0.75438560789951248</v>
      </c>
      <c r="AP114" s="23">
        <f t="shared" si="41"/>
        <v>-1.3102254902085872E-2</v>
      </c>
      <c r="AQ114" s="23">
        <f t="shared" si="42"/>
        <v>0.27581620614090413</v>
      </c>
      <c r="AR114" s="23">
        <f t="shared" si="43"/>
        <v>-1.7099559138333168E-2</v>
      </c>
      <c r="AS114" s="23">
        <f t="shared" si="44"/>
        <v>1</v>
      </c>
      <c r="AT114" s="18"/>
      <c r="AU114" s="18"/>
      <c r="AV114" s="18"/>
      <c r="AW114" s="18"/>
      <c r="AX114" s="18"/>
    </row>
    <row r="115" spans="1:50">
      <c r="A115" s="1">
        <v>49490</v>
      </c>
      <c r="B115">
        <f>+wFG_rstar_shock_decomposition!E115</f>
        <v>-0.114509806661082</v>
      </c>
      <c r="C115">
        <f>+wFG_rstar_shock_decomposition!F115</f>
        <v>-0.100567708801883</v>
      </c>
      <c r="D115">
        <f>+wFG_rstar_shock_decomposition!G115</f>
        <v>0.17716479600764801</v>
      </c>
      <c r="E115">
        <f>+wFG_rstar_shock_decomposition!H115</f>
        <v>-3.2351552265130597E-2</v>
      </c>
      <c r="F115">
        <f>+wFG_rstar_shock_decomposition!I115</f>
        <v>-4.2469797685110597E-2</v>
      </c>
      <c r="G115">
        <f>+wFG_rstar_shock_decomposition!J115</f>
        <v>-7.2412874851599402E-15</v>
      </c>
      <c r="H115">
        <f>+wFG_rstar_shock_decomposition!K115</f>
        <v>4.7026733272043199E-14</v>
      </c>
      <c r="I115">
        <f>+wFG_rstar_shock_decomposition!L115</f>
        <v>-6.9190472390795904E-16</v>
      </c>
      <c r="J115">
        <f>+wFG_rstar_shock_decomposition!M115</f>
        <v>1.6450009353028099E-15</v>
      </c>
      <c r="K115">
        <f>+wFG_rstar_shock_decomposition!N115</f>
        <v>-8.2910891673650903E-16</v>
      </c>
      <c r="L115">
        <f>+wFG_rstar_shock_decomposition!O115</f>
        <v>1.3236538215388199E-15</v>
      </c>
      <c r="M115">
        <f>+wFG_rstar_shock_decomposition!P115</f>
        <v>6.8388074443427703E-16</v>
      </c>
      <c r="N115">
        <f>+wFG_rstar_shock_decomposition!Q115</f>
        <v>2.6476497545123001E-15</v>
      </c>
      <c r="O115">
        <f>+wFG_rstar_shock_decomposition!R115</f>
        <v>3.6178353140756803E-15</v>
      </c>
      <c r="P115">
        <f>+wFG_rstar_shock_decomposition!S115</f>
        <v>9.0484674548863695E-14</v>
      </c>
      <c r="Q115">
        <f>+wFG_rstar_shock_decomposition!T115</f>
        <v>2.8236777012652401E-2</v>
      </c>
      <c r="R115">
        <f>+wFG_rstar_shock_decomposition!U115</f>
        <v>0</v>
      </c>
      <c r="S115">
        <f>+wFG_rstar_shock_decomposition!V115</f>
        <v>-0.171891200065417</v>
      </c>
      <c r="T115">
        <f>+wFG_rstar_shock_decomposition!W115</f>
        <v>7.1207742794687596E-3</v>
      </c>
      <c r="U115" s="8">
        <f>+wFG_rstar_shock_decomposition!D115</f>
        <v>-0.24926771817871499</v>
      </c>
      <c r="Y115" s="1">
        <f t="shared" si="46"/>
        <v>49490</v>
      </c>
      <c r="Z115" s="18">
        <f t="shared" si="26"/>
        <v>-0.114509806661082</v>
      </c>
      <c r="AA115" s="18">
        <f t="shared" si="27"/>
        <v>-0.100567708801883</v>
      </c>
      <c r="AB115" s="18">
        <f t="shared" si="28"/>
        <v>0.17716479600764801</v>
      </c>
      <c r="AC115" s="18">
        <f t="shared" si="29"/>
        <v>-0.21436099775052758</v>
      </c>
      <c r="AD115" s="18">
        <f t="shared" si="30"/>
        <v>-3.2351552265130597E-2</v>
      </c>
      <c r="AE115" s="18">
        <f t="shared" si="31"/>
        <v>2.8236777012652401E-2</v>
      </c>
      <c r="AF115" s="18">
        <f t="shared" si="32"/>
        <v>-7.2412874851599402E-15</v>
      </c>
      <c r="AG115" s="18">
        <f t="shared" si="33"/>
        <v>4.7026733272043199E-14</v>
      </c>
      <c r="AH115" s="18">
        <f t="shared" si="34"/>
        <v>7.1207742795676415E-3</v>
      </c>
      <c r="AI115" s="18">
        <f t="shared" si="45"/>
        <v>-0.24926771817871529</v>
      </c>
      <c r="AJ115" s="21">
        <f t="shared" si="35"/>
        <v>-0.18612422073787518</v>
      </c>
      <c r="AK115" s="21">
        <f t="shared" si="36"/>
        <v>4.4245534940634414E-2</v>
      </c>
      <c r="AL115" s="21">
        <f t="shared" si="37"/>
        <v>-0.114509806661082</v>
      </c>
      <c r="AM115" s="21">
        <f t="shared" si="38"/>
        <v>7.1207742795676415E-3</v>
      </c>
      <c r="AN115" s="21">
        <f t="shared" si="39"/>
        <v>-0.24926771817875515</v>
      </c>
      <c r="AO115" s="23">
        <f t="shared" si="40"/>
        <v>0.75090593364411606</v>
      </c>
      <c r="AP115" s="23">
        <f t="shared" si="41"/>
        <v>-1.4484546396646049E-2</v>
      </c>
      <c r="AQ115" s="23">
        <f t="shared" si="42"/>
        <v>0.28100613639885502</v>
      </c>
      <c r="AR115" s="23">
        <f t="shared" si="43"/>
        <v>-1.7427523646320636E-2</v>
      </c>
      <c r="AS115" s="23">
        <f t="shared" si="44"/>
        <v>1</v>
      </c>
      <c r="AT115" s="18"/>
      <c r="AU115" s="18"/>
      <c r="AV115" s="18"/>
      <c r="AW115" s="18"/>
      <c r="AX115" s="18"/>
    </row>
    <row r="116" spans="1:50">
      <c r="A116" s="1">
        <v>49582</v>
      </c>
      <c r="B116">
        <f>+wFG_rstar_shock_decomposition!E116</f>
        <v>-0.113160533269432</v>
      </c>
      <c r="C116">
        <f>+wFG_rstar_shock_decomposition!F116</f>
        <v>-9.9562031713864602E-2</v>
      </c>
      <c r="D116">
        <f>+wFG_rstar_shock_decomposition!G116</f>
        <v>0.175393148010526</v>
      </c>
      <c r="E116">
        <f>+wFG_rstar_shock_decomposition!H116</f>
        <v>-3.1660991053535897E-2</v>
      </c>
      <c r="F116">
        <f>+wFG_rstar_shock_decomposition!I116</f>
        <v>-4.0169926141577897E-2</v>
      </c>
      <c r="G116">
        <f>+wFG_rstar_shock_decomposition!J116</f>
        <v>-7.0167468579333399E-15</v>
      </c>
      <c r="H116">
        <f>+wFG_rstar_shock_decomposition!K116</f>
        <v>4.6933737736606801E-14</v>
      </c>
      <c r="I116">
        <f>+wFG_rstar_shock_decomposition!L116</f>
        <v>-6.8030443531480601E-16</v>
      </c>
      <c r="J116">
        <f>+wFG_rstar_shock_decomposition!M116</f>
        <v>1.6257612644237899E-15</v>
      </c>
      <c r="K116">
        <f>+wFG_rstar_shock_decomposition!N116</f>
        <v>-8.1758155536457501E-16</v>
      </c>
      <c r="L116">
        <f>+wFG_rstar_shock_decomposition!O116</f>
        <v>1.31048653313468E-15</v>
      </c>
      <c r="M116">
        <f>+wFG_rstar_shock_decomposition!P116</f>
        <v>6.7812114446303101E-16</v>
      </c>
      <c r="N116">
        <f>+wFG_rstar_shock_decomposition!Q116</f>
        <v>2.6202514143716302E-15</v>
      </c>
      <c r="O116">
        <f>+wFG_rstar_shock_decomposition!R116</f>
        <v>3.57719115872774E-15</v>
      </c>
      <c r="P116">
        <f>+wFG_rstar_shock_decomposition!S116</f>
        <v>9.0164245377520598E-14</v>
      </c>
      <c r="Q116">
        <f>+wFG_rstar_shock_decomposition!T116</f>
        <v>2.77458509570651E-2</v>
      </c>
      <c r="R116">
        <f>+wFG_rstar_shock_decomposition!U116</f>
        <v>0</v>
      </c>
      <c r="S116">
        <f>+wFG_rstar_shock_decomposition!V116</f>
        <v>-0.17017674267150501</v>
      </c>
      <c r="T116">
        <f>+wFG_rstar_shock_decomposition!W116</f>
        <v>7.0370652690485199E-3</v>
      </c>
      <c r="U116" s="8">
        <f>+wFG_rstar_shock_decomposition!D116</f>
        <v>-0.24455416061313601</v>
      </c>
      <c r="Y116" s="1">
        <f t="shared" si="46"/>
        <v>49582</v>
      </c>
      <c r="Z116" s="18">
        <f t="shared" si="26"/>
        <v>-0.113160533269432</v>
      </c>
      <c r="AA116" s="18">
        <f t="shared" si="27"/>
        <v>-9.9562031713864602E-2</v>
      </c>
      <c r="AB116" s="18">
        <f t="shared" si="28"/>
        <v>0.175393148010526</v>
      </c>
      <c r="AC116" s="18">
        <f t="shared" si="29"/>
        <v>-0.21034666881308289</v>
      </c>
      <c r="AD116" s="18">
        <f t="shared" si="30"/>
        <v>-3.1660991053535897E-2</v>
      </c>
      <c r="AE116" s="18">
        <f t="shared" si="31"/>
        <v>2.77458509570651E-2</v>
      </c>
      <c r="AF116" s="18">
        <f t="shared" si="32"/>
        <v>-7.0167468579333399E-15</v>
      </c>
      <c r="AG116" s="18">
        <f t="shared" si="33"/>
        <v>4.6933737736606801E-14</v>
      </c>
      <c r="AH116" s="18">
        <f t="shared" si="34"/>
        <v>7.0370652691469976E-3</v>
      </c>
      <c r="AI116" s="18">
        <f t="shared" si="45"/>
        <v>-0.24455416061313739</v>
      </c>
      <c r="AJ116" s="21">
        <f t="shared" si="35"/>
        <v>-0.18260081785601778</v>
      </c>
      <c r="AK116" s="21">
        <f t="shared" si="36"/>
        <v>4.4170125243125496E-2</v>
      </c>
      <c r="AL116" s="21">
        <f t="shared" si="37"/>
        <v>-0.113160533269432</v>
      </c>
      <c r="AM116" s="21">
        <f t="shared" si="38"/>
        <v>7.0370652691469976E-3</v>
      </c>
      <c r="AN116" s="21">
        <f t="shared" si="39"/>
        <v>-0.24455416061317731</v>
      </c>
      <c r="AO116" s="23">
        <f t="shared" si="40"/>
        <v>0.74750394640093099</v>
      </c>
      <c r="AP116" s="23">
        <f t="shared" si="41"/>
        <v>-1.5998467497165828E-2</v>
      </c>
      <c r="AQ116" s="23">
        <f t="shared" si="42"/>
        <v>0.2862537208632972</v>
      </c>
      <c r="AR116" s="23">
        <f t="shared" si="43"/>
        <v>-1.7759199767062122E-2</v>
      </c>
      <c r="AS116" s="23">
        <f t="shared" si="44"/>
        <v>1</v>
      </c>
      <c r="AT116" s="18"/>
      <c r="AU116" s="18"/>
      <c r="AV116" s="18"/>
      <c r="AW116" s="18"/>
      <c r="AX116" s="18"/>
    </row>
    <row r="117" spans="1:50">
      <c r="A117" s="1">
        <v>49674</v>
      </c>
      <c r="B117">
        <f>+wFG_rstar_shock_decomposition!E117</f>
        <v>-0.111828283841561</v>
      </c>
      <c r="C117">
        <f>+wFG_rstar_shock_decomposition!F117</f>
        <v>-9.8566411396725895E-2</v>
      </c>
      <c r="D117">
        <f>+wFG_rstar_shock_decomposition!G117</f>
        <v>0.173639216504616</v>
      </c>
      <c r="E117">
        <f>+wFG_rstar_shock_decomposition!H117</f>
        <v>-3.0983276718518901E-2</v>
      </c>
      <c r="F117">
        <f>+wFG_rstar_shock_decomposition!I117</f>
        <v>-3.7984855785861603E-2</v>
      </c>
      <c r="G117">
        <f>+wFG_rstar_shock_decomposition!J117</f>
        <v>-6.7986088637060303E-15</v>
      </c>
      <c r="H117">
        <f>+wFG_rstar_shock_decomposition!K117</f>
        <v>4.6833576312889101E-14</v>
      </c>
      <c r="I117">
        <f>+wFG_rstar_shock_decomposition!L117</f>
        <v>-6.6893836987022299E-16</v>
      </c>
      <c r="J117">
        <f>+wFG_rstar_shock_decomposition!M117</f>
        <v>1.6068158019768599E-15</v>
      </c>
      <c r="K117">
        <f>+wFG_rstar_shock_decomposition!N117</f>
        <v>-8.0636218425752604E-16</v>
      </c>
      <c r="L117">
        <f>+wFG_rstar_shock_decomposition!O117</f>
        <v>1.2974211740900301E-15</v>
      </c>
      <c r="M117">
        <f>+wFG_rstar_shock_decomposition!P117</f>
        <v>6.7232997672423204E-16</v>
      </c>
      <c r="N117">
        <f>+wFG_rstar_shock_decomposition!Q117</f>
        <v>2.5931695762003899E-15</v>
      </c>
      <c r="O117">
        <f>+wFG_rstar_shock_decomposition!R117</f>
        <v>3.53721392043683E-15</v>
      </c>
      <c r="P117">
        <f>+wFG_rstar_shock_decomposition!S117</f>
        <v>8.9839754625908097E-14</v>
      </c>
      <c r="Q117">
        <f>+wFG_rstar_shock_decomposition!T117</f>
        <v>2.72638902553945E-2</v>
      </c>
      <c r="R117">
        <f>+wFG_rstar_shock_decomposition!U117</f>
        <v>0</v>
      </c>
      <c r="S117">
        <f>+wFG_rstar_shock_decomposition!V117</f>
        <v>-0.168479309374932</v>
      </c>
      <c r="T117">
        <f>+wFG_rstar_shock_decomposition!W117</f>
        <v>6.9543838898190897E-3</v>
      </c>
      <c r="U117" s="8">
        <f>+wFG_rstar_shock_decomposition!D117</f>
        <v>-0.23998464646763101</v>
      </c>
      <c r="Y117" s="1">
        <f t="shared" si="46"/>
        <v>49674</v>
      </c>
      <c r="Z117" s="18">
        <f t="shared" si="26"/>
        <v>-0.111828283841561</v>
      </c>
      <c r="AA117" s="18">
        <f t="shared" si="27"/>
        <v>-9.8566411396725895E-2</v>
      </c>
      <c r="AB117" s="18">
        <f t="shared" si="28"/>
        <v>0.173639216504616</v>
      </c>
      <c r="AC117" s="18">
        <f t="shared" si="29"/>
        <v>-0.20646416516079361</v>
      </c>
      <c r="AD117" s="18">
        <f t="shared" si="30"/>
        <v>-3.0983276718518901E-2</v>
      </c>
      <c r="AE117" s="18">
        <f t="shared" si="31"/>
        <v>2.72638902553945E-2</v>
      </c>
      <c r="AF117" s="18">
        <f t="shared" si="32"/>
        <v>-6.7986088637060303E-15</v>
      </c>
      <c r="AG117" s="18">
        <f t="shared" si="33"/>
        <v>4.6833576312889101E-14</v>
      </c>
      <c r="AH117" s="18">
        <f t="shared" si="34"/>
        <v>6.9543838899171614E-3</v>
      </c>
      <c r="AI117" s="18">
        <f t="shared" si="45"/>
        <v>-0.23998464646763173</v>
      </c>
      <c r="AJ117" s="21">
        <f t="shared" si="35"/>
        <v>-0.17920027490539911</v>
      </c>
      <c r="AK117" s="21">
        <f t="shared" si="36"/>
        <v>4.4089528389371205E-2</v>
      </c>
      <c r="AL117" s="21">
        <f t="shared" si="37"/>
        <v>-0.111828283841561</v>
      </c>
      <c r="AM117" s="21">
        <f t="shared" si="38"/>
        <v>6.9543838899171614E-3</v>
      </c>
      <c r="AN117" s="21">
        <f t="shared" si="39"/>
        <v>-0.23998464646767176</v>
      </c>
      <c r="AO117" s="23">
        <f t="shared" si="40"/>
        <v>0.74418041882272234</v>
      </c>
      <c r="AP117" s="23">
        <f t="shared" si="41"/>
        <v>-1.7637948190523625E-2</v>
      </c>
      <c r="AQ117" s="23">
        <f t="shared" si="42"/>
        <v>0.29155165854587867</v>
      </c>
      <c r="AR117" s="23">
        <f t="shared" si="43"/>
        <v>-1.8094129178078885E-2</v>
      </c>
      <c r="AS117" s="23">
        <f t="shared" si="44"/>
        <v>1</v>
      </c>
      <c r="AT117" s="18"/>
      <c r="AU117" s="18"/>
      <c r="AV117" s="18"/>
      <c r="AW117" s="18"/>
      <c r="AX117" s="18"/>
    </row>
    <row r="118" spans="1:50">
      <c r="A118" s="1">
        <v>49765</v>
      </c>
      <c r="B118">
        <f>+wFG_rstar_shock_decomposition!E118</f>
        <v>-0.110512821445699</v>
      </c>
      <c r="C118">
        <f>+wFG_rstar_shock_decomposition!F118</f>
        <v>-9.7580747282758701E-2</v>
      </c>
      <c r="D118">
        <f>+wFG_rstar_shock_decomposition!G118</f>
        <v>0.17190282432159401</v>
      </c>
      <c r="E118">
        <f>+wFG_rstar_shock_decomposition!H118</f>
        <v>-3.0318493390289199E-2</v>
      </c>
      <c r="F118">
        <f>+wFG_rstar_shock_decomposition!I118</f>
        <v>-3.5909174549169802E-2</v>
      </c>
      <c r="G118">
        <f>+wFG_rstar_shock_decomposition!J118</f>
        <v>-6.5866997485148403E-15</v>
      </c>
      <c r="H118">
        <f>+wFG_rstar_shock_decomposition!K118</f>
        <v>4.6726492860226003E-14</v>
      </c>
      <c r="I118">
        <f>+wFG_rstar_shock_decomposition!L118</f>
        <v>-6.57805224704522E-16</v>
      </c>
      <c r="J118">
        <f>+wFG_rstar_shock_decomposition!M118</f>
        <v>1.58815517254105E-15</v>
      </c>
      <c r="K118">
        <f>+wFG_rstar_shock_decomposition!N118</f>
        <v>-7.9543860528711502E-16</v>
      </c>
      <c r="L118">
        <f>+wFG_rstar_shock_decomposition!O118</f>
        <v>1.2844583495440499E-15</v>
      </c>
      <c r="M118">
        <f>+wFG_rstar_shock_decomposition!P118</f>
        <v>6.6651253794012502E-16</v>
      </c>
      <c r="N118">
        <f>+wFG_rstar_shock_decomposition!Q118</f>
        <v>2.5663978278550202E-15</v>
      </c>
      <c r="O118">
        <f>+wFG_rstar_shock_decomposition!R118</f>
        <v>3.4978835172291199E-15</v>
      </c>
      <c r="P118">
        <f>+wFG_rstar_shock_decomposition!S118</f>
        <v>8.9511357721255706E-14</v>
      </c>
      <c r="Q118">
        <f>+wFG_rstar_shock_decomposition!T118</f>
        <v>2.6790549346930599E-2</v>
      </c>
      <c r="R118">
        <f>+wFG_rstar_shock_decomposition!U118</f>
        <v>0</v>
      </c>
      <c r="S118">
        <f>+wFG_rstar_shock_decomposition!V118</f>
        <v>-0.16679873418289401</v>
      </c>
      <c r="T118">
        <f>+wFG_rstar_shock_decomposition!W118</f>
        <v>6.8727166272778703E-3</v>
      </c>
      <c r="U118" s="8">
        <f>+wFG_rstar_shock_decomposition!D118</f>
        <v>-0.23555388055487</v>
      </c>
      <c r="Y118" s="1">
        <f t="shared" si="46"/>
        <v>49765</v>
      </c>
      <c r="Z118" s="18">
        <f t="shared" si="26"/>
        <v>-0.110512821445699</v>
      </c>
      <c r="AA118" s="18">
        <f t="shared" si="27"/>
        <v>-9.7580747282758701E-2</v>
      </c>
      <c r="AB118" s="18">
        <f t="shared" si="28"/>
        <v>0.17190282432159401</v>
      </c>
      <c r="AC118" s="18">
        <f t="shared" si="29"/>
        <v>-0.20270790873206382</v>
      </c>
      <c r="AD118" s="18">
        <f t="shared" si="30"/>
        <v>-3.0318493390289199E-2</v>
      </c>
      <c r="AE118" s="18">
        <f t="shared" si="31"/>
        <v>2.6790549346930599E-2</v>
      </c>
      <c r="AF118" s="18">
        <f t="shared" si="32"/>
        <v>-6.5866997485148403E-15</v>
      </c>
      <c r="AG118" s="18">
        <f t="shared" si="33"/>
        <v>4.6726492860226003E-14</v>
      </c>
      <c r="AH118" s="18">
        <f t="shared" si="34"/>
        <v>6.8727166273755327E-3</v>
      </c>
      <c r="AI118" s="18">
        <f t="shared" si="45"/>
        <v>-0.23555388055487042</v>
      </c>
      <c r="AJ118" s="21">
        <f t="shared" si="35"/>
        <v>-0.17591735938513323</v>
      </c>
      <c r="AK118" s="21">
        <f t="shared" si="36"/>
        <v>4.4003583648546112E-2</v>
      </c>
      <c r="AL118" s="21">
        <f t="shared" si="37"/>
        <v>-0.110512821445699</v>
      </c>
      <c r="AM118" s="21">
        <f t="shared" si="38"/>
        <v>6.8727166273755327E-3</v>
      </c>
      <c r="AN118" s="21">
        <f t="shared" si="39"/>
        <v>-0.23555388055491056</v>
      </c>
      <c r="AO118" s="23">
        <f t="shared" si="40"/>
        <v>0.74093634935906771</v>
      </c>
      <c r="AP118" s="23">
        <f t="shared" si="41"/>
        <v>-1.9397265059199087E-2</v>
      </c>
      <c r="AQ118" s="23">
        <f t="shared" si="42"/>
        <v>0.2968927769515628</v>
      </c>
      <c r="AR118" s="23">
        <f t="shared" si="43"/>
        <v>-1.843186125144098E-2</v>
      </c>
      <c r="AS118" s="23">
        <f t="shared" si="44"/>
        <v>1</v>
      </c>
      <c r="AT118" s="18"/>
      <c r="AU118" s="18"/>
      <c r="AV118" s="18"/>
      <c r="AW118" s="18"/>
      <c r="AX118" s="18"/>
    </row>
    <row r="119" spans="1:50">
      <c r="A119" s="1">
        <v>49856</v>
      </c>
      <c r="B119">
        <f>+wFG_rstar_shock_decomposition!E119</f>
        <v>-0.109213912579381</v>
      </c>
      <c r="C119">
        <f>+wFG_rstar_shock_decomposition!F119</f>
        <v>-9.6604939809931095E-2</v>
      </c>
      <c r="D119">
        <f>+wFG_rstar_shock_decomposition!G119</f>
        <v>0.17018379606585601</v>
      </c>
      <c r="E119">
        <f>+wFG_rstar_shock_decomposition!H119</f>
        <v>-2.9666677896852199E-2</v>
      </c>
      <c r="F119">
        <f>+wFG_rstar_shock_decomposition!I119</f>
        <v>-3.3937680887490301E-2</v>
      </c>
      <c r="G119">
        <f>+wFG_rstar_shock_decomposition!J119</f>
        <v>-6.3808445587893696E-15</v>
      </c>
      <c r="H119">
        <f>+wFG_rstar_shock_decomposition!K119</f>
        <v>4.6612726086815699E-14</v>
      </c>
      <c r="I119">
        <f>+wFG_rstar_shock_decomposition!L119</f>
        <v>-6.4690293393504999E-16</v>
      </c>
      <c r="J119">
        <f>+wFG_rstar_shock_decomposition!M119</f>
        <v>1.56977059361625E-15</v>
      </c>
      <c r="K119">
        <f>+wFG_rstar_shock_decomposition!N119</f>
        <v>-7.8479858226879602E-16</v>
      </c>
      <c r="L119">
        <f>+wFG_rstar_shock_decomposition!O119</f>
        <v>1.27159875414077E-15</v>
      </c>
      <c r="M119">
        <f>+wFG_rstar_shock_decomposition!P119</f>
        <v>6.6067410103514199E-16</v>
      </c>
      <c r="N119">
        <f>+wFG_rstar_shock_decomposition!Q119</f>
        <v>2.53993008513845E-15</v>
      </c>
      <c r="O119">
        <f>+wFG_rstar_shock_decomposition!R119</f>
        <v>3.4591801152631099E-15</v>
      </c>
      <c r="P119">
        <f>+wFG_rstar_shock_decomposition!S119</f>
        <v>8.9179205835480303E-14</v>
      </c>
      <c r="Q119">
        <f>+wFG_rstar_shock_decomposition!T119</f>
        <v>2.6325517395572401E-2</v>
      </c>
      <c r="R119">
        <f>+wFG_rstar_shock_decomposition!U119</f>
        <v>0</v>
      </c>
      <c r="S119">
        <f>+wFG_rstar_shock_decomposition!V119</f>
        <v>-0.165134852569082</v>
      </c>
      <c r="T119">
        <f>+wFG_rstar_shock_decomposition!W119</f>
        <v>6.7920501579770498E-3</v>
      </c>
      <c r="U119" s="8">
        <f>+wFG_rstar_shock_decomposition!D119</f>
        <v>-0.23125670012319399</v>
      </c>
      <c r="Y119" s="1">
        <f t="shared" si="46"/>
        <v>49856</v>
      </c>
      <c r="Z119" s="18">
        <f t="shared" si="26"/>
        <v>-0.109213912579381</v>
      </c>
      <c r="AA119" s="18">
        <f t="shared" si="27"/>
        <v>-9.6604939809931095E-2</v>
      </c>
      <c r="AB119" s="18">
        <f t="shared" si="28"/>
        <v>0.17018379606585601</v>
      </c>
      <c r="AC119" s="18">
        <f t="shared" si="29"/>
        <v>-0.1990725334565723</v>
      </c>
      <c r="AD119" s="18">
        <f t="shared" si="30"/>
        <v>-2.9666677896852199E-2</v>
      </c>
      <c r="AE119" s="18">
        <f t="shared" si="31"/>
        <v>2.6325517395572401E-2</v>
      </c>
      <c r="AF119" s="18">
        <f t="shared" si="32"/>
        <v>-6.3808445587893696E-15</v>
      </c>
      <c r="AG119" s="18">
        <f t="shared" si="33"/>
        <v>4.6612726086815699E-14</v>
      </c>
      <c r="AH119" s="18">
        <f t="shared" si="34"/>
        <v>6.7920501580742984E-3</v>
      </c>
      <c r="AI119" s="18">
        <f t="shared" si="45"/>
        <v>-0.23125670012319363</v>
      </c>
      <c r="AJ119" s="21">
        <f t="shared" si="35"/>
        <v>-0.1727470160609999</v>
      </c>
      <c r="AK119" s="21">
        <f t="shared" si="36"/>
        <v>4.3912178359072719E-2</v>
      </c>
      <c r="AL119" s="21">
        <f t="shared" si="37"/>
        <v>-0.109213912579381</v>
      </c>
      <c r="AM119" s="21">
        <f t="shared" si="38"/>
        <v>6.7920501580742984E-3</v>
      </c>
      <c r="AN119" s="21">
        <f t="shared" si="39"/>
        <v>-0.23125670012323388</v>
      </c>
      <c r="AO119" s="23">
        <f t="shared" si="40"/>
        <v>0.73777291285307178</v>
      </c>
      <c r="AP119" s="23">
        <f t="shared" si="41"/>
        <v>-2.1270991741374898E-2</v>
      </c>
      <c r="AQ119" s="23">
        <f t="shared" si="42"/>
        <v>0.30227003193607938</v>
      </c>
      <c r="AR119" s="23">
        <f t="shared" si="43"/>
        <v>-1.877195304777084E-2</v>
      </c>
      <c r="AS119" s="23">
        <f t="shared" si="44"/>
        <v>1</v>
      </c>
      <c r="AT119" s="18"/>
      <c r="AU119" s="18"/>
      <c r="AV119" s="18"/>
      <c r="AW119" s="18"/>
      <c r="AX119" s="18"/>
    </row>
    <row r="120" spans="1:50">
      <c r="A120" s="1">
        <v>49948</v>
      </c>
      <c r="B120">
        <f>+wFG_rstar_shock_decomposition!E120</f>
        <v>-0.107931327158433</v>
      </c>
      <c r="C120">
        <f>+wFG_rstar_shock_decomposition!F120</f>
        <v>-9.5638890411831795E-2</v>
      </c>
      <c r="D120">
        <f>+wFG_rstar_shock_decomposition!G120</f>
        <v>0.16848195809647501</v>
      </c>
      <c r="E120">
        <f>+wFG_rstar_shock_decomposition!H120</f>
        <v>-2.9027826156203598E-2</v>
      </c>
      <c r="F120">
        <f>+wFG_rstar_shock_decomposition!I120</f>
        <v>-3.2065381821923797E-2</v>
      </c>
      <c r="G120">
        <f>+wFG_rstar_shock_decomposition!J120</f>
        <v>-6.1808682815498302E-15</v>
      </c>
      <c r="H120">
        <f>+wFG_rstar_shock_decomposition!K120</f>
        <v>4.6492509451801102E-14</v>
      </c>
      <c r="I120">
        <f>+wFG_rstar_shock_decomposition!L120</f>
        <v>-6.3622877716945703E-16</v>
      </c>
      <c r="J120">
        <f>+wFG_rstar_shock_decomposition!M120</f>
        <v>1.55165383713245E-15</v>
      </c>
      <c r="K120">
        <f>+wFG_rstar_shock_decomposition!N120</f>
        <v>-7.7442996124619902E-16</v>
      </c>
      <c r="L120">
        <f>+wFG_rstar_shock_decomposition!O120</f>
        <v>1.25884313066332E-15</v>
      </c>
      <c r="M120">
        <f>+wFG_rstar_shock_decomposition!P120</f>
        <v>6.5481985432812202E-16</v>
      </c>
      <c r="N120">
        <f>+wFG_rstar_shock_decomposition!Q120</f>
        <v>2.5137605705165102E-15</v>
      </c>
      <c r="O120">
        <f>+wFG_rstar_shock_decomposition!R120</f>
        <v>3.4210842440271602E-15</v>
      </c>
      <c r="P120">
        <f>+wFG_rstar_shock_decomposition!S120</f>
        <v>8.8843445983976002E-14</v>
      </c>
      <c r="Q120">
        <f>+wFG_rstar_shock_decomposition!T120</f>
        <v>2.58685140869594E-2</v>
      </c>
      <c r="R120">
        <f>+wFG_rstar_shock_decomposition!U120</f>
        <v>0</v>
      </c>
      <c r="S120">
        <f>+wFG_rstar_shock_decomposition!V120</f>
        <v>-0.16348750146023899</v>
      </c>
      <c r="T120">
        <f>+wFG_rstar_shock_decomposition!W120</f>
        <v>6.7123713467003602E-3</v>
      </c>
      <c r="U120" s="8">
        <f>+wFG_rstar_shock_decomposition!D120</f>
        <v>-0.22708808347835899</v>
      </c>
      <c r="Y120" s="1">
        <f t="shared" si="46"/>
        <v>49948</v>
      </c>
      <c r="Z120" s="18">
        <f t="shared" si="26"/>
        <v>-0.107931327158433</v>
      </c>
      <c r="AA120" s="18">
        <f t="shared" si="27"/>
        <v>-9.5638890411831795E-2</v>
      </c>
      <c r="AB120" s="18">
        <f t="shared" si="28"/>
        <v>0.16848195809647501</v>
      </c>
      <c r="AC120" s="18">
        <f t="shared" si="29"/>
        <v>-0.1955528832821628</v>
      </c>
      <c r="AD120" s="18">
        <f t="shared" si="30"/>
        <v>-2.9027826156203598E-2</v>
      </c>
      <c r="AE120" s="18">
        <f t="shared" si="31"/>
        <v>2.58685140869594E-2</v>
      </c>
      <c r="AF120" s="18">
        <f t="shared" si="32"/>
        <v>-6.1808682815498302E-15</v>
      </c>
      <c r="AG120" s="18">
        <f t="shared" si="33"/>
        <v>4.6492509451801102E-14</v>
      </c>
      <c r="AH120" s="18">
        <f t="shared" si="34"/>
        <v>6.7123713467971925E-3</v>
      </c>
      <c r="AI120" s="18">
        <f t="shared" si="45"/>
        <v>-0.22708808347835929</v>
      </c>
      <c r="AJ120" s="21">
        <f t="shared" si="35"/>
        <v>-0.16968436919520341</v>
      </c>
      <c r="AK120" s="21">
        <f t="shared" si="36"/>
        <v>4.3815241528439616E-2</v>
      </c>
      <c r="AL120" s="21">
        <f t="shared" si="37"/>
        <v>-0.107931327158433</v>
      </c>
      <c r="AM120" s="21">
        <f t="shared" si="38"/>
        <v>6.7123713467971925E-3</v>
      </c>
      <c r="AN120" s="21">
        <f t="shared" si="39"/>
        <v>-0.22708808347839959</v>
      </c>
      <c r="AO120" s="23">
        <f t="shared" si="40"/>
        <v>0.73469141605805854</v>
      </c>
      <c r="AP120" s="23">
        <f t="shared" si="41"/>
        <v>-2.3253956622090972E-2</v>
      </c>
      <c r="AQ120" s="23">
        <f t="shared" si="42"/>
        <v>0.30767651003297969</v>
      </c>
      <c r="AR120" s="23">
        <f t="shared" si="43"/>
        <v>-1.9113969468946803E-2</v>
      </c>
      <c r="AS120" s="23">
        <f t="shared" si="44"/>
        <v>1</v>
      </c>
      <c r="AT120" s="18"/>
      <c r="AU120" s="18"/>
      <c r="AV120" s="18"/>
      <c r="AW120" s="18"/>
      <c r="AX120" s="18"/>
    </row>
    <row r="121" spans="1:50">
      <c r="A121" s="1">
        <v>50040</v>
      </c>
      <c r="B121">
        <f>+wFG_rstar_shock_decomposition!E121</f>
        <v>-0.106664838499288</v>
      </c>
      <c r="C121">
        <f>+wFG_rstar_shock_decomposition!F121</f>
        <v>-9.4682501507713498E-2</v>
      </c>
      <c r="D121">
        <f>+wFG_rstar_shock_decomposition!G121</f>
        <v>0.16679713850943401</v>
      </c>
      <c r="E121">
        <f>+wFG_rstar_shock_decomposition!H121</f>
        <v>-2.8401898808132299E-2</v>
      </c>
      <c r="F121">
        <f>+wFG_rstar_shock_decomposition!I121</f>
        <v>-3.02874899896594E-2</v>
      </c>
      <c r="G121">
        <f>+wFG_rstar_shock_decomposition!J121</f>
        <v>-5.9865968320567202E-15</v>
      </c>
      <c r="H121">
        <f>+wFG_rstar_shock_decomposition!K121</f>
        <v>4.6366071099570102E-14</v>
      </c>
      <c r="I121">
        <f>+wFG_rstar_shock_decomposition!L121</f>
        <v>-6.2577948039779502E-16</v>
      </c>
      <c r="J121">
        <f>+wFG_rstar_shock_decomposition!M121</f>
        <v>1.53379719196589E-15</v>
      </c>
      <c r="K121">
        <f>+wFG_rstar_shock_decomposition!N121</f>
        <v>-7.6432076998881496E-16</v>
      </c>
      <c r="L121">
        <f>+wFG_rstar_shock_decomposition!O121</f>
        <v>1.2461922360941899E-15</v>
      </c>
      <c r="M121">
        <f>+wFG_rstar_shock_decomposition!P121</f>
        <v>6.4895485257696496E-16</v>
      </c>
      <c r="N121">
        <f>+wFG_rstar_shock_decomposition!Q121</f>
        <v>2.4878837927088902E-15</v>
      </c>
      <c r="O121">
        <f>+wFG_rstar_shock_decomposition!R121</f>
        <v>3.3835768901374001E-15</v>
      </c>
      <c r="P121">
        <f>+wFG_rstar_shock_decomposition!S121</f>
        <v>8.8504221130069297E-14</v>
      </c>
      <c r="Q121">
        <f>+wFG_rstar_shock_decomposition!T121</f>
        <v>2.54192859279538E-2</v>
      </c>
      <c r="R121">
        <f>+wFG_rstar_shock_decomposition!U121</f>
        <v>0</v>
      </c>
      <c r="S121">
        <f>+wFG_rstar_shock_decomposition!V121</f>
        <v>-0.16185651922609101</v>
      </c>
      <c r="T121">
        <f>+wFG_rstar_shock_decomposition!W121</f>
        <v>6.6336672436807598E-3</v>
      </c>
      <c r="U121" s="8">
        <f>+wFG_rstar_shock_decomposition!D121</f>
        <v>-0.223043156349679</v>
      </c>
      <c r="Y121" s="1">
        <f t="shared" si="46"/>
        <v>50040</v>
      </c>
      <c r="Z121" s="18">
        <f t="shared" si="26"/>
        <v>-0.106664838499288</v>
      </c>
      <c r="AA121" s="18">
        <f t="shared" si="27"/>
        <v>-9.4682501507713498E-2</v>
      </c>
      <c r="AB121" s="18">
        <f t="shared" si="28"/>
        <v>0.16679713850943401</v>
      </c>
      <c r="AC121" s="18">
        <f t="shared" si="29"/>
        <v>-0.19214400921575042</v>
      </c>
      <c r="AD121" s="18">
        <f t="shared" si="30"/>
        <v>-2.8401898808132299E-2</v>
      </c>
      <c r="AE121" s="18">
        <f t="shared" si="31"/>
        <v>2.54192859279538E-2</v>
      </c>
      <c r="AF121" s="18">
        <f t="shared" si="32"/>
        <v>-5.9865968320567202E-15</v>
      </c>
      <c r="AG121" s="18">
        <f t="shared" si="33"/>
        <v>4.6366071099570102E-14</v>
      </c>
      <c r="AH121" s="18">
        <f t="shared" si="34"/>
        <v>6.633667243777174E-3</v>
      </c>
      <c r="AI121" s="18">
        <f t="shared" si="45"/>
        <v>-0.22304315634967886</v>
      </c>
      <c r="AJ121" s="21">
        <f t="shared" si="35"/>
        <v>-0.16672472328779661</v>
      </c>
      <c r="AK121" s="21">
        <f t="shared" si="36"/>
        <v>4.3712738193588209E-2</v>
      </c>
      <c r="AL121" s="21">
        <f t="shared" si="37"/>
        <v>-0.106664838499288</v>
      </c>
      <c r="AM121" s="21">
        <f t="shared" si="38"/>
        <v>6.633667243777174E-3</v>
      </c>
      <c r="AN121" s="21">
        <f t="shared" si="39"/>
        <v>-0.22304315634971922</v>
      </c>
      <c r="AO121" s="23">
        <f t="shared" si="40"/>
        <v>0.73169325756737669</v>
      </c>
      <c r="AP121" s="23">
        <f t="shared" si="41"/>
        <v>-2.5341206798167513E-2</v>
      </c>
      <c r="AQ121" s="23">
        <f t="shared" si="42"/>
        <v>0.31310543276911401</v>
      </c>
      <c r="AR121" s="23">
        <f t="shared" si="43"/>
        <v>-1.9457483538323977E-2</v>
      </c>
      <c r="AS121" s="23">
        <f t="shared" si="44"/>
        <v>1</v>
      </c>
      <c r="AT121" s="18"/>
      <c r="AU121" s="18"/>
      <c r="AV121" s="18"/>
      <c r="AW121" s="18"/>
      <c r="AX121" s="18"/>
    </row>
    <row r="122" spans="1:50">
      <c r="A122" s="1">
        <v>50130</v>
      </c>
      <c r="B122">
        <f>+wFG_rstar_shock_decomposition!E122</f>
        <v>-0.10541422329575099</v>
      </c>
      <c r="C122">
        <f>+wFG_rstar_shock_decomposition!F122</f>
        <v>-9.3735676492636394E-2</v>
      </c>
      <c r="D122">
        <f>+wFG_rstar_shock_decomposition!G122</f>
        <v>0.165129167120107</v>
      </c>
      <c r="E122">
        <f>+wFG_rstar_shock_decomposition!H122</f>
        <v>-2.7788826173108499E-2</v>
      </c>
      <c r="F122">
        <f>+wFG_rstar_shock_decomposition!I122</f>
        <v>-2.85994198846913E-2</v>
      </c>
      <c r="G122">
        <f>+wFG_rstar_shock_decomposition!J122</f>
        <v>-5.7978579000229198E-15</v>
      </c>
      <c r="H122">
        <f>+wFG_rstar_shock_decomposition!K122</f>
        <v>4.6233633822712503E-14</v>
      </c>
      <c r="I122">
        <f>+wFG_rstar_shock_decomposition!L122</f>
        <v>-6.1555130887591904E-16</v>
      </c>
      <c r="J122">
        <f>+wFG_rstar_shock_decomposition!M122</f>
        <v>1.51619342774715E-15</v>
      </c>
      <c r="K122">
        <f>+wFG_rstar_shock_decomposition!N122</f>
        <v>-7.5445929900972897E-16</v>
      </c>
      <c r="L122">
        <f>+wFG_rstar_shock_decomposition!O122</f>
        <v>1.2336468141369499E-15</v>
      </c>
      <c r="M122">
        <f>+wFG_rstar_shock_decomposition!P122</f>
        <v>6.4308397836297396E-16</v>
      </c>
      <c r="N122">
        <f>+wFG_rstar_shock_decomposition!Q122</f>
        <v>2.4622945272192199E-15</v>
      </c>
      <c r="O122">
        <f>+wFG_rstar_shock_decomposition!R122</f>
        <v>3.3466395720535098E-15</v>
      </c>
      <c r="P122">
        <f>+wFG_rstar_shock_decomposition!S122</f>
        <v>8.8161670293452094E-14</v>
      </c>
      <c r="Q122">
        <f>+wFG_rstar_shock_decomposition!T122</f>
        <v>2.4977602989258999E-2</v>
      </c>
      <c r="R122">
        <f>+wFG_rstar_shock_decomposition!U122</f>
        <v>0</v>
      </c>
      <c r="S122">
        <f>+wFG_rstar_shock_decomposition!V122</f>
        <v>-0.160241745671585</v>
      </c>
      <c r="T122">
        <f>+wFG_rstar_shock_decomposition!W122</f>
        <v>6.5559250818584798E-3</v>
      </c>
      <c r="U122" s="8">
        <f>+wFG_rstar_shock_decomposition!D122</f>
        <v>-0.21911719632641</v>
      </c>
      <c r="Y122" s="1">
        <f t="shared" si="46"/>
        <v>50130</v>
      </c>
      <c r="Z122" s="18">
        <f t="shared" si="26"/>
        <v>-0.10541422329575099</v>
      </c>
      <c r="AA122" s="18">
        <f t="shared" si="27"/>
        <v>-9.3735676492636394E-2</v>
      </c>
      <c r="AB122" s="18">
        <f t="shared" si="28"/>
        <v>0.165129167120107</v>
      </c>
      <c r="AC122" s="18">
        <f t="shared" si="29"/>
        <v>-0.18884116555627631</v>
      </c>
      <c r="AD122" s="18">
        <f t="shared" si="30"/>
        <v>-2.7788826173108499E-2</v>
      </c>
      <c r="AE122" s="18">
        <f t="shared" si="31"/>
        <v>2.4977602989258999E-2</v>
      </c>
      <c r="AF122" s="18">
        <f t="shared" si="32"/>
        <v>-5.7978579000229198E-15</v>
      </c>
      <c r="AG122" s="18">
        <f t="shared" si="33"/>
        <v>4.6233633822712503E-14</v>
      </c>
      <c r="AH122" s="18">
        <f t="shared" si="34"/>
        <v>6.5559250819544716E-3</v>
      </c>
      <c r="AI122" s="18">
        <f t="shared" si="45"/>
        <v>-0.21911719632641127</v>
      </c>
      <c r="AJ122" s="21">
        <f t="shared" si="35"/>
        <v>-0.16386356256701731</v>
      </c>
      <c r="AK122" s="21">
        <f t="shared" si="36"/>
        <v>4.3604664454362105E-2</v>
      </c>
      <c r="AL122" s="21">
        <f t="shared" si="37"/>
        <v>-0.10541422329575099</v>
      </c>
      <c r="AM122" s="21">
        <f t="shared" si="38"/>
        <v>6.5559250819544716E-3</v>
      </c>
      <c r="AN122" s="21">
        <f t="shared" si="39"/>
        <v>-0.21911719632645174</v>
      </c>
      <c r="AO122" s="23">
        <f t="shared" si="40"/>
        <v>0.72877989175193558</v>
      </c>
      <c r="AP122" s="23">
        <f t="shared" si="41"/>
        <v>-2.7527977510111549E-2</v>
      </c>
      <c r="AQ122" s="23">
        <f t="shared" si="42"/>
        <v>0.31855016253989971</v>
      </c>
      <c r="AR122" s="23">
        <f t="shared" si="43"/>
        <v>-1.9802076781719122E-2</v>
      </c>
      <c r="AS122" s="23">
        <f t="shared" si="44"/>
        <v>1</v>
      </c>
      <c r="AT122" s="18"/>
      <c r="AU122" s="18"/>
      <c r="AV122" s="18"/>
      <c r="AW122" s="18"/>
      <c r="AX122" s="18"/>
    </row>
    <row r="123" spans="1:50">
      <c r="A123" s="1">
        <v>50221</v>
      </c>
      <c r="B123">
        <f>+wFG_rstar_shock_decomposition!E123</f>
        <v>-0.104179261591118</v>
      </c>
      <c r="C123">
        <f>+wFG_rstar_shock_decomposition!F123</f>
        <v>-9.2798319727709994E-2</v>
      </c>
      <c r="D123">
        <f>+wFG_rstar_shock_decomposition!G123</f>
        <v>0.16347787544595799</v>
      </c>
      <c r="E123">
        <f>+wFG_rstar_shock_decomposition!H123</f>
        <v>-2.7188512615912399E-2</v>
      </c>
      <c r="F123">
        <f>+wFG_rstar_shock_decomposition!I123</f>
        <v>-2.69967834436587E-2</v>
      </c>
      <c r="G123">
        <f>+wFG_rstar_shock_decomposition!J123</f>
        <v>-5.6144816657157597E-15</v>
      </c>
      <c r="H123">
        <f>+wFG_rstar_shock_decomposition!K123</f>
        <v>4.6095415050259097E-14</v>
      </c>
      <c r="I123">
        <f>+wFG_rstar_shock_decomposition!L123</f>
        <v>-6.0554015184932598E-16</v>
      </c>
      <c r="J123">
        <f>+wFG_rstar_shock_decomposition!M123</f>
        <v>1.49883576017204E-15</v>
      </c>
      <c r="K123">
        <f>+wFG_rstar_shock_decomposition!N123</f>
        <v>-7.4483416626339501E-16</v>
      </c>
      <c r="L123">
        <f>+wFG_rstar_shock_decomposition!O123</f>
        <v>1.2212075733280099E-15</v>
      </c>
      <c r="M123">
        <f>+wFG_rstar_shock_decomposition!P123</f>
        <v>6.3721191243584599E-16</v>
      </c>
      <c r="N123">
        <f>+wFG_rstar_shock_decomposition!Q123</f>
        <v>2.4369877978452499E-15</v>
      </c>
      <c r="O123">
        <f>+wFG_rstar_shock_decomposition!R123</f>
        <v>3.3102543979046999E-15</v>
      </c>
      <c r="P123">
        <f>+wFG_rstar_shock_decomposition!S123</f>
        <v>8.7815928661136196E-14</v>
      </c>
      <c r="Q123">
        <f>+wFG_rstar_shock_decomposition!T123</f>
        <v>2.4543256038895199E-2</v>
      </c>
      <c r="R123">
        <f>+wFG_rstar_shock_decomposition!U123</f>
        <v>0</v>
      </c>
      <c r="S123">
        <f>+wFG_rstar_shock_decomposition!V123</f>
        <v>-0.15864302203060501</v>
      </c>
      <c r="T123">
        <f>+wFG_rstar_shock_decomposition!W123</f>
        <v>6.4791322741787304E-3</v>
      </c>
      <c r="U123" s="8">
        <f>+wFG_rstar_shock_decomposition!D123</f>
        <v>-0.21530563564983499</v>
      </c>
      <c r="Y123" s="1">
        <f t="shared" si="46"/>
        <v>50221</v>
      </c>
      <c r="Z123" s="18">
        <f t="shared" si="26"/>
        <v>-0.104179261591118</v>
      </c>
      <c r="AA123" s="18">
        <f t="shared" si="27"/>
        <v>-9.2798319727709994E-2</v>
      </c>
      <c r="AB123" s="18">
        <f t="shared" si="28"/>
        <v>0.16347787544595799</v>
      </c>
      <c r="AC123" s="18">
        <f t="shared" si="29"/>
        <v>-0.1856398054742637</v>
      </c>
      <c r="AD123" s="18">
        <f t="shared" si="30"/>
        <v>-2.7188512615912399E-2</v>
      </c>
      <c r="AE123" s="18">
        <f t="shared" si="31"/>
        <v>2.4543256038895199E-2</v>
      </c>
      <c r="AF123" s="18">
        <f t="shared" si="32"/>
        <v>-5.6144816657157597E-15</v>
      </c>
      <c r="AG123" s="18">
        <f t="shared" si="33"/>
        <v>4.6095415050259097E-14</v>
      </c>
      <c r="AH123" s="18">
        <f t="shared" si="34"/>
        <v>6.4791322742743006E-3</v>
      </c>
      <c r="AI123" s="18">
        <f t="shared" si="45"/>
        <v>-0.2153056356498361</v>
      </c>
      <c r="AJ123" s="21">
        <f t="shared" si="35"/>
        <v>-0.1610965494353685</v>
      </c>
      <c r="AK123" s="21">
        <f t="shared" si="36"/>
        <v>4.3491043102335591E-2</v>
      </c>
      <c r="AL123" s="21">
        <f t="shared" si="37"/>
        <v>-0.104179261591118</v>
      </c>
      <c r="AM123" s="21">
        <f t="shared" si="38"/>
        <v>6.4791322742743006E-3</v>
      </c>
      <c r="AN123" s="21">
        <f t="shared" si="39"/>
        <v>-0.21530563564987662</v>
      </c>
      <c r="AO123" s="23">
        <f t="shared" si="40"/>
        <v>0.72595279635824039</v>
      </c>
      <c r="AP123" s="23">
        <f t="shared" si="41"/>
        <v>-2.9809666346072145E-2</v>
      </c>
      <c r="AQ123" s="23">
        <f t="shared" si="42"/>
        <v>0.32400420967263016</v>
      </c>
      <c r="AR123" s="23">
        <f t="shared" si="43"/>
        <v>-2.0147339684796314E-2</v>
      </c>
      <c r="AS123" s="23">
        <f t="shared" si="44"/>
        <v>1</v>
      </c>
      <c r="AT123" s="18"/>
      <c r="AU123" s="18"/>
      <c r="AV123" s="18"/>
      <c r="AW123" s="18"/>
      <c r="AX123" s="18"/>
    </row>
    <row r="124" spans="1:50">
      <c r="A124" s="1">
        <v>50313</v>
      </c>
      <c r="B124">
        <f>+wFG_rstar_shock_decomposition!E124</f>
        <v>-0.102959736746475</v>
      </c>
      <c r="C124">
        <f>+wFG_rstar_shock_decomposition!F124</f>
        <v>-9.1870336530432903E-2</v>
      </c>
      <c r="D124">
        <f>+wFG_rstar_shock_decomposition!G124</f>
        <v>0.16184309668944399</v>
      </c>
      <c r="E124">
        <f>+wFG_rstar_shock_decomposition!H124</f>
        <v>-2.6600840382909399E-2</v>
      </c>
      <c r="F124">
        <f>+wFG_rstar_shock_decomposition!I124</f>
        <v>-2.54753851112547E-2</v>
      </c>
      <c r="G124">
        <f>+wFG_rstar_shock_decomposition!J124</f>
        <v>-5.4363013972645398E-15</v>
      </c>
      <c r="H124">
        <f>+wFG_rstar_shock_decomposition!K124</f>
        <v>4.5951626858045799E-14</v>
      </c>
      <c r="I124">
        <f>+wFG_rstar_shock_decomposition!L124</f>
        <v>-5.9574159916119602E-16</v>
      </c>
      <c r="J124">
        <f>+wFG_rstar_shock_decomposition!M124</f>
        <v>1.4817178179634999E-15</v>
      </c>
      <c r="K124">
        <f>+wFG_rstar_shock_decomposition!N124</f>
        <v>-7.3543436752850599E-16</v>
      </c>
      <c r="L124">
        <f>+wFG_rstar_shock_decomposition!O124</f>
        <v>1.20887516995515E-15</v>
      </c>
      <c r="M124">
        <f>+wFG_rstar_shock_decomposition!P124</f>
        <v>6.3134311177037796E-16</v>
      </c>
      <c r="N124">
        <f>+wFG_rstar_shock_decomposition!Q124</f>
        <v>2.4119588591905601E-15</v>
      </c>
      <c r="O124">
        <f>+wFG_rstar_shock_decomposition!R124</f>
        <v>3.2744041084797599E-15</v>
      </c>
      <c r="P124">
        <f>+wFG_rstar_shock_decomposition!S124</f>
        <v>8.7467127699693797E-14</v>
      </c>
      <c r="Q124">
        <f>+wFG_rstar_shock_decomposition!T124</f>
        <v>2.4116054020375099E-2</v>
      </c>
      <c r="R124">
        <f>+wFG_rstar_shock_decomposition!U124</f>
        <v>0</v>
      </c>
      <c r="S124">
        <f>+wFG_rstar_shock_decomposition!V124</f>
        <v>-0.15706019096059001</v>
      </c>
      <c r="T124">
        <f>+wFG_rstar_shock_decomposition!W124</f>
        <v>6.4032764109289101E-3</v>
      </c>
      <c r="U124" s="8">
        <f>+wFG_rstar_shock_decomposition!D124</f>
        <v>-0.21160406261077799</v>
      </c>
      <c r="Y124" s="1">
        <f t="shared" si="46"/>
        <v>50313</v>
      </c>
      <c r="Z124" s="18">
        <f t="shared" si="26"/>
        <v>-0.102959736746475</v>
      </c>
      <c r="AA124" s="18">
        <f t="shared" si="27"/>
        <v>-9.1870336530432903E-2</v>
      </c>
      <c r="AB124" s="18">
        <f t="shared" si="28"/>
        <v>0.16184309668944399</v>
      </c>
      <c r="AC124" s="18">
        <f t="shared" si="29"/>
        <v>-0.1825355760718447</v>
      </c>
      <c r="AD124" s="18">
        <f t="shared" si="30"/>
        <v>-2.6600840382909399E-2</v>
      </c>
      <c r="AE124" s="18">
        <f t="shared" si="31"/>
        <v>2.4116054020375099E-2</v>
      </c>
      <c r="AF124" s="18">
        <f t="shared" si="32"/>
        <v>-5.4363013972645398E-15</v>
      </c>
      <c r="AG124" s="18">
        <f t="shared" si="33"/>
        <v>4.5951626858045799E-14</v>
      </c>
      <c r="AH124" s="18">
        <f t="shared" si="34"/>
        <v>6.4032764110240545E-3</v>
      </c>
      <c r="AI124" s="18">
        <f t="shared" si="45"/>
        <v>-0.21160406261077835</v>
      </c>
      <c r="AJ124" s="21">
        <f t="shared" si="35"/>
        <v>-0.15841952205146961</v>
      </c>
      <c r="AK124" s="21">
        <f t="shared" si="36"/>
        <v>4.3371919776101692E-2</v>
      </c>
      <c r="AL124" s="21">
        <f t="shared" si="37"/>
        <v>-0.102959736746475</v>
      </c>
      <c r="AM124" s="21">
        <f t="shared" si="38"/>
        <v>6.4032764110240545E-3</v>
      </c>
      <c r="AN124" s="21">
        <f t="shared" si="39"/>
        <v>-0.21160406261081888</v>
      </c>
      <c r="AO124" s="23">
        <f t="shared" si="40"/>
        <v>0.72321344348788985</v>
      </c>
      <c r="AP124" s="23">
        <f t="shared" si="41"/>
        <v>-3.2181811618182551E-2</v>
      </c>
      <c r="AQ124" s="23">
        <f t="shared" si="42"/>
        <v>0.32946124033619806</v>
      </c>
      <c r="AR124" s="23">
        <f t="shared" si="43"/>
        <v>-2.0492872205908352E-2</v>
      </c>
      <c r="AS124" s="23">
        <f t="shared" si="44"/>
        <v>1</v>
      </c>
      <c r="AT124" s="18"/>
      <c r="AU124" s="18"/>
      <c r="AV124" s="18"/>
      <c r="AW124" s="18"/>
      <c r="AX124" s="18"/>
    </row>
    <row r="125" spans="1:50">
      <c r="A125" s="1">
        <v>50405</v>
      </c>
      <c r="B125">
        <f>+wFG_rstar_shock_decomposition!E125</f>
        <v>-0.10175543540582301</v>
      </c>
      <c r="C125">
        <f>+wFG_rstar_shock_decomposition!F125</f>
        <v>-9.0951633165128595E-2</v>
      </c>
      <c r="D125">
        <f>+wFG_rstar_shock_decomposition!G125</f>
        <v>0.16022466572111899</v>
      </c>
      <c r="E125">
        <f>+wFG_rstar_shock_decomposition!H125</f>
        <v>-2.60256729740709E-2</v>
      </c>
      <c r="F125">
        <f>+wFG_rstar_shock_decomposition!I125</f>
        <v>-2.4031216501193699E-2</v>
      </c>
      <c r="G125">
        <f>+wFG_rstar_shock_decomposition!J125</f>
        <v>-5.2631539402921101E-15</v>
      </c>
      <c r="H125">
        <f>+wFG_rstar_shock_decomposition!K125</f>
        <v>4.5802475998265497E-14</v>
      </c>
      <c r="I125">
        <f>+wFG_rstar_shock_decomposition!L125</f>
        <v>-5.8615100993881002E-16</v>
      </c>
      <c r="J125">
        <f>+wFG_rstar_shock_decomposition!M125</f>
        <v>1.46483361158136E-15</v>
      </c>
      <c r="K125">
        <f>+wFG_rstar_shock_decomposition!N125</f>
        <v>-7.2624931432246605E-16</v>
      </c>
      <c r="L125">
        <f>+wFG_rstar_shock_decomposition!O125</f>
        <v>1.19665019508293E-15</v>
      </c>
      <c r="M125">
        <f>+wFG_rstar_shock_decomposition!P125</f>
        <v>6.2548179421082802E-16</v>
      </c>
      <c r="N125">
        <f>+wFG_rstar_shock_decomposition!Q125</f>
        <v>2.3872031801832E-15</v>
      </c>
      <c r="O125">
        <f>+wFG_rstar_shock_decomposition!R125</f>
        <v>3.2390721072882102E-15</v>
      </c>
      <c r="P125">
        <f>+wFG_rstar_shock_decomposition!S125</f>
        <v>8.71153952677337E-14</v>
      </c>
      <c r="Q125">
        <f>+wFG_rstar_shock_decomposition!T125</f>
        <v>2.3695821834835901E-2</v>
      </c>
      <c r="R125">
        <f>+wFG_rstar_shock_decomposition!U125</f>
        <v>0</v>
      </c>
      <c r="S125">
        <f>+wFG_rstar_shock_decomposition!V125</f>
        <v>-0.155493096537592</v>
      </c>
      <c r="T125">
        <f>+wFG_rstar_shock_decomposition!W125</f>
        <v>6.3283452571144903E-3</v>
      </c>
      <c r="U125" s="8">
        <f>+wFG_rstar_shock_decomposition!D125</f>
        <v>-0.20800822177060199</v>
      </c>
      <c r="Y125" s="1">
        <f t="shared" si="46"/>
        <v>50405</v>
      </c>
      <c r="Z125" s="18">
        <f t="shared" si="26"/>
        <v>-0.10175543540582301</v>
      </c>
      <c r="AA125" s="18">
        <f t="shared" si="27"/>
        <v>-9.0951633165128595E-2</v>
      </c>
      <c r="AB125" s="18">
        <f t="shared" si="28"/>
        <v>0.16022466572111899</v>
      </c>
      <c r="AC125" s="18">
        <f t="shared" si="29"/>
        <v>-0.17952431303878569</v>
      </c>
      <c r="AD125" s="18">
        <f t="shared" si="30"/>
        <v>-2.60256729740709E-2</v>
      </c>
      <c r="AE125" s="18">
        <f t="shared" si="31"/>
        <v>2.3695821834835901E-2</v>
      </c>
      <c r="AF125" s="18">
        <f t="shared" si="32"/>
        <v>-5.2631539402921101E-15</v>
      </c>
      <c r="AG125" s="18">
        <f t="shared" si="33"/>
        <v>4.5802475998265497E-14</v>
      </c>
      <c r="AH125" s="18">
        <f t="shared" si="34"/>
        <v>6.3283452572092062E-3</v>
      </c>
      <c r="AI125" s="18">
        <f t="shared" si="45"/>
        <v>-0.20800822177060357</v>
      </c>
      <c r="AJ125" s="21">
        <f t="shared" si="35"/>
        <v>-0.15582849120394979</v>
      </c>
      <c r="AK125" s="21">
        <f t="shared" si="36"/>
        <v>4.3247359581919491E-2</v>
      </c>
      <c r="AL125" s="21">
        <f t="shared" si="37"/>
        <v>-0.10175543540582301</v>
      </c>
      <c r="AM125" s="21">
        <f t="shared" si="38"/>
        <v>6.3283452572092062E-3</v>
      </c>
      <c r="AN125" s="21">
        <f t="shared" si="39"/>
        <v>-0.2080082217706441</v>
      </c>
      <c r="AO125" s="23">
        <f t="shared" si="40"/>
        <v>0.72056327370537521</v>
      </c>
      <c r="AP125" s="23">
        <f t="shared" si="41"/>
        <v>-3.4640074385535492E-2</v>
      </c>
      <c r="AQ125" s="23">
        <f t="shared" si="42"/>
        <v>0.33491508500511419</v>
      </c>
      <c r="AR125" s="23">
        <f t="shared" si="43"/>
        <v>-2.0838284324955329E-2</v>
      </c>
      <c r="AS125" s="23">
        <f t="shared" si="44"/>
        <v>1</v>
      </c>
      <c r="AT125" s="18"/>
      <c r="AU125" s="18"/>
      <c r="AV125" s="18"/>
      <c r="AW125" s="18"/>
      <c r="AX125" s="18"/>
    </row>
    <row r="126" spans="1:50">
      <c r="A126" s="1">
        <v>50495</v>
      </c>
      <c r="B126">
        <f>+wFG_rstar_shock_decomposition!E126</f>
        <v>-0.100566147458614</v>
      </c>
      <c r="C126">
        <f>+wFG_rstar_shock_decomposition!F126</f>
        <v>-9.0042116833477306E-2</v>
      </c>
      <c r="D126">
        <f>+wFG_rstar_shock_decomposition!G126</f>
        <v>0.158622419062912</v>
      </c>
      <c r="E126">
        <f>+wFG_rstar_shock_decomposition!H126</f>
        <v>-2.54628581038931E-2</v>
      </c>
      <c r="F126">
        <f>+wFG_rstar_shock_decomposition!I126</f>
        <v>-2.2660450752486301E-2</v>
      </c>
      <c r="G126">
        <f>+wFG_rstar_shock_decomposition!J126</f>
        <v>-5.0948801106463197E-15</v>
      </c>
      <c r="H126">
        <f>+wFG_rstar_shock_decomposition!K126</f>
        <v>4.5648163945507302E-14</v>
      </c>
      <c r="I126">
        <f>+wFG_rstar_shock_decomposition!L126</f>
        <v>-5.7676357366561099E-16</v>
      </c>
      <c r="J126">
        <f>+wFG_rstar_shock_decomposition!M126</f>
        <v>1.4481775037336499E-15</v>
      </c>
      <c r="K126">
        <f>+wFG_rstar_shock_decomposition!N126</f>
        <v>-7.1726886103583997E-16</v>
      </c>
      <c r="L126">
        <f>+wFG_rstar_shock_decomposition!O126</f>
        <v>1.1845331650632599E-15</v>
      </c>
      <c r="M126">
        <f>+wFG_rstar_shock_decomposition!P126</f>
        <v>6.1963192869718204E-16</v>
      </c>
      <c r="N126">
        <f>+wFG_rstar_shock_decomposition!Q126</f>
        <v>2.3627164285939999E-15</v>
      </c>
      <c r="O126">
        <f>+wFG_rstar_shock_decomposition!R126</f>
        <v>3.2042424794491401E-15</v>
      </c>
      <c r="P126">
        <f>+wFG_rstar_shock_decomposition!S126</f>
        <v>8.6760855727741696E-14</v>
      </c>
      <c r="Q126">
        <f>+wFG_rstar_shock_decomposition!T126</f>
        <v>2.3282398391159202E-2</v>
      </c>
      <c r="R126">
        <f>+wFG_rstar_shock_decomposition!U126</f>
        <v>0</v>
      </c>
      <c r="S126">
        <f>+wFG_rstar_shock_decomposition!V126</f>
        <v>-0.15394158425145901</v>
      </c>
      <c r="T126">
        <f>+wFG_rstar_shock_decomposition!W126</f>
        <v>6.2543267498732496E-3</v>
      </c>
      <c r="U126" s="8">
        <f>+wFG_rstar_shock_decomposition!D126</f>
        <v>-0.20451401319585</v>
      </c>
      <c r="Y126" s="1">
        <f t="shared" si="46"/>
        <v>50495</v>
      </c>
      <c r="Z126" s="18">
        <f t="shared" si="26"/>
        <v>-0.100566147458614</v>
      </c>
      <c r="AA126" s="18">
        <f t="shared" si="27"/>
        <v>-9.0042116833477306E-2</v>
      </c>
      <c r="AB126" s="18">
        <f t="shared" si="28"/>
        <v>0.158622419062912</v>
      </c>
      <c r="AC126" s="18">
        <f t="shared" si="29"/>
        <v>-0.17660203500394531</v>
      </c>
      <c r="AD126" s="18">
        <f t="shared" si="30"/>
        <v>-2.54628581038931E-2</v>
      </c>
      <c r="AE126" s="18">
        <f t="shared" si="31"/>
        <v>2.3282398391159202E-2</v>
      </c>
      <c r="AF126" s="18">
        <f t="shared" si="32"/>
        <v>-5.0948801106463197E-15</v>
      </c>
      <c r="AG126" s="18">
        <f t="shared" si="33"/>
        <v>4.5648163945507302E-14</v>
      </c>
      <c r="AH126" s="18">
        <f t="shared" si="34"/>
        <v>6.2543267499675353E-3</v>
      </c>
      <c r="AI126" s="18">
        <f t="shared" si="45"/>
        <v>-0.20451401319585044</v>
      </c>
      <c r="AJ126" s="21">
        <f t="shared" si="35"/>
        <v>-0.15331963661278611</v>
      </c>
      <c r="AK126" s="21">
        <f t="shared" si="36"/>
        <v>4.3117444125541589E-2</v>
      </c>
      <c r="AL126" s="21">
        <f t="shared" si="37"/>
        <v>-0.100566147458614</v>
      </c>
      <c r="AM126" s="21">
        <f t="shared" si="38"/>
        <v>6.2543267499675353E-3</v>
      </c>
      <c r="AN126" s="21">
        <f t="shared" si="39"/>
        <v>-0.20451401319589099</v>
      </c>
      <c r="AO126" s="23">
        <f t="shared" si="40"/>
        <v>0.71800367307522561</v>
      </c>
      <c r="AP126" s="23">
        <f t="shared" si="41"/>
        <v>-3.7180223675423167E-2</v>
      </c>
      <c r="AQ126" s="23">
        <f t="shared" si="42"/>
        <v>0.34035974721200951</v>
      </c>
      <c r="AR126" s="23">
        <f t="shared" si="43"/>
        <v>-2.1183196611810992E-2</v>
      </c>
      <c r="AS126" s="23">
        <f t="shared" si="44"/>
        <v>1</v>
      </c>
      <c r="AT126" s="18"/>
      <c r="AU126" s="18"/>
      <c r="AV126" s="18"/>
      <c r="AW126" s="18"/>
      <c r="AX126" s="18"/>
    </row>
    <row r="127" spans="1:50">
      <c r="A127" s="1">
        <v>50586</v>
      </c>
      <c r="B127">
        <f>+wFG_rstar_shock_decomposition!E127</f>
        <v>-9.9391666000196305E-2</v>
      </c>
      <c r="C127">
        <f>+wFG_rstar_shock_decomposition!F127</f>
        <v>-8.9141695665142601E-2</v>
      </c>
      <c r="D127">
        <f>+wFG_rstar_shock_decomposition!G127</f>
        <v>0.15703619487158799</v>
      </c>
      <c r="E127">
        <f>+wFG_rstar_shock_decomposition!H127</f>
        <v>-2.4912230299187502E-2</v>
      </c>
      <c r="F127">
        <f>+wFG_rstar_shock_decomposition!I127</f>
        <v>-2.1359436666506401E-2</v>
      </c>
      <c r="G127">
        <f>+wFG_rstar_shock_decomposition!J127</f>
        <v>-4.9313250005529297E-15</v>
      </c>
      <c r="H127">
        <f>+wFG_rstar_shock_decomposition!K127</f>
        <v>4.5488886956807002E-14</v>
      </c>
      <c r="I127">
        <f>+wFG_rstar_shock_decomposition!L127</f>
        <v>-5.6757436402800501E-16</v>
      </c>
      <c r="J127">
        <f>+wFG_rstar_shock_decomposition!M127</f>
        <v>1.4317441817080999E-15</v>
      </c>
      <c r="K127">
        <f>+wFG_rstar_shock_decomposition!N127</f>
        <v>-7.0848332282007895E-16</v>
      </c>
      <c r="L127">
        <f>+wFG_rstar_shock_decomposition!O127</f>
        <v>1.17252451498123E-15</v>
      </c>
      <c r="M127">
        <f>+wFG_rstar_shock_decomposition!P127</f>
        <v>6.1379723017859598E-16</v>
      </c>
      <c r="N127">
        <f>+wFG_rstar_shock_decomposition!Q127</f>
        <v>2.3384944565369699E-15</v>
      </c>
      <c r="O127">
        <f>+wFG_rstar_shock_decomposition!R127</f>
        <v>3.1699000010134201E-15</v>
      </c>
      <c r="P127">
        <f>+wFG_rstar_shock_decomposition!S127</f>
        <v>8.6403630056561105E-14</v>
      </c>
      <c r="Q127">
        <f>+wFG_rstar_shock_decomposition!T127</f>
        <v>2.2875634892336998E-2</v>
      </c>
      <c r="R127">
        <f>+wFG_rstar_shock_decomposition!U127</f>
        <v>0</v>
      </c>
      <c r="S127">
        <f>+wFG_rstar_shock_decomposition!V127</f>
        <v>-0.15240550100092301</v>
      </c>
      <c r="T127">
        <f>+wFG_rstar_shock_decomposition!W127</f>
        <v>6.1812089959273698E-3</v>
      </c>
      <c r="U127" s="8">
        <f>+wFG_rstar_shock_decomposition!D127</f>
        <v>-0.20111749087196801</v>
      </c>
      <c r="Y127" s="1">
        <f t="shared" si="46"/>
        <v>50586</v>
      </c>
      <c r="Z127" s="18">
        <f t="shared" si="26"/>
        <v>-9.9391666000196305E-2</v>
      </c>
      <c r="AA127" s="18">
        <f t="shared" si="27"/>
        <v>-8.9141695665142601E-2</v>
      </c>
      <c r="AB127" s="18">
        <f t="shared" si="28"/>
        <v>0.15703619487158799</v>
      </c>
      <c r="AC127" s="18">
        <f t="shared" si="29"/>
        <v>-0.1737649376674294</v>
      </c>
      <c r="AD127" s="18">
        <f t="shared" si="30"/>
        <v>-2.4912230299187502E-2</v>
      </c>
      <c r="AE127" s="18">
        <f t="shared" si="31"/>
        <v>2.2875634892336998E-2</v>
      </c>
      <c r="AF127" s="18">
        <f t="shared" si="32"/>
        <v>-4.9313250005529297E-15</v>
      </c>
      <c r="AG127" s="18">
        <f t="shared" si="33"/>
        <v>4.5488886956807002E-14</v>
      </c>
      <c r="AH127" s="18">
        <f t="shared" si="34"/>
        <v>6.1812089960212252E-3</v>
      </c>
      <c r="AI127" s="18">
        <f t="shared" si="45"/>
        <v>-0.20111749087196903</v>
      </c>
      <c r="AJ127" s="21">
        <f t="shared" si="35"/>
        <v>-0.15088930277509241</v>
      </c>
      <c r="AK127" s="21">
        <f t="shared" si="36"/>
        <v>4.2982268907257884E-2</v>
      </c>
      <c r="AL127" s="21">
        <f t="shared" si="37"/>
        <v>-9.9391666000196305E-2</v>
      </c>
      <c r="AM127" s="21">
        <f t="shared" si="38"/>
        <v>6.1812089960212252E-3</v>
      </c>
      <c r="AN127" s="21">
        <f t="shared" si="39"/>
        <v>-0.20111749087200961</v>
      </c>
      <c r="AO127" s="23">
        <f t="shared" si="40"/>
        <v>0.71553595293801353</v>
      </c>
      <c r="AP127" s="23">
        <f t="shared" si="41"/>
        <v>-3.9798124491416051E-2</v>
      </c>
      <c r="AQ127" s="23">
        <f t="shared" si="42"/>
        <v>0.34578941235267896</v>
      </c>
      <c r="AR127" s="23">
        <f t="shared" si="43"/>
        <v>-2.1527240799275732E-2</v>
      </c>
      <c r="AS127" s="23">
        <f t="shared" si="44"/>
        <v>1</v>
      </c>
      <c r="AT127" s="18"/>
      <c r="AU127" s="18"/>
      <c r="AV127" s="18"/>
      <c r="AW127" s="18"/>
      <c r="AX127" s="18"/>
    </row>
    <row r="128" spans="1:50">
      <c r="A128" s="1">
        <v>50678</v>
      </c>
      <c r="B128">
        <f>+wFG_rstar_shock_decomposition!E128</f>
        <v>-9.8231787290570194E-2</v>
      </c>
      <c r="C128">
        <f>+wFG_rstar_shock_decomposition!F128</f>
        <v>-8.8250278708491101E-2</v>
      </c>
      <c r="D128">
        <f>+wFG_rstar_shock_decomposition!G128</f>
        <v>0.155465832922389</v>
      </c>
      <c r="E128">
        <f>+wFG_rstar_shock_decomposition!H128</f>
        <v>-2.4373613176223101E-2</v>
      </c>
      <c r="F128">
        <f>+wFG_rstar_shock_decomposition!I128</f>
        <v>-2.0124692697813602E-2</v>
      </c>
      <c r="G128">
        <f>+wFG_rstar_shock_decomposition!J128</f>
        <v>-4.7723382079753302E-15</v>
      </c>
      <c r="H128">
        <f>+wFG_rstar_shock_decomposition!K128</f>
        <v>4.5324836143466602E-14</v>
      </c>
      <c r="I128">
        <f>+wFG_rstar_shock_decomposition!L128</f>
        <v>-5.58578385982034E-16</v>
      </c>
      <c r="J128">
        <f>+wFG_rstar_shock_decomposition!M128</f>
        <v>1.41552863151465E-15</v>
      </c>
      <c r="K128">
        <f>+wFG_rstar_shock_decomposition!N128</f>
        <v>-6.9988348561217402E-16</v>
      </c>
      <c r="L128">
        <f>+wFG_rstar_shock_decomposition!O128</f>
        <v>1.1606245945527E-15</v>
      </c>
      <c r="M128">
        <f>+wFG_rstar_shock_decomposition!P128</f>
        <v>6.0798115842248799E-16</v>
      </c>
      <c r="N128">
        <f>+wFG_rstar_shock_decomposition!Q128</f>
        <v>2.3145332869261999E-15</v>
      </c>
      <c r="O128">
        <f>+wFG_rstar_shock_decomposition!R128</f>
        <v>3.1360301401769598E-15</v>
      </c>
      <c r="P128">
        <f>+wFG_rstar_shock_decomposition!S128</f>
        <v>8.6043835953924498E-14</v>
      </c>
      <c r="Q128">
        <f>+wFG_rstar_shock_decomposition!T128</f>
        <v>2.24753933300646E-2</v>
      </c>
      <c r="R128">
        <f>+wFG_rstar_shock_decomposition!U128</f>
        <v>0</v>
      </c>
      <c r="S128">
        <f>+wFG_rstar_shock_decomposition!V128</f>
        <v>-0.150884695088434</v>
      </c>
      <c r="T128">
        <f>+wFG_rstar_shock_decomposition!W128</f>
        <v>6.1089802690730399E-3</v>
      </c>
      <c r="U128" s="8">
        <f>+wFG_rstar_shock_decomposition!D128</f>
        <v>-0.19781486043987101</v>
      </c>
      <c r="Y128" s="1">
        <f t="shared" si="46"/>
        <v>50678</v>
      </c>
      <c r="Z128" s="18">
        <f t="shared" si="26"/>
        <v>-9.8231787290570194E-2</v>
      </c>
      <c r="AA128" s="18">
        <f t="shared" si="27"/>
        <v>-8.8250278708491101E-2</v>
      </c>
      <c r="AB128" s="18">
        <f t="shared" si="28"/>
        <v>0.155465832922389</v>
      </c>
      <c r="AC128" s="18">
        <f t="shared" si="29"/>
        <v>-0.17100938778624761</v>
      </c>
      <c r="AD128" s="18">
        <f t="shared" si="30"/>
        <v>-2.4373613176223101E-2</v>
      </c>
      <c r="AE128" s="18">
        <f t="shared" si="31"/>
        <v>2.24753933300646E-2</v>
      </c>
      <c r="AF128" s="18">
        <f t="shared" si="32"/>
        <v>-4.7723382079753302E-15</v>
      </c>
      <c r="AG128" s="18">
        <f t="shared" si="33"/>
        <v>4.5324836143466602E-14</v>
      </c>
      <c r="AH128" s="18">
        <f t="shared" si="34"/>
        <v>6.1089802691664599E-3</v>
      </c>
      <c r="AI128" s="18">
        <f t="shared" si="45"/>
        <v>-0.19781486043987143</v>
      </c>
      <c r="AJ128" s="21">
        <f t="shared" si="35"/>
        <v>-0.14853399445618301</v>
      </c>
      <c r="AK128" s="21">
        <f t="shared" si="36"/>
        <v>4.2841941037674795E-2</v>
      </c>
      <c r="AL128" s="21">
        <f t="shared" si="37"/>
        <v>-9.8231787290570194E-2</v>
      </c>
      <c r="AM128" s="21">
        <f t="shared" si="38"/>
        <v>6.1089802691664599E-3</v>
      </c>
      <c r="AN128" s="21">
        <f t="shared" si="39"/>
        <v>-0.19781486043991195</v>
      </c>
      <c r="AO128" s="23">
        <f t="shared" si="40"/>
        <v>0.71316133225764122</v>
      </c>
      <c r="AP128" s="23">
        <f t="shared" si="41"/>
        <v>-4.2489728253960135E-2</v>
      </c>
      <c r="AQ128" s="23">
        <f t="shared" si="42"/>
        <v>0.35119845634360447</v>
      </c>
      <c r="AR128" s="23">
        <f t="shared" si="43"/>
        <v>-2.1870060347287865E-2</v>
      </c>
      <c r="AS128" s="23">
        <f t="shared" si="44"/>
        <v>1</v>
      </c>
      <c r="AT128" s="18"/>
      <c r="AU128" s="18"/>
      <c r="AV128" s="18"/>
      <c r="AW128" s="18"/>
      <c r="AX128" s="18"/>
    </row>
    <row r="129" spans="1:50">
      <c r="A129" s="1">
        <v>50770</v>
      </c>
      <c r="B129">
        <f>+wFG_rstar_shock_decomposition!E129</f>
        <v>-9.7086310711829896E-2</v>
      </c>
      <c r="C129">
        <f>+wFG_rstar_shock_decomposition!F129</f>
        <v>-8.7367775921406293E-2</v>
      </c>
      <c r="D129">
        <f>+wFG_rstar_shock_decomposition!G129</f>
        <v>0.15391117459282799</v>
      </c>
      <c r="E129">
        <f>+wFG_rstar_shock_decomposition!H129</f>
        <v>-2.3846821434824601E-2</v>
      </c>
      <c r="F129">
        <f>+wFG_rstar_shock_decomposition!I129</f>
        <v>-1.8952900860741601E-2</v>
      </c>
      <c r="G129">
        <f>+wFG_rstar_shock_decomposition!J129</f>
        <v>-4.6177739983728499E-15</v>
      </c>
      <c r="H129">
        <f>+wFG_rstar_shock_decomposition!K129</f>
        <v>4.5156197552615602E-14</v>
      </c>
      <c r="I129">
        <f>+wFG_rstar_shock_decomposition!L129</f>
        <v>-5.4977061651994696E-16</v>
      </c>
      <c r="J129">
        <f>+wFG_rstar_shock_decomposition!M129</f>
        <v>1.3995261138071699E-15</v>
      </c>
      <c r="K129">
        <f>+wFG_rstar_shock_decomposition!N129</f>
        <v>-6.9146060953713003E-16</v>
      </c>
      <c r="L129">
        <f>+wFG_rstar_shock_decomposition!O129</f>
        <v>1.14883366605054E-15</v>
      </c>
      <c r="M129">
        <f>+wFG_rstar_shock_decomposition!P129</f>
        <v>6.0218692002298198E-16</v>
      </c>
      <c r="N129">
        <f>+wFG_rstar_shock_decomposition!Q129</f>
        <v>2.2908291008576902E-15</v>
      </c>
      <c r="O129">
        <f>+wFG_rstar_shock_decomposition!R129</f>
        <v>3.1026190516989201E-15</v>
      </c>
      <c r="P129">
        <f>+wFG_rstar_shock_decomposition!S129</f>
        <v>8.5681587948570799E-14</v>
      </c>
      <c r="Q129">
        <f>+wFG_rstar_shock_decomposition!T129</f>
        <v>2.20815451628384E-2</v>
      </c>
      <c r="R129">
        <f>+wFG_rstar_shock_decomposition!U129</f>
        <v>0</v>
      </c>
      <c r="S129">
        <f>+wFG_rstar_shock_decomposition!V129</f>
        <v>-0.14937901621463401</v>
      </c>
      <c r="T129">
        <f>+wFG_rstar_shock_decomposition!W129</f>
        <v>6.0376290077066999E-3</v>
      </c>
      <c r="U129" s="8">
        <f>+wFG_rstar_shock_decomposition!D129</f>
        <v>-0.194602476379928</v>
      </c>
      <c r="Y129" s="1">
        <f t="shared" si="46"/>
        <v>50770</v>
      </c>
      <c r="Z129" s="18">
        <f t="shared" si="26"/>
        <v>-9.7086310711829896E-2</v>
      </c>
      <c r="AA129" s="18">
        <f t="shared" si="27"/>
        <v>-8.7367775921406293E-2</v>
      </c>
      <c r="AB129" s="18">
        <f t="shared" si="28"/>
        <v>0.15391117459282799</v>
      </c>
      <c r="AC129" s="18">
        <f t="shared" si="29"/>
        <v>-0.16833191707537562</v>
      </c>
      <c r="AD129" s="18">
        <f t="shared" si="30"/>
        <v>-2.3846821434824601E-2</v>
      </c>
      <c r="AE129" s="18">
        <f t="shared" si="31"/>
        <v>2.20815451628384E-2</v>
      </c>
      <c r="AF129" s="18">
        <f t="shared" si="32"/>
        <v>-4.6177739983728499E-15</v>
      </c>
      <c r="AG129" s="18">
        <f t="shared" si="33"/>
        <v>4.5156197552615602E-14</v>
      </c>
      <c r="AH129" s="18">
        <f t="shared" si="34"/>
        <v>6.0376290077996846E-3</v>
      </c>
      <c r="AI129" s="18">
        <f t="shared" si="45"/>
        <v>-0.19460247637992981</v>
      </c>
      <c r="AJ129" s="21">
        <f t="shared" si="35"/>
        <v>-0.14625037191253723</v>
      </c>
      <c r="AK129" s="21">
        <f t="shared" si="36"/>
        <v>4.2696577236597102E-2</v>
      </c>
      <c r="AL129" s="21">
        <f t="shared" si="37"/>
        <v>-9.7086310711829896E-2</v>
      </c>
      <c r="AM129" s="21">
        <f t="shared" si="38"/>
        <v>6.0376290077996846E-3</v>
      </c>
      <c r="AN129" s="21">
        <f t="shared" si="39"/>
        <v>-0.19460247637997033</v>
      </c>
      <c r="AO129" s="23">
        <f t="shared" si="40"/>
        <v>0.71088092240355649</v>
      </c>
      <c r="AP129" s="23">
        <f t="shared" si="41"/>
        <v>-4.5251065366179961E-2</v>
      </c>
      <c r="AQ129" s="23">
        <f t="shared" si="42"/>
        <v>0.35658145395015922</v>
      </c>
      <c r="AR129" s="23">
        <f t="shared" si="43"/>
        <v>-2.2211310987538653E-2</v>
      </c>
      <c r="AS129" s="23">
        <f t="shared" si="44"/>
        <v>1</v>
      </c>
      <c r="AT129" s="18"/>
      <c r="AU129" s="18"/>
      <c r="AV129" s="18"/>
      <c r="AW129" s="18"/>
      <c r="AX129" s="18"/>
    </row>
    <row r="130" spans="1:50">
      <c r="A130" s="1">
        <v>50860</v>
      </c>
      <c r="B130">
        <f>+wFG_rstar_shock_decomposition!E130</f>
        <v>-9.5955038724581804E-2</v>
      </c>
      <c r="C130">
        <f>+wFG_rstar_shock_decomposition!F130</f>
        <v>-8.6494098162192196E-2</v>
      </c>
      <c r="D130">
        <f>+wFG_rstar_shock_decomposition!G130</f>
        <v>0.15237206284666499</v>
      </c>
      <c r="E130">
        <f>+wFG_rstar_shock_decomposition!H130</f>
        <v>-2.3331662602699699E-2</v>
      </c>
      <c r="F130">
        <f>+wFG_rstar_shock_decomposition!I130</f>
        <v>-1.7840900604175699E-2</v>
      </c>
      <c r="G130">
        <f>+wFG_rstar_shock_decomposition!J130</f>
        <v>-4.46749140742063E-15</v>
      </c>
      <c r="H130">
        <f>+wFG_rstar_shock_decomposition!K130</f>
        <v>4.4983152256700099E-14</v>
      </c>
      <c r="I130">
        <f>+wFG_rstar_shock_decomposition!L130</f>
        <v>-5.4114603963447898E-16</v>
      </c>
      <c r="J130">
        <f>+wFG_rstar_shock_decomposition!M130</f>
        <v>1.3837321415351599E-15</v>
      </c>
      <c r="K130">
        <f>+wFG_rstar_shock_decomposition!N130</f>
        <v>-6.8320642679449099E-16</v>
      </c>
      <c r="L130">
        <f>+wFG_rstar_shock_decomposition!O130</f>
        <v>1.13715190389106E-15</v>
      </c>
      <c r="M130">
        <f>+wFG_rstar_shock_decomposition!P130</f>
        <v>5.9641747299958097E-16</v>
      </c>
      <c r="N130">
        <f>+wFG_rstar_shock_decomposition!Q130</f>
        <v>2.2673782258797599E-15</v>
      </c>
      <c r="O130">
        <f>+wFG_rstar_shock_decomposition!R130</f>
        <v>3.0696535657018699E-15</v>
      </c>
      <c r="P130">
        <f>+wFG_rstar_shock_decomposition!S130</f>
        <v>8.5316997501576104E-14</v>
      </c>
      <c r="Q130">
        <f>+wFG_rstar_shock_decomposition!T130</f>
        <v>2.16939701557387E-2</v>
      </c>
      <c r="R130">
        <f>+wFG_rstar_shock_decomposition!U130</f>
        <v>0</v>
      </c>
      <c r="S130">
        <f>+wFG_rstar_shock_decomposition!V130</f>
        <v>-0.14788831547242301</v>
      </c>
      <c r="T130">
        <f>+wFG_rstar_shock_decomposition!W130</f>
        <v>5.9671438123877901E-3</v>
      </c>
      <c r="U130" s="8">
        <f>+wFG_rstar_shock_decomposition!D130</f>
        <v>-0.19147683875114699</v>
      </c>
      <c r="Y130" s="1">
        <f t="shared" si="46"/>
        <v>50860</v>
      </c>
      <c r="Z130" s="18">
        <f t="shared" si="26"/>
        <v>-9.5955038724581804E-2</v>
      </c>
      <c r="AA130" s="18">
        <f t="shared" si="27"/>
        <v>-8.6494098162192196E-2</v>
      </c>
      <c r="AB130" s="18">
        <f t="shared" si="28"/>
        <v>0.15237206284666499</v>
      </c>
      <c r="AC130" s="18">
        <f t="shared" si="29"/>
        <v>-0.16572921607659871</v>
      </c>
      <c r="AD130" s="18">
        <f t="shared" si="30"/>
        <v>-2.3331662602699699E-2</v>
      </c>
      <c r="AE130" s="18">
        <f t="shared" si="31"/>
        <v>2.16939701557387E-2</v>
      </c>
      <c r="AF130" s="18">
        <f t="shared" si="32"/>
        <v>-4.46749140742063E-15</v>
      </c>
      <c r="AG130" s="18">
        <f t="shared" si="33"/>
        <v>4.4983152256700099E-14</v>
      </c>
      <c r="AH130" s="18">
        <f t="shared" si="34"/>
        <v>5.9671438124803368E-3</v>
      </c>
      <c r="AI130" s="18">
        <f t="shared" ref="AI130:AI132" si="47">+SUM(Z130:AH130)</f>
        <v>-0.19147683875114785</v>
      </c>
      <c r="AJ130" s="21">
        <f t="shared" si="35"/>
        <v>-0.14403524592086001</v>
      </c>
      <c r="AK130" s="21">
        <f t="shared" si="36"/>
        <v>4.2546302081773096E-2</v>
      </c>
      <c r="AL130" s="21">
        <f t="shared" si="37"/>
        <v>-9.5955038724581804E-2</v>
      </c>
      <c r="AM130" s="21">
        <f t="shared" si="38"/>
        <v>5.9671438124803368E-3</v>
      </c>
      <c r="AN130" s="21">
        <f t="shared" si="39"/>
        <v>-0.19147683875118837</v>
      </c>
      <c r="AO130" s="23">
        <f t="shared" si="40"/>
        <v>0.70869571420550315</v>
      </c>
      <c r="AP130" s="23">
        <f t="shared" si="41"/>
        <v>-4.8078239601488111E-2</v>
      </c>
      <c r="AQ130" s="23">
        <f t="shared" si="42"/>
        <v>0.36193318663396751</v>
      </c>
      <c r="AR130" s="23">
        <f t="shared" si="43"/>
        <v>-2.2550661237980905E-2</v>
      </c>
      <c r="AS130" s="23">
        <f t="shared" si="44"/>
        <v>1</v>
      </c>
      <c r="AT130" s="18"/>
      <c r="AU130" s="18"/>
      <c r="AV130" s="18"/>
      <c r="AW130" s="18"/>
      <c r="AX130" s="18"/>
    </row>
    <row r="131" spans="1:50">
      <c r="A131" s="1">
        <v>50951</v>
      </c>
      <c r="B131">
        <f>+wFG_rstar_shock_decomposition!E131</f>
        <v>-9.4837776823610997E-2</v>
      </c>
      <c r="C131">
        <f>+wFG_rstar_shock_decomposition!F131</f>
        <v>-8.5629157180570306E-2</v>
      </c>
      <c r="D131">
        <f>+wFG_rstar_shock_decomposition!G131</f>
        <v>0.150848342218035</v>
      </c>
      <c r="E131">
        <f>+wFG_rstar_shock_decomposition!H131</f>
        <v>-2.2827938559430098E-2</v>
      </c>
      <c r="F131">
        <f>+wFG_rstar_shock_decomposition!I131</f>
        <v>-1.67856826985858E-2</v>
      </c>
      <c r="G131">
        <f>+wFG_rstar_shock_decomposition!J131</f>
        <v>-4.32135429260645E-15</v>
      </c>
      <c r="H131">
        <f>+wFG_rstar_shock_decomposition!K131</f>
        <v>4.4805876449282203E-14</v>
      </c>
      <c r="I131">
        <f>+wFG_rstar_shock_decomposition!L131</f>
        <v>-5.3269967598287899E-16</v>
      </c>
      <c r="J131">
        <f>+wFG_rstar_shock_decomposition!M131</f>
        <v>1.3681424592632301E-15</v>
      </c>
      <c r="K131">
        <f>+wFG_rstar_shock_decomposition!N131</f>
        <v>-6.7511313500922796E-16</v>
      </c>
      <c r="L131">
        <f>+wFG_rstar_shock_decomposition!O131</f>
        <v>1.1255793955616699E-15</v>
      </c>
      <c r="M131">
        <f>+wFG_rstar_shock_decomposition!P131</f>
        <v>5.9067553345634996E-16</v>
      </c>
      <c r="N131">
        <f>+wFG_rstar_shock_decomposition!Q131</f>
        <v>2.2441771251126799E-15</v>
      </c>
      <c r="O131">
        <f>+wFG_rstar_shock_decomposition!R131</f>
        <v>3.03712117190057E-15</v>
      </c>
      <c r="P131">
        <f>+wFG_rstar_shock_decomposition!S131</f>
        <v>8.4950173106625602E-14</v>
      </c>
      <c r="Q131">
        <f>+wFG_rstar_shock_decomposition!T131</f>
        <v>2.1312555362649799E-2</v>
      </c>
      <c r="R131">
        <f>+wFG_rstar_shock_decomposition!U131</f>
        <v>0</v>
      </c>
      <c r="S131">
        <f>+wFG_rstar_shock_decomposition!V131</f>
        <v>-0.14641244534058301</v>
      </c>
      <c r="T131">
        <f>+wFG_rstar_shock_decomposition!W131</f>
        <v>5.8975134434377397E-3</v>
      </c>
      <c r="U131" s="8">
        <f>+wFG_rstar_shock_decomposition!D131</f>
        <v>-0.18843458957852299</v>
      </c>
      <c r="Y131" s="1">
        <f t="shared" si="46"/>
        <v>50951</v>
      </c>
      <c r="Z131" s="18">
        <f t="shared" ref="Z131:Z132" si="48">+B131</f>
        <v>-9.4837776823610997E-2</v>
      </c>
      <c r="AA131" s="18">
        <f t="shared" ref="AA131:AA132" si="49">+C131</f>
        <v>-8.5629157180570306E-2</v>
      </c>
      <c r="AB131" s="18">
        <f t="shared" ref="AB131:AB132" si="50">+D131</f>
        <v>0.150848342218035</v>
      </c>
      <c r="AC131" s="18">
        <f t="shared" ref="AC131:AC132" si="51">+F131+S131</f>
        <v>-0.1631981280391688</v>
      </c>
      <c r="AD131" s="18">
        <f t="shared" ref="AD131:AD132" si="52">+E131</f>
        <v>-2.2827938559430098E-2</v>
      </c>
      <c r="AE131" s="18">
        <f t="shared" ref="AE131:AE132" si="53">+Q131</f>
        <v>2.1312555362649799E-2</v>
      </c>
      <c r="AF131" s="18">
        <f t="shared" ref="AF131:AF132" si="54">+G131</f>
        <v>-4.32135429260645E-15</v>
      </c>
      <c r="AG131" s="18">
        <f t="shared" ref="AG131:AG132" si="55">+H131</f>
        <v>4.4805876449282203E-14</v>
      </c>
      <c r="AH131" s="18">
        <f t="shared" ref="AH131:AH132" si="56">+SUM(T131,I131:P131)</f>
        <v>5.8975134435298483E-3</v>
      </c>
      <c r="AI131" s="18">
        <f t="shared" si="47"/>
        <v>-0.18843458957852507</v>
      </c>
      <c r="AJ131" s="21">
        <f t="shared" ref="AJ131:AJ132" si="57">SUM(AC131+AE131)</f>
        <v>-0.141885572676519</v>
      </c>
      <c r="AK131" s="21">
        <f t="shared" ref="AK131:AK132" si="58">AB131+AA131+AD131</f>
        <v>4.2391246478034598E-2</v>
      </c>
      <c r="AL131" s="21">
        <f t="shared" ref="AL131:AL132" si="59">Z131</f>
        <v>-9.4837776823610997E-2</v>
      </c>
      <c r="AM131" s="21">
        <f t="shared" ref="AM131:AM132" si="60">AH131</f>
        <v>5.8975134435298483E-3</v>
      </c>
      <c r="AN131" s="21">
        <f t="shared" ref="AN131:AN132" si="61">SUM(AJ131:AM131)</f>
        <v>-0.18843458957856554</v>
      </c>
      <c r="AO131" s="23">
        <f t="shared" si="40"/>
        <v>0.70660656716941495</v>
      </c>
      <c r="AP131" s="23">
        <f t="shared" si="41"/>
        <v>-5.0967424080131801E-2</v>
      </c>
      <c r="AQ131" s="23">
        <f t="shared" si="42"/>
        <v>0.36724864979010763</v>
      </c>
      <c r="AR131" s="23">
        <f t="shared" si="43"/>
        <v>-2.2887792879390498E-2</v>
      </c>
      <c r="AS131" s="23">
        <f t="shared" si="44"/>
        <v>1</v>
      </c>
      <c r="AT131" s="18"/>
      <c r="AU131" s="18"/>
      <c r="AV131" s="18"/>
      <c r="AW131" s="18"/>
      <c r="AX131" s="18"/>
    </row>
    <row r="132" spans="1:50">
      <c r="A132" s="1">
        <v>51043</v>
      </c>
      <c r="B132">
        <f>+wFG_rstar_shock_decomposition!E132</f>
        <v>-9.3734333493014105E-2</v>
      </c>
      <c r="C132">
        <f>+wFG_rstar_shock_decomposition!F132</f>
        <v>-8.4772865608764597E-2</v>
      </c>
      <c r="D132">
        <f>+wFG_rstar_shock_decomposition!G132</f>
        <v>0.14933985879574099</v>
      </c>
      <c r="E132">
        <f>+wFG_rstar_shock_decomposition!H132</f>
        <v>-2.2335446866154501E-2</v>
      </c>
      <c r="F132">
        <f>+wFG_rstar_shock_decomposition!I132</f>
        <v>-1.57843831720916E-2</v>
      </c>
      <c r="G132">
        <f>+wFG_rstar_shock_decomposition!J132</f>
        <v>-4.17923134096909E-15</v>
      </c>
      <c r="H132">
        <f>+wFG_rstar_shock_decomposition!K132</f>
        <v>4.4624541545722797E-14</v>
      </c>
      <c r="I132">
        <f>+wFG_rstar_shock_decomposition!L132</f>
        <v>-5.2442660774633498E-16</v>
      </c>
      <c r="J132">
        <f>+wFG_rstar_shock_decomposition!M132</f>
        <v>1.3527530240862399E-15</v>
      </c>
      <c r="K132">
        <f>+wFG_rstar_shock_decomposition!N132</f>
        <v>-6.6717338691051997E-16</v>
      </c>
      <c r="L132">
        <f>+wFG_rstar_shock_decomposition!O132</f>
        <v>1.1141161436148799E-15</v>
      </c>
      <c r="M132">
        <f>+wFG_rstar_shock_decomposition!P132</f>
        <v>5.8496358384366204E-16</v>
      </c>
      <c r="N132">
        <f>+wFG_rstar_shock_decomposition!Q132</f>
        <v>2.2212223871758099E-15</v>
      </c>
      <c r="O132">
        <f>+wFG_rstar_shock_decomposition!R132</f>
        <v>3.00501000018503E-15</v>
      </c>
      <c r="P132">
        <f>+wFG_rstar_shock_decomposition!S132</f>
        <v>8.4581220387022606E-14</v>
      </c>
      <c r="Q132">
        <f>+wFG_rstar_shock_decomposition!T132</f>
        <v>2.09371942339318E-2</v>
      </c>
      <c r="R132">
        <f>+wFG_rstar_shock_decomposition!U132</f>
        <v>0</v>
      </c>
      <c r="S132">
        <f>+wFG_rstar_shock_decomposition!V132</f>
        <v>-0.144951259676942</v>
      </c>
      <c r="T132">
        <f>+wFG_rstar_shock_decomposition!W132</f>
        <v>5.8287268185738001E-3</v>
      </c>
      <c r="U132" s="8">
        <f>+wFG_rstar_shock_decomposition!D132</f>
        <v>-0.185472508968586</v>
      </c>
      <c r="Y132" s="1">
        <f t="shared" si="46"/>
        <v>51043</v>
      </c>
      <c r="Z132" s="18">
        <f t="shared" si="48"/>
        <v>-9.3734333493014105E-2</v>
      </c>
      <c r="AA132" s="18">
        <f t="shared" si="49"/>
        <v>-8.4772865608764597E-2</v>
      </c>
      <c r="AB132" s="18">
        <f t="shared" si="50"/>
        <v>0.14933985879574099</v>
      </c>
      <c r="AC132" s="18">
        <f t="shared" si="51"/>
        <v>-0.16073564284903361</v>
      </c>
      <c r="AD132" s="18">
        <f t="shared" si="52"/>
        <v>-2.2335446866154501E-2</v>
      </c>
      <c r="AE132" s="18">
        <f t="shared" si="53"/>
        <v>2.09371942339318E-2</v>
      </c>
      <c r="AF132" s="18">
        <f t="shared" si="54"/>
        <v>-4.17923134096909E-15</v>
      </c>
      <c r="AG132" s="18">
        <f t="shared" si="55"/>
        <v>4.4624541545722797E-14</v>
      </c>
      <c r="AH132" s="18">
        <f t="shared" si="56"/>
        <v>5.8287268186654681E-3</v>
      </c>
      <c r="AI132" s="18">
        <f t="shared" si="47"/>
        <v>-0.18547250896858808</v>
      </c>
      <c r="AJ132" s="21">
        <f t="shared" si="57"/>
        <v>-0.13979844861510179</v>
      </c>
      <c r="AK132" s="21">
        <f t="shared" si="58"/>
        <v>4.2231546320821892E-2</v>
      </c>
      <c r="AL132" s="21">
        <f t="shared" si="59"/>
        <v>-9.3734333493014105E-2</v>
      </c>
      <c r="AM132" s="21">
        <f t="shared" si="60"/>
        <v>5.8287268186654681E-3</v>
      </c>
      <c r="AN132" s="21">
        <f t="shared" si="61"/>
        <v>-0.18547250896862855</v>
      </c>
      <c r="AO132" s="23">
        <f t="shared" ref="AO132" si="62">(AJ132-AJ131)/($AN132-$AN131)</f>
        <v>0.70461420071265179</v>
      </c>
      <c r="AP132" s="23">
        <f t="shared" ref="AP132" si="63">(AK132-AK131)/($AN132-$AN131)</f>
        <v>-5.3914858588572895E-2</v>
      </c>
      <c r="AQ132" s="23">
        <f t="shared" ref="AQ132" si="64">(AL132-AL131)/($AN132-$AN131)</f>
        <v>0.37252305926284812</v>
      </c>
      <c r="AR132" s="23">
        <f t="shared" ref="AR132" si="65">(AM132-AM131)/($AN132-$AN131)</f>
        <v>-2.3222401386923545E-2</v>
      </c>
      <c r="AS132" s="23">
        <f t="shared" ref="AS132" si="66">(AN132-AN131)/($AN132-$AN131)</f>
        <v>1</v>
      </c>
      <c r="AT132" s="18"/>
      <c r="AU132" s="18"/>
      <c r="AV132" s="18"/>
      <c r="AW132" s="18"/>
      <c r="AX132" s="18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B6BE2-495B-4CA0-AC17-C6353C6C179F}">
  <sheetPr codeName="Sheet22"/>
  <dimension ref="A1:CI132"/>
  <sheetViews>
    <sheetView topLeftCell="AY22" zoomScale="127" zoomScaleNormal="115" workbookViewId="0">
      <selection activeCell="BL27" sqref="BL27"/>
    </sheetView>
  </sheetViews>
  <sheetFormatPr defaultColWidth="8.85546875" defaultRowHeight="15"/>
  <cols>
    <col min="1" max="1" width="12.42578125" bestFit="1" customWidth="1"/>
    <col min="21" max="21" width="9.140625" style="8"/>
    <col min="25" max="25" width="10" bestFit="1" customWidth="1"/>
    <col min="36" max="40" width="9.140625" style="20"/>
    <col min="41" max="45" width="9.140625" style="22"/>
  </cols>
  <sheetData>
    <row r="1" spans="1:62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s="8" t="s">
        <v>69</v>
      </c>
      <c r="X1" t="s">
        <v>66</v>
      </c>
      <c r="Y1" t="s">
        <v>13</v>
      </c>
      <c r="Z1" t="s">
        <v>67</v>
      </c>
      <c r="AA1" t="s">
        <v>70</v>
      </c>
      <c r="AB1" t="s">
        <v>71</v>
      </c>
      <c r="AC1" t="s">
        <v>76</v>
      </c>
      <c r="AD1" t="s">
        <v>72</v>
      </c>
      <c r="AE1" t="s">
        <v>75</v>
      </c>
      <c r="AF1" t="s">
        <v>73</v>
      </c>
      <c r="AG1" t="s">
        <v>74</v>
      </c>
      <c r="AH1" t="s">
        <v>68</v>
      </c>
      <c r="AI1" t="s">
        <v>42</v>
      </c>
      <c r="AJ1" s="20" t="s">
        <v>77</v>
      </c>
      <c r="AK1" s="20" t="s">
        <v>78</v>
      </c>
      <c r="AL1" s="20" t="s">
        <v>67</v>
      </c>
      <c r="AM1" s="20" t="s">
        <v>68</v>
      </c>
      <c r="AN1" s="20" t="s">
        <v>79</v>
      </c>
      <c r="AO1" s="22" t="s">
        <v>77</v>
      </c>
      <c r="AP1" s="22" t="s">
        <v>78</v>
      </c>
      <c r="AQ1" s="22" t="s">
        <v>67</v>
      </c>
      <c r="AR1" s="22" t="s">
        <v>68</v>
      </c>
      <c r="AS1" s="22" t="s">
        <v>79</v>
      </c>
      <c r="AT1" s="22"/>
      <c r="AU1" s="22"/>
      <c r="AV1" s="22"/>
      <c r="AW1" s="22"/>
    </row>
    <row r="2" spans="1:62">
      <c r="A2" s="1">
        <v>39172</v>
      </c>
      <c r="B2">
        <v>-9.9978563028760903E-2</v>
      </c>
      <c r="C2">
        <v>-0.154985917120638</v>
      </c>
      <c r="D2">
        <v>0.25348034143512199</v>
      </c>
      <c r="E2">
        <v>-2.71815691609784E-2</v>
      </c>
      <c r="F2">
        <v>0.110492955307949</v>
      </c>
      <c r="G2" s="16">
        <v>3.36271760934325E-16</v>
      </c>
      <c r="H2" s="16">
        <v>-3.5538777794089401E-15</v>
      </c>
      <c r="I2" s="16">
        <v>1.35526618070026E-14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16">
        <v>1.5995332769987899E-13</v>
      </c>
      <c r="Q2">
        <v>-5.37370862362977E-2</v>
      </c>
      <c r="R2">
        <v>0</v>
      </c>
      <c r="S2">
        <v>-8.4480241349470603E-2</v>
      </c>
      <c r="T2">
        <v>3.2328481522342703E-2</v>
      </c>
      <c r="U2">
        <v>-2.4061598630560701E-2</v>
      </c>
      <c r="V2">
        <f>SUM(B2:T2)</f>
        <v>-2.4061598630561586E-2</v>
      </c>
      <c r="Y2" s="1">
        <f>+A2</f>
        <v>39172</v>
      </c>
      <c r="Z2" s="18">
        <f>+B2</f>
        <v>-9.9978563028760903E-2</v>
      </c>
      <c r="AA2" s="18">
        <f>+C2</f>
        <v>-0.154985917120638</v>
      </c>
      <c r="AB2" s="18">
        <f>+D2</f>
        <v>0.25348034143512199</v>
      </c>
      <c r="AC2" s="18">
        <f>+F2+S2</f>
        <v>2.6012713958478401E-2</v>
      </c>
      <c r="AD2" s="18">
        <f>+E2</f>
        <v>-2.71815691609784E-2</v>
      </c>
      <c r="AE2" s="18">
        <f>+Q2</f>
        <v>-5.37370862362977E-2</v>
      </c>
      <c r="AF2" s="18">
        <f>+G2</f>
        <v>3.36271760934325E-16</v>
      </c>
      <c r="AG2" s="18">
        <f>+H2</f>
        <v>-3.5538777794089401E-15</v>
      </c>
      <c r="AH2" s="18">
        <f>+SUM(T2,I2:P2)</f>
        <v>3.232848152251621E-2</v>
      </c>
      <c r="AI2" s="18">
        <f t="shared" ref="AI2:AI65" si="0">+SUM(Z2:AH2)</f>
        <v>-2.4061598630561593E-2</v>
      </c>
      <c r="AJ2" s="21">
        <f>SUM(AC2+AE2)</f>
        <v>-2.7724372277819299E-2</v>
      </c>
      <c r="AK2" s="21">
        <f>AB2+AA2+AD2</f>
        <v>7.1312855153505592E-2</v>
      </c>
      <c r="AL2" s="21">
        <f>Z2</f>
        <v>-9.9978563028760903E-2</v>
      </c>
      <c r="AM2" s="21">
        <f>AH2</f>
        <v>3.232848152251621E-2</v>
      </c>
      <c r="AN2" s="21">
        <f>SUM(AJ2:AM2)</f>
        <v>-2.4061598630558401E-2</v>
      </c>
      <c r="AO2" s="23"/>
      <c r="AP2" s="23"/>
      <c r="AQ2" s="23"/>
      <c r="AR2" s="23"/>
      <c r="AS2" s="23"/>
    </row>
    <row r="3" spans="1:62">
      <c r="A3" s="1">
        <v>39263</v>
      </c>
      <c r="B3">
        <v>-9.0493735072627104E-2</v>
      </c>
      <c r="C3">
        <v>-0.179892931784915</v>
      </c>
      <c r="D3">
        <v>0.28516777923665598</v>
      </c>
      <c r="E3">
        <v>-2.2411350467598901E-2</v>
      </c>
      <c r="F3">
        <v>9.1292175836210895E-2</v>
      </c>
      <c r="G3" s="16">
        <v>5.0574402008378302E-16</v>
      </c>
      <c r="H3" s="16">
        <v>-2.38970184704017E-15</v>
      </c>
      <c r="I3" s="16">
        <v>1.2532215049911301E-14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16">
        <v>1.59876531659844E-13</v>
      </c>
      <c r="Q3">
        <v>-4.7822201797398697E-2</v>
      </c>
      <c r="R3">
        <v>0</v>
      </c>
      <c r="S3">
        <v>-0.236778609741046</v>
      </c>
      <c r="T3">
        <v>3.1925747388391899E-2</v>
      </c>
      <c r="U3">
        <v>-0.16901312640215699</v>
      </c>
      <c r="V3">
        <f t="shared" ref="V3:V66" si="1">SUM(B3:T3)</f>
        <v>-0.16901312640215641</v>
      </c>
      <c r="Y3" s="1">
        <f t="shared" ref="Y3:AB34" si="2">+A3</f>
        <v>39263</v>
      </c>
      <c r="Z3" s="18">
        <f t="shared" si="2"/>
        <v>-9.0493735072627104E-2</v>
      </c>
      <c r="AA3" s="18">
        <f t="shared" si="2"/>
        <v>-0.179892931784915</v>
      </c>
      <c r="AB3" s="18">
        <f t="shared" si="2"/>
        <v>0.28516777923665598</v>
      </c>
      <c r="AC3" s="18">
        <f t="shared" ref="AC3:AC66" si="3">+F3+S3</f>
        <v>-0.14548643390483512</v>
      </c>
      <c r="AD3" s="18">
        <f t="shared" ref="AD3:AD66" si="4">+E3</f>
        <v>-2.2411350467598901E-2</v>
      </c>
      <c r="AE3" s="18">
        <f t="shared" ref="AE3:AE66" si="5">+Q3</f>
        <v>-4.7822201797398697E-2</v>
      </c>
      <c r="AF3" s="18">
        <f t="shared" ref="AF3:AG66" si="6">+G3</f>
        <v>5.0574402008378302E-16</v>
      </c>
      <c r="AG3" s="18">
        <f t="shared" si="6"/>
        <v>-2.38970184704017E-15</v>
      </c>
      <c r="AH3" s="18">
        <f t="shared" ref="AH3:AH66" si="7">+SUM(T3,I3:P3)</f>
        <v>3.192574738856431E-2</v>
      </c>
      <c r="AI3" s="18">
        <f t="shared" si="0"/>
        <v>-0.16901312640215643</v>
      </c>
      <c r="AJ3" s="21">
        <f t="shared" ref="AJ3:AJ66" si="8">SUM(AC3+AE3)</f>
        <v>-0.19330863570223383</v>
      </c>
      <c r="AK3" s="21">
        <f t="shared" ref="AK3:AK66" si="9">AB3+AA3+AD3</f>
        <v>8.2863496984142082E-2</v>
      </c>
      <c r="AL3" s="21">
        <f t="shared" ref="AL3:AL66" si="10">Z3</f>
        <v>-9.0493735072627104E-2</v>
      </c>
      <c r="AM3" s="21">
        <f t="shared" ref="AM3:AM66" si="11">AH3</f>
        <v>3.192574738856431E-2</v>
      </c>
      <c r="AN3" s="21">
        <f t="shared" ref="AN3:AN66" si="12">SUM(AJ3:AM3)</f>
        <v>-0.16901312640215455</v>
      </c>
      <c r="AO3" s="23">
        <f>(AJ3-AJ2)/($AN3-$AN2)</f>
        <v>1.1423423124268819</v>
      </c>
      <c r="AP3" s="23">
        <f t="shared" ref="AP3:AS18" si="13">(AK3-AK2)/($AN3-$AN2)</f>
        <v>-7.9686237242267186E-2</v>
      </c>
      <c r="AQ3" s="23">
        <f t="shared" si="13"/>
        <v>-6.5434480767110545E-2</v>
      </c>
      <c r="AR3" s="23">
        <f t="shared" si="13"/>
        <v>2.7784055824958158E-3</v>
      </c>
      <c r="AS3" s="23">
        <f t="shared" si="13"/>
        <v>1</v>
      </c>
      <c r="AT3" s="18"/>
      <c r="AU3" s="18"/>
      <c r="AV3" s="18"/>
      <c r="AW3" s="18"/>
      <c r="AX3" s="18"/>
    </row>
    <row r="4" spans="1:62">
      <c r="A4" s="1">
        <v>39355</v>
      </c>
      <c r="B4">
        <v>-9.5177672176048805E-2</v>
      </c>
      <c r="C4">
        <v>-0.35852263038029097</v>
      </c>
      <c r="D4">
        <v>0.271119077925911</v>
      </c>
      <c r="E4">
        <v>-5.7796504554363498E-2</v>
      </c>
      <c r="F4">
        <v>0.10745203499047799</v>
      </c>
      <c r="G4" s="16">
        <v>2.14207133349111E-16</v>
      </c>
      <c r="H4" s="16">
        <v>-1.40618989657912E-15</v>
      </c>
      <c r="I4" s="16">
        <v>1.31937618166217E-14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6">
        <v>1.5966688662035699E-13</v>
      </c>
      <c r="Q4">
        <v>-6.6368456841346901E-2</v>
      </c>
      <c r="R4">
        <v>0</v>
      </c>
      <c r="S4">
        <v>-0.28913043355044599</v>
      </c>
      <c r="T4">
        <v>3.1528307303496199E-2</v>
      </c>
      <c r="U4">
        <v>-0.45689627728243898</v>
      </c>
      <c r="V4">
        <f t="shared" si="1"/>
        <v>-0.45689627728243931</v>
      </c>
      <c r="Y4" s="1">
        <f t="shared" si="2"/>
        <v>39355</v>
      </c>
      <c r="Z4" s="18">
        <f t="shared" si="2"/>
        <v>-9.5177672176048805E-2</v>
      </c>
      <c r="AA4" s="18">
        <f t="shared" si="2"/>
        <v>-0.35852263038029097</v>
      </c>
      <c r="AB4" s="18">
        <f t="shared" si="2"/>
        <v>0.271119077925911</v>
      </c>
      <c r="AC4" s="18">
        <f t="shared" si="3"/>
        <v>-0.18167839855996798</v>
      </c>
      <c r="AD4" s="18">
        <f t="shared" si="4"/>
        <v>-5.7796504554363498E-2</v>
      </c>
      <c r="AE4" s="18">
        <f t="shared" si="5"/>
        <v>-6.6368456841346901E-2</v>
      </c>
      <c r="AF4" s="18">
        <f t="shared" si="6"/>
        <v>2.14207133349111E-16</v>
      </c>
      <c r="AG4" s="18">
        <f t="shared" si="6"/>
        <v>-1.40618989657912E-15</v>
      </c>
      <c r="AH4" s="18">
        <f t="shared" si="7"/>
        <v>3.1528307303669054E-2</v>
      </c>
      <c r="AI4" s="18">
        <f t="shared" si="0"/>
        <v>-0.4568962772824392</v>
      </c>
      <c r="AJ4" s="21">
        <f t="shared" si="8"/>
        <v>-0.24804685540131488</v>
      </c>
      <c r="AK4" s="21">
        <f t="shared" si="9"/>
        <v>-0.14520005700874347</v>
      </c>
      <c r="AL4" s="21">
        <f t="shared" si="10"/>
        <v>-9.5177672176048805E-2</v>
      </c>
      <c r="AM4" s="21">
        <f t="shared" si="11"/>
        <v>3.1528307303669054E-2</v>
      </c>
      <c r="AN4" s="21">
        <f t="shared" si="12"/>
        <v>-0.45689627728243809</v>
      </c>
      <c r="AO4" s="23">
        <f t="shared" ref="AO4:AS66" si="14">(AJ4-AJ3)/($AN4-$AN3)</f>
        <v>0.19014040777205465</v>
      </c>
      <c r="AP4" s="23">
        <f t="shared" si="13"/>
        <v>0.79220876003169072</v>
      </c>
      <c r="AQ4" s="23">
        <f t="shared" si="13"/>
        <v>1.6270271772068801E-2</v>
      </c>
      <c r="AR4" s="23">
        <f t="shared" si="13"/>
        <v>1.3805604241858955E-3</v>
      </c>
      <c r="AS4" s="23">
        <f t="shared" si="13"/>
        <v>1</v>
      </c>
      <c r="AT4" s="18"/>
      <c r="AU4" s="18"/>
      <c r="AV4" s="18"/>
      <c r="AW4" s="18"/>
      <c r="AX4" s="18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</row>
    <row r="5" spans="1:62">
      <c r="A5" s="1">
        <v>39447</v>
      </c>
      <c r="B5">
        <v>-9.2548084284100995E-2</v>
      </c>
      <c r="C5">
        <v>-0.506098476332139</v>
      </c>
      <c r="D5">
        <v>0.22217413049781101</v>
      </c>
      <c r="E5">
        <v>-9.3789740909321698E-2</v>
      </c>
      <c r="F5">
        <v>0.10715543730192501</v>
      </c>
      <c r="G5" s="16">
        <v>-2.8771882256727301E-16</v>
      </c>
      <c r="H5" s="16">
        <v>-8.7528508921538303E-16</v>
      </c>
      <c r="I5" s="16">
        <v>1.49349570503931E-14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6">
        <v>1.58289871062899E-13</v>
      </c>
      <c r="Q5">
        <v>-8.0581711640427101E-2</v>
      </c>
      <c r="R5">
        <v>0</v>
      </c>
      <c r="S5">
        <v>-0.28249001953319502</v>
      </c>
      <c r="T5">
        <v>3.1136089791664299E-2</v>
      </c>
      <c r="U5">
        <v>-0.69504237510761002</v>
      </c>
      <c r="V5">
        <f t="shared" si="1"/>
        <v>-0.69504237510761147</v>
      </c>
      <c r="Y5" s="1">
        <f t="shared" si="2"/>
        <v>39447</v>
      </c>
      <c r="Z5" s="18">
        <f t="shared" si="2"/>
        <v>-9.2548084284100995E-2</v>
      </c>
      <c r="AA5" s="18">
        <f t="shared" si="2"/>
        <v>-0.506098476332139</v>
      </c>
      <c r="AB5" s="18">
        <f t="shared" si="2"/>
        <v>0.22217413049781101</v>
      </c>
      <c r="AC5" s="18">
        <f t="shared" si="3"/>
        <v>-0.17533458223127002</v>
      </c>
      <c r="AD5" s="18">
        <f t="shared" si="4"/>
        <v>-9.3789740909321698E-2</v>
      </c>
      <c r="AE5" s="18">
        <f t="shared" si="5"/>
        <v>-8.0581711640427101E-2</v>
      </c>
      <c r="AF5" s="18">
        <f t="shared" si="6"/>
        <v>-2.8771882256727301E-16</v>
      </c>
      <c r="AG5" s="18">
        <f t="shared" si="6"/>
        <v>-8.7528508921538303E-16</v>
      </c>
      <c r="AH5" s="18">
        <f t="shared" si="7"/>
        <v>3.1136089791837525E-2</v>
      </c>
      <c r="AI5" s="18">
        <f t="shared" si="0"/>
        <v>-0.69504237510761147</v>
      </c>
      <c r="AJ5" s="21">
        <f t="shared" si="8"/>
        <v>-0.25591629387169712</v>
      </c>
      <c r="AK5" s="21">
        <f t="shared" si="9"/>
        <v>-0.3777140867436497</v>
      </c>
      <c r="AL5" s="21">
        <f t="shared" si="10"/>
        <v>-9.2548084284100995E-2</v>
      </c>
      <c r="AM5" s="21">
        <f t="shared" si="11"/>
        <v>3.1136089791837525E-2</v>
      </c>
      <c r="AN5" s="21">
        <f t="shared" si="12"/>
        <v>-0.69504237510761024</v>
      </c>
      <c r="AO5" s="23">
        <f t="shared" si="14"/>
        <v>3.3044582893646035E-2</v>
      </c>
      <c r="AP5" s="23">
        <f t="shared" si="13"/>
        <v>0.97635036583971013</v>
      </c>
      <c r="AQ5" s="23">
        <f t="shared" si="13"/>
        <v>-1.1041910474125187E-2</v>
      </c>
      <c r="AR5" s="23">
        <f t="shared" si="13"/>
        <v>1.6469617407691625E-3</v>
      </c>
      <c r="AS5" s="23">
        <f t="shared" si="13"/>
        <v>1</v>
      </c>
      <c r="AT5" s="18"/>
      <c r="AU5" s="18"/>
      <c r="AV5" s="18"/>
      <c r="AW5" s="18"/>
      <c r="AX5" s="18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</row>
    <row r="6" spans="1:62">
      <c r="A6" s="1">
        <v>39538</v>
      </c>
      <c r="B6">
        <v>-9.4542247696871196E-2</v>
      </c>
      <c r="C6">
        <v>-0.68145357352049596</v>
      </c>
      <c r="D6">
        <v>0.14069021783895999</v>
      </c>
      <c r="E6">
        <v>-0.109486097677952</v>
      </c>
      <c r="F6">
        <v>0.11501722903724799</v>
      </c>
      <c r="G6" s="16">
        <v>9.6958302726864193E-18</v>
      </c>
      <c r="H6" s="16">
        <v>-3.0911534257937398E-16</v>
      </c>
      <c r="I6" s="16">
        <v>1.6357192416178101E-14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6">
        <v>1.5690382029201799E-13</v>
      </c>
      <c r="Q6">
        <v>-7.6086186044821605E-2</v>
      </c>
      <c r="R6">
        <v>0</v>
      </c>
      <c r="S6">
        <v>-0.42528638079395997</v>
      </c>
      <c r="T6">
        <v>3.07490242926996E-2</v>
      </c>
      <c r="U6">
        <v>-1.1003980145650201</v>
      </c>
      <c r="V6">
        <f t="shared" si="1"/>
        <v>-1.1003980145650205</v>
      </c>
      <c r="Y6" s="1">
        <f t="shared" si="2"/>
        <v>39538</v>
      </c>
      <c r="Z6" s="18">
        <f t="shared" si="2"/>
        <v>-9.4542247696871196E-2</v>
      </c>
      <c r="AA6" s="18">
        <f t="shared" si="2"/>
        <v>-0.68145357352049596</v>
      </c>
      <c r="AB6" s="18">
        <f t="shared" si="2"/>
        <v>0.14069021783895999</v>
      </c>
      <c r="AC6" s="18">
        <f t="shared" si="3"/>
        <v>-0.31026915175671199</v>
      </c>
      <c r="AD6" s="18">
        <f t="shared" si="4"/>
        <v>-0.109486097677952</v>
      </c>
      <c r="AE6" s="18">
        <f t="shared" si="5"/>
        <v>-7.6086186044821605E-2</v>
      </c>
      <c r="AF6" s="18">
        <f t="shared" si="6"/>
        <v>9.6958302726864193E-18</v>
      </c>
      <c r="AG6" s="18">
        <f t="shared" si="6"/>
        <v>-3.0911534257937398E-16</v>
      </c>
      <c r="AH6" s="18">
        <f t="shared" si="7"/>
        <v>3.0749024292872861E-2</v>
      </c>
      <c r="AI6" s="18">
        <f t="shared" si="0"/>
        <v>-1.1003980145650201</v>
      </c>
      <c r="AJ6" s="21">
        <f t="shared" si="8"/>
        <v>-0.38635533780153358</v>
      </c>
      <c r="AK6" s="21">
        <f t="shared" si="9"/>
        <v>-0.65024945335948803</v>
      </c>
      <c r="AL6" s="21">
        <f t="shared" si="10"/>
        <v>-9.4542247696871196E-2</v>
      </c>
      <c r="AM6" s="21">
        <f t="shared" si="11"/>
        <v>3.0749024292872861E-2</v>
      </c>
      <c r="AN6" s="21">
        <f t="shared" si="12"/>
        <v>-1.1003980145650198</v>
      </c>
      <c r="AO6" s="23">
        <f t="shared" si="14"/>
        <v>0.32178914324329166</v>
      </c>
      <c r="AP6" s="23">
        <f t="shared" si="13"/>
        <v>0.67233643765420814</v>
      </c>
      <c r="AQ6" s="23">
        <f t="shared" si="13"/>
        <v>4.9195403212830479E-3</v>
      </c>
      <c r="AR6" s="23">
        <f t="shared" si="13"/>
        <v>9.5487878121733229E-4</v>
      </c>
      <c r="AS6" s="23">
        <f t="shared" si="13"/>
        <v>1</v>
      </c>
      <c r="AT6" s="18"/>
      <c r="AU6" s="18"/>
      <c r="AV6" s="18"/>
      <c r="AW6" s="18"/>
      <c r="AX6" s="18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</row>
    <row r="7" spans="1:62">
      <c r="A7" s="1">
        <v>39629</v>
      </c>
      <c r="B7">
        <v>-9.7854644907691302E-2</v>
      </c>
      <c r="C7">
        <v>-0.666296647567858</v>
      </c>
      <c r="D7">
        <v>0.143021395832999</v>
      </c>
      <c r="E7">
        <v>-0.11393175295270599</v>
      </c>
      <c r="F7">
        <v>0.106276941855785</v>
      </c>
      <c r="G7" s="16">
        <v>1.5710799493211001E-16</v>
      </c>
      <c r="H7" s="16">
        <v>6.8567456859447195E-16</v>
      </c>
      <c r="I7" s="16">
        <v>1.7825543304377899E-14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6">
        <v>1.5551937764280699E-13</v>
      </c>
      <c r="Q7">
        <v>-7.9067412144778304E-2</v>
      </c>
      <c r="R7">
        <v>0</v>
      </c>
      <c r="S7">
        <v>-0.49307039385892998</v>
      </c>
      <c r="T7">
        <v>3.0367041153188501E-2</v>
      </c>
      <c r="U7">
        <v>-1.17055547258981</v>
      </c>
      <c r="V7">
        <f t="shared" si="1"/>
        <v>-1.1705554725898171</v>
      </c>
      <c r="Y7" s="1">
        <f t="shared" si="2"/>
        <v>39629</v>
      </c>
      <c r="Z7" s="18">
        <f t="shared" si="2"/>
        <v>-9.7854644907691302E-2</v>
      </c>
      <c r="AA7" s="18">
        <f t="shared" si="2"/>
        <v>-0.666296647567858</v>
      </c>
      <c r="AB7" s="18">
        <f t="shared" si="2"/>
        <v>0.143021395832999</v>
      </c>
      <c r="AC7" s="18">
        <f t="shared" si="3"/>
        <v>-0.38679345200314497</v>
      </c>
      <c r="AD7" s="18">
        <f t="shared" si="4"/>
        <v>-0.11393175295270599</v>
      </c>
      <c r="AE7" s="18">
        <f t="shared" si="5"/>
        <v>-7.9067412144778304E-2</v>
      </c>
      <c r="AF7" s="18">
        <f t="shared" si="6"/>
        <v>1.5710799493211001E-16</v>
      </c>
      <c r="AG7" s="18">
        <f t="shared" si="6"/>
        <v>6.8567456859447195E-16</v>
      </c>
      <c r="AH7" s="18">
        <f t="shared" si="7"/>
        <v>3.0367041153361845E-2</v>
      </c>
      <c r="AI7" s="18">
        <f t="shared" si="0"/>
        <v>-1.1705554725898168</v>
      </c>
      <c r="AJ7" s="21">
        <f t="shared" si="8"/>
        <v>-0.46586086414792327</v>
      </c>
      <c r="AK7" s="21">
        <f t="shared" si="9"/>
        <v>-0.63720700468756497</v>
      </c>
      <c r="AL7" s="21">
        <f t="shared" si="10"/>
        <v>-9.7854644907691302E-2</v>
      </c>
      <c r="AM7" s="21">
        <f t="shared" si="11"/>
        <v>3.0367041153361845E-2</v>
      </c>
      <c r="AN7" s="21">
        <f t="shared" si="12"/>
        <v>-1.1705554725898177</v>
      </c>
      <c r="AO7" s="23">
        <f t="shared" si="14"/>
        <v>1.1332441138087932</v>
      </c>
      <c r="AP7" s="23">
        <f t="shared" si="13"/>
        <v>-0.18590252610510868</v>
      </c>
      <c r="AQ7" s="23">
        <f t="shared" si="13"/>
        <v>4.7213757511700385E-2</v>
      </c>
      <c r="AR7" s="23">
        <f t="shared" si="13"/>
        <v>5.4446547846132096E-3</v>
      </c>
      <c r="AS7" s="23">
        <f t="shared" si="13"/>
        <v>1</v>
      </c>
      <c r="AT7" s="18"/>
      <c r="AU7" s="18"/>
      <c r="AV7" s="18"/>
      <c r="AW7" s="18"/>
      <c r="AX7" s="18"/>
      <c r="AZ7" s="17"/>
      <c r="BA7" s="17"/>
      <c r="BB7" s="17"/>
      <c r="BC7" s="17"/>
      <c r="BD7" s="17"/>
      <c r="BE7" s="17"/>
      <c r="BF7" s="17"/>
      <c r="BG7" s="17"/>
      <c r="BH7" s="17"/>
      <c r="BI7" s="17"/>
    </row>
    <row r="8" spans="1:62">
      <c r="A8" s="1">
        <v>39721</v>
      </c>
      <c r="B8">
        <v>-8.3694545503773005E-2</v>
      </c>
      <c r="C8">
        <v>-0.80494646858027896</v>
      </c>
      <c r="D8">
        <v>8.1173996017254904E-2</v>
      </c>
      <c r="E8">
        <v>-0.116166310851506</v>
      </c>
      <c r="F8">
        <v>0.100591794167625</v>
      </c>
      <c r="G8" s="16">
        <v>-3.5447992945964202E-16</v>
      </c>
      <c r="H8" s="16">
        <v>1.39550553860256E-15</v>
      </c>
      <c r="I8" s="16">
        <v>1.5975286838212799E-14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6">
        <v>1.52259907951758E-13</v>
      </c>
      <c r="Q8">
        <v>-7.3477842749108305E-2</v>
      </c>
      <c r="R8">
        <v>0</v>
      </c>
      <c r="S8">
        <v>-0.57361504932966101</v>
      </c>
      <c r="T8">
        <v>2.9990071617492099E-2</v>
      </c>
      <c r="U8">
        <v>-1.4401443552117801</v>
      </c>
      <c r="V8">
        <f t="shared" si="1"/>
        <v>-1.4401443552117859</v>
      </c>
      <c r="Y8" s="1">
        <f t="shared" si="2"/>
        <v>39721</v>
      </c>
      <c r="Z8" s="18">
        <f t="shared" si="2"/>
        <v>-8.3694545503773005E-2</v>
      </c>
      <c r="AA8" s="18">
        <f t="shared" si="2"/>
        <v>-0.80494646858027896</v>
      </c>
      <c r="AB8" s="18">
        <f t="shared" si="2"/>
        <v>8.1173996017254904E-2</v>
      </c>
      <c r="AC8" s="18">
        <f t="shared" si="3"/>
        <v>-0.47302325516203603</v>
      </c>
      <c r="AD8" s="18">
        <f t="shared" si="4"/>
        <v>-0.116166310851506</v>
      </c>
      <c r="AE8" s="18">
        <f t="shared" si="5"/>
        <v>-7.3477842749108305E-2</v>
      </c>
      <c r="AF8" s="18">
        <f t="shared" si="6"/>
        <v>-3.5447992945964202E-16</v>
      </c>
      <c r="AG8" s="18">
        <f t="shared" si="6"/>
        <v>1.39550553860256E-15</v>
      </c>
      <c r="AH8" s="18">
        <f t="shared" si="7"/>
        <v>2.9990071617660336E-2</v>
      </c>
      <c r="AI8" s="18">
        <f t="shared" si="0"/>
        <v>-1.4401443552117861</v>
      </c>
      <c r="AJ8" s="21">
        <f t="shared" si="8"/>
        <v>-0.54650109791114432</v>
      </c>
      <c r="AK8" s="21">
        <f t="shared" si="9"/>
        <v>-0.83993878341452999</v>
      </c>
      <c r="AL8" s="21">
        <f t="shared" si="10"/>
        <v>-8.3694545503773005E-2</v>
      </c>
      <c r="AM8" s="21">
        <f t="shared" si="11"/>
        <v>2.9990071617660336E-2</v>
      </c>
      <c r="AN8" s="21">
        <f t="shared" si="12"/>
        <v>-1.440144355211787</v>
      </c>
      <c r="AO8" s="23">
        <f t="shared" si="14"/>
        <v>0.29912299416403881</v>
      </c>
      <c r="AP8" s="23">
        <f t="shared" si="13"/>
        <v>0.7520034830636747</v>
      </c>
      <c r="AQ8" s="23">
        <f t="shared" si="13"/>
        <v>-5.2524789843705399E-2</v>
      </c>
      <c r="AR8" s="23">
        <f t="shared" si="13"/>
        <v>1.3983126159920845E-3</v>
      </c>
      <c r="AS8" s="23">
        <f t="shared" si="13"/>
        <v>1</v>
      </c>
      <c r="AT8" s="18"/>
      <c r="AU8" s="18"/>
      <c r="AV8" s="18"/>
      <c r="AW8" s="18"/>
      <c r="AX8" s="18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</row>
    <row r="9" spans="1:62">
      <c r="A9" s="1">
        <v>39813</v>
      </c>
      <c r="B9">
        <v>-5.1162173705283698E-2</v>
      </c>
      <c r="C9">
        <v>-1.4348625525810099</v>
      </c>
      <c r="D9">
        <v>-0.25044652137629397</v>
      </c>
      <c r="E9">
        <v>-0.199745841702548</v>
      </c>
      <c r="F9">
        <v>0.15384260243050699</v>
      </c>
      <c r="G9" s="16">
        <v>1.8820057070423001E-15</v>
      </c>
      <c r="H9" s="16">
        <v>1.8210975872744201E-15</v>
      </c>
      <c r="I9" s="16">
        <v>1.41285204519946E-14</v>
      </c>
      <c r="J9" s="16">
        <v>-5.4457331255156901E-16</v>
      </c>
      <c r="K9" s="16">
        <v>-2.16116390142239E-16</v>
      </c>
      <c r="L9" s="16">
        <v>1.36864102530526E-16</v>
      </c>
      <c r="M9" s="16">
        <v>-1.3785037954398401E-16</v>
      </c>
      <c r="N9" s="16">
        <v>-1.09588044113905E-17</v>
      </c>
      <c r="O9" s="16">
        <v>-4.3720389334595397E-17</v>
      </c>
      <c r="P9" s="16">
        <v>1.5221412784561099E-13</v>
      </c>
      <c r="Q9">
        <v>-2.0281187527067299E-2</v>
      </c>
      <c r="R9">
        <v>0</v>
      </c>
      <c r="S9">
        <v>-0.81453912411113105</v>
      </c>
      <c r="T9">
        <v>2.9618047818741701E-2</v>
      </c>
      <c r="U9">
        <v>-2.5875767507539198</v>
      </c>
      <c r="V9">
        <f t="shared" si="1"/>
        <v>-2.5875767507539158</v>
      </c>
      <c r="Y9" s="1">
        <f t="shared" si="2"/>
        <v>39813</v>
      </c>
      <c r="Z9" s="18">
        <f t="shared" si="2"/>
        <v>-5.1162173705283698E-2</v>
      </c>
      <c r="AA9" s="18">
        <f t="shared" si="2"/>
        <v>-1.4348625525810099</v>
      </c>
      <c r="AB9" s="18">
        <f t="shared" si="2"/>
        <v>-0.25044652137629397</v>
      </c>
      <c r="AC9" s="18">
        <f t="shared" si="3"/>
        <v>-0.66069652168062409</v>
      </c>
      <c r="AD9" s="18">
        <f t="shared" si="4"/>
        <v>-0.199745841702548</v>
      </c>
      <c r="AE9" s="18">
        <f t="shared" si="5"/>
        <v>-2.0281187527067299E-2</v>
      </c>
      <c r="AF9" s="18">
        <f t="shared" si="6"/>
        <v>1.8820057070423001E-15</v>
      </c>
      <c r="AG9" s="18">
        <f t="shared" si="6"/>
        <v>1.8210975872744201E-15</v>
      </c>
      <c r="AH9" s="18">
        <f t="shared" si="7"/>
        <v>2.9618047818907225E-2</v>
      </c>
      <c r="AI9" s="18">
        <f t="shared" si="0"/>
        <v>-2.5875767507539167</v>
      </c>
      <c r="AJ9" s="21">
        <f t="shared" si="8"/>
        <v>-0.68097770920769141</v>
      </c>
      <c r="AK9" s="21">
        <f t="shared" si="9"/>
        <v>-1.8850549156598519</v>
      </c>
      <c r="AL9" s="21">
        <f t="shared" si="10"/>
        <v>-5.1162173705283698E-2</v>
      </c>
      <c r="AM9" s="21">
        <f t="shared" si="11"/>
        <v>2.9618047818907225E-2</v>
      </c>
      <c r="AN9" s="21">
        <f t="shared" si="12"/>
        <v>-2.5875767507539198</v>
      </c>
      <c r="AO9" s="23">
        <f t="shared" si="14"/>
        <v>0.11719785132352856</v>
      </c>
      <c r="AP9" s="23">
        <f t="shared" si="13"/>
        <v>0.91083024699815185</v>
      </c>
      <c r="AQ9" s="23">
        <f t="shared" si="13"/>
        <v>-2.835232116931698E-2</v>
      </c>
      <c r="AR9" s="23">
        <f t="shared" si="13"/>
        <v>3.2422284763656119E-4</v>
      </c>
      <c r="AS9" s="23">
        <f t="shared" si="13"/>
        <v>1</v>
      </c>
      <c r="AT9" s="18"/>
      <c r="AU9" s="18"/>
      <c r="AV9" s="18"/>
      <c r="AW9" s="18"/>
      <c r="AX9" s="18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</row>
    <row r="10" spans="1:62">
      <c r="A10" s="1">
        <v>39903</v>
      </c>
      <c r="B10">
        <v>-3.7464436438336302E-2</v>
      </c>
      <c r="C10">
        <v>-1.22032408378082</v>
      </c>
      <c r="D10">
        <v>-0.18175419755265901</v>
      </c>
      <c r="E10">
        <v>-0.24990048711444601</v>
      </c>
      <c r="F10">
        <v>0.136197960970381</v>
      </c>
      <c r="G10" s="16">
        <v>2.1298367857910398E-15</v>
      </c>
      <c r="H10" s="16">
        <v>3.9846043693999302E-15</v>
      </c>
      <c r="I10" s="16">
        <v>1.0352372341146699E-14</v>
      </c>
      <c r="J10" s="16">
        <v>-1.07551729904995E-15</v>
      </c>
      <c r="K10" s="16">
        <v>-4.33619777527363E-16</v>
      </c>
      <c r="L10" s="16">
        <v>-2.8013837238308702E-16</v>
      </c>
      <c r="M10" s="16">
        <v>-3.9365194984744198E-16</v>
      </c>
      <c r="N10" s="16">
        <v>-2.3549082430310199E-16</v>
      </c>
      <c r="O10" s="16">
        <v>-1.5707527669261799E-16</v>
      </c>
      <c r="P10" s="16">
        <v>1.5336969922766401E-13</v>
      </c>
      <c r="Q10">
        <v>-9.5038465573967196E-2</v>
      </c>
      <c r="R10">
        <v>0</v>
      </c>
      <c r="S10">
        <v>-0.82281478508311401</v>
      </c>
      <c r="T10">
        <v>2.9250902769841498E-2</v>
      </c>
      <c r="U10">
        <v>-2.4418475918029499</v>
      </c>
      <c r="V10">
        <f t="shared" si="1"/>
        <v>-2.441847591802953</v>
      </c>
      <c r="Y10" s="1">
        <f t="shared" si="2"/>
        <v>39903</v>
      </c>
      <c r="Z10" s="18">
        <f t="shared" si="2"/>
        <v>-3.7464436438336302E-2</v>
      </c>
      <c r="AA10" s="18">
        <f t="shared" si="2"/>
        <v>-1.22032408378082</v>
      </c>
      <c r="AB10" s="18">
        <f t="shared" si="2"/>
        <v>-0.18175419755265901</v>
      </c>
      <c r="AC10" s="18">
        <f t="shared" si="3"/>
        <v>-0.68661682411273306</v>
      </c>
      <c r="AD10" s="18">
        <f t="shared" si="4"/>
        <v>-0.24990048711444601</v>
      </c>
      <c r="AE10" s="18">
        <f t="shared" si="5"/>
        <v>-9.5038465573967196E-2</v>
      </c>
      <c r="AF10" s="18">
        <f t="shared" si="6"/>
        <v>2.1298367857910398E-15</v>
      </c>
      <c r="AG10" s="18">
        <f t="shared" si="6"/>
        <v>3.9846043693999302E-15</v>
      </c>
      <c r="AH10" s="18">
        <f t="shared" si="7"/>
        <v>2.9250902770002647E-2</v>
      </c>
      <c r="AI10" s="18">
        <f t="shared" si="0"/>
        <v>-2.4418475918029525</v>
      </c>
      <c r="AJ10" s="21">
        <f t="shared" si="8"/>
        <v>-0.78165528968670028</v>
      </c>
      <c r="AK10" s="21">
        <f t="shared" si="9"/>
        <v>-1.651978768447925</v>
      </c>
      <c r="AL10" s="21">
        <f t="shared" si="10"/>
        <v>-3.7464436438336302E-2</v>
      </c>
      <c r="AM10" s="21">
        <f t="shared" si="11"/>
        <v>2.9250902770002647E-2</v>
      </c>
      <c r="AN10" s="21">
        <f t="shared" si="12"/>
        <v>-2.4418475918029592</v>
      </c>
      <c r="AO10" s="23">
        <f t="shared" si="14"/>
        <v>-0.69085405559012347</v>
      </c>
      <c r="AP10" s="23">
        <f t="shared" si="13"/>
        <v>1.5993789361699362</v>
      </c>
      <c r="AQ10" s="23">
        <f t="shared" si="13"/>
        <v>9.3994485150064089E-2</v>
      </c>
      <c r="AR10" s="23">
        <f t="shared" si="13"/>
        <v>-2.5193657298751429E-3</v>
      </c>
      <c r="AS10" s="23">
        <f t="shared" si="13"/>
        <v>1</v>
      </c>
      <c r="AT10" s="18"/>
      <c r="AU10" s="18"/>
      <c r="AV10" s="18"/>
      <c r="AW10" s="18"/>
      <c r="AX10" s="18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</row>
    <row r="11" spans="1:62">
      <c r="A11" s="1">
        <v>39994</v>
      </c>
      <c r="B11">
        <v>-2.64737763419211E-2</v>
      </c>
      <c r="C11">
        <v>-0.99360084831872397</v>
      </c>
      <c r="D11">
        <v>-0.104578481002988</v>
      </c>
      <c r="E11">
        <v>-0.18003742541470899</v>
      </c>
      <c r="F11">
        <v>9.0604717257663794E-2</v>
      </c>
      <c r="G11" s="16">
        <v>1.87539003982617E-15</v>
      </c>
      <c r="H11" s="16">
        <v>3.6850300896788798E-15</v>
      </c>
      <c r="I11" s="16">
        <v>8.3641689614106101E-15</v>
      </c>
      <c r="J11" s="16">
        <v>-1.2011700623062001E-15</v>
      </c>
      <c r="K11" s="16">
        <v>-7.9411365822820197E-16</v>
      </c>
      <c r="L11" s="16">
        <v>-5.4702721735976E-16</v>
      </c>
      <c r="M11" s="16">
        <v>-7.1514747794106205E-16</v>
      </c>
      <c r="N11" s="16">
        <v>-5.6991559288159303E-16</v>
      </c>
      <c r="O11" s="16">
        <v>-4.56355770976897E-16</v>
      </c>
      <c r="P11" s="16">
        <v>1.4886766780789499E-13</v>
      </c>
      <c r="Q11">
        <v>-0.100501557072669</v>
      </c>
      <c r="R11">
        <v>0</v>
      </c>
      <c r="S11">
        <v>-0.68818054548295904</v>
      </c>
      <c r="T11">
        <v>2.8888570354481401E-2</v>
      </c>
      <c r="U11">
        <v>-1.9738793460216699</v>
      </c>
      <c r="V11">
        <f t="shared" si="1"/>
        <v>-1.9738793460216664</v>
      </c>
      <c r="Y11" s="1">
        <f t="shared" si="2"/>
        <v>39994</v>
      </c>
      <c r="Z11" s="18">
        <f t="shared" si="2"/>
        <v>-2.64737763419211E-2</v>
      </c>
      <c r="AA11" s="18">
        <f t="shared" si="2"/>
        <v>-0.99360084831872397</v>
      </c>
      <c r="AB11" s="18">
        <f t="shared" si="2"/>
        <v>-0.104578481002988</v>
      </c>
      <c r="AC11" s="18">
        <f t="shared" si="3"/>
        <v>-0.5975758282252952</v>
      </c>
      <c r="AD11" s="18">
        <f t="shared" si="4"/>
        <v>-0.18003742541470899</v>
      </c>
      <c r="AE11" s="18">
        <f t="shared" si="5"/>
        <v>-0.100501557072669</v>
      </c>
      <c r="AF11" s="18">
        <f t="shared" si="6"/>
        <v>1.87539003982617E-15</v>
      </c>
      <c r="AG11" s="18">
        <f t="shared" si="6"/>
        <v>3.6850300896788798E-15</v>
      </c>
      <c r="AH11" s="18">
        <f t="shared" si="7"/>
        <v>2.8888570354634348E-2</v>
      </c>
      <c r="AI11" s="18">
        <f t="shared" si="0"/>
        <v>-1.9738793460216666</v>
      </c>
      <c r="AJ11" s="21">
        <f t="shared" si="8"/>
        <v>-0.69807738529796426</v>
      </c>
      <c r="AK11" s="21">
        <f t="shared" si="9"/>
        <v>-1.2782167547364209</v>
      </c>
      <c r="AL11" s="21">
        <f t="shared" si="10"/>
        <v>-2.64737763419211E-2</v>
      </c>
      <c r="AM11" s="21">
        <f t="shared" si="11"/>
        <v>2.8888570354634348E-2</v>
      </c>
      <c r="AN11" s="21">
        <f t="shared" si="12"/>
        <v>-1.9738793460216719</v>
      </c>
      <c r="AO11" s="23">
        <f t="shared" si="14"/>
        <v>0.17859738378017542</v>
      </c>
      <c r="AP11" s="23">
        <f t="shared" si="13"/>
        <v>0.79869097333195549</v>
      </c>
      <c r="AQ11" s="23">
        <f t="shared" si="13"/>
        <v>2.3485909985336631E-2</v>
      </c>
      <c r="AR11" s="23">
        <f t="shared" si="13"/>
        <v>-7.7426709746806371E-4</v>
      </c>
      <c r="AS11" s="23">
        <f t="shared" si="13"/>
        <v>1</v>
      </c>
      <c r="AT11" s="18"/>
      <c r="AU11" s="18"/>
      <c r="AV11" s="18"/>
      <c r="AW11" s="18"/>
      <c r="AX11" s="18"/>
      <c r="AZ11" s="17"/>
      <c r="BA11" s="17"/>
      <c r="BB11" s="17"/>
      <c r="BC11" s="17"/>
      <c r="BD11" s="17"/>
      <c r="BE11" s="17"/>
      <c r="BF11" s="17"/>
      <c r="BG11" s="17"/>
      <c r="BH11" s="17"/>
      <c r="BI11" s="17"/>
    </row>
    <row r="12" spans="1:62">
      <c r="A12" s="1">
        <v>40086</v>
      </c>
      <c r="B12">
        <v>-4.33175668424031E-2</v>
      </c>
      <c r="C12">
        <v>-0.68899371157153999</v>
      </c>
      <c r="D12">
        <v>3.3900906970862899E-2</v>
      </c>
      <c r="E12">
        <v>-8.24370851725163E-2</v>
      </c>
      <c r="F12">
        <v>6.1241773204607899E-2</v>
      </c>
      <c r="G12" s="16">
        <v>1.59563076971597E-15</v>
      </c>
      <c r="H12" s="16">
        <v>3.96618183425944E-15</v>
      </c>
      <c r="I12" s="16">
        <v>8.0421596428150902E-15</v>
      </c>
      <c r="J12" s="16">
        <v>-1.46222540962356E-15</v>
      </c>
      <c r="K12" s="16">
        <v>-1.0238026505568199E-15</v>
      </c>
      <c r="L12" s="16">
        <v>-8.4425511340252198E-16</v>
      </c>
      <c r="M12" s="16">
        <v>-1.04599585024158E-15</v>
      </c>
      <c r="N12" s="16">
        <v>-9.0225640846434701E-16</v>
      </c>
      <c r="O12" s="16">
        <v>-4.95093324717461E-16</v>
      </c>
      <c r="P12" s="16">
        <v>1.4274200723716201E-13</v>
      </c>
      <c r="Q12">
        <v>-0.138065073654387</v>
      </c>
      <c r="R12">
        <v>0</v>
      </c>
      <c r="S12">
        <v>-0.60241172642162499</v>
      </c>
      <c r="T12">
        <v>2.8530985318160298E-2</v>
      </c>
      <c r="U12">
        <v>-1.4315514981686901</v>
      </c>
      <c r="V12">
        <f t="shared" si="1"/>
        <v>-1.4315514981686897</v>
      </c>
      <c r="Y12" s="1">
        <f t="shared" si="2"/>
        <v>40086</v>
      </c>
      <c r="Z12" s="18">
        <f t="shared" si="2"/>
        <v>-4.33175668424031E-2</v>
      </c>
      <c r="AA12" s="18">
        <f t="shared" si="2"/>
        <v>-0.68899371157153999</v>
      </c>
      <c r="AB12" s="18">
        <f t="shared" si="2"/>
        <v>3.3900906970862899E-2</v>
      </c>
      <c r="AC12" s="18">
        <f t="shared" si="3"/>
        <v>-0.54116995321701711</v>
      </c>
      <c r="AD12" s="18">
        <f t="shared" si="4"/>
        <v>-8.24370851725163E-2</v>
      </c>
      <c r="AE12" s="18">
        <f t="shared" si="5"/>
        <v>-0.138065073654387</v>
      </c>
      <c r="AF12" s="18">
        <f t="shared" si="6"/>
        <v>1.59563076971597E-15</v>
      </c>
      <c r="AG12" s="18">
        <f t="shared" si="6"/>
        <v>3.96618183425944E-15</v>
      </c>
      <c r="AH12" s="18">
        <f t="shared" si="7"/>
        <v>2.8530985318305314E-2</v>
      </c>
      <c r="AI12" s="18">
        <f t="shared" si="0"/>
        <v>-1.4315514981686894</v>
      </c>
      <c r="AJ12" s="21">
        <f t="shared" si="8"/>
        <v>-0.67923502687140414</v>
      </c>
      <c r="AK12" s="21">
        <f t="shared" si="9"/>
        <v>-0.73752988977319345</v>
      </c>
      <c r="AL12" s="21">
        <f t="shared" si="10"/>
        <v>-4.33175668424031E-2</v>
      </c>
      <c r="AM12" s="21">
        <f t="shared" si="11"/>
        <v>2.8530985318305314E-2</v>
      </c>
      <c r="AN12" s="21">
        <f t="shared" si="12"/>
        <v>-1.4315514981686954</v>
      </c>
      <c r="AO12" s="23">
        <f t="shared" si="14"/>
        <v>3.4743483118477504E-2</v>
      </c>
      <c r="AP12" s="23">
        <f t="shared" si="13"/>
        <v>0.99697418656215886</v>
      </c>
      <c r="AQ12" s="23">
        <f t="shared" si="13"/>
        <v>-3.1058317523551367E-2</v>
      </c>
      <c r="AR12" s="23">
        <f t="shared" si="13"/>
        <v>-6.5935215708483102E-4</v>
      </c>
      <c r="AS12" s="23">
        <f t="shared" si="13"/>
        <v>1</v>
      </c>
      <c r="AT12" s="18"/>
      <c r="AU12" s="18"/>
      <c r="AV12" s="18"/>
      <c r="AW12" s="18"/>
      <c r="AX12" s="18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</row>
    <row r="13" spans="1:62">
      <c r="A13" s="1">
        <v>40178</v>
      </c>
      <c r="B13">
        <v>-3.0099007684472E-2</v>
      </c>
      <c r="C13">
        <v>-0.60245974479715503</v>
      </c>
      <c r="D13">
        <v>6.09114293776674E-2</v>
      </c>
      <c r="E13">
        <v>-2.1856783957947899E-2</v>
      </c>
      <c r="F13">
        <v>7.8641998639801698E-4</v>
      </c>
      <c r="G13" s="16">
        <v>3.9066384251192198E-16</v>
      </c>
      <c r="H13" s="16">
        <v>4.4551475393455699E-15</v>
      </c>
      <c r="I13" s="16">
        <v>6.2207740500622297E-15</v>
      </c>
      <c r="J13" s="16">
        <v>-1.75555050950125E-15</v>
      </c>
      <c r="K13" s="16">
        <v>-1.3605621286311699E-15</v>
      </c>
      <c r="L13" s="16">
        <v>-1.16811699370988E-15</v>
      </c>
      <c r="M13" s="16">
        <v>-1.34502766510533E-15</v>
      </c>
      <c r="N13" s="16">
        <v>-9.3612443113292309E-16</v>
      </c>
      <c r="O13" s="16">
        <v>-1.0425317995976299E-15</v>
      </c>
      <c r="P13" s="16">
        <v>1.35912772964568E-13</v>
      </c>
      <c r="Q13">
        <v>-0.122545870815777</v>
      </c>
      <c r="R13">
        <v>0</v>
      </c>
      <c r="S13">
        <v>-0.48058537595143203</v>
      </c>
      <c r="T13">
        <v>2.8178083259223899E-2</v>
      </c>
      <c r="U13">
        <v>-1.16767085058335</v>
      </c>
      <c r="V13">
        <f t="shared" si="1"/>
        <v>-1.1676708505833551</v>
      </c>
      <c r="Y13" s="1">
        <f t="shared" si="2"/>
        <v>40178</v>
      </c>
      <c r="Z13" s="18">
        <f t="shared" si="2"/>
        <v>-3.0099007684472E-2</v>
      </c>
      <c r="AA13" s="18">
        <f t="shared" si="2"/>
        <v>-0.60245974479715503</v>
      </c>
      <c r="AB13" s="18">
        <f t="shared" si="2"/>
        <v>6.09114293776674E-2</v>
      </c>
      <c r="AC13" s="18">
        <f t="shared" si="3"/>
        <v>-0.47979895596503402</v>
      </c>
      <c r="AD13" s="18">
        <f t="shared" si="4"/>
        <v>-2.1856783957947899E-2</v>
      </c>
      <c r="AE13" s="18">
        <f t="shared" si="5"/>
        <v>-0.122545870815777</v>
      </c>
      <c r="AF13" s="18">
        <f t="shared" si="6"/>
        <v>3.9066384251192198E-16</v>
      </c>
      <c r="AG13" s="18">
        <f t="shared" si="6"/>
        <v>4.4551475393455699E-15</v>
      </c>
      <c r="AH13" s="18">
        <f t="shared" si="7"/>
        <v>2.8178083259358423E-2</v>
      </c>
      <c r="AI13" s="18">
        <f t="shared" si="0"/>
        <v>-1.1676708505833555</v>
      </c>
      <c r="AJ13" s="21">
        <f t="shared" si="8"/>
        <v>-0.60234482678081103</v>
      </c>
      <c r="AK13" s="21">
        <f t="shared" si="9"/>
        <v>-0.56340509937743555</v>
      </c>
      <c r="AL13" s="21">
        <f t="shared" si="10"/>
        <v>-3.0099007684472E-2</v>
      </c>
      <c r="AM13" s="21">
        <f t="shared" si="11"/>
        <v>2.8178083259358423E-2</v>
      </c>
      <c r="AN13" s="21">
        <f t="shared" si="12"/>
        <v>-1.1676708505833602</v>
      </c>
      <c r="AO13" s="23">
        <f t="shared" si="14"/>
        <v>0.29138248975127251</v>
      </c>
      <c r="AP13" s="23">
        <f t="shared" si="13"/>
        <v>0.65986191859502852</v>
      </c>
      <c r="AQ13" s="23">
        <f t="shared" si="13"/>
        <v>5.0092946485044552E-2</v>
      </c>
      <c r="AR13" s="23">
        <f t="shared" si="13"/>
        <v>-1.337354831345742E-3</v>
      </c>
      <c r="AS13" s="23">
        <f t="shared" si="13"/>
        <v>1</v>
      </c>
      <c r="AT13" s="18"/>
      <c r="AU13" s="18"/>
      <c r="AV13" s="18"/>
      <c r="AW13" s="18"/>
      <c r="AX13" s="18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</row>
    <row r="14" spans="1:62">
      <c r="A14" s="1">
        <v>40268</v>
      </c>
      <c r="B14">
        <v>-3.1649797445328302E-2</v>
      </c>
      <c r="C14">
        <v>-0.46842204801781701</v>
      </c>
      <c r="D14">
        <v>0.124013420035627</v>
      </c>
      <c r="E14">
        <v>-4.45041979082458E-2</v>
      </c>
      <c r="F14">
        <v>-1.2096584156413201E-2</v>
      </c>
      <c r="G14" s="16">
        <v>4.6556230746414597E-16</v>
      </c>
      <c r="H14" s="16">
        <v>5.8434920144823E-15</v>
      </c>
      <c r="I14" s="16">
        <v>5.8218776954465003E-15</v>
      </c>
      <c r="J14" s="16">
        <v>-1.8572437514583E-15</v>
      </c>
      <c r="K14" s="16">
        <v>-1.46894115146992E-15</v>
      </c>
      <c r="L14" s="16">
        <v>-1.22987058397615E-15</v>
      </c>
      <c r="M14" s="16">
        <v>-1.1325430805426999E-15</v>
      </c>
      <c r="N14" s="16">
        <v>-1.1120109535229001E-15</v>
      </c>
      <c r="O14" s="16">
        <v>-1.38953864678458E-15</v>
      </c>
      <c r="P14" s="16">
        <v>1.36621164920324E-13</v>
      </c>
      <c r="Q14">
        <v>-0.162006547988397</v>
      </c>
      <c r="R14">
        <v>0</v>
      </c>
      <c r="S14">
        <v>-0.59961400955792898</v>
      </c>
      <c r="T14">
        <v>2.78298006199184E-2</v>
      </c>
      <c r="U14">
        <v>-1.1664499644184401</v>
      </c>
      <c r="V14">
        <f t="shared" si="1"/>
        <v>-1.1664499644184443</v>
      </c>
      <c r="Y14" s="1">
        <f t="shared" si="2"/>
        <v>40268</v>
      </c>
      <c r="Z14" s="18">
        <f t="shared" si="2"/>
        <v>-3.1649797445328302E-2</v>
      </c>
      <c r="AA14" s="18">
        <f t="shared" si="2"/>
        <v>-0.46842204801781701</v>
      </c>
      <c r="AB14" s="18">
        <f t="shared" si="2"/>
        <v>0.124013420035627</v>
      </c>
      <c r="AC14" s="18">
        <f t="shared" si="3"/>
        <v>-0.61171059371434222</v>
      </c>
      <c r="AD14" s="18">
        <f t="shared" si="4"/>
        <v>-4.45041979082458E-2</v>
      </c>
      <c r="AE14" s="18">
        <f t="shared" si="5"/>
        <v>-0.162006547988397</v>
      </c>
      <c r="AF14" s="18">
        <f t="shared" si="6"/>
        <v>4.6556230746414597E-16</v>
      </c>
      <c r="AG14" s="18">
        <f t="shared" si="6"/>
        <v>5.8434920144823E-15</v>
      </c>
      <c r="AH14" s="18">
        <f t="shared" si="7"/>
        <v>2.7829800620052653E-2</v>
      </c>
      <c r="AI14" s="18">
        <f t="shared" si="0"/>
        <v>-1.1664499644184445</v>
      </c>
      <c r="AJ14" s="21">
        <f t="shared" si="8"/>
        <v>-0.7737171417027392</v>
      </c>
      <c r="AK14" s="21">
        <f t="shared" si="9"/>
        <v>-0.3889128258904358</v>
      </c>
      <c r="AL14" s="21">
        <f t="shared" si="10"/>
        <v>-3.1649797445328302E-2</v>
      </c>
      <c r="AM14" s="21">
        <f t="shared" si="11"/>
        <v>2.7829800620052653E-2</v>
      </c>
      <c r="AN14" s="21">
        <f t="shared" si="12"/>
        <v>-1.1664499644184507</v>
      </c>
      <c r="AO14" s="23">
        <f t="shared" si="14"/>
        <v>-140.36715284969929</v>
      </c>
      <c r="AP14" s="23">
        <f t="shared" si="13"/>
        <v>142.92263972042076</v>
      </c>
      <c r="AQ14" s="23">
        <f t="shared" si="13"/>
        <v>-1.2702165078357801</v>
      </c>
      <c r="AR14" s="23">
        <f t="shared" si="13"/>
        <v>-0.28527036288563451</v>
      </c>
      <c r="AS14" s="23">
        <f t="shared" si="13"/>
        <v>1</v>
      </c>
      <c r="AT14" s="18"/>
      <c r="AU14" s="18"/>
      <c r="AV14" s="18"/>
      <c r="AW14" s="18"/>
      <c r="AX14" s="18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</row>
    <row r="15" spans="1:62">
      <c r="A15" s="1">
        <v>40359</v>
      </c>
      <c r="B15">
        <v>-3.1615645625158999E-2</v>
      </c>
      <c r="C15">
        <v>-0.54831253436719896</v>
      </c>
      <c r="D15">
        <v>4.4095324864127601E-2</v>
      </c>
      <c r="E15">
        <v>1.74160616301348E-3</v>
      </c>
      <c r="F15">
        <v>-1.5743722750366E-2</v>
      </c>
      <c r="G15" s="16">
        <v>5.21522787382365E-16</v>
      </c>
      <c r="H15" s="16">
        <v>6.42327760641727E-15</v>
      </c>
      <c r="I15" s="16">
        <v>6.9284623129074701E-15</v>
      </c>
      <c r="J15" s="16">
        <v>-1.5819030785438899E-15</v>
      </c>
      <c r="K15" s="16">
        <v>-1.2089366854701701E-15</v>
      </c>
      <c r="L15" s="16">
        <v>-8.2785427453929601E-16</v>
      </c>
      <c r="M15" s="16">
        <v>-1.1647148705575001E-15</v>
      </c>
      <c r="N15" s="16">
        <v>-1.41318190585029E-15</v>
      </c>
      <c r="O15" s="16">
        <v>-1.6165319807233E-15</v>
      </c>
      <c r="P15" s="16">
        <v>1.3318595706137999E-13</v>
      </c>
      <c r="Q15">
        <v>-0.113842815197804</v>
      </c>
      <c r="R15">
        <v>0</v>
      </c>
      <c r="S15">
        <v>-0.69204424444071</v>
      </c>
      <c r="T15">
        <v>2.7486074677463401E-2</v>
      </c>
      <c r="U15">
        <v>-1.3282359566764901</v>
      </c>
      <c r="V15">
        <f t="shared" si="1"/>
        <v>-1.3282359566764941</v>
      </c>
      <c r="Y15" s="1">
        <f t="shared" si="2"/>
        <v>40359</v>
      </c>
      <c r="Z15" s="18">
        <f t="shared" si="2"/>
        <v>-3.1615645625158999E-2</v>
      </c>
      <c r="AA15" s="18">
        <f t="shared" si="2"/>
        <v>-0.54831253436719896</v>
      </c>
      <c r="AB15" s="18">
        <f t="shared" si="2"/>
        <v>4.4095324864127601E-2</v>
      </c>
      <c r="AC15" s="18">
        <f t="shared" si="3"/>
        <v>-0.70778796719107595</v>
      </c>
      <c r="AD15" s="18">
        <f t="shared" si="4"/>
        <v>1.74160616301348E-3</v>
      </c>
      <c r="AE15" s="18">
        <f t="shared" si="5"/>
        <v>-0.113842815197804</v>
      </c>
      <c r="AF15" s="18">
        <f t="shared" si="6"/>
        <v>5.21522787382365E-16</v>
      </c>
      <c r="AG15" s="18">
        <f t="shared" si="6"/>
        <v>6.42327760641727E-15</v>
      </c>
      <c r="AH15" s="18">
        <f t="shared" si="7"/>
        <v>2.7486074677595701E-2</v>
      </c>
      <c r="AI15" s="18">
        <f t="shared" si="0"/>
        <v>-1.3282359566764941</v>
      </c>
      <c r="AJ15" s="21">
        <f t="shared" si="8"/>
        <v>-0.82163078238887999</v>
      </c>
      <c r="AK15" s="21">
        <f t="shared" si="9"/>
        <v>-0.50247560334005792</v>
      </c>
      <c r="AL15" s="21">
        <f t="shared" si="10"/>
        <v>-3.1615645625158999E-2</v>
      </c>
      <c r="AM15" s="21">
        <f t="shared" si="11"/>
        <v>2.7486074677595701E-2</v>
      </c>
      <c r="AN15" s="21">
        <f t="shared" si="12"/>
        <v>-1.3282359566765012</v>
      </c>
      <c r="AO15" s="23">
        <f t="shared" si="14"/>
        <v>0.29615444463027429</v>
      </c>
      <c r="AP15" s="23">
        <f t="shared" si="13"/>
        <v>0.70193207622380693</v>
      </c>
      <c r="AQ15" s="23">
        <f t="shared" si="13"/>
        <v>-2.1109256550981925E-4</v>
      </c>
      <c r="AR15" s="23">
        <f t="shared" si="13"/>
        <v>2.1245717114291678E-3</v>
      </c>
      <c r="AS15" s="23">
        <f t="shared" si="13"/>
        <v>1</v>
      </c>
      <c r="AT15" s="18"/>
      <c r="AU15" s="18"/>
      <c r="AV15" s="18"/>
      <c r="AW15" s="18"/>
      <c r="AX15" s="18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</row>
    <row r="16" spans="1:62">
      <c r="A16" s="1">
        <v>40451</v>
      </c>
      <c r="B16">
        <v>-2.1774607847629E-2</v>
      </c>
      <c r="C16">
        <v>-0.64699129918790999</v>
      </c>
      <c r="D16">
        <v>2.6367831959021301E-2</v>
      </c>
      <c r="E16">
        <v>-5.6494932586814997E-2</v>
      </c>
      <c r="F16">
        <v>-4.4580074322302397E-2</v>
      </c>
      <c r="G16" s="16">
        <v>9.7371559294166407E-16</v>
      </c>
      <c r="H16" s="16">
        <v>7.1491412984076604E-15</v>
      </c>
      <c r="I16" s="16">
        <v>6.4736127538416597E-15</v>
      </c>
      <c r="J16" s="16">
        <v>-1.6404168278082199E-15</v>
      </c>
      <c r="K16" s="16">
        <v>-1.0732629630185E-15</v>
      </c>
      <c r="L16" s="16">
        <v>-9.9429347219321199E-16</v>
      </c>
      <c r="M16" s="16">
        <v>-1.4480528816524901E-15</v>
      </c>
      <c r="N16" s="16">
        <v>-1.50668381506842E-15</v>
      </c>
      <c r="O16" s="16">
        <v>-1.2340487415417301E-15</v>
      </c>
      <c r="P16" s="16">
        <v>1.31998282104199E-13</v>
      </c>
      <c r="Q16">
        <v>-0.150012718937128</v>
      </c>
      <c r="R16">
        <v>0</v>
      </c>
      <c r="S16">
        <v>-0.63058054788968898</v>
      </c>
      <c r="T16">
        <v>2.7146843535144599E-2</v>
      </c>
      <c r="U16">
        <v>-1.49691950527716</v>
      </c>
      <c r="V16">
        <f t="shared" si="1"/>
        <v>-1.4969195052771691</v>
      </c>
      <c r="Y16" s="1">
        <f t="shared" si="2"/>
        <v>40451</v>
      </c>
      <c r="Z16" s="18">
        <f t="shared" si="2"/>
        <v>-2.1774607847629E-2</v>
      </c>
      <c r="AA16" s="18">
        <f t="shared" si="2"/>
        <v>-0.64699129918790999</v>
      </c>
      <c r="AB16" s="18">
        <f t="shared" si="2"/>
        <v>2.6367831959021301E-2</v>
      </c>
      <c r="AC16" s="18">
        <f t="shared" si="3"/>
        <v>-0.67516062221199136</v>
      </c>
      <c r="AD16" s="18">
        <f t="shared" si="4"/>
        <v>-5.6494932586814997E-2</v>
      </c>
      <c r="AE16" s="18">
        <f t="shared" si="5"/>
        <v>-0.150012718937128</v>
      </c>
      <c r="AF16" s="18">
        <f t="shared" si="6"/>
        <v>9.7371559294166407E-16</v>
      </c>
      <c r="AG16" s="18">
        <f t="shared" si="6"/>
        <v>7.1491412984076604E-15</v>
      </c>
      <c r="AH16" s="18">
        <f t="shared" si="7"/>
        <v>2.7146843535275175E-2</v>
      </c>
      <c r="AI16" s="18">
        <f t="shared" si="0"/>
        <v>-1.4969195052771691</v>
      </c>
      <c r="AJ16" s="21">
        <f t="shared" si="8"/>
        <v>-0.82517334114911933</v>
      </c>
      <c r="AK16" s="21">
        <f t="shared" si="9"/>
        <v>-0.67711839981570376</v>
      </c>
      <c r="AL16" s="21">
        <f t="shared" si="10"/>
        <v>-2.1774607847629E-2</v>
      </c>
      <c r="AM16" s="21">
        <f t="shared" si="11"/>
        <v>2.7146843535275175E-2</v>
      </c>
      <c r="AN16" s="21">
        <f t="shared" si="12"/>
        <v>-1.4969195052771771</v>
      </c>
      <c r="AO16" s="23">
        <f t="shared" si="14"/>
        <v>2.1001210785680315E-2</v>
      </c>
      <c r="AP16" s="23">
        <f t="shared" si="13"/>
        <v>1.0353279731450116</v>
      </c>
      <c r="AQ16" s="23">
        <f t="shared" si="13"/>
        <v>-5.8340234475542485E-2</v>
      </c>
      <c r="AR16" s="23">
        <f t="shared" si="13"/>
        <v>2.0110505448494367E-3</v>
      </c>
      <c r="AS16" s="23">
        <f t="shared" si="13"/>
        <v>1</v>
      </c>
      <c r="AT16" s="18"/>
      <c r="AU16" s="18"/>
      <c r="AV16" s="18"/>
      <c r="AW16" s="18"/>
      <c r="AX16" s="18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</row>
    <row r="17" spans="1:87">
      <c r="A17" s="1">
        <v>40543</v>
      </c>
      <c r="B17">
        <v>-4.3319194618868302E-2</v>
      </c>
      <c r="C17">
        <v>-0.64320730083890298</v>
      </c>
      <c r="D17">
        <v>7.2999260802330601E-2</v>
      </c>
      <c r="E17">
        <v>-1.25136706536238E-2</v>
      </c>
      <c r="F17">
        <v>-6.0341224598345997E-2</v>
      </c>
      <c r="G17" s="16">
        <v>9.4346117391533305E-17</v>
      </c>
      <c r="H17" s="16">
        <v>8.0498173325317994E-15</v>
      </c>
      <c r="I17" s="16">
        <v>5.82288800092194E-15</v>
      </c>
      <c r="J17" s="16">
        <v>-1.5494796963376501E-15</v>
      </c>
      <c r="K17" s="16">
        <v>-1.2689790451136701E-15</v>
      </c>
      <c r="L17" s="16">
        <v>-1.3254204863773301E-15</v>
      </c>
      <c r="M17" s="16">
        <v>-1.6763826077398399E-15</v>
      </c>
      <c r="N17" s="16">
        <v>-1.40614415398321E-15</v>
      </c>
      <c r="O17" s="16">
        <v>-1.58426178328732E-15</v>
      </c>
      <c r="P17" s="16">
        <v>1.28716824898122E-13</v>
      </c>
      <c r="Q17">
        <v>-0.12093770156528</v>
      </c>
      <c r="R17">
        <v>0</v>
      </c>
      <c r="S17">
        <v>-0.60192700590214998</v>
      </c>
      <c r="T17">
        <v>2.68120461134304E-2</v>
      </c>
      <c r="U17">
        <v>-1.38243479126127</v>
      </c>
      <c r="V17">
        <f t="shared" si="1"/>
        <v>-1.3824347912612762</v>
      </c>
      <c r="Y17" s="1">
        <f t="shared" si="2"/>
        <v>40543</v>
      </c>
      <c r="Z17" s="18">
        <f t="shared" si="2"/>
        <v>-4.3319194618868302E-2</v>
      </c>
      <c r="AA17" s="18">
        <f t="shared" si="2"/>
        <v>-0.64320730083890298</v>
      </c>
      <c r="AB17" s="18">
        <f t="shared" si="2"/>
        <v>7.2999260802330601E-2</v>
      </c>
      <c r="AC17" s="18">
        <f t="shared" si="3"/>
        <v>-0.66226823050049599</v>
      </c>
      <c r="AD17" s="18">
        <f t="shared" si="4"/>
        <v>-1.25136706536238E-2</v>
      </c>
      <c r="AE17" s="18">
        <f t="shared" si="5"/>
        <v>-0.12093770156528</v>
      </c>
      <c r="AF17" s="18">
        <f t="shared" si="6"/>
        <v>9.4346117391533305E-17</v>
      </c>
      <c r="AG17" s="18">
        <f t="shared" si="6"/>
        <v>8.0498173325317994E-15</v>
      </c>
      <c r="AH17" s="18">
        <f t="shared" si="7"/>
        <v>2.6812046113556125E-2</v>
      </c>
      <c r="AI17" s="18">
        <f t="shared" si="0"/>
        <v>-1.3824347912612764</v>
      </c>
      <c r="AJ17" s="21">
        <f t="shared" si="8"/>
        <v>-0.78320593206577604</v>
      </c>
      <c r="AK17" s="21">
        <f t="shared" si="9"/>
        <v>-0.58272171069019618</v>
      </c>
      <c r="AL17" s="21">
        <f t="shared" si="10"/>
        <v>-4.3319194618868302E-2</v>
      </c>
      <c r="AM17" s="21">
        <f t="shared" si="11"/>
        <v>2.6812046113556125E-2</v>
      </c>
      <c r="AN17" s="21">
        <f t="shared" si="12"/>
        <v>-1.3824347912612842</v>
      </c>
      <c r="AO17" s="23">
        <f t="shared" si="14"/>
        <v>0.36657652896366</v>
      </c>
      <c r="AP17" s="23">
        <f t="shared" si="13"/>
        <v>0.82453530968687516</v>
      </c>
      <c r="AQ17" s="23">
        <f t="shared" si="13"/>
        <v>-0.18818745328960215</v>
      </c>
      <c r="AR17" s="23">
        <f t="shared" si="13"/>
        <v>-2.924385360936246E-3</v>
      </c>
      <c r="AS17" s="23">
        <f t="shared" si="13"/>
        <v>1</v>
      </c>
      <c r="AT17" s="18"/>
      <c r="AU17" s="18"/>
      <c r="AV17" s="18"/>
      <c r="AW17" s="18"/>
      <c r="AX17" s="18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</row>
    <row r="18" spans="1:87">
      <c r="A18" s="1">
        <v>40633</v>
      </c>
      <c r="B18">
        <v>-6.0369892570148201E-2</v>
      </c>
      <c r="C18">
        <v>-0.50339195366031597</v>
      </c>
      <c r="D18">
        <v>9.5046537643726295E-2</v>
      </c>
      <c r="E18">
        <v>-4.1942178668980298E-2</v>
      </c>
      <c r="F18">
        <v>-4.6035059822334398E-2</v>
      </c>
      <c r="G18" s="16">
        <v>-1.82898841589132E-16</v>
      </c>
      <c r="H18" s="16">
        <v>8.1726712722246794E-15</v>
      </c>
      <c r="I18" s="16">
        <v>5.7118811968446304E-15</v>
      </c>
      <c r="J18" s="16">
        <v>-1.7886324544121901E-15</v>
      </c>
      <c r="K18" s="16">
        <v>-1.62824788082647E-15</v>
      </c>
      <c r="L18" s="16">
        <v>-1.5382664996074199E-15</v>
      </c>
      <c r="M18" s="16">
        <v>-1.5413803643509901E-15</v>
      </c>
      <c r="N18" s="16">
        <v>-1.5867196603871699E-15</v>
      </c>
      <c r="O18" s="16">
        <v>-1.4595263204424701E-15</v>
      </c>
      <c r="P18" s="16">
        <v>1.25975287209406E-13</v>
      </c>
      <c r="Q18">
        <v>-0.15940118263389599</v>
      </c>
      <c r="R18">
        <v>0</v>
      </c>
      <c r="S18">
        <v>-0.50303567107194003</v>
      </c>
      <c r="T18">
        <v>2.6481622141112202E-2</v>
      </c>
      <c r="U18">
        <v>-1.1926477786426399</v>
      </c>
      <c r="V18">
        <f t="shared" si="1"/>
        <v>-1.1926477786426464</v>
      </c>
      <c r="Y18" s="1">
        <f t="shared" si="2"/>
        <v>40633</v>
      </c>
      <c r="Z18" s="18">
        <f t="shared" si="2"/>
        <v>-6.0369892570148201E-2</v>
      </c>
      <c r="AA18" s="18">
        <f t="shared" si="2"/>
        <v>-0.50339195366031597</v>
      </c>
      <c r="AB18" s="18">
        <f t="shared" si="2"/>
        <v>9.5046537643726295E-2</v>
      </c>
      <c r="AC18" s="18">
        <f t="shared" si="3"/>
        <v>-0.54907073089427438</v>
      </c>
      <c r="AD18" s="18">
        <f t="shared" si="4"/>
        <v>-4.1942178668980298E-2</v>
      </c>
      <c r="AE18" s="18">
        <f t="shared" si="5"/>
        <v>-0.15940118263389599</v>
      </c>
      <c r="AF18" s="18">
        <f t="shared" si="6"/>
        <v>-1.82898841589132E-16</v>
      </c>
      <c r="AG18" s="18">
        <f t="shared" si="6"/>
        <v>8.1726712722246794E-15</v>
      </c>
      <c r="AH18" s="18">
        <f t="shared" si="7"/>
        <v>2.6481622141234347E-2</v>
      </c>
      <c r="AI18" s="18">
        <f t="shared" si="0"/>
        <v>-1.1926477786426462</v>
      </c>
      <c r="AJ18" s="21">
        <f t="shared" si="8"/>
        <v>-0.7084719135281704</v>
      </c>
      <c r="AK18" s="21">
        <f t="shared" si="9"/>
        <v>-0.45028759468557</v>
      </c>
      <c r="AL18" s="21">
        <f t="shared" si="10"/>
        <v>-6.0369892570148201E-2</v>
      </c>
      <c r="AM18" s="21">
        <f t="shared" si="11"/>
        <v>2.6481622141234347E-2</v>
      </c>
      <c r="AN18" s="21">
        <f t="shared" si="12"/>
        <v>-1.1926477786426541</v>
      </c>
      <c r="AO18" s="23">
        <f t="shared" si="14"/>
        <v>0.39377835978577136</v>
      </c>
      <c r="AP18" s="23">
        <f t="shared" si="13"/>
        <v>0.69780389172755253</v>
      </c>
      <c r="AQ18" s="23">
        <f t="shared" si="13"/>
        <v>-8.984122630952962E-2</v>
      </c>
      <c r="AR18" s="23">
        <f t="shared" si="13"/>
        <v>-1.7410252037938609E-3</v>
      </c>
      <c r="AS18" s="23">
        <f t="shared" si="13"/>
        <v>1</v>
      </c>
      <c r="AT18" s="18"/>
      <c r="AU18" s="18"/>
      <c r="AV18" s="18"/>
      <c r="AW18" s="18"/>
      <c r="AX18" s="18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</row>
    <row r="19" spans="1:87">
      <c r="A19" s="1">
        <v>40724</v>
      </c>
      <c r="B19">
        <v>-6.5645686375101805E-2</v>
      </c>
      <c r="C19">
        <v>-0.59893156260416203</v>
      </c>
      <c r="D19">
        <v>0.11655462761706099</v>
      </c>
      <c r="E19">
        <v>9.7854710040585803E-3</v>
      </c>
      <c r="F19">
        <v>-5.9607905696732903E-2</v>
      </c>
      <c r="G19" s="16">
        <v>-1.3253199927269799E-15</v>
      </c>
      <c r="H19" s="16">
        <v>9.5693701403301796E-15</v>
      </c>
      <c r="I19" s="16">
        <v>5.8543686761845898E-15</v>
      </c>
      <c r="J19" s="16">
        <v>-1.8110919032512599E-15</v>
      </c>
      <c r="K19" s="16">
        <v>-1.5769836980061E-15</v>
      </c>
      <c r="L19" s="16">
        <v>-1.26163801550738E-15</v>
      </c>
      <c r="M19" s="16">
        <v>-1.6283392354024E-15</v>
      </c>
      <c r="N19" s="16">
        <v>-1.5199291741893701E-15</v>
      </c>
      <c r="O19" s="16">
        <v>-1.3233094100727E-15</v>
      </c>
      <c r="P19" s="16">
        <v>1.2515032485145001E-13</v>
      </c>
      <c r="Q19">
        <v>-0.12561262853362801</v>
      </c>
      <c r="R19">
        <v>0</v>
      </c>
      <c r="S19">
        <v>-0.70834940668539703</v>
      </c>
      <c r="T19">
        <v>2.6155512146474099E-2</v>
      </c>
      <c r="U19">
        <v>-1.4056515791272901</v>
      </c>
      <c r="V19">
        <f t="shared" si="1"/>
        <v>-1.4056515791272981</v>
      </c>
      <c r="Y19" s="1">
        <f t="shared" si="2"/>
        <v>40724</v>
      </c>
      <c r="Z19" s="18">
        <f t="shared" si="2"/>
        <v>-6.5645686375101805E-2</v>
      </c>
      <c r="AA19" s="18">
        <f t="shared" si="2"/>
        <v>-0.59893156260416203</v>
      </c>
      <c r="AB19" s="18">
        <f t="shared" si="2"/>
        <v>0.11655462761706099</v>
      </c>
      <c r="AC19" s="18">
        <f t="shared" si="3"/>
        <v>-0.76795731238212994</v>
      </c>
      <c r="AD19" s="18">
        <f t="shared" si="4"/>
        <v>9.7854710040585803E-3</v>
      </c>
      <c r="AE19" s="18">
        <f t="shared" si="5"/>
        <v>-0.12561262853362801</v>
      </c>
      <c r="AF19" s="18">
        <f t="shared" si="6"/>
        <v>-1.3253199927269799E-15</v>
      </c>
      <c r="AG19" s="18">
        <f t="shared" si="6"/>
        <v>9.5693701403301796E-15</v>
      </c>
      <c r="AH19" s="18">
        <f t="shared" si="7"/>
        <v>2.6155512146595981E-2</v>
      </c>
      <c r="AI19" s="18">
        <f t="shared" si="0"/>
        <v>-1.4056515791272981</v>
      </c>
      <c r="AJ19" s="21">
        <f t="shared" si="8"/>
        <v>-0.89356994091575792</v>
      </c>
      <c r="AK19" s="21">
        <f t="shared" si="9"/>
        <v>-0.47259146398304247</v>
      </c>
      <c r="AL19" s="21">
        <f t="shared" si="10"/>
        <v>-6.5645686375101805E-2</v>
      </c>
      <c r="AM19" s="21">
        <f t="shared" si="11"/>
        <v>2.6155512146595981E-2</v>
      </c>
      <c r="AN19" s="21">
        <f t="shared" si="12"/>
        <v>-1.4056515791273063</v>
      </c>
      <c r="AO19" s="23">
        <f t="shared" si="14"/>
        <v>0.86898931834281812</v>
      </c>
      <c r="AP19" s="23">
        <f t="shared" si="14"/>
        <v>0.10471113307238646</v>
      </c>
      <c r="AQ19" s="23">
        <f t="shared" si="14"/>
        <v>2.4768543063313782E-2</v>
      </c>
      <c r="AR19" s="23">
        <f t="shared" si="14"/>
        <v>1.5310055214806547E-3</v>
      </c>
      <c r="AS19" s="23">
        <f t="shared" si="14"/>
        <v>1</v>
      </c>
      <c r="AT19" s="18"/>
      <c r="AU19" s="18"/>
      <c r="AV19" s="18"/>
      <c r="AW19" s="18"/>
      <c r="AX19" s="18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</row>
    <row r="20" spans="1:87">
      <c r="A20" s="1">
        <v>40816</v>
      </c>
      <c r="B20">
        <v>-8.7670251988722997E-2</v>
      </c>
      <c r="C20">
        <v>-0.77002926116769899</v>
      </c>
      <c r="D20">
        <v>1.58039091327947E-2</v>
      </c>
      <c r="E20">
        <v>3.9583459916772402E-2</v>
      </c>
      <c r="F20">
        <v>-5.4097471930341298E-2</v>
      </c>
      <c r="G20" s="16">
        <v>-1.49581122817398E-15</v>
      </c>
      <c r="H20" s="16">
        <v>1.04262272376988E-14</v>
      </c>
      <c r="I20" s="16">
        <v>6.2792340289272897E-15</v>
      </c>
      <c r="J20" s="16">
        <v>-1.6157552191820001E-15</v>
      </c>
      <c r="K20" s="16">
        <v>-1.1876538764104099E-15</v>
      </c>
      <c r="L20" s="16">
        <v>-1.2258358486525601E-15</v>
      </c>
      <c r="M20" s="16">
        <v>-1.47053585967743E-15</v>
      </c>
      <c r="N20" s="16">
        <v>-1.31184462432613E-15</v>
      </c>
      <c r="O20" s="16">
        <v>-1.58897865405209E-15</v>
      </c>
      <c r="P20" s="16">
        <v>1.22357593574606E-13</v>
      </c>
      <c r="Q20">
        <v>-8.7863663992559404E-2</v>
      </c>
      <c r="R20">
        <v>0</v>
      </c>
      <c r="S20">
        <v>-0.85745045784334795</v>
      </c>
      <c r="T20">
        <v>2.5833657448489599E-2</v>
      </c>
      <c r="U20">
        <v>-1.7758900804244799</v>
      </c>
      <c r="V20">
        <f t="shared" si="1"/>
        <v>-1.7758900804244846</v>
      </c>
      <c r="Y20" s="1">
        <f t="shared" si="2"/>
        <v>40816</v>
      </c>
      <c r="Z20" s="18">
        <f t="shared" si="2"/>
        <v>-8.7670251988722997E-2</v>
      </c>
      <c r="AA20" s="18">
        <f t="shared" si="2"/>
        <v>-0.77002926116769899</v>
      </c>
      <c r="AB20" s="18">
        <f t="shared" si="2"/>
        <v>1.58039091327947E-2</v>
      </c>
      <c r="AC20" s="18">
        <f t="shared" si="3"/>
        <v>-0.91154792977368926</v>
      </c>
      <c r="AD20" s="18">
        <f t="shared" si="4"/>
        <v>3.9583459916772402E-2</v>
      </c>
      <c r="AE20" s="18">
        <f t="shared" si="5"/>
        <v>-8.7863663992559404E-2</v>
      </c>
      <c r="AF20" s="18">
        <f t="shared" si="6"/>
        <v>-1.49581122817398E-15</v>
      </c>
      <c r="AG20" s="18">
        <f t="shared" si="6"/>
        <v>1.04262272376988E-14</v>
      </c>
      <c r="AH20" s="18">
        <f t="shared" si="7"/>
        <v>2.5833657448609836E-2</v>
      </c>
      <c r="AI20" s="18">
        <f t="shared" si="0"/>
        <v>-1.7758900804244848</v>
      </c>
      <c r="AJ20" s="21">
        <f t="shared" si="8"/>
        <v>-0.99941159376624866</v>
      </c>
      <c r="AK20" s="21">
        <f t="shared" si="9"/>
        <v>-0.71464189211813189</v>
      </c>
      <c r="AL20" s="21">
        <f t="shared" si="10"/>
        <v>-8.7670251988722997E-2</v>
      </c>
      <c r="AM20" s="21">
        <f t="shared" si="11"/>
        <v>2.5833657448609836E-2</v>
      </c>
      <c r="AN20" s="21">
        <f t="shared" si="12"/>
        <v>-1.7758900804244937</v>
      </c>
      <c r="AO20" s="23">
        <f t="shared" si="14"/>
        <v>0.28587424722080029</v>
      </c>
      <c r="AP20" s="23">
        <f t="shared" si="14"/>
        <v>0.65376892810182796</v>
      </c>
      <c r="AQ20" s="23">
        <f t="shared" si="14"/>
        <v>5.9487507475464454E-2</v>
      </c>
      <c r="AR20" s="23">
        <f t="shared" si="14"/>
        <v>8.6931720190762754E-4</v>
      </c>
      <c r="AS20" s="23">
        <f t="shared" si="14"/>
        <v>1</v>
      </c>
      <c r="AT20" s="18"/>
      <c r="AU20" s="18"/>
      <c r="AV20" s="18"/>
      <c r="AW20" s="18"/>
      <c r="AX20" s="18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</row>
    <row r="21" spans="1:87">
      <c r="A21" s="1">
        <v>40908</v>
      </c>
      <c r="B21">
        <v>-8.3000839878612606E-2</v>
      </c>
      <c r="C21">
        <v>-0.81965246808738901</v>
      </c>
      <c r="D21">
        <v>1.3125574144345399E-2</v>
      </c>
      <c r="E21">
        <v>1.09570966101385E-3</v>
      </c>
      <c r="F21">
        <v>-6.3758126289571906E-2</v>
      </c>
      <c r="G21" s="16">
        <v>-1.2432495585551801E-15</v>
      </c>
      <c r="H21" s="16">
        <v>1.22479272379491E-14</v>
      </c>
      <c r="I21" s="16">
        <v>6.3584555793770101E-15</v>
      </c>
      <c r="J21" s="16">
        <v>-1.36835750170257E-15</v>
      </c>
      <c r="K21" s="16">
        <v>-1.2104446230870101E-15</v>
      </c>
      <c r="L21" s="16">
        <v>-1.0921754183329199E-15</v>
      </c>
      <c r="M21" s="16">
        <v>-1.2258313928547001E-15</v>
      </c>
      <c r="N21" s="16">
        <v>-1.3992272910191599E-15</v>
      </c>
      <c r="O21" s="16">
        <v>-1.51547965476386E-15</v>
      </c>
      <c r="P21" s="16">
        <v>1.2551031567405901E-13</v>
      </c>
      <c r="Q21">
        <v>-8.7570204613177202E-2</v>
      </c>
      <c r="R21">
        <v>0</v>
      </c>
      <c r="S21">
        <v>-1.0421218165767301</v>
      </c>
      <c r="T21">
        <v>2.55160001480517E-2</v>
      </c>
      <c r="U21">
        <v>-2.0563661714919399</v>
      </c>
      <c r="V21">
        <f t="shared" si="1"/>
        <v>-2.056366171491935</v>
      </c>
      <c r="Y21" s="1">
        <f t="shared" si="2"/>
        <v>40908</v>
      </c>
      <c r="Z21" s="18">
        <f t="shared" si="2"/>
        <v>-8.3000839878612606E-2</v>
      </c>
      <c r="AA21" s="18">
        <f t="shared" si="2"/>
        <v>-0.81965246808738901</v>
      </c>
      <c r="AB21" s="18">
        <f t="shared" si="2"/>
        <v>1.3125574144345399E-2</v>
      </c>
      <c r="AC21" s="18">
        <f t="shared" si="3"/>
        <v>-1.105879942866302</v>
      </c>
      <c r="AD21" s="18">
        <f t="shared" si="4"/>
        <v>1.09570966101385E-3</v>
      </c>
      <c r="AE21" s="18">
        <f t="shared" si="5"/>
        <v>-8.7570204613177202E-2</v>
      </c>
      <c r="AF21" s="18">
        <f t="shared" si="6"/>
        <v>-1.2432495585551801E-15</v>
      </c>
      <c r="AG21" s="18">
        <f t="shared" si="6"/>
        <v>1.22479272379491E-14</v>
      </c>
      <c r="AH21" s="18">
        <f t="shared" si="7"/>
        <v>2.551600014817576E-2</v>
      </c>
      <c r="AI21" s="18">
        <f t="shared" si="0"/>
        <v>-2.0563661714919346</v>
      </c>
      <c r="AJ21" s="21">
        <f t="shared" si="8"/>
        <v>-1.1934501474794792</v>
      </c>
      <c r="AK21" s="21">
        <f t="shared" si="9"/>
        <v>-0.80543118428202976</v>
      </c>
      <c r="AL21" s="21">
        <f t="shared" si="10"/>
        <v>-8.3000839878612606E-2</v>
      </c>
      <c r="AM21" s="21">
        <f t="shared" si="11"/>
        <v>2.551600014817576E-2</v>
      </c>
      <c r="AN21" s="21">
        <f t="shared" si="12"/>
        <v>-2.0563661714919457</v>
      </c>
      <c r="AO21" s="23">
        <f t="shared" si="14"/>
        <v>0.6918185182014891</v>
      </c>
      <c r="AP21" s="23">
        <f t="shared" si="14"/>
        <v>0.32369708169550843</v>
      </c>
      <c r="AQ21" s="23">
        <f t="shared" si="14"/>
        <v>-1.6648164527462126E-2</v>
      </c>
      <c r="AR21" s="23">
        <f t="shared" si="14"/>
        <v>1.1325646304649981E-3</v>
      </c>
      <c r="AS21" s="23">
        <f t="shared" si="14"/>
        <v>1</v>
      </c>
      <c r="AT21" s="18"/>
      <c r="AU21" s="18"/>
      <c r="AV21" s="18"/>
      <c r="AW21" s="18"/>
      <c r="AX21" s="18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</row>
    <row r="22" spans="1:87">
      <c r="A22" s="1">
        <v>40999</v>
      </c>
      <c r="B22">
        <v>-8.0661363496129707E-2</v>
      </c>
      <c r="C22">
        <v>-0.793225297604635</v>
      </c>
      <c r="D22">
        <v>-3.9682129831459297E-3</v>
      </c>
      <c r="E22">
        <v>1.0466462621198601E-2</v>
      </c>
      <c r="F22">
        <v>-8.9697398663837302E-2</v>
      </c>
      <c r="G22" s="16">
        <v>-2.4397014997962502E-15</v>
      </c>
      <c r="H22" s="16">
        <v>1.24258814862817E-14</v>
      </c>
      <c r="I22" s="16">
        <v>6.7149812235551002E-15</v>
      </c>
      <c r="J22" s="16">
        <v>-1.47865630146965E-15</v>
      </c>
      <c r="K22" s="16">
        <v>-1.1920736030548E-15</v>
      </c>
      <c r="L22" s="16">
        <v>-9.9844022445229197E-16</v>
      </c>
      <c r="M22" s="16">
        <v>-1.4396785805881299E-15</v>
      </c>
      <c r="N22" s="16">
        <v>-1.5048439483093599E-15</v>
      </c>
      <c r="O22" s="16">
        <v>-1.77551556178642E-15</v>
      </c>
      <c r="P22" s="16">
        <v>1.20607256132161E-13</v>
      </c>
      <c r="Q22">
        <v>-7.2933510971363302E-2</v>
      </c>
      <c r="R22">
        <v>0</v>
      </c>
      <c r="S22">
        <v>-0.80458305510733497</v>
      </c>
      <c r="T22">
        <v>2.52024831192348E-2</v>
      </c>
      <c r="U22">
        <v>-1.8093998930858799</v>
      </c>
      <c r="V22">
        <f t="shared" si="1"/>
        <v>-1.8093998930858841</v>
      </c>
      <c r="Y22" s="1">
        <f t="shared" si="2"/>
        <v>40999</v>
      </c>
      <c r="Z22" s="18">
        <f t="shared" si="2"/>
        <v>-8.0661363496129707E-2</v>
      </c>
      <c r="AA22" s="18">
        <f t="shared" si="2"/>
        <v>-0.793225297604635</v>
      </c>
      <c r="AB22" s="18">
        <f t="shared" si="2"/>
        <v>-3.9682129831459297E-3</v>
      </c>
      <c r="AC22" s="18">
        <f t="shared" si="3"/>
        <v>-0.89428045377117227</v>
      </c>
      <c r="AD22" s="18">
        <f t="shared" si="4"/>
        <v>1.0466462621198601E-2</v>
      </c>
      <c r="AE22" s="18">
        <f t="shared" si="5"/>
        <v>-7.2933510971363302E-2</v>
      </c>
      <c r="AF22" s="18">
        <f t="shared" si="6"/>
        <v>-2.4397014997962502E-15</v>
      </c>
      <c r="AG22" s="18">
        <f t="shared" si="6"/>
        <v>1.24258814862817E-14</v>
      </c>
      <c r="AH22" s="18">
        <f t="shared" si="7"/>
        <v>2.520248311935373E-2</v>
      </c>
      <c r="AI22" s="18">
        <f t="shared" si="0"/>
        <v>-1.8093998930858841</v>
      </c>
      <c r="AJ22" s="21">
        <f t="shared" si="8"/>
        <v>-0.96721396474253551</v>
      </c>
      <c r="AK22" s="21">
        <f t="shared" si="9"/>
        <v>-0.78672704796658244</v>
      </c>
      <c r="AL22" s="21">
        <f t="shared" si="10"/>
        <v>-8.0661363496129707E-2</v>
      </c>
      <c r="AM22" s="21">
        <f t="shared" si="11"/>
        <v>2.520248311935373E-2</v>
      </c>
      <c r="AN22" s="21">
        <f t="shared" si="12"/>
        <v>-1.8093998930858939</v>
      </c>
      <c r="AO22" s="23">
        <f t="shared" si="14"/>
        <v>0.91606102742891671</v>
      </c>
      <c r="AP22" s="23">
        <f t="shared" si="14"/>
        <v>7.5735588016979175E-2</v>
      </c>
      <c r="AQ22" s="23">
        <f t="shared" si="14"/>
        <v>9.4728575803228847E-3</v>
      </c>
      <c r="AR22" s="23">
        <f t="shared" si="14"/>
        <v>-1.2694730262184178E-3</v>
      </c>
      <c r="AS22" s="23">
        <f t="shared" si="14"/>
        <v>1</v>
      </c>
      <c r="AT22" s="18"/>
      <c r="AU22" s="18"/>
      <c r="AV22" s="18"/>
      <c r="AW22" s="18"/>
      <c r="AX22" s="18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</row>
    <row r="23" spans="1:87">
      <c r="A23" s="1">
        <v>41090</v>
      </c>
      <c r="B23">
        <v>-8.5178942393604504E-2</v>
      </c>
      <c r="C23">
        <v>-0.89312555677446204</v>
      </c>
      <c r="D23">
        <v>-1.6085192019755602E-2</v>
      </c>
      <c r="E23">
        <v>8.2756969786282695E-3</v>
      </c>
      <c r="F23">
        <v>-9.0225366278525995E-2</v>
      </c>
      <c r="G23" s="16">
        <v>-2.1256701289985198E-15</v>
      </c>
      <c r="H23" s="16">
        <v>1.32218495838939E-14</v>
      </c>
      <c r="I23" s="16">
        <v>6.0856632442336601E-15</v>
      </c>
      <c r="J23" s="16">
        <v>-1.45462632430301E-15</v>
      </c>
      <c r="K23" s="16">
        <v>-1.09658161719101E-15</v>
      </c>
      <c r="L23" s="16">
        <v>-1.17322093095104E-15</v>
      </c>
      <c r="M23" s="16">
        <v>-1.51070303483364E-15</v>
      </c>
      <c r="N23" s="16">
        <v>-1.7053740431191199E-15</v>
      </c>
      <c r="O23" s="16">
        <v>-1.98630811864147E-15</v>
      </c>
      <c r="P23" s="16">
        <v>1.2036905851274399E-13</v>
      </c>
      <c r="Q23">
        <v>-7.9462252544886494E-2</v>
      </c>
      <c r="R23">
        <v>0</v>
      </c>
      <c r="S23">
        <v>-0.96724508190743697</v>
      </c>
      <c r="T23">
        <v>2.4893050000593098E-2</v>
      </c>
      <c r="U23">
        <v>-2.0981536449393201</v>
      </c>
      <c r="V23">
        <f t="shared" si="1"/>
        <v>-2.0981536449393219</v>
      </c>
      <c r="Y23" s="1">
        <f t="shared" si="2"/>
        <v>41090</v>
      </c>
      <c r="Z23" s="18">
        <f t="shared" si="2"/>
        <v>-8.5178942393604504E-2</v>
      </c>
      <c r="AA23" s="18">
        <f t="shared" si="2"/>
        <v>-0.89312555677446204</v>
      </c>
      <c r="AB23" s="18">
        <f t="shared" si="2"/>
        <v>-1.6085192019755602E-2</v>
      </c>
      <c r="AC23" s="18">
        <f t="shared" si="3"/>
        <v>-1.0574704481859629</v>
      </c>
      <c r="AD23" s="18">
        <f t="shared" si="4"/>
        <v>8.2756969786282695E-3</v>
      </c>
      <c r="AE23" s="18">
        <f t="shared" si="5"/>
        <v>-7.9462252544886494E-2</v>
      </c>
      <c r="AF23" s="18">
        <f t="shared" si="6"/>
        <v>-2.1256701289985198E-15</v>
      </c>
      <c r="AG23" s="18">
        <f t="shared" si="6"/>
        <v>1.32218495838939E-14</v>
      </c>
      <c r="AH23" s="18">
        <f t="shared" si="7"/>
        <v>2.4893050000710626E-2</v>
      </c>
      <c r="AI23" s="18">
        <f t="shared" si="0"/>
        <v>-2.0981536449393214</v>
      </c>
      <c r="AJ23" s="21">
        <f t="shared" si="8"/>
        <v>-1.1369327007308494</v>
      </c>
      <c r="AK23" s="21">
        <f t="shared" si="9"/>
        <v>-0.90093505181558931</v>
      </c>
      <c r="AL23" s="21">
        <f t="shared" si="10"/>
        <v>-8.5178942393604504E-2</v>
      </c>
      <c r="AM23" s="21">
        <f t="shared" si="11"/>
        <v>2.4893050000710626E-2</v>
      </c>
      <c r="AN23" s="21">
        <f t="shared" si="12"/>
        <v>-2.0981536449393325</v>
      </c>
      <c r="AO23" s="23">
        <f t="shared" si="14"/>
        <v>0.5877628771883705</v>
      </c>
      <c r="AP23" s="23">
        <f t="shared" si="14"/>
        <v>0.39552041528788473</v>
      </c>
      <c r="AQ23" s="23">
        <f t="shared" si="14"/>
        <v>1.5645091599598548E-2</v>
      </c>
      <c r="AR23" s="23">
        <f t="shared" si="14"/>
        <v>1.0716159241461946E-3</v>
      </c>
      <c r="AS23" s="23">
        <f t="shared" si="14"/>
        <v>1</v>
      </c>
      <c r="AT23" s="18"/>
      <c r="AU23" s="18"/>
      <c r="AV23" s="18"/>
      <c r="AW23" s="18"/>
      <c r="AX23" s="18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</row>
    <row r="24" spans="1:87">
      <c r="A24" s="1">
        <v>41182</v>
      </c>
      <c r="B24">
        <v>-9.1634835600739303E-2</v>
      </c>
      <c r="C24">
        <v>-0.80663224821920798</v>
      </c>
      <c r="D24">
        <v>-3.1785859017389902E-2</v>
      </c>
      <c r="E24">
        <v>-3.1650235217454501E-3</v>
      </c>
      <c r="F24">
        <v>-6.2172978776549002E-2</v>
      </c>
      <c r="G24" s="16">
        <v>-2.1381603035211299E-15</v>
      </c>
      <c r="H24" s="16">
        <v>1.4391811645812798E-14</v>
      </c>
      <c r="I24" s="16">
        <v>5.6629391599981799E-15</v>
      </c>
      <c r="J24" s="16">
        <v>-1.43506870687299E-15</v>
      </c>
      <c r="K24" s="16">
        <v>-1.31425555464052E-15</v>
      </c>
      <c r="L24" s="16">
        <v>-1.27982868542106E-15</v>
      </c>
      <c r="M24" s="16">
        <v>-1.7100571396942599E-15</v>
      </c>
      <c r="N24" s="16">
        <v>-1.90175416721762E-15</v>
      </c>
      <c r="O24" s="16">
        <v>-2.03056948453995E-15</v>
      </c>
      <c r="P24" s="16">
        <v>1.1788000939306999E-13</v>
      </c>
      <c r="Q24">
        <v>-8.5824882606039002E-2</v>
      </c>
      <c r="R24">
        <v>0</v>
      </c>
      <c r="S24">
        <v>-0.91267168635020102</v>
      </c>
      <c r="T24">
        <v>2.45876451864953E-2</v>
      </c>
      <c r="U24">
        <v>-1.9692998689052501</v>
      </c>
      <c r="V24">
        <f t="shared" si="1"/>
        <v>-1.9692998689052503</v>
      </c>
      <c r="Y24" s="1">
        <f t="shared" si="2"/>
        <v>41182</v>
      </c>
      <c r="Z24" s="18">
        <f t="shared" si="2"/>
        <v>-9.1634835600739303E-2</v>
      </c>
      <c r="AA24" s="18">
        <f t="shared" si="2"/>
        <v>-0.80663224821920798</v>
      </c>
      <c r="AB24" s="18">
        <f t="shared" si="2"/>
        <v>-3.1785859017389902E-2</v>
      </c>
      <c r="AC24" s="18">
        <f t="shared" si="3"/>
        <v>-0.97484466512675005</v>
      </c>
      <c r="AD24" s="18">
        <f t="shared" si="4"/>
        <v>-3.1650235217454501E-3</v>
      </c>
      <c r="AE24" s="18">
        <f t="shared" si="5"/>
        <v>-8.5824882606039002E-2</v>
      </c>
      <c r="AF24" s="18">
        <f t="shared" si="6"/>
        <v>-2.1381603035211299E-15</v>
      </c>
      <c r="AG24" s="18">
        <f t="shared" si="6"/>
        <v>1.4391811645812798E-14</v>
      </c>
      <c r="AH24" s="18">
        <f t="shared" si="7"/>
        <v>2.4587645186609171E-2</v>
      </c>
      <c r="AI24" s="18">
        <f t="shared" si="0"/>
        <v>-1.9692998689052503</v>
      </c>
      <c r="AJ24" s="21">
        <f t="shared" si="8"/>
        <v>-1.060669547732789</v>
      </c>
      <c r="AK24" s="21">
        <f t="shared" si="9"/>
        <v>-0.84158313075834335</v>
      </c>
      <c r="AL24" s="21">
        <f t="shared" si="10"/>
        <v>-9.1634835600739303E-2</v>
      </c>
      <c r="AM24" s="21">
        <f t="shared" si="11"/>
        <v>2.4587645186609171E-2</v>
      </c>
      <c r="AN24" s="21">
        <f t="shared" si="12"/>
        <v>-1.9692998689052625</v>
      </c>
      <c r="AO24" s="23">
        <f t="shared" si="14"/>
        <v>0.59185811503029451</v>
      </c>
      <c r="AP24" s="23">
        <f t="shared" si="14"/>
        <v>0.46061452666744374</v>
      </c>
      <c r="AQ24" s="23">
        <f t="shared" si="14"/>
        <v>-5.0102475890406256E-2</v>
      </c>
      <c r="AR24" s="23">
        <f t="shared" si="14"/>
        <v>-2.3701658073311221E-3</v>
      </c>
      <c r="AS24" s="23">
        <f t="shared" si="14"/>
        <v>1</v>
      </c>
      <c r="AT24" s="18"/>
      <c r="AU24" s="18"/>
      <c r="AV24" s="18"/>
      <c r="AW24" s="18"/>
      <c r="AX24" s="18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</row>
    <row r="25" spans="1:87">
      <c r="A25" s="1">
        <v>41274</v>
      </c>
      <c r="B25">
        <v>-8.5820764811643899E-2</v>
      </c>
      <c r="C25">
        <v>-0.791665063186343</v>
      </c>
      <c r="D25">
        <v>6.9560367802039696E-3</v>
      </c>
      <c r="E25">
        <v>2.2486741726721399E-2</v>
      </c>
      <c r="F25">
        <v>-7.1495230022846995E-2</v>
      </c>
      <c r="G25" s="16">
        <v>-2.2222804331107202E-15</v>
      </c>
      <c r="H25" s="16">
        <v>1.4272069785535101E-14</v>
      </c>
      <c r="I25" s="16">
        <v>6.0911640387755997E-15</v>
      </c>
      <c r="J25" s="16">
        <v>-1.51377738943754E-15</v>
      </c>
      <c r="K25" s="16">
        <v>-1.33166320799673E-15</v>
      </c>
      <c r="L25" s="16">
        <v>-1.4118586258212601E-15</v>
      </c>
      <c r="M25" s="16">
        <v>-1.8709627291797699E-15</v>
      </c>
      <c r="N25" s="16">
        <v>-1.9722133182166698E-15</v>
      </c>
      <c r="O25" s="16">
        <v>-2.1680942439599399E-15</v>
      </c>
      <c r="P25" s="16">
        <v>1.1377714420807801E-13</v>
      </c>
      <c r="Q25">
        <v>-8.71450115906066E-2</v>
      </c>
      <c r="R25">
        <v>0</v>
      </c>
      <c r="S25">
        <v>-0.75090339827019004</v>
      </c>
      <c r="T25">
        <v>2.4286213818499301E-2</v>
      </c>
      <c r="U25">
        <v>-1.7333004755560799</v>
      </c>
      <c r="V25">
        <f t="shared" si="1"/>
        <v>-1.7333004755560841</v>
      </c>
      <c r="Y25" s="1">
        <f t="shared" si="2"/>
        <v>41274</v>
      </c>
      <c r="Z25" s="18">
        <f t="shared" si="2"/>
        <v>-8.5820764811643899E-2</v>
      </c>
      <c r="AA25" s="18">
        <f t="shared" si="2"/>
        <v>-0.791665063186343</v>
      </c>
      <c r="AB25" s="18">
        <f t="shared" si="2"/>
        <v>6.9560367802039696E-3</v>
      </c>
      <c r="AC25" s="18">
        <f t="shared" si="3"/>
        <v>-0.822398628293037</v>
      </c>
      <c r="AD25" s="18">
        <f t="shared" si="4"/>
        <v>2.2486741726721399E-2</v>
      </c>
      <c r="AE25" s="18">
        <f t="shared" si="5"/>
        <v>-8.71450115906066E-2</v>
      </c>
      <c r="AF25" s="18">
        <f t="shared" si="6"/>
        <v>-2.2222804331107202E-15</v>
      </c>
      <c r="AG25" s="18">
        <f t="shared" si="6"/>
        <v>1.4272069785535101E-14</v>
      </c>
      <c r="AH25" s="18">
        <f t="shared" si="7"/>
        <v>2.4286213818608904E-2</v>
      </c>
      <c r="AI25" s="18">
        <f t="shared" si="0"/>
        <v>-1.7333004755560844</v>
      </c>
      <c r="AJ25" s="21">
        <f t="shared" si="8"/>
        <v>-0.90954363988364362</v>
      </c>
      <c r="AK25" s="21">
        <f t="shared" si="9"/>
        <v>-0.76222228467941766</v>
      </c>
      <c r="AL25" s="21">
        <f t="shared" si="10"/>
        <v>-8.5820764811643899E-2</v>
      </c>
      <c r="AM25" s="21">
        <f t="shared" si="11"/>
        <v>2.4286213818608904E-2</v>
      </c>
      <c r="AN25" s="21">
        <f t="shared" si="12"/>
        <v>-1.7333004755560963</v>
      </c>
      <c r="AO25" s="23">
        <f t="shared" si="14"/>
        <v>0.64036566240469661</v>
      </c>
      <c r="AP25" s="23">
        <f t="shared" si="14"/>
        <v>0.33627563593568055</v>
      </c>
      <c r="AQ25" s="23">
        <f t="shared" si="14"/>
        <v>2.4635956502198974E-2</v>
      </c>
      <c r="AR25" s="23">
        <f t="shared" si="14"/>
        <v>-1.2772548425761959E-3</v>
      </c>
      <c r="AS25" s="23">
        <f t="shared" si="14"/>
        <v>1</v>
      </c>
      <c r="AT25" s="18"/>
      <c r="AU25" s="18"/>
      <c r="AV25" s="18"/>
      <c r="AW25" s="18"/>
      <c r="AX25" s="18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</row>
    <row r="26" spans="1:87">
      <c r="A26" s="1">
        <v>41364</v>
      </c>
      <c r="B26">
        <v>-9.7468929113137898E-2</v>
      </c>
      <c r="C26">
        <v>-0.79932566522366899</v>
      </c>
      <c r="D26">
        <v>6.2179440533428297E-2</v>
      </c>
      <c r="E26">
        <v>3.7650947350231202E-2</v>
      </c>
      <c r="F26">
        <v>-9.0408861400347901E-2</v>
      </c>
      <c r="G26" s="16">
        <v>-2.5839103126186101E-15</v>
      </c>
      <c r="H26" s="16">
        <v>1.59325580617839E-14</v>
      </c>
      <c r="I26" s="16">
        <v>5.5633192400621701E-15</v>
      </c>
      <c r="J26" s="16">
        <v>-1.51428505957355E-15</v>
      </c>
      <c r="K26" s="16">
        <v>-1.43037186823348E-15</v>
      </c>
      <c r="L26" s="16">
        <v>-1.52692212931025E-15</v>
      </c>
      <c r="M26" s="16">
        <v>-1.9002467043314099E-15</v>
      </c>
      <c r="N26" s="16">
        <v>-2.0597192903679299E-15</v>
      </c>
      <c r="O26" s="16">
        <v>-2.3471013926930898E-15</v>
      </c>
      <c r="P26" s="16">
        <v>1.14196173281468E-13</v>
      </c>
      <c r="Q26">
        <v>-8.0838065432750197E-2</v>
      </c>
      <c r="R26">
        <v>0</v>
      </c>
      <c r="S26">
        <v>-0.87739144036176597</v>
      </c>
      <c r="T26">
        <v>2.3988701776766801E-2</v>
      </c>
      <c r="U26">
        <v>-1.8216138718711199</v>
      </c>
      <c r="V26">
        <f t="shared" si="1"/>
        <v>-1.8216138718711223</v>
      </c>
      <c r="Y26" s="1">
        <f t="shared" si="2"/>
        <v>41364</v>
      </c>
      <c r="Z26" s="18">
        <f t="shared" si="2"/>
        <v>-9.7468929113137898E-2</v>
      </c>
      <c r="AA26" s="18">
        <f t="shared" si="2"/>
        <v>-0.79932566522366899</v>
      </c>
      <c r="AB26" s="18">
        <f t="shared" si="2"/>
        <v>6.2179440533428297E-2</v>
      </c>
      <c r="AC26" s="18">
        <f t="shared" si="3"/>
        <v>-0.96780030176211385</v>
      </c>
      <c r="AD26" s="18">
        <f t="shared" si="4"/>
        <v>3.7650947350231202E-2</v>
      </c>
      <c r="AE26" s="18">
        <f t="shared" si="5"/>
        <v>-8.0838065432750197E-2</v>
      </c>
      <c r="AF26" s="18">
        <f t="shared" si="6"/>
        <v>-2.5839103126186101E-15</v>
      </c>
      <c r="AG26" s="18">
        <f t="shared" si="6"/>
        <v>1.59325580617839E-14</v>
      </c>
      <c r="AH26" s="18">
        <f t="shared" si="7"/>
        <v>2.3988701776875784E-2</v>
      </c>
      <c r="AI26" s="18">
        <f t="shared" si="0"/>
        <v>-1.8216138718711223</v>
      </c>
      <c r="AJ26" s="21">
        <f t="shared" si="8"/>
        <v>-1.048638367194864</v>
      </c>
      <c r="AK26" s="21">
        <f t="shared" si="9"/>
        <v>-0.69949527734000949</v>
      </c>
      <c r="AL26" s="21">
        <f t="shared" si="10"/>
        <v>-9.7468929113137898E-2</v>
      </c>
      <c r="AM26" s="21">
        <f t="shared" si="11"/>
        <v>2.3988701776875784E-2</v>
      </c>
      <c r="AN26" s="21">
        <f t="shared" si="12"/>
        <v>-1.8216138718711357</v>
      </c>
      <c r="AO26" s="23">
        <f t="shared" si="14"/>
        <v>1.5750127739967044</v>
      </c>
      <c r="AP26" s="23">
        <f t="shared" si="14"/>
        <v>-0.71027737531056867</v>
      </c>
      <c r="AQ26" s="23">
        <f t="shared" si="14"/>
        <v>0.131895780114057</v>
      </c>
      <c r="AR26" s="23">
        <f t="shared" si="14"/>
        <v>3.368821199807661E-3</v>
      </c>
      <c r="AS26" s="23">
        <f t="shared" si="14"/>
        <v>1</v>
      </c>
      <c r="AT26" s="18"/>
      <c r="AU26" s="18"/>
      <c r="AV26" s="18"/>
      <c r="AW26" s="18"/>
      <c r="AX26" s="18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</row>
    <row r="27" spans="1:87">
      <c r="A27" s="1">
        <v>41455</v>
      </c>
      <c r="B27">
        <v>-9.1119812649056206E-2</v>
      </c>
      <c r="C27">
        <v>-0.80624194975637897</v>
      </c>
      <c r="D27">
        <v>0.10984965041917</v>
      </c>
      <c r="E27">
        <v>4.58668791457549E-2</v>
      </c>
      <c r="F27">
        <v>-9.7509718654268801E-2</v>
      </c>
      <c r="G27" s="16">
        <v>-2.2516902592332801E-15</v>
      </c>
      <c r="H27" s="16">
        <v>1.6791398349593001E-14</v>
      </c>
      <c r="I27" s="16">
        <v>4.94692895043975E-15</v>
      </c>
      <c r="J27" s="16">
        <v>-1.6789636036786699E-15</v>
      </c>
      <c r="K27" s="16">
        <v>-1.6056953929429999E-15</v>
      </c>
      <c r="L27" s="16">
        <v>-1.60766263034572E-15</v>
      </c>
      <c r="M27" s="16">
        <v>-2.0130625568044199E-15</v>
      </c>
      <c r="N27" s="16">
        <v>-2.2408466606055201E-15</v>
      </c>
      <c r="O27" s="16">
        <v>-2.4156293802878E-15</v>
      </c>
      <c r="P27" s="16">
        <v>1.13482799805835E-13</v>
      </c>
      <c r="Q27">
        <v>-7.0760689233571997E-2</v>
      </c>
      <c r="R27">
        <v>0</v>
      </c>
      <c r="S27">
        <v>-0.87649003681745297</v>
      </c>
      <c r="T27">
        <v>2.3695055671521199E-2</v>
      </c>
      <c r="U27">
        <v>-1.7627106218741599</v>
      </c>
      <c r="V27">
        <f t="shared" si="1"/>
        <v>-1.7627106218741613</v>
      </c>
      <c r="Y27" s="1">
        <f t="shared" si="2"/>
        <v>41455</v>
      </c>
      <c r="Z27" s="18">
        <f t="shared" si="2"/>
        <v>-9.1119812649056206E-2</v>
      </c>
      <c r="AA27" s="18">
        <f t="shared" si="2"/>
        <v>-0.80624194975637897</v>
      </c>
      <c r="AB27" s="18">
        <f t="shared" si="2"/>
        <v>0.10984965041917</v>
      </c>
      <c r="AC27" s="18">
        <f t="shared" si="3"/>
        <v>-0.9739997554717218</v>
      </c>
      <c r="AD27" s="18">
        <f t="shared" si="4"/>
        <v>4.58668791457549E-2</v>
      </c>
      <c r="AE27" s="18">
        <f t="shared" si="5"/>
        <v>-7.0760689233571997E-2</v>
      </c>
      <c r="AF27" s="18">
        <f t="shared" si="6"/>
        <v>-2.2516902592332801E-15</v>
      </c>
      <c r="AG27" s="18">
        <f t="shared" si="6"/>
        <v>1.6791398349593001E-14</v>
      </c>
      <c r="AH27" s="18">
        <f t="shared" si="7"/>
        <v>2.3695055671628069E-2</v>
      </c>
      <c r="AI27" s="18">
        <f t="shared" si="0"/>
        <v>-1.7627106218741613</v>
      </c>
      <c r="AJ27" s="21">
        <f t="shared" si="8"/>
        <v>-1.0447604447052938</v>
      </c>
      <c r="AK27" s="21">
        <f t="shared" si="9"/>
        <v>-0.65052542019145398</v>
      </c>
      <c r="AL27" s="21">
        <f t="shared" si="10"/>
        <v>-9.1119812649056206E-2</v>
      </c>
      <c r="AM27" s="21">
        <f t="shared" si="11"/>
        <v>2.3695055671628069E-2</v>
      </c>
      <c r="AN27" s="21">
        <f t="shared" si="12"/>
        <v>-1.7627106218741759</v>
      </c>
      <c r="AO27" s="23">
        <f t="shared" si="14"/>
        <v>6.5835458820529491E-2</v>
      </c>
      <c r="AP27" s="23">
        <f t="shared" si="14"/>
        <v>0.83136086974968393</v>
      </c>
      <c r="AQ27" s="23">
        <f t="shared" si="14"/>
        <v>0.10778889898960413</v>
      </c>
      <c r="AR27" s="23">
        <f t="shared" si="14"/>
        <v>-4.9852275598183688E-3</v>
      </c>
      <c r="AS27" s="23">
        <f t="shared" si="14"/>
        <v>1</v>
      </c>
      <c r="AT27" s="18"/>
      <c r="AU27" s="18"/>
      <c r="AV27" s="18"/>
      <c r="AW27" s="18"/>
      <c r="AX27" s="18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</row>
    <row r="28" spans="1:87">
      <c r="A28" s="1">
        <v>41547</v>
      </c>
      <c r="B28">
        <v>-9.5154334832446896E-2</v>
      </c>
      <c r="C28">
        <v>-0.73869767374041795</v>
      </c>
      <c r="D28">
        <v>0.12294896632847099</v>
      </c>
      <c r="E28">
        <v>6.87106751772492E-2</v>
      </c>
      <c r="F28">
        <v>-0.115335566863577</v>
      </c>
      <c r="G28" s="16">
        <v>-3.12575269569257E-15</v>
      </c>
      <c r="H28" s="16">
        <v>1.81081833167386E-14</v>
      </c>
      <c r="I28" s="16">
        <v>4.5963475688932103E-15</v>
      </c>
      <c r="J28" s="16">
        <v>-1.7280280135194299E-15</v>
      </c>
      <c r="K28" s="16">
        <v>-1.5970683579669801E-15</v>
      </c>
      <c r="L28" s="16">
        <v>-1.6521031723268499E-15</v>
      </c>
      <c r="M28" s="16">
        <v>-2.13684059831899E-15</v>
      </c>
      <c r="N28" s="16">
        <v>-2.2966469804591499E-15</v>
      </c>
      <c r="O28" s="16">
        <v>-2.75657087548015E-15</v>
      </c>
      <c r="P28" s="16">
        <v>1.11477111576708E-13</v>
      </c>
      <c r="Q28">
        <v>-5.3476410394696902E-2</v>
      </c>
      <c r="R28">
        <v>0</v>
      </c>
      <c r="S28">
        <v>-0.86960453342917199</v>
      </c>
      <c r="T28">
        <v>2.34052228345491E-2</v>
      </c>
      <c r="U28">
        <v>-1.6572036549199201</v>
      </c>
      <c r="V28">
        <f t="shared" si="1"/>
        <v>-1.6572036549199227</v>
      </c>
      <c r="Y28" s="1">
        <f t="shared" si="2"/>
        <v>41547</v>
      </c>
      <c r="Z28" s="18">
        <f t="shared" si="2"/>
        <v>-9.5154334832446896E-2</v>
      </c>
      <c r="AA28" s="18">
        <f t="shared" si="2"/>
        <v>-0.73869767374041795</v>
      </c>
      <c r="AB28" s="18">
        <f t="shared" si="2"/>
        <v>0.12294896632847099</v>
      </c>
      <c r="AC28" s="18">
        <f t="shared" si="3"/>
        <v>-0.98494010029274903</v>
      </c>
      <c r="AD28" s="18">
        <f t="shared" si="4"/>
        <v>6.87106751772492E-2</v>
      </c>
      <c r="AE28" s="18">
        <f t="shared" si="5"/>
        <v>-5.3476410394696902E-2</v>
      </c>
      <c r="AF28" s="18">
        <f t="shared" si="6"/>
        <v>-3.12575269569257E-15</v>
      </c>
      <c r="AG28" s="18">
        <f t="shared" si="6"/>
        <v>1.81081833167386E-14</v>
      </c>
      <c r="AH28" s="18">
        <f t="shared" si="7"/>
        <v>2.3405222834653006E-2</v>
      </c>
      <c r="AI28" s="18">
        <f t="shared" si="0"/>
        <v>-1.6572036549199225</v>
      </c>
      <c r="AJ28" s="21">
        <f t="shared" si="8"/>
        <v>-1.0384165106874459</v>
      </c>
      <c r="AK28" s="21">
        <f t="shared" si="9"/>
        <v>-0.54703803223469782</v>
      </c>
      <c r="AL28" s="21">
        <f t="shared" si="10"/>
        <v>-9.5154334832446896E-2</v>
      </c>
      <c r="AM28" s="21">
        <f t="shared" si="11"/>
        <v>2.3405222834653006E-2</v>
      </c>
      <c r="AN28" s="21">
        <f t="shared" si="12"/>
        <v>-1.6572036549199374</v>
      </c>
      <c r="AO28" s="23">
        <f t="shared" si="14"/>
        <v>6.0128105289951987E-2</v>
      </c>
      <c r="AP28" s="23">
        <f t="shared" si="14"/>
        <v>0.98085833518123644</v>
      </c>
      <c r="AQ28" s="23">
        <f t="shared" si="14"/>
        <v>-3.8239391197176391E-2</v>
      </c>
      <c r="AR28" s="23">
        <f t="shared" si="14"/>
        <v>-2.7470492740140221E-3</v>
      </c>
      <c r="AS28" s="23">
        <f t="shared" si="14"/>
        <v>1</v>
      </c>
      <c r="AT28" s="18"/>
      <c r="AU28" s="18"/>
      <c r="AV28" s="18"/>
      <c r="AW28" s="18"/>
      <c r="AX28" s="18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</row>
    <row r="29" spans="1:87">
      <c r="A29" s="1">
        <v>41639</v>
      </c>
      <c r="B29">
        <v>-0.105457437300936</v>
      </c>
      <c r="C29">
        <v>-0.72062203820079895</v>
      </c>
      <c r="D29">
        <v>0.18194056694239</v>
      </c>
      <c r="E29">
        <v>6.7501859959511204E-2</v>
      </c>
      <c r="F29">
        <v>-0.14427949753609901</v>
      </c>
      <c r="G29" s="16">
        <v>-3.7113090173220201E-15</v>
      </c>
      <c r="H29" s="16">
        <v>1.9047528886909899E-14</v>
      </c>
      <c r="I29" s="16">
        <v>4.2683077340263198E-15</v>
      </c>
      <c r="J29" s="16">
        <v>-1.7074673178513701E-15</v>
      </c>
      <c r="K29" s="16">
        <v>-1.6227074699682801E-15</v>
      </c>
      <c r="L29" s="16">
        <v>-1.7363980080308E-15</v>
      </c>
      <c r="M29" s="16">
        <v>-2.1401517470132199E-15</v>
      </c>
      <c r="N29" s="16">
        <v>-2.5269952264072398E-15</v>
      </c>
      <c r="O29" s="16">
        <v>-2.7836992719034701E-15</v>
      </c>
      <c r="P29" s="16">
        <v>1.11846664205617E-13</v>
      </c>
      <c r="Q29">
        <v>-5.7086859043375703E-2</v>
      </c>
      <c r="R29">
        <v>0</v>
      </c>
      <c r="S29">
        <v>-0.88609992768174495</v>
      </c>
      <c r="T29">
        <v>2.31191513107484E-2</v>
      </c>
      <c r="U29">
        <v>-1.64098418155018</v>
      </c>
      <c r="V29">
        <f t="shared" si="1"/>
        <v>-1.6409841815501862</v>
      </c>
      <c r="Y29" s="1">
        <f t="shared" si="2"/>
        <v>41639</v>
      </c>
      <c r="Z29" s="18">
        <f t="shared" si="2"/>
        <v>-0.105457437300936</v>
      </c>
      <c r="AA29" s="18">
        <f t="shared" si="2"/>
        <v>-0.72062203820079895</v>
      </c>
      <c r="AB29" s="18">
        <f t="shared" si="2"/>
        <v>0.18194056694239</v>
      </c>
      <c r="AC29" s="18">
        <f t="shared" si="3"/>
        <v>-1.030379425217844</v>
      </c>
      <c r="AD29" s="18">
        <f t="shared" si="4"/>
        <v>6.7501859959511204E-2</v>
      </c>
      <c r="AE29" s="18">
        <f t="shared" si="5"/>
        <v>-5.7086859043375703E-2</v>
      </c>
      <c r="AF29" s="18">
        <f t="shared" si="6"/>
        <v>-3.7113090173220201E-15</v>
      </c>
      <c r="AG29" s="18">
        <f t="shared" si="6"/>
        <v>1.9047528886909899E-14</v>
      </c>
      <c r="AH29" s="18">
        <f t="shared" si="7"/>
        <v>2.3119151310852001E-2</v>
      </c>
      <c r="AI29" s="18">
        <f t="shared" si="0"/>
        <v>-1.6409841815501862</v>
      </c>
      <c r="AJ29" s="21">
        <f t="shared" si="8"/>
        <v>-1.0874662842612197</v>
      </c>
      <c r="AK29" s="21">
        <f t="shared" si="9"/>
        <v>-0.47117961129889774</v>
      </c>
      <c r="AL29" s="21">
        <f t="shared" si="10"/>
        <v>-0.105457437300936</v>
      </c>
      <c r="AM29" s="21">
        <f t="shared" si="11"/>
        <v>2.3119151310852001E-2</v>
      </c>
      <c r="AN29" s="21">
        <f t="shared" si="12"/>
        <v>-1.6409841815502015</v>
      </c>
      <c r="AO29" s="23">
        <f t="shared" si="14"/>
        <v>-3.0241286172272734</v>
      </c>
      <c r="AP29" s="23">
        <f t="shared" si="14"/>
        <v>4.6769965464689793</v>
      </c>
      <c r="AQ29" s="23">
        <f t="shared" si="14"/>
        <v>-0.63523039457704089</v>
      </c>
      <c r="AR29" s="23">
        <f t="shared" si="14"/>
        <v>-1.7637534664645162E-2</v>
      </c>
      <c r="AS29" s="23">
        <f t="shared" si="14"/>
        <v>1</v>
      </c>
      <c r="AT29" s="18"/>
      <c r="AU29" s="18"/>
      <c r="AV29" s="18"/>
      <c r="AW29" s="18"/>
      <c r="AX29" s="18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</row>
    <row r="30" spans="1:87">
      <c r="A30" s="1">
        <v>41729</v>
      </c>
      <c r="B30">
        <v>-0.11834689783023999</v>
      </c>
      <c r="C30">
        <v>-0.69414312161213698</v>
      </c>
      <c r="D30">
        <v>0.167453054008771</v>
      </c>
      <c r="E30">
        <v>7.6480554050939495E-2</v>
      </c>
      <c r="F30">
        <v>-0.129503045313142</v>
      </c>
      <c r="G30" s="16">
        <v>-3.26612613002799E-15</v>
      </c>
      <c r="H30" s="16">
        <v>1.9316449462914101E-14</v>
      </c>
      <c r="I30" s="16">
        <v>4.4271371800218303E-15</v>
      </c>
      <c r="J30" s="16">
        <v>-1.6782488464491199E-15</v>
      </c>
      <c r="K30" s="16">
        <v>-1.6669799732851901E-15</v>
      </c>
      <c r="L30" s="16">
        <v>-1.72808926344182E-15</v>
      </c>
      <c r="M30" s="16">
        <v>-2.3417447480317001E-15</v>
      </c>
      <c r="N30" s="16">
        <v>-2.5752522420703999E-15</v>
      </c>
      <c r="O30" s="16">
        <v>-2.98759401329347E-15</v>
      </c>
      <c r="P30" s="16">
        <v>1.0876269614716099E-13</v>
      </c>
      <c r="Q30">
        <v>-5.8085960709708499E-2</v>
      </c>
      <c r="R30">
        <v>0</v>
      </c>
      <c r="S30">
        <v>-0.824290723143556</v>
      </c>
      <c r="T30">
        <v>2.2836789849723E-2</v>
      </c>
      <c r="U30">
        <v>-1.5575993506992301</v>
      </c>
      <c r="V30">
        <f t="shared" si="1"/>
        <v>-1.5575993506992336</v>
      </c>
      <c r="Y30" s="1">
        <f t="shared" si="2"/>
        <v>41729</v>
      </c>
      <c r="Z30" s="18">
        <f t="shared" si="2"/>
        <v>-0.11834689783023999</v>
      </c>
      <c r="AA30" s="18">
        <f t="shared" si="2"/>
        <v>-0.69414312161213698</v>
      </c>
      <c r="AB30" s="18">
        <f t="shared" si="2"/>
        <v>0.167453054008771</v>
      </c>
      <c r="AC30" s="18">
        <f t="shared" si="3"/>
        <v>-0.95379376845669794</v>
      </c>
      <c r="AD30" s="18">
        <f t="shared" si="4"/>
        <v>7.6480554050939495E-2</v>
      </c>
      <c r="AE30" s="18">
        <f t="shared" si="5"/>
        <v>-5.8085960709708499E-2</v>
      </c>
      <c r="AF30" s="18">
        <f t="shared" si="6"/>
        <v>-3.26612613002799E-15</v>
      </c>
      <c r="AG30" s="18">
        <f t="shared" si="6"/>
        <v>1.9316449462914101E-14</v>
      </c>
      <c r="AH30" s="18">
        <f t="shared" si="7"/>
        <v>2.2836789849823215E-2</v>
      </c>
      <c r="AI30" s="18">
        <f t="shared" si="0"/>
        <v>-1.5575993506992338</v>
      </c>
      <c r="AJ30" s="21">
        <f t="shared" si="8"/>
        <v>-1.0118797291664063</v>
      </c>
      <c r="AK30" s="21">
        <f t="shared" si="9"/>
        <v>-0.4502095135524265</v>
      </c>
      <c r="AL30" s="21">
        <f t="shared" si="10"/>
        <v>-0.11834689783023999</v>
      </c>
      <c r="AM30" s="21">
        <f t="shared" si="11"/>
        <v>2.2836789849823215E-2</v>
      </c>
      <c r="AN30" s="21">
        <f t="shared" si="12"/>
        <v>-1.5575993506992496</v>
      </c>
      <c r="AO30" s="23">
        <f t="shared" si="14"/>
        <v>0.90647848443708234</v>
      </c>
      <c r="AP30" s="23">
        <f t="shared" si="14"/>
        <v>0.25148576224798852</v>
      </c>
      <c r="AQ30" s="23">
        <f t="shared" si="14"/>
        <v>-0.15457800175122435</v>
      </c>
      <c r="AR30" s="23">
        <f t="shared" si="14"/>
        <v>-3.3862449338477357E-3</v>
      </c>
      <c r="AS30" s="23">
        <f t="shared" si="14"/>
        <v>1</v>
      </c>
      <c r="AT30" s="18"/>
      <c r="AU30" s="18"/>
      <c r="AV30" s="18"/>
      <c r="AW30" s="18"/>
      <c r="AX30" s="18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</row>
    <row r="31" spans="1:87">
      <c r="A31" s="1">
        <v>41820</v>
      </c>
      <c r="B31">
        <v>-0.111275213585285</v>
      </c>
      <c r="C31">
        <v>-0.71435160837171896</v>
      </c>
      <c r="D31">
        <v>0.18325447602850001</v>
      </c>
      <c r="E31">
        <v>8.3783305179253906E-2</v>
      </c>
      <c r="F31">
        <v>-0.14645814797030701</v>
      </c>
      <c r="G31" s="16">
        <v>-4.1295484105175698E-15</v>
      </c>
      <c r="H31" s="16">
        <v>2.06656574161374E-14</v>
      </c>
      <c r="I31" s="16">
        <v>5.1852686635541199E-15</v>
      </c>
      <c r="J31" s="16">
        <v>-1.5353608101899901E-15</v>
      </c>
      <c r="K31" s="16">
        <v>-1.49499124232324E-15</v>
      </c>
      <c r="L31" s="16">
        <v>-1.7683055186251801E-15</v>
      </c>
      <c r="M31" s="16">
        <v>-2.26445151664672E-15</v>
      </c>
      <c r="N31" s="16">
        <v>-2.65348088245205E-15</v>
      </c>
      <c r="O31" s="16">
        <v>-3.03849832973221E-15</v>
      </c>
      <c r="P31" s="16">
        <v>1.08299959895522E-13</v>
      </c>
      <c r="Q31">
        <v>-4.6469994737028703E-2</v>
      </c>
      <c r="R31">
        <v>0</v>
      </c>
      <c r="S31">
        <v>-0.84381310443185997</v>
      </c>
      <c r="T31">
        <v>2.2558087897426599E-2</v>
      </c>
      <c r="U31">
        <v>-1.5727721999908999</v>
      </c>
      <c r="V31">
        <f t="shared" si="1"/>
        <v>-1.5727721999909019</v>
      </c>
      <c r="Y31" s="1">
        <f t="shared" si="2"/>
        <v>41820</v>
      </c>
      <c r="Z31" s="18">
        <f t="shared" si="2"/>
        <v>-0.111275213585285</v>
      </c>
      <c r="AA31" s="18">
        <f t="shared" si="2"/>
        <v>-0.71435160837171896</v>
      </c>
      <c r="AB31" s="18">
        <f t="shared" si="2"/>
        <v>0.18325447602850001</v>
      </c>
      <c r="AC31" s="18">
        <f t="shared" si="3"/>
        <v>-0.99027125240216696</v>
      </c>
      <c r="AD31" s="18">
        <f t="shared" si="4"/>
        <v>8.3783305179253906E-2</v>
      </c>
      <c r="AE31" s="18">
        <f t="shared" si="5"/>
        <v>-4.6469994737028703E-2</v>
      </c>
      <c r="AF31" s="18">
        <f t="shared" si="6"/>
        <v>-4.1295484105175698E-15</v>
      </c>
      <c r="AG31" s="18">
        <f t="shared" si="6"/>
        <v>2.06656574161374E-14</v>
      </c>
      <c r="AH31" s="18">
        <f t="shared" si="7"/>
        <v>2.2558087897527324E-2</v>
      </c>
      <c r="AI31" s="18">
        <f t="shared" si="0"/>
        <v>-1.5727721999909021</v>
      </c>
      <c r="AJ31" s="21">
        <f t="shared" si="8"/>
        <v>-1.0367412471391957</v>
      </c>
      <c r="AK31" s="21">
        <f t="shared" si="9"/>
        <v>-0.44731382716396506</v>
      </c>
      <c r="AL31" s="21">
        <f t="shared" si="10"/>
        <v>-0.111275213585285</v>
      </c>
      <c r="AM31" s="21">
        <f t="shared" si="11"/>
        <v>2.2558087897527324E-2</v>
      </c>
      <c r="AN31" s="21">
        <f t="shared" si="12"/>
        <v>-1.5727721999909183</v>
      </c>
      <c r="AO31" s="23">
        <f t="shared" si="14"/>
        <v>1.6385530163039694</v>
      </c>
      <c r="AP31" s="23">
        <f t="shared" si="14"/>
        <v>-0.19084657949192391</v>
      </c>
      <c r="AQ31" s="23">
        <f t="shared" si="14"/>
        <v>-0.46607490188662126</v>
      </c>
      <c r="AR31" s="23">
        <f t="shared" si="14"/>
        <v>1.8368465074580505E-2</v>
      </c>
      <c r="AS31" s="23">
        <f t="shared" si="14"/>
        <v>1</v>
      </c>
      <c r="AT31" s="18"/>
      <c r="AU31" s="18"/>
      <c r="AV31" s="18"/>
      <c r="AW31" s="18"/>
      <c r="AX31" s="18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</row>
    <row r="32" spans="1:87">
      <c r="A32" s="1">
        <v>41912</v>
      </c>
      <c r="B32">
        <v>-0.11510662483526</v>
      </c>
      <c r="C32">
        <v>-0.76647834064271303</v>
      </c>
      <c r="D32">
        <v>0.18963334411617</v>
      </c>
      <c r="E32">
        <v>7.4002361067374497E-2</v>
      </c>
      <c r="F32">
        <v>-0.169117025087548</v>
      </c>
      <c r="G32" s="16">
        <v>-4.3384639342795499E-15</v>
      </c>
      <c r="H32" s="16">
        <v>2.16751363352797E-14</v>
      </c>
      <c r="I32" s="16">
        <v>5.2424919355024296E-15</v>
      </c>
      <c r="J32" s="16">
        <v>-1.44488135900344E-15</v>
      </c>
      <c r="K32" s="16">
        <v>-1.58068419348145E-15</v>
      </c>
      <c r="L32" s="16">
        <v>-1.7350778711372299E-15</v>
      </c>
      <c r="M32" s="16">
        <v>-2.3444894974554602E-15</v>
      </c>
      <c r="N32" s="16">
        <v>-2.6929846802744599E-15</v>
      </c>
      <c r="O32" s="16">
        <v>-3.18514787142163E-15</v>
      </c>
      <c r="P32" s="16">
        <v>1.07959117111239E-13</v>
      </c>
      <c r="Q32">
        <v>-3.9949969397049097E-2</v>
      </c>
      <c r="R32">
        <v>0</v>
      </c>
      <c r="S32">
        <v>-0.83442786886984599</v>
      </c>
      <c r="T32">
        <v>2.2282995587857499E-2</v>
      </c>
      <c r="U32">
        <v>-1.63916112806089</v>
      </c>
      <c r="V32">
        <f t="shared" si="1"/>
        <v>-1.6391611280608969</v>
      </c>
      <c r="Y32" s="1">
        <f t="shared" si="2"/>
        <v>41912</v>
      </c>
      <c r="Z32" s="18">
        <f t="shared" si="2"/>
        <v>-0.11510662483526</v>
      </c>
      <c r="AA32" s="18">
        <f t="shared" si="2"/>
        <v>-0.76647834064271303</v>
      </c>
      <c r="AB32" s="18">
        <f t="shared" si="2"/>
        <v>0.18963334411617</v>
      </c>
      <c r="AC32" s="18">
        <f t="shared" si="3"/>
        <v>-1.0035448939573941</v>
      </c>
      <c r="AD32" s="18">
        <f t="shared" si="4"/>
        <v>7.4002361067374497E-2</v>
      </c>
      <c r="AE32" s="18">
        <f t="shared" si="5"/>
        <v>-3.9949969397049097E-2</v>
      </c>
      <c r="AF32" s="18">
        <f t="shared" si="6"/>
        <v>-4.3384639342795499E-15</v>
      </c>
      <c r="AG32" s="18">
        <f t="shared" si="6"/>
        <v>2.16751363352797E-14</v>
      </c>
      <c r="AH32" s="18">
        <f t="shared" si="7"/>
        <v>2.2282995587957717E-2</v>
      </c>
      <c r="AI32" s="18">
        <f t="shared" si="0"/>
        <v>-1.6391611280608966</v>
      </c>
      <c r="AJ32" s="21">
        <f t="shared" si="8"/>
        <v>-1.0434948633544432</v>
      </c>
      <c r="AK32" s="21">
        <f t="shared" si="9"/>
        <v>-0.50284263545916852</v>
      </c>
      <c r="AL32" s="21">
        <f t="shared" si="10"/>
        <v>-0.11510662483526</v>
      </c>
      <c r="AM32" s="21">
        <f t="shared" si="11"/>
        <v>2.2282995587957717E-2</v>
      </c>
      <c r="AN32" s="21">
        <f t="shared" si="12"/>
        <v>-1.6391611280609137</v>
      </c>
      <c r="AO32" s="23">
        <f t="shared" si="14"/>
        <v>0.10172805031777298</v>
      </c>
      <c r="AP32" s="23">
        <f t="shared" si="14"/>
        <v>0.83641670244559641</v>
      </c>
      <c r="AQ32" s="23">
        <f t="shared" si="14"/>
        <v>5.7711599830855206E-2</v>
      </c>
      <c r="AR32" s="23">
        <f t="shared" si="14"/>
        <v>4.1436474057778257E-3</v>
      </c>
      <c r="AS32" s="23">
        <f t="shared" si="14"/>
        <v>1</v>
      </c>
      <c r="AT32" s="18"/>
      <c r="AU32" s="18"/>
      <c r="AV32" s="18"/>
      <c r="AW32" s="18"/>
      <c r="AX32" s="18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</row>
    <row r="33" spans="1:87">
      <c r="A33" s="1">
        <v>42004</v>
      </c>
      <c r="B33">
        <v>-0.119160945552541</v>
      </c>
      <c r="C33">
        <v>-0.86898244355102605</v>
      </c>
      <c r="D33">
        <v>0.13837637634446001</v>
      </c>
      <c r="E33">
        <v>3.4887217761289002E-2</v>
      </c>
      <c r="F33">
        <v>-0.16230458915958201</v>
      </c>
      <c r="G33" s="16">
        <v>-3.8141283771203704E-15</v>
      </c>
      <c r="H33" s="16">
        <v>2.22473435413016E-14</v>
      </c>
      <c r="I33" s="16">
        <v>6.0617983826620004E-15</v>
      </c>
      <c r="J33" s="16">
        <v>-1.38159169480871E-15</v>
      </c>
      <c r="K33" s="16">
        <v>-1.4212231348497E-15</v>
      </c>
      <c r="L33" s="16">
        <v>-1.68630033683264E-15</v>
      </c>
      <c r="M33" s="16">
        <v>-2.25270028216795E-15</v>
      </c>
      <c r="N33" s="16">
        <v>-2.6861660799817098E-15</v>
      </c>
      <c r="O33" s="16">
        <v>-2.8519260307049601E-15</v>
      </c>
      <c r="P33" s="16">
        <v>1.07998664194887E-13</v>
      </c>
      <c r="Q33">
        <v>-3.6764408242339702E-2</v>
      </c>
      <c r="R33">
        <v>0</v>
      </c>
      <c r="S33">
        <v>-0.800505846185526</v>
      </c>
      <c r="T33">
        <v>2.2011463734803598E-2</v>
      </c>
      <c r="U33">
        <v>-1.79244317485034</v>
      </c>
      <c r="V33">
        <f t="shared" si="1"/>
        <v>-1.7924431748503415</v>
      </c>
      <c r="Y33" s="1">
        <f t="shared" si="2"/>
        <v>42004</v>
      </c>
      <c r="Z33" s="18">
        <f t="shared" si="2"/>
        <v>-0.119160945552541</v>
      </c>
      <c r="AA33" s="18">
        <f t="shared" si="2"/>
        <v>-0.86898244355102605</v>
      </c>
      <c r="AB33" s="18">
        <f t="shared" si="2"/>
        <v>0.13837637634446001</v>
      </c>
      <c r="AC33" s="18">
        <f t="shared" si="3"/>
        <v>-0.96281043534510802</v>
      </c>
      <c r="AD33" s="18">
        <f t="shared" si="4"/>
        <v>3.4887217761289002E-2</v>
      </c>
      <c r="AE33" s="18">
        <f t="shared" si="5"/>
        <v>-3.6764408242339702E-2</v>
      </c>
      <c r="AF33" s="18">
        <f t="shared" si="6"/>
        <v>-3.8141283771203704E-15</v>
      </c>
      <c r="AG33" s="18">
        <f t="shared" si="6"/>
        <v>2.22473435413016E-14</v>
      </c>
      <c r="AH33" s="18">
        <f t="shared" si="7"/>
        <v>2.2011463734905378E-2</v>
      </c>
      <c r="AI33" s="18">
        <f t="shared" si="0"/>
        <v>-1.7924431748503422</v>
      </c>
      <c r="AJ33" s="21">
        <f t="shared" si="8"/>
        <v>-0.99957484358744775</v>
      </c>
      <c r="AK33" s="21">
        <f t="shared" si="9"/>
        <v>-0.69571884944527707</v>
      </c>
      <c r="AL33" s="21">
        <f t="shared" si="10"/>
        <v>-0.119160945552541</v>
      </c>
      <c r="AM33" s="21">
        <f t="shared" si="11"/>
        <v>2.2011463734905378E-2</v>
      </c>
      <c r="AN33" s="21">
        <f t="shared" si="12"/>
        <v>-1.7924431748503606</v>
      </c>
      <c r="AO33" s="23">
        <f t="shared" si="14"/>
        <v>-0.28653074960125879</v>
      </c>
      <c r="AP33" s="23">
        <f t="shared" si="14"/>
        <v>1.2583092281580077</v>
      </c>
      <c r="AQ33" s="23">
        <f t="shared" si="14"/>
        <v>2.6450069021130326E-2</v>
      </c>
      <c r="AR33" s="23">
        <f t="shared" si="14"/>
        <v>1.771452422117796E-3</v>
      </c>
      <c r="AS33" s="23">
        <f t="shared" si="14"/>
        <v>1</v>
      </c>
      <c r="AT33" s="18"/>
      <c r="AU33" s="18"/>
      <c r="AV33" s="18"/>
      <c r="AW33" s="18"/>
      <c r="AX33" s="18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</row>
    <row r="34" spans="1:87">
      <c r="A34" s="1">
        <v>42094</v>
      </c>
      <c r="B34">
        <v>-0.11487555311808401</v>
      </c>
      <c r="C34">
        <v>-0.93971533081906999</v>
      </c>
      <c r="D34">
        <v>0.100175333248047</v>
      </c>
      <c r="E34">
        <v>3.0459427628007199E-2</v>
      </c>
      <c r="F34">
        <v>-0.179192124768214</v>
      </c>
      <c r="G34" s="16">
        <v>-3.1623015757181599E-15</v>
      </c>
      <c r="H34" s="16">
        <v>2.2546023291761899E-14</v>
      </c>
      <c r="I34" s="16">
        <v>5.3635581927216004E-15</v>
      </c>
      <c r="J34" s="16">
        <v>-1.3980766105756301E-15</v>
      </c>
      <c r="K34" s="16">
        <v>-1.5284838943671001E-15</v>
      </c>
      <c r="L34" s="16">
        <v>-1.75366635799412E-15</v>
      </c>
      <c r="M34" s="16">
        <v>-2.3969290082120801E-15</v>
      </c>
      <c r="N34" s="16">
        <v>-2.5595084009802298E-15</v>
      </c>
      <c r="O34" s="16">
        <v>-2.86835938613101E-15</v>
      </c>
      <c r="P34" s="16">
        <v>1.05283952219262E-13</v>
      </c>
      <c r="Q34">
        <v>-2.8734016662419901E-2</v>
      </c>
      <c r="R34">
        <v>0</v>
      </c>
      <c r="S34">
        <v>-0.72195722478634095</v>
      </c>
      <c r="T34">
        <v>2.1743443823642399E-2</v>
      </c>
      <c r="U34">
        <v>-1.83209604545431</v>
      </c>
      <c r="V34">
        <f t="shared" si="1"/>
        <v>-1.8320960454543147</v>
      </c>
      <c r="Y34" s="1">
        <f t="shared" si="2"/>
        <v>42094</v>
      </c>
      <c r="Z34" s="18">
        <f t="shared" si="2"/>
        <v>-0.11487555311808401</v>
      </c>
      <c r="AA34" s="18">
        <f t="shared" si="2"/>
        <v>-0.93971533081906999</v>
      </c>
      <c r="AB34" s="18">
        <f t="shared" si="2"/>
        <v>0.100175333248047</v>
      </c>
      <c r="AC34" s="18">
        <f t="shared" si="3"/>
        <v>-0.90114934955455495</v>
      </c>
      <c r="AD34" s="18">
        <f t="shared" si="4"/>
        <v>3.0459427628007199E-2</v>
      </c>
      <c r="AE34" s="18">
        <f t="shared" si="5"/>
        <v>-2.8734016662419901E-2</v>
      </c>
      <c r="AF34" s="18">
        <f t="shared" si="6"/>
        <v>-3.1623015757181599E-15</v>
      </c>
      <c r="AG34" s="18">
        <f t="shared" si="6"/>
        <v>2.2546023291761899E-14</v>
      </c>
      <c r="AH34" s="18">
        <f t="shared" si="7"/>
        <v>2.1743443823740539E-2</v>
      </c>
      <c r="AI34" s="18">
        <f t="shared" si="0"/>
        <v>-1.8320960454543147</v>
      </c>
      <c r="AJ34" s="21">
        <f t="shared" si="8"/>
        <v>-0.92988336621697487</v>
      </c>
      <c r="AK34" s="21">
        <f t="shared" si="9"/>
        <v>-0.80908056994301569</v>
      </c>
      <c r="AL34" s="21">
        <f t="shared" si="10"/>
        <v>-0.11487555311808401</v>
      </c>
      <c r="AM34" s="21">
        <f t="shared" si="11"/>
        <v>2.1743443823740539E-2</v>
      </c>
      <c r="AN34" s="21">
        <f t="shared" si="12"/>
        <v>-1.832096045454334</v>
      </c>
      <c r="AO34" s="23">
        <f t="shared" si="14"/>
        <v>-1.7575392729193611</v>
      </c>
      <c r="AP34" s="23">
        <f t="shared" si="14"/>
        <v>2.8588528086634746</v>
      </c>
      <c r="AQ34" s="23">
        <f t="shared" si="14"/>
        <v>-0.10807269106079759</v>
      </c>
      <c r="AR34" s="23">
        <f t="shared" si="14"/>
        <v>6.7591553166892948E-3</v>
      </c>
      <c r="AS34" s="23">
        <f t="shared" si="14"/>
        <v>1</v>
      </c>
      <c r="AT34" s="18"/>
      <c r="AU34" s="18"/>
      <c r="AV34" s="18"/>
      <c r="AW34" s="18"/>
      <c r="AX34" s="18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</row>
    <row r="35" spans="1:87">
      <c r="A35" s="1">
        <v>42185</v>
      </c>
      <c r="B35">
        <v>-0.117953135471455</v>
      </c>
      <c r="C35">
        <v>-0.96519906872184202</v>
      </c>
      <c r="D35">
        <v>0.110533828238294</v>
      </c>
      <c r="E35">
        <v>2.04485117197701E-2</v>
      </c>
      <c r="F35">
        <v>-0.190293379078872</v>
      </c>
      <c r="G35" s="16">
        <v>-4.4943823306969198E-15</v>
      </c>
      <c r="H35" s="16">
        <v>2.2991790309205901E-14</v>
      </c>
      <c r="I35" s="16">
        <v>5.24603398173775E-15</v>
      </c>
      <c r="J35" s="16">
        <v>-1.46092860637714E-15</v>
      </c>
      <c r="K35" s="16">
        <v>-1.56212999013818E-15</v>
      </c>
      <c r="L35" s="16">
        <v>-1.85165783835976E-15</v>
      </c>
      <c r="M35" s="16">
        <v>-2.25218392228822E-15</v>
      </c>
      <c r="N35" s="16">
        <v>-2.53022949074197E-15</v>
      </c>
      <c r="O35" s="16">
        <v>-2.7695370925334498E-15</v>
      </c>
      <c r="P35" s="16">
        <v>1.04107627466748E-13</v>
      </c>
      <c r="Q35">
        <v>-2.48412627424262E-2</v>
      </c>
      <c r="R35">
        <v>0</v>
      </c>
      <c r="S35">
        <v>-0.64846621361895496</v>
      </c>
      <c r="T35">
        <v>2.14788880031926E-2</v>
      </c>
      <c r="U35">
        <v>-1.7942918316721801</v>
      </c>
      <c r="V35">
        <f t="shared" si="1"/>
        <v>-1.7942918316721777</v>
      </c>
      <c r="Y35" s="1">
        <f t="shared" ref="Y35:AB66" si="15">+A35</f>
        <v>42185</v>
      </c>
      <c r="Z35" s="18">
        <f t="shared" si="15"/>
        <v>-0.117953135471455</v>
      </c>
      <c r="AA35" s="18">
        <f t="shared" si="15"/>
        <v>-0.96519906872184202</v>
      </c>
      <c r="AB35" s="18">
        <f t="shared" si="15"/>
        <v>0.110533828238294</v>
      </c>
      <c r="AC35" s="18">
        <f t="shared" si="3"/>
        <v>-0.83875959269782696</v>
      </c>
      <c r="AD35" s="18">
        <f t="shared" si="4"/>
        <v>2.04485117197701E-2</v>
      </c>
      <c r="AE35" s="18">
        <f t="shared" si="5"/>
        <v>-2.48412627424262E-2</v>
      </c>
      <c r="AF35" s="18">
        <f t="shared" si="6"/>
        <v>-4.4943823306969198E-15</v>
      </c>
      <c r="AG35" s="18">
        <f t="shared" si="6"/>
        <v>2.2991790309205901E-14</v>
      </c>
      <c r="AH35" s="18">
        <f t="shared" si="7"/>
        <v>2.147888800328953E-2</v>
      </c>
      <c r="AI35" s="18">
        <f t="shared" si="0"/>
        <v>-1.7942918316721781</v>
      </c>
      <c r="AJ35" s="21">
        <f t="shared" si="8"/>
        <v>-0.86360085544025311</v>
      </c>
      <c r="AK35" s="21">
        <f t="shared" si="9"/>
        <v>-0.83421672876377784</v>
      </c>
      <c r="AL35" s="21">
        <f t="shared" si="10"/>
        <v>-0.117953135471455</v>
      </c>
      <c r="AM35" s="21">
        <f t="shared" si="11"/>
        <v>2.147888800328953E-2</v>
      </c>
      <c r="AN35" s="21">
        <f t="shared" si="12"/>
        <v>-1.7942918316721965</v>
      </c>
      <c r="AO35" s="23">
        <f t="shared" si="14"/>
        <v>1.7533101245988685</v>
      </c>
      <c r="AP35" s="23">
        <f t="shared" si="14"/>
        <v>-0.66490362597195418</v>
      </c>
      <c r="AQ35" s="23">
        <f t="shared" si="14"/>
        <v>-8.140844751082095E-2</v>
      </c>
      <c r="AR35" s="23">
        <f t="shared" si="14"/>
        <v>-6.9980511160904393E-3</v>
      </c>
      <c r="AS35" s="23">
        <f t="shared" si="14"/>
        <v>1</v>
      </c>
      <c r="AT35" s="18"/>
      <c r="AU35" s="18"/>
      <c r="AV35" s="18"/>
      <c r="AW35" s="18"/>
      <c r="AX35" s="18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</row>
    <row r="36" spans="1:87">
      <c r="A36" s="1">
        <v>42277</v>
      </c>
      <c r="B36">
        <v>-0.125597913387717</v>
      </c>
      <c r="C36">
        <v>-1.11319310325527</v>
      </c>
      <c r="D36">
        <v>6.1113727907729801E-2</v>
      </c>
      <c r="E36">
        <v>3.4823216788481999E-3</v>
      </c>
      <c r="F36">
        <v>-0.183418927270598</v>
      </c>
      <c r="G36" s="16">
        <v>-4.2295913481771498E-15</v>
      </c>
      <c r="H36" s="16">
        <v>2.3555789364936001E-14</v>
      </c>
      <c r="I36" s="16">
        <v>5.7891315173581403E-15</v>
      </c>
      <c r="J36" s="16">
        <v>-1.28450830699333E-15</v>
      </c>
      <c r="K36" s="16">
        <v>-1.4669653593982199E-15</v>
      </c>
      <c r="L36" s="16">
        <v>-1.5746091887106001E-15</v>
      </c>
      <c r="M36" s="16">
        <v>-2.09465185382122E-15</v>
      </c>
      <c r="N36" s="16">
        <v>-2.3327856340022698E-15</v>
      </c>
      <c r="O36" s="16">
        <v>-2.64684505298631E-15</v>
      </c>
      <c r="P36" s="16">
        <v>1.04150622748981E-13</v>
      </c>
      <c r="Q36">
        <v>-8.3156350266481594E-3</v>
      </c>
      <c r="R36">
        <v>0</v>
      </c>
      <c r="S36">
        <v>-0.68092832855369601</v>
      </c>
      <c r="T36">
        <v>2.12177490776243E-2</v>
      </c>
      <c r="U36">
        <v>-2.0256401088296099</v>
      </c>
      <c r="V36">
        <f t="shared" si="1"/>
        <v>-2.025640108829609</v>
      </c>
      <c r="Y36" s="1">
        <f t="shared" si="15"/>
        <v>42277</v>
      </c>
      <c r="Z36" s="18">
        <f t="shared" si="15"/>
        <v>-0.125597913387717</v>
      </c>
      <c r="AA36" s="18">
        <f t="shared" si="15"/>
        <v>-1.11319310325527</v>
      </c>
      <c r="AB36" s="18">
        <f t="shared" si="15"/>
        <v>6.1113727907729801E-2</v>
      </c>
      <c r="AC36" s="18">
        <f t="shared" si="3"/>
        <v>-0.86434725582429395</v>
      </c>
      <c r="AD36" s="18">
        <f t="shared" si="4"/>
        <v>3.4823216788481999E-3</v>
      </c>
      <c r="AE36" s="18">
        <f t="shared" si="5"/>
        <v>-8.3156350266481594E-3</v>
      </c>
      <c r="AF36" s="18">
        <f t="shared" si="6"/>
        <v>-4.2295913481771498E-15</v>
      </c>
      <c r="AG36" s="18">
        <f t="shared" si="6"/>
        <v>2.3555789364936001E-14</v>
      </c>
      <c r="AH36" s="18">
        <f t="shared" si="7"/>
        <v>2.121774907772284E-2</v>
      </c>
      <c r="AI36" s="18">
        <f t="shared" si="0"/>
        <v>-2.025640108829609</v>
      </c>
      <c r="AJ36" s="21">
        <f t="shared" si="8"/>
        <v>-0.87266289085094206</v>
      </c>
      <c r="AK36" s="21">
        <f t="shared" si="9"/>
        <v>-1.0485970536686919</v>
      </c>
      <c r="AL36" s="21">
        <f t="shared" si="10"/>
        <v>-0.125597913387717</v>
      </c>
      <c r="AM36" s="21">
        <f t="shared" si="11"/>
        <v>2.121774907772284E-2</v>
      </c>
      <c r="AN36" s="21">
        <f t="shared" si="12"/>
        <v>-2.0256401088296281</v>
      </c>
      <c r="AO36" s="23">
        <f t="shared" si="14"/>
        <v>3.9170533370872146E-2</v>
      </c>
      <c r="AP36" s="23">
        <f t="shared" si="14"/>
        <v>0.92665624113997258</v>
      </c>
      <c r="AQ36" s="23">
        <f t="shared" si="14"/>
        <v>3.3044455788446447E-2</v>
      </c>
      <c r="AR36" s="23">
        <f t="shared" si="14"/>
        <v>1.1287697007096634E-3</v>
      </c>
      <c r="AS36" s="23">
        <f t="shared" si="14"/>
        <v>1</v>
      </c>
      <c r="AT36" s="18"/>
      <c r="AU36" s="18"/>
      <c r="AV36" s="18"/>
      <c r="AW36" s="18"/>
      <c r="AX36" s="18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</row>
    <row r="37" spans="1:87">
      <c r="A37" s="1">
        <v>42369</v>
      </c>
      <c r="B37">
        <v>-0.123385816084379</v>
      </c>
      <c r="C37">
        <v>-1.10253625282666</v>
      </c>
      <c r="D37">
        <v>3.91082061710884E-2</v>
      </c>
      <c r="E37">
        <v>-1.7979388833935701E-2</v>
      </c>
      <c r="F37">
        <v>-0.16686754602658699</v>
      </c>
      <c r="G37" s="16">
        <v>-3.8584636180738897E-15</v>
      </c>
      <c r="H37" s="16">
        <v>2.44216231788512E-14</v>
      </c>
      <c r="I37" s="16">
        <v>5.51854336398996E-15</v>
      </c>
      <c r="J37" s="16">
        <v>-1.36011270095678E-15</v>
      </c>
      <c r="K37" s="16">
        <v>-1.35379796672545E-15</v>
      </c>
      <c r="L37" s="16">
        <v>-1.5504795245534801E-15</v>
      </c>
      <c r="M37" s="16">
        <v>-2.0089772966496299E-15</v>
      </c>
      <c r="N37" s="16">
        <v>-2.28442602555181E-15</v>
      </c>
      <c r="O37" s="16">
        <v>-2.6289673305607901E-15</v>
      </c>
      <c r="P37" s="16">
        <v>1.04271626548467E-13</v>
      </c>
      <c r="Q37">
        <v>-4.1530978142240299E-3</v>
      </c>
      <c r="R37">
        <v>0</v>
      </c>
      <c r="S37">
        <v>-0.69168453879534897</v>
      </c>
      <c r="T37">
        <v>2.0959980498422601E-2</v>
      </c>
      <c r="U37">
        <v>-2.0465384537115101</v>
      </c>
      <c r="V37">
        <f t="shared" si="1"/>
        <v>-2.0465384537115048</v>
      </c>
      <c r="Y37" s="1">
        <f t="shared" si="15"/>
        <v>42369</v>
      </c>
      <c r="Z37" s="18">
        <f t="shared" si="15"/>
        <v>-0.123385816084379</v>
      </c>
      <c r="AA37" s="18">
        <f t="shared" si="15"/>
        <v>-1.10253625282666</v>
      </c>
      <c r="AB37" s="18">
        <f t="shared" si="15"/>
        <v>3.91082061710884E-2</v>
      </c>
      <c r="AC37" s="18">
        <f t="shared" si="3"/>
        <v>-0.8585520848219359</v>
      </c>
      <c r="AD37" s="18">
        <f t="shared" si="4"/>
        <v>-1.7979388833935701E-2</v>
      </c>
      <c r="AE37" s="18">
        <f t="shared" si="5"/>
        <v>-4.1530978142240299E-3</v>
      </c>
      <c r="AF37" s="18">
        <f t="shared" si="6"/>
        <v>-3.8584636180738897E-15</v>
      </c>
      <c r="AG37" s="18">
        <f t="shared" si="6"/>
        <v>2.44216231788512E-14</v>
      </c>
      <c r="AH37" s="18">
        <f t="shared" si="7"/>
        <v>2.0959980498521207E-2</v>
      </c>
      <c r="AI37" s="18">
        <f t="shared" si="0"/>
        <v>-2.0465384537115048</v>
      </c>
      <c r="AJ37" s="21">
        <f t="shared" si="8"/>
        <v>-0.86270518263615992</v>
      </c>
      <c r="AK37" s="21">
        <f t="shared" si="9"/>
        <v>-1.0814074354895074</v>
      </c>
      <c r="AL37" s="21">
        <f t="shared" si="10"/>
        <v>-0.123385816084379</v>
      </c>
      <c r="AM37" s="21">
        <f t="shared" si="11"/>
        <v>2.0959980498521207E-2</v>
      </c>
      <c r="AN37" s="21">
        <f t="shared" si="12"/>
        <v>-2.0465384537115252</v>
      </c>
      <c r="AO37" s="23">
        <f t="shared" si="14"/>
        <v>-0.47648310289911333</v>
      </c>
      <c r="AP37" s="23">
        <f t="shared" si="14"/>
        <v>1.5699990600325919</v>
      </c>
      <c r="AQ37" s="23">
        <f t="shared" si="14"/>
        <v>-0.10585035876473642</v>
      </c>
      <c r="AR37" s="23">
        <f t="shared" si="14"/>
        <v>1.2334401631246942E-2</v>
      </c>
      <c r="AS37" s="23">
        <f t="shared" si="14"/>
        <v>1</v>
      </c>
      <c r="AT37" s="18"/>
      <c r="AU37" s="18"/>
      <c r="AV37" s="18"/>
      <c r="AW37" s="18"/>
      <c r="AX37" s="18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</row>
    <row r="38" spans="1:87">
      <c r="A38" s="1">
        <v>42460</v>
      </c>
      <c r="B38">
        <v>-0.121891486435752</v>
      </c>
      <c r="C38">
        <v>-1.26056272834667</v>
      </c>
      <c r="D38">
        <v>2.7336973852379501E-2</v>
      </c>
      <c r="E38">
        <v>-2.9904165698923301E-2</v>
      </c>
      <c r="F38">
        <v>-0.17088061989607101</v>
      </c>
      <c r="G38" s="16">
        <v>-4.1431140076853697E-15</v>
      </c>
      <c r="H38" s="16">
        <v>2.5156568581220699E-14</v>
      </c>
      <c r="I38" s="16">
        <v>6.0920255514342498E-15</v>
      </c>
      <c r="J38" s="16">
        <v>-1.0531444603884501E-15</v>
      </c>
      <c r="K38" s="16">
        <v>-1.1535291423050301E-15</v>
      </c>
      <c r="L38" s="16">
        <v>-1.3381657935764699E-15</v>
      </c>
      <c r="M38" s="16">
        <v>-1.85352948362385E-15</v>
      </c>
      <c r="N38" s="16">
        <v>-2.1790188951737102E-15</v>
      </c>
      <c r="O38" s="16">
        <v>-2.56614166032727E-15</v>
      </c>
      <c r="P38" s="16">
        <v>1.0451010619878001E-13</v>
      </c>
      <c r="Q38">
        <v>-5.7038221653730901E-3</v>
      </c>
      <c r="R38">
        <v>0</v>
      </c>
      <c r="S38">
        <v>-0.67623422864859195</v>
      </c>
      <c r="T38">
        <v>2.07055363564113E-2</v>
      </c>
      <c r="U38">
        <v>-2.2171345409824701</v>
      </c>
      <c r="V38">
        <f t="shared" si="1"/>
        <v>-2.2171345409824696</v>
      </c>
      <c r="Y38" s="1">
        <f t="shared" si="15"/>
        <v>42460</v>
      </c>
      <c r="Z38" s="18">
        <f t="shared" si="15"/>
        <v>-0.121891486435752</v>
      </c>
      <c r="AA38" s="18">
        <f t="shared" si="15"/>
        <v>-1.26056272834667</v>
      </c>
      <c r="AB38" s="18">
        <f t="shared" si="15"/>
        <v>2.7336973852379501E-2</v>
      </c>
      <c r="AC38" s="18">
        <f t="shared" si="3"/>
        <v>-0.8471148485446629</v>
      </c>
      <c r="AD38" s="18">
        <f t="shared" si="4"/>
        <v>-2.9904165698923301E-2</v>
      </c>
      <c r="AE38" s="18">
        <f t="shared" si="5"/>
        <v>-5.7038221653730901E-3</v>
      </c>
      <c r="AF38" s="18">
        <f t="shared" si="6"/>
        <v>-4.1431140076853697E-15</v>
      </c>
      <c r="AG38" s="18">
        <f t="shared" si="6"/>
        <v>2.5156568581220699E-14</v>
      </c>
      <c r="AH38" s="18">
        <f t="shared" si="7"/>
        <v>2.0705536356511758E-2</v>
      </c>
      <c r="AI38" s="18">
        <f t="shared" si="0"/>
        <v>-2.2171345409824688</v>
      </c>
      <c r="AJ38" s="21">
        <f t="shared" si="8"/>
        <v>-0.85281867071003603</v>
      </c>
      <c r="AK38" s="21">
        <f t="shared" si="9"/>
        <v>-1.263129920193214</v>
      </c>
      <c r="AL38" s="21">
        <f t="shared" si="10"/>
        <v>-0.121891486435752</v>
      </c>
      <c r="AM38" s="21">
        <f t="shared" si="11"/>
        <v>2.0705536356511758E-2</v>
      </c>
      <c r="AN38" s="21">
        <f t="shared" si="12"/>
        <v>-2.2171345409824905</v>
      </c>
      <c r="AO38" s="23">
        <f t="shared" si="14"/>
        <v>-5.7952747242207864E-2</v>
      </c>
      <c r="AP38" s="23">
        <f t="shared" si="14"/>
        <v>1.0652207070556594</v>
      </c>
      <c r="AQ38" s="23">
        <f t="shared" si="14"/>
        <v>-8.7594602697627644E-3</v>
      </c>
      <c r="AR38" s="23">
        <f t="shared" si="14"/>
        <v>1.4915004563106067E-3</v>
      </c>
      <c r="AS38" s="23">
        <f t="shared" si="14"/>
        <v>1</v>
      </c>
      <c r="AT38" s="18"/>
      <c r="AU38" s="18"/>
      <c r="AV38" s="18"/>
      <c r="AW38" s="18"/>
      <c r="AX38" s="18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</row>
    <row r="39" spans="1:87">
      <c r="A39" s="1">
        <v>42551</v>
      </c>
      <c r="B39">
        <v>-0.13450480537767101</v>
      </c>
      <c r="C39">
        <v>-1.12590633440943</v>
      </c>
      <c r="D39">
        <v>6.0937053373189998E-2</v>
      </c>
      <c r="E39">
        <v>9.45385798320688E-3</v>
      </c>
      <c r="F39">
        <v>-0.15298071336425301</v>
      </c>
      <c r="G39" s="16">
        <v>-5.6564843041237601E-15</v>
      </c>
      <c r="H39" s="16">
        <v>2.6019731422664299E-14</v>
      </c>
      <c r="I39" s="16">
        <v>5.7839863939174101E-15</v>
      </c>
      <c r="J39" s="16">
        <v>-1.15995069650429E-15</v>
      </c>
      <c r="K39" s="16">
        <v>-1.2316764910257501E-15</v>
      </c>
      <c r="L39" s="16">
        <v>-1.4583351863626001E-15</v>
      </c>
      <c r="M39" s="16">
        <v>-2.0158860302084901E-15</v>
      </c>
      <c r="N39" s="16">
        <v>-2.3880030341752002E-15</v>
      </c>
      <c r="O39" s="16">
        <v>-2.6778987184607401E-15</v>
      </c>
      <c r="P39" s="16">
        <v>1.01979587113324E-13</v>
      </c>
      <c r="Q39">
        <v>-1.6619202436823501E-2</v>
      </c>
      <c r="R39">
        <v>0</v>
      </c>
      <c r="S39">
        <v>-0.69433966911261302</v>
      </c>
      <c r="T39">
        <v>2.04543713738339E-2</v>
      </c>
      <c r="U39">
        <v>-2.0335054419704499</v>
      </c>
      <c r="V39">
        <f t="shared" si="1"/>
        <v>-2.0335054419704428</v>
      </c>
      <c r="Y39" s="1">
        <f t="shared" si="15"/>
        <v>42551</v>
      </c>
      <c r="Z39" s="18">
        <f t="shared" si="15"/>
        <v>-0.13450480537767101</v>
      </c>
      <c r="AA39" s="18">
        <f t="shared" si="15"/>
        <v>-1.12590633440943</v>
      </c>
      <c r="AB39" s="18">
        <f t="shared" si="15"/>
        <v>6.0937053373189998E-2</v>
      </c>
      <c r="AC39" s="18">
        <f t="shared" si="3"/>
        <v>-0.84732038247686603</v>
      </c>
      <c r="AD39" s="18">
        <f t="shared" si="4"/>
        <v>9.45385798320688E-3</v>
      </c>
      <c r="AE39" s="18">
        <f t="shared" si="5"/>
        <v>-1.6619202436823501E-2</v>
      </c>
      <c r="AF39" s="18">
        <f t="shared" si="6"/>
        <v>-5.6564843041237601E-15</v>
      </c>
      <c r="AG39" s="18">
        <f t="shared" si="6"/>
        <v>2.6019731422664299E-14</v>
      </c>
      <c r="AH39" s="18">
        <f t="shared" si="7"/>
        <v>2.0454371373930736E-2</v>
      </c>
      <c r="AI39" s="18">
        <f t="shared" si="0"/>
        <v>-2.0335054419704428</v>
      </c>
      <c r="AJ39" s="21">
        <f t="shared" si="8"/>
        <v>-0.8639395849136895</v>
      </c>
      <c r="AK39" s="21">
        <f t="shared" si="9"/>
        <v>-1.0555154230530333</v>
      </c>
      <c r="AL39" s="21">
        <f t="shared" si="10"/>
        <v>-0.13450480537767101</v>
      </c>
      <c r="AM39" s="21">
        <f t="shared" si="11"/>
        <v>2.0454371373930736E-2</v>
      </c>
      <c r="AN39" s="21">
        <f t="shared" si="12"/>
        <v>-2.0335054419704632</v>
      </c>
      <c r="AO39" s="23">
        <f t="shared" si="14"/>
        <v>-6.0561829598287528E-2</v>
      </c>
      <c r="AP39" s="23">
        <f t="shared" si="14"/>
        <v>1.1306187214183439</v>
      </c>
      <c r="AQ39" s="23">
        <f t="shared" si="14"/>
        <v>-6.868910760757406E-2</v>
      </c>
      <c r="AR39" s="23">
        <f t="shared" si="14"/>
        <v>-1.3677842124824177E-3</v>
      </c>
      <c r="AS39" s="23">
        <f t="shared" si="14"/>
        <v>1</v>
      </c>
      <c r="AT39" s="18"/>
      <c r="AU39" s="18"/>
      <c r="AV39" s="18"/>
      <c r="AW39" s="18"/>
      <c r="AX39" s="18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</row>
    <row r="40" spans="1:87">
      <c r="A40" s="1">
        <v>42643</v>
      </c>
      <c r="B40">
        <v>-0.13551749456593401</v>
      </c>
      <c r="C40">
        <v>-1.08539973037889</v>
      </c>
      <c r="D40">
        <v>0.104377790531262</v>
      </c>
      <c r="E40">
        <v>2.0183166506804798E-2</v>
      </c>
      <c r="F40">
        <v>-0.16338711008311299</v>
      </c>
      <c r="G40" s="16">
        <v>-5.4243665870615397E-15</v>
      </c>
      <c r="H40" s="16">
        <v>2.6870512452392001E-14</v>
      </c>
      <c r="I40" s="16">
        <v>5.9043433922489204E-15</v>
      </c>
      <c r="J40" s="16">
        <v>-1.0759694013405199E-15</v>
      </c>
      <c r="K40" s="16">
        <v>-1.1985789739191001E-15</v>
      </c>
      <c r="L40" s="16">
        <v>-1.46901165259833E-15</v>
      </c>
      <c r="M40" s="16">
        <v>-2.0625284142141201E-15</v>
      </c>
      <c r="N40" s="16">
        <v>-2.3498184284966901E-15</v>
      </c>
      <c r="O40" s="16">
        <v>-2.5446133057287201E-15</v>
      </c>
      <c r="P40" s="16">
        <v>1.01672049514397E-13</v>
      </c>
      <c r="Q40">
        <v>-1.76948868614424E-2</v>
      </c>
      <c r="R40">
        <v>0</v>
      </c>
      <c r="S40">
        <v>-0.67667856499046997</v>
      </c>
      <c r="T40">
        <v>2.02064408964946E-2</v>
      </c>
      <c r="U40">
        <v>-1.9339103889451701</v>
      </c>
      <c r="V40">
        <f t="shared" si="1"/>
        <v>-1.9339103889451696</v>
      </c>
      <c r="Y40" s="1">
        <f t="shared" si="15"/>
        <v>42643</v>
      </c>
      <c r="Z40" s="18">
        <f t="shared" si="15"/>
        <v>-0.13551749456593401</v>
      </c>
      <c r="AA40" s="18">
        <f t="shared" si="15"/>
        <v>-1.08539973037889</v>
      </c>
      <c r="AB40" s="18">
        <f t="shared" si="15"/>
        <v>0.104377790531262</v>
      </c>
      <c r="AC40" s="18">
        <f t="shared" si="3"/>
        <v>-0.84006567507358298</v>
      </c>
      <c r="AD40" s="18">
        <f t="shared" si="4"/>
        <v>2.0183166506804798E-2</v>
      </c>
      <c r="AE40" s="18">
        <f t="shared" si="5"/>
        <v>-1.76948868614424E-2</v>
      </c>
      <c r="AF40" s="18">
        <f t="shared" si="6"/>
        <v>-5.4243665870615397E-15</v>
      </c>
      <c r="AG40" s="18">
        <f t="shared" si="6"/>
        <v>2.6870512452392001E-14</v>
      </c>
      <c r="AH40" s="18">
        <f t="shared" si="7"/>
        <v>2.0206440896591484E-2</v>
      </c>
      <c r="AI40" s="18">
        <f t="shared" si="0"/>
        <v>-1.9339103889451699</v>
      </c>
      <c r="AJ40" s="21">
        <f t="shared" si="8"/>
        <v>-0.85776056193502537</v>
      </c>
      <c r="AK40" s="21">
        <f t="shared" si="9"/>
        <v>-0.96083877334082324</v>
      </c>
      <c r="AL40" s="21">
        <f t="shared" si="10"/>
        <v>-0.13551749456593401</v>
      </c>
      <c r="AM40" s="21">
        <f t="shared" si="11"/>
        <v>2.0206440896591484E-2</v>
      </c>
      <c r="AN40" s="21">
        <f t="shared" si="12"/>
        <v>-1.9339103889451914</v>
      </c>
      <c r="AO40" s="23">
        <f t="shared" si="14"/>
        <v>6.2041464821513043E-2</v>
      </c>
      <c r="AP40" s="23">
        <f t="shared" si="14"/>
        <v>0.95061598780600287</v>
      </c>
      <c r="AQ40" s="23">
        <f t="shared" si="14"/>
        <v>-1.0168067162994872E-2</v>
      </c>
      <c r="AR40" s="23">
        <f t="shared" si="14"/>
        <v>-2.4893854645204167E-3</v>
      </c>
      <c r="AS40" s="23">
        <f t="shared" si="14"/>
        <v>1</v>
      </c>
      <c r="AT40" s="18"/>
      <c r="AU40" s="18"/>
      <c r="AV40" s="18"/>
      <c r="AW40" s="18"/>
      <c r="AX40" s="18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</row>
    <row r="41" spans="1:87">
      <c r="A41" s="1">
        <v>42735</v>
      </c>
      <c r="B41">
        <v>-0.137526326878601</v>
      </c>
      <c r="C41">
        <v>-0.93666726245213305</v>
      </c>
      <c r="D41">
        <v>0.16580174034887499</v>
      </c>
      <c r="E41">
        <v>3.7175312478348502E-2</v>
      </c>
      <c r="F41">
        <v>-0.16886748631853299</v>
      </c>
      <c r="G41" s="16">
        <v>-5.5508143237524598E-15</v>
      </c>
      <c r="H41" s="16">
        <v>2.74351613588568E-14</v>
      </c>
      <c r="I41" s="16">
        <v>5.3533186313594703E-15</v>
      </c>
      <c r="J41" s="16">
        <v>-1.1882337061311401E-15</v>
      </c>
      <c r="K41" s="16">
        <v>-1.3362345499554599E-15</v>
      </c>
      <c r="L41" s="16">
        <v>-1.61793757404297E-15</v>
      </c>
      <c r="M41" s="16">
        <v>-2.12285163057057E-15</v>
      </c>
      <c r="N41" s="16">
        <v>-2.3183295737051298E-15</v>
      </c>
      <c r="O41" s="16">
        <v>-2.73746185973501E-15</v>
      </c>
      <c r="P41" s="16">
        <v>1.01007462386903E-13</v>
      </c>
      <c r="Q41">
        <v>-1.28710697974309E-2</v>
      </c>
      <c r="R41">
        <v>0</v>
      </c>
      <c r="S41">
        <v>-0.64837723499590805</v>
      </c>
      <c r="T41">
        <v>1.9961700885959999E-2</v>
      </c>
      <c r="U41">
        <v>-1.6813706267293</v>
      </c>
      <c r="V41">
        <f t="shared" si="1"/>
        <v>-1.6813706267293052</v>
      </c>
      <c r="Y41" s="1">
        <f t="shared" si="15"/>
        <v>42735</v>
      </c>
      <c r="Z41" s="18">
        <f t="shared" si="15"/>
        <v>-0.137526326878601</v>
      </c>
      <c r="AA41" s="18">
        <f t="shared" si="15"/>
        <v>-0.93666726245213305</v>
      </c>
      <c r="AB41" s="18">
        <f t="shared" si="15"/>
        <v>0.16580174034887499</v>
      </c>
      <c r="AC41" s="18">
        <f t="shared" si="3"/>
        <v>-0.81724472131444104</v>
      </c>
      <c r="AD41" s="18">
        <f t="shared" si="4"/>
        <v>3.7175312478348502E-2</v>
      </c>
      <c r="AE41" s="18">
        <f t="shared" si="5"/>
        <v>-1.28710697974309E-2</v>
      </c>
      <c r="AF41" s="18">
        <f t="shared" si="6"/>
        <v>-5.5508143237524598E-15</v>
      </c>
      <c r="AG41" s="18">
        <f t="shared" si="6"/>
        <v>2.74351613588568E-14</v>
      </c>
      <c r="AH41" s="18">
        <f t="shared" si="7"/>
        <v>1.9961700886055041E-2</v>
      </c>
      <c r="AI41" s="18">
        <f t="shared" si="0"/>
        <v>-1.6813706267293054</v>
      </c>
      <c r="AJ41" s="21">
        <f t="shared" si="8"/>
        <v>-0.83011579111187195</v>
      </c>
      <c r="AK41" s="21">
        <f t="shared" si="9"/>
        <v>-0.73369020962490961</v>
      </c>
      <c r="AL41" s="21">
        <f t="shared" si="10"/>
        <v>-0.137526326878601</v>
      </c>
      <c r="AM41" s="21">
        <f t="shared" si="11"/>
        <v>1.9961700886055041E-2</v>
      </c>
      <c r="AN41" s="21">
        <f t="shared" si="12"/>
        <v>-1.6813706267293276</v>
      </c>
      <c r="AO41" s="23">
        <f t="shared" si="14"/>
        <v>0.10946700266361799</v>
      </c>
      <c r="AP41" s="23">
        <f t="shared" si="14"/>
        <v>0.89945663099877904</v>
      </c>
      <c r="AQ41" s="23">
        <f t="shared" si="14"/>
        <v>-7.9545189044325573E-3</v>
      </c>
      <c r="AR41" s="23">
        <f t="shared" si="14"/>
        <v>-9.6911475796530866E-4</v>
      </c>
      <c r="AS41" s="23">
        <f t="shared" si="14"/>
        <v>1</v>
      </c>
      <c r="AT41" s="18"/>
      <c r="AU41" s="18"/>
      <c r="AV41" s="18"/>
      <c r="AW41" s="18"/>
      <c r="AX41" s="18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</row>
    <row r="42" spans="1:87">
      <c r="A42" s="1">
        <v>42825</v>
      </c>
      <c r="B42">
        <v>-0.14395711345797599</v>
      </c>
      <c r="C42">
        <v>-0.83494174381771402</v>
      </c>
      <c r="D42">
        <v>0.191153053446878</v>
      </c>
      <c r="E42">
        <v>3.6145267765120101E-2</v>
      </c>
      <c r="F42">
        <v>-0.17124012148234899</v>
      </c>
      <c r="G42" s="16">
        <v>-5.9099875123810497E-15</v>
      </c>
      <c r="H42" s="16">
        <v>2.79481294664976E-14</v>
      </c>
      <c r="I42" s="16">
        <v>5.6519385730865701E-15</v>
      </c>
      <c r="J42" s="16">
        <v>-1.13072068384724E-15</v>
      </c>
      <c r="K42" s="16">
        <v>-1.31963365671306E-15</v>
      </c>
      <c r="L42" s="16">
        <v>-1.5426091576269301E-15</v>
      </c>
      <c r="M42" s="16">
        <v>-1.9752649295351601E-15</v>
      </c>
      <c r="N42" s="16">
        <v>-2.37045659032759E-15</v>
      </c>
      <c r="O42" s="16">
        <v>-2.82625745257832E-15</v>
      </c>
      <c r="P42" s="16">
        <v>1.0042971819085E-13</v>
      </c>
      <c r="Q42">
        <v>-2.38010470093485E-2</v>
      </c>
      <c r="R42">
        <v>0</v>
      </c>
      <c r="S42">
        <v>-0.62240713800187597</v>
      </c>
      <c r="T42">
        <v>1.97201079118219E-2</v>
      </c>
      <c r="U42">
        <v>-1.5493287346453199</v>
      </c>
      <c r="V42">
        <f t="shared" si="1"/>
        <v>-1.5493287346453266</v>
      </c>
      <c r="Y42" s="1">
        <f t="shared" si="15"/>
        <v>42825</v>
      </c>
      <c r="Z42" s="18">
        <f t="shared" si="15"/>
        <v>-0.14395711345797599</v>
      </c>
      <c r="AA42" s="18">
        <f t="shared" si="15"/>
        <v>-0.83494174381771402</v>
      </c>
      <c r="AB42" s="18">
        <f t="shared" si="15"/>
        <v>0.191153053446878</v>
      </c>
      <c r="AC42" s="18">
        <f t="shared" si="3"/>
        <v>-0.79364725948422499</v>
      </c>
      <c r="AD42" s="18">
        <f t="shared" si="4"/>
        <v>3.6145267765120101E-2</v>
      </c>
      <c r="AE42" s="18">
        <f t="shared" si="5"/>
        <v>-2.38010470093485E-2</v>
      </c>
      <c r="AF42" s="18">
        <f t="shared" si="6"/>
        <v>-5.9099875123810497E-15</v>
      </c>
      <c r="AG42" s="18">
        <f t="shared" si="6"/>
        <v>2.79481294664976E-14</v>
      </c>
      <c r="AH42" s="18">
        <f t="shared" si="7"/>
        <v>1.9720107911916817E-2</v>
      </c>
      <c r="AI42" s="18">
        <f t="shared" si="0"/>
        <v>-1.5493287346453266</v>
      </c>
      <c r="AJ42" s="21">
        <f t="shared" si="8"/>
        <v>-0.81744830649357347</v>
      </c>
      <c r="AK42" s="21">
        <f t="shared" si="9"/>
        <v>-0.60764342260571602</v>
      </c>
      <c r="AL42" s="21">
        <f t="shared" si="10"/>
        <v>-0.14395711345797599</v>
      </c>
      <c r="AM42" s="21">
        <f t="shared" si="11"/>
        <v>1.9720107911916817E-2</v>
      </c>
      <c r="AN42" s="21">
        <f t="shared" si="12"/>
        <v>-1.5493287346453486</v>
      </c>
      <c r="AO42" s="23">
        <f t="shared" si="14"/>
        <v>9.593534611153498E-2</v>
      </c>
      <c r="AP42" s="23">
        <f t="shared" si="14"/>
        <v>0.95459694669497397</v>
      </c>
      <c r="AQ42" s="23">
        <f t="shared" si="14"/>
        <v>-4.8702623674045729E-2</v>
      </c>
      <c r="AR42" s="23">
        <f t="shared" si="14"/>
        <v>-1.829669132464188E-3</v>
      </c>
      <c r="AS42" s="23">
        <f t="shared" si="14"/>
        <v>1</v>
      </c>
      <c r="AT42" s="18"/>
      <c r="AU42" s="18"/>
      <c r="AV42" s="18"/>
      <c r="AW42" s="18"/>
      <c r="AX42" s="18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</row>
    <row r="43" spans="1:87">
      <c r="A43" s="1">
        <v>42916</v>
      </c>
      <c r="B43">
        <v>-0.13970082214060001</v>
      </c>
      <c r="C43">
        <v>-0.80127705063798604</v>
      </c>
      <c r="D43">
        <v>0.185373910002222</v>
      </c>
      <c r="E43">
        <v>4.2120163108155598E-2</v>
      </c>
      <c r="F43">
        <v>-0.15974511011117401</v>
      </c>
      <c r="G43" s="16">
        <v>-5.4047880540137696E-15</v>
      </c>
      <c r="H43" s="16">
        <v>2.8562443017435299E-14</v>
      </c>
      <c r="I43" s="16">
        <v>5.8234008372066898E-15</v>
      </c>
      <c r="J43" s="16">
        <v>-1.08707442567309E-15</v>
      </c>
      <c r="K43" s="16">
        <v>-1.22604038452516E-15</v>
      </c>
      <c r="L43" s="16">
        <v>-1.4005490930074701E-15</v>
      </c>
      <c r="M43" s="16">
        <v>-2.01465300273384E-15</v>
      </c>
      <c r="N43" s="16">
        <v>-2.4584433377983199E-15</v>
      </c>
      <c r="O43" s="16">
        <v>-2.9249496281377499E-15</v>
      </c>
      <c r="P43" s="16">
        <v>9.9552804912175506E-14</v>
      </c>
      <c r="Q43">
        <v>-1.49993227933137E-2</v>
      </c>
      <c r="R43">
        <v>0</v>
      </c>
      <c r="S43">
        <v>-0.62759212516950402</v>
      </c>
      <c r="T43">
        <v>1.9481619144022602E-2</v>
      </c>
      <c r="U43">
        <v>-1.49633873859806</v>
      </c>
      <c r="V43">
        <f t="shared" si="1"/>
        <v>-1.4963387385980602</v>
      </c>
      <c r="Y43" s="1">
        <f t="shared" si="15"/>
        <v>42916</v>
      </c>
      <c r="Z43" s="18">
        <f t="shared" si="15"/>
        <v>-0.13970082214060001</v>
      </c>
      <c r="AA43" s="18">
        <f t="shared" si="15"/>
        <v>-0.80127705063798604</v>
      </c>
      <c r="AB43" s="18">
        <f t="shared" si="15"/>
        <v>0.185373910002222</v>
      </c>
      <c r="AC43" s="18">
        <f t="shared" si="3"/>
        <v>-0.78733723528067801</v>
      </c>
      <c r="AD43" s="18">
        <f t="shared" si="4"/>
        <v>4.2120163108155598E-2</v>
      </c>
      <c r="AE43" s="18">
        <f t="shared" si="5"/>
        <v>-1.49993227933137E-2</v>
      </c>
      <c r="AF43" s="18">
        <f t="shared" si="6"/>
        <v>-5.4047880540137696E-15</v>
      </c>
      <c r="AG43" s="18">
        <f t="shared" si="6"/>
        <v>2.8562443017435299E-14</v>
      </c>
      <c r="AH43" s="18">
        <f t="shared" si="7"/>
        <v>1.9481619144116863E-2</v>
      </c>
      <c r="AI43" s="18">
        <f t="shared" si="0"/>
        <v>-1.4963387385980598</v>
      </c>
      <c r="AJ43" s="21">
        <f t="shared" si="8"/>
        <v>-0.80233655807399173</v>
      </c>
      <c r="AK43" s="21">
        <f t="shared" si="9"/>
        <v>-0.57378297752760843</v>
      </c>
      <c r="AL43" s="21">
        <f t="shared" si="10"/>
        <v>-0.13970082214060001</v>
      </c>
      <c r="AM43" s="21">
        <f t="shared" si="11"/>
        <v>1.9481619144116863E-2</v>
      </c>
      <c r="AN43" s="21">
        <f t="shared" si="12"/>
        <v>-1.4963387385980831</v>
      </c>
      <c r="AO43" s="23">
        <f t="shared" si="14"/>
        <v>0.28518115770573954</v>
      </c>
      <c r="AP43" s="23">
        <f t="shared" si="14"/>
        <v>0.63899693534426905</v>
      </c>
      <c r="AQ43" s="23">
        <f t="shared" si="14"/>
        <v>8.0322544534245602E-2</v>
      </c>
      <c r="AR43" s="23">
        <f t="shared" si="14"/>
        <v>-4.5006375842570195E-3</v>
      </c>
      <c r="AS43" s="23">
        <f t="shared" si="14"/>
        <v>1</v>
      </c>
      <c r="AT43" s="18"/>
      <c r="AU43" s="18"/>
      <c r="AV43" s="18"/>
      <c r="AW43" s="18"/>
      <c r="AX43" s="18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</row>
    <row r="44" spans="1:87">
      <c r="A44" s="1">
        <v>43008</v>
      </c>
      <c r="B44">
        <v>-0.13993463027939801</v>
      </c>
      <c r="C44">
        <v>-0.71923842396916504</v>
      </c>
      <c r="D44">
        <v>0.18103331610285101</v>
      </c>
      <c r="E44">
        <v>3.5219664980268399E-2</v>
      </c>
      <c r="F44">
        <v>-0.16850899787406901</v>
      </c>
      <c r="G44" s="16">
        <v>-5.5340510819394302E-15</v>
      </c>
      <c r="H44" s="16">
        <v>2.8891264010407199E-14</v>
      </c>
      <c r="I44" s="16">
        <v>5.55932244465263E-15</v>
      </c>
      <c r="J44" s="16">
        <v>-1.0665847911849101E-15</v>
      </c>
      <c r="K44" s="16">
        <v>-1.1519449131614901E-15</v>
      </c>
      <c r="L44" s="16">
        <v>-1.4772971859548099E-15</v>
      </c>
      <c r="M44" s="16">
        <v>-2.1135067749400498E-15</v>
      </c>
      <c r="N44" s="16">
        <v>-2.5500870833491099E-15</v>
      </c>
      <c r="O44" s="16">
        <v>-3.1499783616455901E-15</v>
      </c>
      <c r="P44" s="16">
        <v>9.7573595505815098E-14</v>
      </c>
      <c r="Q44">
        <v>-1.9303330985388101E-2</v>
      </c>
      <c r="R44">
        <v>0</v>
      </c>
      <c r="S44">
        <v>-0.52983296077050501</v>
      </c>
      <c r="T44">
        <v>1.92461923452431E-2</v>
      </c>
      <c r="U44">
        <v>-1.34131917045005</v>
      </c>
      <c r="V44">
        <f t="shared" si="1"/>
        <v>-1.3413191704500476</v>
      </c>
      <c r="Y44" s="1">
        <f t="shared" si="15"/>
        <v>43008</v>
      </c>
      <c r="Z44" s="18">
        <f t="shared" si="15"/>
        <v>-0.13993463027939801</v>
      </c>
      <c r="AA44" s="18">
        <f t="shared" si="15"/>
        <v>-0.71923842396916504</v>
      </c>
      <c r="AB44" s="18">
        <f t="shared" si="15"/>
        <v>0.18103331610285101</v>
      </c>
      <c r="AC44" s="18">
        <f t="shared" si="3"/>
        <v>-0.69834195864457405</v>
      </c>
      <c r="AD44" s="18">
        <f t="shared" si="4"/>
        <v>3.5219664980268399E-2</v>
      </c>
      <c r="AE44" s="18">
        <f t="shared" si="5"/>
        <v>-1.9303330985388101E-2</v>
      </c>
      <c r="AF44" s="18">
        <f t="shared" si="6"/>
        <v>-5.5340510819394302E-15</v>
      </c>
      <c r="AG44" s="18">
        <f t="shared" si="6"/>
        <v>2.8891264010407199E-14</v>
      </c>
      <c r="AH44" s="18">
        <f t="shared" si="7"/>
        <v>1.9246192345334725E-2</v>
      </c>
      <c r="AI44" s="18">
        <f t="shared" si="0"/>
        <v>-1.3413191704500478</v>
      </c>
      <c r="AJ44" s="21">
        <f t="shared" si="8"/>
        <v>-0.7176452896299621</v>
      </c>
      <c r="AK44" s="21">
        <f t="shared" si="9"/>
        <v>-0.50298544288604563</v>
      </c>
      <c r="AL44" s="21">
        <f t="shared" si="10"/>
        <v>-0.13993463027939801</v>
      </c>
      <c r="AM44" s="21">
        <f t="shared" si="11"/>
        <v>1.9246192345334725E-2</v>
      </c>
      <c r="AN44" s="21">
        <f t="shared" si="12"/>
        <v>-1.3413191704500711</v>
      </c>
      <c r="AO44" s="23">
        <f t="shared" si="14"/>
        <v>0.54632630870940624</v>
      </c>
      <c r="AP44" s="23">
        <f t="shared" si="14"/>
        <v>0.45670063132910826</v>
      </c>
      <c r="AQ44" s="23">
        <f t="shared" si="14"/>
        <v>-1.5082491945453229E-3</v>
      </c>
      <c r="AR44" s="23">
        <f t="shared" si="14"/>
        <v>-1.5186908439672182E-3</v>
      </c>
      <c r="AS44" s="23">
        <f t="shared" si="14"/>
        <v>1</v>
      </c>
      <c r="AT44" s="18"/>
      <c r="AU44" s="18"/>
      <c r="AV44" s="18"/>
      <c r="AW44" s="18"/>
      <c r="AX44" s="18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</row>
    <row r="45" spans="1:87">
      <c r="A45" s="1">
        <v>43100</v>
      </c>
      <c r="B45">
        <v>-0.145297829673565</v>
      </c>
      <c r="C45">
        <v>-0.62598101534480199</v>
      </c>
      <c r="D45">
        <v>0.16751848937000999</v>
      </c>
      <c r="E45">
        <v>4.3322696420583999E-2</v>
      </c>
      <c r="F45">
        <v>-0.19202646589099201</v>
      </c>
      <c r="G45" s="16">
        <v>-6.1154286988699499E-15</v>
      </c>
      <c r="H45" s="16">
        <v>2.9131359507493102E-14</v>
      </c>
      <c r="I45" s="16">
        <v>6.0685594715298003E-15</v>
      </c>
      <c r="J45" s="16">
        <v>-8.7891787169519196E-16</v>
      </c>
      <c r="K45" s="16">
        <v>-1.1169807031717199E-15</v>
      </c>
      <c r="L45" s="16">
        <v>-1.48631192454912E-15</v>
      </c>
      <c r="M45" s="16">
        <v>-2.13818803160358E-15</v>
      </c>
      <c r="N45" s="16">
        <v>-2.7214391992273199E-15</v>
      </c>
      <c r="O45" s="16">
        <v>-3.2820434734923698E-15</v>
      </c>
      <c r="P45" s="16">
        <v>9.5331258680683598E-14</v>
      </c>
      <c r="Q45">
        <v>-5.1229632689408101E-3</v>
      </c>
      <c r="R45">
        <v>0</v>
      </c>
      <c r="S45">
        <v>-0.44098427980586602</v>
      </c>
      <c r="T45">
        <v>1.90137858633544E-2</v>
      </c>
      <c r="U45">
        <v>-1.1795575823301001</v>
      </c>
      <c r="V45">
        <f t="shared" si="1"/>
        <v>-1.1795575823301048</v>
      </c>
      <c r="Y45" s="1">
        <f t="shared" si="15"/>
        <v>43100</v>
      </c>
      <c r="Z45" s="18">
        <f t="shared" si="15"/>
        <v>-0.145297829673565</v>
      </c>
      <c r="AA45" s="18">
        <f t="shared" si="15"/>
        <v>-0.62598101534480199</v>
      </c>
      <c r="AB45" s="18">
        <f t="shared" si="15"/>
        <v>0.16751848937000999</v>
      </c>
      <c r="AC45" s="18">
        <f t="shared" si="3"/>
        <v>-0.633010745696858</v>
      </c>
      <c r="AD45" s="18">
        <f t="shared" si="4"/>
        <v>4.3322696420583999E-2</v>
      </c>
      <c r="AE45" s="18">
        <f t="shared" si="5"/>
        <v>-5.1229632689408101E-3</v>
      </c>
      <c r="AF45" s="18">
        <f t="shared" si="6"/>
        <v>-6.1154286988699499E-15</v>
      </c>
      <c r="AG45" s="18">
        <f t="shared" si="6"/>
        <v>2.9131359507493102E-14</v>
      </c>
      <c r="AH45" s="18">
        <f t="shared" si="7"/>
        <v>1.9013785863444179E-2</v>
      </c>
      <c r="AI45" s="18">
        <f t="shared" si="0"/>
        <v>-1.1795575823301048</v>
      </c>
      <c r="AJ45" s="21">
        <f t="shared" si="8"/>
        <v>-0.6381337089657988</v>
      </c>
      <c r="AK45" s="21">
        <f t="shared" si="9"/>
        <v>-0.41513982955420797</v>
      </c>
      <c r="AL45" s="21">
        <f t="shared" si="10"/>
        <v>-0.145297829673565</v>
      </c>
      <c r="AM45" s="21">
        <f t="shared" si="11"/>
        <v>1.9013785863444179E-2</v>
      </c>
      <c r="AN45" s="21">
        <f t="shared" si="12"/>
        <v>-1.1795575823301274</v>
      </c>
      <c r="AO45" s="23">
        <f t="shared" si="14"/>
        <v>0.49153560859705903</v>
      </c>
      <c r="AP45" s="23">
        <f t="shared" si="14"/>
        <v>0.543056076246615</v>
      </c>
      <c r="AQ45" s="23">
        <f t="shared" si="14"/>
        <v>-3.315496253777047E-2</v>
      </c>
      <c r="AR45" s="23">
        <f t="shared" si="14"/>
        <v>-1.4367223059050338E-3</v>
      </c>
      <c r="AS45" s="23">
        <f t="shared" si="14"/>
        <v>1</v>
      </c>
      <c r="AT45" s="18"/>
      <c r="AU45" s="18"/>
      <c r="AV45" s="18"/>
      <c r="AW45" s="18"/>
      <c r="AX45" s="18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</row>
    <row r="46" spans="1:87">
      <c r="A46" s="1">
        <v>43190</v>
      </c>
      <c r="B46">
        <v>-0.14572709304308201</v>
      </c>
      <c r="C46">
        <v>-0.53714645109719406</v>
      </c>
      <c r="D46">
        <v>0.17663367974411401</v>
      </c>
      <c r="E46">
        <v>4.3454715388481703E-2</v>
      </c>
      <c r="F46">
        <v>-0.185848761728998</v>
      </c>
      <c r="G46" s="16">
        <v>-6.9893780978445799E-15</v>
      </c>
      <c r="H46" s="16">
        <v>2.9685032715188102E-14</v>
      </c>
      <c r="I46" s="16">
        <v>6.3735816996310302E-15</v>
      </c>
      <c r="J46" s="16">
        <v>-9.0369841287019503E-16</v>
      </c>
      <c r="K46" s="16">
        <v>-1.1739445842185401E-15</v>
      </c>
      <c r="L46" s="16">
        <v>-1.54422983410478E-15</v>
      </c>
      <c r="M46" s="16">
        <v>-2.3060701404634901E-15</v>
      </c>
      <c r="N46" s="16">
        <v>-2.84482913424449E-15</v>
      </c>
      <c r="O46" s="16">
        <v>-3.0214928752066401E-15</v>
      </c>
      <c r="P46" s="16">
        <v>9.4347437467556405E-14</v>
      </c>
      <c r="Q46">
        <v>6.7560800406798105E-4</v>
      </c>
      <c r="R46">
        <v>0</v>
      </c>
      <c r="S46">
        <v>-0.43112326605890899</v>
      </c>
      <c r="T46">
        <v>1.87843586239342E-2</v>
      </c>
      <c r="U46">
        <v>-1.0602972101674699</v>
      </c>
      <c r="V46">
        <f t="shared" si="1"/>
        <v>-1.0602972101674737</v>
      </c>
      <c r="Y46" s="1">
        <f t="shared" si="15"/>
        <v>43190</v>
      </c>
      <c r="Z46" s="18">
        <f t="shared" si="15"/>
        <v>-0.14572709304308201</v>
      </c>
      <c r="AA46" s="18">
        <f t="shared" si="15"/>
        <v>-0.53714645109719406</v>
      </c>
      <c r="AB46" s="18">
        <f t="shared" si="15"/>
        <v>0.17663367974411401</v>
      </c>
      <c r="AC46" s="18">
        <f t="shared" si="3"/>
        <v>-0.61697202778790694</v>
      </c>
      <c r="AD46" s="18">
        <f t="shared" si="4"/>
        <v>4.3454715388481703E-2</v>
      </c>
      <c r="AE46" s="18">
        <f t="shared" si="5"/>
        <v>6.7560800406798105E-4</v>
      </c>
      <c r="AF46" s="18">
        <f t="shared" si="6"/>
        <v>-6.9893780978445799E-15</v>
      </c>
      <c r="AG46" s="18">
        <f t="shared" si="6"/>
        <v>2.9685032715188102E-14</v>
      </c>
      <c r="AH46" s="18">
        <f t="shared" si="7"/>
        <v>1.8784358624023129E-2</v>
      </c>
      <c r="AI46" s="18">
        <f t="shared" si="0"/>
        <v>-1.0602972101674732</v>
      </c>
      <c r="AJ46" s="21">
        <f t="shared" si="8"/>
        <v>-0.61629641978383898</v>
      </c>
      <c r="AK46" s="21">
        <f t="shared" si="9"/>
        <v>-0.3170580559645983</v>
      </c>
      <c r="AL46" s="21">
        <f t="shared" si="10"/>
        <v>-0.14572709304308201</v>
      </c>
      <c r="AM46" s="21">
        <f t="shared" si="11"/>
        <v>1.8784358624023129E-2</v>
      </c>
      <c r="AN46" s="21">
        <f t="shared" si="12"/>
        <v>-1.0602972101674963</v>
      </c>
      <c r="AO46" s="23">
        <f t="shared" si="14"/>
        <v>0.18310599561253332</v>
      </c>
      <c r="AP46" s="23">
        <f t="shared" si="14"/>
        <v>0.82241713497136415</v>
      </c>
      <c r="AQ46" s="23">
        <f t="shared" si="14"/>
        <v>-3.5993797581953071E-3</v>
      </c>
      <c r="AR46" s="23">
        <f t="shared" si="14"/>
        <v>-1.9237508256991524E-3</v>
      </c>
      <c r="AS46" s="23">
        <f t="shared" si="14"/>
        <v>1</v>
      </c>
      <c r="AT46" s="18"/>
      <c r="AU46" s="18"/>
      <c r="AV46" s="18"/>
      <c r="AW46" s="18"/>
      <c r="AX46" s="18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</row>
    <row r="47" spans="1:87">
      <c r="A47" s="1">
        <v>43281</v>
      </c>
      <c r="B47">
        <v>-0.140884736426341</v>
      </c>
      <c r="C47">
        <v>-0.58721754073995303</v>
      </c>
      <c r="D47">
        <v>0.16839157779556799</v>
      </c>
      <c r="E47">
        <v>2.8146481314860701E-2</v>
      </c>
      <c r="F47">
        <v>-0.18154835106282</v>
      </c>
      <c r="G47" s="16">
        <v>-7.4088920015999306E-15</v>
      </c>
      <c r="H47" s="16">
        <v>3.0427574013937497E-14</v>
      </c>
      <c r="I47" s="16">
        <v>6.3117986868522801E-15</v>
      </c>
      <c r="J47" s="16">
        <v>-9.0939095836690804E-16</v>
      </c>
      <c r="K47" s="16">
        <v>-1.1830569076444601E-15</v>
      </c>
      <c r="L47" s="16">
        <v>-1.6461717929933299E-15</v>
      </c>
      <c r="M47" s="16">
        <v>-2.36081975055599E-15</v>
      </c>
      <c r="N47" s="16">
        <v>-2.5600517282092699E-15</v>
      </c>
      <c r="O47" s="16">
        <v>-2.3604471314272001E-15</v>
      </c>
      <c r="P47" s="16">
        <v>9.4933543932053301E-14</v>
      </c>
      <c r="Q47">
        <v>8.5878314608262007E-3</v>
      </c>
      <c r="R47">
        <v>0</v>
      </c>
      <c r="S47">
        <v>-0.48502846903583702</v>
      </c>
      <c r="T47">
        <v>1.85578701228475E-2</v>
      </c>
      <c r="U47">
        <v>-1.17099533657073</v>
      </c>
      <c r="V47">
        <f t="shared" si="1"/>
        <v>-1.1709953365707353</v>
      </c>
      <c r="Y47" s="1">
        <f t="shared" si="15"/>
        <v>43281</v>
      </c>
      <c r="Z47" s="18">
        <f t="shared" si="15"/>
        <v>-0.140884736426341</v>
      </c>
      <c r="AA47" s="18">
        <f t="shared" si="15"/>
        <v>-0.58721754073995303</v>
      </c>
      <c r="AB47" s="18">
        <f t="shared" si="15"/>
        <v>0.16839157779556799</v>
      </c>
      <c r="AC47" s="18">
        <f t="shared" si="3"/>
        <v>-0.66657682009865704</v>
      </c>
      <c r="AD47" s="18">
        <f t="shared" si="4"/>
        <v>2.8146481314860701E-2</v>
      </c>
      <c r="AE47" s="18">
        <f t="shared" si="5"/>
        <v>8.5878314608262007E-3</v>
      </c>
      <c r="AF47" s="18">
        <f t="shared" si="6"/>
        <v>-7.4088920015999306E-15</v>
      </c>
      <c r="AG47" s="18">
        <f t="shared" si="6"/>
        <v>3.0427574013937497E-14</v>
      </c>
      <c r="AH47" s="18">
        <f t="shared" si="7"/>
        <v>1.855787012293773E-2</v>
      </c>
      <c r="AI47" s="18">
        <f t="shared" si="0"/>
        <v>-1.1709953365707357</v>
      </c>
      <c r="AJ47" s="21">
        <f t="shared" si="8"/>
        <v>-0.65798898863783084</v>
      </c>
      <c r="AK47" s="21">
        <f t="shared" si="9"/>
        <v>-0.39067948162952432</v>
      </c>
      <c r="AL47" s="21">
        <f t="shared" si="10"/>
        <v>-0.140884736426341</v>
      </c>
      <c r="AM47" s="21">
        <f t="shared" si="11"/>
        <v>1.855787012293773E-2</v>
      </c>
      <c r="AN47" s="21">
        <f t="shared" si="12"/>
        <v>-1.1709953365707586</v>
      </c>
      <c r="AO47" s="23">
        <f t="shared" si="14"/>
        <v>0.37663301275858979</v>
      </c>
      <c r="AP47" s="23">
        <f t="shared" si="14"/>
        <v>0.66506478525869972</v>
      </c>
      <c r="AQ47" s="23">
        <f t="shared" si="14"/>
        <v>-4.3743799231983273E-2</v>
      </c>
      <c r="AR47" s="23">
        <f t="shared" si="14"/>
        <v>2.0460012146937714E-3</v>
      </c>
      <c r="AS47" s="23">
        <f t="shared" si="14"/>
        <v>1</v>
      </c>
      <c r="AT47" s="18"/>
      <c r="AU47" s="18"/>
      <c r="AV47" s="18"/>
      <c r="AW47" s="18"/>
      <c r="AX47" s="18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</row>
    <row r="48" spans="1:87">
      <c r="A48" s="1">
        <v>43373</v>
      </c>
      <c r="B48">
        <v>-0.132211963967964</v>
      </c>
      <c r="C48">
        <v>-0.559680174782064</v>
      </c>
      <c r="D48">
        <v>0.16537017809483301</v>
      </c>
      <c r="E48">
        <v>1.47816146213325E-2</v>
      </c>
      <c r="F48">
        <v>-0.18816136494215499</v>
      </c>
      <c r="G48" s="16">
        <v>-6.85591405684712E-15</v>
      </c>
      <c r="H48" s="16">
        <v>3.0958462046888902E-14</v>
      </c>
      <c r="I48" s="16">
        <v>5.9837343257294904E-15</v>
      </c>
      <c r="J48" s="16">
        <v>-9.554217278068759E-16</v>
      </c>
      <c r="K48" s="16">
        <v>-1.31739684931095E-15</v>
      </c>
      <c r="L48" s="16">
        <v>-1.73155093882958E-15</v>
      </c>
      <c r="M48" s="16">
        <v>-2.1477978562644098E-15</v>
      </c>
      <c r="N48" s="16">
        <v>-2.0088981078344201E-15</v>
      </c>
      <c r="O48" s="16">
        <v>-2.6514755382801399E-15</v>
      </c>
      <c r="P48" s="16">
        <v>9.4000897582286696E-14</v>
      </c>
      <c r="Q48">
        <v>8.7231960608725508E-3</v>
      </c>
      <c r="R48">
        <v>0</v>
      </c>
      <c r="S48">
        <v>-0.43074258088954898</v>
      </c>
      <c r="T48">
        <v>1.8334280418893002E-2</v>
      </c>
      <c r="U48">
        <v>-1.10358681538568</v>
      </c>
      <c r="V48">
        <f t="shared" si="1"/>
        <v>-1.1035868153856876</v>
      </c>
      <c r="Y48" s="1">
        <f t="shared" si="15"/>
        <v>43373</v>
      </c>
      <c r="Z48" s="18">
        <f t="shared" si="15"/>
        <v>-0.132211963967964</v>
      </c>
      <c r="AA48" s="18">
        <f t="shared" si="15"/>
        <v>-0.559680174782064</v>
      </c>
      <c r="AB48" s="18">
        <f t="shared" si="15"/>
        <v>0.16537017809483301</v>
      </c>
      <c r="AC48" s="18">
        <f t="shared" si="3"/>
        <v>-0.61890394583170394</v>
      </c>
      <c r="AD48" s="18">
        <f t="shared" si="4"/>
        <v>1.47816146213325E-2</v>
      </c>
      <c r="AE48" s="18">
        <f t="shared" si="5"/>
        <v>8.7231960608725508E-3</v>
      </c>
      <c r="AF48" s="18">
        <f t="shared" si="6"/>
        <v>-6.85591405684712E-15</v>
      </c>
      <c r="AG48" s="18">
        <f t="shared" si="6"/>
        <v>3.0958462046888902E-14</v>
      </c>
      <c r="AH48" s="18">
        <f t="shared" si="7"/>
        <v>1.8334280418982177E-2</v>
      </c>
      <c r="AI48" s="18">
        <f t="shared" si="0"/>
        <v>-1.1035868153856878</v>
      </c>
      <c r="AJ48" s="21">
        <f t="shared" si="8"/>
        <v>-0.61018074977083137</v>
      </c>
      <c r="AK48" s="21">
        <f t="shared" si="9"/>
        <v>-0.37952838206589851</v>
      </c>
      <c r="AL48" s="21">
        <f t="shared" si="10"/>
        <v>-0.132211963967964</v>
      </c>
      <c r="AM48" s="21">
        <f t="shared" si="11"/>
        <v>1.8334280418982177E-2</v>
      </c>
      <c r="AN48" s="21">
        <f t="shared" si="12"/>
        <v>-1.1035868153857118</v>
      </c>
      <c r="AO48" s="23">
        <f t="shared" si="14"/>
        <v>0.70923138538759023</v>
      </c>
      <c r="AP48" s="23">
        <f t="shared" si="14"/>
        <v>0.16542566677904591</v>
      </c>
      <c r="AQ48" s="23">
        <f t="shared" si="14"/>
        <v>0.12865988314101859</v>
      </c>
      <c r="AR48" s="23">
        <f t="shared" si="14"/>
        <v>-3.3169353076559121E-3</v>
      </c>
      <c r="AS48" s="23">
        <f t="shared" si="14"/>
        <v>1</v>
      </c>
      <c r="AT48" s="18"/>
      <c r="AU48" s="18"/>
      <c r="AV48" s="18"/>
      <c r="AW48" s="18"/>
      <c r="AX48" s="18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</row>
    <row r="49" spans="1:87">
      <c r="A49" s="1">
        <v>43465</v>
      </c>
      <c r="B49">
        <v>-0.127272466619057</v>
      </c>
      <c r="C49">
        <v>-0.60738694391723602</v>
      </c>
      <c r="D49">
        <v>0.12969325631001599</v>
      </c>
      <c r="E49">
        <v>2.13994554136194E-3</v>
      </c>
      <c r="F49">
        <v>-0.16698520071791401</v>
      </c>
      <c r="G49" s="16">
        <v>-7.2729328520955908E-15</v>
      </c>
      <c r="H49" s="16">
        <v>3.1684033246646699E-14</v>
      </c>
      <c r="I49" s="16">
        <v>6.1820038156368498E-15</v>
      </c>
      <c r="J49" s="16">
        <v>-9.6217288125175806E-16</v>
      </c>
      <c r="K49" s="16">
        <v>-1.2984111630974201E-15</v>
      </c>
      <c r="L49" s="16">
        <v>-1.46775468958276E-15</v>
      </c>
      <c r="M49" s="16">
        <v>-1.6055380577164201E-15</v>
      </c>
      <c r="N49" s="16">
        <v>-2.2056783364959401E-15</v>
      </c>
      <c r="O49" s="16">
        <v>-2.9892206384563301E-15</v>
      </c>
      <c r="P49" s="16">
        <v>9.3680837224605606E-14</v>
      </c>
      <c r="Q49">
        <v>1.3086717095133E-2</v>
      </c>
      <c r="R49">
        <v>0</v>
      </c>
      <c r="S49">
        <v>-0.449347708093637</v>
      </c>
      <c r="T49">
        <v>1.81135501265158E-2</v>
      </c>
      <c r="U49">
        <v>-1.1879588502747001</v>
      </c>
      <c r="V49">
        <f t="shared" si="1"/>
        <v>-1.1879588502747036</v>
      </c>
      <c r="Y49" s="1">
        <f t="shared" si="15"/>
        <v>43465</v>
      </c>
      <c r="Z49" s="18">
        <f t="shared" si="15"/>
        <v>-0.127272466619057</v>
      </c>
      <c r="AA49" s="18">
        <f t="shared" si="15"/>
        <v>-0.60738694391723602</v>
      </c>
      <c r="AB49" s="18">
        <f t="shared" si="15"/>
        <v>0.12969325631001599</v>
      </c>
      <c r="AC49" s="18">
        <f t="shared" si="3"/>
        <v>-0.61633290881155101</v>
      </c>
      <c r="AD49" s="18">
        <f t="shared" si="4"/>
        <v>2.13994554136194E-3</v>
      </c>
      <c r="AE49" s="18">
        <f t="shared" si="5"/>
        <v>1.3086717095133E-2</v>
      </c>
      <c r="AF49" s="18">
        <f t="shared" si="6"/>
        <v>-7.2729328520955908E-15</v>
      </c>
      <c r="AG49" s="18">
        <f t="shared" si="6"/>
        <v>3.1684033246646699E-14</v>
      </c>
      <c r="AH49" s="18">
        <f t="shared" si="7"/>
        <v>1.8113550126605135E-2</v>
      </c>
      <c r="AI49" s="18">
        <f t="shared" si="0"/>
        <v>-1.1879588502747034</v>
      </c>
      <c r="AJ49" s="21">
        <f t="shared" si="8"/>
        <v>-0.60324619171641802</v>
      </c>
      <c r="AK49" s="21">
        <f t="shared" si="9"/>
        <v>-0.4755537420658581</v>
      </c>
      <c r="AL49" s="21">
        <f t="shared" si="10"/>
        <v>-0.127272466619057</v>
      </c>
      <c r="AM49" s="21">
        <f t="shared" si="11"/>
        <v>1.8113550126605135E-2</v>
      </c>
      <c r="AN49" s="21">
        <f t="shared" si="12"/>
        <v>-1.1879588502747278</v>
      </c>
      <c r="AO49" s="23">
        <f t="shared" si="14"/>
        <v>-8.2190243053105724E-2</v>
      </c>
      <c r="AP49" s="23">
        <f t="shared" si="14"/>
        <v>1.1381183365587011</v>
      </c>
      <c r="AQ49" s="23">
        <f t="shared" si="14"/>
        <v>-5.8544248167114565E-2</v>
      </c>
      <c r="AR49" s="23">
        <f t="shared" si="14"/>
        <v>2.6161546615225393E-3</v>
      </c>
      <c r="AS49" s="23">
        <f t="shared" si="14"/>
        <v>1</v>
      </c>
      <c r="AT49" s="18"/>
      <c r="AU49" s="18"/>
      <c r="AV49" s="18"/>
      <c r="AW49" s="18"/>
      <c r="AX49" s="18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</row>
    <row r="50" spans="1:87">
      <c r="A50" s="1">
        <v>43555</v>
      </c>
      <c r="B50">
        <v>-0.11222825198620601</v>
      </c>
      <c r="C50">
        <v>-0.64862907995425301</v>
      </c>
      <c r="D50">
        <v>7.3149497253332904E-2</v>
      </c>
      <c r="E50">
        <v>6.8760020613094002E-4</v>
      </c>
      <c r="F50">
        <v>-0.182426927675503</v>
      </c>
      <c r="G50" s="16">
        <v>-6.8517557257370098E-15</v>
      </c>
      <c r="H50" s="16">
        <v>3.1376222161254699E-14</v>
      </c>
      <c r="I50" s="16">
        <v>5.7690712487940497E-15</v>
      </c>
      <c r="J50" s="16">
        <v>-9.9696661612525696E-16</v>
      </c>
      <c r="K50" s="16">
        <v>-1.10939768839326E-15</v>
      </c>
      <c r="L50" s="16">
        <v>-1.05060686299665E-15</v>
      </c>
      <c r="M50" s="16">
        <v>-1.8291322573807899E-15</v>
      </c>
      <c r="N50" s="16">
        <v>-2.56374888270487E-15</v>
      </c>
      <c r="O50" s="16">
        <v>-3.2093581138495498E-15</v>
      </c>
      <c r="P50" s="16">
        <v>9.1219564541565398E-14</v>
      </c>
      <c r="Q50">
        <v>2.3983689541636499E-2</v>
      </c>
      <c r="R50">
        <v>0</v>
      </c>
      <c r="S50">
        <v>-0.38400191703916298</v>
      </c>
      <c r="T50">
        <v>1.7895640408585899E-2</v>
      </c>
      <c r="U50">
        <v>-1.2115697492453299</v>
      </c>
      <c r="V50">
        <f t="shared" si="1"/>
        <v>-1.2115697492453279</v>
      </c>
      <c r="Y50" s="1">
        <f t="shared" si="15"/>
        <v>43555</v>
      </c>
      <c r="Z50" s="18">
        <f t="shared" si="15"/>
        <v>-0.11222825198620601</v>
      </c>
      <c r="AA50" s="18">
        <f t="shared" si="15"/>
        <v>-0.64862907995425301</v>
      </c>
      <c r="AB50" s="18">
        <f t="shared" si="15"/>
        <v>7.3149497253332904E-2</v>
      </c>
      <c r="AC50" s="18">
        <f t="shared" si="3"/>
        <v>-0.56642884471466592</v>
      </c>
      <c r="AD50" s="18">
        <f t="shared" si="4"/>
        <v>6.8760020613094002E-4</v>
      </c>
      <c r="AE50" s="18">
        <f t="shared" si="5"/>
        <v>2.3983689541636499E-2</v>
      </c>
      <c r="AF50" s="18">
        <f t="shared" si="6"/>
        <v>-6.8517557257370098E-15</v>
      </c>
      <c r="AG50" s="18">
        <f t="shared" si="6"/>
        <v>3.1376222161254699E-14</v>
      </c>
      <c r="AH50" s="18">
        <f t="shared" si="7"/>
        <v>1.7895640408672128E-2</v>
      </c>
      <c r="AI50" s="18">
        <f t="shared" si="0"/>
        <v>-1.2115697492453281</v>
      </c>
      <c r="AJ50" s="21">
        <f t="shared" si="8"/>
        <v>-0.54244515517302938</v>
      </c>
      <c r="AK50" s="21">
        <f t="shared" si="9"/>
        <v>-0.57479198249478924</v>
      </c>
      <c r="AL50" s="21">
        <f t="shared" si="10"/>
        <v>-0.11222825198620601</v>
      </c>
      <c r="AM50" s="21">
        <f t="shared" si="11"/>
        <v>1.7895640408672128E-2</v>
      </c>
      <c r="AN50" s="21">
        <f t="shared" si="12"/>
        <v>-1.2115697492453528</v>
      </c>
      <c r="AO50" s="23">
        <f t="shared" si="14"/>
        <v>-2.5751258611132539</v>
      </c>
      <c r="AP50" s="23">
        <f t="shared" si="14"/>
        <v>4.2030691229671717</v>
      </c>
      <c r="AQ50" s="23">
        <f t="shared" si="14"/>
        <v>-0.63717246224160973</v>
      </c>
      <c r="AR50" s="23">
        <f t="shared" si="14"/>
        <v>9.2292003876732979E-3</v>
      </c>
      <c r="AS50" s="23">
        <f t="shared" si="14"/>
        <v>1</v>
      </c>
      <c r="AT50" s="18"/>
      <c r="AU50" s="18"/>
      <c r="AV50" s="18"/>
      <c r="AW50" s="18"/>
      <c r="AX50" s="18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</row>
    <row r="51" spans="1:87">
      <c r="A51" s="1">
        <v>43646</v>
      </c>
      <c r="B51">
        <v>-0.12812934126296899</v>
      </c>
      <c r="C51">
        <v>-0.66231419887295495</v>
      </c>
      <c r="D51">
        <v>8.3008189016326603E-2</v>
      </c>
      <c r="E51">
        <v>1.4566512303119301E-2</v>
      </c>
      <c r="F51">
        <v>-0.20073870096644</v>
      </c>
      <c r="G51" s="16">
        <v>-7.3345217164969705E-15</v>
      </c>
      <c r="H51" s="16">
        <v>3.2040633874363401E-14</v>
      </c>
      <c r="I51" s="16">
        <v>5.7878657062331402E-15</v>
      </c>
      <c r="J51" s="16">
        <v>-7.7738638718197295E-16</v>
      </c>
      <c r="K51" s="16">
        <v>-6.8523695727236997E-16</v>
      </c>
      <c r="L51" s="16">
        <v>-1.2198031188828701E-15</v>
      </c>
      <c r="M51" s="16">
        <v>-2.12246429866153E-15</v>
      </c>
      <c r="N51" s="16">
        <v>-2.7560681130250699E-15</v>
      </c>
      <c r="O51" s="16">
        <v>-3.37177547536521E-15</v>
      </c>
      <c r="P51" s="16">
        <v>9.0463986627063201E-14</v>
      </c>
      <c r="Q51">
        <v>2.4743168439793999E-2</v>
      </c>
      <c r="R51">
        <v>0</v>
      </c>
      <c r="S51">
        <v>-0.43091895379122103</v>
      </c>
      <c r="T51">
        <v>1.7680512969244201E-2</v>
      </c>
      <c r="U51">
        <v>-1.28210281216499</v>
      </c>
      <c r="V51">
        <f t="shared" si="1"/>
        <v>-1.2821028121649909</v>
      </c>
      <c r="Y51" s="1">
        <f t="shared" si="15"/>
        <v>43646</v>
      </c>
      <c r="Z51" s="18">
        <f t="shared" si="15"/>
        <v>-0.12812934126296899</v>
      </c>
      <c r="AA51" s="18">
        <f t="shared" si="15"/>
        <v>-0.66231419887295495</v>
      </c>
      <c r="AB51" s="18">
        <f t="shared" si="15"/>
        <v>8.3008189016326603E-2</v>
      </c>
      <c r="AC51" s="18">
        <f t="shared" si="3"/>
        <v>-0.631657654757661</v>
      </c>
      <c r="AD51" s="18">
        <f t="shared" si="4"/>
        <v>1.4566512303119301E-2</v>
      </c>
      <c r="AE51" s="18">
        <f t="shared" si="5"/>
        <v>2.4743168439793999E-2</v>
      </c>
      <c r="AF51" s="18">
        <f t="shared" si="6"/>
        <v>-7.3345217164969705E-15</v>
      </c>
      <c r="AG51" s="18">
        <f t="shared" si="6"/>
        <v>3.2040633874363401E-14</v>
      </c>
      <c r="AH51" s="18">
        <f t="shared" si="7"/>
        <v>1.7680512969329515E-2</v>
      </c>
      <c r="AI51" s="18">
        <f t="shared" si="0"/>
        <v>-1.2821028121649907</v>
      </c>
      <c r="AJ51" s="21">
        <f t="shared" si="8"/>
        <v>-0.60691448631786704</v>
      </c>
      <c r="AK51" s="21">
        <f t="shared" si="9"/>
        <v>-0.56473949755350905</v>
      </c>
      <c r="AL51" s="21">
        <f t="shared" si="10"/>
        <v>-0.12812934126296899</v>
      </c>
      <c r="AM51" s="21">
        <f t="shared" si="11"/>
        <v>1.7680512969329515E-2</v>
      </c>
      <c r="AN51" s="21">
        <f t="shared" si="12"/>
        <v>-1.2821028121650153</v>
      </c>
      <c r="AO51" s="23">
        <f t="shared" si="14"/>
        <v>0.91402993824709555</v>
      </c>
      <c r="AP51" s="23">
        <f t="shared" si="14"/>
        <v>-0.14252159944804915</v>
      </c>
      <c r="AQ51" s="23">
        <f t="shared" si="14"/>
        <v>0.2254416385528924</v>
      </c>
      <c r="AR51" s="23">
        <f t="shared" si="14"/>
        <v>3.0500226480685293E-3</v>
      </c>
      <c r="AS51" s="23">
        <f t="shared" si="14"/>
        <v>1</v>
      </c>
      <c r="AT51" s="18"/>
      <c r="AU51" s="18"/>
      <c r="AV51" s="18"/>
      <c r="AW51" s="18"/>
      <c r="AX51" s="18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</row>
    <row r="52" spans="1:87">
      <c r="A52" s="1">
        <v>43738</v>
      </c>
      <c r="B52">
        <v>-0.127618424958238</v>
      </c>
      <c r="C52">
        <v>-0.65676263748260599</v>
      </c>
      <c r="D52">
        <v>9.9984981204624901E-2</v>
      </c>
      <c r="E52">
        <v>-3.4536178463276E-3</v>
      </c>
      <c r="F52">
        <v>-0.207116123223864</v>
      </c>
      <c r="G52" s="16">
        <v>-7.2736265880624807E-15</v>
      </c>
      <c r="H52" s="16">
        <v>3.2820085550210403E-14</v>
      </c>
      <c r="I52" s="16">
        <v>6.0905807483760402E-15</v>
      </c>
      <c r="J52" s="16">
        <v>-5.0071471189119802E-16</v>
      </c>
      <c r="K52" s="16">
        <v>-9.1606851914985405E-16</v>
      </c>
      <c r="L52" s="16">
        <v>-1.5192688801467799E-15</v>
      </c>
      <c r="M52" s="16">
        <v>-2.2939256402232699E-15</v>
      </c>
      <c r="N52" s="16">
        <v>-2.8632822103457398E-15</v>
      </c>
      <c r="O52" s="16">
        <v>-2.8587882548806702E-15</v>
      </c>
      <c r="P52" s="16">
        <v>9.0581069407531104E-14</v>
      </c>
      <c r="Q52">
        <v>2.63941895266159E-3</v>
      </c>
      <c r="R52">
        <v>0</v>
      </c>
      <c r="S52">
        <v>-0.45808359456861703</v>
      </c>
      <c r="T52">
        <v>1.7468130046815501E-2</v>
      </c>
      <c r="U52">
        <v>-1.3329418678754399</v>
      </c>
      <c r="V52">
        <f t="shared" si="1"/>
        <v>-1.3329418678754394</v>
      </c>
      <c r="Y52" s="1">
        <f t="shared" si="15"/>
        <v>43738</v>
      </c>
      <c r="Z52" s="18">
        <f t="shared" si="15"/>
        <v>-0.127618424958238</v>
      </c>
      <c r="AA52" s="18">
        <f t="shared" si="15"/>
        <v>-0.65676263748260599</v>
      </c>
      <c r="AB52" s="18">
        <f t="shared" si="15"/>
        <v>9.9984981204624901E-2</v>
      </c>
      <c r="AC52" s="18">
        <f t="shared" si="3"/>
        <v>-0.66519971779248099</v>
      </c>
      <c r="AD52" s="18">
        <f t="shared" si="4"/>
        <v>-3.4536178463276E-3</v>
      </c>
      <c r="AE52" s="18">
        <f t="shared" si="5"/>
        <v>2.63941895266159E-3</v>
      </c>
      <c r="AF52" s="18">
        <f t="shared" si="6"/>
        <v>-7.2736265880624807E-15</v>
      </c>
      <c r="AG52" s="18">
        <f t="shared" si="6"/>
        <v>3.2820085550210403E-14</v>
      </c>
      <c r="AH52" s="18">
        <f t="shared" si="7"/>
        <v>1.7468130046901221E-2</v>
      </c>
      <c r="AI52" s="18">
        <f t="shared" si="0"/>
        <v>-1.3329418678754392</v>
      </c>
      <c r="AJ52" s="21">
        <f t="shared" si="8"/>
        <v>-0.66256029883981937</v>
      </c>
      <c r="AK52" s="21">
        <f t="shared" si="9"/>
        <v>-0.56023127412430873</v>
      </c>
      <c r="AL52" s="21">
        <f t="shared" si="10"/>
        <v>-0.127618424958238</v>
      </c>
      <c r="AM52" s="21">
        <f t="shared" si="11"/>
        <v>1.7468130046901221E-2</v>
      </c>
      <c r="AN52" s="21">
        <f t="shared" si="12"/>
        <v>-1.3329418678754648</v>
      </c>
      <c r="AO52" s="23">
        <f t="shared" si="14"/>
        <v>1.094548506936861</v>
      </c>
      <c r="AP52" s="23">
        <f t="shared" si="14"/>
        <v>-8.8676380121547008E-2</v>
      </c>
      <c r="AQ52" s="23">
        <f t="shared" si="14"/>
        <v>-1.0049681245868951E-2</v>
      </c>
      <c r="AR52" s="23">
        <f t="shared" si="14"/>
        <v>4.1775544305525112E-3</v>
      </c>
      <c r="AS52" s="23">
        <f t="shared" si="14"/>
        <v>1</v>
      </c>
      <c r="AT52" s="18"/>
      <c r="AU52" s="18"/>
      <c r="AV52" s="18"/>
      <c r="AW52" s="18"/>
      <c r="AX52" s="18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</row>
    <row r="53" spans="1:87">
      <c r="A53" s="1">
        <v>43830</v>
      </c>
      <c r="B53">
        <v>-0.119345877141045</v>
      </c>
      <c r="C53">
        <v>-0.58869135735862099</v>
      </c>
      <c r="D53">
        <v>0.109662925668675</v>
      </c>
      <c r="E53">
        <v>-2.65852945151159E-2</v>
      </c>
      <c r="F53">
        <v>-0.20512609417684399</v>
      </c>
      <c r="G53" s="16">
        <v>-7.07144908040621E-15</v>
      </c>
      <c r="H53" s="16">
        <v>3.2791968178851198E-14</v>
      </c>
      <c r="I53" s="16">
        <v>6.2786710654850301E-15</v>
      </c>
      <c r="J53" s="16">
        <v>-8.5737085256101604E-16</v>
      </c>
      <c r="K53" s="16">
        <v>-1.3315027072669499E-15</v>
      </c>
      <c r="L53" s="16">
        <v>-1.78031561892418E-15</v>
      </c>
      <c r="M53" s="16">
        <v>-2.4715916986799301E-15</v>
      </c>
      <c r="N53" s="16">
        <v>-2.4772046923471298E-15</v>
      </c>
      <c r="O53" s="16">
        <v>-2.12013874362234E-15</v>
      </c>
      <c r="P53" s="16">
        <v>8.8717255505561095E-14</v>
      </c>
      <c r="Q53">
        <v>-2.0275822295024601E-2</v>
      </c>
      <c r="R53">
        <v>0</v>
      </c>
      <c r="S53">
        <v>-0.35124605945055998</v>
      </c>
      <c r="T53">
        <v>1.72584544067883E-2</v>
      </c>
      <c r="U53">
        <v>-1.18434912486163</v>
      </c>
      <c r="V53">
        <f t="shared" si="1"/>
        <v>-1.1843491248616376</v>
      </c>
      <c r="Y53" s="1">
        <f t="shared" si="15"/>
        <v>43830</v>
      </c>
      <c r="Z53" s="18">
        <f t="shared" si="15"/>
        <v>-0.119345877141045</v>
      </c>
      <c r="AA53" s="18">
        <f t="shared" si="15"/>
        <v>-0.58869135735862099</v>
      </c>
      <c r="AB53" s="18">
        <f t="shared" si="15"/>
        <v>0.109662925668675</v>
      </c>
      <c r="AC53" s="18">
        <f t="shared" si="3"/>
        <v>-0.556372153627404</v>
      </c>
      <c r="AD53" s="18">
        <f t="shared" si="4"/>
        <v>-2.65852945151159E-2</v>
      </c>
      <c r="AE53" s="18">
        <f t="shared" si="5"/>
        <v>-2.0275822295024601E-2</v>
      </c>
      <c r="AF53" s="18">
        <f t="shared" si="6"/>
        <v>-7.07144908040621E-15</v>
      </c>
      <c r="AG53" s="18">
        <f t="shared" si="6"/>
        <v>3.2791968178851198E-14</v>
      </c>
      <c r="AH53" s="18">
        <f t="shared" si="7"/>
        <v>1.7258454406872261E-2</v>
      </c>
      <c r="AI53" s="18">
        <f t="shared" si="0"/>
        <v>-1.1843491248616373</v>
      </c>
      <c r="AJ53" s="21">
        <f t="shared" si="8"/>
        <v>-0.57664797592242856</v>
      </c>
      <c r="AK53" s="21">
        <f t="shared" si="9"/>
        <v>-0.50561372620506195</v>
      </c>
      <c r="AL53" s="21">
        <f t="shared" si="10"/>
        <v>-0.119345877141045</v>
      </c>
      <c r="AM53" s="21">
        <f t="shared" si="11"/>
        <v>1.7258454406872261E-2</v>
      </c>
      <c r="AN53" s="21">
        <f t="shared" si="12"/>
        <v>-1.1843491248616631</v>
      </c>
      <c r="AO53" s="23">
        <f t="shared" si="14"/>
        <v>0.57817307342802782</v>
      </c>
      <c r="AP53" s="23">
        <f t="shared" si="14"/>
        <v>0.36756537911258402</v>
      </c>
      <c r="AQ53" s="23">
        <f t="shared" si="14"/>
        <v>5.5672623369127955E-2</v>
      </c>
      <c r="AR53" s="23">
        <f t="shared" si="14"/>
        <v>-1.411075909739984E-3</v>
      </c>
      <c r="AS53" s="23">
        <f t="shared" si="14"/>
        <v>1</v>
      </c>
      <c r="AT53" s="18"/>
      <c r="AU53" s="18"/>
      <c r="AV53" s="18"/>
      <c r="AW53" s="18"/>
      <c r="AX53" s="18"/>
    </row>
    <row r="54" spans="1:87">
      <c r="A54" s="1">
        <v>43921</v>
      </c>
      <c r="B54">
        <v>-0.123927026317042</v>
      </c>
      <c r="C54">
        <v>-0.79307268770661998</v>
      </c>
      <c r="D54">
        <v>1.01338406176753E-2</v>
      </c>
      <c r="E54">
        <v>-3.2149122529001803E-2</v>
      </c>
      <c r="F54">
        <v>-0.18279815673495201</v>
      </c>
      <c r="G54" s="16">
        <v>-7.38974476703336E-15</v>
      </c>
      <c r="H54" s="16">
        <v>3.2821584578657701E-14</v>
      </c>
      <c r="I54" s="16">
        <v>4.5242610189076703E-15</v>
      </c>
      <c r="J54" s="16">
        <v>-1.2582516791992401E-15</v>
      </c>
      <c r="K54" s="16">
        <v>-1.6144039396414E-15</v>
      </c>
      <c r="L54" s="16">
        <v>-1.9852511095181699E-15</v>
      </c>
      <c r="M54" s="16">
        <v>-2.20445164603868E-15</v>
      </c>
      <c r="N54" s="16">
        <v>-1.9184780302308601E-15</v>
      </c>
      <c r="O54" s="16">
        <v>-1.88336729293915E-15</v>
      </c>
      <c r="P54" s="16">
        <v>8.4952309425917603E-14</v>
      </c>
      <c r="Q54">
        <v>-2.5731235584775899E-2</v>
      </c>
      <c r="R54">
        <v>0</v>
      </c>
      <c r="S54">
        <v>-0.396932098147324</v>
      </c>
      <c r="T54">
        <v>1.7051449334864001E-2</v>
      </c>
      <c r="U54">
        <v>-1.5274250370670699</v>
      </c>
      <c r="V54">
        <f t="shared" si="1"/>
        <v>-1.5274250370670721</v>
      </c>
      <c r="Y54" s="1">
        <f t="shared" si="15"/>
        <v>43921</v>
      </c>
      <c r="Z54" s="18">
        <f t="shared" si="15"/>
        <v>-0.123927026317042</v>
      </c>
      <c r="AA54" s="18">
        <f t="shared" si="15"/>
        <v>-0.79307268770661998</v>
      </c>
      <c r="AB54" s="18">
        <f t="shared" si="15"/>
        <v>1.01338406176753E-2</v>
      </c>
      <c r="AC54" s="18">
        <f t="shared" si="3"/>
        <v>-0.57973025488227603</v>
      </c>
      <c r="AD54" s="18">
        <f t="shared" si="4"/>
        <v>-3.2149122529001803E-2</v>
      </c>
      <c r="AE54" s="18">
        <f t="shared" si="5"/>
        <v>-2.5731235584775899E-2</v>
      </c>
      <c r="AF54" s="18">
        <f t="shared" si="6"/>
        <v>-7.38974476703336E-15</v>
      </c>
      <c r="AG54" s="18">
        <f t="shared" si="6"/>
        <v>3.2821584578657701E-14</v>
      </c>
      <c r="AH54" s="18">
        <f t="shared" si="7"/>
        <v>1.7051449334942615E-2</v>
      </c>
      <c r="AI54" s="18">
        <f t="shared" si="0"/>
        <v>-1.5274250370670723</v>
      </c>
      <c r="AJ54" s="21">
        <f t="shared" si="8"/>
        <v>-0.60546149046705189</v>
      </c>
      <c r="AK54" s="21">
        <f t="shared" si="9"/>
        <v>-0.8150879696179465</v>
      </c>
      <c r="AL54" s="21">
        <f t="shared" si="10"/>
        <v>-0.123927026317042</v>
      </c>
      <c r="AM54" s="21">
        <f t="shared" si="11"/>
        <v>1.7051449334942615E-2</v>
      </c>
      <c r="AN54" s="21">
        <f t="shared" si="12"/>
        <v>-1.5274250370670979</v>
      </c>
      <c r="AO54" s="23">
        <f t="shared" si="14"/>
        <v>8.3985827974333918E-2</v>
      </c>
      <c r="AP54" s="23">
        <f t="shared" si="14"/>
        <v>0.90205762748965757</v>
      </c>
      <c r="AQ54" s="23">
        <f t="shared" si="14"/>
        <v>1.3353164745806454E-2</v>
      </c>
      <c r="AR54" s="23">
        <f t="shared" si="14"/>
        <v>6.0337979020133234E-4</v>
      </c>
      <c r="AS54" s="23">
        <f t="shared" si="14"/>
        <v>1</v>
      </c>
      <c r="AT54" s="18"/>
      <c r="AU54" s="18"/>
      <c r="AV54" s="18"/>
      <c r="AW54" s="18"/>
      <c r="AX54" s="18"/>
    </row>
    <row r="55" spans="1:87">
      <c r="A55" s="1">
        <v>44012</v>
      </c>
      <c r="B55">
        <v>-0.12956773130857499</v>
      </c>
      <c r="C55">
        <v>-0.88571520164976003</v>
      </c>
      <c r="D55">
        <v>-7.9479266828179101E-2</v>
      </c>
      <c r="E55">
        <v>-4.0312625187850198E-2</v>
      </c>
      <c r="F55">
        <v>-0.16330755485296</v>
      </c>
      <c r="G55" s="16">
        <v>-4.6508578276400899E-15</v>
      </c>
      <c r="H55" s="16">
        <v>3.2710704771306901E-14</v>
      </c>
      <c r="I55" s="16">
        <v>2.9159616852007598E-15</v>
      </c>
      <c r="J55" s="16">
        <v>-1.4729271855237701E-15</v>
      </c>
      <c r="K55" s="16">
        <v>-1.76742279990524E-15</v>
      </c>
      <c r="L55" s="16">
        <v>-1.7196102898083501E-15</v>
      </c>
      <c r="M55" s="16">
        <v>-1.6896535631195399E-15</v>
      </c>
      <c r="N55" s="16">
        <v>-1.6790062273150899E-15</v>
      </c>
      <c r="O55" s="16">
        <v>-1.4829379416673399E-15</v>
      </c>
      <c r="P55" s="16">
        <v>8.2920396752108803E-14</v>
      </c>
      <c r="Q55">
        <v>-3.2049964449024802E-3</v>
      </c>
      <c r="R55">
        <v>0</v>
      </c>
      <c r="S55">
        <v>-0.44758871555167301</v>
      </c>
      <c r="T55">
        <v>1.68470786300726E-2</v>
      </c>
      <c r="U55">
        <v>-1.7323290131937199</v>
      </c>
      <c r="V55">
        <f t="shared" si="1"/>
        <v>-1.7323290131937239</v>
      </c>
      <c r="Y55" s="1">
        <f t="shared" si="15"/>
        <v>44012</v>
      </c>
      <c r="Z55" s="18">
        <f t="shared" si="15"/>
        <v>-0.12956773130857499</v>
      </c>
      <c r="AA55" s="18">
        <f t="shared" si="15"/>
        <v>-0.88571520164976003</v>
      </c>
      <c r="AB55" s="18">
        <f t="shared" si="15"/>
        <v>-7.9479266828179101E-2</v>
      </c>
      <c r="AC55" s="18">
        <f t="shared" si="3"/>
        <v>-0.61089627040463301</v>
      </c>
      <c r="AD55" s="18">
        <f t="shared" si="4"/>
        <v>-4.0312625187850198E-2</v>
      </c>
      <c r="AE55" s="18">
        <f t="shared" si="5"/>
        <v>-3.2049964449024802E-3</v>
      </c>
      <c r="AF55" s="18">
        <f t="shared" si="6"/>
        <v>-4.6508578276400899E-15</v>
      </c>
      <c r="AG55" s="18">
        <f t="shared" si="6"/>
        <v>3.2710704771306901E-14</v>
      </c>
      <c r="AH55" s="18">
        <f t="shared" si="7"/>
        <v>1.6847078630148622E-2</v>
      </c>
      <c r="AI55" s="18">
        <f t="shared" si="0"/>
        <v>-1.7323290131937235</v>
      </c>
      <c r="AJ55" s="21">
        <f t="shared" si="8"/>
        <v>-0.61410126684953548</v>
      </c>
      <c r="AK55" s="21">
        <f t="shared" si="9"/>
        <v>-1.0055070936657893</v>
      </c>
      <c r="AL55" s="21">
        <f t="shared" si="10"/>
        <v>-0.12956773130857499</v>
      </c>
      <c r="AM55" s="21">
        <f t="shared" si="11"/>
        <v>1.6847078630148622E-2</v>
      </c>
      <c r="AN55" s="21">
        <f t="shared" si="12"/>
        <v>-1.732329013193751</v>
      </c>
      <c r="AO55" s="23">
        <f t="shared" si="14"/>
        <v>4.2165001118100606E-2</v>
      </c>
      <c r="AP55" s="23">
        <f t="shared" si="14"/>
        <v>0.92930907270507468</v>
      </c>
      <c r="AQ55" s="23">
        <f t="shared" si="14"/>
        <v>2.7528528719454506E-2</v>
      </c>
      <c r="AR55" s="23">
        <f t="shared" si="14"/>
        <v>9.9739745737129743E-4</v>
      </c>
      <c r="AS55" s="23">
        <f t="shared" si="14"/>
        <v>1</v>
      </c>
      <c r="AT55" s="18"/>
      <c r="AU55" s="18"/>
      <c r="AV55" s="18"/>
      <c r="AW55" s="18"/>
      <c r="AX55" s="18"/>
    </row>
    <row r="56" spans="1:87">
      <c r="A56" s="1">
        <v>44104</v>
      </c>
      <c r="B56">
        <v>-0.139563165806877</v>
      </c>
      <c r="C56">
        <v>-0.717624916921622</v>
      </c>
      <c r="D56">
        <v>-7.0910403781761902E-2</v>
      </c>
      <c r="E56">
        <v>1.29316228517165E-2</v>
      </c>
      <c r="F56">
        <v>-0.14921063970708601</v>
      </c>
      <c r="G56" s="16">
        <v>-7.8598141503593193E-15</v>
      </c>
      <c r="H56" s="16">
        <v>3.2594814404997302E-14</v>
      </c>
      <c r="I56" s="16">
        <v>2.6116804048173899E-15</v>
      </c>
      <c r="J56" s="16">
        <v>-1.4965374877310701E-15</v>
      </c>
      <c r="K56" s="16">
        <v>-1.4618571480261199E-15</v>
      </c>
      <c r="L56" s="16">
        <v>-1.26369075421145E-15</v>
      </c>
      <c r="M56" s="16">
        <v>-1.52215597330993E-15</v>
      </c>
      <c r="N56" s="16">
        <v>-1.4174759248811201E-15</v>
      </c>
      <c r="O56" s="16">
        <v>-1.3505498032427E-15</v>
      </c>
      <c r="P56" s="16">
        <v>7.5942909638898803E-14</v>
      </c>
      <c r="Q56">
        <v>1.92651267021674E-3</v>
      </c>
      <c r="R56">
        <v>0</v>
      </c>
      <c r="S56">
        <v>-0.233787820968893</v>
      </c>
      <c r="T56">
        <v>1.6645306597957901E-2</v>
      </c>
      <c r="U56">
        <v>-1.2795935050662499</v>
      </c>
      <c r="V56">
        <f t="shared" si="1"/>
        <v>-1.2795935050662539</v>
      </c>
      <c r="Y56" s="1">
        <f t="shared" si="15"/>
        <v>44104</v>
      </c>
      <c r="Z56" s="18">
        <f t="shared" si="15"/>
        <v>-0.139563165806877</v>
      </c>
      <c r="AA56" s="18">
        <f t="shared" si="15"/>
        <v>-0.717624916921622</v>
      </c>
      <c r="AB56" s="18">
        <f t="shared" si="15"/>
        <v>-7.0910403781761902E-2</v>
      </c>
      <c r="AC56" s="18">
        <f t="shared" si="3"/>
        <v>-0.38299846067597898</v>
      </c>
      <c r="AD56" s="18">
        <f t="shared" si="4"/>
        <v>1.29316228517165E-2</v>
      </c>
      <c r="AE56" s="18">
        <f t="shared" si="5"/>
        <v>1.92651267021674E-3</v>
      </c>
      <c r="AF56" s="18">
        <f t="shared" si="6"/>
        <v>-7.8598141503593193E-15</v>
      </c>
      <c r="AG56" s="18">
        <f t="shared" si="6"/>
        <v>3.2594814404997302E-14</v>
      </c>
      <c r="AH56" s="18">
        <f t="shared" si="7"/>
        <v>1.6645306598027945E-2</v>
      </c>
      <c r="AI56" s="18">
        <f t="shared" si="0"/>
        <v>-1.2795935050662539</v>
      </c>
      <c r="AJ56" s="21">
        <f t="shared" si="8"/>
        <v>-0.38107194800576222</v>
      </c>
      <c r="AK56" s="21">
        <f t="shared" si="9"/>
        <v>-0.7756036978516675</v>
      </c>
      <c r="AL56" s="21">
        <f t="shared" si="10"/>
        <v>-0.139563165806877</v>
      </c>
      <c r="AM56" s="21">
        <f t="shared" si="11"/>
        <v>1.6645306598027945E-2</v>
      </c>
      <c r="AN56" s="21">
        <f t="shared" si="12"/>
        <v>-1.2795935050662788</v>
      </c>
      <c r="AO56" s="23">
        <f t="shared" si="14"/>
        <v>0.51471403205723709</v>
      </c>
      <c r="AP56" s="23">
        <f t="shared" si="14"/>
        <v>0.50780950839267991</v>
      </c>
      <c r="AQ56" s="23">
        <f t="shared" si="14"/>
        <v>-2.2077867361549413E-2</v>
      </c>
      <c r="AR56" s="23">
        <f t="shared" si="14"/>
        <v>-4.4567308836722847E-4</v>
      </c>
      <c r="AS56" s="23">
        <f t="shared" si="14"/>
        <v>1</v>
      </c>
      <c r="AT56" s="18"/>
      <c r="AU56" s="18"/>
      <c r="AV56" s="18"/>
      <c r="AW56" s="18"/>
      <c r="AX56" s="18"/>
    </row>
    <row r="57" spans="1:87">
      <c r="A57" s="1">
        <v>44196</v>
      </c>
      <c r="B57">
        <v>-0.13096935159433601</v>
      </c>
      <c r="C57">
        <v>-0.58650216213405704</v>
      </c>
      <c r="D57">
        <v>-5.09021146009557E-2</v>
      </c>
      <c r="E57">
        <v>5.4270973234433598E-2</v>
      </c>
      <c r="F57">
        <v>-0.201019903014377</v>
      </c>
      <c r="G57" s="16">
        <v>-7.6934295863349405E-15</v>
      </c>
      <c r="H57" s="16">
        <v>3.18935026388154E-14</v>
      </c>
      <c r="I57" s="16">
        <v>4.0739827771940796E-15</v>
      </c>
      <c r="J57" s="16">
        <v>-8.78400891968104E-16</v>
      </c>
      <c r="K57" s="16">
        <v>-7.2106457201114003E-16</v>
      </c>
      <c r="L57" s="16">
        <v>-8.5029618008970495E-16</v>
      </c>
      <c r="M57" s="16">
        <v>-1.0659142512416E-15</v>
      </c>
      <c r="N57" s="16">
        <v>-1.10543981658038E-15</v>
      </c>
      <c r="O57" s="16">
        <v>-1.62323061776862E-15</v>
      </c>
      <c r="P57" s="16">
        <v>7.3745622830626705E-14</v>
      </c>
      <c r="Q57">
        <v>3.2900192090443099E-2</v>
      </c>
      <c r="R57">
        <v>0</v>
      </c>
      <c r="S57">
        <v>-0.21455384864354099</v>
      </c>
      <c r="T57">
        <v>1.6446098043830799E-2</v>
      </c>
      <c r="U57">
        <v>-1.08033011661846</v>
      </c>
      <c r="V57">
        <f t="shared" si="1"/>
        <v>-1.0803301166184636</v>
      </c>
      <c r="Y57" s="1">
        <f t="shared" si="15"/>
        <v>44196</v>
      </c>
      <c r="Z57" s="18">
        <f t="shared" si="15"/>
        <v>-0.13096935159433601</v>
      </c>
      <c r="AA57" s="18">
        <f t="shared" si="15"/>
        <v>-0.58650216213405704</v>
      </c>
      <c r="AB57" s="18">
        <f t="shared" si="15"/>
        <v>-5.09021146009557E-2</v>
      </c>
      <c r="AC57" s="18">
        <f t="shared" si="3"/>
        <v>-0.41557375165791799</v>
      </c>
      <c r="AD57" s="18">
        <f t="shared" si="4"/>
        <v>5.4270973234433598E-2</v>
      </c>
      <c r="AE57" s="18">
        <f t="shared" si="5"/>
        <v>3.2900192090443099E-2</v>
      </c>
      <c r="AF57" s="18">
        <f t="shared" si="6"/>
        <v>-7.6934295863349405E-15</v>
      </c>
      <c r="AG57" s="18">
        <f t="shared" si="6"/>
        <v>3.18935026388154E-14</v>
      </c>
      <c r="AH57" s="18">
        <f t="shared" si="7"/>
        <v>1.6446098043902374E-2</v>
      </c>
      <c r="AI57" s="18">
        <f t="shared" si="0"/>
        <v>-1.0803301166184638</v>
      </c>
      <c r="AJ57" s="21">
        <f t="shared" si="8"/>
        <v>-0.3826735595674749</v>
      </c>
      <c r="AK57" s="21">
        <f t="shared" si="9"/>
        <v>-0.58313330350057913</v>
      </c>
      <c r="AL57" s="21">
        <f t="shared" si="10"/>
        <v>-0.13096935159433601</v>
      </c>
      <c r="AM57" s="21">
        <f t="shared" si="11"/>
        <v>1.6446098043902374E-2</v>
      </c>
      <c r="AN57" s="21">
        <f t="shared" si="12"/>
        <v>-1.0803301166184878</v>
      </c>
      <c r="AO57" s="23">
        <f t="shared" si="14"/>
        <v>-8.0376609782098398E-3</v>
      </c>
      <c r="AP57" s="23">
        <f t="shared" si="14"/>
        <v>0.96590947213324907</v>
      </c>
      <c r="AQ57" s="23">
        <f t="shared" si="14"/>
        <v>4.3127913659827453E-2</v>
      </c>
      <c r="AR57" s="23">
        <f t="shared" si="14"/>
        <v>-9.9972481486615785E-4</v>
      </c>
      <c r="AS57" s="23">
        <f t="shared" si="14"/>
        <v>1</v>
      </c>
      <c r="AT57" s="18"/>
      <c r="AU57" s="18"/>
      <c r="AV57" s="18"/>
      <c r="AW57" s="18"/>
      <c r="AX57" s="18"/>
    </row>
    <row r="58" spans="1:87">
      <c r="A58" s="1">
        <v>44286</v>
      </c>
      <c r="B58">
        <v>-0.158504681285563</v>
      </c>
      <c r="C58">
        <v>-0.43924078489912999</v>
      </c>
      <c r="D58">
        <v>6.6759392717142194E-2</v>
      </c>
      <c r="E58">
        <v>1.1294860433965799E-2</v>
      </c>
      <c r="F58">
        <v>-0.214932672537791</v>
      </c>
      <c r="G58" s="16">
        <v>-1.0188422056261099E-14</v>
      </c>
      <c r="H58" s="16">
        <v>3.23193695960586E-14</v>
      </c>
      <c r="I58" s="16">
        <v>4.9868948798707301E-15</v>
      </c>
      <c r="J58" s="16">
        <v>-5.3318278480225496E-16</v>
      </c>
      <c r="K58" s="16">
        <v>-5.89177608474009E-16</v>
      </c>
      <c r="L58" s="16">
        <v>-6.1027648252034805E-16</v>
      </c>
      <c r="M58" s="16">
        <v>-8.4968092617030401E-16</v>
      </c>
      <c r="N58" s="16">
        <v>-1.2770494261382001E-15</v>
      </c>
      <c r="O58" s="16">
        <v>-2.3257227856127999E-15</v>
      </c>
      <c r="P58" s="16">
        <v>7.4431012283592995E-14</v>
      </c>
      <c r="Q58">
        <v>-1.2282021269391199E-2</v>
      </c>
      <c r="R58">
        <v>0</v>
      </c>
      <c r="S58">
        <v>-0.132135531403029</v>
      </c>
      <c r="T58">
        <v>1.6249418266090301E-2</v>
      </c>
      <c r="U58">
        <v>-0.86279201997761201</v>
      </c>
      <c r="V58">
        <f t="shared" si="1"/>
        <v>-0.86279201997761079</v>
      </c>
      <c r="Y58" s="1">
        <f t="shared" si="15"/>
        <v>44286</v>
      </c>
      <c r="Z58" s="18">
        <f t="shared" si="15"/>
        <v>-0.158504681285563</v>
      </c>
      <c r="AA58" s="18">
        <f t="shared" si="15"/>
        <v>-0.43924078489912999</v>
      </c>
      <c r="AB58" s="18">
        <f t="shared" si="15"/>
        <v>6.6759392717142194E-2</v>
      </c>
      <c r="AC58" s="18">
        <f t="shared" si="3"/>
        <v>-0.34706820394082</v>
      </c>
      <c r="AD58" s="18">
        <f t="shared" si="4"/>
        <v>1.1294860433965799E-2</v>
      </c>
      <c r="AE58" s="18">
        <f t="shared" si="5"/>
        <v>-1.2282021269391199E-2</v>
      </c>
      <c r="AF58" s="18">
        <f t="shared" si="6"/>
        <v>-1.0188422056261099E-14</v>
      </c>
      <c r="AG58" s="18">
        <f t="shared" si="6"/>
        <v>3.23193695960586E-14</v>
      </c>
      <c r="AH58" s="18">
        <f t="shared" si="7"/>
        <v>1.624941826616353E-2</v>
      </c>
      <c r="AI58" s="18">
        <f t="shared" si="0"/>
        <v>-0.86279201997761057</v>
      </c>
      <c r="AJ58" s="21">
        <f t="shared" si="8"/>
        <v>-0.3593502252102112</v>
      </c>
      <c r="AK58" s="21">
        <f t="shared" si="9"/>
        <v>-0.36118653174802196</v>
      </c>
      <c r="AL58" s="21">
        <f t="shared" si="10"/>
        <v>-0.158504681285563</v>
      </c>
      <c r="AM58" s="21">
        <f t="shared" si="11"/>
        <v>1.624941826616353E-2</v>
      </c>
      <c r="AN58" s="21">
        <f t="shared" si="12"/>
        <v>-0.86279201997763255</v>
      </c>
      <c r="AO58" s="23">
        <f t="shared" si="14"/>
        <v>0.10721494173854697</v>
      </c>
      <c r="AP58" s="23">
        <f t="shared" si="14"/>
        <v>1.020266220858687</v>
      </c>
      <c r="AQ58" s="23">
        <f t="shared" si="14"/>
        <v>-0.12657704611935847</v>
      </c>
      <c r="AR58" s="23">
        <f t="shared" si="14"/>
        <v>-9.0411647787629805E-4</v>
      </c>
      <c r="AS58" s="23">
        <f t="shared" si="14"/>
        <v>1</v>
      </c>
      <c r="AT58" s="18"/>
      <c r="AU58" s="18"/>
      <c r="AV58" s="18"/>
      <c r="AW58" s="18"/>
      <c r="AX58" s="18"/>
    </row>
    <row r="59" spans="1:87">
      <c r="A59" s="1">
        <v>44377</v>
      </c>
      <c r="B59">
        <v>-0.198087475570313</v>
      </c>
      <c r="C59">
        <v>-0.366174027445826</v>
      </c>
      <c r="D59">
        <v>9.4109227003337501E-2</v>
      </c>
      <c r="E59">
        <v>-5.0987896464084699E-2</v>
      </c>
      <c r="F59">
        <v>-0.23079187276442401</v>
      </c>
      <c r="G59" s="16">
        <v>-1.3465110135713701E-14</v>
      </c>
      <c r="H59" s="16">
        <v>3.2365755745878297E-14</v>
      </c>
      <c r="I59" s="16">
        <v>7.6489004266651994E-15</v>
      </c>
      <c r="J59" s="16">
        <v>-1.28799756240127E-16</v>
      </c>
      <c r="K59" s="16">
        <v>-1.07378401256585E-16</v>
      </c>
      <c r="L59" s="16">
        <v>-1.9957597888593899E-16</v>
      </c>
      <c r="M59" s="16">
        <v>-7.9132786966960698E-16</v>
      </c>
      <c r="N59" s="16">
        <v>-1.69880367939049E-15</v>
      </c>
      <c r="O59" s="16">
        <v>-2.9311737696038601E-15</v>
      </c>
      <c r="P59" s="16">
        <v>7.4838498099784195E-14</v>
      </c>
      <c r="Q59">
        <v>-5.7444331932835303E-2</v>
      </c>
      <c r="R59">
        <v>0</v>
      </c>
      <c r="S59">
        <v>-3.3320372060062803E-2</v>
      </c>
      <c r="T59">
        <v>1.6055233049615199E-2</v>
      </c>
      <c r="U59">
        <v>-0.82664151618449999</v>
      </c>
      <c r="V59">
        <f t="shared" si="1"/>
        <v>-0.82664151618449733</v>
      </c>
      <c r="Y59" s="1">
        <f t="shared" si="15"/>
        <v>44377</v>
      </c>
      <c r="Z59" s="18">
        <f t="shared" si="15"/>
        <v>-0.198087475570313</v>
      </c>
      <c r="AA59" s="18">
        <f t="shared" si="15"/>
        <v>-0.366174027445826</v>
      </c>
      <c r="AB59" s="18">
        <f t="shared" si="15"/>
        <v>9.4109227003337501E-2</v>
      </c>
      <c r="AC59" s="18">
        <f t="shared" si="3"/>
        <v>-0.26411224482448681</v>
      </c>
      <c r="AD59" s="18">
        <f t="shared" si="4"/>
        <v>-5.0987896464084699E-2</v>
      </c>
      <c r="AE59" s="18">
        <f t="shared" si="5"/>
        <v>-5.7444331932835303E-2</v>
      </c>
      <c r="AF59" s="18">
        <f t="shared" si="6"/>
        <v>-1.3465110135713701E-14</v>
      </c>
      <c r="AG59" s="18">
        <f t="shared" si="6"/>
        <v>3.2365755745878297E-14</v>
      </c>
      <c r="AH59" s="18">
        <f t="shared" si="7"/>
        <v>1.6055233049691829E-2</v>
      </c>
      <c r="AI59" s="18">
        <f t="shared" si="0"/>
        <v>-0.82664151618449744</v>
      </c>
      <c r="AJ59" s="21">
        <f t="shared" si="8"/>
        <v>-0.32155657675732213</v>
      </c>
      <c r="AK59" s="21">
        <f t="shared" si="9"/>
        <v>-0.32305269690657318</v>
      </c>
      <c r="AL59" s="21">
        <f t="shared" si="10"/>
        <v>-0.198087475570313</v>
      </c>
      <c r="AM59" s="21">
        <f t="shared" si="11"/>
        <v>1.6055233049691829E-2</v>
      </c>
      <c r="AN59" s="21">
        <f t="shared" si="12"/>
        <v>-0.82664151618451653</v>
      </c>
      <c r="AO59" s="23">
        <f t="shared" si="14"/>
        <v>1.0454528841195831</v>
      </c>
      <c r="AP59" s="23">
        <f t="shared" si="14"/>
        <v>1.0548631648312032</v>
      </c>
      <c r="AQ59" s="23">
        <f t="shared" si="14"/>
        <v>-1.0949444719021477</v>
      </c>
      <c r="AR59" s="23">
        <f t="shared" si="14"/>
        <v>-5.3715770486351842E-3</v>
      </c>
      <c r="AS59" s="23">
        <f t="shared" si="14"/>
        <v>1</v>
      </c>
      <c r="AT59" s="18"/>
      <c r="AU59" s="18"/>
      <c r="AV59" s="18"/>
      <c r="AW59" s="18"/>
      <c r="AX59" s="18"/>
    </row>
    <row r="60" spans="1:87">
      <c r="A60" s="1">
        <v>44469</v>
      </c>
      <c r="B60">
        <v>-0.18253860796940199</v>
      </c>
      <c r="C60">
        <v>-0.32735517720011498</v>
      </c>
      <c r="D60">
        <v>0.10585840698514799</v>
      </c>
      <c r="E60">
        <v>-2.9927182196509701E-2</v>
      </c>
      <c r="F60">
        <v>-0.221822786558939</v>
      </c>
      <c r="G60" s="16">
        <v>-1.4678883821933699E-14</v>
      </c>
      <c r="H60" s="16">
        <v>3.2676600783173003E-14</v>
      </c>
      <c r="I60" s="16">
        <v>7.82251911770833E-15</v>
      </c>
      <c r="J60" s="16">
        <v>4.4051816450461797E-17</v>
      </c>
      <c r="K60" s="16">
        <v>3.6952894108615001E-17</v>
      </c>
      <c r="L60" s="16">
        <v>-3.8092367816622401E-16</v>
      </c>
      <c r="M60" s="16">
        <v>-1.4179936443316401E-15</v>
      </c>
      <c r="N60" s="16">
        <v>-2.55234505445043E-15</v>
      </c>
      <c r="O60" s="16">
        <v>-2.9574977926044298E-15</v>
      </c>
      <c r="P60" s="16">
        <v>7.3591202366299297E-14</v>
      </c>
      <c r="Q60">
        <v>-4.46995352392901E-2</v>
      </c>
      <c r="R60">
        <v>0</v>
      </c>
      <c r="S60">
        <v>-0.184327040095389</v>
      </c>
      <c r="T60">
        <v>1.58635086592228E-2</v>
      </c>
      <c r="U60">
        <v>-0.86894841361518405</v>
      </c>
      <c r="V60">
        <f t="shared" si="1"/>
        <v>-0.86894841361518194</v>
      </c>
      <c r="Y60" s="1">
        <f t="shared" si="15"/>
        <v>44469</v>
      </c>
      <c r="Z60" s="18">
        <f t="shared" si="15"/>
        <v>-0.18253860796940199</v>
      </c>
      <c r="AA60" s="18">
        <f t="shared" si="15"/>
        <v>-0.32735517720011498</v>
      </c>
      <c r="AB60" s="18">
        <f t="shared" si="15"/>
        <v>0.10585840698514799</v>
      </c>
      <c r="AC60" s="18">
        <f t="shared" si="3"/>
        <v>-0.40614982665432797</v>
      </c>
      <c r="AD60" s="18">
        <f t="shared" si="4"/>
        <v>-2.9927182196509701E-2</v>
      </c>
      <c r="AE60" s="18">
        <f t="shared" si="5"/>
        <v>-4.46995352392901E-2</v>
      </c>
      <c r="AF60" s="18">
        <f t="shared" si="6"/>
        <v>-1.4678883821933699E-14</v>
      </c>
      <c r="AG60" s="18">
        <f t="shared" si="6"/>
        <v>3.2676600783173003E-14</v>
      </c>
      <c r="AH60" s="18">
        <f t="shared" si="7"/>
        <v>1.5863508659296987E-2</v>
      </c>
      <c r="AI60" s="18">
        <f t="shared" si="0"/>
        <v>-0.86894841361518182</v>
      </c>
      <c r="AJ60" s="21">
        <f t="shared" si="8"/>
        <v>-0.45084936189361807</v>
      </c>
      <c r="AK60" s="21">
        <f t="shared" si="9"/>
        <v>-0.25142395241147669</v>
      </c>
      <c r="AL60" s="21">
        <f t="shared" si="10"/>
        <v>-0.18253860796940199</v>
      </c>
      <c r="AM60" s="21">
        <f t="shared" si="11"/>
        <v>1.5863508659296987E-2</v>
      </c>
      <c r="AN60" s="21">
        <f t="shared" si="12"/>
        <v>-0.86894841361519981</v>
      </c>
      <c r="AO60" s="23">
        <f t="shared" si="14"/>
        <v>3.0560687024647128</v>
      </c>
      <c r="AP60" s="23">
        <f t="shared" si="14"/>
        <v>-1.6930748611962125</v>
      </c>
      <c r="AQ60" s="23">
        <f t="shared" si="14"/>
        <v>-0.36752559382040906</v>
      </c>
      <c r="AR60" s="23">
        <f t="shared" si="14"/>
        <v>4.531752551908786E-3</v>
      </c>
      <c r="AS60" s="23">
        <f t="shared" si="14"/>
        <v>1</v>
      </c>
      <c r="AT60" s="18"/>
      <c r="AU60" s="18"/>
      <c r="AV60" s="18"/>
      <c r="AW60" s="18"/>
      <c r="AX60" s="18"/>
    </row>
    <row r="61" spans="1:87">
      <c r="A61" s="1">
        <v>44561</v>
      </c>
      <c r="B61">
        <v>-0.16361501281638</v>
      </c>
      <c r="C61">
        <v>-0.32193092488806602</v>
      </c>
      <c r="D61">
        <v>0.13534883360642</v>
      </c>
      <c r="E61">
        <v>-4.0471875940992497E-2</v>
      </c>
      <c r="F61">
        <v>-0.223865016622427</v>
      </c>
      <c r="G61" s="16">
        <v>-1.6451280744712401E-14</v>
      </c>
      <c r="H61" s="16">
        <v>3.3065358764624903E-14</v>
      </c>
      <c r="I61" s="16">
        <v>1.0296597002392101E-14</v>
      </c>
      <c r="J61" s="16">
        <v>5.5814346791894401E-16</v>
      </c>
      <c r="K61" s="16">
        <v>2.24254105984927E-16</v>
      </c>
      <c r="L61" s="16">
        <v>-6.1847672229149296E-16</v>
      </c>
      <c r="M61" s="16">
        <v>-1.8633226442449299E-15</v>
      </c>
      <c r="N61" s="16">
        <v>-2.2985790470412602E-15</v>
      </c>
      <c r="O61" s="16">
        <v>-3.2648627634052698E-15</v>
      </c>
      <c r="P61" s="16">
        <v>7.4667664382102503E-14</v>
      </c>
      <c r="Q61">
        <v>-3.6680630192912803E-2</v>
      </c>
      <c r="R61">
        <v>0</v>
      </c>
      <c r="S61">
        <v>-0.24093544046568</v>
      </c>
      <c r="T61">
        <v>1.5674211833197501E-2</v>
      </c>
      <c r="U61">
        <v>-0.876475855486749</v>
      </c>
      <c r="V61">
        <f t="shared" si="1"/>
        <v>-0.87647585548674634</v>
      </c>
      <c r="Y61" s="1">
        <f t="shared" si="15"/>
        <v>44561</v>
      </c>
      <c r="Z61" s="18">
        <f t="shared" si="15"/>
        <v>-0.16361501281638</v>
      </c>
      <c r="AA61" s="18">
        <f t="shared" si="15"/>
        <v>-0.32193092488806602</v>
      </c>
      <c r="AB61" s="18">
        <f t="shared" si="15"/>
        <v>0.13534883360642</v>
      </c>
      <c r="AC61" s="18">
        <f t="shared" si="3"/>
        <v>-0.46480045708810702</v>
      </c>
      <c r="AD61" s="18">
        <f t="shared" si="4"/>
        <v>-4.0471875940992497E-2</v>
      </c>
      <c r="AE61" s="18">
        <f t="shared" si="5"/>
        <v>-3.6680630192912803E-2</v>
      </c>
      <c r="AF61" s="18">
        <f t="shared" si="6"/>
        <v>-1.6451280744712401E-14</v>
      </c>
      <c r="AG61" s="18">
        <f t="shared" si="6"/>
        <v>3.3065358764624903E-14</v>
      </c>
      <c r="AH61" s="18">
        <f t="shared" si="7"/>
        <v>1.5674211833275203E-2</v>
      </c>
      <c r="AI61" s="18">
        <f t="shared" si="0"/>
        <v>-0.87647585548674634</v>
      </c>
      <c r="AJ61" s="21">
        <f t="shared" si="8"/>
        <v>-0.50148108728101981</v>
      </c>
      <c r="AK61" s="21">
        <f t="shared" si="9"/>
        <v>-0.22705396722263851</v>
      </c>
      <c r="AL61" s="21">
        <f t="shared" si="10"/>
        <v>-0.16361501281638</v>
      </c>
      <c r="AM61" s="21">
        <f t="shared" si="11"/>
        <v>1.5674211833275203E-2</v>
      </c>
      <c r="AN61" s="21">
        <f t="shared" si="12"/>
        <v>-0.8764758554867631</v>
      </c>
      <c r="AO61" s="23">
        <f t="shared" si="14"/>
        <v>6.7262858021760596</v>
      </c>
      <c r="AP61" s="23">
        <f t="shared" si="14"/>
        <v>-3.2374856697202299</v>
      </c>
      <c r="AQ61" s="23">
        <f t="shared" si="14"/>
        <v>-2.5139476964293013</v>
      </c>
      <c r="AR61" s="23">
        <f t="shared" si="14"/>
        <v>2.5147563973479253E-2</v>
      </c>
      <c r="AS61" s="23">
        <f t="shared" si="14"/>
        <v>1</v>
      </c>
      <c r="AT61" s="18"/>
      <c r="AU61" s="18"/>
      <c r="AV61" s="18"/>
      <c r="AW61" s="18"/>
      <c r="AX61" s="18"/>
    </row>
    <row r="62" spans="1:87">
      <c r="A62" s="1">
        <v>44651</v>
      </c>
      <c r="B62">
        <v>-0.16081164147108001</v>
      </c>
      <c r="C62">
        <v>-0.44333422198414602</v>
      </c>
      <c r="D62">
        <v>0.15819713977651101</v>
      </c>
      <c r="E62">
        <v>6.0592638264893501E-4</v>
      </c>
      <c r="F62">
        <v>-0.181900598283979</v>
      </c>
      <c r="G62" s="16">
        <v>-1.8833327346544299E-14</v>
      </c>
      <c r="H62" s="16">
        <v>3.4203333217356298E-14</v>
      </c>
      <c r="I62" s="16">
        <v>1.2125414820352199E-14</v>
      </c>
      <c r="J62" s="16">
        <v>7.3009628071703399E-16</v>
      </c>
      <c r="K62" s="16">
        <v>1.21930930304985E-17</v>
      </c>
      <c r="L62" s="16">
        <v>-1.02377720253477E-15</v>
      </c>
      <c r="M62" s="16">
        <v>-1.7055557494823E-15</v>
      </c>
      <c r="N62" s="16">
        <v>-2.68645683923108E-15</v>
      </c>
      <c r="O62" s="16">
        <v>-3.2954621917570201E-15</v>
      </c>
      <c r="P62" s="16">
        <v>7.5068047634758499E-14</v>
      </c>
      <c r="Q62">
        <v>3.1758349636247601E-2</v>
      </c>
      <c r="R62">
        <v>0</v>
      </c>
      <c r="S62">
        <v>-0.35834913221332698</v>
      </c>
      <c r="T62">
        <v>1.54873097768873E-2</v>
      </c>
      <c r="U62">
        <v>-0.93834686838014503</v>
      </c>
      <c r="V62">
        <f t="shared" si="1"/>
        <v>-0.93834686838014258</v>
      </c>
      <c r="Y62" s="1">
        <f t="shared" si="15"/>
        <v>44651</v>
      </c>
      <c r="Z62" s="18">
        <f t="shared" si="15"/>
        <v>-0.16081164147108001</v>
      </c>
      <c r="AA62" s="18">
        <f t="shared" si="15"/>
        <v>-0.44333422198414602</v>
      </c>
      <c r="AB62" s="18">
        <f t="shared" si="15"/>
        <v>0.15819713977651101</v>
      </c>
      <c r="AC62" s="18">
        <f t="shared" si="3"/>
        <v>-0.54024973049730596</v>
      </c>
      <c r="AD62" s="18">
        <f t="shared" si="4"/>
        <v>6.0592638264893501E-4</v>
      </c>
      <c r="AE62" s="18">
        <f t="shared" si="5"/>
        <v>3.1758349636247601E-2</v>
      </c>
      <c r="AF62" s="18">
        <f t="shared" si="6"/>
        <v>-1.8833327346544299E-14</v>
      </c>
      <c r="AG62" s="18">
        <f t="shared" si="6"/>
        <v>3.4203333217356298E-14</v>
      </c>
      <c r="AH62" s="18">
        <f t="shared" si="7"/>
        <v>1.5487309776966525E-2</v>
      </c>
      <c r="AI62" s="18">
        <f t="shared" si="0"/>
        <v>-0.93834686838014258</v>
      </c>
      <c r="AJ62" s="21">
        <f t="shared" si="8"/>
        <v>-0.50849138086105838</v>
      </c>
      <c r="AK62" s="21">
        <f t="shared" si="9"/>
        <v>-0.28453115582498606</v>
      </c>
      <c r="AL62" s="21">
        <f t="shared" si="10"/>
        <v>-0.16081164147108001</v>
      </c>
      <c r="AM62" s="21">
        <f t="shared" si="11"/>
        <v>1.5487309776966525E-2</v>
      </c>
      <c r="AN62" s="21">
        <f t="shared" si="12"/>
        <v>-0.93834686838015791</v>
      </c>
      <c r="AO62" s="23">
        <f t="shared" si="14"/>
        <v>0.11330497517662225</v>
      </c>
      <c r="AP62" s="23">
        <f t="shared" si="14"/>
        <v>0.92898412219922888</v>
      </c>
      <c r="AQ62" s="23">
        <f t="shared" si="14"/>
        <v>-4.5309931326488161E-2</v>
      </c>
      <c r="AR62" s="23">
        <f t="shared" si="14"/>
        <v>3.020833950637175E-3</v>
      </c>
      <c r="AS62" s="23">
        <f t="shared" si="14"/>
        <v>1</v>
      </c>
      <c r="AT62" s="18"/>
      <c r="AU62" s="18"/>
      <c r="AV62" s="18"/>
      <c r="AW62" s="18"/>
      <c r="AX62" s="18"/>
    </row>
    <row r="63" spans="1:87">
      <c r="A63" s="1">
        <v>44742</v>
      </c>
      <c r="B63">
        <v>-0.16413371141581501</v>
      </c>
      <c r="C63">
        <v>-0.35405222447881202</v>
      </c>
      <c r="D63">
        <v>0.241343202347858</v>
      </c>
      <c r="E63">
        <v>-4.0604788100907403E-2</v>
      </c>
      <c r="F63">
        <v>-0.16131374594188599</v>
      </c>
      <c r="G63" s="16">
        <v>-2.0440667265013699E-14</v>
      </c>
      <c r="H63" s="16">
        <v>3.5984823855253002E-14</v>
      </c>
      <c r="I63" s="16">
        <v>1.2677766465012899E-14</v>
      </c>
      <c r="J63" s="16">
        <v>5.4094163803422101E-16</v>
      </c>
      <c r="K63" s="16">
        <v>-3.4475447856620499E-16</v>
      </c>
      <c r="L63" s="16">
        <v>-8.2974920941001395E-16</v>
      </c>
      <c r="M63" s="16">
        <v>-1.91675993741009E-15</v>
      </c>
      <c r="N63" s="16">
        <v>-2.5122423543259002E-15</v>
      </c>
      <c r="O63" s="16">
        <v>-3.3499663847091499E-15</v>
      </c>
      <c r="P63" s="16">
        <v>8.2169180826063599E-14</v>
      </c>
      <c r="Q63">
        <v>2.8612543321535101E-2</v>
      </c>
      <c r="R63">
        <v>0</v>
      </c>
      <c r="S63">
        <v>-0.61938835587943897</v>
      </c>
      <c r="T63">
        <v>1.53027701563707E-2</v>
      </c>
      <c r="U63">
        <v>-1.0542343099909901</v>
      </c>
      <c r="V63">
        <f t="shared" si="1"/>
        <v>-1.0542343099909937</v>
      </c>
      <c r="Y63" s="1">
        <f t="shared" si="15"/>
        <v>44742</v>
      </c>
      <c r="Z63" s="18">
        <f t="shared" si="15"/>
        <v>-0.16413371141581501</v>
      </c>
      <c r="AA63" s="18">
        <f t="shared" si="15"/>
        <v>-0.35405222447881202</v>
      </c>
      <c r="AB63" s="18">
        <f t="shared" si="15"/>
        <v>0.241343202347858</v>
      </c>
      <c r="AC63" s="18">
        <f t="shared" si="3"/>
        <v>-0.78070210182132493</v>
      </c>
      <c r="AD63" s="18">
        <f t="shared" si="4"/>
        <v>-4.0604788100907403E-2</v>
      </c>
      <c r="AE63" s="18">
        <f t="shared" si="5"/>
        <v>2.8612543321535101E-2</v>
      </c>
      <c r="AF63" s="18">
        <f t="shared" si="6"/>
        <v>-2.0440667265013699E-14</v>
      </c>
      <c r="AG63" s="18">
        <f t="shared" si="6"/>
        <v>3.5984823855253002E-14</v>
      </c>
      <c r="AH63" s="18">
        <f t="shared" si="7"/>
        <v>1.5302770156457134E-2</v>
      </c>
      <c r="AI63" s="18">
        <f t="shared" si="0"/>
        <v>-1.0542343099909934</v>
      </c>
      <c r="AJ63" s="21">
        <f t="shared" si="8"/>
        <v>-0.75208955849978987</v>
      </c>
      <c r="AK63" s="21">
        <f t="shared" si="9"/>
        <v>-0.15331381023186141</v>
      </c>
      <c r="AL63" s="21">
        <f t="shared" si="10"/>
        <v>-0.16413371141581501</v>
      </c>
      <c r="AM63" s="21">
        <f t="shared" si="11"/>
        <v>1.5302770156457134E-2</v>
      </c>
      <c r="AN63" s="21">
        <f t="shared" si="12"/>
        <v>-1.0542343099910092</v>
      </c>
      <c r="AO63" s="23">
        <f t="shared" si="14"/>
        <v>2.1020239488652392</v>
      </c>
      <c r="AP63" s="23">
        <f t="shared" si="14"/>
        <v>-1.1322827026741258</v>
      </c>
      <c r="AQ63" s="23">
        <f t="shared" si="14"/>
        <v>2.8666349852561838E-2</v>
      </c>
      <c r="AR63" s="23">
        <f t="shared" si="14"/>
        <v>1.5924039563240447E-3</v>
      </c>
      <c r="AS63" s="23">
        <f t="shared" si="14"/>
        <v>1</v>
      </c>
      <c r="AT63" s="18"/>
      <c r="AU63" s="18"/>
      <c r="AV63" s="18"/>
      <c r="AW63" s="18"/>
      <c r="AX63" s="18"/>
    </row>
    <row r="64" spans="1:87">
      <c r="A64" s="1">
        <v>44834</v>
      </c>
      <c r="B64">
        <v>-0.15489273699270001</v>
      </c>
      <c r="C64">
        <v>-0.29028640422250201</v>
      </c>
      <c r="D64">
        <v>0.29374628590519702</v>
      </c>
      <c r="E64">
        <v>-5.9955037064387498E-2</v>
      </c>
      <c r="F64">
        <v>-0.18242233178262199</v>
      </c>
      <c r="G64" s="16">
        <v>-2.0641202691026501E-14</v>
      </c>
      <c r="H64" s="16">
        <v>3.67248659805942E-14</v>
      </c>
      <c r="I64" s="16">
        <v>1.20053520707973E-14</v>
      </c>
      <c r="J64" s="16">
        <v>2.6729313369706598E-16</v>
      </c>
      <c r="K64" s="16">
        <v>-1.4543732879517801E-16</v>
      </c>
      <c r="L64" s="16">
        <v>-1.01092873334452E-15</v>
      </c>
      <c r="M64" s="16">
        <v>-1.7855673814743901E-15</v>
      </c>
      <c r="N64" s="16">
        <v>-2.6050448820905999E-15</v>
      </c>
      <c r="O64" s="16">
        <v>-3.20113900272537E-15</v>
      </c>
      <c r="P64" s="16">
        <v>8.5261058492816105E-14</v>
      </c>
      <c r="Q64">
        <v>3.9412626292984303E-2</v>
      </c>
      <c r="R64">
        <v>0</v>
      </c>
      <c r="S64">
        <v>-0.61739226565599803</v>
      </c>
      <c r="T64">
        <v>1.51205610921903E-2</v>
      </c>
      <c r="U64">
        <v>-0.95666930242773396</v>
      </c>
      <c r="V64">
        <f t="shared" si="1"/>
        <v>-0.95666930242773307</v>
      </c>
      <c r="Y64" s="1">
        <f t="shared" si="15"/>
        <v>44834</v>
      </c>
      <c r="Z64" s="18">
        <f t="shared" si="15"/>
        <v>-0.15489273699270001</v>
      </c>
      <c r="AA64" s="18">
        <f t="shared" si="15"/>
        <v>-0.29028640422250201</v>
      </c>
      <c r="AB64" s="18">
        <f t="shared" si="15"/>
        <v>0.29374628590519702</v>
      </c>
      <c r="AC64" s="18">
        <f t="shared" si="3"/>
        <v>-0.79981459743862005</v>
      </c>
      <c r="AD64" s="18">
        <f t="shared" si="4"/>
        <v>-5.9955037064387498E-2</v>
      </c>
      <c r="AE64" s="18">
        <f t="shared" si="5"/>
        <v>3.9412626292984303E-2</v>
      </c>
      <c r="AF64" s="18">
        <f t="shared" si="6"/>
        <v>-2.0641202691026501E-14</v>
      </c>
      <c r="AG64" s="18">
        <f t="shared" si="6"/>
        <v>3.67248659805942E-14</v>
      </c>
      <c r="AH64" s="18">
        <f t="shared" si="7"/>
        <v>1.5120561092279087E-2</v>
      </c>
      <c r="AI64" s="18">
        <f t="shared" si="0"/>
        <v>-0.95666930242773307</v>
      </c>
      <c r="AJ64" s="21">
        <f t="shared" si="8"/>
        <v>-0.76040197114563579</v>
      </c>
      <c r="AK64" s="21">
        <f t="shared" si="9"/>
        <v>-5.6495155381692488E-2</v>
      </c>
      <c r="AL64" s="21">
        <f t="shared" si="10"/>
        <v>-0.15489273699270001</v>
      </c>
      <c r="AM64" s="21">
        <f t="shared" si="11"/>
        <v>1.5120561092279087E-2</v>
      </c>
      <c r="AN64" s="21">
        <f t="shared" si="12"/>
        <v>-0.95666930242774917</v>
      </c>
      <c r="AO64" s="23">
        <f t="shared" si="14"/>
        <v>-8.5198708568297407E-2</v>
      </c>
      <c r="AP64" s="23">
        <f t="shared" si="14"/>
        <v>0.99235020083807013</v>
      </c>
      <c r="AQ64" s="23">
        <f t="shared" si="14"/>
        <v>9.4716073456185185E-2</v>
      </c>
      <c r="AR64" s="23">
        <f t="shared" si="14"/>
        <v>-1.867565725958717E-3</v>
      </c>
      <c r="AS64" s="23">
        <f t="shared" si="14"/>
        <v>1</v>
      </c>
      <c r="AT64" s="18"/>
      <c r="AU64" s="18"/>
      <c r="AV64" s="18"/>
      <c r="AW64" s="18"/>
      <c r="AX64" s="18"/>
    </row>
    <row r="65" spans="1:50">
      <c r="A65" s="1">
        <v>44926</v>
      </c>
      <c r="B65">
        <v>-0.154920537043373</v>
      </c>
      <c r="C65">
        <v>-0.23935864198090601</v>
      </c>
      <c r="D65">
        <v>0.34232106472177298</v>
      </c>
      <c r="E65">
        <v>-7.1823439263221905E-2</v>
      </c>
      <c r="F65">
        <v>-0.191456450086507</v>
      </c>
      <c r="G65" s="16">
        <v>-2.12692810912844E-14</v>
      </c>
      <c r="H65" s="16">
        <v>3.80205563965848E-14</v>
      </c>
      <c r="I65" s="16">
        <v>1.0825678914347E-14</v>
      </c>
      <c r="J65" s="16">
        <v>4.3848429822899898E-16</v>
      </c>
      <c r="K65" s="16">
        <v>-3.1637284494716099E-16</v>
      </c>
      <c r="L65" s="16">
        <v>-9.0397139006406608E-16</v>
      </c>
      <c r="M65" s="16">
        <v>-1.8719076618019801E-15</v>
      </c>
      <c r="N65" s="16">
        <v>-2.4834027950276499E-15</v>
      </c>
      <c r="O65" s="16">
        <v>-3.1521495124287499E-15</v>
      </c>
      <c r="P65" s="16">
        <v>8.9601044729478504E-14</v>
      </c>
      <c r="Q65">
        <v>3.6397984120373997E-2</v>
      </c>
      <c r="R65">
        <v>0</v>
      </c>
      <c r="S65">
        <v>-0.75980050432090496</v>
      </c>
      <c r="T65">
        <v>1.4940651153157101E-2</v>
      </c>
      <c r="U65">
        <v>-1.0236998726994999</v>
      </c>
      <c r="V65">
        <f t="shared" si="1"/>
        <v>-1.0236998726994999</v>
      </c>
      <c r="Y65" s="1">
        <f t="shared" si="15"/>
        <v>44926</v>
      </c>
      <c r="Z65" s="18">
        <f t="shared" si="15"/>
        <v>-0.154920537043373</v>
      </c>
      <c r="AA65" s="18">
        <f t="shared" si="15"/>
        <v>-0.23935864198090601</v>
      </c>
      <c r="AB65" s="18">
        <f t="shared" si="15"/>
        <v>0.34232106472177298</v>
      </c>
      <c r="AC65" s="18">
        <f t="shared" si="3"/>
        <v>-0.95125695440741198</v>
      </c>
      <c r="AD65" s="18">
        <f t="shared" si="4"/>
        <v>-7.1823439263221905E-2</v>
      </c>
      <c r="AE65" s="18">
        <f t="shared" si="5"/>
        <v>3.6397984120373997E-2</v>
      </c>
      <c r="AF65" s="18">
        <f t="shared" si="6"/>
        <v>-2.12692810912844E-14</v>
      </c>
      <c r="AG65" s="18">
        <f t="shared" si="6"/>
        <v>3.80205563965848E-14</v>
      </c>
      <c r="AH65" s="18">
        <f t="shared" si="7"/>
        <v>1.4940651153249239E-2</v>
      </c>
      <c r="AI65" s="18">
        <f t="shared" si="0"/>
        <v>-1.0236998726994999</v>
      </c>
      <c r="AJ65" s="21">
        <f t="shared" si="8"/>
        <v>-0.914858970287038</v>
      </c>
      <c r="AK65" s="21">
        <f t="shared" si="9"/>
        <v>3.1138983477645071E-2</v>
      </c>
      <c r="AL65" s="21">
        <f t="shared" si="10"/>
        <v>-0.154920537043373</v>
      </c>
      <c r="AM65" s="21">
        <f t="shared" si="11"/>
        <v>1.4940651153249239E-2</v>
      </c>
      <c r="AN65" s="21">
        <f t="shared" si="12"/>
        <v>-1.0236998726995166</v>
      </c>
      <c r="AO65" s="23">
        <f t="shared" si="14"/>
        <v>2.3042769666910909</v>
      </c>
      <c r="AP65" s="23">
        <f t="shared" si="14"/>
        <v>-1.3073757019228014</v>
      </c>
      <c r="AQ65" s="23">
        <f t="shared" si="14"/>
        <v>4.1473689631874093E-4</v>
      </c>
      <c r="AR65" s="23">
        <f t="shared" si="14"/>
        <v>2.6839983353927075E-3</v>
      </c>
      <c r="AS65" s="23">
        <f t="shared" si="14"/>
        <v>1</v>
      </c>
      <c r="AT65" s="18"/>
      <c r="AU65" s="18"/>
      <c r="AV65" s="18"/>
      <c r="AW65" s="18"/>
      <c r="AX65" s="18"/>
    </row>
    <row r="66" spans="1:50">
      <c r="A66" s="1">
        <v>45016</v>
      </c>
      <c r="B66">
        <v>-0.15587828197259501</v>
      </c>
      <c r="C66">
        <v>-0.233489262319095</v>
      </c>
      <c r="D66">
        <v>0.31739258191987602</v>
      </c>
      <c r="E66">
        <v>-5.7007910613677402E-2</v>
      </c>
      <c r="F66">
        <v>-0.16541827193411199</v>
      </c>
      <c r="G66" s="16">
        <v>-2.2327032836956201E-14</v>
      </c>
      <c r="H66" s="16">
        <v>3.90715927863564E-14</v>
      </c>
      <c r="I66" s="16">
        <v>1.2101946025025099E-14</v>
      </c>
      <c r="J66" s="16">
        <v>4.26841192252132E-16</v>
      </c>
      <c r="K66" s="16">
        <v>-1.13506348224562E-16</v>
      </c>
      <c r="L66" s="16">
        <v>-9.1471729320216598E-16</v>
      </c>
      <c r="M66" s="16">
        <v>-1.7395136077409001E-15</v>
      </c>
      <c r="N66" s="16">
        <v>-2.4535226591055599E-15</v>
      </c>
      <c r="O66" s="16">
        <v>-3.1840656331354599E-15</v>
      </c>
      <c r="P66" s="16">
        <v>8.6381044168133606E-14</v>
      </c>
      <c r="Q66">
        <v>5.9713552194289803E-2</v>
      </c>
      <c r="R66">
        <v>0</v>
      </c>
      <c r="S66">
        <v>-0.44946442885341198</v>
      </c>
      <c r="T66">
        <v>1.4763009350221901E-2</v>
      </c>
      <c r="U66">
        <v>-0.66938901222839797</v>
      </c>
      <c r="V66">
        <f t="shared" si="1"/>
        <v>-0.66938901222839631</v>
      </c>
      <c r="Y66" s="1">
        <f t="shared" si="15"/>
        <v>45016</v>
      </c>
      <c r="Z66" s="18">
        <f t="shared" si="15"/>
        <v>-0.15587828197259501</v>
      </c>
      <c r="AA66" s="18">
        <f t="shared" si="15"/>
        <v>-0.233489262319095</v>
      </c>
      <c r="AB66" s="18">
        <f t="shared" si="15"/>
        <v>0.31739258191987602</v>
      </c>
      <c r="AC66" s="18">
        <f t="shared" si="3"/>
        <v>-0.61488270078752394</v>
      </c>
      <c r="AD66" s="18">
        <f t="shared" si="4"/>
        <v>-5.7007910613677402E-2</v>
      </c>
      <c r="AE66" s="18">
        <f t="shared" si="5"/>
        <v>5.9713552194289803E-2</v>
      </c>
      <c r="AF66" s="18">
        <f t="shared" si="6"/>
        <v>-2.2327032836956201E-14</v>
      </c>
      <c r="AG66" s="18">
        <f t="shared" si="6"/>
        <v>3.90715927863564E-14</v>
      </c>
      <c r="AH66" s="18">
        <f t="shared" si="7"/>
        <v>1.4763009350312406E-2</v>
      </c>
      <c r="AI66" s="18">
        <f t="shared" ref="AI66:AI129" si="16">+SUM(Z66:AH66)</f>
        <v>-0.66938901222839642</v>
      </c>
      <c r="AJ66" s="21">
        <f t="shared" si="8"/>
        <v>-0.55516914859323419</v>
      </c>
      <c r="AK66" s="21">
        <f t="shared" si="9"/>
        <v>2.689540898710361E-2</v>
      </c>
      <c r="AL66" s="21">
        <f t="shared" si="10"/>
        <v>-0.15587828197259501</v>
      </c>
      <c r="AM66" s="21">
        <f t="shared" si="11"/>
        <v>1.4763009350312406E-2</v>
      </c>
      <c r="AN66" s="21">
        <f t="shared" si="12"/>
        <v>-0.66938901222841318</v>
      </c>
      <c r="AO66" s="23">
        <f t="shared" si="14"/>
        <v>1.0151814743006986</v>
      </c>
      <c r="AP66" s="23">
        <f t="shared" si="14"/>
        <v>-1.1976981131481731E-2</v>
      </c>
      <c r="AQ66" s="23">
        <f t="shared" si="14"/>
        <v>-2.7031204404758184E-3</v>
      </c>
      <c r="AR66" s="23">
        <f t="shared" si="14"/>
        <v>-5.0137272874061542E-4</v>
      </c>
      <c r="AS66" s="23">
        <f t="shared" si="14"/>
        <v>1</v>
      </c>
      <c r="AT66" s="18"/>
      <c r="AU66" s="18"/>
      <c r="AV66" s="18"/>
      <c r="AW66" s="18"/>
      <c r="AX66" s="18"/>
    </row>
    <row r="67" spans="1:50">
      <c r="A67" s="1">
        <v>45107</v>
      </c>
      <c r="B67">
        <v>-0.161835902942537</v>
      </c>
      <c r="C67">
        <v>-0.23971461638024799</v>
      </c>
      <c r="D67">
        <v>0.34550865978247702</v>
      </c>
      <c r="E67">
        <v>-1.9889655247962299E-2</v>
      </c>
      <c r="F67">
        <v>-0.19243945171395699</v>
      </c>
      <c r="G67" s="16">
        <v>-2.2079440016881799E-14</v>
      </c>
      <c r="H67" s="16">
        <v>3.9593114829579002E-14</v>
      </c>
      <c r="I67" s="16">
        <v>1.0515458983293599E-14</v>
      </c>
      <c r="J67" s="16">
        <v>3.2502110028701102E-16</v>
      </c>
      <c r="K67" s="16">
        <v>-3.6873146066158901E-16</v>
      </c>
      <c r="L67" s="16">
        <v>-1.00834701076155E-15</v>
      </c>
      <c r="M67" s="16">
        <v>-1.9049695063363201E-15</v>
      </c>
      <c r="N67" s="16">
        <v>-2.6680417750612601E-15</v>
      </c>
      <c r="O67" s="16">
        <v>-2.99021529525271E-15</v>
      </c>
      <c r="P67" s="16">
        <v>8.6761306296032E-14</v>
      </c>
      <c r="Q67">
        <v>8.8485534828335197E-2</v>
      </c>
      <c r="R67">
        <v>0</v>
      </c>
      <c r="S67">
        <v>-0.48568843327036099</v>
      </c>
      <c r="T67">
        <v>1.45876051304158E-2</v>
      </c>
      <c r="U67">
        <v>-0.65098625981373204</v>
      </c>
      <c r="V67">
        <f t="shared" ref="V67:V130" si="17">SUM(B67:T67)</f>
        <v>-0.65098625981373115</v>
      </c>
      <c r="Y67" s="1">
        <f t="shared" ref="Y67:AB98" si="18">+A67</f>
        <v>45107</v>
      </c>
      <c r="Z67" s="18">
        <f t="shared" si="18"/>
        <v>-0.161835902942537</v>
      </c>
      <c r="AA67" s="18">
        <f t="shared" si="18"/>
        <v>-0.23971461638024799</v>
      </c>
      <c r="AB67" s="18">
        <f t="shared" si="18"/>
        <v>0.34550865978247702</v>
      </c>
      <c r="AC67" s="18">
        <f t="shared" ref="AC67:AC130" si="19">+F67+S67</f>
        <v>-0.67812788498431797</v>
      </c>
      <c r="AD67" s="18">
        <f t="shared" ref="AD67:AD130" si="20">+E67</f>
        <v>-1.9889655247962299E-2</v>
      </c>
      <c r="AE67" s="18">
        <f t="shared" ref="AE67:AE130" si="21">+Q67</f>
        <v>8.8485534828335197E-2</v>
      </c>
      <c r="AF67" s="18">
        <f t="shared" ref="AF67:AG130" si="22">+G67</f>
        <v>-2.2079440016881799E-14</v>
      </c>
      <c r="AG67" s="18">
        <f t="shared" si="22"/>
        <v>3.9593114829579002E-14</v>
      </c>
      <c r="AH67" s="18">
        <f t="shared" ref="AH67:AH130" si="23">+SUM(T67,I67:P67)</f>
        <v>1.458760513050446E-2</v>
      </c>
      <c r="AI67" s="18">
        <f t="shared" si="16"/>
        <v>-0.65098625981373093</v>
      </c>
      <c r="AJ67" s="21">
        <f t="shared" ref="AJ67:AJ130" si="24">SUM(AC67+AE67)</f>
        <v>-0.58964235015598276</v>
      </c>
      <c r="AK67" s="21">
        <f t="shared" ref="AK67:AK130" si="25">AB67+AA67+AD67</f>
        <v>8.5904388154266736E-2</v>
      </c>
      <c r="AL67" s="21">
        <f t="shared" ref="AL67:AL130" si="26">Z67</f>
        <v>-0.161835902942537</v>
      </c>
      <c r="AM67" s="21">
        <f t="shared" ref="AM67:AM130" si="27">AH67</f>
        <v>1.458760513050446E-2</v>
      </c>
      <c r="AN67" s="21">
        <f t="shared" ref="AN67:AN130" si="28">SUM(AJ67:AM67)</f>
        <v>-0.65098625981374858</v>
      </c>
      <c r="AO67" s="23">
        <f t="shared" ref="AO67:AS117" si="29">(AJ67-AJ66)/($AN67-$AN66)</f>
        <v>-1.8732633459372043</v>
      </c>
      <c r="AP67" s="23">
        <f t="shared" si="29"/>
        <v>3.2065300797146321</v>
      </c>
      <c r="AQ67" s="23">
        <f t="shared" si="29"/>
        <v>-0.32373532152693285</v>
      </c>
      <c r="AR67" s="23">
        <f t="shared" si="29"/>
        <v>-9.5314122504942412E-3</v>
      </c>
      <c r="AS67" s="23">
        <f t="shared" si="29"/>
        <v>1</v>
      </c>
      <c r="AT67" s="18"/>
      <c r="AU67" s="18"/>
      <c r="AV67" s="18"/>
      <c r="AW67" s="18"/>
      <c r="AX67" s="18"/>
    </row>
    <row r="68" spans="1:50">
      <c r="A68" s="1">
        <v>45199</v>
      </c>
      <c r="B68">
        <v>-0.15250710932225001</v>
      </c>
      <c r="C68">
        <v>-7.9030365234388694E-2</v>
      </c>
      <c r="D68">
        <v>0.41855031136103799</v>
      </c>
      <c r="E68">
        <v>-3.8211549356562402E-2</v>
      </c>
      <c r="F68">
        <v>-0.202216991867193</v>
      </c>
      <c r="G68" s="16">
        <v>-2.1891699045423799E-14</v>
      </c>
      <c r="H68" s="16">
        <v>4.0177487967300999E-14</v>
      </c>
      <c r="I68" s="16">
        <v>9.3235097114622996E-15</v>
      </c>
      <c r="J68" s="16">
        <v>-5.0033970424876203E-17</v>
      </c>
      <c r="K68" s="16">
        <v>-5.8464733583732204E-16</v>
      </c>
      <c r="L68" s="16">
        <v>-1.2300661580963999E-15</v>
      </c>
      <c r="M68" s="16">
        <v>-2.1032259483739301E-15</v>
      </c>
      <c r="N68" s="16">
        <v>-2.43909754736724E-15</v>
      </c>
      <c r="O68" s="16">
        <v>-2.7471057064808002E-15</v>
      </c>
      <c r="P68" s="16">
        <v>8.8389494724962496E-14</v>
      </c>
      <c r="Q68">
        <v>6.7983067163841601E-2</v>
      </c>
      <c r="R68">
        <v>0</v>
      </c>
      <c r="S68">
        <v>-0.41957403176010699</v>
      </c>
      <c r="T68">
        <v>1.44144083708593E-2</v>
      </c>
      <c r="U68">
        <v>-0.39059226064465502</v>
      </c>
      <c r="V68">
        <f t="shared" si="17"/>
        <v>-0.39059226064465535</v>
      </c>
      <c r="Y68" s="1">
        <f t="shared" si="18"/>
        <v>45199</v>
      </c>
      <c r="Z68" s="18">
        <f t="shared" si="18"/>
        <v>-0.15250710932225001</v>
      </c>
      <c r="AA68" s="18">
        <f t="shared" si="18"/>
        <v>-7.9030365234388694E-2</v>
      </c>
      <c r="AB68" s="18">
        <f t="shared" si="18"/>
        <v>0.41855031136103799</v>
      </c>
      <c r="AC68" s="18">
        <f t="shared" si="19"/>
        <v>-0.62179102362729999</v>
      </c>
      <c r="AD68" s="18">
        <f t="shared" si="20"/>
        <v>-3.8211549356562402E-2</v>
      </c>
      <c r="AE68" s="18">
        <f t="shared" si="21"/>
        <v>6.7983067163841601E-2</v>
      </c>
      <c r="AF68" s="18">
        <f t="shared" si="22"/>
        <v>-2.1891699045423799E-14</v>
      </c>
      <c r="AG68" s="18">
        <f t="shared" si="22"/>
        <v>4.0177487967300999E-14</v>
      </c>
      <c r="AH68" s="18">
        <f t="shared" si="23"/>
        <v>1.4414408370947859E-2</v>
      </c>
      <c r="AI68" s="18">
        <f t="shared" si="16"/>
        <v>-0.3905922606446553</v>
      </c>
      <c r="AJ68" s="21">
        <f t="shared" si="24"/>
        <v>-0.55380795646345837</v>
      </c>
      <c r="AK68" s="21">
        <f t="shared" si="25"/>
        <v>0.30130839677008686</v>
      </c>
      <c r="AL68" s="21">
        <f t="shared" si="26"/>
        <v>-0.15250710932225001</v>
      </c>
      <c r="AM68" s="21">
        <f t="shared" si="27"/>
        <v>1.4414408370947859E-2</v>
      </c>
      <c r="AN68" s="21">
        <f t="shared" si="28"/>
        <v>-0.39059226064467367</v>
      </c>
      <c r="AO68" s="23">
        <f t="shared" si="29"/>
        <v>0.13761605031941221</v>
      </c>
      <c r="AP68" s="23">
        <f t="shared" si="29"/>
        <v>0.82722339724871086</v>
      </c>
      <c r="AQ68" s="23">
        <f t="shared" si="29"/>
        <v>3.5825685883912273E-2</v>
      </c>
      <c r="AR68" s="23">
        <f t="shared" si="29"/>
        <v>-6.6513345203528674E-4</v>
      </c>
      <c r="AS68" s="23">
        <f t="shared" si="29"/>
        <v>1</v>
      </c>
      <c r="AT68" s="18"/>
      <c r="AU68" s="18"/>
      <c r="AV68" s="18"/>
      <c r="AW68" s="18"/>
      <c r="AX68" s="18"/>
    </row>
    <row r="69" spans="1:50">
      <c r="A69" s="1">
        <v>45291</v>
      </c>
      <c r="B69">
        <v>-0.15286543478265999</v>
      </c>
      <c r="C69">
        <v>-6.0451129937793703E-2</v>
      </c>
      <c r="D69">
        <v>0.42227925788713699</v>
      </c>
      <c r="E69">
        <v>-3.1496433560984201E-2</v>
      </c>
      <c r="F69">
        <v>-0.23367326307646399</v>
      </c>
      <c r="G69" s="16">
        <v>-2.12830987272179E-14</v>
      </c>
      <c r="H69" s="16">
        <v>4.0666901433997401E-14</v>
      </c>
      <c r="I69" s="16">
        <v>8.6383362394506607E-15</v>
      </c>
      <c r="J69" s="16">
        <v>-6.0473449674988205E-17</v>
      </c>
      <c r="K69" s="16">
        <v>-6.4289950219502504E-16</v>
      </c>
      <c r="L69" s="16">
        <v>-1.3022654214966099E-15</v>
      </c>
      <c r="M69" s="16">
        <v>-1.84630699232122E-15</v>
      </c>
      <c r="N69" s="16">
        <v>-2.2095804920819E-15</v>
      </c>
      <c r="O69" s="16">
        <v>-2.5546385335795699E-15</v>
      </c>
      <c r="P69" s="16">
        <v>8.8601814108230502E-14</v>
      </c>
      <c r="Q69">
        <v>5.7833958696511201E-2</v>
      </c>
      <c r="R69">
        <v>0</v>
      </c>
      <c r="S69">
        <v>-0.43257888591141302</v>
      </c>
      <c r="T69">
        <v>1.42433893728387E-2</v>
      </c>
      <c r="U69">
        <v>-0.41670854131272</v>
      </c>
      <c r="V69">
        <f t="shared" si="17"/>
        <v>-0.41670854131272</v>
      </c>
      <c r="Y69" s="1">
        <f t="shared" si="18"/>
        <v>45291</v>
      </c>
      <c r="Z69" s="18">
        <f t="shared" si="18"/>
        <v>-0.15286543478265999</v>
      </c>
      <c r="AA69" s="18">
        <f t="shared" si="18"/>
        <v>-6.0451129937793703E-2</v>
      </c>
      <c r="AB69" s="18">
        <f t="shared" si="18"/>
        <v>0.42227925788713699</v>
      </c>
      <c r="AC69" s="18">
        <f t="shared" si="19"/>
        <v>-0.66625214898787699</v>
      </c>
      <c r="AD69" s="18">
        <f t="shared" si="20"/>
        <v>-3.1496433560984201E-2</v>
      </c>
      <c r="AE69" s="18">
        <f t="shared" si="21"/>
        <v>5.7833958696511201E-2</v>
      </c>
      <c r="AF69" s="18">
        <f t="shared" si="22"/>
        <v>-2.12830987272179E-14</v>
      </c>
      <c r="AG69" s="18">
        <f t="shared" si="22"/>
        <v>4.0666901433997401E-14</v>
      </c>
      <c r="AH69" s="18">
        <f t="shared" si="23"/>
        <v>1.4243389372927321E-2</v>
      </c>
      <c r="AI69" s="18">
        <f t="shared" si="16"/>
        <v>-0.41670854131271995</v>
      </c>
      <c r="AJ69" s="21">
        <f t="shared" si="24"/>
        <v>-0.60841819029136579</v>
      </c>
      <c r="AK69" s="21">
        <f t="shared" si="25"/>
        <v>0.33033169438835908</v>
      </c>
      <c r="AL69" s="21">
        <f t="shared" si="26"/>
        <v>-0.15286543478265999</v>
      </c>
      <c r="AM69" s="21">
        <f t="shared" si="27"/>
        <v>1.4243389372927321E-2</v>
      </c>
      <c r="AN69" s="21">
        <f t="shared" si="28"/>
        <v>-0.41670854131273943</v>
      </c>
      <c r="AO69" s="23">
        <f t="shared" si="29"/>
        <v>2.0910417728311232</v>
      </c>
      <c r="AP69" s="23">
        <f t="shared" si="29"/>
        <v>-1.1113105264549048</v>
      </c>
      <c r="AQ69" s="23">
        <f t="shared" si="29"/>
        <v>1.3720386335414548E-2</v>
      </c>
      <c r="AR69" s="23">
        <f t="shared" si="29"/>
        <v>6.5483672883656467E-3</v>
      </c>
      <c r="AS69" s="23">
        <f t="shared" si="29"/>
        <v>1</v>
      </c>
      <c r="AT69" s="18"/>
      <c r="AU69" s="18"/>
      <c r="AV69" s="18"/>
      <c r="AW69" s="18"/>
      <c r="AX69" s="18"/>
    </row>
    <row r="70" spans="1:50">
      <c r="A70" s="1">
        <v>45382</v>
      </c>
      <c r="B70">
        <v>-0.16249663397403899</v>
      </c>
      <c r="C70">
        <v>-9.6077797829872094E-2</v>
      </c>
      <c r="D70">
        <v>0.43522038244167199</v>
      </c>
      <c r="E70">
        <v>9.1978312410350696E-4</v>
      </c>
      <c r="F70">
        <v>-0.25716891392402802</v>
      </c>
      <c r="G70" s="16">
        <v>-2.2700397586364601E-14</v>
      </c>
      <c r="H70" s="16">
        <v>4.04395864923198E-14</v>
      </c>
      <c r="I70" s="16">
        <v>7.2728597577894095E-15</v>
      </c>
      <c r="J70" s="16">
        <v>-3.6123482530264799E-16</v>
      </c>
      <c r="K70" s="16">
        <v>-9.4138559289403198E-16</v>
      </c>
      <c r="L70" s="16">
        <v>-1.28546772093655E-15</v>
      </c>
      <c r="M70" s="16">
        <v>-1.84429731214274E-15</v>
      </c>
      <c r="N70" s="16">
        <v>-2.2359370932194099E-15</v>
      </c>
      <c r="O70" s="16">
        <v>-2.6176115842354901E-15</v>
      </c>
      <c r="P70" s="16">
        <v>8.4373078286343697E-14</v>
      </c>
      <c r="Q70">
        <v>6.6223182648320195E-2</v>
      </c>
      <c r="R70">
        <v>0</v>
      </c>
      <c r="S70">
        <v>-0.23745773446306001</v>
      </c>
      <c r="T70">
        <v>1.40745188559509E-2</v>
      </c>
      <c r="U70">
        <v>-0.236763213120852</v>
      </c>
      <c r="V70">
        <f t="shared" si="17"/>
        <v>-0.23676321312085247</v>
      </c>
      <c r="Y70" s="1">
        <f t="shared" si="18"/>
        <v>45382</v>
      </c>
      <c r="Z70" s="18">
        <f t="shared" si="18"/>
        <v>-0.16249663397403899</v>
      </c>
      <c r="AA70" s="18">
        <f t="shared" si="18"/>
        <v>-9.6077797829872094E-2</v>
      </c>
      <c r="AB70" s="18">
        <f t="shared" si="18"/>
        <v>0.43522038244167199</v>
      </c>
      <c r="AC70" s="18">
        <f t="shared" si="19"/>
        <v>-0.49462664838708803</v>
      </c>
      <c r="AD70" s="18">
        <f t="shared" si="20"/>
        <v>9.1978312410350696E-4</v>
      </c>
      <c r="AE70" s="18">
        <f t="shared" si="21"/>
        <v>6.6223182648320195E-2</v>
      </c>
      <c r="AF70" s="18">
        <f t="shared" si="22"/>
        <v>-2.2700397586364601E-14</v>
      </c>
      <c r="AG70" s="18">
        <f t="shared" si="22"/>
        <v>4.04395864923198E-14</v>
      </c>
      <c r="AH70" s="18">
        <f t="shared" si="23"/>
        <v>1.4074518856033261E-2</v>
      </c>
      <c r="AI70" s="18">
        <f t="shared" si="16"/>
        <v>-0.23676321312085244</v>
      </c>
      <c r="AJ70" s="21">
        <f t="shared" si="24"/>
        <v>-0.42840346573876786</v>
      </c>
      <c r="AK70" s="21">
        <f t="shared" si="25"/>
        <v>0.34006236773590343</v>
      </c>
      <c r="AL70" s="21">
        <f t="shared" si="26"/>
        <v>-0.16249663397403899</v>
      </c>
      <c r="AM70" s="21">
        <f t="shared" si="27"/>
        <v>1.4074518856033261E-2</v>
      </c>
      <c r="AN70" s="21">
        <f t="shared" si="28"/>
        <v>-0.23676321312087015</v>
      </c>
      <c r="AO70" s="23">
        <f t="shared" si="29"/>
        <v>1.0003856524724812</v>
      </c>
      <c r="AP70" s="23">
        <f t="shared" si="29"/>
        <v>5.4075720916571278E-2</v>
      </c>
      <c r="AQ70" s="23">
        <f t="shared" si="29"/>
        <v>-5.3522918811815992E-2</v>
      </c>
      <c r="AR70" s="23">
        <f t="shared" si="29"/>
        <v>-9.3845457723692452E-4</v>
      </c>
      <c r="AS70" s="23">
        <f t="shared" si="29"/>
        <v>1</v>
      </c>
      <c r="AT70" s="18"/>
      <c r="AU70" s="18"/>
      <c r="AV70" s="18"/>
      <c r="AW70" s="18"/>
      <c r="AX70" s="18"/>
    </row>
    <row r="71" spans="1:50">
      <c r="A71" s="1">
        <v>45473</v>
      </c>
      <c r="B71">
        <v>-0.16478724063563199</v>
      </c>
      <c r="C71">
        <v>-8.98709283629609E-2</v>
      </c>
      <c r="D71">
        <v>0.48627179567766698</v>
      </c>
      <c r="E71">
        <v>-1.19339740527403E-2</v>
      </c>
      <c r="F71">
        <v>-0.27241151859825702</v>
      </c>
      <c r="G71" s="16">
        <v>-2.2742835611200001E-14</v>
      </c>
      <c r="H71" s="16">
        <v>4.1182123489524502E-14</v>
      </c>
      <c r="I71" s="16">
        <v>6.3133813526525099E-15</v>
      </c>
      <c r="J71" s="16">
        <v>-5.5494128124822099E-16</v>
      </c>
      <c r="K71" s="16">
        <v>-8.5510227822283099E-16</v>
      </c>
      <c r="L71" s="16">
        <v>-1.2008524565024301E-15</v>
      </c>
      <c r="M71" s="16">
        <v>-1.7553063653885501E-15</v>
      </c>
      <c r="N71" s="16">
        <v>-2.1433297071614601E-15</v>
      </c>
      <c r="O71" s="16">
        <v>-2.5219618454824698E-15</v>
      </c>
      <c r="P71" s="16">
        <v>8.6281632295170895E-14</v>
      </c>
      <c r="Q71">
        <v>4.7973355258498801E-2</v>
      </c>
      <c r="R71">
        <v>0</v>
      </c>
      <c r="S71">
        <v>-0.31179451738425601</v>
      </c>
      <c r="T71">
        <v>1.39077679523162E-2</v>
      </c>
      <c r="U71">
        <v>-0.302645260145263</v>
      </c>
      <c r="V71">
        <f t="shared" si="17"/>
        <v>-0.30264526014526227</v>
      </c>
      <c r="Y71" s="1">
        <f t="shared" si="18"/>
        <v>45473</v>
      </c>
      <c r="Z71" s="18">
        <f t="shared" si="18"/>
        <v>-0.16478724063563199</v>
      </c>
      <c r="AA71" s="18">
        <f t="shared" si="18"/>
        <v>-8.98709283629609E-2</v>
      </c>
      <c r="AB71" s="18">
        <f t="shared" si="18"/>
        <v>0.48627179567766698</v>
      </c>
      <c r="AC71" s="18">
        <f t="shared" si="19"/>
        <v>-0.58420603598251297</v>
      </c>
      <c r="AD71" s="18">
        <f t="shared" si="20"/>
        <v>-1.19339740527403E-2</v>
      </c>
      <c r="AE71" s="18">
        <f t="shared" si="21"/>
        <v>4.7973355258498801E-2</v>
      </c>
      <c r="AF71" s="18">
        <f t="shared" si="22"/>
        <v>-2.2742835611200001E-14</v>
      </c>
      <c r="AG71" s="18">
        <f t="shared" si="22"/>
        <v>4.1182123489524502E-14</v>
      </c>
      <c r="AH71" s="18">
        <f t="shared" si="23"/>
        <v>1.3907767952399761E-2</v>
      </c>
      <c r="AI71" s="18">
        <f t="shared" si="16"/>
        <v>-0.30264526014526216</v>
      </c>
      <c r="AJ71" s="21">
        <f t="shared" si="24"/>
        <v>-0.5362326807240142</v>
      </c>
      <c r="AK71" s="21">
        <f t="shared" si="25"/>
        <v>0.38446689326196576</v>
      </c>
      <c r="AL71" s="21">
        <f t="shared" si="26"/>
        <v>-0.16478724063563199</v>
      </c>
      <c r="AM71" s="21">
        <f t="shared" si="27"/>
        <v>1.3907767952399761E-2</v>
      </c>
      <c r="AN71" s="21">
        <f t="shared" si="28"/>
        <v>-0.30264526014528065</v>
      </c>
      <c r="AO71" s="23">
        <f t="shared" si="29"/>
        <v>1.6367010415643832</v>
      </c>
      <c r="AP71" s="23">
        <f t="shared" si="29"/>
        <v>-0.67400039208875284</v>
      </c>
      <c r="AQ71" s="23">
        <f t="shared" si="29"/>
        <v>3.4768298270153805E-2</v>
      </c>
      <c r="AR71" s="23">
        <f t="shared" si="29"/>
        <v>2.5310522542160174E-3</v>
      </c>
      <c r="AS71" s="23">
        <f t="shared" si="29"/>
        <v>1</v>
      </c>
      <c r="AT71" s="18"/>
      <c r="AU71" s="18"/>
      <c r="AV71" s="18"/>
      <c r="AW71" s="18"/>
      <c r="AX71" s="18"/>
    </row>
    <row r="72" spans="1:50">
      <c r="A72" s="1">
        <v>45565</v>
      </c>
      <c r="B72">
        <v>-0.17306390857123399</v>
      </c>
      <c r="C72">
        <v>-0.12828041779680899</v>
      </c>
      <c r="D72">
        <v>0.477826531351566</v>
      </c>
      <c r="E72">
        <v>-1.2844082556844501E-2</v>
      </c>
      <c r="F72">
        <v>-0.28132349508177001</v>
      </c>
      <c r="G72" s="16">
        <v>-2.2484249134806501E-14</v>
      </c>
      <c r="H72" s="16">
        <v>4.2016076568960299E-14</v>
      </c>
      <c r="I72" s="16">
        <v>5.75389266390627E-15</v>
      </c>
      <c r="J72" s="16">
        <v>-4.2052344160313999E-16</v>
      </c>
      <c r="K72" s="16">
        <v>-7.2879299457095897E-16</v>
      </c>
      <c r="L72" s="16">
        <v>-1.09276258510838E-15</v>
      </c>
      <c r="M72" s="16">
        <v>-1.6597849521271901E-15</v>
      </c>
      <c r="N72" s="16">
        <v>-2.0628979153574901E-15</v>
      </c>
      <c r="O72" s="16">
        <v>-2.4578695562876398E-15</v>
      </c>
      <c r="P72" s="16">
        <v>8.6634650889816006E-14</v>
      </c>
      <c r="Q72">
        <v>4.3044514256790498E-2</v>
      </c>
      <c r="R72">
        <v>0</v>
      </c>
      <c r="S72">
        <v>-0.37264545456271903</v>
      </c>
      <c r="T72">
        <v>1.37431082008576E-2</v>
      </c>
      <c r="U72">
        <v>-0.43354320476005898</v>
      </c>
      <c r="V72">
        <f t="shared" si="17"/>
        <v>-0.43354320476005892</v>
      </c>
      <c r="Y72" s="1">
        <f t="shared" si="18"/>
        <v>45565</v>
      </c>
      <c r="Z72" s="18">
        <f t="shared" si="18"/>
        <v>-0.17306390857123399</v>
      </c>
      <c r="AA72" s="18">
        <f t="shared" si="18"/>
        <v>-0.12828041779680899</v>
      </c>
      <c r="AB72" s="18">
        <f t="shared" si="18"/>
        <v>0.477826531351566</v>
      </c>
      <c r="AC72" s="18">
        <f t="shared" si="19"/>
        <v>-0.65396894964448904</v>
      </c>
      <c r="AD72" s="18">
        <f t="shared" si="20"/>
        <v>-1.2844082556844501E-2</v>
      </c>
      <c r="AE72" s="18">
        <f t="shared" si="21"/>
        <v>4.3044514256790498E-2</v>
      </c>
      <c r="AF72" s="18">
        <f t="shared" si="22"/>
        <v>-2.2484249134806501E-14</v>
      </c>
      <c r="AG72" s="18">
        <f t="shared" si="22"/>
        <v>4.2016076568960299E-14</v>
      </c>
      <c r="AH72" s="18">
        <f t="shared" si="23"/>
        <v>1.3743108200941566E-2</v>
      </c>
      <c r="AI72" s="18">
        <f t="shared" si="16"/>
        <v>-0.43354320476005892</v>
      </c>
      <c r="AJ72" s="21">
        <f t="shared" si="24"/>
        <v>-0.61092443538769858</v>
      </c>
      <c r="AK72" s="21">
        <f t="shared" si="25"/>
        <v>0.33670203099791252</v>
      </c>
      <c r="AL72" s="21">
        <f t="shared" si="26"/>
        <v>-0.17306390857123399</v>
      </c>
      <c r="AM72" s="21">
        <f t="shared" si="27"/>
        <v>1.3743108200941566E-2</v>
      </c>
      <c r="AN72" s="21">
        <f t="shared" si="28"/>
        <v>-0.43354320476007852</v>
      </c>
      <c r="AO72" s="23">
        <f t="shared" si="29"/>
        <v>0.57061059960478988</v>
      </c>
      <c r="AP72" s="23">
        <f t="shared" si="29"/>
        <v>0.36490154528105156</v>
      </c>
      <c r="AQ72" s="23">
        <f t="shared" si="29"/>
        <v>6.3229930461920575E-2</v>
      </c>
      <c r="AR72" s="23">
        <f t="shared" si="29"/>
        <v>1.2579246522376694E-3</v>
      </c>
      <c r="AS72" s="23">
        <f t="shared" si="29"/>
        <v>1</v>
      </c>
      <c r="AT72" s="18"/>
      <c r="AU72" s="18"/>
      <c r="AV72" s="18"/>
      <c r="AW72" s="18"/>
      <c r="AX72" s="18"/>
    </row>
    <row r="73" spans="1:50">
      <c r="A73" s="1">
        <v>45657</v>
      </c>
      <c r="B73">
        <v>-0.17107207284220799</v>
      </c>
      <c r="C73">
        <v>-0.12699781963962101</v>
      </c>
      <c r="D73">
        <v>0.472690257236627</v>
      </c>
      <c r="E73">
        <v>-1.70154527183097E-2</v>
      </c>
      <c r="F73">
        <v>-0.27515898255186699</v>
      </c>
      <c r="G73" s="16">
        <v>-2.2135135202931101E-14</v>
      </c>
      <c r="H73" s="16">
        <v>4.2495849287064102E-14</v>
      </c>
      <c r="I73" s="16">
        <v>5.6734372760362696E-15</v>
      </c>
      <c r="J73" s="16">
        <v>-4.1602154135588098E-16</v>
      </c>
      <c r="K73" s="16">
        <v>-7.2148787938238295E-16</v>
      </c>
      <c r="L73" s="16">
        <v>-1.0818433788684299E-15</v>
      </c>
      <c r="M73" s="16">
        <v>-1.64297162624026E-15</v>
      </c>
      <c r="N73" s="16">
        <v>-2.0418755588302198E-15</v>
      </c>
      <c r="O73" s="16">
        <v>-2.4326208874292801E-15</v>
      </c>
      <c r="P73" s="16">
        <v>8.6412024287646299E-14</v>
      </c>
      <c r="Q73">
        <v>3.8913803715301003E-2</v>
      </c>
      <c r="R73">
        <v>0</v>
      </c>
      <c r="S73">
        <v>-0.36917406298577399</v>
      </c>
      <c r="T73">
        <v>1.35805115416479E-2</v>
      </c>
      <c r="U73">
        <v>-0.43423381824409901</v>
      </c>
      <c r="V73">
        <f t="shared" si="17"/>
        <v>-0.43423381824409968</v>
      </c>
      <c r="Y73" s="1">
        <f t="shared" si="18"/>
        <v>45657</v>
      </c>
      <c r="Z73" s="18">
        <f t="shared" si="18"/>
        <v>-0.17107207284220799</v>
      </c>
      <c r="AA73" s="18">
        <f t="shared" si="18"/>
        <v>-0.12699781963962101</v>
      </c>
      <c r="AB73" s="18">
        <f t="shared" si="18"/>
        <v>0.472690257236627</v>
      </c>
      <c r="AC73" s="18">
        <f t="shared" si="19"/>
        <v>-0.64433304553764104</v>
      </c>
      <c r="AD73" s="18">
        <f t="shared" si="20"/>
        <v>-1.70154527183097E-2</v>
      </c>
      <c r="AE73" s="18">
        <f t="shared" si="21"/>
        <v>3.8913803715301003E-2</v>
      </c>
      <c r="AF73" s="18">
        <f t="shared" si="22"/>
        <v>-2.2135135202931101E-14</v>
      </c>
      <c r="AG73" s="18">
        <f t="shared" si="22"/>
        <v>4.2495849287064102E-14</v>
      </c>
      <c r="AH73" s="18">
        <f t="shared" si="23"/>
        <v>1.3580511541731649E-2</v>
      </c>
      <c r="AI73" s="18">
        <f t="shared" si="16"/>
        <v>-0.43423381824409968</v>
      </c>
      <c r="AJ73" s="21">
        <f t="shared" si="24"/>
        <v>-0.60541924182234008</v>
      </c>
      <c r="AK73" s="21">
        <f t="shared" si="25"/>
        <v>0.32867698487869629</v>
      </c>
      <c r="AL73" s="21">
        <f t="shared" si="26"/>
        <v>-0.17107207284220799</v>
      </c>
      <c r="AM73" s="21">
        <f t="shared" si="27"/>
        <v>1.3580511541731649E-2</v>
      </c>
      <c r="AN73" s="21">
        <f t="shared" si="28"/>
        <v>-0.43423381824412011</v>
      </c>
      <c r="AO73" s="23">
        <f t="shared" si="29"/>
        <v>-7.9714539211443478</v>
      </c>
      <c r="AP73" s="23">
        <f t="shared" si="29"/>
        <v>11.620170043961858</v>
      </c>
      <c r="AQ73" s="23">
        <f t="shared" si="29"/>
        <v>-2.8841541253574023</v>
      </c>
      <c r="AR73" s="23">
        <f t="shared" si="29"/>
        <v>0.23543800253996292</v>
      </c>
      <c r="AS73" s="23">
        <f t="shared" si="29"/>
        <v>1</v>
      </c>
      <c r="AT73" s="18"/>
      <c r="AU73" s="18"/>
      <c r="AV73" s="18"/>
      <c r="AW73" s="18"/>
      <c r="AX73" s="18"/>
    </row>
    <row r="74" spans="1:50">
      <c r="A74" s="1">
        <v>45747</v>
      </c>
      <c r="B74">
        <v>-0.169082893810171</v>
      </c>
      <c r="C74">
        <v>-0.125727948389079</v>
      </c>
      <c r="D74">
        <v>0.46771396900566697</v>
      </c>
      <c r="E74">
        <v>-2.0663114487445199E-2</v>
      </c>
      <c r="F74">
        <v>-0.26847116757921802</v>
      </c>
      <c r="G74" s="16">
        <v>-2.17765658951801E-14</v>
      </c>
      <c r="H74" s="16">
        <v>4.2955120816308199E-14</v>
      </c>
      <c r="I74" s="16">
        <v>5.5872961726068404E-15</v>
      </c>
      <c r="J74" s="16">
        <v>-4.1246847191762699E-16</v>
      </c>
      <c r="K74" s="16">
        <v>-7.1473290942964996E-16</v>
      </c>
      <c r="L74" s="16">
        <v>-1.0712496464523301E-15</v>
      </c>
      <c r="M74" s="16">
        <v>-1.6263444468730499E-15</v>
      </c>
      <c r="N74" s="16">
        <v>-2.0209445311261798E-15</v>
      </c>
      <c r="O74" s="16">
        <v>-2.4074056279014499E-15</v>
      </c>
      <c r="P74" s="16">
        <v>8.6185605894395701E-14</v>
      </c>
      <c r="Q74">
        <v>3.5200104663305497E-2</v>
      </c>
      <c r="R74">
        <v>0</v>
      </c>
      <c r="S74">
        <v>-0.36572901874205599</v>
      </c>
      <c r="T74">
        <v>1.3419950310324001E-2</v>
      </c>
      <c r="U74">
        <v>-0.433340119028568</v>
      </c>
      <c r="V74">
        <f t="shared" si="17"/>
        <v>-0.43334011902856806</v>
      </c>
      <c r="Y74" s="1">
        <f t="shared" si="18"/>
        <v>45747</v>
      </c>
      <c r="Z74" s="18">
        <f t="shared" si="18"/>
        <v>-0.169082893810171</v>
      </c>
      <c r="AA74" s="18">
        <f t="shared" si="18"/>
        <v>-0.125727948389079</v>
      </c>
      <c r="AB74" s="18">
        <f t="shared" si="18"/>
        <v>0.46771396900566697</v>
      </c>
      <c r="AC74" s="18">
        <f t="shared" si="19"/>
        <v>-0.63420018632127406</v>
      </c>
      <c r="AD74" s="18">
        <f t="shared" si="20"/>
        <v>-2.0663114487445199E-2</v>
      </c>
      <c r="AE74" s="18">
        <f t="shared" si="21"/>
        <v>3.5200104663305497E-2</v>
      </c>
      <c r="AF74" s="18">
        <f t="shared" si="22"/>
        <v>-2.17765658951801E-14</v>
      </c>
      <c r="AG74" s="18">
        <f t="shared" si="22"/>
        <v>4.2955120816308199E-14</v>
      </c>
      <c r="AH74" s="18">
        <f t="shared" si="23"/>
        <v>1.3419950310407519E-2</v>
      </c>
      <c r="AI74" s="18">
        <f t="shared" si="16"/>
        <v>-0.43334011902856806</v>
      </c>
      <c r="AJ74" s="21">
        <f t="shared" si="24"/>
        <v>-0.59900008165796859</v>
      </c>
      <c r="AK74" s="21">
        <f t="shared" si="25"/>
        <v>0.32132290612914283</v>
      </c>
      <c r="AL74" s="21">
        <f t="shared" si="26"/>
        <v>-0.169082893810171</v>
      </c>
      <c r="AM74" s="21">
        <f t="shared" si="27"/>
        <v>1.3419950310407519E-2</v>
      </c>
      <c r="AN74" s="21">
        <f t="shared" si="28"/>
        <v>-0.43334011902858927</v>
      </c>
      <c r="AO74" s="23">
        <f t="shared" si="29"/>
        <v>7.182685239975994</v>
      </c>
      <c r="AP74" s="23">
        <f t="shared" si="29"/>
        <v>-8.2288074351562148</v>
      </c>
      <c r="AQ74" s="23">
        <f t="shared" si="29"/>
        <v>2.225781333885871</v>
      </c>
      <c r="AR74" s="23">
        <f t="shared" si="29"/>
        <v>-0.17965913870558742</v>
      </c>
      <c r="AS74" s="23">
        <f t="shared" si="29"/>
        <v>1</v>
      </c>
      <c r="AT74" s="18"/>
      <c r="AU74" s="18"/>
      <c r="AV74" s="18"/>
      <c r="AW74" s="18"/>
      <c r="AX74" s="18"/>
    </row>
    <row r="75" spans="1:50">
      <c r="A75" s="1">
        <v>45838</v>
      </c>
      <c r="B75">
        <v>-0.16710071510637101</v>
      </c>
      <c r="C75">
        <v>-0.124470724421024</v>
      </c>
      <c r="D75">
        <v>0.46286310954541299</v>
      </c>
      <c r="E75">
        <v>-2.38299220350453E-2</v>
      </c>
      <c r="F75">
        <v>-0.26134892651339398</v>
      </c>
      <c r="G75" s="16">
        <v>-2.1409647413498701E-14</v>
      </c>
      <c r="H75" s="16">
        <v>4.3394601943611298E-14</v>
      </c>
      <c r="I75" s="16">
        <v>5.4964075094399902E-15</v>
      </c>
      <c r="J75" s="16">
        <v>-4.0971300890218902E-16</v>
      </c>
      <c r="K75" s="16">
        <v>-7.0842736407478196E-16</v>
      </c>
      <c r="L75" s="16">
        <v>-1.06091088648364E-15</v>
      </c>
      <c r="M75" s="16">
        <v>-1.60985990901912E-15</v>
      </c>
      <c r="N75" s="16">
        <v>-2.0000725064863699E-15</v>
      </c>
      <c r="O75" s="16">
        <v>-2.3821963589603099E-15</v>
      </c>
      <c r="P75" s="16">
        <v>8.5955313890315901E-14</v>
      </c>
      <c r="Q75">
        <v>3.1865479729335601E-2</v>
      </c>
      <c r="R75">
        <v>0</v>
      </c>
      <c r="S75">
        <v>-0.362310528705998</v>
      </c>
      <c r="T75">
        <v>1.32613972325668E-2</v>
      </c>
      <c r="U75">
        <v>-0.43107083027441201</v>
      </c>
      <c r="V75">
        <f t="shared" si="17"/>
        <v>-0.43107083027441162</v>
      </c>
      <c r="Y75" s="1">
        <f t="shared" si="18"/>
        <v>45838</v>
      </c>
      <c r="Z75" s="18">
        <f t="shared" si="18"/>
        <v>-0.16710071510637101</v>
      </c>
      <c r="AA75" s="18">
        <f t="shared" si="18"/>
        <v>-0.124470724421024</v>
      </c>
      <c r="AB75" s="18">
        <f t="shared" si="18"/>
        <v>0.46286310954541299</v>
      </c>
      <c r="AC75" s="18">
        <f t="shared" si="19"/>
        <v>-0.62365945521939192</v>
      </c>
      <c r="AD75" s="18">
        <f t="shared" si="20"/>
        <v>-2.38299220350453E-2</v>
      </c>
      <c r="AE75" s="18">
        <f t="shared" si="21"/>
        <v>3.1865479729335601E-2</v>
      </c>
      <c r="AF75" s="18">
        <f t="shared" si="22"/>
        <v>-2.1409647413498701E-14</v>
      </c>
      <c r="AG75" s="18">
        <f t="shared" si="22"/>
        <v>4.3394601943611298E-14</v>
      </c>
      <c r="AH75" s="18">
        <f t="shared" si="23"/>
        <v>1.3261397232650081E-2</v>
      </c>
      <c r="AI75" s="18">
        <f t="shared" si="16"/>
        <v>-0.43107083027441156</v>
      </c>
      <c r="AJ75" s="21">
        <f t="shared" si="24"/>
        <v>-0.5917939754900563</v>
      </c>
      <c r="AK75" s="21">
        <f t="shared" si="25"/>
        <v>0.31456246308934366</v>
      </c>
      <c r="AL75" s="21">
        <f t="shared" si="26"/>
        <v>-0.16710071510637101</v>
      </c>
      <c r="AM75" s="21">
        <f t="shared" si="27"/>
        <v>1.3261397232650081E-2</v>
      </c>
      <c r="AN75" s="21">
        <f t="shared" si="28"/>
        <v>-0.4310708302744336</v>
      </c>
      <c r="AO75" s="23">
        <f t="shared" si="29"/>
        <v>3.1754910672852961</v>
      </c>
      <c r="AP75" s="23">
        <f t="shared" si="29"/>
        <v>-2.9791021646844302</v>
      </c>
      <c r="AQ75" s="23">
        <f t="shared" si="29"/>
        <v>0.87348015988273975</v>
      </c>
      <c r="AR75" s="23">
        <f t="shared" si="29"/>
        <v>-6.9869062483602362E-2</v>
      </c>
      <c r="AS75" s="23">
        <f t="shared" si="29"/>
        <v>1</v>
      </c>
      <c r="AT75" s="18"/>
      <c r="AU75" s="18"/>
      <c r="AV75" s="18"/>
      <c r="AW75" s="18"/>
      <c r="AX75" s="18"/>
    </row>
    <row r="76" spans="1:50">
      <c r="A76" s="1">
        <v>45930</v>
      </c>
      <c r="B76">
        <v>-0.16512898712159799</v>
      </c>
      <c r="C76">
        <v>-0.123226045995211</v>
      </c>
      <c r="D76">
        <v>0.45811346684597298</v>
      </c>
      <c r="E76">
        <v>-2.6558057773517801E-2</v>
      </c>
      <c r="F76">
        <v>-0.25387717719575098</v>
      </c>
      <c r="G76" s="16">
        <v>-2.1035275272705902E-14</v>
      </c>
      <c r="H76" s="16">
        <v>4.3814928822726799E-14</v>
      </c>
      <c r="I76" s="16">
        <v>5.4017927209924399E-15</v>
      </c>
      <c r="J76" s="16">
        <v>-4.0760302288457699E-16</v>
      </c>
      <c r="K76" s="16">
        <v>-7.0247676022738198E-16</v>
      </c>
      <c r="L76" s="16">
        <v>-1.05076761304291E-15</v>
      </c>
      <c r="M76" s="16">
        <v>-1.59348827131632E-15</v>
      </c>
      <c r="N76" s="16">
        <v>-1.9792454388595698E-15</v>
      </c>
      <c r="O76" s="16">
        <v>-2.35698854738722E-15</v>
      </c>
      <c r="P76" s="16">
        <v>8.5721068556124594E-14</v>
      </c>
      <c r="Q76">
        <v>2.8874282464226499E-2</v>
      </c>
      <c r="R76">
        <v>0</v>
      </c>
      <c r="S76">
        <v>-0.35891875464134598</v>
      </c>
      <c r="T76">
        <v>1.31048254186477E-2</v>
      </c>
      <c r="U76">
        <v>-0.42761644799846998</v>
      </c>
      <c r="V76">
        <f t="shared" si="17"/>
        <v>-0.42761644799847076</v>
      </c>
      <c r="Y76" s="1">
        <f t="shared" si="18"/>
        <v>45930</v>
      </c>
      <c r="Z76" s="18">
        <f t="shared" si="18"/>
        <v>-0.16512898712159799</v>
      </c>
      <c r="AA76" s="18">
        <f t="shared" si="18"/>
        <v>-0.123226045995211</v>
      </c>
      <c r="AB76" s="18">
        <f t="shared" si="18"/>
        <v>0.45811346684597298</v>
      </c>
      <c r="AC76" s="18">
        <f t="shared" si="19"/>
        <v>-0.61279593183709702</v>
      </c>
      <c r="AD76" s="18">
        <f t="shared" si="20"/>
        <v>-2.6558057773517801E-2</v>
      </c>
      <c r="AE76" s="18">
        <f t="shared" si="21"/>
        <v>2.8874282464226499E-2</v>
      </c>
      <c r="AF76" s="18">
        <f t="shared" si="22"/>
        <v>-2.1035275272705902E-14</v>
      </c>
      <c r="AG76" s="18">
        <f t="shared" si="22"/>
        <v>4.3814928822726799E-14</v>
      </c>
      <c r="AH76" s="18">
        <f t="shared" si="23"/>
        <v>1.3104825418730731E-2</v>
      </c>
      <c r="AI76" s="18">
        <f t="shared" si="16"/>
        <v>-0.42761644799847087</v>
      </c>
      <c r="AJ76" s="21">
        <f t="shared" si="24"/>
        <v>-0.5839216493728705</v>
      </c>
      <c r="AK76" s="21">
        <f t="shared" si="25"/>
        <v>0.30832936307724412</v>
      </c>
      <c r="AL76" s="21">
        <f t="shared" si="26"/>
        <v>-0.16512898712159799</v>
      </c>
      <c r="AM76" s="21">
        <f t="shared" si="27"/>
        <v>1.3104825418730731E-2</v>
      </c>
      <c r="AN76" s="21">
        <f t="shared" si="28"/>
        <v>-0.42761644799849363</v>
      </c>
      <c r="AO76" s="23">
        <f t="shared" si="29"/>
        <v>2.2789388922057459</v>
      </c>
      <c r="AP76" s="23">
        <f t="shared" si="29"/>
        <v>-1.8044036572076978</v>
      </c>
      <c r="AQ76" s="23">
        <f t="shared" si="29"/>
        <v>0.57079032581490796</v>
      </c>
      <c r="AR76" s="23">
        <f t="shared" si="29"/>
        <v>-4.5325560812966202E-2</v>
      </c>
      <c r="AS76" s="23">
        <f t="shared" si="29"/>
        <v>1</v>
      </c>
      <c r="AT76" s="18"/>
      <c r="AU76" s="18"/>
      <c r="AV76" s="18"/>
      <c r="AW76" s="18"/>
      <c r="AX76" s="18"/>
    </row>
    <row r="77" spans="1:50">
      <c r="A77" s="1">
        <v>46022</v>
      </c>
      <c r="B77">
        <v>-0.16317044078583001</v>
      </c>
      <c r="C77">
        <v>-0.12199380049495399</v>
      </c>
      <c r="D77">
        <v>0.45344803660031702</v>
      </c>
      <c r="E77">
        <v>-2.8888217679095999E-2</v>
      </c>
      <c r="F77">
        <v>-0.24613538680444</v>
      </c>
      <c r="G77" s="16">
        <v>-2.0654212145551301E-14</v>
      </c>
      <c r="H77" s="16">
        <v>4.4216664726401803E-14</v>
      </c>
      <c r="I77" s="16">
        <v>5.3044836890316203E-15</v>
      </c>
      <c r="J77" s="16">
        <v>-4.0599261445657299E-16</v>
      </c>
      <c r="K77" s="16">
        <v>-6.9679522979463404E-16</v>
      </c>
      <c r="L77" s="16">
        <v>-1.04077072830265E-15</v>
      </c>
      <c r="M77" s="16">
        <v>-1.5772107314148401E-15</v>
      </c>
      <c r="N77" s="16">
        <v>-1.9584626666366799E-15</v>
      </c>
      <c r="O77" s="16">
        <v>-2.3317938193729499E-15</v>
      </c>
      <c r="P77" s="16">
        <v>8.5482795505058199E-14</v>
      </c>
      <c r="Q77">
        <v>2.61933233670106E-2</v>
      </c>
      <c r="R77">
        <v>0</v>
      </c>
      <c r="S77">
        <v>-0.35555381840788503</v>
      </c>
      <c r="T77">
        <v>1.2950208358042E-2</v>
      </c>
      <c r="U77">
        <v>-0.42315009584672902</v>
      </c>
      <c r="V77">
        <f t="shared" si="17"/>
        <v>-0.42315009584672908</v>
      </c>
      <c r="Y77" s="1">
        <f t="shared" si="18"/>
        <v>46022</v>
      </c>
      <c r="Z77" s="18">
        <f t="shared" si="18"/>
        <v>-0.16317044078583001</v>
      </c>
      <c r="AA77" s="18">
        <f t="shared" si="18"/>
        <v>-0.12199380049495399</v>
      </c>
      <c r="AB77" s="18">
        <f t="shared" si="18"/>
        <v>0.45344803660031702</v>
      </c>
      <c r="AC77" s="18">
        <f t="shared" si="19"/>
        <v>-0.60168920521232505</v>
      </c>
      <c r="AD77" s="18">
        <f t="shared" si="20"/>
        <v>-2.8888217679095999E-2</v>
      </c>
      <c r="AE77" s="18">
        <f t="shared" si="21"/>
        <v>2.61933233670106E-2</v>
      </c>
      <c r="AF77" s="18">
        <f t="shared" si="22"/>
        <v>-2.0654212145551301E-14</v>
      </c>
      <c r="AG77" s="18">
        <f t="shared" si="22"/>
        <v>4.4216664726401803E-14</v>
      </c>
      <c r="AH77" s="18">
        <f t="shared" si="23"/>
        <v>1.2950208358124776E-2</v>
      </c>
      <c r="AI77" s="18">
        <f t="shared" si="16"/>
        <v>-0.42315009584672908</v>
      </c>
      <c r="AJ77" s="21">
        <f t="shared" si="24"/>
        <v>-0.57549588184531442</v>
      </c>
      <c r="AK77" s="21">
        <f t="shared" si="25"/>
        <v>0.30256601842626701</v>
      </c>
      <c r="AL77" s="21">
        <f t="shared" si="26"/>
        <v>-0.16317044078583001</v>
      </c>
      <c r="AM77" s="21">
        <f t="shared" si="27"/>
        <v>1.2950208358124776E-2</v>
      </c>
      <c r="AN77" s="21">
        <f t="shared" si="28"/>
        <v>-0.42315009584675267</v>
      </c>
      <c r="AO77" s="23">
        <f t="shared" si="29"/>
        <v>1.8864986999002675</v>
      </c>
      <c r="AP77" s="23">
        <f t="shared" si="29"/>
        <v>-1.2903919026471276</v>
      </c>
      <c r="AQ77" s="23">
        <f t="shared" si="29"/>
        <v>0.43851140018248308</v>
      </c>
      <c r="AR77" s="23">
        <f t="shared" si="29"/>
        <v>-3.4618197435615637E-2</v>
      </c>
      <c r="AS77" s="23">
        <f t="shared" si="29"/>
        <v>1</v>
      </c>
      <c r="AT77" s="18"/>
      <c r="AU77" s="18"/>
      <c r="AV77" s="18"/>
      <c r="AW77" s="18"/>
      <c r="AX77" s="18"/>
    </row>
    <row r="78" spans="1:50">
      <c r="A78" s="1">
        <v>46112</v>
      </c>
      <c r="B78">
        <v>-0.16122722719916599</v>
      </c>
      <c r="C78">
        <v>-0.12077387025561601</v>
      </c>
      <c r="D78">
        <v>0.44885483670576598</v>
      </c>
      <c r="E78">
        <v>-3.0859072793068699E-2</v>
      </c>
      <c r="F78">
        <v>-0.23819668504137601</v>
      </c>
      <c r="G78" s="16">
        <v>-2.02671466655215E-14</v>
      </c>
      <c r="H78" s="16">
        <v>4.4600304944164301E-14</v>
      </c>
      <c r="I78" s="16">
        <v>5.2054716465548199E-15</v>
      </c>
      <c r="J78" s="16">
        <v>-4.04746840537E-16</v>
      </c>
      <c r="K78" s="16">
        <v>-6.9130683304373704E-16</v>
      </c>
      <c r="L78" s="16">
        <v>-1.0308806568192199E-15</v>
      </c>
      <c r="M78" s="16">
        <v>-1.56101699264562E-15</v>
      </c>
      <c r="N78" s="16">
        <v>-1.93773291890105E-15</v>
      </c>
      <c r="O78" s="16">
        <v>-2.3066345645262501E-15</v>
      </c>
      <c r="P78" s="16">
        <v>8.5240428345573302E-14</v>
      </c>
      <c r="Q78">
        <v>2.37919287194755E-2</v>
      </c>
      <c r="R78">
        <v>0</v>
      </c>
      <c r="S78">
        <v>-0.35221580656677998</v>
      </c>
      <c r="T78">
        <v>1.27975199141058E-2</v>
      </c>
      <c r="U78">
        <v>-0.41782837651655202</v>
      </c>
      <c r="V78">
        <f t="shared" si="17"/>
        <v>-0.41782837651655247</v>
      </c>
      <c r="Y78" s="1">
        <f t="shared" si="18"/>
        <v>46112</v>
      </c>
      <c r="Z78" s="18">
        <f t="shared" si="18"/>
        <v>-0.16122722719916599</v>
      </c>
      <c r="AA78" s="18">
        <f t="shared" si="18"/>
        <v>-0.12077387025561601</v>
      </c>
      <c r="AB78" s="18">
        <f t="shared" si="18"/>
        <v>0.44885483670576598</v>
      </c>
      <c r="AC78" s="18">
        <f t="shared" si="19"/>
        <v>-0.59041249160815601</v>
      </c>
      <c r="AD78" s="18">
        <f t="shared" si="20"/>
        <v>-3.0859072793068699E-2</v>
      </c>
      <c r="AE78" s="18">
        <f t="shared" si="21"/>
        <v>2.37919287194755E-2</v>
      </c>
      <c r="AF78" s="18">
        <f t="shared" si="22"/>
        <v>-2.02671466655215E-14</v>
      </c>
      <c r="AG78" s="18">
        <f t="shared" si="22"/>
        <v>4.4600304944164301E-14</v>
      </c>
      <c r="AH78" s="18">
        <f t="shared" si="23"/>
        <v>1.2797519914188314E-2</v>
      </c>
      <c r="AI78" s="18">
        <f t="shared" si="16"/>
        <v>-0.41782837651655258</v>
      </c>
      <c r="AJ78" s="21">
        <f t="shared" si="24"/>
        <v>-0.56662056288868046</v>
      </c>
      <c r="AK78" s="21">
        <f t="shared" si="25"/>
        <v>0.29722189365708124</v>
      </c>
      <c r="AL78" s="21">
        <f t="shared" si="26"/>
        <v>-0.16122722719916599</v>
      </c>
      <c r="AM78" s="21">
        <f t="shared" si="27"/>
        <v>1.2797519914188314E-2</v>
      </c>
      <c r="AN78" s="21">
        <f t="shared" si="28"/>
        <v>-0.41782837651657689</v>
      </c>
      <c r="AO78" s="23">
        <f t="shared" si="29"/>
        <v>1.6677540482656017</v>
      </c>
      <c r="AP78" s="23">
        <f t="shared" si="29"/>
        <v>-1.0042101880275709</v>
      </c>
      <c r="AQ78" s="23">
        <f t="shared" si="29"/>
        <v>0.36514770248130263</v>
      </c>
      <c r="AR78" s="23">
        <f t="shared" si="29"/>
        <v>-2.8691562719339932E-2</v>
      </c>
      <c r="AS78" s="23">
        <f t="shared" si="29"/>
        <v>1</v>
      </c>
      <c r="AT78" s="18"/>
      <c r="AU78" s="18"/>
      <c r="AV78" s="18"/>
      <c r="AW78" s="18"/>
      <c r="AX78" s="18"/>
    </row>
    <row r="79" spans="1:50">
      <c r="A79" s="1">
        <v>46203</v>
      </c>
      <c r="B79">
        <v>-0.15930102989144601</v>
      </c>
      <c r="C79">
        <v>-0.11956613558420599</v>
      </c>
      <c r="D79">
        <v>0.44432538485186401</v>
      </c>
      <c r="E79">
        <v>-3.2506938067046499E-2</v>
      </c>
      <c r="F79">
        <v>-0.23012742290718</v>
      </c>
      <c r="G79" s="16">
        <v>-1.98747358379014E-14</v>
      </c>
      <c r="H79" s="16">
        <v>4.4966283653669202E-14</v>
      </c>
      <c r="I79" s="16">
        <v>5.1056731919592096E-15</v>
      </c>
      <c r="J79" s="16">
        <v>-4.0374457954953498E-16</v>
      </c>
      <c r="K79" s="16">
        <v>-6.8594608031539601E-16</v>
      </c>
      <c r="L79" s="16">
        <v>-1.02106635244168E-15</v>
      </c>
      <c r="M79" s="16">
        <v>-1.5449032080786E-15</v>
      </c>
      <c r="N79" s="16">
        <v>-1.9170711224115801E-15</v>
      </c>
      <c r="O79" s="16">
        <v>-2.28153969973389E-15</v>
      </c>
      <c r="P79" s="16">
        <v>8.4993910781012297E-14</v>
      </c>
      <c r="Q79">
        <v>2.1641922498048201E-2</v>
      </c>
      <c r="R79">
        <v>0</v>
      </c>
      <c r="S79">
        <v>-0.34890477445439899</v>
      </c>
      <c r="T79">
        <v>1.26467343188201E-2</v>
      </c>
      <c r="U79">
        <v>-0.411792259235439</v>
      </c>
      <c r="V79">
        <f t="shared" si="17"/>
        <v>-0.41179225923543783</v>
      </c>
      <c r="Y79" s="1">
        <f t="shared" si="18"/>
        <v>46203</v>
      </c>
      <c r="Z79" s="18">
        <f t="shared" si="18"/>
        <v>-0.15930102989144601</v>
      </c>
      <c r="AA79" s="18">
        <f t="shared" si="18"/>
        <v>-0.11956613558420599</v>
      </c>
      <c r="AB79" s="18">
        <f t="shared" si="18"/>
        <v>0.44432538485186401</v>
      </c>
      <c r="AC79" s="18">
        <f t="shared" si="19"/>
        <v>-0.57903219736157896</v>
      </c>
      <c r="AD79" s="18">
        <f t="shared" si="20"/>
        <v>-3.2506938067046499E-2</v>
      </c>
      <c r="AE79" s="18">
        <f t="shared" si="21"/>
        <v>2.1641922498048201E-2</v>
      </c>
      <c r="AF79" s="18">
        <f t="shared" si="22"/>
        <v>-1.98747358379014E-14</v>
      </c>
      <c r="AG79" s="18">
        <f t="shared" si="22"/>
        <v>4.4966283653669202E-14</v>
      </c>
      <c r="AH79" s="18">
        <f t="shared" si="23"/>
        <v>1.2646734318902345E-2</v>
      </c>
      <c r="AI79" s="18">
        <f t="shared" si="16"/>
        <v>-0.41179225923543783</v>
      </c>
      <c r="AJ79" s="21">
        <f t="shared" si="24"/>
        <v>-0.55739027486353077</v>
      </c>
      <c r="AK79" s="21">
        <f t="shared" si="25"/>
        <v>0.29225231120061151</v>
      </c>
      <c r="AL79" s="21">
        <f t="shared" si="26"/>
        <v>-0.15930102989144601</v>
      </c>
      <c r="AM79" s="21">
        <f t="shared" si="27"/>
        <v>1.2646734318902345E-2</v>
      </c>
      <c r="AN79" s="21">
        <f t="shared" si="28"/>
        <v>-0.41179225923546292</v>
      </c>
      <c r="AO79" s="23">
        <f t="shared" si="29"/>
        <v>1.5291763886082461</v>
      </c>
      <c r="AP79" s="23">
        <f t="shared" si="29"/>
        <v>-0.82330780285179961</v>
      </c>
      <c r="AQ79" s="23">
        <f t="shared" si="29"/>
        <v>0.31911197513453499</v>
      </c>
      <c r="AR79" s="23">
        <f t="shared" si="29"/>
        <v>-2.4980560890980719E-2</v>
      </c>
      <c r="AS79" s="23">
        <f t="shared" si="29"/>
        <v>1</v>
      </c>
      <c r="AT79" s="18"/>
      <c r="AU79" s="18"/>
      <c r="AV79" s="18"/>
      <c r="AW79" s="18"/>
      <c r="AX79" s="18"/>
    </row>
    <row r="80" spans="1:50">
      <c r="A80" s="1">
        <v>46295</v>
      </c>
      <c r="B80">
        <v>-0.15739315513441801</v>
      </c>
      <c r="C80">
        <v>-0.118370476320942</v>
      </c>
      <c r="D80">
        <v>0.43985363800830002</v>
      </c>
      <c r="E80">
        <v>-3.38655951402324E-2</v>
      </c>
      <c r="F80">
        <v>-0.221987054054162</v>
      </c>
      <c r="G80" s="16">
        <v>-1.9477633757279701E-14</v>
      </c>
      <c r="H80" s="16">
        <v>4.5314981862520601E-14</v>
      </c>
      <c r="I80" s="16">
        <v>5.0059095349531198E-15</v>
      </c>
      <c r="J80" s="16">
        <v>-4.0287998780295898E-16</v>
      </c>
      <c r="K80" s="16">
        <v>-6.8065788117016302E-16</v>
      </c>
      <c r="L80" s="16">
        <v>-1.01130425719958E-15</v>
      </c>
      <c r="M80" s="16">
        <v>-1.5288702730782499E-15</v>
      </c>
      <c r="N80" s="16">
        <v>-1.8964959008482802E-15</v>
      </c>
      <c r="O80" s="16">
        <v>-2.2565414197400801E-15</v>
      </c>
      <c r="P80" s="16">
        <v>8.4743198174992704E-14</v>
      </c>
      <c r="Q80">
        <v>1.97175545123656E-2</v>
      </c>
      <c r="R80">
        <v>0</v>
      </c>
      <c r="S80">
        <v>-0.345620749786401</v>
      </c>
      <c r="T80">
        <v>1.2497826167598199E-2</v>
      </c>
      <c r="U80">
        <v>-0.405168011747784</v>
      </c>
      <c r="V80">
        <f t="shared" si="17"/>
        <v>-0.40516801174778377</v>
      </c>
      <c r="Y80" s="1">
        <f t="shared" si="18"/>
        <v>46295</v>
      </c>
      <c r="Z80" s="18">
        <f t="shared" si="18"/>
        <v>-0.15739315513441801</v>
      </c>
      <c r="AA80" s="18">
        <f t="shared" si="18"/>
        <v>-0.118370476320942</v>
      </c>
      <c r="AB80" s="18">
        <f t="shared" si="18"/>
        <v>0.43985363800830002</v>
      </c>
      <c r="AC80" s="18">
        <f t="shared" si="19"/>
        <v>-0.56760780384056297</v>
      </c>
      <c r="AD80" s="18">
        <f t="shared" si="20"/>
        <v>-3.38655951402324E-2</v>
      </c>
      <c r="AE80" s="18">
        <f t="shared" si="21"/>
        <v>1.97175545123656E-2</v>
      </c>
      <c r="AF80" s="18">
        <f t="shared" si="22"/>
        <v>-1.9477633757279701E-14</v>
      </c>
      <c r="AG80" s="18">
        <f t="shared" si="22"/>
        <v>4.5314981862520601E-14</v>
      </c>
      <c r="AH80" s="18">
        <f t="shared" si="23"/>
        <v>1.2497826167680174E-2</v>
      </c>
      <c r="AI80" s="18">
        <f t="shared" si="16"/>
        <v>-0.40516801174778372</v>
      </c>
      <c r="AJ80" s="21">
        <f t="shared" si="24"/>
        <v>-0.54789024932819741</v>
      </c>
      <c r="AK80" s="21">
        <f t="shared" si="25"/>
        <v>0.28761756654712561</v>
      </c>
      <c r="AL80" s="21">
        <f t="shared" si="26"/>
        <v>-0.15739315513441801</v>
      </c>
      <c r="AM80" s="21">
        <f t="shared" si="27"/>
        <v>1.2497826167680174E-2</v>
      </c>
      <c r="AN80" s="21">
        <f t="shared" si="28"/>
        <v>-0.40516801174780964</v>
      </c>
      <c r="AO80" s="23">
        <f t="shared" si="29"/>
        <v>1.434129016622665</v>
      </c>
      <c r="AP80" s="23">
        <f t="shared" si="29"/>
        <v>-0.6996635711640381</v>
      </c>
      <c r="AQ80" s="23">
        <f t="shared" si="29"/>
        <v>0.28801380995864451</v>
      </c>
      <c r="AR80" s="23">
        <f t="shared" si="29"/>
        <v>-2.2479255417270673E-2</v>
      </c>
      <c r="AS80" s="23">
        <f t="shared" si="29"/>
        <v>1</v>
      </c>
      <c r="AT80" s="18"/>
      <c r="AU80" s="18"/>
      <c r="AV80" s="18"/>
      <c r="AW80" s="18"/>
      <c r="AX80" s="18"/>
    </row>
    <row r="81" spans="1:50">
      <c r="A81" s="1">
        <v>46387</v>
      </c>
      <c r="B81">
        <v>-0.15550460464795399</v>
      </c>
      <c r="C81">
        <v>-0.11718677264399401</v>
      </c>
      <c r="D81">
        <v>0.43543525366831598</v>
      </c>
      <c r="E81">
        <v>-3.4966227768746E-2</v>
      </c>
      <c r="F81">
        <v>-0.21382824450479301</v>
      </c>
      <c r="G81" s="16">
        <v>-1.90765092161848E-14</v>
      </c>
      <c r="H81" s="16">
        <v>4.5646735743698203E-14</v>
      </c>
      <c r="I81" s="16">
        <v>4.9068957706533797E-15</v>
      </c>
      <c r="J81" s="16">
        <v>-4.0206291538199099E-16</v>
      </c>
      <c r="K81" s="16">
        <v>-6.7539709477148703E-16</v>
      </c>
      <c r="L81" s="16">
        <v>-1.0015772676289E-15</v>
      </c>
      <c r="M81" s="16">
        <v>-1.51292243011594E-15</v>
      </c>
      <c r="N81" s="16">
        <v>-1.87602765980158E-15</v>
      </c>
      <c r="O81" s="16">
        <v>-2.2316727701561402E-15</v>
      </c>
      <c r="P81" s="16">
        <v>8.4488258626088494E-14</v>
      </c>
      <c r="Q81">
        <v>1.79953923553338E-2</v>
      </c>
      <c r="R81">
        <v>0</v>
      </c>
      <c r="S81">
        <v>-0.34236373584670599</v>
      </c>
      <c r="T81">
        <v>1.23507704141583E-2</v>
      </c>
      <c r="U81">
        <v>-0.39806816897427699</v>
      </c>
      <c r="V81">
        <f t="shared" si="17"/>
        <v>-0.39806816897427666</v>
      </c>
      <c r="Y81" s="1">
        <f t="shared" si="18"/>
        <v>46387</v>
      </c>
      <c r="Z81" s="18">
        <f t="shared" si="18"/>
        <v>-0.15550460464795399</v>
      </c>
      <c r="AA81" s="18">
        <f t="shared" si="18"/>
        <v>-0.11718677264399401</v>
      </c>
      <c r="AB81" s="18">
        <f t="shared" si="18"/>
        <v>0.43543525366831598</v>
      </c>
      <c r="AC81" s="18">
        <f t="shared" si="19"/>
        <v>-0.55619198035149897</v>
      </c>
      <c r="AD81" s="18">
        <f t="shared" si="20"/>
        <v>-3.4966227768746E-2</v>
      </c>
      <c r="AE81" s="18">
        <f t="shared" si="21"/>
        <v>1.79953923553338E-2</v>
      </c>
      <c r="AF81" s="18">
        <f t="shared" si="22"/>
        <v>-1.90765092161848E-14</v>
      </c>
      <c r="AG81" s="18">
        <f t="shared" si="22"/>
        <v>4.5646735743698203E-14</v>
      </c>
      <c r="AH81" s="18">
        <f t="shared" si="23"/>
        <v>1.2350770414239999E-2</v>
      </c>
      <c r="AI81" s="18">
        <f t="shared" si="16"/>
        <v>-0.39806816897427666</v>
      </c>
      <c r="AJ81" s="21">
        <f t="shared" si="24"/>
        <v>-0.53819658799616521</v>
      </c>
      <c r="AK81" s="21">
        <f t="shared" si="25"/>
        <v>0.28328225325557599</v>
      </c>
      <c r="AL81" s="21">
        <f t="shared" si="26"/>
        <v>-0.15550460464795399</v>
      </c>
      <c r="AM81" s="21">
        <f t="shared" si="27"/>
        <v>1.2350770414239999E-2</v>
      </c>
      <c r="AN81" s="21">
        <f t="shared" si="28"/>
        <v>-0.39806816897430325</v>
      </c>
      <c r="AO81" s="23">
        <f t="shared" si="29"/>
        <v>1.365334647719924</v>
      </c>
      <c r="AP81" s="23">
        <f t="shared" si="29"/>
        <v>-0.61062102779616168</v>
      </c>
      <c r="AQ81" s="23">
        <f t="shared" si="29"/>
        <v>0.26599891669591547</v>
      </c>
      <c r="AR81" s="23">
        <f t="shared" si="29"/>
        <v>-2.0712536619673431E-2</v>
      </c>
      <c r="AS81" s="23">
        <f t="shared" si="29"/>
        <v>1</v>
      </c>
      <c r="AT81" s="18"/>
      <c r="AU81" s="18"/>
      <c r="AV81" s="18"/>
      <c r="AW81" s="18"/>
      <c r="AX81" s="18"/>
    </row>
    <row r="82" spans="1:50">
      <c r="A82" s="1">
        <v>46477</v>
      </c>
      <c r="B82">
        <v>-0.153636134176447</v>
      </c>
      <c r="C82">
        <v>-0.116014905481435</v>
      </c>
      <c r="D82">
        <v>0.43106707522419102</v>
      </c>
      <c r="E82">
        <v>-3.5837438153012498E-2</v>
      </c>
      <c r="F82">
        <v>-0.20569713903954501</v>
      </c>
      <c r="G82" s="16">
        <v>-1.86720545763577E-14</v>
      </c>
      <c r="H82" s="16">
        <v>4.59618448738261E-14</v>
      </c>
      <c r="I82" s="16">
        <v>4.8092375728877197E-15</v>
      </c>
      <c r="J82" s="16">
        <v>-4.0121857726045598E-16</v>
      </c>
      <c r="K82" s="16">
        <v>-6.7012781739745104E-16</v>
      </c>
      <c r="L82" s="16">
        <v>-9.9187374597209594E-16</v>
      </c>
      <c r="M82" s="16">
        <v>-1.4970661470877399E-15</v>
      </c>
      <c r="N82" s="16">
        <v>-1.8556871583381498E-15</v>
      </c>
      <c r="O82" s="16">
        <v>-2.2069658935938101E-15</v>
      </c>
      <c r="P82" s="16">
        <v>8.4229073604217504E-14</v>
      </c>
      <c r="Q82">
        <v>1.6454190412179701E-2</v>
      </c>
      <c r="R82">
        <v>0</v>
      </c>
      <c r="S82">
        <v>-0.33913371430963801</v>
      </c>
      <c r="T82">
        <v>1.22055423654597E-2</v>
      </c>
      <c r="U82">
        <v>-0.39059252315813697</v>
      </c>
      <c r="V82">
        <f t="shared" si="17"/>
        <v>-0.39059252315813842</v>
      </c>
      <c r="Y82" s="1">
        <f t="shared" si="18"/>
        <v>46477</v>
      </c>
      <c r="Z82" s="18">
        <f t="shared" si="18"/>
        <v>-0.153636134176447</v>
      </c>
      <c r="AA82" s="18">
        <f t="shared" si="18"/>
        <v>-0.116014905481435</v>
      </c>
      <c r="AB82" s="18">
        <f t="shared" si="18"/>
        <v>0.43106707522419102</v>
      </c>
      <c r="AC82" s="18">
        <f t="shared" si="19"/>
        <v>-0.54483085334918302</v>
      </c>
      <c r="AD82" s="18">
        <f t="shared" si="20"/>
        <v>-3.5837438153012498E-2</v>
      </c>
      <c r="AE82" s="18">
        <f t="shared" si="21"/>
        <v>1.6454190412179701E-2</v>
      </c>
      <c r="AF82" s="18">
        <f t="shared" si="22"/>
        <v>-1.86720545763577E-14</v>
      </c>
      <c r="AG82" s="18">
        <f t="shared" si="22"/>
        <v>4.59618448738261E-14</v>
      </c>
      <c r="AH82" s="18">
        <f t="shared" si="23"/>
        <v>1.2205542365541116E-2</v>
      </c>
      <c r="AI82" s="18">
        <f t="shared" si="16"/>
        <v>-0.39059252315813836</v>
      </c>
      <c r="AJ82" s="21">
        <f t="shared" si="24"/>
        <v>-0.52837666293700336</v>
      </c>
      <c r="AK82" s="21">
        <f t="shared" si="25"/>
        <v>0.27921473158974353</v>
      </c>
      <c r="AL82" s="21">
        <f t="shared" si="26"/>
        <v>-0.153636134176447</v>
      </c>
      <c r="AM82" s="21">
        <f t="shared" si="27"/>
        <v>1.2205542365541116E-2</v>
      </c>
      <c r="AN82" s="21">
        <f t="shared" si="28"/>
        <v>-0.39059252315816573</v>
      </c>
      <c r="AO82" s="23">
        <f t="shared" si="29"/>
        <v>1.3135888591676963</v>
      </c>
      <c r="AP82" s="23">
        <f t="shared" si="29"/>
        <v>-0.54410304686345468</v>
      </c>
      <c r="AQ82" s="23">
        <f t="shared" si="29"/>
        <v>0.249941010778434</v>
      </c>
      <c r="AR82" s="23">
        <f t="shared" si="29"/>
        <v>-1.9426823082680251E-2</v>
      </c>
      <c r="AS82" s="23">
        <f t="shared" si="29"/>
        <v>1</v>
      </c>
      <c r="AT82" s="18"/>
      <c r="AU82" s="18"/>
      <c r="AV82" s="18"/>
      <c r="AW82" s="18"/>
      <c r="AX82" s="18"/>
    </row>
    <row r="83" spans="1:50">
      <c r="A83" s="1">
        <v>46568</v>
      </c>
      <c r="B83">
        <v>-0.151788300719332</v>
      </c>
      <c r="C83">
        <v>-0.114854756719332</v>
      </c>
      <c r="D83">
        <v>0.42674677347120599</v>
      </c>
      <c r="E83">
        <v>-3.6505319873336099E-2</v>
      </c>
      <c r="F83">
        <v>-0.19763373011604099</v>
      </c>
      <c r="G83" s="16">
        <v>-1.82649880063517E-14</v>
      </c>
      <c r="H83" s="16">
        <v>4.6260580033620399E-14</v>
      </c>
      <c r="I83" s="16">
        <v>4.7134332110509796E-15</v>
      </c>
      <c r="J83" s="16">
        <v>-4.0028671367299499E-16</v>
      </c>
      <c r="K83" s="16">
        <v>-6.6482251161725899E-16</v>
      </c>
      <c r="L83" s="16">
        <v>-9.8218660018518698E-16</v>
      </c>
      <c r="M83" s="16">
        <v>-1.48130923085977E-15</v>
      </c>
      <c r="N83" s="16">
        <v>-1.8354944780342199E-15</v>
      </c>
      <c r="O83" s="16">
        <v>-2.1824508172668001E-15</v>
      </c>
      <c r="P83" s="16">
        <v>8.39656382054295E-14</v>
      </c>
      <c r="Q83">
        <v>1.5074745806168299E-2</v>
      </c>
      <c r="R83">
        <v>0</v>
      </c>
      <c r="S83">
        <v>-0.335930647737892</v>
      </c>
      <c r="T83">
        <v>1.2062117676702301E-2</v>
      </c>
      <c r="U83">
        <v>-0.38282911821174898</v>
      </c>
      <c r="V83">
        <f t="shared" si="17"/>
        <v>-0.38282911821174742</v>
      </c>
      <c r="Y83" s="1">
        <f t="shared" si="18"/>
        <v>46568</v>
      </c>
      <c r="Z83" s="18">
        <f t="shared" si="18"/>
        <v>-0.151788300719332</v>
      </c>
      <c r="AA83" s="18">
        <f t="shared" si="18"/>
        <v>-0.114854756719332</v>
      </c>
      <c r="AB83" s="18">
        <f t="shared" si="18"/>
        <v>0.42674677347120599</v>
      </c>
      <c r="AC83" s="18">
        <f t="shared" si="19"/>
        <v>-0.53356437785393296</v>
      </c>
      <c r="AD83" s="18">
        <f t="shared" si="20"/>
        <v>-3.6505319873336099E-2</v>
      </c>
      <c r="AE83" s="18">
        <f t="shared" si="21"/>
        <v>1.5074745806168299E-2</v>
      </c>
      <c r="AF83" s="18">
        <f t="shared" si="22"/>
        <v>-1.82649880063517E-14</v>
      </c>
      <c r="AG83" s="18">
        <f t="shared" si="22"/>
        <v>4.6260580033620399E-14</v>
      </c>
      <c r="AH83" s="18">
        <f t="shared" si="23"/>
        <v>1.2062117676783434E-2</v>
      </c>
      <c r="AI83" s="18">
        <f t="shared" si="16"/>
        <v>-0.38282911821174737</v>
      </c>
      <c r="AJ83" s="21">
        <f t="shared" si="24"/>
        <v>-0.51848963204776466</v>
      </c>
      <c r="AK83" s="21">
        <f t="shared" si="25"/>
        <v>0.2753866968785379</v>
      </c>
      <c r="AL83" s="21">
        <f t="shared" si="26"/>
        <v>-0.151788300719332</v>
      </c>
      <c r="AM83" s="21">
        <f t="shared" si="27"/>
        <v>1.2062117676783434E-2</v>
      </c>
      <c r="AN83" s="21">
        <f t="shared" si="28"/>
        <v>-0.38282911821177534</v>
      </c>
      <c r="AO83" s="23">
        <f t="shared" si="29"/>
        <v>1.2735431112395732</v>
      </c>
      <c r="AP83" s="23">
        <f t="shared" si="29"/>
        <v>-0.49308708455115241</v>
      </c>
      <c r="AQ83" s="23">
        <f t="shared" si="29"/>
        <v>0.2380184300413391</v>
      </c>
      <c r="AR83" s="23">
        <f t="shared" si="29"/>
        <v>-1.8474456729758528E-2</v>
      </c>
      <c r="AS83" s="23">
        <f t="shared" si="29"/>
        <v>1</v>
      </c>
      <c r="AT83" s="18"/>
      <c r="AU83" s="18"/>
      <c r="AV83" s="18"/>
      <c r="AW83" s="18"/>
      <c r="AX83" s="18"/>
    </row>
    <row r="84" spans="1:50">
      <c r="A84" s="1">
        <v>46660</v>
      </c>
      <c r="B84">
        <v>-0.14996150064613001</v>
      </c>
      <c r="C84">
        <v>-0.113706209304086</v>
      </c>
      <c r="D84">
        <v>0.42247259686941002</v>
      </c>
      <c r="E84">
        <v>-3.6993568978278997E-2</v>
      </c>
      <c r="F84">
        <v>-0.189672288830143</v>
      </c>
      <c r="G84" s="16">
        <v>-1.78560508988608E-14</v>
      </c>
      <c r="H84" s="16">
        <v>4.6543190348572198E-14</v>
      </c>
      <c r="I84" s="16">
        <v>4.6198792308139599E-15</v>
      </c>
      <c r="J84" s="16">
        <v>-3.99220422135946E-16</v>
      </c>
      <c r="K84" s="16">
        <v>-6.5946105603764198E-16</v>
      </c>
      <c r="L84" s="16">
        <v>-9.7251244667212899E-16</v>
      </c>
      <c r="M84" s="16">
        <v>-1.4656601399931E-15</v>
      </c>
      <c r="N84" s="16">
        <v>-1.8154683114467999E-15</v>
      </c>
      <c r="O84" s="16">
        <v>-2.15815466860119E-15</v>
      </c>
      <c r="P84" s="16">
        <v>8.3697961082670295E-14</v>
      </c>
      <c r="Q84">
        <v>1.3839748550311001E-2</v>
      </c>
      <c r="R84">
        <v>0</v>
      </c>
      <c r="S84">
        <v>-0.33275448179403999</v>
      </c>
      <c r="T84">
        <v>1.19204723463901E-2</v>
      </c>
      <c r="U84">
        <v>-0.37485523178645802</v>
      </c>
      <c r="V84">
        <f t="shared" si="17"/>
        <v>-0.37485523178645735</v>
      </c>
      <c r="Y84" s="1">
        <f t="shared" si="18"/>
        <v>46660</v>
      </c>
      <c r="Z84" s="18">
        <f t="shared" si="18"/>
        <v>-0.14996150064613001</v>
      </c>
      <c r="AA84" s="18">
        <f t="shared" si="18"/>
        <v>-0.113706209304086</v>
      </c>
      <c r="AB84" s="18">
        <f t="shared" si="18"/>
        <v>0.42247259686941002</v>
      </c>
      <c r="AC84" s="18">
        <f t="shared" si="19"/>
        <v>-0.52242677062418297</v>
      </c>
      <c r="AD84" s="18">
        <f t="shared" si="20"/>
        <v>-3.6993568978278997E-2</v>
      </c>
      <c r="AE84" s="18">
        <f t="shared" si="21"/>
        <v>1.3839748550311001E-2</v>
      </c>
      <c r="AF84" s="18">
        <f t="shared" si="22"/>
        <v>-1.78560508988608E-14</v>
      </c>
      <c r="AG84" s="18">
        <f t="shared" si="22"/>
        <v>4.6543190348572198E-14</v>
      </c>
      <c r="AH84" s="18">
        <f t="shared" si="23"/>
        <v>1.1920472346470947E-2</v>
      </c>
      <c r="AI84" s="18">
        <f t="shared" si="16"/>
        <v>-0.37485523178645735</v>
      </c>
      <c r="AJ84" s="21">
        <f t="shared" si="24"/>
        <v>-0.50858702207387196</v>
      </c>
      <c r="AK84" s="21">
        <f t="shared" si="25"/>
        <v>0.27177281858704505</v>
      </c>
      <c r="AL84" s="21">
        <f t="shared" si="26"/>
        <v>-0.14996150064613001</v>
      </c>
      <c r="AM84" s="21">
        <f t="shared" si="27"/>
        <v>1.1920472346470947E-2</v>
      </c>
      <c r="AN84" s="21">
        <f t="shared" si="28"/>
        <v>-0.374855231786486</v>
      </c>
      <c r="AO84" s="23">
        <f t="shared" si="29"/>
        <v>1.2418799874658817</v>
      </c>
      <c r="AP84" s="23">
        <f t="shared" si="29"/>
        <v>-0.45321416668681852</v>
      </c>
      <c r="AQ84" s="23">
        <f t="shared" si="29"/>
        <v>0.22909782956128588</v>
      </c>
      <c r="AR84" s="23">
        <f t="shared" si="29"/>
        <v>-1.7763650340347915E-2</v>
      </c>
      <c r="AS84" s="23">
        <f t="shared" si="29"/>
        <v>1</v>
      </c>
      <c r="AT84" s="18"/>
      <c r="AU84" s="18"/>
      <c r="AV84" s="18"/>
      <c r="AW84" s="18"/>
      <c r="AX84" s="18"/>
    </row>
    <row r="85" spans="1:50">
      <c r="A85" s="1">
        <v>46752</v>
      </c>
      <c r="B85">
        <v>-0.14815600048344599</v>
      </c>
      <c r="C85">
        <v>-0.112569147289922</v>
      </c>
      <c r="D85">
        <v>0.41824319756522998</v>
      </c>
      <c r="E85">
        <v>-3.7323619318584599E-2</v>
      </c>
      <c r="F85">
        <v>-0.181841828000844</v>
      </c>
      <c r="G85" s="16">
        <v>-1.7446001990603399E-14</v>
      </c>
      <c r="H85" s="16">
        <v>4.68099096399311E-14</v>
      </c>
      <c r="I85" s="16">
        <v>4.5288785040027802E-15</v>
      </c>
      <c r="J85" s="16">
        <v>-3.9798480082180402E-16</v>
      </c>
      <c r="K85" s="16">
        <v>-6.5402977381496599E-16</v>
      </c>
      <c r="L85" s="16">
        <v>-9.6285086234729891E-16</v>
      </c>
      <c r="M85" s="16">
        <v>-1.4501274637783899E-15</v>
      </c>
      <c r="N85" s="16">
        <v>-1.79562550306349E-15</v>
      </c>
      <c r="O85" s="16">
        <v>-2.1341012228850898E-15</v>
      </c>
      <c r="P85" s="16">
        <v>8.3426064108534102E-14</v>
      </c>
      <c r="Q85">
        <v>1.27336311643682E-2</v>
      </c>
      <c r="R85">
        <v>0</v>
      </c>
      <c r="S85">
        <v>-0.32960514719887601</v>
      </c>
      <c r="T85">
        <v>1.1780582711455901E-2</v>
      </c>
      <c r="U85">
        <v>-0.366738330850507</v>
      </c>
      <c r="V85">
        <f t="shared" si="17"/>
        <v>-0.36673833085050861</v>
      </c>
      <c r="Y85" s="1">
        <f t="shared" si="18"/>
        <v>46752</v>
      </c>
      <c r="Z85" s="18">
        <f t="shared" si="18"/>
        <v>-0.14815600048344599</v>
      </c>
      <c r="AA85" s="18">
        <f t="shared" si="18"/>
        <v>-0.112569147289922</v>
      </c>
      <c r="AB85" s="18">
        <f t="shared" si="18"/>
        <v>0.41824319756522998</v>
      </c>
      <c r="AC85" s="18">
        <f t="shared" si="19"/>
        <v>-0.51144697519972004</v>
      </c>
      <c r="AD85" s="18">
        <f t="shared" si="20"/>
        <v>-3.7323619318584599E-2</v>
      </c>
      <c r="AE85" s="18">
        <f t="shared" si="21"/>
        <v>1.27336311643682E-2</v>
      </c>
      <c r="AF85" s="18">
        <f t="shared" si="22"/>
        <v>-1.7446001990603399E-14</v>
      </c>
      <c r="AG85" s="18">
        <f t="shared" si="22"/>
        <v>4.68099096399311E-14</v>
      </c>
      <c r="AH85" s="18">
        <f t="shared" si="23"/>
        <v>1.1780582711536463E-2</v>
      </c>
      <c r="AI85" s="18">
        <f t="shared" si="16"/>
        <v>-0.36673833085050855</v>
      </c>
      <c r="AJ85" s="21">
        <f t="shared" si="24"/>
        <v>-0.49871334403535184</v>
      </c>
      <c r="AK85" s="21">
        <f t="shared" si="25"/>
        <v>0.2683504309567234</v>
      </c>
      <c r="AL85" s="21">
        <f t="shared" si="26"/>
        <v>-0.14815600048344599</v>
      </c>
      <c r="AM85" s="21">
        <f t="shared" si="27"/>
        <v>1.1780582711536463E-2</v>
      </c>
      <c r="AN85" s="21">
        <f t="shared" si="28"/>
        <v>-0.36673833085053797</v>
      </c>
      <c r="AO85" s="23">
        <f t="shared" si="29"/>
        <v>1.2164344638964009</v>
      </c>
      <c r="AP85" s="23">
        <f t="shared" si="29"/>
        <v>-0.42163723043170698</v>
      </c>
      <c r="AQ85" s="23">
        <f t="shared" si="29"/>
        <v>0.22243713172447938</v>
      </c>
      <c r="AR85" s="23">
        <f t="shared" si="29"/>
        <v>-1.7234365189174945E-2</v>
      </c>
      <c r="AS85" s="23">
        <f t="shared" si="29"/>
        <v>1</v>
      </c>
      <c r="AT85" s="18"/>
      <c r="AU85" s="18"/>
      <c r="AV85" s="18"/>
      <c r="AW85" s="18"/>
      <c r="AX85" s="18"/>
    </row>
    <row r="86" spans="1:50">
      <c r="A86" s="1">
        <v>46843</v>
      </c>
      <c r="B86">
        <v>-0.14637196180700901</v>
      </c>
      <c r="C86">
        <v>-0.111443455857967</v>
      </c>
      <c r="D86">
        <v>0.41405751018679599</v>
      </c>
      <c r="E86">
        <v>-3.7514791753391299E-2</v>
      </c>
      <c r="F86">
        <v>-0.17416657561354601</v>
      </c>
      <c r="G86" s="16">
        <v>-1.7035609431365801E-14</v>
      </c>
      <c r="H86" s="16">
        <v>4.7060961925750102E-14</v>
      </c>
      <c r="I86" s="16">
        <v>4.4406496547070803E-15</v>
      </c>
      <c r="J86" s="16">
        <v>-3.96555508141738E-16</v>
      </c>
      <c r="K86" s="16">
        <v>-6.4852048159378297E-16</v>
      </c>
      <c r="L86" s="16">
        <v>-9.5320372738257796E-16</v>
      </c>
      <c r="M86" s="16">
        <v>-1.4347195383077999E-15</v>
      </c>
      <c r="N86" s="16">
        <v>-1.7759807862332801E-15</v>
      </c>
      <c r="O86" s="16">
        <v>-2.1103107030825502E-15</v>
      </c>
      <c r="P86" s="16">
        <v>8.3149981822763902E-14</v>
      </c>
      <c r="Q86">
        <v>1.17424214756093E-2</v>
      </c>
      <c r="R86">
        <v>0</v>
      </c>
      <c r="S86">
        <v>-0.32648256146604399</v>
      </c>
      <c r="T86">
        <v>1.1642425442449599E-2</v>
      </c>
      <c r="U86">
        <v>-0.358536989392992</v>
      </c>
      <c r="V86">
        <f t="shared" si="17"/>
        <v>-0.35853698939299211</v>
      </c>
      <c r="Y86" s="1">
        <f t="shared" si="18"/>
        <v>46843</v>
      </c>
      <c r="Z86" s="18">
        <f t="shared" si="18"/>
        <v>-0.14637196180700901</v>
      </c>
      <c r="AA86" s="18">
        <f t="shared" si="18"/>
        <v>-0.111443455857967</v>
      </c>
      <c r="AB86" s="18">
        <f t="shared" si="18"/>
        <v>0.41405751018679599</v>
      </c>
      <c r="AC86" s="18">
        <f t="shared" si="19"/>
        <v>-0.50064913707959002</v>
      </c>
      <c r="AD86" s="18">
        <f t="shared" si="20"/>
        <v>-3.7514791753391299E-2</v>
      </c>
      <c r="AE86" s="18">
        <f t="shared" si="21"/>
        <v>1.17424214756093E-2</v>
      </c>
      <c r="AF86" s="18">
        <f t="shared" si="22"/>
        <v>-1.7035609431365801E-14</v>
      </c>
      <c r="AG86" s="18">
        <f t="shared" si="22"/>
        <v>4.7060961925750102E-14</v>
      </c>
      <c r="AH86" s="18">
        <f t="shared" si="23"/>
        <v>1.164242544252987E-2</v>
      </c>
      <c r="AI86" s="18">
        <f t="shared" si="16"/>
        <v>-0.35853698939299217</v>
      </c>
      <c r="AJ86" s="21">
        <f t="shared" si="24"/>
        <v>-0.48890671560398075</v>
      </c>
      <c r="AK86" s="21">
        <f t="shared" si="25"/>
        <v>0.2650992625754377</v>
      </c>
      <c r="AL86" s="21">
        <f t="shared" si="26"/>
        <v>-0.14637196180700901</v>
      </c>
      <c r="AM86" s="21">
        <f t="shared" si="27"/>
        <v>1.164242544252987E-2</v>
      </c>
      <c r="AN86" s="21">
        <f t="shared" si="28"/>
        <v>-0.3585369893930222</v>
      </c>
      <c r="AO86" s="23">
        <f t="shared" si="29"/>
        <v>1.1957346834259919</v>
      </c>
      <c r="AP86" s="23">
        <f t="shared" si="29"/>
        <v>-0.39641909779360535</v>
      </c>
      <c r="AQ86" s="23">
        <f t="shared" si="29"/>
        <v>0.21753010598065881</v>
      </c>
      <c r="AR86" s="23">
        <f t="shared" si="29"/>
        <v>-1.6845691613045138E-2</v>
      </c>
      <c r="AS86" s="23">
        <f t="shared" si="29"/>
        <v>1</v>
      </c>
      <c r="AT86" s="18"/>
      <c r="AU86" s="18"/>
      <c r="AV86" s="18"/>
      <c r="AW86" s="18"/>
      <c r="AX86" s="18"/>
    </row>
    <row r="87" spans="1:50">
      <c r="A87" s="1">
        <v>46934</v>
      </c>
      <c r="B87">
        <v>-0.144609461388153</v>
      </c>
      <c r="C87">
        <v>-0.110329021320642</v>
      </c>
      <c r="D87">
        <v>0.40991466740110799</v>
      </c>
      <c r="E87">
        <v>-3.7584449591229897E-2</v>
      </c>
      <c r="F87">
        <v>-0.16666644311207299</v>
      </c>
      <c r="G87" s="16">
        <v>-1.6625641795892499E-14</v>
      </c>
      <c r="H87" s="16">
        <v>4.7296566063138803E-14</v>
      </c>
      <c r="I87" s="16">
        <v>4.3553371151103001E-15</v>
      </c>
      <c r="J87" s="16">
        <v>-3.9491731528017298E-16</v>
      </c>
      <c r="K87" s="16">
        <v>-6.4292958749607399E-16</v>
      </c>
      <c r="L87" s="16">
        <v>-9.4357465634208691E-16</v>
      </c>
      <c r="M87" s="16">
        <v>-1.4194441739917501E-15</v>
      </c>
      <c r="N87" s="16">
        <v>-1.75654666911133E-15</v>
      </c>
      <c r="O87" s="16">
        <v>-2.0867997663077799E-15</v>
      </c>
      <c r="P87" s="16">
        <v>8.2869760712931803E-14</v>
      </c>
      <c r="Q87">
        <v>1.08536011480429E-2</v>
      </c>
      <c r="R87">
        <v>0</v>
      </c>
      <c r="S87">
        <v>-0.323386630438942</v>
      </c>
      <c r="T87">
        <v>1.15059775387873E-2</v>
      </c>
      <c r="U87">
        <v>-0.35030175976299199</v>
      </c>
      <c r="V87">
        <f t="shared" si="17"/>
        <v>-0.35030175976299105</v>
      </c>
      <c r="Y87" s="1">
        <f t="shared" si="18"/>
        <v>46934</v>
      </c>
      <c r="Z87" s="18">
        <f t="shared" si="18"/>
        <v>-0.144609461388153</v>
      </c>
      <c r="AA87" s="18">
        <f t="shared" si="18"/>
        <v>-0.110329021320642</v>
      </c>
      <c r="AB87" s="18">
        <f t="shared" si="18"/>
        <v>0.40991466740110799</v>
      </c>
      <c r="AC87" s="18">
        <f t="shared" si="19"/>
        <v>-0.49005307355101502</v>
      </c>
      <c r="AD87" s="18">
        <f t="shared" si="20"/>
        <v>-3.7584449591229897E-2</v>
      </c>
      <c r="AE87" s="18">
        <f t="shared" si="21"/>
        <v>1.08536011480429E-2</v>
      </c>
      <c r="AF87" s="18">
        <f t="shared" si="22"/>
        <v>-1.6625641795892499E-14</v>
      </c>
      <c r="AG87" s="18">
        <f t="shared" si="22"/>
        <v>4.7296566063138803E-14</v>
      </c>
      <c r="AH87" s="18">
        <f t="shared" si="23"/>
        <v>1.1505977538867279E-2</v>
      </c>
      <c r="AI87" s="18">
        <f t="shared" si="16"/>
        <v>-0.35030175976299111</v>
      </c>
      <c r="AJ87" s="21">
        <f t="shared" si="24"/>
        <v>-0.47919947240297212</v>
      </c>
      <c r="AK87" s="21">
        <f t="shared" si="25"/>
        <v>0.26200119648923609</v>
      </c>
      <c r="AL87" s="21">
        <f t="shared" si="26"/>
        <v>-0.144609461388153</v>
      </c>
      <c r="AM87" s="21">
        <f t="shared" si="27"/>
        <v>1.1505977538867279E-2</v>
      </c>
      <c r="AN87" s="21">
        <f t="shared" si="28"/>
        <v>-0.35030175976302175</v>
      </c>
      <c r="AO87" s="23">
        <f t="shared" si="29"/>
        <v>1.1787459047463256</v>
      </c>
      <c r="AP87" s="23">
        <f t="shared" si="29"/>
        <v>-0.37619668490063002</v>
      </c>
      <c r="AQ87" s="23">
        <f t="shared" si="29"/>
        <v>0.21401958391485787</v>
      </c>
      <c r="AR87" s="23">
        <f t="shared" si="29"/>
        <v>-1.6568803760555622E-2</v>
      </c>
      <c r="AS87" s="23">
        <f t="shared" si="29"/>
        <v>1</v>
      </c>
      <c r="AT87" s="18"/>
      <c r="AU87" s="18"/>
      <c r="AV87" s="18"/>
      <c r="AW87" s="18"/>
      <c r="AX87" s="18"/>
    </row>
    <row r="88" spans="1:50">
      <c r="A88" s="1">
        <v>47026</v>
      </c>
      <c r="B88">
        <v>-0.142868507517043</v>
      </c>
      <c r="C88">
        <v>-0.109225731118469</v>
      </c>
      <c r="D88">
        <v>0.40581394107927499</v>
      </c>
      <c r="E88">
        <v>-3.7548154736809003E-2</v>
      </c>
      <c r="F88">
        <v>-0.15935747780098999</v>
      </c>
      <c r="G88" s="16">
        <v>-1.62168588075395E-14</v>
      </c>
      <c r="H88" s="16">
        <v>4.7516939559461698E-14</v>
      </c>
      <c r="I88" s="16">
        <v>4.27302126342464E-15</v>
      </c>
      <c r="J88" s="16">
        <v>-3.9306270603009302E-16</v>
      </c>
      <c r="K88" s="16">
        <v>-6.3725725664916601E-16</v>
      </c>
      <c r="L88" s="16">
        <v>-9.3396851296559393E-16</v>
      </c>
      <c r="M88" s="16">
        <v>-1.40430847248262E-15</v>
      </c>
      <c r="N88" s="16">
        <v>-1.7373334311098799E-15</v>
      </c>
      <c r="O88" s="16">
        <v>-2.0635816240020401E-15</v>
      </c>
      <c r="P88" s="16">
        <v>8.2585458371774798E-14</v>
      </c>
      <c r="Q88">
        <v>1.00559715975215E-2</v>
      </c>
      <c r="R88">
        <v>0</v>
      </c>
      <c r="S88">
        <v>-0.320317249652874</v>
      </c>
      <c r="T88">
        <v>1.13712163240616E-2</v>
      </c>
      <c r="U88">
        <v>-0.34207599182521398</v>
      </c>
      <c r="V88">
        <f t="shared" si="17"/>
        <v>-0.34207599182521597</v>
      </c>
      <c r="Y88" s="1">
        <f t="shared" si="18"/>
        <v>47026</v>
      </c>
      <c r="Z88" s="18">
        <f t="shared" si="18"/>
        <v>-0.142868507517043</v>
      </c>
      <c r="AA88" s="18">
        <f t="shared" si="18"/>
        <v>-0.109225731118469</v>
      </c>
      <c r="AB88" s="18">
        <f t="shared" si="18"/>
        <v>0.40581394107927499</v>
      </c>
      <c r="AC88" s="18">
        <f t="shared" si="19"/>
        <v>-0.47967472745386397</v>
      </c>
      <c r="AD88" s="18">
        <f t="shared" si="20"/>
        <v>-3.7548154736809003E-2</v>
      </c>
      <c r="AE88" s="18">
        <f t="shared" si="21"/>
        <v>1.00559715975215E-2</v>
      </c>
      <c r="AF88" s="18">
        <f t="shared" si="22"/>
        <v>-1.62168588075395E-14</v>
      </c>
      <c r="AG88" s="18">
        <f t="shared" si="22"/>
        <v>4.7516939559461698E-14</v>
      </c>
      <c r="AH88" s="18">
        <f t="shared" si="23"/>
        <v>1.1371216324141287E-2</v>
      </c>
      <c r="AI88" s="18">
        <f t="shared" si="16"/>
        <v>-0.34207599182521592</v>
      </c>
      <c r="AJ88" s="21">
        <f t="shared" si="24"/>
        <v>-0.4696187558563425</v>
      </c>
      <c r="AK88" s="21">
        <f t="shared" si="25"/>
        <v>0.25904005522399698</v>
      </c>
      <c r="AL88" s="21">
        <f t="shared" si="26"/>
        <v>-0.142868507517043</v>
      </c>
      <c r="AM88" s="21">
        <f t="shared" si="27"/>
        <v>1.1371216324141287E-2</v>
      </c>
      <c r="AN88" s="21">
        <f t="shared" si="28"/>
        <v>-0.34207599182524723</v>
      </c>
      <c r="AO88" s="23">
        <f t="shared" si="29"/>
        <v>1.1647200138765015</v>
      </c>
      <c r="AP88" s="23">
        <f t="shared" si="29"/>
        <v>-0.35998356477343624</v>
      </c>
      <c r="AQ88" s="23">
        <f t="shared" si="29"/>
        <v>0.21164636351034988</v>
      </c>
      <c r="AR88" s="23">
        <f t="shared" si="29"/>
        <v>-1.6382812613414479E-2</v>
      </c>
      <c r="AS88" s="23">
        <f t="shared" si="29"/>
        <v>1</v>
      </c>
      <c r="AT88" s="18"/>
      <c r="AU88" s="18"/>
      <c r="AV88" s="18"/>
      <c r="AW88" s="18"/>
      <c r="AX88" s="18"/>
    </row>
    <row r="89" spans="1:50">
      <c r="A89" s="1">
        <v>47118</v>
      </c>
      <c r="B89">
        <v>-0.14114905324313001</v>
      </c>
      <c r="C89">
        <v>-0.108133473813012</v>
      </c>
      <c r="D89">
        <v>0.40175470130024998</v>
      </c>
      <c r="E89">
        <v>-3.7419820631210701E-2</v>
      </c>
      <c r="F89">
        <v>-0.152252292232263</v>
      </c>
      <c r="G89" s="16">
        <v>-1.5810002347829701E-14</v>
      </c>
      <c r="H89" s="16">
        <v>4.7722301605051101E-14</v>
      </c>
      <c r="I89" s="16">
        <v>4.1937282548898E-15</v>
      </c>
      <c r="J89" s="16">
        <v>-3.9099056066878402E-16</v>
      </c>
      <c r="K89" s="16">
        <v>-6.3150665498327801E-16</v>
      </c>
      <c r="L89" s="16">
        <v>-9.2439100233312302E-16</v>
      </c>
      <c r="M89" s="16">
        <v>-1.38931871427568E-15</v>
      </c>
      <c r="N89" s="16">
        <v>-1.718349198705E-15</v>
      </c>
      <c r="O89" s="16">
        <v>-2.0406662536122501E-15</v>
      </c>
      <c r="P89" s="16">
        <v>8.2297142569444795E-14</v>
      </c>
      <c r="Q89">
        <v>9.3395282856681694E-3</v>
      </c>
      <c r="R89">
        <v>0</v>
      </c>
      <c r="S89">
        <v>-0.317274305542743</v>
      </c>
      <c r="T89">
        <v>1.1238119441413501E-2</v>
      </c>
      <c r="U89">
        <v>-0.33389659643491398</v>
      </c>
      <c r="V89">
        <f t="shared" si="17"/>
        <v>-0.33389659643491576</v>
      </c>
      <c r="Y89" s="1">
        <f t="shared" si="18"/>
        <v>47118</v>
      </c>
      <c r="Z89" s="18">
        <f t="shared" si="18"/>
        <v>-0.14114905324313001</v>
      </c>
      <c r="AA89" s="18">
        <f t="shared" si="18"/>
        <v>-0.108133473813012</v>
      </c>
      <c r="AB89" s="18">
        <f t="shared" si="18"/>
        <v>0.40175470130024998</v>
      </c>
      <c r="AC89" s="18">
        <f t="shared" si="19"/>
        <v>-0.46952659777500599</v>
      </c>
      <c r="AD89" s="18">
        <f t="shared" si="20"/>
        <v>-3.7419820631210701E-2</v>
      </c>
      <c r="AE89" s="18">
        <f t="shared" si="21"/>
        <v>9.3395282856681694E-3</v>
      </c>
      <c r="AF89" s="18">
        <f t="shared" si="22"/>
        <v>-1.5810002347829701E-14</v>
      </c>
      <c r="AG89" s="18">
        <f t="shared" si="22"/>
        <v>4.7722301605051101E-14</v>
      </c>
      <c r="AH89" s="18">
        <f t="shared" si="23"/>
        <v>1.1238119441492897E-2</v>
      </c>
      <c r="AI89" s="18">
        <f t="shared" si="16"/>
        <v>-0.3338965964349157</v>
      </c>
      <c r="AJ89" s="21">
        <f t="shared" si="24"/>
        <v>-0.46018706948933785</v>
      </c>
      <c r="AK89" s="21">
        <f t="shared" si="25"/>
        <v>0.25620140685602727</v>
      </c>
      <c r="AL89" s="21">
        <f t="shared" si="26"/>
        <v>-0.14114905324313001</v>
      </c>
      <c r="AM89" s="21">
        <f t="shared" si="27"/>
        <v>1.1238119441492897E-2</v>
      </c>
      <c r="AN89" s="21">
        <f t="shared" si="28"/>
        <v>-0.33389659643494773</v>
      </c>
      <c r="AO89" s="23">
        <f t="shared" si="29"/>
        <v>1.1531031227797508</v>
      </c>
      <c r="AP89" s="23">
        <f t="shared" si="29"/>
        <v>-0.34704867933591493</v>
      </c>
      <c r="AQ89" s="23">
        <f t="shared" si="29"/>
        <v>0.21021777183582588</v>
      </c>
      <c r="AR89" s="23">
        <f t="shared" si="29"/>
        <v>-1.6272215279657234E-2</v>
      </c>
      <c r="AS89" s="23">
        <f t="shared" si="29"/>
        <v>1</v>
      </c>
      <c r="AT89" s="18"/>
      <c r="AU89" s="18"/>
      <c r="AV89" s="18"/>
      <c r="AW89" s="18"/>
      <c r="AX89" s="18"/>
    </row>
    <row r="90" spans="1:50">
      <c r="A90" s="1">
        <v>47208</v>
      </c>
      <c r="B90">
        <v>-0.13945100712762801</v>
      </c>
      <c r="C90">
        <v>-0.107052139077855</v>
      </c>
      <c r="D90">
        <v>0.39773638778079501</v>
      </c>
      <c r="E90">
        <v>-3.7211859304854801E-2</v>
      </c>
      <c r="F90">
        <v>-0.14536046616091799</v>
      </c>
      <c r="G90" s="16">
        <v>-1.54057881611202E-14</v>
      </c>
      <c r="H90" s="16">
        <v>4.7912875395647697E-14</v>
      </c>
      <c r="I90" s="16">
        <v>4.1174392816033103E-15</v>
      </c>
      <c r="J90" s="16">
        <v>-3.88704946968866E-16</v>
      </c>
      <c r="K90" s="16">
        <v>-6.2568327620435103E-16</v>
      </c>
      <c r="L90" s="16">
        <v>-9.1484833329525696E-16</v>
      </c>
      <c r="M90" s="16">
        <v>-1.37448030125582E-15</v>
      </c>
      <c r="N90" s="16">
        <v>-1.69960007574506E-15</v>
      </c>
      <c r="O90" s="16">
        <v>-2.0180606686555899E-15</v>
      </c>
      <c r="P90" s="16">
        <v>8.2004890273706797E-14</v>
      </c>
      <c r="Q90">
        <v>8.6953438938703505E-3</v>
      </c>
      <c r="R90">
        <v>0</v>
      </c>
      <c r="S90">
        <v>-0.314257676514196</v>
      </c>
      <c r="T90">
        <v>1.11066648489631E-2</v>
      </c>
      <c r="U90">
        <v>-0.32579475166171201</v>
      </c>
      <c r="V90">
        <f t="shared" si="17"/>
        <v>-0.32579475166171173</v>
      </c>
      <c r="Y90" s="1">
        <f t="shared" si="18"/>
        <v>47208</v>
      </c>
      <c r="Z90" s="18">
        <f t="shared" si="18"/>
        <v>-0.13945100712762801</v>
      </c>
      <c r="AA90" s="18">
        <f t="shared" si="18"/>
        <v>-0.107052139077855</v>
      </c>
      <c r="AB90" s="18">
        <f t="shared" si="18"/>
        <v>0.39773638778079501</v>
      </c>
      <c r="AC90" s="18">
        <f t="shared" si="19"/>
        <v>-0.45961814267511403</v>
      </c>
      <c r="AD90" s="18">
        <f t="shared" si="20"/>
        <v>-3.7211859304854801E-2</v>
      </c>
      <c r="AE90" s="18">
        <f t="shared" si="21"/>
        <v>8.6953438938703505E-3</v>
      </c>
      <c r="AF90" s="18">
        <f t="shared" si="22"/>
        <v>-1.54057881611202E-14</v>
      </c>
      <c r="AG90" s="18">
        <f t="shared" si="22"/>
        <v>4.7912875395647697E-14</v>
      </c>
      <c r="AH90" s="18">
        <f t="shared" si="23"/>
        <v>1.1106664849042203E-2</v>
      </c>
      <c r="AI90" s="18">
        <f t="shared" si="16"/>
        <v>-0.32579475166171185</v>
      </c>
      <c r="AJ90" s="21">
        <f t="shared" si="24"/>
        <v>-0.45092279878124369</v>
      </c>
      <c r="AK90" s="21">
        <f t="shared" si="25"/>
        <v>0.2534723893980852</v>
      </c>
      <c r="AL90" s="21">
        <f t="shared" si="26"/>
        <v>-0.13945100712762801</v>
      </c>
      <c r="AM90" s="21">
        <f t="shared" si="27"/>
        <v>1.1106664849042203E-2</v>
      </c>
      <c r="AN90" s="21">
        <f t="shared" si="28"/>
        <v>-0.32579475166174432</v>
      </c>
      <c r="AO90" s="23">
        <f t="shared" si="29"/>
        <v>1.1434766978917479</v>
      </c>
      <c r="AP90" s="23">
        <f t="shared" si="29"/>
        <v>-0.33683902053618814</v>
      </c>
      <c r="AQ90" s="23">
        <f t="shared" si="29"/>
        <v>0.20958758937448876</v>
      </c>
      <c r="AR90" s="23">
        <f t="shared" si="29"/>
        <v>-1.6225266730050883E-2</v>
      </c>
      <c r="AS90" s="23">
        <f t="shared" si="29"/>
        <v>1</v>
      </c>
      <c r="AT90" s="18"/>
      <c r="AU90" s="18"/>
      <c r="AV90" s="18"/>
      <c r="AW90" s="18"/>
      <c r="AX90" s="18"/>
    </row>
    <row r="91" spans="1:50">
      <c r="A91" s="1">
        <v>47299</v>
      </c>
      <c r="B91">
        <v>-0.137774241986069</v>
      </c>
      <c r="C91">
        <v>-0.105981617688619</v>
      </c>
      <c r="D91">
        <v>0.39375848996159801</v>
      </c>
      <c r="E91">
        <v>-3.69353207939613E-2</v>
      </c>
      <c r="F91">
        <v>-0.13868891866548699</v>
      </c>
      <c r="G91" s="16">
        <v>-1.50048985269599E-14</v>
      </c>
      <c r="H91" s="16">
        <v>4.8088889821377901E-14</v>
      </c>
      <c r="I91" s="16">
        <v>4.0440990937873501E-15</v>
      </c>
      <c r="J91" s="16">
        <v>-3.8621403104202499E-16</v>
      </c>
      <c r="K91" s="16">
        <v>-6.19794352574995E-16</v>
      </c>
      <c r="L91" s="16">
        <v>-9.0534694370398591E-16</v>
      </c>
      <c r="M91" s="16">
        <v>-1.3597977411234E-15</v>
      </c>
      <c r="N91" s="16">
        <v>-1.68109030871958E-15</v>
      </c>
      <c r="O91" s="16">
        <v>-1.9957692216238101E-15</v>
      </c>
      <c r="P91" s="16">
        <v>8.1708786646068704E-14</v>
      </c>
      <c r="Q91">
        <v>8.1154605202555501E-3</v>
      </c>
      <c r="R91">
        <v>0</v>
      </c>
      <c r="S91">
        <v>-0.31126723389407401</v>
      </c>
      <c r="T91">
        <v>1.0976830815301699E-2</v>
      </c>
      <c r="U91">
        <v>-0.31779655173094201</v>
      </c>
      <c r="V91">
        <f t="shared" si="17"/>
        <v>-0.31779655173094312</v>
      </c>
      <c r="Y91" s="1">
        <f t="shared" si="18"/>
        <v>47299</v>
      </c>
      <c r="Z91" s="18">
        <f t="shared" si="18"/>
        <v>-0.137774241986069</v>
      </c>
      <c r="AA91" s="18">
        <f t="shared" si="18"/>
        <v>-0.105981617688619</v>
      </c>
      <c r="AB91" s="18">
        <f t="shared" si="18"/>
        <v>0.39375848996159801</v>
      </c>
      <c r="AC91" s="18">
        <f t="shared" si="19"/>
        <v>-0.44995615255956101</v>
      </c>
      <c r="AD91" s="18">
        <f t="shared" si="20"/>
        <v>-3.69353207939613E-2</v>
      </c>
      <c r="AE91" s="18">
        <f t="shared" si="21"/>
        <v>8.1154605202555501E-3</v>
      </c>
      <c r="AF91" s="18">
        <f t="shared" si="22"/>
        <v>-1.50048985269599E-14</v>
      </c>
      <c r="AG91" s="18">
        <f t="shared" si="22"/>
        <v>4.8088889821377901E-14</v>
      </c>
      <c r="AH91" s="18">
        <f t="shared" si="23"/>
        <v>1.0976830815380504E-2</v>
      </c>
      <c r="AI91" s="18">
        <f t="shared" si="16"/>
        <v>-0.31779655173094318</v>
      </c>
      <c r="AJ91" s="21">
        <f t="shared" si="24"/>
        <v>-0.44184069203930548</v>
      </c>
      <c r="AK91" s="21">
        <f t="shared" si="25"/>
        <v>0.25084155147901771</v>
      </c>
      <c r="AL91" s="21">
        <f t="shared" si="26"/>
        <v>-0.137774241986069</v>
      </c>
      <c r="AM91" s="21">
        <f t="shared" si="27"/>
        <v>1.0976830815380504E-2</v>
      </c>
      <c r="AN91" s="21">
        <f t="shared" si="28"/>
        <v>-0.31779655173097632</v>
      </c>
      <c r="AO91" s="23">
        <f t="shared" si="29"/>
        <v>1.1355188443090258</v>
      </c>
      <c r="AP91" s="23">
        <f t="shared" si="29"/>
        <v>-0.32892875169911734</v>
      </c>
      <c r="AQ91" s="23">
        <f t="shared" si="29"/>
        <v>0.20964281414230729</v>
      </c>
      <c r="AR91" s="23">
        <f t="shared" si="29"/>
        <v>-1.6232906752211191E-2</v>
      </c>
      <c r="AS91" s="23">
        <f t="shared" si="29"/>
        <v>1</v>
      </c>
      <c r="AT91" s="18"/>
      <c r="AU91" s="18"/>
      <c r="AV91" s="18"/>
      <c r="AW91" s="18"/>
      <c r="AX91" s="18"/>
    </row>
    <row r="92" spans="1:50">
      <c r="A92" s="1">
        <v>47391</v>
      </c>
      <c r="B92">
        <v>-0.13611860200543899</v>
      </c>
      <c r="C92">
        <v>-0.104921801512534</v>
      </c>
      <c r="D92">
        <v>0.38982053312329201</v>
      </c>
      <c r="E92">
        <v>-3.6600023868930701E-2</v>
      </c>
      <c r="F92">
        <v>-0.13224224949993099</v>
      </c>
      <c r="G92" s="16">
        <v>-1.46079760620721E-14</v>
      </c>
      <c r="H92" s="16">
        <v>4.8250580602392501E-14</v>
      </c>
      <c r="I92" s="16">
        <v>3.9736236890053602E-15</v>
      </c>
      <c r="J92" s="16">
        <v>-3.8352911294844899E-16</v>
      </c>
      <c r="K92" s="16">
        <v>-6.1384834709710498E-16</v>
      </c>
      <c r="L92" s="16">
        <v>-8.9589328098624204E-16</v>
      </c>
      <c r="M92" s="16">
        <v>-1.3452746629635501E-15</v>
      </c>
      <c r="N92" s="16">
        <v>-1.66282247187426E-15</v>
      </c>
      <c r="O92" s="16">
        <v>-1.9737939204107301E-15</v>
      </c>
      <c r="P92" s="16">
        <v>8.1408924037083299E-14</v>
      </c>
      <c r="Q92">
        <v>7.5927907866934598E-3</v>
      </c>
      <c r="R92">
        <v>0</v>
      </c>
      <c r="S92">
        <v>-0.30830284277411801</v>
      </c>
      <c r="T92">
        <v>1.0848595915041699E-2</v>
      </c>
      <c r="U92">
        <v>-0.30992359983581402</v>
      </c>
      <c r="V92">
        <f t="shared" si="17"/>
        <v>-0.30992359983581336</v>
      </c>
      <c r="Y92" s="1">
        <f t="shared" si="18"/>
        <v>47391</v>
      </c>
      <c r="Z92" s="18">
        <f t="shared" si="18"/>
        <v>-0.13611860200543899</v>
      </c>
      <c r="AA92" s="18">
        <f t="shared" si="18"/>
        <v>-0.104921801512534</v>
      </c>
      <c r="AB92" s="18">
        <f t="shared" si="18"/>
        <v>0.38982053312329201</v>
      </c>
      <c r="AC92" s="18">
        <f t="shared" si="19"/>
        <v>-0.44054509227404903</v>
      </c>
      <c r="AD92" s="18">
        <f t="shared" si="20"/>
        <v>-3.6600023868930701E-2</v>
      </c>
      <c r="AE92" s="18">
        <f t="shared" si="21"/>
        <v>7.5927907866934598E-3</v>
      </c>
      <c r="AF92" s="18">
        <f t="shared" si="22"/>
        <v>-1.46079760620721E-14</v>
      </c>
      <c r="AG92" s="18">
        <f t="shared" si="22"/>
        <v>4.8250580602392501E-14</v>
      </c>
      <c r="AH92" s="18">
        <f t="shared" si="23"/>
        <v>1.0848595915120208E-2</v>
      </c>
      <c r="AI92" s="18">
        <f t="shared" si="16"/>
        <v>-0.30992359983581336</v>
      </c>
      <c r="AJ92" s="21">
        <f t="shared" si="24"/>
        <v>-0.43295230148735558</v>
      </c>
      <c r="AK92" s="21">
        <f t="shared" si="25"/>
        <v>0.24829870774182733</v>
      </c>
      <c r="AL92" s="21">
        <f t="shared" si="26"/>
        <v>-0.13611860200543899</v>
      </c>
      <c r="AM92" s="21">
        <f t="shared" si="27"/>
        <v>1.0848595915120208E-2</v>
      </c>
      <c r="AN92" s="21">
        <f t="shared" si="28"/>
        <v>-0.30992359983584705</v>
      </c>
      <c r="AO92" s="23">
        <f t="shared" si="29"/>
        <v>1.1289781355642285</v>
      </c>
      <c r="AP92" s="23">
        <f t="shared" si="29"/>
        <v>-0.32298479287845699</v>
      </c>
      <c r="AQ92" s="23">
        <f t="shared" si="29"/>
        <v>0.21029469031232081</v>
      </c>
      <c r="AR92" s="23">
        <f t="shared" si="29"/>
        <v>-1.6288032998097092E-2</v>
      </c>
      <c r="AS92" s="23">
        <f t="shared" si="29"/>
        <v>1</v>
      </c>
      <c r="AT92" s="18"/>
      <c r="AU92" s="18"/>
      <c r="AV92" s="18"/>
      <c r="AW92" s="18"/>
      <c r="AX92" s="18"/>
    </row>
    <row r="93" spans="1:50">
      <c r="A93" s="1">
        <v>47483</v>
      </c>
      <c r="B93">
        <v>-0.13448390854536399</v>
      </c>
      <c r="C93">
        <v>-0.10387258349782499</v>
      </c>
      <c r="D93">
        <v>0.38592206870296702</v>
      </c>
      <c r="E93">
        <v>-3.6214677539554298E-2</v>
      </c>
      <c r="F93">
        <v>-0.12602304979927101</v>
      </c>
      <c r="G93" s="16">
        <v>-1.42156187264257E-14</v>
      </c>
      <c r="H93" s="16">
        <v>4.8398190950742501E-14</v>
      </c>
      <c r="I93" s="16">
        <v>3.9059071311503802E-15</v>
      </c>
      <c r="J93" s="16">
        <v>-3.8066378635216702E-16</v>
      </c>
      <c r="K93" s="16">
        <v>-6.0785452261952E-16</v>
      </c>
      <c r="L93" s="16">
        <v>-8.8649363085749E-16</v>
      </c>
      <c r="M93" s="16">
        <v>-1.3309138552349299E-15</v>
      </c>
      <c r="N93" s="16">
        <v>-1.6447976607048201E-15</v>
      </c>
      <c r="O93" s="16">
        <v>-1.9521347440119801E-15</v>
      </c>
      <c r="P93" s="16">
        <v>8.11054009996998E-14</v>
      </c>
      <c r="Q93">
        <v>7.1210275652532299E-3</v>
      </c>
      <c r="R93">
        <v>0</v>
      </c>
      <c r="S93">
        <v>-0.30536436276031598</v>
      </c>
      <c r="T93">
        <v>1.07219390244261E-2</v>
      </c>
      <c r="U93">
        <v>-0.302193546849572</v>
      </c>
      <c r="V93">
        <f t="shared" si="17"/>
        <v>-0.3021935468495715</v>
      </c>
      <c r="Y93" s="1">
        <f t="shared" si="18"/>
        <v>47483</v>
      </c>
      <c r="Z93" s="18">
        <f t="shared" si="18"/>
        <v>-0.13448390854536399</v>
      </c>
      <c r="AA93" s="18">
        <f t="shared" si="18"/>
        <v>-0.10387258349782499</v>
      </c>
      <c r="AB93" s="18">
        <f t="shared" si="18"/>
        <v>0.38592206870296702</v>
      </c>
      <c r="AC93" s="18">
        <f t="shared" si="19"/>
        <v>-0.43138741255958701</v>
      </c>
      <c r="AD93" s="18">
        <f t="shared" si="20"/>
        <v>-3.6214677539554298E-2</v>
      </c>
      <c r="AE93" s="18">
        <f t="shared" si="21"/>
        <v>7.1210275652532299E-3</v>
      </c>
      <c r="AF93" s="18">
        <f t="shared" si="22"/>
        <v>-1.42156187264257E-14</v>
      </c>
      <c r="AG93" s="18">
        <f t="shared" si="22"/>
        <v>4.8398190950742501E-14</v>
      </c>
      <c r="AH93" s="18">
        <f t="shared" si="23"/>
        <v>1.0721939024504312E-2</v>
      </c>
      <c r="AI93" s="18">
        <f t="shared" si="16"/>
        <v>-0.30219354684957156</v>
      </c>
      <c r="AJ93" s="21">
        <f t="shared" si="24"/>
        <v>-0.42426638499433378</v>
      </c>
      <c r="AK93" s="21">
        <f t="shared" si="25"/>
        <v>0.24583480766558777</v>
      </c>
      <c r="AL93" s="21">
        <f t="shared" si="26"/>
        <v>-0.13448390854536399</v>
      </c>
      <c r="AM93" s="21">
        <f t="shared" si="27"/>
        <v>1.0721939024504312E-2</v>
      </c>
      <c r="AN93" s="21">
        <f t="shared" si="28"/>
        <v>-0.3021935468496057</v>
      </c>
      <c r="AO93" s="23">
        <f t="shared" si="29"/>
        <v>1.1236554922044888</v>
      </c>
      <c r="AP93" s="23">
        <f t="shared" si="29"/>
        <v>-0.31874297377068866</v>
      </c>
      <c r="AQ93" s="23">
        <f t="shared" si="29"/>
        <v>0.21147247800041907</v>
      </c>
      <c r="AR93" s="23">
        <f t="shared" si="29"/>
        <v>-1.6384996434220006E-2</v>
      </c>
      <c r="AS93" s="23">
        <f t="shared" si="29"/>
        <v>1</v>
      </c>
      <c r="AT93" s="18"/>
      <c r="AU93" s="18"/>
      <c r="AV93" s="18"/>
      <c r="AW93" s="18"/>
      <c r="AX93" s="18"/>
    </row>
    <row r="94" spans="1:50">
      <c r="A94" s="1">
        <v>47573</v>
      </c>
      <c r="B94">
        <v>-0.13286996487257799</v>
      </c>
      <c r="C94">
        <v>-0.10283385766306199</v>
      </c>
      <c r="D94">
        <v>0.38206266753684398</v>
      </c>
      <c r="E94">
        <v>-3.5786993178565797E-2</v>
      </c>
      <c r="F94">
        <v>-0.12003218299916001</v>
      </c>
      <c r="G94" s="16">
        <v>-1.3828376040621801E-14</v>
      </c>
      <c r="H94" s="16">
        <v>4.8531971834810003E-14</v>
      </c>
      <c r="I94" s="16">
        <v>3.84082750140447E-15</v>
      </c>
      <c r="J94" s="16">
        <v>-3.7763321752435302E-16</v>
      </c>
      <c r="K94" s="16">
        <v>-6.0182258207469E-16</v>
      </c>
      <c r="L94" s="16">
        <v>-8.7715398739234399E-16</v>
      </c>
      <c r="M94" s="16">
        <v>-1.31671731917168E-15</v>
      </c>
      <c r="N94" s="16">
        <v>-1.62701568533098E-15</v>
      </c>
      <c r="O94" s="16">
        <v>-1.93078994731476E-15</v>
      </c>
      <c r="P94" s="16">
        <v>8.0798321335612403E-14</v>
      </c>
      <c r="Q94">
        <v>6.6945619152742799E-3</v>
      </c>
      <c r="R94">
        <v>0</v>
      </c>
      <c r="S94">
        <v>-0.302451648638771</v>
      </c>
      <c r="T94">
        <v>1.05968393169958E-2</v>
      </c>
      <c r="U94">
        <v>-0.29462057858291002</v>
      </c>
      <c r="V94">
        <f t="shared" si="17"/>
        <v>-0.29462057858291013</v>
      </c>
      <c r="Y94" s="1">
        <f t="shared" si="18"/>
        <v>47573</v>
      </c>
      <c r="Z94" s="18">
        <f t="shared" si="18"/>
        <v>-0.13286996487257799</v>
      </c>
      <c r="AA94" s="18">
        <f t="shared" si="18"/>
        <v>-0.10283385766306199</v>
      </c>
      <c r="AB94" s="18">
        <f t="shared" si="18"/>
        <v>0.38206266753684398</v>
      </c>
      <c r="AC94" s="18">
        <f t="shared" si="19"/>
        <v>-0.42248383163793102</v>
      </c>
      <c r="AD94" s="18">
        <f t="shared" si="20"/>
        <v>-3.5786993178565797E-2</v>
      </c>
      <c r="AE94" s="18">
        <f t="shared" si="21"/>
        <v>6.6945619152742799E-3</v>
      </c>
      <c r="AF94" s="18">
        <f t="shared" si="22"/>
        <v>-1.3828376040621801E-14</v>
      </c>
      <c r="AG94" s="18">
        <f t="shared" si="22"/>
        <v>4.8531971834810003E-14</v>
      </c>
      <c r="AH94" s="18">
        <f t="shared" si="23"/>
        <v>1.0596839317073706E-2</v>
      </c>
      <c r="AI94" s="18">
        <f t="shared" si="16"/>
        <v>-0.29462057858291013</v>
      </c>
      <c r="AJ94" s="21">
        <f t="shared" si="24"/>
        <v>-0.41578926972265673</v>
      </c>
      <c r="AK94" s="21">
        <f t="shared" si="25"/>
        <v>0.24344181669521617</v>
      </c>
      <c r="AL94" s="21">
        <f t="shared" si="26"/>
        <v>-0.13286996487257799</v>
      </c>
      <c r="AM94" s="21">
        <f t="shared" si="27"/>
        <v>1.0596839317073706E-2</v>
      </c>
      <c r="AN94" s="21">
        <f t="shared" si="28"/>
        <v>-0.29462057858294483</v>
      </c>
      <c r="AO94" s="23">
        <f t="shared" si="29"/>
        <v>1.1193913632249828</v>
      </c>
      <c r="AP94" s="23">
        <f t="shared" si="29"/>
        <v>-0.31599115249253973</v>
      </c>
      <c r="AQ94" s="23">
        <f t="shared" si="29"/>
        <v>0.21311903284887679</v>
      </c>
      <c r="AR94" s="23">
        <f t="shared" si="29"/>
        <v>-1.6519243581323669E-2</v>
      </c>
      <c r="AS94" s="23">
        <f t="shared" si="29"/>
        <v>1</v>
      </c>
      <c r="AT94" s="18"/>
      <c r="AU94" s="18"/>
      <c r="AV94" s="18"/>
      <c r="AW94" s="18"/>
      <c r="AX94" s="18"/>
    </row>
    <row r="95" spans="1:50">
      <c r="A95" s="1">
        <v>47664</v>
      </c>
      <c r="B95">
        <v>-0.131276560029635</v>
      </c>
      <c r="C95">
        <v>-0.10180551908654401</v>
      </c>
      <c r="D95">
        <v>0.378241915141389</v>
      </c>
      <c r="E95">
        <v>-3.5323787374153898E-2</v>
      </c>
      <c r="F95">
        <v>-0.114269037326671</v>
      </c>
      <c r="G95" s="16">
        <v>-1.34467464718716E-14</v>
      </c>
      <c r="H95" s="16">
        <v>4.86521819175372E-14</v>
      </c>
      <c r="I95" s="16">
        <v>3.7782520118941898E-15</v>
      </c>
      <c r="J95" s="16">
        <v>-3.7445353633023598E-16</v>
      </c>
      <c r="K95" s="16">
        <v>-5.9576237330195305E-16</v>
      </c>
      <c r="L95" s="16">
        <v>-8.6787995818999703E-16</v>
      </c>
      <c r="M95" s="16">
        <v>-1.3026863320424799E-15</v>
      </c>
      <c r="N95" s="16">
        <v>-1.6094752576426999E-15</v>
      </c>
      <c r="O95" s="16">
        <v>-1.90975634802281E-15</v>
      </c>
      <c r="P95" s="16">
        <v>8.0487793186059906E-14</v>
      </c>
      <c r="Q95">
        <v>6.3084087485552297E-3</v>
      </c>
      <c r="R95">
        <v>0</v>
      </c>
      <c r="S95">
        <v>-0.29956455096773998</v>
      </c>
      <c r="T95">
        <v>1.0473276259314501E-2</v>
      </c>
      <c r="U95">
        <v>-0.28721585463537103</v>
      </c>
      <c r="V95">
        <f t="shared" si="17"/>
        <v>-0.28721585463537236</v>
      </c>
      <c r="Y95" s="1">
        <f t="shared" si="18"/>
        <v>47664</v>
      </c>
      <c r="Z95" s="18">
        <f t="shared" si="18"/>
        <v>-0.131276560029635</v>
      </c>
      <c r="AA95" s="18">
        <f t="shared" si="18"/>
        <v>-0.10180551908654401</v>
      </c>
      <c r="AB95" s="18">
        <f t="shared" si="18"/>
        <v>0.378241915141389</v>
      </c>
      <c r="AC95" s="18">
        <f t="shared" si="19"/>
        <v>-0.41383358829441097</v>
      </c>
      <c r="AD95" s="18">
        <f t="shared" si="20"/>
        <v>-3.5323787374153898E-2</v>
      </c>
      <c r="AE95" s="18">
        <f t="shared" si="21"/>
        <v>6.3084087485552297E-3</v>
      </c>
      <c r="AF95" s="18">
        <f t="shared" si="22"/>
        <v>-1.34467464718716E-14</v>
      </c>
      <c r="AG95" s="18">
        <f t="shared" si="22"/>
        <v>4.86521819175372E-14</v>
      </c>
      <c r="AH95" s="18">
        <f t="shared" si="23"/>
        <v>1.0473276259392107E-2</v>
      </c>
      <c r="AI95" s="18">
        <f t="shared" si="16"/>
        <v>-0.28721585463537236</v>
      </c>
      <c r="AJ95" s="21">
        <f t="shared" si="24"/>
        <v>-0.40752517954585576</v>
      </c>
      <c r="AK95" s="21">
        <f t="shared" si="25"/>
        <v>0.24111260868069109</v>
      </c>
      <c r="AL95" s="21">
        <f t="shared" si="26"/>
        <v>-0.131276560029635</v>
      </c>
      <c r="AM95" s="21">
        <f t="shared" si="27"/>
        <v>1.0473276259392107E-2</v>
      </c>
      <c r="AN95" s="21">
        <f t="shared" si="28"/>
        <v>-0.28721585463540755</v>
      </c>
      <c r="AO95" s="23">
        <f t="shared" si="29"/>
        <v>1.1160564843946015</v>
      </c>
      <c r="AP95" s="23">
        <f t="shared" si="29"/>
        <v>-0.31455703562044918</v>
      </c>
      <c r="AQ95" s="23">
        <f t="shared" si="29"/>
        <v>0.21518760918466573</v>
      </c>
      <c r="AR95" s="23">
        <f t="shared" si="29"/>
        <v>-1.6687057958817614E-2</v>
      </c>
      <c r="AS95" s="23">
        <f t="shared" si="29"/>
        <v>1</v>
      </c>
      <c r="AT95" s="18"/>
      <c r="AU95" s="18"/>
      <c r="AV95" s="18"/>
      <c r="AW95" s="18"/>
      <c r="AX95" s="18"/>
    </row>
    <row r="96" spans="1:50">
      <c r="A96" s="1">
        <v>47756</v>
      </c>
      <c r="B96">
        <v>-0.12970347199997501</v>
      </c>
      <c r="C96">
        <v>-0.10078746389573701</v>
      </c>
      <c r="D96">
        <v>0.37445940841451197</v>
      </c>
      <c r="E96">
        <v>-3.4831075809056103E-2</v>
      </c>
      <c r="F96">
        <v>-0.108731751535087</v>
      </c>
      <c r="G96" s="16">
        <v>-1.3071175910384E-14</v>
      </c>
      <c r="H96" s="16">
        <v>4.8759087233504203E-14</v>
      </c>
      <c r="I96" s="16">
        <v>3.7180413319969199E-15</v>
      </c>
      <c r="J96" s="16">
        <v>-3.7114133018211501E-16</v>
      </c>
      <c r="K96" s="16">
        <v>-5.8968365159776596E-16</v>
      </c>
      <c r="L96" s="16">
        <v>-8.58676698947159E-16</v>
      </c>
      <c r="M96" s="16">
        <v>-1.28882151592473E-15</v>
      </c>
      <c r="N96" s="16">
        <v>-1.59217416801113E-15</v>
      </c>
      <c r="O96" s="16">
        <v>-1.8890295912855E-15</v>
      </c>
      <c r="P96" s="16">
        <v>8.01739281754903E-14</v>
      </c>
      <c r="Q96">
        <v>5.9581396996933001E-3</v>
      </c>
      <c r="R96">
        <v>0</v>
      </c>
      <c r="S96">
        <v>-0.29670291660435</v>
      </c>
      <c r="T96">
        <v>1.03512296067509E-2</v>
      </c>
      <c r="U96">
        <v>-0.27998790212313501</v>
      </c>
      <c r="V96">
        <f t="shared" si="17"/>
        <v>-0.27998790212313596</v>
      </c>
      <c r="Y96" s="1">
        <f t="shared" si="18"/>
        <v>47756</v>
      </c>
      <c r="Z96" s="18">
        <f t="shared" si="18"/>
        <v>-0.12970347199997501</v>
      </c>
      <c r="AA96" s="18">
        <f t="shared" si="18"/>
        <v>-0.10078746389573701</v>
      </c>
      <c r="AB96" s="18">
        <f t="shared" si="18"/>
        <v>0.37445940841451197</v>
      </c>
      <c r="AC96" s="18">
        <f t="shared" si="19"/>
        <v>-0.40543466813943702</v>
      </c>
      <c r="AD96" s="18">
        <f t="shared" si="20"/>
        <v>-3.4831075809056103E-2</v>
      </c>
      <c r="AE96" s="18">
        <f t="shared" si="21"/>
        <v>5.9581396996933001E-3</v>
      </c>
      <c r="AF96" s="18">
        <f t="shared" si="22"/>
        <v>-1.3071175910384E-14</v>
      </c>
      <c r="AG96" s="18">
        <f t="shared" si="22"/>
        <v>4.8759087233504203E-14</v>
      </c>
      <c r="AH96" s="18">
        <f t="shared" si="23"/>
        <v>1.0351229606828201E-2</v>
      </c>
      <c r="AI96" s="18">
        <f t="shared" si="16"/>
        <v>-0.27998790212313596</v>
      </c>
      <c r="AJ96" s="21">
        <f t="shared" si="24"/>
        <v>-0.39947652843974374</v>
      </c>
      <c r="AK96" s="21">
        <f t="shared" si="25"/>
        <v>0.23884086870971888</v>
      </c>
      <c r="AL96" s="21">
        <f t="shared" si="26"/>
        <v>-0.12970347199997501</v>
      </c>
      <c r="AM96" s="21">
        <f t="shared" si="27"/>
        <v>1.0351229606828201E-2</v>
      </c>
      <c r="AN96" s="21">
        <f t="shared" si="28"/>
        <v>-0.27998790212317165</v>
      </c>
      <c r="AO96" s="23">
        <f t="shared" si="29"/>
        <v>1.1135451004259915</v>
      </c>
      <c r="AP96" s="23">
        <f t="shared" si="29"/>
        <v>-0.31429923856396114</v>
      </c>
      <c r="AQ96" s="23">
        <f t="shared" si="29"/>
        <v>0.21763950814521557</v>
      </c>
      <c r="AR96" s="23">
        <f t="shared" si="29"/>
        <v>-1.6885370007245982E-2</v>
      </c>
      <c r="AS96" s="23">
        <f t="shared" si="29"/>
        <v>1</v>
      </c>
      <c r="AT96" s="18"/>
      <c r="AU96" s="18"/>
      <c r="AV96" s="18"/>
      <c r="AW96" s="18"/>
      <c r="AX96" s="18"/>
    </row>
    <row r="97" spans="1:50">
      <c r="A97" s="1">
        <v>47848</v>
      </c>
      <c r="B97">
        <v>-0.12815047030029</v>
      </c>
      <c r="C97">
        <v>-9.9779589256809895E-2</v>
      </c>
      <c r="D97">
        <v>0.37071475332609999</v>
      </c>
      <c r="E97">
        <v>-3.4314158588553703E-2</v>
      </c>
      <c r="F97">
        <v>-0.10341741573586</v>
      </c>
      <c r="G97" s="16">
        <v>-1.27020571344359E-14</v>
      </c>
      <c r="H97" s="16">
        <v>4.8852960663135099E-14</v>
      </c>
      <c r="I97" s="16">
        <v>3.66005318929157E-15</v>
      </c>
      <c r="J97" s="16">
        <v>-3.6771323105781699E-16</v>
      </c>
      <c r="K97" s="16">
        <v>-5.8359589312992003E-16</v>
      </c>
      <c r="L97" s="16">
        <v>-8.4954887234550502E-16</v>
      </c>
      <c r="M97" s="16">
        <v>-1.2751229086577099E-15</v>
      </c>
      <c r="N97" s="16">
        <v>-1.57510944884862E-15</v>
      </c>
      <c r="O97" s="16">
        <v>-1.8686043895433801E-15</v>
      </c>
      <c r="P97" s="16">
        <v>7.9856840613880703E-14</v>
      </c>
      <c r="Q97">
        <v>5.6398226624728397E-3</v>
      </c>
      <c r="R97">
        <v>0</v>
      </c>
      <c r="S97">
        <v>-0.29386658917351</v>
      </c>
      <c r="T97">
        <v>1.0230679399317599E-2</v>
      </c>
      <c r="U97">
        <v>-0.27294296766701898</v>
      </c>
      <c r="V97">
        <f t="shared" si="17"/>
        <v>-0.27294296766702003</v>
      </c>
      <c r="Y97" s="1">
        <f t="shared" si="18"/>
        <v>47848</v>
      </c>
      <c r="Z97" s="18">
        <f t="shared" si="18"/>
        <v>-0.12815047030029</v>
      </c>
      <c r="AA97" s="18">
        <f t="shared" si="18"/>
        <v>-9.9779589256809895E-2</v>
      </c>
      <c r="AB97" s="18">
        <f t="shared" si="18"/>
        <v>0.37071475332609999</v>
      </c>
      <c r="AC97" s="18">
        <f t="shared" si="19"/>
        <v>-0.39728400490936999</v>
      </c>
      <c r="AD97" s="18">
        <f t="shared" si="20"/>
        <v>-3.4314158588553703E-2</v>
      </c>
      <c r="AE97" s="18">
        <f t="shared" si="21"/>
        <v>5.6398226624728397E-3</v>
      </c>
      <c r="AF97" s="18">
        <f t="shared" si="22"/>
        <v>-1.27020571344359E-14</v>
      </c>
      <c r="AG97" s="18">
        <f t="shared" si="22"/>
        <v>4.8852960663135099E-14</v>
      </c>
      <c r="AH97" s="18">
        <f t="shared" si="23"/>
        <v>1.0230679399394597E-2</v>
      </c>
      <c r="AI97" s="18">
        <f t="shared" si="16"/>
        <v>-0.27294296766702003</v>
      </c>
      <c r="AJ97" s="21">
        <f t="shared" si="24"/>
        <v>-0.39164418224689718</v>
      </c>
      <c r="AK97" s="21">
        <f t="shared" si="25"/>
        <v>0.23662100548073639</v>
      </c>
      <c r="AL97" s="21">
        <f t="shared" si="26"/>
        <v>-0.12815047030029</v>
      </c>
      <c r="AM97" s="21">
        <f t="shared" si="27"/>
        <v>1.0230679399394597E-2</v>
      </c>
      <c r="AN97" s="21">
        <f t="shared" si="28"/>
        <v>-0.27294296766705617</v>
      </c>
      <c r="AO97" s="23">
        <f t="shared" si="29"/>
        <v>1.1117699166168329</v>
      </c>
      <c r="AP97" s="23">
        <f t="shared" si="29"/>
        <v>-0.31510062198740491</v>
      </c>
      <c r="AQ97" s="23">
        <f t="shared" si="29"/>
        <v>0.22044232055798499</v>
      </c>
      <c r="AR97" s="23">
        <f t="shared" si="29"/>
        <v>-1.7111615187414275E-2</v>
      </c>
      <c r="AS97" s="23">
        <f t="shared" si="29"/>
        <v>1</v>
      </c>
      <c r="AT97" s="18"/>
      <c r="AU97" s="18"/>
      <c r="AV97" s="18"/>
      <c r="AW97" s="18"/>
      <c r="AX97" s="18"/>
    </row>
    <row r="98" spans="1:50">
      <c r="A98" s="1">
        <v>47938</v>
      </c>
      <c r="B98">
        <v>-0.12661731810605401</v>
      </c>
      <c r="C98">
        <v>-9.8781793364257395E-2</v>
      </c>
      <c r="D98">
        <v>0.36700756329782402</v>
      </c>
      <c r="E98">
        <v>-3.3777697517563897E-2</v>
      </c>
      <c r="F98">
        <v>-9.8322249261811906E-2</v>
      </c>
      <c r="G98" s="16">
        <v>-1.23397301484635E-14</v>
      </c>
      <c r="H98" s="16">
        <v>4.8934081255349999E-14</v>
      </c>
      <c r="I98" s="16">
        <v>3.6041453137101596E-15</v>
      </c>
      <c r="J98" s="16">
        <v>-3.64185585374514E-16</v>
      </c>
      <c r="K98" s="16">
        <v>-5.7750815257212302E-16</v>
      </c>
      <c r="L98" s="16">
        <v>-8.4050062674959797E-16</v>
      </c>
      <c r="M98" s="16">
        <v>-1.26159003446519E-15</v>
      </c>
      <c r="N98" s="16">
        <v>-1.5582775234553601E-15</v>
      </c>
      <c r="O98" s="16">
        <v>-1.84847473657024E-15</v>
      </c>
      <c r="P98" s="16">
        <v>7.9536646761290702E-14</v>
      </c>
      <c r="Q98">
        <v>5.3499674545994099E-3</v>
      </c>
      <c r="R98">
        <v>0</v>
      </c>
      <c r="S98">
        <v>-0.291055409485656</v>
      </c>
      <c r="T98">
        <v>1.01116059575658E-2</v>
      </c>
      <c r="U98">
        <v>-0.26608533102523901</v>
      </c>
      <c r="V98">
        <f t="shared" si="17"/>
        <v>-0.26608533102524068</v>
      </c>
      <c r="Y98" s="1">
        <f t="shared" si="18"/>
        <v>47938</v>
      </c>
      <c r="Z98" s="18">
        <f t="shared" si="18"/>
        <v>-0.12661731810605401</v>
      </c>
      <c r="AA98" s="18">
        <f t="shared" si="18"/>
        <v>-9.8781793364257395E-2</v>
      </c>
      <c r="AB98" s="18">
        <f t="shared" si="18"/>
        <v>0.36700756329782402</v>
      </c>
      <c r="AC98" s="18">
        <f t="shared" si="19"/>
        <v>-0.38937765874746788</v>
      </c>
      <c r="AD98" s="18">
        <f t="shared" si="20"/>
        <v>-3.3777697517563897E-2</v>
      </c>
      <c r="AE98" s="18">
        <f t="shared" si="21"/>
        <v>5.3499674545994099E-3</v>
      </c>
      <c r="AF98" s="18">
        <f t="shared" si="22"/>
        <v>-1.23397301484635E-14</v>
      </c>
      <c r="AG98" s="18">
        <f t="shared" si="22"/>
        <v>4.8934081255349999E-14</v>
      </c>
      <c r="AH98" s="18">
        <f t="shared" si="23"/>
        <v>1.0111605957642491E-2</v>
      </c>
      <c r="AI98" s="18">
        <f t="shared" si="16"/>
        <v>-0.26608533102524057</v>
      </c>
      <c r="AJ98" s="21">
        <f t="shared" si="24"/>
        <v>-0.38402769129286846</v>
      </c>
      <c r="AK98" s="21">
        <f t="shared" si="25"/>
        <v>0.23444807241600271</v>
      </c>
      <c r="AL98" s="21">
        <f t="shared" si="26"/>
        <v>-0.12661731810605401</v>
      </c>
      <c r="AM98" s="21">
        <f t="shared" si="27"/>
        <v>1.0111605957642491E-2</v>
      </c>
      <c r="AN98" s="21">
        <f t="shared" si="28"/>
        <v>-0.26608533102527726</v>
      </c>
      <c r="AO98" s="23">
        <f t="shared" si="29"/>
        <v>1.1106582853379297</v>
      </c>
      <c r="AP98" s="23">
        <f t="shared" si="29"/>
        <v>-0.31686325453516712</v>
      </c>
      <c r="AQ98" s="23">
        <f t="shared" si="29"/>
        <v>0.22356859576016996</v>
      </c>
      <c r="AR98" s="23">
        <f t="shared" si="29"/>
        <v>-1.7363626562928811E-2</v>
      </c>
      <c r="AS98" s="23">
        <f t="shared" si="29"/>
        <v>1</v>
      </c>
      <c r="AT98" s="18"/>
      <c r="AU98" s="18"/>
      <c r="AV98" s="18"/>
      <c r="AW98" s="18"/>
      <c r="AX98" s="18"/>
    </row>
    <row r="99" spans="1:50">
      <c r="A99" s="1">
        <v>48029</v>
      </c>
      <c r="B99">
        <v>-0.12510377399591399</v>
      </c>
      <c r="C99">
        <v>-9.7793975430623001E-2</v>
      </c>
      <c r="D99">
        <v>0.363337458063207</v>
      </c>
      <c r="E99">
        <v>-3.32257858700412E-2</v>
      </c>
      <c r="F99">
        <v>-9.3441757504818396E-2</v>
      </c>
      <c r="G99" s="16">
        <v>-1.19844832721422E-14</v>
      </c>
      <c r="H99" s="16">
        <v>4.9002733443124602E-14</v>
      </c>
      <c r="I99" s="16">
        <v>3.55017779592113E-15</v>
      </c>
      <c r="J99" s="16">
        <v>-3.6057419661509399E-16</v>
      </c>
      <c r="K99" s="16">
        <v>-5.7142895868575397E-16</v>
      </c>
      <c r="L99" s="16">
        <v>-8.3153559077769803E-16</v>
      </c>
      <c r="M99" s="16">
        <v>-1.2482219724100701E-15</v>
      </c>
      <c r="N99" s="16">
        <v>-1.54167433946572E-15</v>
      </c>
      <c r="O99" s="16">
        <v>-1.8286340957751501E-15</v>
      </c>
      <c r="P99" s="16">
        <v>7.9213464156373504E-14</v>
      </c>
      <c r="Q99">
        <v>5.0854770867940196E-3</v>
      </c>
      <c r="R99">
        <v>0</v>
      </c>
      <c r="S99">
        <v>-0.28826921590919602</v>
      </c>
      <c r="T99">
        <v>9.9939898785355794E-3</v>
      </c>
      <c r="U99">
        <v>-0.25941758368194101</v>
      </c>
      <c r="V99">
        <f t="shared" si="17"/>
        <v>-0.25941758368194262</v>
      </c>
      <c r="Y99" s="1">
        <f t="shared" ref="Y99:AB132" si="30">+A99</f>
        <v>48029</v>
      </c>
      <c r="Z99" s="18">
        <f t="shared" si="30"/>
        <v>-0.12510377399591399</v>
      </c>
      <c r="AA99" s="18">
        <f t="shared" si="30"/>
        <v>-9.7793975430623001E-2</v>
      </c>
      <c r="AB99" s="18">
        <f t="shared" si="30"/>
        <v>0.363337458063207</v>
      </c>
      <c r="AC99" s="18">
        <f t="shared" si="19"/>
        <v>-0.38171097341401439</v>
      </c>
      <c r="AD99" s="18">
        <f t="shared" si="20"/>
        <v>-3.32257858700412E-2</v>
      </c>
      <c r="AE99" s="18">
        <f t="shared" si="21"/>
        <v>5.0854770867940196E-3</v>
      </c>
      <c r="AF99" s="18">
        <f t="shared" si="22"/>
        <v>-1.19844832721422E-14</v>
      </c>
      <c r="AG99" s="18">
        <f t="shared" si="22"/>
        <v>4.9002733443124602E-14</v>
      </c>
      <c r="AH99" s="18">
        <f t="shared" si="23"/>
        <v>9.993989878611961E-3</v>
      </c>
      <c r="AI99" s="18">
        <f t="shared" si="16"/>
        <v>-0.25941758368194262</v>
      </c>
      <c r="AJ99" s="21">
        <f t="shared" si="24"/>
        <v>-0.37662549632722037</v>
      </c>
      <c r="AK99" s="21">
        <f t="shared" si="25"/>
        <v>0.23231769676254277</v>
      </c>
      <c r="AL99" s="21">
        <f t="shared" si="26"/>
        <v>-0.12510377399591399</v>
      </c>
      <c r="AM99" s="21">
        <f t="shared" si="27"/>
        <v>9.993989878611961E-3</v>
      </c>
      <c r="AN99" s="21">
        <f t="shared" si="28"/>
        <v>-0.25941758368197965</v>
      </c>
      <c r="AO99" s="23">
        <f t="shared" si="29"/>
        <v>1.1101492879883548</v>
      </c>
      <c r="AP99" s="23">
        <f t="shared" si="29"/>
        <v>-0.31950455585294268</v>
      </c>
      <c r="AQ99" s="23">
        <f t="shared" si="29"/>
        <v>0.22699482032135196</v>
      </c>
      <c r="AR99" s="23">
        <f t="shared" si="29"/>
        <v>-1.7639552456761378E-2</v>
      </c>
      <c r="AS99" s="23">
        <f t="shared" si="29"/>
        <v>1</v>
      </c>
      <c r="AT99" s="18"/>
      <c r="AU99" s="18"/>
      <c r="AV99" s="18"/>
      <c r="AW99" s="18"/>
      <c r="AX99" s="18"/>
    </row>
    <row r="100" spans="1:50">
      <c r="A100" s="1">
        <v>48121</v>
      </c>
      <c r="B100">
        <v>-0.12360959338437801</v>
      </c>
      <c r="C100">
        <v>-9.6816035676320994E-2</v>
      </c>
      <c r="D100">
        <v>0.35970406286234402</v>
      </c>
      <c r="E100">
        <v>-3.2662011211345397E-2</v>
      </c>
      <c r="F100">
        <v>-8.8770869629591007E-2</v>
      </c>
      <c r="G100" s="16">
        <v>-1.16365548578726E-14</v>
      </c>
      <c r="H100" s="16">
        <v>4.90592061898671E-14</v>
      </c>
      <c r="I100" s="16">
        <v>3.4980149304688501E-15</v>
      </c>
      <c r="J100" s="16">
        <v>-3.56894131004184E-16</v>
      </c>
      <c r="K100" s="16">
        <v>-5.6536624204175104E-16</v>
      </c>
      <c r="L100" s="16">
        <v>-8.2265688034036697E-16</v>
      </c>
      <c r="M100" s="16">
        <v>-1.2350174213854001E-15</v>
      </c>
      <c r="N100" s="16">
        <v>-1.5252954868584301E-15</v>
      </c>
      <c r="O100" s="16">
        <v>-1.8090755636036699E-15</v>
      </c>
      <c r="P100" s="16">
        <v>7.8887411009063303E-14</v>
      </c>
      <c r="Q100">
        <v>4.8436041343351199E-3</v>
      </c>
      <c r="R100">
        <v>0</v>
      </c>
      <c r="S100">
        <v>-0.28550784470283203</v>
      </c>
      <c r="T100">
        <v>9.8778120317611195E-3</v>
      </c>
      <c r="U100">
        <v>-0.25294087557591199</v>
      </c>
      <c r="V100">
        <f t="shared" si="17"/>
        <v>-0.25294087557591366</v>
      </c>
      <c r="Y100" s="1">
        <f t="shared" si="30"/>
        <v>48121</v>
      </c>
      <c r="Z100" s="18">
        <f t="shared" si="30"/>
        <v>-0.12360959338437801</v>
      </c>
      <c r="AA100" s="18">
        <f t="shared" si="30"/>
        <v>-9.6816035676320994E-2</v>
      </c>
      <c r="AB100" s="18">
        <f t="shared" si="30"/>
        <v>0.35970406286234402</v>
      </c>
      <c r="AC100" s="18">
        <f t="shared" si="19"/>
        <v>-0.37427871433242305</v>
      </c>
      <c r="AD100" s="18">
        <f t="shared" si="20"/>
        <v>-3.2662011211345397E-2</v>
      </c>
      <c r="AE100" s="18">
        <f t="shared" si="21"/>
        <v>4.8436041343351199E-3</v>
      </c>
      <c r="AF100" s="18">
        <f t="shared" si="22"/>
        <v>-1.16365548578726E-14</v>
      </c>
      <c r="AG100" s="18">
        <f t="shared" si="22"/>
        <v>4.90592061898671E-14</v>
      </c>
      <c r="AH100" s="18">
        <f t="shared" si="23"/>
        <v>9.8778120318371888E-3</v>
      </c>
      <c r="AI100" s="18">
        <f t="shared" si="16"/>
        <v>-0.25294087557591372</v>
      </c>
      <c r="AJ100" s="21">
        <f t="shared" si="24"/>
        <v>-0.36943511019808795</v>
      </c>
      <c r="AK100" s="21">
        <f t="shared" si="25"/>
        <v>0.23022601597467759</v>
      </c>
      <c r="AL100" s="21">
        <f t="shared" si="26"/>
        <v>-0.12360959338437801</v>
      </c>
      <c r="AM100" s="21">
        <f t="shared" si="27"/>
        <v>9.8778120318371888E-3</v>
      </c>
      <c r="AN100" s="21">
        <f t="shared" si="28"/>
        <v>-0.25294087557595119</v>
      </c>
      <c r="AO100" s="23">
        <f t="shared" si="29"/>
        <v>1.1101914755799591</v>
      </c>
      <c r="AP100" s="23">
        <f t="shared" si="29"/>
        <v>-0.32295430851951734</v>
      </c>
      <c r="AQ100" s="23">
        <f t="shared" si="29"/>
        <v>0.23070062554543974</v>
      </c>
      <c r="AR100" s="23">
        <f t="shared" si="29"/>
        <v>-1.7937792605881811E-2</v>
      </c>
      <c r="AS100" s="23">
        <f t="shared" si="29"/>
        <v>1</v>
      </c>
      <c r="AT100" s="18"/>
      <c r="AU100" s="18"/>
      <c r="AV100" s="18"/>
      <c r="AW100" s="18"/>
      <c r="AX100" s="18"/>
    </row>
    <row r="101" spans="1:50">
      <c r="A101" s="1">
        <v>48213</v>
      </c>
      <c r="B101">
        <v>-0.122134529699154</v>
      </c>
      <c r="C101">
        <v>-9.5847875319560003E-2</v>
      </c>
      <c r="D101">
        <v>0.356107007869856</v>
      </c>
      <c r="E101">
        <v>-3.2089511833252003E-2</v>
      </c>
      <c r="F101">
        <v>-8.4304058988933298E-2</v>
      </c>
      <c r="G101" s="16">
        <v>-1.12961355178702E-14</v>
      </c>
      <c r="H101" s="16">
        <v>4.9103792098405298E-14</v>
      </c>
      <c r="I101" s="16">
        <v>3.4475266115867701E-15</v>
      </c>
      <c r="J101" s="16">
        <v>-3.5315957712632101E-16</v>
      </c>
      <c r="K101" s="16">
        <v>-5.5932728959529202E-16</v>
      </c>
      <c r="L101" s="16">
        <v>-8.1386711523343703E-16</v>
      </c>
      <c r="M101" s="16">
        <v>-1.22197476077702E-15</v>
      </c>
      <c r="N101" s="16">
        <v>-1.5091363009642101E-15</v>
      </c>
      <c r="O101" s="16">
        <v>-1.78979200940916E-15</v>
      </c>
      <c r="P101" s="16">
        <v>7.8558605656435898E-14</v>
      </c>
      <c r="Q101">
        <v>4.6219117365756002E-3</v>
      </c>
      <c r="R101">
        <v>0</v>
      </c>
      <c r="S101">
        <v>-0.28277113031234602</v>
      </c>
      <c r="T101">
        <v>9.7630535553305392E-3</v>
      </c>
      <c r="U101">
        <v>-0.24665513299136799</v>
      </c>
      <c r="V101">
        <f t="shared" si="17"/>
        <v>-0.24665513299136965</v>
      </c>
      <c r="Y101" s="1">
        <f t="shared" si="30"/>
        <v>48213</v>
      </c>
      <c r="Z101" s="18">
        <f t="shared" si="30"/>
        <v>-0.122134529699154</v>
      </c>
      <c r="AA101" s="18">
        <f t="shared" si="30"/>
        <v>-9.5847875319560003E-2</v>
      </c>
      <c r="AB101" s="18">
        <f t="shared" si="30"/>
        <v>0.356107007869856</v>
      </c>
      <c r="AC101" s="18">
        <f t="shared" si="19"/>
        <v>-0.3670751893012793</v>
      </c>
      <c r="AD101" s="18">
        <f t="shared" si="20"/>
        <v>-3.2089511833252003E-2</v>
      </c>
      <c r="AE101" s="18">
        <f t="shared" si="21"/>
        <v>4.6219117365756002E-3</v>
      </c>
      <c r="AF101" s="18">
        <f t="shared" si="22"/>
        <v>-1.12961355178702E-14</v>
      </c>
      <c r="AG101" s="18">
        <f t="shared" si="22"/>
        <v>4.9103792098405298E-14</v>
      </c>
      <c r="AH101" s="18">
        <f t="shared" si="23"/>
        <v>9.763053555406298E-3</v>
      </c>
      <c r="AI101" s="18">
        <f t="shared" si="16"/>
        <v>-0.24665513299136954</v>
      </c>
      <c r="AJ101" s="21">
        <f t="shared" si="24"/>
        <v>-0.36245327756470369</v>
      </c>
      <c r="AK101" s="21">
        <f t="shared" si="25"/>
        <v>0.22816962071704397</v>
      </c>
      <c r="AL101" s="21">
        <f t="shared" si="26"/>
        <v>-0.122134529699154</v>
      </c>
      <c r="AM101" s="21">
        <f t="shared" si="27"/>
        <v>9.763053555406298E-3</v>
      </c>
      <c r="AN101" s="21">
        <f t="shared" si="28"/>
        <v>-0.2466551329914074</v>
      </c>
      <c r="AO101" s="23">
        <f t="shared" si="29"/>
        <v>1.1107411001131526</v>
      </c>
      <c r="AP101" s="23">
        <f t="shared" si="29"/>
        <v>-0.32715231811912909</v>
      </c>
      <c r="AQ101" s="23">
        <f t="shared" si="29"/>
        <v>0.23466816615288746</v>
      </c>
      <c r="AR101" s="23">
        <f t="shared" si="29"/>
        <v>-1.8256948146918091E-2</v>
      </c>
      <c r="AS101" s="23">
        <f t="shared" si="29"/>
        <v>1</v>
      </c>
      <c r="AT101" s="18"/>
      <c r="AU101" s="18"/>
      <c r="AV101" s="18"/>
      <c r="AW101" s="18"/>
      <c r="AX101" s="18"/>
    </row>
    <row r="102" spans="1:50">
      <c r="A102" s="1">
        <v>48304</v>
      </c>
      <c r="B102">
        <v>-0.12067833534892999</v>
      </c>
      <c r="C102">
        <v>-9.4889396566365497E-2</v>
      </c>
      <c r="D102">
        <v>0.35254592778542099</v>
      </c>
      <c r="E102">
        <v>-3.1511027347319802E-2</v>
      </c>
      <c r="F102">
        <v>-8.0035447967136797E-2</v>
      </c>
      <c r="G102" s="16">
        <v>-1.0963370748929399E-14</v>
      </c>
      <c r="H102" s="16">
        <v>4.91367865087822E-14</v>
      </c>
      <c r="I102" s="16">
        <v>3.3985893455802699E-15</v>
      </c>
      <c r="J102" s="16">
        <v>-3.4938375109487798E-16</v>
      </c>
      <c r="K102" s="16">
        <v>-5.5331872136752895E-16</v>
      </c>
      <c r="L102" s="16">
        <v>-8.0516844281912896E-16</v>
      </c>
      <c r="M102" s="16">
        <v>-1.2090921062726801E-15</v>
      </c>
      <c r="N102" s="16">
        <v>-1.4931919512311499E-15</v>
      </c>
      <c r="O102" s="16">
        <v>-1.77077619350647E-15</v>
      </c>
      <c r="P102" s="16">
        <v>7.8227166079795304E-14</v>
      </c>
      <c r="Q102">
        <v>4.4182387805303302E-3</v>
      </c>
      <c r="R102">
        <v>0</v>
      </c>
      <c r="S102">
        <v>-0.28005890563588198</v>
      </c>
      <c r="T102">
        <v>9.6496958519994395E-3</v>
      </c>
      <c r="U102">
        <v>-0.24055925044756801</v>
      </c>
      <c r="V102">
        <f t="shared" si="17"/>
        <v>-0.24055925044756971</v>
      </c>
      <c r="Y102" s="1">
        <f t="shared" si="30"/>
        <v>48304</v>
      </c>
      <c r="Z102" s="18">
        <f t="shared" si="30"/>
        <v>-0.12067833534892999</v>
      </c>
      <c r="AA102" s="18">
        <f t="shared" si="30"/>
        <v>-9.4889396566365497E-2</v>
      </c>
      <c r="AB102" s="18">
        <f t="shared" si="30"/>
        <v>0.35254592778542099</v>
      </c>
      <c r="AC102" s="18">
        <f t="shared" si="19"/>
        <v>-0.36009435360301878</v>
      </c>
      <c r="AD102" s="18">
        <f t="shared" si="20"/>
        <v>-3.1511027347319802E-2</v>
      </c>
      <c r="AE102" s="18">
        <f t="shared" si="21"/>
        <v>4.4182387805303302E-3</v>
      </c>
      <c r="AF102" s="18">
        <f t="shared" si="22"/>
        <v>-1.0963370748929399E-14</v>
      </c>
      <c r="AG102" s="18">
        <f t="shared" si="22"/>
        <v>4.91367865087822E-14</v>
      </c>
      <c r="AH102" s="18">
        <f t="shared" si="23"/>
        <v>9.6496958520748844E-3</v>
      </c>
      <c r="AI102" s="18">
        <f t="shared" si="16"/>
        <v>-0.24055925044756968</v>
      </c>
      <c r="AJ102" s="21">
        <f t="shared" si="24"/>
        <v>-0.35567611482248845</v>
      </c>
      <c r="AK102" s="21">
        <f t="shared" si="25"/>
        <v>0.22614550387173571</v>
      </c>
      <c r="AL102" s="21">
        <f t="shared" si="26"/>
        <v>-0.12067833534892999</v>
      </c>
      <c r="AM102" s="21">
        <f t="shared" si="27"/>
        <v>9.6496958520748844E-3</v>
      </c>
      <c r="AN102" s="21">
        <f t="shared" si="28"/>
        <v>-0.24055925044760781</v>
      </c>
      <c r="AO102" s="23">
        <f t="shared" si="29"/>
        <v>1.1117607161096983</v>
      </c>
      <c r="AP102" s="23">
        <f t="shared" si="29"/>
        <v>-0.33204656270273558</v>
      </c>
      <c r="AQ102" s="23">
        <f t="shared" si="29"/>
        <v>0.23888162866674253</v>
      </c>
      <c r="AR102" s="23">
        <f t="shared" si="29"/>
        <v>-1.8595782073707309E-2</v>
      </c>
      <c r="AS102" s="23">
        <f t="shared" si="29"/>
        <v>1</v>
      </c>
      <c r="AT102" s="18"/>
      <c r="AU102" s="18"/>
      <c r="AV102" s="18"/>
      <c r="AW102" s="18"/>
      <c r="AX102" s="18"/>
    </row>
    <row r="103" spans="1:50">
      <c r="A103" s="1">
        <v>48395</v>
      </c>
      <c r="B103">
        <v>-0.11924076251886</v>
      </c>
      <c r="C103">
        <v>-9.3940502600702497E-2</v>
      </c>
      <c r="D103">
        <v>0.34902046153766197</v>
      </c>
      <c r="E103">
        <v>-3.0928943959585099E-2</v>
      </c>
      <c r="F103">
        <v>-7.5958898866019101E-2</v>
      </c>
      <c r="G103" s="16">
        <v>-1.0638363851879801E-14</v>
      </c>
      <c r="H103" s="16">
        <v>4.9158486606023E-14</v>
      </c>
      <c r="I103" s="16">
        <v>3.3510869387719001E-15</v>
      </c>
      <c r="J103" s="16">
        <v>-3.4557883966019999E-16</v>
      </c>
      <c r="K103" s="16">
        <v>-5.4734648502910202E-16</v>
      </c>
      <c r="L103" s="16">
        <v>-7.9656256673062297E-16</v>
      </c>
      <c r="M103" s="16">
        <v>-1.1963673605550901E-15</v>
      </c>
      <c r="N103" s="16">
        <v>-1.47745751672126E-15</v>
      </c>
      <c r="O103" s="16">
        <v>-1.7520208653154401E-15</v>
      </c>
      <c r="P103" s="16">
        <v>7.7893209480312104E-14</v>
      </c>
      <c r="Q103">
        <v>4.2306688566817203E-3</v>
      </c>
      <c r="R103">
        <v>0</v>
      </c>
      <c r="S103">
        <v>-0.27737100226130301</v>
      </c>
      <c r="T103">
        <v>9.5377205853575796E-3</v>
      </c>
      <c r="U103">
        <v>-0.234651259226654</v>
      </c>
      <c r="V103">
        <f t="shared" si="17"/>
        <v>-0.23465125922665478</v>
      </c>
      <c r="Y103" s="1">
        <f t="shared" si="30"/>
        <v>48395</v>
      </c>
      <c r="Z103" s="18">
        <f t="shared" si="30"/>
        <v>-0.11924076251886</v>
      </c>
      <c r="AA103" s="18">
        <f t="shared" si="30"/>
        <v>-9.3940502600702497E-2</v>
      </c>
      <c r="AB103" s="18">
        <f t="shared" si="30"/>
        <v>0.34902046153766197</v>
      </c>
      <c r="AC103" s="18">
        <f t="shared" si="19"/>
        <v>-0.3533299011273221</v>
      </c>
      <c r="AD103" s="18">
        <f t="shared" si="20"/>
        <v>-3.0928943959585099E-2</v>
      </c>
      <c r="AE103" s="18">
        <f t="shared" si="21"/>
        <v>4.2306688566817203E-3</v>
      </c>
      <c r="AF103" s="18">
        <f t="shared" si="22"/>
        <v>-1.0638363851879801E-14</v>
      </c>
      <c r="AG103" s="18">
        <f t="shared" si="22"/>
        <v>4.9158486606023E-14</v>
      </c>
      <c r="AH103" s="18">
        <f t="shared" si="23"/>
        <v>9.5377205854327071E-3</v>
      </c>
      <c r="AI103" s="18">
        <f t="shared" si="16"/>
        <v>-0.23465125922665475</v>
      </c>
      <c r="AJ103" s="21">
        <f t="shared" si="24"/>
        <v>-0.34909923227064038</v>
      </c>
      <c r="AK103" s="21">
        <f t="shared" si="25"/>
        <v>0.22415101497737436</v>
      </c>
      <c r="AL103" s="21">
        <f t="shared" si="26"/>
        <v>-0.11924076251886</v>
      </c>
      <c r="AM103" s="21">
        <f t="shared" si="27"/>
        <v>9.5377205854327071E-3</v>
      </c>
      <c r="AN103" s="21">
        <f t="shared" si="28"/>
        <v>-0.2346512592266933</v>
      </c>
      <c r="AO103" s="23">
        <f t="shared" si="29"/>
        <v>1.113218064469301</v>
      </c>
      <c r="AP103" s="23">
        <f t="shared" si="29"/>
        <v>-0.3375917159965956</v>
      </c>
      <c r="AQ103" s="23">
        <f t="shared" si="29"/>
        <v>0.24332683924460402</v>
      </c>
      <c r="AR103" s="23">
        <f t="shared" si="29"/>
        <v>-1.8953187717304101E-2</v>
      </c>
      <c r="AS103" s="23">
        <f t="shared" si="29"/>
        <v>1</v>
      </c>
      <c r="AT103" s="18"/>
      <c r="AU103" s="18"/>
      <c r="AV103" s="18"/>
      <c r="AW103" s="18"/>
      <c r="AX103" s="18"/>
    </row>
    <row r="104" spans="1:50">
      <c r="A104" s="1">
        <v>48487</v>
      </c>
      <c r="B104">
        <v>-0.11782156382412599</v>
      </c>
      <c r="C104">
        <v>-9.3001097574695796E-2</v>
      </c>
      <c r="D104">
        <v>0.34553025206711402</v>
      </c>
      <c r="E104">
        <v>-3.0345334921126399E-2</v>
      </c>
      <c r="F104">
        <v>-7.2068092329257094E-2</v>
      </c>
      <c r="G104" s="16">
        <v>-1.0321179052963199E-14</v>
      </c>
      <c r="H104" s="16">
        <v>4.9169190554570101E-14</v>
      </c>
      <c r="I104" s="16">
        <v>3.3049109146209801E-15</v>
      </c>
      <c r="J104" s="16">
        <v>-3.4175597444675098E-16</v>
      </c>
      <c r="K104" s="16">
        <v>-5.4141586470307698E-16</v>
      </c>
      <c r="L104" s="16">
        <v>-7.8805077889186403E-16</v>
      </c>
      <c r="M104" s="16">
        <v>-1.18379825881686E-15</v>
      </c>
      <c r="N104" s="16">
        <v>-1.46192804943815E-15</v>
      </c>
      <c r="O104" s="16">
        <v>-1.7335188435851399E-15</v>
      </c>
      <c r="P104" s="16">
        <v>7.7556851910015796E-14</v>
      </c>
      <c r="Q104">
        <v>4.0575026074867399E-3</v>
      </c>
      <c r="R104">
        <v>0</v>
      </c>
      <c r="S104">
        <v>-0.27470725067878499</v>
      </c>
      <c r="T104">
        <v>9.4271096760486991E-3</v>
      </c>
      <c r="U104">
        <v>-0.22892847497722499</v>
      </c>
      <c r="V104">
        <f t="shared" si="17"/>
        <v>-0.22892847497722713</v>
      </c>
      <c r="Y104" s="1">
        <f t="shared" si="30"/>
        <v>48487</v>
      </c>
      <c r="Z104" s="18">
        <f t="shared" si="30"/>
        <v>-0.11782156382412599</v>
      </c>
      <c r="AA104" s="18">
        <f t="shared" si="30"/>
        <v>-9.3001097574695796E-2</v>
      </c>
      <c r="AB104" s="18">
        <f t="shared" si="30"/>
        <v>0.34553025206711402</v>
      </c>
      <c r="AC104" s="18">
        <f t="shared" si="19"/>
        <v>-0.34677534300804208</v>
      </c>
      <c r="AD104" s="18">
        <f t="shared" si="20"/>
        <v>-3.0345334921126399E-2</v>
      </c>
      <c r="AE104" s="18">
        <f t="shared" si="21"/>
        <v>4.0575026074867399E-3</v>
      </c>
      <c r="AF104" s="18">
        <f t="shared" si="22"/>
        <v>-1.0321179052963199E-14</v>
      </c>
      <c r="AG104" s="18">
        <f t="shared" si="22"/>
        <v>4.9169190554570101E-14</v>
      </c>
      <c r="AH104" s="18">
        <f t="shared" si="23"/>
        <v>9.4271096761235108E-3</v>
      </c>
      <c r="AI104" s="18">
        <f t="shared" si="16"/>
        <v>-0.22892847497722713</v>
      </c>
      <c r="AJ104" s="21">
        <f t="shared" si="24"/>
        <v>-0.34271784040055536</v>
      </c>
      <c r="AK104" s="21">
        <f t="shared" si="25"/>
        <v>0.2221838195712918</v>
      </c>
      <c r="AL104" s="21">
        <f t="shared" si="26"/>
        <v>-0.11782156382412599</v>
      </c>
      <c r="AM104" s="21">
        <f t="shared" si="27"/>
        <v>9.4271096761235108E-3</v>
      </c>
      <c r="AN104" s="21">
        <f t="shared" si="28"/>
        <v>-0.22892847497726607</v>
      </c>
      <c r="AO104" s="23">
        <f t="shared" si="29"/>
        <v>1.1150851739210152</v>
      </c>
      <c r="AP104" s="23">
        <f t="shared" si="29"/>
        <v>-0.34374795909516376</v>
      </c>
      <c r="AQ104" s="23">
        <f t="shared" si="29"/>
        <v>0.24799094861492338</v>
      </c>
      <c r="AR104" s="23">
        <f t="shared" si="29"/>
        <v>-1.9328163440770402E-2</v>
      </c>
      <c r="AS104" s="23">
        <f t="shared" si="29"/>
        <v>1</v>
      </c>
      <c r="AT104" s="18"/>
      <c r="AU104" s="18"/>
      <c r="AV104" s="18"/>
      <c r="AW104" s="18"/>
      <c r="AX104" s="18"/>
    </row>
    <row r="105" spans="1:50">
      <c r="A105" s="1">
        <v>48579</v>
      </c>
      <c r="B105">
        <v>-0.116420492846368</v>
      </c>
      <c r="C105">
        <v>-9.2071086598948901E-2</v>
      </c>
      <c r="D105">
        <v>0.342074946164375</v>
      </c>
      <c r="E105">
        <v>-2.9761996617302399E-2</v>
      </c>
      <c r="F105">
        <v>-6.8356594679997801E-2</v>
      </c>
      <c r="G105" s="16">
        <v>-1.0011844745183E-14</v>
      </c>
      <c r="H105" s="16">
        <v>4.9169196672181303E-14</v>
      </c>
      <c r="I105" s="16">
        <v>3.2599607080720702E-15</v>
      </c>
      <c r="J105" s="16">
        <v>-3.3792523130103099E-16</v>
      </c>
      <c r="K105" s="16">
        <v>-5.3553150079913204E-16</v>
      </c>
      <c r="L105" s="16">
        <v>-7.7963399345750604E-16</v>
      </c>
      <c r="M105" s="16">
        <v>-1.1713824091839899E-15</v>
      </c>
      <c r="N105" s="16">
        <v>-1.4465986266455399E-15</v>
      </c>
      <c r="O105" s="16">
        <v>-1.7152630806918301E-15</v>
      </c>
      <c r="P105" s="16">
        <v>7.7218207954582405E-14</v>
      </c>
      <c r="Q105">
        <v>3.8972331208406998E-3</v>
      </c>
      <c r="R105">
        <v>0</v>
      </c>
      <c r="S105">
        <v>-0.27206748047142199</v>
      </c>
      <c r="T105">
        <v>9.3178452980421708E-3</v>
      </c>
      <c r="U105">
        <v>-0.223387626630666</v>
      </c>
      <c r="V105">
        <f t="shared" si="17"/>
        <v>-0.22338762663066758</v>
      </c>
      <c r="Y105" s="1">
        <f t="shared" si="30"/>
        <v>48579</v>
      </c>
      <c r="Z105" s="18">
        <f t="shared" si="30"/>
        <v>-0.116420492846368</v>
      </c>
      <c r="AA105" s="18">
        <f t="shared" si="30"/>
        <v>-9.2071086598948901E-2</v>
      </c>
      <c r="AB105" s="18">
        <f t="shared" si="30"/>
        <v>0.342074946164375</v>
      </c>
      <c r="AC105" s="18">
        <f t="shared" si="19"/>
        <v>-0.34042407515141981</v>
      </c>
      <c r="AD105" s="18">
        <f t="shared" si="20"/>
        <v>-2.9761996617302399E-2</v>
      </c>
      <c r="AE105" s="18">
        <f t="shared" si="21"/>
        <v>3.8972331208406998E-3</v>
      </c>
      <c r="AF105" s="18">
        <f t="shared" si="22"/>
        <v>-1.0011844745183E-14</v>
      </c>
      <c r="AG105" s="18">
        <f t="shared" si="22"/>
        <v>4.9169196672181303E-14</v>
      </c>
      <c r="AH105" s="18">
        <f t="shared" si="23"/>
        <v>9.3178452981166615E-3</v>
      </c>
      <c r="AI105" s="18">
        <f t="shared" si="16"/>
        <v>-0.22338762663066758</v>
      </c>
      <c r="AJ105" s="21">
        <f t="shared" si="24"/>
        <v>-0.33652684203057909</v>
      </c>
      <c r="AK105" s="21">
        <f t="shared" si="25"/>
        <v>0.2202418629481237</v>
      </c>
      <c r="AL105" s="21">
        <f t="shared" si="26"/>
        <v>-0.116420492846368</v>
      </c>
      <c r="AM105" s="21">
        <f t="shared" si="27"/>
        <v>9.3178452981166615E-3</v>
      </c>
      <c r="AN105" s="21">
        <f t="shared" si="28"/>
        <v>-0.22338762663070674</v>
      </c>
      <c r="AO105" s="23">
        <f t="shared" si="29"/>
        <v>1.1173376318485007</v>
      </c>
      <c r="AP105" s="23">
        <f t="shared" si="29"/>
        <v>-0.35048001708510634</v>
      </c>
      <c r="AQ105" s="23">
        <f t="shared" si="29"/>
        <v>0.25286217743678308</v>
      </c>
      <c r="AR105" s="23">
        <f t="shared" si="29"/>
        <v>-1.9719792200177926E-2</v>
      </c>
      <c r="AS105" s="23">
        <f t="shared" si="29"/>
        <v>1</v>
      </c>
      <c r="AT105" s="18"/>
      <c r="AU105" s="18"/>
      <c r="AV105" s="18"/>
      <c r="AW105" s="18"/>
      <c r="AX105" s="18"/>
    </row>
    <row r="106" spans="1:50">
      <c r="A106" s="1">
        <v>48669</v>
      </c>
      <c r="B106">
        <v>-0.115037304573281</v>
      </c>
      <c r="C106">
        <v>-9.1150375732959504E-2</v>
      </c>
      <c r="D106">
        <v>0.33865419434681299</v>
      </c>
      <c r="E106">
        <v>-2.91804807251436E-2</v>
      </c>
      <c r="F106">
        <v>-6.4817915427708497E-2</v>
      </c>
      <c r="G106" s="16">
        <v>-9.7103567786222506E-15</v>
      </c>
      <c r="H106" s="16">
        <v>4.9158802652716801E-14</v>
      </c>
      <c r="I106" s="16">
        <v>3.21614367967542E-15</v>
      </c>
      <c r="J106" s="16">
        <v>-3.3409564949308098E-16</v>
      </c>
      <c r="K106" s="16">
        <v>-5.2969741814935005E-16</v>
      </c>
      <c r="L106" s="16">
        <v>-7.71312781550315E-16</v>
      </c>
      <c r="M106" s="16">
        <v>-1.15911732824257E-15</v>
      </c>
      <c r="N106" s="16">
        <v>-1.43146439334633E-15</v>
      </c>
      <c r="O106" s="16">
        <v>-1.6972467129462901E-15</v>
      </c>
      <c r="P106" s="16">
        <v>7.6877390464137496E-14</v>
      </c>
      <c r="Q106">
        <v>3.7485240513741901E-3</v>
      </c>
      <c r="R106">
        <v>0</v>
      </c>
      <c r="S106">
        <v>-0.26945152048632998</v>
      </c>
      <c r="T106">
        <v>9.2099098749566597E-3</v>
      </c>
      <c r="U106">
        <v>-0.218024968672164</v>
      </c>
      <c r="V106">
        <f t="shared" si="17"/>
        <v>-0.21802496867216511</v>
      </c>
      <c r="Y106" s="1">
        <f t="shared" si="30"/>
        <v>48669</v>
      </c>
      <c r="Z106" s="18">
        <f t="shared" si="30"/>
        <v>-0.115037304573281</v>
      </c>
      <c r="AA106" s="18">
        <f t="shared" si="30"/>
        <v>-9.1150375732959504E-2</v>
      </c>
      <c r="AB106" s="18">
        <f t="shared" si="30"/>
        <v>0.33865419434681299</v>
      </c>
      <c r="AC106" s="18">
        <f t="shared" si="19"/>
        <v>-0.33426943591403846</v>
      </c>
      <c r="AD106" s="18">
        <f t="shared" si="20"/>
        <v>-2.91804807251436E-2</v>
      </c>
      <c r="AE106" s="18">
        <f t="shared" si="21"/>
        <v>3.7485240513741901E-3</v>
      </c>
      <c r="AF106" s="18">
        <f t="shared" si="22"/>
        <v>-9.7103567786222506E-15</v>
      </c>
      <c r="AG106" s="18">
        <f t="shared" si="22"/>
        <v>4.9158802652716801E-14</v>
      </c>
      <c r="AH106" s="18">
        <f t="shared" si="23"/>
        <v>9.2099098750308313E-3</v>
      </c>
      <c r="AI106" s="18">
        <f t="shared" si="16"/>
        <v>-0.21802496867216511</v>
      </c>
      <c r="AJ106" s="21">
        <f t="shared" si="24"/>
        <v>-0.33052091186266425</v>
      </c>
      <c r="AK106" s="21">
        <f t="shared" si="25"/>
        <v>0.21832333788870989</v>
      </c>
      <c r="AL106" s="21">
        <f t="shared" si="26"/>
        <v>-0.115037304573281</v>
      </c>
      <c r="AM106" s="21">
        <f t="shared" si="27"/>
        <v>9.2099098750308313E-3</v>
      </c>
      <c r="AN106" s="21">
        <f t="shared" si="28"/>
        <v>-0.2180249686722045</v>
      </c>
      <c r="AO106" s="23">
        <f t="shared" si="29"/>
        <v>1.1199539881883984</v>
      </c>
      <c r="AP106" s="23">
        <f t="shared" si="29"/>
        <v>-0.35775637272783356</v>
      </c>
      <c r="AQ106" s="23">
        <f t="shared" si="29"/>
        <v>0.25792960949411753</v>
      </c>
      <c r="AR106" s="23">
        <f t="shared" si="29"/>
        <v>-2.0127224954689434E-2</v>
      </c>
      <c r="AS106" s="23">
        <f t="shared" si="29"/>
        <v>1</v>
      </c>
      <c r="AT106" s="18"/>
      <c r="AU106" s="18"/>
      <c r="AV106" s="18"/>
      <c r="AW106" s="18"/>
      <c r="AX106" s="18"/>
    </row>
    <row r="107" spans="1:50">
      <c r="A107" s="1">
        <v>48760</v>
      </c>
      <c r="B107">
        <v>-0.11367175575796901</v>
      </c>
      <c r="C107">
        <v>-9.0238871975629895E-2</v>
      </c>
      <c r="D107">
        <v>0.33526765076223403</v>
      </c>
      <c r="E107">
        <v>-2.8602122834723701E-2</v>
      </c>
      <c r="F107">
        <v>-6.1445556085276701E-2</v>
      </c>
      <c r="G107" s="16">
        <v>-9.4166817394148801E-15</v>
      </c>
      <c r="H107" s="16">
        <v>4.91383048443777E-14</v>
      </c>
      <c r="I107" s="16">
        <v>3.1733749867097499E-15</v>
      </c>
      <c r="J107" s="16">
        <v>-3.30275266229946E-16</v>
      </c>
      <c r="K107" s="16">
        <v>-5.2391706013474304E-16</v>
      </c>
      <c r="L107" s="16">
        <v>-7.6308740590811499E-16</v>
      </c>
      <c r="M107" s="16">
        <v>-1.14700047193768E-15</v>
      </c>
      <c r="N107" s="16">
        <v>-1.41652059606612E-15</v>
      </c>
      <c r="O107" s="16">
        <v>-1.6794630987480299E-15</v>
      </c>
      <c r="P107" s="16">
        <v>7.6534510328188703E-14</v>
      </c>
      <c r="Q107">
        <v>3.6101901815456198E-3</v>
      </c>
      <c r="R107">
        <v>0</v>
      </c>
      <c r="S107">
        <v>-0.26685919898840998</v>
      </c>
      <c r="T107">
        <v>9.1032860764344303E-3</v>
      </c>
      <c r="U107">
        <v>-0.21283637862168001</v>
      </c>
      <c r="V107">
        <f t="shared" si="17"/>
        <v>-0.21283637862168167</v>
      </c>
      <c r="Y107" s="1">
        <f t="shared" si="30"/>
        <v>48760</v>
      </c>
      <c r="Z107" s="18">
        <f t="shared" si="30"/>
        <v>-0.11367175575796901</v>
      </c>
      <c r="AA107" s="18">
        <f t="shared" si="30"/>
        <v>-9.0238871975629895E-2</v>
      </c>
      <c r="AB107" s="18">
        <f t="shared" si="30"/>
        <v>0.33526765076223403</v>
      </c>
      <c r="AC107" s="18">
        <f t="shared" si="19"/>
        <v>-0.32830475507368667</v>
      </c>
      <c r="AD107" s="18">
        <f t="shared" si="20"/>
        <v>-2.8602122834723701E-2</v>
      </c>
      <c r="AE107" s="18">
        <f t="shared" si="21"/>
        <v>3.6101901815456198E-3</v>
      </c>
      <c r="AF107" s="18">
        <f t="shared" si="22"/>
        <v>-9.4166817394148801E-15</v>
      </c>
      <c r="AG107" s="18">
        <f t="shared" si="22"/>
        <v>4.91383048443777E-14</v>
      </c>
      <c r="AH107" s="18">
        <f t="shared" si="23"/>
        <v>9.1032860765082775E-3</v>
      </c>
      <c r="AI107" s="18">
        <f t="shared" si="16"/>
        <v>-0.21283637862168162</v>
      </c>
      <c r="AJ107" s="21">
        <f t="shared" si="24"/>
        <v>-0.32469456489214105</v>
      </c>
      <c r="AK107" s="21">
        <f t="shared" si="25"/>
        <v>0.21642665595188043</v>
      </c>
      <c r="AL107" s="21">
        <f t="shared" si="26"/>
        <v>-0.11367175575796901</v>
      </c>
      <c r="AM107" s="21">
        <f t="shared" si="27"/>
        <v>9.1032860765082775E-3</v>
      </c>
      <c r="AN107" s="21">
        <f t="shared" si="28"/>
        <v>-0.21283637862172133</v>
      </c>
      <c r="AO107" s="23">
        <f t="shared" si="29"/>
        <v>1.1229152648089138</v>
      </c>
      <c r="AP107" s="23">
        <f t="shared" si="29"/>
        <v>-0.36554862079590156</v>
      </c>
      <c r="AQ107" s="23">
        <f t="shared" si="29"/>
        <v>0.26318302313840186</v>
      </c>
      <c r="AR107" s="23">
        <f t="shared" si="29"/>
        <v>-2.0549667151411367E-2</v>
      </c>
      <c r="AS107" s="23">
        <f t="shared" si="29"/>
        <v>1</v>
      </c>
      <c r="AT107" s="18"/>
      <c r="AU107" s="18"/>
      <c r="AV107" s="18"/>
      <c r="AW107" s="18"/>
      <c r="AX107" s="18"/>
    </row>
    <row r="108" spans="1:50">
      <c r="A108" s="1">
        <v>48852</v>
      </c>
      <c r="B108">
        <v>-0.112323605211718</v>
      </c>
      <c r="C108">
        <v>-8.9336483255873594E-2</v>
      </c>
      <c r="D108">
        <v>0.33191497311142898</v>
      </c>
      <c r="E108">
        <v>-2.80280678972449E-2</v>
      </c>
      <c r="F108">
        <v>-5.82330513280791E-2</v>
      </c>
      <c r="G108" s="16">
        <v>-9.1307601672255195E-15</v>
      </c>
      <c r="H108" s="16">
        <v>4.9107997587547603E-14</v>
      </c>
      <c r="I108" s="16">
        <v>3.13157734353132E-15</v>
      </c>
      <c r="J108" s="16">
        <v>-3.26471162600616E-16</v>
      </c>
      <c r="K108" s="16">
        <v>-5.1819332686906396E-16</v>
      </c>
      <c r="L108" s="16">
        <v>-7.5495785475276304E-16</v>
      </c>
      <c r="M108" s="16">
        <v>-1.1350292621621799E-15</v>
      </c>
      <c r="N108" s="16">
        <v>-1.4017626090339E-15</v>
      </c>
      <c r="O108" s="16">
        <v>-1.6619058462992001E-15</v>
      </c>
      <c r="P108" s="16">
        <v>7.6189676290787001E-14</v>
      </c>
      <c r="Q108">
        <v>3.4811801618062502E-3</v>
      </c>
      <c r="R108">
        <v>0</v>
      </c>
      <c r="S108">
        <v>-0.26429034379870597</v>
      </c>
      <c r="T108">
        <v>8.9979568145667002E-3</v>
      </c>
      <c r="U108">
        <v>-0.20781744140370401</v>
      </c>
      <c r="V108">
        <f t="shared" si="17"/>
        <v>-0.20781744140370617</v>
      </c>
      <c r="Y108" s="1">
        <f t="shared" si="30"/>
        <v>48852</v>
      </c>
      <c r="Z108" s="18">
        <f t="shared" si="30"/>
        <v>-0.112323605211718</v>
      </c>
      <c r="AA108" s="18">
        <f t="shared" si="30"/>
        <v>-8.9336483255873594E-2</v>
      </c>
      <c r="AB108" s="18">
        <f t="shared" si="30"/>
        <v>0.33191497311142898</v>
      </c>
      <c r="AC108" s="18">
        <f t="shared" si="19"/>
        <v>-0.32252339512678507</v>
      </c>
      <c r="AD108" s="18">
        <f t="shared" si="20"/>
        <v>-2.80280678972449E-2</v>
      </c>
      <c r="AE108" s="18">
        <f t="shared" si="21"/>
        <v>3.4811801618062502E-3</v>
      </c>
      <c r="AF108" s="18">
        <f t="shared" si="22"/>
        <v>-9.1307601672255195E-15</v>
      </c>
      <c r="AG108" s="18">
        <f t="shared" si="22"/>
        <v>4.9107997587547603E-14</v>
      </c>
      <c r="AH108" s="18">
        <f t="shared" si="23"/>
        <v>8.997956814640223E-3</v>
      </c>
      <c r="AI108" s="18">
        <f t="shared" si="16"/>
        <v>-0.20781744140370614</v>
      </c>
      <c r="AJ108" s="21">
        <f t="shared" si="24"/>
        <v>-0.31904221496497881</v>
      </c>
      <c r="AK108" s="21">
        <f t="shared" si="25"/>
        <v>0.21455042195831048</v>
      </c>
      <c r="AL108" s="21">
        <f t="shared" si="26"/>
        <v>-0.112323605211718</v>
      </c>
      <c r="AM108" s="21">
        <f t="shared" si="27"/>
        <v>8.997956814640223E-3</v>
      </c>
      <c r="AN108" s="21">
        <f t="shared" si="28"/>
        <v>-0.20781744140374611</v>
      </c>
      <c r="AO108" s="23">
        <f t="shared" si="29"/>
        <v>1.1262045492257722</v>
      </c>
      <c r="AP108" s="23">
        <f t="shared" si="29"/>
        <v>-0.3738309351330914</v>
      </c>
      <c r="AQ108" s="23">
        <f t="shared" si="29"/>
        <v>0.26861275359704345</v>
      </c>
      <c r="AR108" s="23">
        <f t="shared" si="29"/>
        <v>-2.098636768972122E-2</v>
      </c>
      <c r="AS108" s="23">
        <f t="shared" si="29"/>
        <v>1</v>
      </c>
      <c r="AT108" s="18"/>
      <c r="AU108" s="18"/>
      <c r="AV108" s="18"/>
      <c r="AW108" s="18"/>
      <c r="AX108" s="18"/>
    </row>
    <row r="109" spans="1:50">
      <c r="A109" s="1">
        <v>48944</v>
      </c>
      <c r="B109">
        <v>-0.110992614041399</v>
      </c>
      <c r="C109">
        <v>-8.8443118423314898E-2</v>
      </c>
      <c r="D109">
        <v>0.32859582258398401</v>
      </c>
      <c r="E109">
        <v>-2.7459292830663899E-2</v>
      </c>
      <c r="F109">
        <v>-5.5174003424089797E-2</v>
      </c>
      <c r="G109" s="16">
        <v>-8.8525096705522003E-15</v>
      </c>
      <c r="H109" s="16">
        <v>4.9068172614399703E-14</v>
      </c>
      <c r="I109" s="16">
        <v>3.09068069873689E-15</v>
      </c>
      <c r="J109" s="16">
        <v>-3.2268951767395602E-16</v>
      </c>
      <c r="K109" s="16">
        <v>-5.1252861584273303E-16</v>
      </c>
      <c r="L109" s="16">
        <v>-7.4692387436313998E-16</v>
      </c>
      <c r="M109" s="16">
        <v>-1.12320110938059E-15</v>
      </c>
      <c r="N109" s="16">
        <v>-1.38718595378427E-15</v>
      </c>
      <c r="O109" s="16">
        <v>-1.64456883245071E-15</v>
      </c>
      <c r="P109" s="16">
        <v>7.5842994802076798E-14</v>
      </c>
      <c r="Q109">
        <v>3.3605611945353598E-3</v>
      </c>
      <c r="R109">
        <v>0</v>
      </c>
      <c r="S109">
        <v>-0.26174478241906202</v>
      </c>
      <c r="T109">
        <v>8.8939052403683508E-3</v>
      </c>
      <c r="U109">
        <v>-0.20296352211952701</v>
      </c>
      <c r="V109">
        <f t="shared" si="17"/>
        <v>-0.20296352211952851</v>
      </c>
      <c r="Y109" s="1">
        <f t="shared" si="30"/>
        <v>48944</v>
      </c>
      <c r="Z109" s="18">
        <f t="shared" si="30"/>
        <v>-0.110992614041399</v>
      </c>
      <c r="AA109" s="18">
        <f t="shared" si="30"/>
        <v>-8.8443118423314898E-2</v>
      </c>
      <c r="AB109" s="18">
        <f t="shared" si="30"/>
        <v>0.32859582258398401</v>
      </c>
      <c r="AC109" s="18">
        <f t="shared" si="19"/>
        <v>-0.31691878584315181</v>
      </c>
      <c r="AD109" s="18">
        <f t="shared" si="20"/>
        <v>-2.7459292830663899E-2</v>
      </c>
      <c r="AE109" s="18">
        <f t="shared" si="21"/>
        <v>3.3605611945353598E-3</v>
      </c>
      <c r="AF109" s="18">
        <f t="shared" si="22"/>
        <v>-8.8525096705522003E-15</v>
      </c>
      <c r="AG109" s="18">
        <f t="shared" si="22"/>
        <v>4.9068172614399703E-14</v>
      </c>
      <c r="AH109" s="18">
        <f t="shared" si="23"/>
        <v>8.8939052404415492E-3</v>
      </c>
      <c r="AI109" s="18">
        <f t="shared" si="16"/>
        <v>-0.20296352211952845</v>
      </c>
      <c r="AJ109" s="21">
        <f t="shared" si="24"/>
        <v>-0.31355822464861643</v>
      </c>
      <c r="AK109" s="21">
        <f t="shared" si="25"/>
        <v>0.21269341133000522</v>
      </c>
      <c r="AL109" s="21">
        <f t="shared" si="26"/>
        <v>-0.110992614041399</v>
      </c>
      <c r="AM109" s="21">
        <f t="shared" si="27"/>
        <v>8.8939052404415492E-3</v>
      </c>
      <c r="AN109" s="21">
        <f t="shared" si="28"/>
        <v>-0.2029635221195687</v>
      </c>
      <c r="AO109" s="23">
        <f t="shared" si="29"/>
        <v>1.1298066562908937</v>
      </c>
      <c r="AP109" s="23">
        <f t="shared" si="29"/>
        <v>-0.38257962680975344</v>
      </c>
      <c r="AQ109" s="23">
        <f t="shared" si="29"/>
        <v>0.27420958042250576</v>
      </c>
      <c r="AR109" s="23">
        <f t="shared" si="29"/>
        <v>-2.1436609903641452E-2</v>
      </c>
      <c r="AS109" s="23">
        <f t="shared" si="29"/>
        <v>1</v>
      </c>
      <c r="AT109" s="18"/>
      <c r="AU109" s="18"/>
      <c r="AV109" s="18"/>
      <c r="AW109" s="18"/>
      <c r="AX109" s="18"/>
    </row>
    <row r="110" spans="1:50">
      <c r="A110" s="1">
        <v>49034</v>
      </c>
      <c r="B110">
        <v>-0.10967854584075599</v>
      </c>
      <c r="C110">
        <v>-8.7558687239081806E-2</v>
      </c>
      <c r="D110">
        <v>0.32530986380342802</v>
      </c>
      <c r="E110">
        <v>-2.6896626583372801E-2</v>
      </c>
      <c r="F110">
        <v>-5.2262110768635503E-2</v>
      </c>
      <c r="G110" s="16">
        <v>-8.5818279078110503E-15</v>
      </c>
      <c r="H110" s="16">
        <v>4.9019118510812298E-14</v>
      </c>
      <c r="I110" s="16">
        <v>3.0506218524989298E-15</v>
      </c>
      <c r="J110" s="16">
        <v>-3.1893566801220502E-16</v>
      </c>
      <c r="K110" s="16">
        <v>-5.0692486372583697E-16</v>
      </c>
      <c r="L110" s="16">
        <v>-7.3898499997609901E-16</v>
      </c>
      <c r="M110" s="16">
        <v>-1.11151343164569E-15</v>
      </c>
      <c r="N110" s="16">
        <v>-1.3727863131273799E-15</v>
      </c>
      <c r="O110" s="16">
        <v>-1.6274462141057399E-15</v>
      </c>
      <c r="P110" s="16">
        <v>7.5494569902509994E-14</v>
      </c>
      <c r="Q110">
        <v>3.24750544992635E-3</v>
      </c>
      <c r="R110">
        <v>0</v>
      </c>
      <c r="S110">
        <v>-0.25922234214458101</v>
      </c>
      <c r="T110">
        <v>8.7911147403027697E-3</v>
      </c>
      <c r="U110">
        <v>-0.19826982858265499</v>
      </c>
      <c r="V110">
        <f t="shared" si="17"/>
        <v>-0.19826982858265665</v>
      </c>
      <c r="Y110" s="1">
        <f t="shared" si="30"/>
        <v>49034</v>
      </c>
      <c r="Z110" s="18">
        <f t="shared" si="30"/>
        <v>-0.10967854584075599</v>
      </c>
      <c r="AA110" s="18">
        <f t="shared" si="30"/>
        <v>-8.7558687239081806E-2</v>
      </c>
      <c r="AB110" s="18">
        <f t="shared" si="30"/>
        <v>0.32530986380342802</v>
      </c>
      <c r="AC110" s="18">
        <f t="shared" si="19"/>
        <v>-0.31148445291321653</v>
      </c>
      <c r="AD110" s="18">
        <f t="shared" si="20"/>
        <v>-2.6896626583372801E-2</v>
      </c>
      <c r="AE110" s="18">
        <f t="shared" si="21"/>
        <v>3.24750544992635E-3</v>
      </c>
      <c r="AF110" s="18">
        <f t="shared" si="22"/>
        <v>-8.5818279078110503E-15</v>
      </c>
      <c r="AG110" s="18">
        <f t="shared" si="22"/>
        <v>4.9019118510812298E-14</v>
      </c>
      <c r="AH110" s="18">
        <f t="shared" si="23"/>
        <v>8.7911147403756402E-3</v>
      </c>
      <c r="AI110" s="18">
        <f t="shared" si="16"/>
        <v>-0.19826982858265668</v>
      </c>
      <c r="AJ110" s="21">
        <f t="shared" si="24"/>
        <v>-0.30823694746329017</v>
      </c>
      <c r="AK110" s="21">
        <f t="shared" si="25"/>
        <v>0.21085454998097342</v>
      </c>
      <c r="AL110" s="21">
        <f t="shared" si="26"/>
        <v>-0.10967854584075599</v>
      </c>
      <c r="AM110" s="21">
        <f t="shared" si="27"/>
        <v>8.7911147403756402E-3</v>
      </c>
      <c r="AN110" s="21">
        <f t="shared" si="28"/>
        <v>-0.19826982858269709</v>
      </c>
      <c r="AO110" s="23">
        <f t="shared" si="29"/>
        <v>1.1337078451169944</v>
      </c>
      <c r="AP110" s="23">
        <f t="shared" si="29"/>
        <v>-0.39177277651097392</v>
      </c>
      <c r="AQ110" s="23">
        <f t="shared" si="29"/>
        <v>0.27996463559460355</v>
      </c>
      <c r="AR110" s="23">
        <f t="shared" si="29"/>
        <v>-2.1899704200632579E-2</v>
      </c>
      <c r="AS110" s="23">
        <f t="shared" si="29"/>
        <v>1</v>
      </c>
      <c r="AT110" s="18"/>
      <c r="AU110" s="18"/>
      <c r="AV110" s="18"/>
      <c r="AW110" s="18"/>
      <c r="AX110" s="18"/>
    </row>
    <row r="111" spans="1:50">
      <c r="A111" s="1">
        <v>49125</v>
      </c>
      <c r="B111">
        <v>-0.108381166843209</v>
      </c>
      <c r="C111">
        <v>-8.6683100366690996E-2</v>
      </c>
      <c r="D111">
        <v>0.32205676477898298</v>
      </c>
      <c r="E111">
        <v>-2.6340767927957798E-2</v>
      </c>
      <c r="F111">
        <v>-4.9491191269316802E-2</v>
      </c>
      <c r="G111" s="16">
        <v>-8.3185954099184396E-15</v>
      </c>
      <c r="H111" s="16">
        <v>4.8961120239837502E-14</v>
      </c>
      <c r="I111" s="16">
        <v>3.0113440336226999E-15</v>
      </c>
      <c r="J111" s="16">
        <v>-3.1521417034352101E-16</v>
      </c>
      <c r="K111" s="16">
        <v>-5.0138358828762202E-16</v>
      </c>
      <c r="L111" s="16">
        <v>-7.3114058475689799E-16</v>
      </c>
      <c r="M111" s="16">
        <v>-1.0999636703654699E-15</v>
      </c>
      <c r="N111" s="16">
        <v>-1.3585595403487199E-15</v>
      </c>
      <c r="O111" s="16">
        <v>-1.61053243345693E-15</v>
      </c>
      <c r="P111" s="16">
        <v>7.5144503136161897E-14</v>
      </c>
      <c r="Q111">
        <v>3.1412780235673399E-3</v>
      </c>
      <c r="R111">
        <v>0</v>
      </c>
      <c r="S111">
        <v>-0.256722850165223</v>
      </c>
      <c r="T111">
        <v>8.6895689328549096E-3</v>
      </c>
      <c r="U111">
        <v>-0.193731464836878</v>
      </c>
      <c r="V111">
        <f t="shared" si="17"/>
        <v>-0.19373146483687917</v>
      </c>
      <c r="Y111" s="1">
        <f t="shared" si="30"/>
        <v>49125</v>
      </c>
      <c r="Z111" s="18">
        <f t="shared" si="30"/>
        <v>-0.108381166843209</v>
      </c>
      <c r="AA111" s="18">
        <f t="shared" si="30"/>
        <v>-8.6683100366690996E-2</v>
      </c>
      <c r="AB111" s="18">
        <f t="shared" si="30"/>
        <v>0.32205676477898298</v>
      </c>
      <c r="AC111" s="18">
        <f t="shared" si="19"/>
        <v>-0.30621404143453979</v>
      </c>
      <c r="AD111" s="18">
        <f t="shared" si="20"/>
        <v>-2.6340767927957798E-2</v>
      </c>
      <c r="AE111" s="18">
        <f t="shared" si="21"/>
        <v>3.1412780235673399E-3</v>
      </c>
      <c r="AF111" s="18">
        <f t="shared" si="22"/>
        <v>-8.3185954099184396E-15</v>
      </c>
      <c r="AG111" s="18">
        <f t="shared" si="22"/>
        <v>4.8961120239837502E-14</v>
      </c>
      <c r="AH111" s="18">
        <f t="shared" si="23"/>
        <v>8.6895689329274505E-3</v>
      </c>
      <c r="AI111" s="18">
        <f t="shared" si="16"/>
        <v>-0.1937314648368792</v>
      </c>
      <c r="AJ111" s="21">
        <f t="shared" si="24"/>
        <v>-0.30307276341097245</v>
      </c>
      <c r="AK111" s="21">
        <f t="shared" si="25"/>
        <v>0.20903289648433418</v>
      </c>
      <c r="AL111" s="21">
        <f t="shared" si="26"/>
        <v>-0.108381166843209</v>
      </c>
      <c r="AM111" s="21">
        <f t="shared" si="27"/>
        <v>8.6895689329274505E-3</v>
      </c>
      <c r="AN111" s="21">
        <f t="shared" si="28"/>
        <v>-0.19373146483691983</v>
      </c>
      <c r="AO111" s="23">
        <f t="shared" si="29"/>
        <v>1.1378955812263298</v>
      </c>
      <c r="AP111" s="23">
        <f t="shared" si="29"/>
        <v>-0.40138992788627847</v>
      </c>
      <c r="AQ111" s="23">
        <f t="shared" si="29"/>
        <v>0.28586932873199999</v>
      </c>
      <c r="AR111" s="23">
        <f t="shared" si="29"/>
        <v>-2.2374982072045971E-2</v>
      </c>
      <c r="AS111" s="23">
        <f t="shared" si="29"/>
        <v>1</v>
      </c>
      <c r="AT111" s="18"/>
      <c r="AU111" s="18"/>
      <c r="AV111" s="18"/>
      <c r="AW111" s="18"/>
      <c r="AX111" s="18"/>
    </row>
    <row r="112" spans="1:50">
      <c r="A112" s="1">
        <v>49217</v>
      </c>
      <c r="B112">
        <v>-0.10710024604250699</v>
      </c>
      <c r="C112">
        <v>-8.5816269363024097E-2</v>
      </c>
      <c r="D112">
        <v>0.31883619686202302</v>
      </c>
      <c r="E112">
        <v>-2.5792301230556602E-2</v>
      </c>
      <c r="F112">
        <v>-4.6855201245882799E-2</v>
      </c>
      <c r="G112" s="16">
        <v>-8.0626782269427E-15</v>
      </c>
      <c r="H112" s="16">
        <v>4.8894458724961E-14</v>
      </c>
      <c r="I112" s="16">
        <v>2.9727964524840401E-15</v>
      </c>
      <c r="J112" s="16">
        <v>-3.1152886555993802E-16</v>
      </c>
      <c r="K112" s="16">
        <v>-4.9590592961292296E-16</v>
      </c>
      <c r="L112" s="16">
        <v>-7.2338982667701498E-16</v>
      </c>
      <c r="M112" s="16">
        <v>-1.0885493031695E-15</v>
      </c>
      <c r="N112" s="16">
        <v>-1.3445016644158699E-15</v>
      </c>
      <c r="O112" s="16">
        <v>-1.59382221818887E-15</v>
      </c>
      <c r="P112" s="16">
        <v>7.4792893489774396E-14</v>
      </c>
      <c r="Q112">
        <v>3.0412262651582302E-3</v>
      </c>
      <c r="R112">
        <v>0</v>
      </c>
      <c r="S112">
        <v>-0.25424613365771698</v>
      </c>
      <c r="T112">
        <v>8.5892516651530793E-3</v>
      </c>
      <c r="U112">
        <v>-0.189343476747239</v>
      </c>
      <c r="V112">
        <f t="shared" si="17"/>
        <v>-0.18934347674724009</v>
      </c>
      <c r="Y112" s="1">
        <f t="shared" si="30"/>
        <v>49217</v>
      </c>
      <c r="Z112" s="18">
        <f t="shared" si="30"/>
        <v>-0.10710024604250699</v>
      </c>
      <c r="AA112" s="18">
        <f t="shared" si="30"/>
        <v>-8.5816269363024097E-2</v>
      </c>
      <c r="AB112" s="18">
        <f t="shared" si="30"/>
        <v>0.31883619686202302</v>
      </c>
      <c r="AC112" s="18">
        <f t="shared" si="19"/>
        <v>-0.3011013349035998</v>
      </c>
      <c r="AD112" s="18">
        <f t="shared" si="20"/>
        <v>-2.5792301230556602E-2</v>
      </c>
      <c r="AE112" s="18">
        <f t="shared" si="21"/>
        <v>3.0412262651582302E-3</v>
      </c>
      <c r="AF112" s="18">
        <f t="shared" si="22"/>
        <v>-8.0626782269427E-15</v>
      </c>
      <c r="AG112" s="18">
        <f t="shared" si="22"/>
        <v>4.8894458724961E-14</v>
      </c>
      <c r="AH112" s="18">
        <f t="shared" si="23"/>
        <v>8.5892516652252855E-3</v>
      </c>
      <c r="AI112" s="18">
        <f t="shared" si="16"/>
        <v>-0.18934347674724009</v>
      </c>
      <c r="AJ112" s="21">
        <f t="shared" si="24"/>
        <v>-0.29806010863844157</v>
      </c>
      <c r="AK112" s="21">
        <f t="shared" si="25"/>
        <v>0.20722762626844232</v>
      </c>
      <c r="AL112" s="21">
        <f t="shared" si="26"/>
        <v>-0.10710024604250699</v>
      </c>
      <c r="AM112" s="21">
        <f t="shared" si="27"/>
        <v>8.5892516652252855E-3</v>
      </c>
      <c r="AN112" s="21">
        <f t="shared" si="28"/>
        <v>-0.18934347674728097</v>
      </c>
      <c r="AO112" s="23">
        <f t="shared" si="29"/>
        <v>1.1423583360144052</v>
      </c>
      <c r="AP112" s="23">
        <f t="shared" si="29"/>
        <v>-0.41141183134807335</v>
      </c>
      <c r="AQ112" s="23">
        <f t="shared" si="29"/>
        <v>0.29191528658124311</v>
      </c>
      <c r="AR112" s="23">
        <f t="shared" si="29"/>
        <v>-2.2861791247574089E-2</v>
      </c>
      <c r="AS112" s="23">
        <f t="shared" si="29"/>
        <v>1</v>
      </c>
      <c r="AT112" s="18"/>
      <c r="AU112" s="18"/>
      <c r="AV112" s="18"/>
      <c r="AW112" s="18"/>
      <c r="AX112" s="18"/>
    </row>
    <row r="113" spans="1:50">
      <c r="A113" s="1">
        <v>49309</v>
      </c>
      <c r="B113">
        <v>-0.105835555286471</v>
      </c>
      <c r="C113">
        <v>-8.4958106669393796E-2</v>
      </c>
      <c r="D113">
        <v>0.31564783470590202</v>
      </c>
      <c r="E113">
        <v>-2.5251710416830699E-2</v>
      </c>
      <c r="F113">
        <v>-4.4348250436249202E-2</v>
      </c>
      <c r="G113" s="16">
        <v>-7.8139303873628801E-15</v>
      </c>
      <c r="H113" s="16">
        <v>4.8819410490621898E-14</v>
      </c>
      <c r="I113" s="16">
        <v>2.9349338430190198E-15</v>
      </c>
      <c r="J113" s="16">
        <v>-3.0788294257525501E-16</v>
      </c>
      <c r="K113" s="16">
        <v>-4.9049268998689595E-16</v>
      </c>
      <c r="L113" s="16">
        <v>-7.1573179321512003E-16</v>
      </c>
      <c r="M113" s="16">
        <v>-1.0772678542087899E-15</v>
      </c>
      <c r="N113" s="16">
        <v>-1.33060889188503E-15</v>
      </c>
      <c r="O113" s="16">
        <v>-1.57731057763867E-15</v>
      </c>
      <c r="P113" s="16">
        <v>7.4439837354366902E-14</v>
      </c>
      <c r="Q113">
        <v>2.9467703257248798E-3</v>
      </c>
      <c r="R113">
        <v>0</v>
      </c>
      <c r="S113">
        <v>-0.25179201986882699</v>
      </c>
      <c r="T113">
        <v>8.4901470096382398E-3</v>
      </c>
      <c r="U113">
        <v>-0.18510089063639401</v>
      </c>
      <c r="V113">
        <f t="shared" si="17"/>
        <v>-0.18510089063639362</v>
      </c>
      <c r="Y113" s="1">
        <f t="shared" si="30"/>
        <v>49309</v>
      </c>
      <c r="Z113" s="18">
        <f t="shared" si="30"/>
        <v>-0.105835555286471</v>
      </c>
      <c r="AA113" s="18">
        <f t="shared" si="30"/>
        <v>-8.4958106669393796E-2</v>
      </c>
      <c r="AB113" s="18">
        <f t="shared" si="30"/>
        <v>0.31564783470590202</v>
      </c>
      <c r="AC113" s="18">
        <f t="shared" si="19"/>
        <v>-0.29614027030507617</v>
      </c>
      <c r="AD113" s="18">
        <f t="shared" si="20"/>
        <v>-2.5251710416830699E-2</v>
      </c>
      <c r="AE113" s="18">
        <f t="shared" si="21"/>
        <v>2.9467703257248798E-3</v>
      </c>
      <c r="AF113" s="18">
        <f t="shared" si="22"/>
        <v>-7.8139303873628801E-15</v>
      </c>
      <c r="AG113" s="18">
        <f t="shared" si="22"/>
        <v>4.8819410490621898E-14</v>
      </c>
      <c r="AH113" s="18">
        <f t="shared" si="23"/>
        <v>8.4901470097101164E-3</v>
      </c>
      <c r="AI113" s="18">
        <f t="shared" si="16"/>
        <v>-0.18510089063639362</v>
      </c>
      <c r="AJ113" s="21">
        <f t="shared" si="24"/>
        <v>-0.29319349997935129</v>
      </c>
      <c r="AK113" s="21">
        <f t="shared" si="25"/>
        <v>0.20543801761967753</v>
      </c>
      <c r="AL113" s="21">
        <f t="shared" si="26"/>
        <v>-0.105835555286471</v>
      </c>
      <c r="AM113" s="21">
        <f t="shared" si="27"/>
        <v>8.4901470097101164E-3</v>
      </c>
      <c r="AN113" s="21">
        <f t="shared" si="28"/>
        <v>-0.18510089063643465</v>
      </c>
      <c r="AO113" s="23">
        <f t="shared" si="29"/>
        <v>1.1470854172290377</v>
      </c>
      <c r="AP113" s="23">
        <f t="shared" si="29"/>
        <v>-0.42182022992758844</v>
      </c>
      <c r="AQ113" s="23">
        <f t="shared" si="29"/>
        <v>0.2980943045098764</v>
      </c>
      <c r="AR113" s="23">
        <f t="shared" si="29"/>
        <v>-2.3359491811328108E-2</v>
      </c>
      <c r="AS113" s="23">
        <f t="shared" si="29"/>
        <v>1</v>
      </c>
      <c r="AT113" s="18"/>
      <c r="AU113" s="18"/>
      <c r="AV113" s="18"/>
      <c r="AW113" s="18"/>
      <c r="AX113" s="18"/>
    </row>
    <row r="114" spans="1:50">
      <c r="A114" s="1">
        <v>49399</v>
      </c>
      <c r="B114">
        <v>-0.104586869348192</v>
      </c>
      <c r="C114">
        <v>-8.4108525602699893E-2</v>
      </c>
      <c r="D114">
        <v>0.31249135622823099</v>
      </c>
      <c r="E114">
        <v>-2.4719391333073101E-2</v>
      </c>
      <c r="F114">
        <v>-4.1964613633090099E-2</v>
      </c>
      <c r="G114" s="16">
        <v>-7.5721961635811794E-15</v>
      </c>
      <c r="H114" s="16">
        <v>4.8736247356905301E-14</v>
      </c>
      <c r="I114" s="16">
        <v>2.89771600433121E-15</v>
      </c>
      <c r="J114" s="16">
        <v>-3.0427900089491499E-16</v>
      </c>
      <c r="K114" s="16">
        <v>-4.8514437198093301E-16</v>
      </c>
      <c r="L114" s="16">
        <v>-7.0816544385900999E-16</v>
      </c>
      <c r="M114" s="16">
        <v>-1.06611690220398E-15</v>
      </c>
      <c r="N114" s="16">
        <v>-1.31687760611954E-15</v>
      </c>
      <c r="O114" s="16">
        <v>-1.56099279577771E-15</v>
      </c>
      <c r="P114" s="16">
        <v>7.4085428506478797E-14</v>
      </c>
      <c r="Q114">
        <v>2.8573947869310998E-3</v>
      </c>
      <c r="R114">
        <v>0</v>
      </c>
      <c r="S114">
        <v>-0.24936033619091</v>
      </c>
      <c r="T114">
        <v>8.3922392607805596E-3</v>
      </c>
      <c r="U114">
        <v>-0.180998745831909</v>
      </c>
      <c r="V114">
        <f t="shared" si="17"/>
        <v>-0.18099874583190972</v>
      </c>
      <c r="Y114" s="1">
        <f t="shared" si="30"/>
        <v>49399</v>
      </c>
      <c r="Z114" s="18">
        <f t="shared" si="30"/>
        <v>-0.104586869348192</v>
      </c>
      <c r="AA114" s="18">
        <f t="shared" si="30"/>
        <v>-8.4108525602699893E-2</v>
      </c>
      <c r="AB114" s="18">
        <f t="shared" si="30"/>
        <v>0.31249135622823099</v>
      </c>
      <c r="AC114" s="18">
        <f t="shared" si="19"/>
        <v>-0.29132494982400009</v>
      </c>
      <c r="AD114" s="18">
        <f t="shared" si="20"/>
        <v>-2.4719391333073101E-2</v>
      </c>
      <c r="AE114" s="18">
        <f t="shared" si="21"/>
        <v>2.8573947869310998E-3</v>
      </c>
      <c r="AF114" s="18">
        <f t="shared" si="22"/>
        <v>-7.5721961635811794E-15</v>
      </c>
      <c r="AG114" s="18">
        <f t="shared" si="22"/>
        <v>4.8736247356905301E-14</v>
      </c>
      <c r="AH114" s="18">
        <f t="shared" si="23"/>
        <v>8.3922392608520996E-3</v>
      </c>
      <c r="AI114" s="18">
        <f t="shared" si="16"/>
        <v>-0.18099874583190972</v>
      </c>
      <c r="AJ114" s="21">
        <f t="shared" si="24"/>
        <v>-0.288467555037069</v>
      </c>
      <c r="AK114" s="21">
        <f t="shared" si="25"/>
        <v>0.203663439292458</v>
      </c>
      <c r="AL114" s="21">
        <f t="shared" si="26"/>
        <v>-0.104586869348192</v>
      </c>
      <c r="AM114" s="21">
        <f t="shared" si="27"/>
        <v>8.3922392608520996E-3</v>
      </c>
      <c r="AN114" s="21">
        <f t="shared" si="28"/>
        <v>-0.18099874583195091</v>
      </c>
      <c r="AO114" s="23">
        <f t="shared" si="29"/>
        <v>1.1520668254120945</v>
      </c>
      <c r="AP114" s="23">
        <f t="shared" si="29"/>
        <v>-0.43259768043289848</v>
      </c>
      <c r="AQ114" s="23">
        <f t="shared" si="29"/>
        <v>0.30439830815190999</v>
      </c>
      <c r="AR114" s="23">
        <f t="shared" si="29"/>
        <v>-2.3867453131103885E-2</v>
      </c>
      <c r="AS114" s="23">
        <f t="shared" si="29"/>
        <v>1</v>
      </c>
      <c r="AT114" s="18"/>
      <c r="AU114" s="18"/>
      <c r="AV114" s="18"/>
      <c r="AW114" s="18"/>
      <c r="AX114" s="18"/>
    </row>
    <row r="115" spans="1:50">
      <c r="A115" s="1">
        <v>49490</v>
      </c>
      <c r="B115">
        <v>-0.103353965978325</v>
      </c>
      <c r="C115">
        <v>-8.3267440346672897E-2</v>
      </c>
      <c r="D115">
        <v>0.30936644257496598</v>
      </c>
      <c r="E115">
        <v>-2.4195662680424699E-2</v>
      </c>
      <c r="F115">
        <v>-3.9698739415111303E-2</v>
      </c>
      <c r="G115" s="16">
        <v>-7.3373121416403098E-15</v>
      </c>
      <c r="H115" s="16">
        <v>4.8645236184937401E-14</v>
      </c>
      <c r="I115" s="16">
        <v>2.86110735023085E-15</v>
      </c>
      <c r="J115" s="16">
        <v>-3.0071911102104599E-16</v>
      </c>
      <c r="K115" s="16">
        <v>-4.7986121440816396E-16</v>
      </c>
      <c r="L115" s="16">
        <v>-7.0068965043482005E-16</v>
      </c>
      <c r="M115" s="16">
        <v>-1.05509408653488E-15</v>
      </c>
      <c r="N115" s="16">
        <v>-1.3033043643559301E-15</v>
      </c>
      <c r="O115" s="16">
        <v>-1.54486442175799E-15</v>
      </c>
      <c r="P115" s="16">
        <v>7.3729758106338297E-14</v>
      </c>
      <c r="Q115">
        <v>2.7726412507621599E-3</v>
      </c>
      <c r="R115">
        <v>0</v>
      </c>
      <c r="S115">
        <v>-0.24695091023056101</v>
      </c>
      <c r="T115">
        <v>8.2955129318428092E-3</v>
      </c>
      <c r="U115">
        <v>-0.177032121893411</v>
      </c>
      <c r="V115">
        <f t="shared" si="17"/>
        <v>-0.17703212189341144</v>
      </c>
      <c r="Y115" s="1">
        <f t="shared" si="30"/>
        <v>49490</v>
      </c>
      <c r="Z115" s="18">
        <f t="shared" si="30"/>
        <v>-0.103353965978325</v>
      </c>
      <c r="AA115" s="18">
        <f t="shared" si="30"/>
        <v>-8.3267440346672897E-2</v>
      </c>
      <c r="AB115" s="18">
        <f t="shared" si="30"/>
        <v>0.30936644257496598</v>
      </c>
      <c r="AC115" s="18">
        <f t="shared" si="19"/>
        <v>-0.2866496496456723</v>
      </c>
      <c r="AD115" s="18">
        <f t="shared" si="20"/>
        <v>-2.4195662680424699E-2</v>
      </c>
      <c r="AE115" s="18">
        <f t="shared" si="21"/>
        <v>2.7726412507621599E-3</v>
      </c>
      <c r="AF115" s="18">
        <f t="shared" si="22"/>
        <v>-7.3373121416403098E-15</v>
      </c>
      <c r="AG115" s="18">
        <f t="shared" si="22"/>
        <v>4.8645236184937401E-14</v>
      </c>
      <c r="AH115" s="18">
        <f t="shared" si="23"/>
        <v>8.2955129319140144E-3</v>
      </c>
      <c r="AI115" s="18">
        <f t="shared" si="16"/>
        <v>-0.17703212189341141</v>
      </c>
      <c r="AJ115" s="21">
        <f t="shared" si="24"/>
        <v>-0.28387700839491015</v>
      </c>
      <c r="AK115" s="21">
        <f t="shared" si="25"/>
        <v>0.2019033395478684</v>
      </c>
      <c r="AL115" s="21">
        <f t="shared" si="26"/>
        <v>-0.103353965978325</v>
      </c>
      <c r="AM115" s="21">
        <f t="shared" si="27"/>
        <v>8.2955129319140144E-3</v>
      </c>
      <c r="AN115" s="21">
        <f t="shared" si="28"/>
        <v>-0.17703212189345272</v>
      </c>
      <c r="AO115" s="23">
        <f t="shared" si="29"/>
        <v>1.157293132228935</v>
      </c>
      <c r="AP115" s="23">
        <f t="shared" si="29"/>
        <v>-0.44372740443249331</v>
      </c>
      <c r="AQ115" s="23">
        <f t="shared" si="29"/>
        <v>0.31081932368254567</v>
      </c>
      <c r="AR115" s="23">
        <f t="shared" si="29"/>
        <v>-2.4385051478993169E-2</v>
      </c>
      <c r="AS115" s="23">
        <f t="shared" si="29"/>
        <v>1</v>
      </c>
      <c r="AT115" s="18"/>
      <c r="AU115" s="18"/>
      <c r="AV115" s="18"/>
      <c r="AW115" s="18"/>
      <c r="AX115" s="18"/>
    </row>
    <row r="116" spans="1:50">
      <c r="A116" s="1">
        <v>49582</v>
      </c>
      <c r="B116">
        <v>-0.102136625941502</v>
      </c>
      <c r="C116">
        <v>-8.2434765943206104E-2</v>
      </c>
      <c r="D116">
        <v>0.30627277808583803</v>
      </c>
      <c r="E116">
        <v>-2.3680775681461E-2</v>
      </c>
      <c r="F116">
        <v>-3.7545256382810401E-2</v>
      </c>
      <c r="G116" s="16">
        <v>-7.1091090966584296E-15</v>
      </c>
      <c r="H116" s="16">
        <v>4.8546638669272702E-14</v>
      </c>
      <c r="I116" s="16">
        <v>2.8250764730937598E-15</v>
      </c>
      <c r="J116" s="16">
        <v>-2.9720487204516902E-16</v>
      </c>
      <c r="K116" s="16">
        <v>-4.7464322592913198E-16</v>
      </c>
      <c r="L116" s="16">
        <v>-6.9330321532684298E-16</v>
      </c>
      <c r="M116" s="16">
        <v>-1.04419711164064E-15</v>
      </c>
      <c r="N116" s="16">
        <v>-1.28988589308251E-15</v>
      </c>
      <c r="O116" s="16">
        <v>-1.5289212586567801E-15</v>
      </c>
      <c r="P116" s="16">
        <v>7.3372914710484305E-14</v>
      </c>
      <c r="Q116">
        <v>2.6921017810743802E-3</v>
      </c>
      <c r="R116">
        <v>0</v>
      </c>
      <c r="S116">
        <v>-0.24456356987109501</v>
      </c>
      <c r="T116">
        <v>8.1999527516893895E-3</v>
      </c>
      <c r="U116">
        <v>-0.17319616120136</v>
      </c>
      <c r="V116">
        <f t="shared" si="17"/>
        <v>-0.17319616120136044</v>
      </c>
      <c r="Y116" s="1">
        <f t="shared" si="30"/>
        <v>49582</v>
      </c>
      <c r="Z116" s="18">
        <f t="shared" si="30"/>
        <v>-0.102136625941502</v>
      </c>
      <c r="AA116" s="18">
        <f t="shared" si="30"/>
        <v>-8.2434765943206104E-2</v>
      </c>
      <c r="AB116" s="18">
        <f t="shared" si="30"/>
        <v>0.30627277808583803</v>
      </c>
      <c r="AC116" s="18">
        <f t="shared" si="19"/>
        <v>-0.28210882625390543</v>
      </c>
      <c r="AD116" s="18">
        <f t="shared" si="20"/>
        <v>-2.3680775681461E-2</v>
      </c>
      <c r="AE116" s="18">
        <f t="shared" si="21"/>
        <v>2.6921017810743802E-3</v>
      </c>
      <c r="AF116" s="18">
        <f t="shared" si="22"/>
        <v>-7.1091090966584296E-15</v>
      </c>
      <c r="AG116" s="18">
        <f t="shared" si="22"/>
        <v>4.8546638669272702E-14</v>
      </c>
      <c r="AH116" s="18">
        <f t="shared" si="23"/>
        <v>8.1999527517602599E-3</v>
      </c>
      <c r="AI116" s="18">
        <f t="shared" si="16"/>
        <v>-0.17319616120136044</v>
      </c>
      <c r="AJ116" s="21">
        <f t="shared" si="24"/>
        <v>-0.27941672447283106</v>
      </c>
      <c r="AK116" s="21">
        <f t="shared" si="25"/>
        <v>0.20015723646117095</v>
      </c>
      <c r="AL116" s="21">
        <f t="shared" si="26"/>
        <v>-0.102136625941502</v>
      </c>
      <c r="AM116" s="21">
        <f t="shared" si="27"/>
        <v>8.1999527517602599E-3</v>
      </c>
      <c r="AN116" s="21">
        <f t="shared" si="28"/>
        <v>-0.17319616120140185</v>
      </c>
      <c r="AO116" s="23">
        <f t="shared" si="29"/>
        <v>1.162755377374433</v>
      </c>
      <c r="AP116" s="23">
        <f t="shared" si="29"/>
        <v>-0.45519316460042136</v>
      </c>
      <c r="AQ116" s="23">
        <f t="shared" si="29"/>
        <v>0.31734945546904464</v>
      </c>
      <c r="AR116" s="23">
        <f t="shared" si="29"/>
        <v>-2.4911668243050779E-2</v>
      </c>
      <c r="AS116" s="23">
        <f t="shared" si="29"/>
        <v>1</v>
      </c>
      <c r="AT116" s="18"/>
      <c r="AU116" s="18"/>
      <c r="AV116" s="18"/>
      <c r="AW116" s="18"/>
      <c r="AX116" s="18"/>
    </row>
    <row r="117" spans="1:50">
      <c r="A117" s="1">
        <v>49674</v>
      </c>
      <c r="B117">
        <v>-0.100934633039429</v>
      </c>
      <c r="C117">
        <v>-8.1610418283774105E-2</v>
      </c>
      <c r="D117">
        <v>0.30321005026083198</v>
      </c>
      <c r="E117">
        <v>-2.3174922621471399E-2</v>
      </c>
      <c r="F117">
        <v>-3.5498977259792397E-2</v>
      </c>
      <c r="G117" s="16">
        <v>-6.8874136783803697E-15</v>
      </c>
      <c r="H117" s="16">
        <v>4.8440711173447798E-14</v>
      </c>
      <c r="I117" s="16">
        <v>2.7895957267949798E-15</v>
      </c>
      <c r="J117" s="16">
        <v>-2.9373746597299902E-16</v>
      </c>
      <c r="K117" s="16">
        <v>-4.6949021618020496E-16</v>
      </c>
      <c r="L117" s="16">
        <v>-6.8600488767879396E-16</v>
      </c>
      <c r="M117" s="16">
        <v>-1.03342374997621E-15</v>
      </c>
      <c r="N117" s="16">
        <v>-1.2766190821298801E-15</v>
      </c>
      <c r="O117" s="16">
        <v>-1.5131593509552E-15</v>
      </c>
      <c r="P117" s="16">
        <v>7.3014984296594606E-14</v>
      </c>
      <c r="Q117">
        <v>2.6154131003907101E-3</v>
      </c>
      <c r="R117">
        <v>0</v>
      </c>
      <c r="S117">
        <v>-0.242198143329479</v>
      </c>
      <c r="T117">
        <v>8.1055436616415E-3</v>
      </c>
      <c r="U117">
        <v>-0.16948608751097</v>
      </c>
      <c r="V117">
        <f t="shared" si="17"/>
        <v>-0.16948608751096961</v>
      </c>
      <c r="Y117" s="1">
        <f t="shared" si="30"/>
        <v>49674</v>
      </c>
      <c r="Z117" s="18">
        <f t="shared" si="30"/>
        <v>-0.100934633039429</v>
      </c>
      <c r="AA117" s="18">
        <f t="shared" si="30"/>
        <v>-8.1610418283774105E-2</v>
      </c>
      <c r="AB117" s="18">
        <f t="shared" si="30"/>
        <v>0.30321005026083198</v>
      </c>
      <c r="AC117" s="18">
        <f t="shared" si="19"/>
        <v>-0.27769712058927143</v>
      </c>
      <c r="AD117" s="18">
        <f t="shared" si="20"/>
        <v>-2.3174922621471399E-2</v>
      </c>
      <c r="AE117" s="18">
        <f t="shared" si="21"/>
        <v>2.6154131003907101E-3</v>
      </c>
      <c r="AF117" s="18">
        <f t="shared" si="22"/>
        <v>-6.8874136783803697E-15</v>
      </c>
      <c r="AG117" s="18">
        <f t="shared" si="22"/>
        <v>4.8440711173447798E-14</v>
      </c>
      <c r="AH117" s="18">
        <f t="shared" si="23"/>
        <v>8.1055436617120322E-3</v>
      </c>
      <c r="AI117" s="18">
        <f t="shared" si="16"/>
        <v>-0.16948608751096964</v>
      </c>
      <c r="AJ117" s="21">
        <f t="shared" si="24"/>
        <v>-0.27508170748888072</v>
      </c>
      <c r="AK117" s="21">
        <f t="shared" si="25"/>
        <v>0.19842470935558648</v>
      </c>
      <c r="AL117" s="21">
        <f t="shared" si="26"/>
        <v>-0.100934633039429</v>
      </c>
      <c r="AM117" s="21">
        <f t="shared" si="27"/>
        <v>8.1055436617120322E-3</v>
      </c>
      <c r="AN117" s="21">
        <f t="shared" si="28"/>
        <v>-0.16948608751101121</v>
      </c>
      <c r="AO117" s="23">
        <f t="shared" si="29"/>
        <v>1.168444981343185</v>
      </c>
      <c r="AP117" s="23">
        <f t="shared" si="29"/>
        <v>-0.46697916272440609</v>
      </c>
      <c r="AQ117" s="23">
        <f t="shared" si="29"/>
        <v>0.32398087002590997</v>
      </c>
      <c r="AR117" s="23">
        <f t="shared" si="29"/>
        <v>-2.5446688644690282E-2</v>
      </c>
      <c r="AS117" s="23">
        <f t="shared" si="29"/>
        <v>1</v>
      </c>
      <c r="AT117" s="18"/>
      <c r="AU117" s="18"/>
      <c r="AV117" s="18"/>
      <c r="AW117" s="18"/>
      <c r="AX117" s="18"/>
    </row>
    <row r="118" spans="1:50">
      <c r="A118" s="1">
        <v>49765</v>
      </c>
      <c r="B118">
        <v>-9.9747774122779895E-2</v>
      </c>
      <c r="C118">
        <v>-8.0794314100936293E-2</v>
      </c>
      <c r="D118">
        <v>0.30017794972746997</v>
      </c>
      <c r="E118">
        <v>-2.2678244391433702E-2</v>
      </c>
      <c r="F118">
        <v>-3.3554901177094802E-2</v>
      </c>
      <c r="G118" s="16">
        <v>-6.6720499135238196E-15</v>
      </c>
      <c r="H118" s="16">
        <v>4.8327704604850003E-14</v>
      </c>
      <c r="I118" s="16">
        <v>2.7546408321022299E-15</v>
      </c>
      <c r="J118" s="16">
        <v>-2.9031770848462302E-16</v>
      </c>
      <c r="K118" s="16">
        <v>-4.6440182437147002E-16</v>
      </c>
      <c r="L118" s="16">
        <v>-6.7879337768682604E-16</v>
      </c>
      <c r="M118" s="16">
        <v>-1.0227718437467601E-15</v>
      </c>
      <c r="N118" s="16">
        <v>-1.2635009778142001E-15</v>
      </c>
      <c r="O118" s="16">
        <v>-1.49757497119788E-15</v>
      </c>
      <c r="P118" s="16">
        <v>7.2656050298495306E-14</v>
      </c>
      <c r="Q118">
        <v>2.5422514559844101E-3</v>
      </c>
      <c r="R118">
        <v>0</v>
      </c>
      <c r="S118">
        <v>-0.239854459208311</v>
      </c>
      <c r="T118">
        <v>8.0122708123768205E-3</v>
      </c>
      <c r="U118">
        <v>-0.16589722100461199</v>
      </c>
      <c r="V118">
        <f t="shared" si="17"/>
        <v>-0.16589722100461268</v>
      </c>
      <c r="Y118" s="1">
        <f t="shared" si="30"/>
        <v>49765</v>
      </c>
      <c r="Z118" s="18">
        <f t="shared" si="30"/>
        <v>-9.9747774122779895E-2</v>
      </c>
      <c r="AA118" s="18">
        <f t="shared" si="30"/>
        <v>-8.0794314100936293E-2</v>
      </c>
      <c r="AB118" s="18">
        <f t="shared" si="30"/>
        <v>0.30017794972746997</v>
      </c>
      <c r="AC118" s="18">
        <f t="shared" si="19"/>
        <v>-0.27340936038540581</v>
      </c>
      <c r="AD118" s="18">
        <f t="shared" si="20"/>
        <v>-2.2678244391433702E-2</v>
      </c>
      <c r="AE118" s="18">
        <f t="shared" si="21"/>
        <v>2.5422514559844101E-3</v>
      </c>
      <c r="AF118" s="18">
        <f t="shared" si="22"/>
        <v>-6.6720499135238196E-15</v>
      </c>
      <c r="AG118" s="18">
        <f t="shared" si="22"/>
        <v>4.8327704604850003E-14</v>
      </c>
      <c r="AH118" s="18">
        <f t="shared" si="23"/>
        <v>8.0122708124470143E-3</v>
      </c>
      <c r="AI118" s="18">
        <f t="shared" si="16"/>
        <v>-0.16589722100461265</v>
      </c>
      <c r="AJ118" s="21">
        <f t="shared" si="24"/>
        <v>-0.2708671089294214</v>
      </c>
      <c r="AK118" s="21">
        <f t="shared" si="25"/>
        <v>0.19670539123509997</v>
      </c>
      <c r="AL118" s="21">
        <f t="shared" si="26"/>
        <v>-9.9747774122779895E-2</v>
      </c>
      <c r="AM118" s="21">
        <f t="shared" si="27"/>
        <v>8.0122708124470143E-3</v>
      </c>
      <c r="AN118" s="21">
        <f t="shared" si="28"/>
        <v>-0.16589722100465429</v>
      </c>
      <c r="AO118" s="23">
        <f t="shared" ref="AO118:AS132" si="31">(AJ118-AJ117)/($AN118-$AN117)</f>
        <v>1.1743536718331675</v>
      </c>
      <c r="AP118" s="23">
        <f t="shared" si="31"/>
        <v>-0.47906995633331456</v>
      </c>
      <c r="AQ118" s="23">
        <f t="shared" si="31"/>
        <v>0.33070578539124568</v>
      </c>
      <c r="AR118" s="23">
        <f t="shared" si="31"/>
        <v>-2.5989500891104345E-2</v>
      </c>
      <c r="AS118" s="23">
        <f t="shared" si="31"/>
        <v>1</v>
      </c>
      <c r="AT118" s="18"/>
      <c r="AU118" s="18"/>
      <c r="AV118" s="18"/>
      <c r="AW118" s="18"/>
      <c r="AX118" s="18"/>
    </row>
    <row r="119" spans="1:50">
      <c r="A119" s="1">
        <v>49856</v>
      </c>
      <c r="B119">
        <v>-9.8575839093689804E-2</v>
      </c>
      <c r="C119">
        <v>-7.9986370959927E-2</v>
      </c>
      <c r="D119">
        <v>0.29717617020877302</v>
      </c>
      <c r="E119">
        <v>-2.2190837145888799E-2</v>
      </c>
      <c r="F119">
        <v>-3.1708214419041203E-2</v>
      </c>
      <c r="G119" s="16">
        <v>-6.4628405333452102E-15</v>
      </c>
      <c r="H119" s="16">
        <v>4.82078643251037E-14</v>
      </c>
      <c r="I119" s="16">
        <v>2.7201905067773399E-15</v>
      </c>
      <c r="J119" s="16">
        <v>-2.86946095963244E-16</v>
      </c>
      <c r="K119" s="16">
        <v>-4.5937754535983696E-16</v>
      </c>
      <c r="L119" s="16">
        <v>-6.7166736910753997E-16</v>
      </c>
      <c r="M119" s="16">
        <v>-1.0122393056184301E-15</v>
      </c>
      <c r="N119" s="16">
        <v>-1.2505287754204501E-15</v>
      </c>
      <c r="O119" s="16">
        <v>-1.48216460620354E-15</v>
      </c>
      <c r="P119" s="16">
        <v>7.2296193649536094E-14</v>
      </c>
      <c r="Q119">
        <v>2.47232807884095E-3</v>
      </c>
      <c r="R119">
        <v>0</v>
      </c>
      <c r="S119">
        <v>-0.237532346543327</v>
      </c>
      <c r="T119">
        <v>7.9201195608738402E-3</v>
      </c>
      <c r="U119">
        <v>-0.16242499031327401</v>
      </c>
      <c r="V119">
        <f t="shared" si="17"/>
        <v>-0.1624249903132744</v>
      </c>
      <c r="Y119" s="1">
        <f t="shared" si="30"/>
        <v>49856</v>
      </c>
      <c r="Z119" s="18">
        <f t="shared" si="30"/>
        <v>-9.8575839093689804E-2</v>
      </c>
      <c r="AA119" s="18">
        <f t="shared" si="30"/>
        <v>-7.9986370959927E-2</v>
      </c>
      <c r="AB119" s="18">
        <f t="shared" si="30"/>
        <v>0.29717617020877302</v>
      </c>
      <c r="AC119" s="18">
        <f t="shared" si="19"/>
        <v>-0.2692405609623682</v>
      </c>
      <c r="AD119" s="18">
        <f t="shared" si="20"/>
        <v>-2.2190837145888799E-2</v>
      </c>
      <c r="AE119" s="18">
        <f t="shared" si="21"/>
        <v>2.47232807884095E-3</v>
      </c>
      <c r="AF119" s="18">
        <f t="shared" si="22"/>
        <v>-6.4628405333452102E-15</v>
      </c>
      <c r="AG119" s="18">
        <f t="shared" si="22"/>
        <v>4.82078643251037E-14</v>
      </c>
      <c r="AH119" s="18">
        <f t="shared" si="23"/>
        <v>7.920119560943694E-3</v>
      </c>
      <c r="AI119" s="18">
        <f t="shared" si="16"/>
        <v>-0.1624249903132744</v>
      </c>
      <c r="AJ119" s="21">
        <f t="shared" si="24"/>
        <v>-0.26676823288352725</v>
      </c>
      <c r="AK119" s="21">
        <f t="shared" si="25"/>
        <v>0.19499896210295722</v>
      </c>
      <c r="AL119" s="21">
        <f t="shared" si="26"/>
        <v>-9.8575839093689804E-2</v>
      </c>
      <c r="AM119" s="21">
        <f t="shared" si="27"/>
        <v>7.920119560943694E-3</v>
      </c>
      <c r="AN119" s="21">
        <f t="shared" si="28"/>
        <v>-0.16242499031331614</v>
      </c>
      <c r="AO119" s="23">
        <f t="shared" si="31"/>
        <v>1.1804734219184339</v>
      </c>
      <c r="AP119" s="23">
        <f t="shared" si="31"/>
        <v>-0.4914503913578156</v>
      </c>
      <c r="AQ119" s="23">
        <f t="shared" si="31"/>
        <v>0.337516465139718</v>
      </c>
      <c r="AR119" s="23">
        <f t="shared" si="31"/>
        <v>-2.6539495700329336E-2</v>
      </c>
      <c r="AS119" s="23">
        <f t="shared" si="31"/>
        <v>1</v>
      </c>
      <c r="AT119" s="18"/>
      <c r="AU119" s="18"/>
      <c r="AV119" s="18"/>
      <c r="AW119" s="18"/>
      <c r="AX119" s="18"/>
    </row>
    <row r="120" spans="1:50">
      <c r="A120" s="1">
        <v>49948</v>
      </c>
      <c r="B120">
        <v>-9.7418620900366695E-2</v>
      </c>
      <c r="C120">
        <v>-7.9186507250327706E-2</v>
      </c>
      <c r="D120">
        <v>0.29420440849176199</v>
      </c>
      <c r="E120">
        <v>-2.1712758176509701E-2</v>
      </c>
      <c r="F120">
        <v>-2.99542898744674E-2</v>
      </c>
      <c r="G120" s="16">
        <v>-6.2596081361279602E-15</v>
      </c>
      <c r="H120" s="16">
        <v>4.8081430092289503E-14</v>
      </c>
      <c r="I120" s="16">
        <v>2.6862261217013499E-15</v>
      </c>
      <c r="J120" s="16">
        <v>-2.8362284873037298E-16</v>
      </c>
      <c r="K120" s="16">
        <v>-4.5441675324897796E-16</v>
      </c>
      <c r="L120" s="16">
        <v>-6.6462553011190596E-16</v>
      </c>
      <c r="M120" s="16">
        <v>-1.0018241185821401E-15</v>
      </c>
      <c r="N120" s="16">
        <v>-1.2376998112660099E-15</v>
      </c>
      <c r="O120" s="16">
        <v>-1.4669249431275701E-15</v>
      </c>
      <c r="P120" s="16">
        <v>7.1935492832716597E-14</v>
      </c>
      <c r="Q120">
        <v>2.4053851676256199E-3</v>
      </c>
      <c r="R120">
        <v>0</v>
      </c>
      <c r="S120">
        <v>-0.23523163484689699</v>
      </c>
      <c r="T120">
        <v>7.8290754674001702E-3</v>
      </c>
      <c r="U120">
        <v>-0.15906494192166901</v>
      </c>
      <c r="V120">
        <f t="shared" si="17"/>
        <v>-0.15906494192166937</v>
      </c>
      <c r="Y120" s="1">
        <f t="shared" si="30"/>
        <v>49948</v>
      </c>
      <c r="Z120" s="18">
        <f t="shared" si="30"/>
        <v>-9.7418620900366695E-2</v>
      </c>
      <c r="AA120" s="18">
        <f t="shared" si="30"/>
        <v>-7.9186507250327706E-2</v>
      </c>
      <c r="AB120" s="18">
        <f t="shared" si="30"/>
        <v>0.29420440849176199</v>
      </c>
      <c r="AC120" s="18">
        <f t="shared" si="19"/>
        <v>-0.26518592472136437</v>
      </c>
      <c r="AD120" s="18">
        <f t="shared" si="20"/>
        <v>-2.1712758176509701E-2</v>
      </c>
      <c r="AE120" s="18">
        <f t="shared" si="21"/>
        <v>2.4053851676256199E-3</v>
      </c>
      <c r="AF120" s="18">
        <f t="shared" si="22"/>
        <v>-6.2596081361279602E-15</v>
      </c>
      <c r="AG120" s="18">
        <f t="shared" si="22"/>
        <v>4.8081430092289503E-14</v>
      </c>
      <c r="AH120" s="18">
        <f t="shared" si="23"/>
        <v>7.8290754674696841E-3</v>
      </c>
      <c r="AI120" s="18">
        <f t="shared" si="16"/>
        <v>-0.15906494192166937</v>
      </c>
      <c r="AJ120" s="21">
        <f t="shared" si="24"/>
        <v>-0.26278053955373876</v>
      </c>
      <c r="AK120" s="21">
        <f t="shared" si="25"/>
        <v>0.19330514306492458</v>
      </c>
      <c r="AL120" s="21">
        <f t="shared" si="26"/>
        <v>-9.7418620900366695E-2</v>
      </c>
      <c r="AM120" s="21">
        <f t="shared" si="27"/>
        <v>7.8290754674696841E-3</v>
      </c>
      <c r="AN120" s="21">
        <f t="shared" si="28"/>
        <v>-0.15906494192171117</v>
      </c>
      <c r="AO120" s="23">
        <f t="shared" si="31"/>
        <v>1.1867963984541634</v>
      </c>
      <c r="AP120" s="23">
        <f t="shared" si="31"/>
        <v>-0.50410554867740132</v>
      </c>
      <c r="AQ120" s="23">
        <f t="shared" si="31"/>
        <v>0.34440521636962118</v>
      </c>
      <c r="AR120" s="23">
        <f t="shared" si="31"/>
        <v>-2.7096066146393049E-2</v>
      </c>
      <c r="AS120" s="23">
        <f t="shared" si="31"/>
        <v>1</v>
      </c>
      <c r="AT120" s="18"/>
      <c r="AU120" s="18"/>
      <c r="AV120" s="18"/>
      <c r="AW120" s="18"/>
      <c r="AX120" s="18"/>
    </row>
    <row r="121" spans="1:50">
      <c r="A121" s="1">
        <v>50040</v>
      </c>
      <c r="B121">
        <v>-9.6275915525084799E-2</v>
      </c>
      <c r="C121">
        <v>-7.8394642177824395E-2</v>
      </c>
      <c r="D121">
        <v>0.29126236439644998</v>
      </c>
      <c r="E121">
        <v>-2.12440310910341E-2</v>
      </c>
      <c r="F121">
        <v>-2.8288685406339598E-2</v>
      </c>
      <c r="G121" s="16">
        <v>-6.0621761951728498E-15</v>
      </c>
      <c r="H121" s="16">
        <v>4.7948636031466001E-14</v>
      </c>
      <c r="I121" s="16">
        <v>2.6527313835844401E-15</v>
      </c>
      <c r="J121" s="16">
        <v>-2.8034795050838499E-16</v>
      </c>
      <c r="K121" s="16">
        <v>-4.4951872260258504E-16</v>
      </c>
      <c r="L121" s="16">
        <v>-6.5766652261935597E-16</v>
      </c>
      <c r="M121" s="16">
        <v>-9.915243351260079E-16</v>
      </c>
      <c r="N121" s="16">
        <v>-1.2250115545428999E-15</v>
      </c>
      <c r="O121" s="16">
        <v>-1.45185285561849E-15</v>
      </c>
      <c r="P121" s="16">
        <v>7.1574023936135903E-14</v>
      </c>
      <c r="Q121">
        <v>2.34119233740652E-3</v>
      </c>
      <c r="R121">
        <v>0</v>
      </c>
      <c r="S121">
        <v>-0.23295215414790199</v>
      </c>
      <c r="T121">
        <v>7.7391242925440801E-3</v>
      </c>
      <c r="U121">
        <v>-0.155812747321673</v>
      </c>
      <c r="V121">
        <f t="shared" si="17"/>
        <v>-0.15581274732167322</v>
      </c>
      <c r="Y121" s="1">
        <f t="shared" si="30"/>
        <v>50040</v>
      </c>
      <c r="Z121" s="18">
        <f t="shared" si="30"/>
        <v>-9.6275915525084799E-2</v>
      </c>
      <c r="AA121" s="18">
        <f t="shared" si="30"/>
        <v>-7.8394642177824395E-2</v>
      </c>
      <c r="AB121" s="18">
        <f t="shared" si="30"/>
        <v>0.29126236439644998</v>
      </c>
      <c r="AC121" s="18">
        <f t="shared" si="19"/>
        <v>-0.2612408395542416</v>
      </c>
      <c r="AD121" s="18">
        <f t="shared" si="20"/>
        <v>-2.12440310910341E-2</v>
      </c>
      <c r="AE121" s="18">
        <f t="shared" si="21"/>
        <v>2.34119233740652E-3</v>
      </c>
      <c r="AF121" s="18">
        <f t="shared" si="22"/>
        <v>-6.0621761951728498E-15</v>
      </c>
      <c r="AG121" s="18">
        <f t="shared" si="22"/>
        <v>4.7948636031466001E-14</v>
      </c>
      <c r="AH121" s="18">
        <f t="shared" si="23"/>
        <v>7.7391242926132513E-3</v>
      </c>
      <c r="AI121" s="18">
        <f t="shared" si="16"/>
        <v>-0.15581274732167322</v>
      </c>
      <c r="AJ121" s="21">
        <f t="shared" si="24"/>
        <v>-0.25889964721683506</v>
      </c>
      <c r="AK121" s="21">
        <f t="shared" si="25"/>
        <v>0.19162369112759151</v>
      </c>
      <c r="AL121" s="21">
        <f t="shared" si="26"/>
        <v>-9.6275915525084799E-2</v>
      </c>
      <c r="AM121" s="21">
        <f t="shared" si="27"/>
        <v>7.7391242926132513E-3</v>
      </c>
      <c r="AN121" s="21">
        <f t="shared" si="28"/>
        <v>-0.1558127473217151</v>
      </c>
      <c r="AO121" s="23">
        <f t="shared" si="31"/>
        <v>1.1933149193804056</v>
      </c>
      <c r="AP121" s="23">
        <f t="shared" si="31"/>
        <v>-0.5170207026772341</v>
      </c>
      <c r="AQ121" s="23">
        <f t="shared" si="31"/>
        <v>0.35136439107403927</v>
      </c>
      <c r="AR121" s="23">
        <f t="shared" si="31"/>
        <v>-2.7658607777204205E-2</v>
      </c>
      <c r="AS121" s="23">
        <f t="shared" si="31"/>
        <v>1</v>
      </c>
      <c r="AT121" s="18"/>
      <c r="AU121" s="18"/>
      <c r="AV121" s="18"/>
      <c r="AW121" s="18"/>
      <c r="AX121" s="18"/>
    </row>
    <row r="122" spans="1:50">
      <c r="A122" s="1">
        <v>50130</v>
      </c>
      <c r="B122">
        <v>-9.5147521966648496E-2</v>
      </c>
      <c r="C122">
        <v>-7.7610695756046205E-2</v>
      </c>
      <c r="D122">
        <v>0.288349740745244</v>
      </c>
      <c r="E122">
        <v>-2.0784650377259999E-2</v>
      </c>
      <c r="F122">
        <v>-2.6707141325449799E-2</v>
      </c>
      <c r="G122" s="16">
        <v>-5.87036992340464E-15</v>
      </c>
      <c r="H122" s="16">
        <v>4.7809710630151698E-14</v>
      </c>
      <c r="I122" s="16">
        <v>2.6196920442214E-15</v>
      </c>
      <c r="J122" s="16">
        <v>-2.77121184195823E-16</v>
      </c>
      <c r="K122" s="16">
        <v>-4.4468264738299396E-16</v>
      </c>
      <c r="L122" s="16">
        <v>-6.5078901024632404E-16</v>
      </c>
      <c r="M122" s="16">
        <v>-9.8133807585276006E-16</v>
      </c>
      <c r="N122" s="16">
        <v>-1.21246159910055E-15</v>
      </c>
      <c r="O122" s="16">
        <v>-1.4369453902591799E-15</v>
      </c>
      <c r="P122" s="16">
        <v>7.1211860712511198E-14</v>
      </c>
      <c r="Q122">
        <v>2.2795434796802402E-3</v>
      </c>
      <c r="R122">
        <v>0</v>
      </c>
      <c r="S122">
        <v>-0.23069373502834201</v>
      </c>
      <c r="T122">
        <v>7.6502519942889596E-3</v>
      </c>
      <c r="U122">
        <v>-0.15266420823442201</v>
      </c>
      <c r="V122">
        <f t="shared" si="17"/>
        <v>-0.15266420823442256</v>
      </c>
      <c r="Y122" s="1">
        <f t="shared" si="30"/>
        <v>50130</v>
      </c>
      <c r="Z122" s="18">
        <f t="shared" si="30"/>
        <v>-9.5147521966648496E-2</v>
      </c>
      <c r="AA122" s="18">
        <f t="shared" si="30"/>
        <v>-7.7610695756046205E-2</v>
      </c>
      <c r="AB122" s="18">
        <f t="shared" si="30"/>
        <v>0.288349740745244</v>
      </c>
      <c r="AC122" s="18">
        <f t="shared" si="19"/>
        <v>-0.25740087635379183</v>
      </c>
      <c r="AD122" s="18">
        <f t="shared" si="20"/>
        <v>-2.0784650377259999E-2</v>
      </c>
      <c r="AE122" s="18">
        <f t="shared" si="21"/>
        <v>2.2795434796802402E-3</v>
      </c>
      <c r="AF122" s="18">
        <f t="shared" si="22"/>
        <v>-5.87036992340464E-15</v>
      </c>
      <c r="AG122" s="18">
        <f t="shared" si="22"/>
        <v>4.7809710630151698E-14</v>
      </c>
      <c r="AH122" s="18">
        <f t="shared" si="23"/>
        <v>7.6502519943577882E-3</v>
      </c>
      <c r="AI122" s="18">
        <f t="shared" si="16"/>
        <v>-0.15266420823442256</v>
      </c>
      <c r="AJ122" s="21">
        <f t="shared" si="24"/>
        <v>-0.25512133287411159</v>
      </c>
      <c r="AK122" s="21">
        <f t="shared" si="25"/>
        <v>0.1899543946119378</v>
      </c>
      <c r="AL122" s="21">
        <f t="shared" si="26"/>
        <v>-9.5147521966648496E-2</v>
      </c>
      <c r="AM122" s="21">
        <f t="shared" si="27"/>
        <v>7.6502519943577882E-3</v>
      </c>
      <c r="AN122" s="21">
        <f t="shared" si="28"/>
        <v>-0.1526642082344645</v>
      </c>
      <c r="AO122" s="23">
        <f t="shared" si="31"/>
        <v>1.2000214188297731</v>
      </c>
      <c r="AP122" s="23">
        <f t="shared" si="31"/>
        <v>-0.53018129024130389</v>
      </c>
      <c r="AQ122" s="23">
        <f t="shared" si="31"/>
        <v>0.35838639037562325</v>
      </c>
      <c r="AR122" s="23">
        <f t="shared" si="31"/>
        <v>-2.8226518964091715E-2</v>
      </c>
      <c r="AS122" s="23">
        <f t="shared" si="31"/>
        <v>1</v>
      </c>
      <c r="AT122" s="18"/>
      <c r="AU122" s="18"/>
      <c r="AV122" s="18"/>
      <c r="AW122" s="18"/>
      <c r="AX122" s="18"/>
    </row>
    <row r="123" spans="1:50">
      <c r="A123" s="1">
        <v>50221</v>
      </c>
      <c r="B123">
        <v>-9.4033242218240803E-2</v>
      </c>
      <c r="C123">
        <v>-7.6834588798485703E-2</v>
      </c>
      <c r="D123">
        <v>0.285466243332748</v>
      </c>
      <c r="E123">
        <v>-2.0334585422887401E-2</v>
      </c>
      <c r="F123">
        <v>-2.52055771296621E-2</v>
      </c>
      <c r="G123" s="16">
        <v>-5.6840170059583999E-15</v>
      </c>
      <c r="H123" s="16">
        <v>4.7664876755635202E-14</v>
      </c>
      <c r="I123" s="16">
        <v>2.58709563578358E-15</v>
      </c>
      <c r="J123" s="16">
        <v>-2.73942164089686E-16</v>
      </c>
      <c r="K123" s="16">
        <v>-4.3990765774509402E-16</v>
      </c>
      <c r="L123" s="16">
        <v>-6.43991665000923E-16</v>
      </c>
      <c r="M123" s="16">
        <v>-9.7126352766095591E-16</v>
      </c>
      <c r="N123" s="16">
        <v>-1.2000476552991401E-15</v>
      </c>
      <c r="O123" s="16">
        <v>-1.4221997534394201E-15</v>
      </c>
      <c r="P123" s="16">
        <v>7.0849074641670402E-14</v>
      </c>
      <c r="Q123">
        <v>2.22025398630279E-3</v>
      </c>
      <c r="R123">
        <v>0</v>
      </c>
      <c r="S123">
        <v>-0.22845620865699601</v>
      </c>
      <c r="T123">
        <v>7.5624447251301102E-3</v>
      </c>
      <c r="U123">
        <v>-0.14961526018198101</v>
      </c>
      <c r="V123">
        <f t="shared" si="17"/>
        <v>-0.14961526018198062</v>
      </c>
      <c r="Y123" s="1">
        <f t="shared" si="30"/>
        <v>50221</v>
      </c>
      <c r="Z123" s="18">
        <f t="shared" si="30"/>
        <v>-9.4033242218240803E-2</v>
      </c>
      <c r="AA123" s="18">
        <f t="shared" si="30"/>
        <v>-7.6834588798485703E-2</v>
      </c>
      <c r="AB123" s="18">
        <f t="shared" si="30"/>
        <v>0.285466243332748</v>
      </c>
      <c r="AC123" s="18">
        <f t="shared" si="19"/>
        <v>-0.2536617857866581</v>
      </c>
      <c r="AD123" s="18">
        <f t="shared" si="20"/>
        <v>-2.0334585422887401E-2</v>
      </c>
      <c r="AE123" s="18">
        <f t="shared" si="21"/>
        <v>2.22025398630279E-3</v>
      </c>
      <c r="AF123" s="18">
        <f t="shared" si="22"/>
        <v>-5.6840170059583999E-15</v>
      </c>
      <c r="AG123" s="18">
        <f t="shared" si="22"/>
        <v>4.7664876755635202E-14</v>
      </c>
      <c r="AH123" s="18">
        <f t="shared" si="23"/>
        <v>7.5624447251985945E-3</v>
      </c>
      <c r="AI123" s="18">
        <f t="shared" si="16"/>
        <v>-0.14961526018198065</v>
      </c>
      <c r="AJ123" s="21">
        <f t="shared" si="24"/>
        <v>-0.25144153180035533</v>
      </c>
      <c r="AK123" s="21">
        <f t="shared" si="25"/>
        <v>0.18829706911137489</v>
      </c>
      <c r="AL123" s="21">
        <f t="shared" si="26"/>
        <v>-9.4033242218240803E-2</v>
      </c>
      <c r="AM123" s="21">
        <f t="shared" si="27"/>
        <v>7.5624447251985945E-3</v>
      </c>
      <c r="AN123" s="21">
        <f t="shared" si="28"/>
        <v>-0.14961526018202265</v>
      </c>
      <c r="AO123" s="23">
        <f t="shared" si="31"/>
        <v>1.2069084190559329</v>
      </c>
      <c r="AP123" s="23">
        <f t="shared" si="31"/>
        <v>-0.54357288876587684</v>
      </c>
      <c r="AQ123" s="23">
        <f t="shared" si="31"/>
        <v>0.36546367115546113</v>
      </c>
      <c r="AR123" s="23">
        <f t="shared" si="31"/>
        <v>-2.8799201445518337E-2</v>
      </c>
      <c r="AS123" s="23">
        <f t="shared" si="31"/>
        <v>1</v>
      </c>
      <c r="AT123" s="18"/>
      <c r="AU123" s="18"/>
      <c r="AV123" s="18"/>
      <c r="AW123" s="18"/>
      <c r="AX123" s="18"/>
    </row>
    <row r="124" spans="1:50">
      <c r="A124" s="1">
        <v>50313</v>
      </c>
      <c r="B124">
        <v>-9.2932881241433299E-2</v>
      </c>
      <c r="C124">
        <v>-7.6066242910500903E-2</v>
      </c>
      <c r="D124">
        <v>0.28261158089590699</v>
      </c>
      <c r="E124">
        <v>-1.98937840540396E-2</v>
      </c>
      <c r="F124">
        <v>-2.3780087648787401E-2</v>
      </c>
      <c r="G124" s="16">
        <v>-5.5029482121220898E-15</v>
      </c>
      <c r="H124" s="16">
        <v>4.7514351691201197E-14</v>
      </c>
      <c r="I124" s="16">
        <v>2.5549312312812502E-15</v>
      </c>
      <c r="J124" s="16">
        <v>-2.7081036472453099E-16</v>
      </c>
      <c r="K124" s="16">
        <v>-4.3519283482689001E-16</v>
      </c>
      <c r="L124" s="16">
        <v>-6.3727317285091296E-16</v>
      </c>
      <c r="M124" s="16">
        <v>-9.6129894159222192E-16</v>
      </c>
      <c r="N124" s="16">
        <v>-1.18776754203625E-15</v>
      </c>
      <c r="O124" s="16">
        <v>-1.40761329876966E-15</v>
      </c>
      <c r="P124" s="16">
        <v>7.0485734995075099E-14</v>
      </c>
      <c r="Q124">
        <v>2.1631582953174E-3</v>
      </c>
      <c r="R124">
        <v>0</v>
      </c>
      <c r="S124">
        <v>-0.226239406820402</v>
      </c>
      <c r="T124">
        <v>7.4756888292331902E-3</v>
      </c>
      <c r="U124">
        <v>-0.14666197465459499</v>
      </c>
      <c r="V124">
        <f t="shared" si="17"/>
        <v>-0.14666197465459549</v>
      </c>
      <c r="Y124" s="1">
        <f t="shared" si="30"/>
        <v>50313</v>
      </c>
      <c r="Z124" s="18">
        <f t="shared" si="30"/>
        <v>-9.2932881241433299E-2</v>
      </c>
      <c r="AA124" s="18">
        <f t="shared" si="30"/>
        <v>-7.6066242910500903E-2</v>
      </c>
      <c r="AB124" s="18">
        <f t="shared" si="30"/>
        <v>0.28261158089590699</v>
      </c>
      <c r="AC124" s="18">
        <f t="shared" si="19"/>
        <v>-0.25001949446918942</v>
      </c>
      <c r="AD124" s="18">
        <f t="shared" si="20"/>
        <v>-1.98937840540396E-2</v>
      </c>
      <c r="AE124" s="18">
        <f t="shared" si="21"/>
        <v>2.1631582953174E-3</v>
      </c>
      <c r="AF124" s="18">
        <f t="shared" si="22"/>
        <v>-5.5029482121220898E-15</v>
      </c>
      <c r="AG124" s="18">
        <f t="shared" si="22"/>
        <v>4.7514351691201197E-14</v>
      </c>
      <c r="AH124" s="18">
        <f t="shared" si="23"/>
        <v>7.4756888293013319E-3</v>
      </c>
      <c r="AI124" s="18">
        <f t="shared" si="16"/>
        <v>-0.14666197465459546</v>
      </c>
      <c r="AJ124" s="21">
        <f t="shared" si="24"/>
        <v>-0.24785633617387201</v>
      </c>
      <c r="AK124" s="21">
        <f t="shared" si="25"/>
        <v>0.18665155393136648</v>
      </c>
      <c r="AL124" s="21">
        <f t="shared" si="26"/>
        <v>-9.2932881241433299E-2</v>
      </c>
      <c r="AM124" s="21">
        <f t="shared" si="27"/>
        <v>7.4756888293013319E-3</v>
      </c>
      <c r="AN124" s="21">
        <f t="shared" si="28"/>
        <v>-0.14666197465463748</v>
      </c>
      <c r="AO124" s="23">
        <f t="shared" si="31"/>
        <v>1.2139685083743503</v>
      </c>
      <c r="AP124" s="23">
        <f t="shared" si="31"/>
        <v>-0.5571812020036373</v>
      </c>
      <c r="AQ124" s="23">
        <f t="shared" si="31"/>
        <v>0.37258875466124108</v>
      </c>
      <c r="AR124" s="23">
        <f t="shared" si="31"/>
        <v>-2.9376061031957251E-2</v>
      </c>
      <c r="AS124" s="23">
        <f t="shared" si="31"/>
        <v>1</v>
      </c>
      <c r="AT124" s="18"/>
      <c r="AU124" s="18"/>
      <c r="AV124" s="18"/>
      <c r="AW124" s="18"/>
      <c r="AX124" s="18"/>
    </row>
    <row r="125" spans="1:50">
      <c r="A125" s="1">
        <v>50405</v>
      </c>
      <c r="B125">
        <v>-9.18462469370179E-2</v>
      </c>
      <c r="C125">
        <v>-7.5305580481395795E-2</v>
      </c>
      <c r="D125">
        <v>0.27978546508449997</v>
      </c>
      <c r="E125">
        <v>-1.9462175648194201E-2</v>
      </c>
      <c r="F125">
        <v>-2.2426938716283099E-2</v>
      </c>
      <c r="G125" s="16">
        <v>-5.3269978978346498E-15</v>
      </c>
      <c r="H125" s="16">
        <v>4.7358347188591002E-14</v>
      </c>
      <c r="I125" s="16">
        <v>2.52318922906581E-15</v>
      </c>
      <c r="J125" s="16">
        <v>-2.67725146522976E-16</v>
      </c>
      <c r="K125" s="16">
        <v>-4.3053722368447899E-16</v>
      </c>
      <c r="L125" s="16">
        <v>-6.3063223828611295E-16</v>
      </c>
      <c r="M125" s="16">
        <v>-9.5144263043238793E-16</v>
      </c>
      <c r="N125" s="16">
        <v>-1.17561917902571E-15</v>
      </c>
      <c r="O125" s="16">
        <v>-1.3931835151141301E-15</v>
      </c>
      <c r="P125" s="16">
        <v>7.0121908901557403E-14</v>
      </c>
      <c r="Q125">
        <v>2.1081077214621202E-3</v>
      </c>
      <c r="R125">
        <v>0</v>
      </c>
      <c r="S125">
        <v>-0.224043161951411</v>
      </c>
      <c r="T125">
        <v>7.38997083963414E-3</v>
      </c>
      <c r="U125">
        <v>-0.14380056008859601</v>
      </c>
      <c r="V125">
        <f t="shared" si="17"/>
        <v>-0.1438005600885959</v>
      </c>
      <c r="Y125" s="1">
        <f t="shared" si="30"/>
        <v>50405</v>
      </c>
      <c r="Z125" s="18">
        <f t="shared" si="30"/>
        <v>-9.18462469370179E-2</v>
      </c>
      <c r="AA125" s="18">
        <f t="shared" si="30"/>
        <v>-7.5305580481395795E-2</v>
      </c>
      <c r="AB125" s="18">
        <f t="shared" si="30"/>
        <v>0.27978546508449997</v>
      </c>
      <c r="AC125" s="18">
        <f t="shared" si="19"/>
        <v>-0.24647010066769409</v>
      </c>
      <c r="AD125" s="18">
        <f t="shared" si="20"/>
        <v>-1.9462175648194201E-2</v>
      </c>
      <c r="AE125" s="18">
        <f t="shared" si="21"/>
        <v>2.1081077214621202E-3</v>
      </c>
      <c r="AF125" s="18">
        <f t="shared" si="22"/>
        <v>-5.3269978978346498E-15</v>
      </c>
      <c r="AG125" s="18">
        <f t="shared" si="22"/>
        <v>4.7358347188591002E-14</v>
      </c>
      <c r="AH125" s="18">
        <f t="shared" si="23"/>
        <v>7.3899708397019365E-3</v>
      </c>
      <c r="AI125" s="18">
        <f t="shared" si="16"/>
        <v>-0.14380056008859593</v>
      </c>
      <c r="AJ125" s="21">
        <f t="shared" si="24"/>
        <v>-0.24436199294623198</v>
      </c>
      <c r="AK125" s="21">
        <f t="shared" si="25"/>
        <v>0.18501770895490999</v>
      </c>
      <c r="AL125" s="21">
        <f t="shared" si="26"/>
        <v>-9.18462469370179E-2</v>
      </c>
      <c r="AM125" s="21">
        <f t="shared" si="27"/>
        <v>7.3899708397019365E-3</v>
      </c>
      <c r="AN125" s="21">
        <f t="shared" si="28"/>
        <v>-0.14380056008863795</v>
      </c>
      <c r="AO125" s="23">
        <f t="shared" si="31"/>
        <v>1.2211943243601286</v>
      </c>
      <c r="AP125" s="23">
        <f t="shared" si="31"/>
        <v>-0.57099205262686914</v>
      </c>
      <c r="AQ125" s="23">
        <f t="shared" si="31"/>
        <v>0.37975423670768316</v>
      </c>
      <c r="AR125" s="23">
        <f t="shared" si="31"/>
        <v>-2.9956508440940617E-2</v>
      </c>
      <c r="AS125" s="23">
        <f t="shared" si="31"/>
        <v>1</v>
      </c>
      <c r="AT125" s="18"/>
      <c r="AU125" s="18"/>
      <c r="AV125" s="18"/>
      <c r="AW125" s="18"/>
      <c r="AX125" s="18"/>
    </row>
    <row r="126" spans="1:50">
      <c r="A126" s="1">
        <v>50495</v>
      </c>
      <c r="B126">
        <v>-9.0773150113225606E-2</v>
      </c>
      <c r="C126">
        <v>-7.4552524676581897E-2</v>
      </c>
      <c r="D126">
        <v>0.27698761043195003</v>
      </c>
      <c r="E126">
        <v>-1.90396738709343E-2</v>
      </c>
      <c r="F126">
        <v>-2.1142562472333998E-2</v>
      </c>
      <c r="G126" s="16">
        <v>-5.1560044096108298E-15</v>
      </c>
      <c r="H126" s="16">
        <v>4.7197069534242897E-14</v>
      </c>
      <c r="I126" s="16">
        <v>2.4918611600560202E-15</v>
      </c>
      <c r="J126" s="16">
        <v>-2.6468577846789302E-16</v>
      </c>
      <c r="K126" s="16">
        <v>-4.2593984452136102E-16</v>
      </c>
      <c r="L126" s="16">
        <v>-6.2406758798945905E-16</v>
      </c>
      <c r="M126" s="16">
        <v>-9.4169296614107999E-16</v>
      </c>
      <c r="N126" s="16">
        <v>-1.1636005793881401E-15</v>
      </c>
      <c r="O126" s="16">
        <v>-1.37890801529582E-15</v>
      </c>
      <c r="P126" s="16">
        <v>6.9757661413581101E-14</v>
      </c>
      <c r="Q126">
        <v>2.0549685383982998E-3</v>
      </c>
      <c r="R126">
        <v>0</v>
      </c>
      <c r="S126">
        <v>-0.22186730715554101</v>
      </c>
      <c r="T126">
        <v>7.3052774754794499E-3</v>
      </c>
      <c r="U126">
        <v>-0.141027361842679</v>
      </c>
      <c r="V126">
        <f t="shared" si="17"/>
        <v>-0.14102736184267953</v>
      </c>
      <c r="Y126" s="1">
        <f t="shared" si="30"/>
        <v>50495</v>
      </c>
      <c r="Z126" s="18">
        <f t="shared" si="30"/>
        <v>-9.0773150113225606E-2</v>
      </c>
      <c r="AA126" s="18">
        <f t="shared" si="30"/>
        <v>-7.4552524676581897E-2</v>
      </c>
      <c r="AB126" s="18">
        <f t="shared" si="30"/>
        <v>0.27698761043195003</v>
      </c>
      <c r="AC126" s="18">
        <f t="shared" si="19"/>
        <v>-0.24300986962787502</v>
      </c>
      <c r="AD126" s="18">
        <f t="shared" si="20"/>
        <v>-1.90396738709343E-2</v>
      </c>
      <c r="AE126" s="18">
        <f t="shared" si="21"/>
        <v>2.0549685383982998E-3</v>
      </c>
      <c r="AF126" s="18">
        <f t="shared" si="22"/>
        <v>-5.1560044096108298E-15</v>
      </c>
      <c r="AG126" s="18">
        <f t="shared" si="22"/>
        <v>4.7197069534242897E-14</v>
      </c>
      <c r="AH126" s="18">
        <f t="shared" si="23"/>
        <v>7.3052774755468994E-3</v>
      </c>
      <c r="AI126" s="18">
        <f t="shared" si="16"/>
        <v>-0.14102736184267958</v>
      </c>
      <c r="AJ126" s="21">
        <f t="shared" si="24"/>
        <v>-0.24095490108947673</v>
      </c>
      <c r="AK126" s="21">
        <f t="shared" si="25"/>
        <v>0.18339541188443381</v>
      </c>
      <c r="AL126" s="21">
        <f t="shared" si="26"/>
        <v>-9.0773150113225606E-2</v>
      </c>
      <c r="AM126" s="21">
        <f t="shared" si="27"/>
        <v>7.3052774755468994E-3</v>
      </c>
      <c r="AN126" s="21">
        <f t="shared" si="28"/>
        <v>-0.1410273618427216</v>
      </c>
      <c r="AO126" s="23">
        <f t="shared" si="31"/>
        <v>1.2285785416792108</v>
      </c>
      <c r="AP126" s="23">
        <f t="shared" si="31"/>
        <v>-0.58499138057117872</v>
      </c>
      <c r="AQ126" s="23">
        <f t="shared" si="31"/>
        <v>0.38695279912731617</v>
      </c>
      <c r="AR126" s="23">
        <f t="shared" si="31"/>
        <v>-3.0539960235353426E-2</v>
      </c>
      <c r="AS126" s="23">
        <f t="shared" si="31"/>
        <v>1</v>
      </c>
      <c r="AT126" s="18"/>
      <c r="AU126" s="18"/>
      <c r="AV126" s="18"/>
      <c r="AW126" s="18"/>
      <c r="AX126" s="18"/>
    </row>
    <row r="127" spans="1:50">
      <c r="A127" s="1">
        <v>50586</v>
      </c>
      <c r="B127">
        <v>-8.9713404451810905E-2</v>
      </c>
      <c r="C127">
        <v>-7.3806999429816098E-2</v>
      </c>
      <c r="D127">
        <v>0.27421773432644297</v>
      </c>
      <c r="E127">
        <v>-1.86261790803076E-2</v>
      </c>
      <c r="F127">
        <v>-1.9923552388242199E-2</v>
      </c>
      <c r="G127" s="16">
        <v>-4.98981040031965E-15</v>
      </c>
      <c r="H127" s="16">
        <v>4.7030719627083399E-14</v>
      </c>
      <c r="I127" s="16">
        <v>2.4609395162510401E-15</v>
      </c>
      <c r="J127" s="16">
        <v>-2.6169145801502402E-16</v>
      </c>
      <c r="K127" s="16">
        <v>-4.2139970236096298E-16</v>
      </c>
      <c r="L127" s="16">
        <v>-6.1757797372329503E-16</v>
      </c>
      <c r="M127" s="16">
        <v>-9.3204837717258301E-16</v>
      </c>
      <c r="N127" s="16">
        <v>-1.15170984259546E-15</v>
      </c>
      <c r="O127" s="16">
        <v>-1.36478452550418E-15</v>
      </c>
      <c r="P127" s="16">
        <v>6.9393055573441098E-14</v>
      </c>
      <c r="Q127">
        <v>2.00362028348072E-3</v>
      </c>
      <c r="R127">
        <v>0</v>
      </c>
      <c r="S127">
        <v>-0.21971167623530699</v>
      </c>
      <c r="T127">
        <v>7.2215956393071401E-3</v>
      </c>
      <c r="U127">
        <v>-0.13833886133614301</v>
      </c>
      <c r="V127">
        <f t="shared" si="17"/>
        <v>-0.13833886133614381</v>
      </c>
      <c r="Y127" s="1">
        <f t="shared" si="30"/>
        <v>50586</v>
      </c>
      <c r="Z127" s="18">
        <f t="shared" si="30"/>
        <v>-8.9713404451810905E-2</v>
      </c>
      <c r="AA127" s="18">
        <f t="shared" si="30"/>
        <v>-7.3806999429816098E-2</v>
      </c>
      <c r="AB127" s="18">
        <f t="shared" si="30"/>
        <v>0.27421773432644297</v>
      </c>
      <c r="AC127" s="18">
        <f t="shared" si="19"/>
        <v>-0.23963522862354919</v>
      </c>
      <c r="AD127" s="18">
        <f t="shared" si="20"/>
        <v>-1.86261790803076E-2</v>
      </c>
      <c r="AE127" s="18">
        <f t="shared" si="21"/>
        <v>2.00362028348072E-3</v>
      </c>
      <c r="AF127" s="18">
        <f t="shared" si="22"/>
        <v>-4.98981040031965E-15</v>
      </c>
      <c r="AG127" s="18">
        <f t="shared" si="22"/>
        <v>4.7030719627083399E-14</v>
      </c>
      <c r="AH127" s="18">
        <f t="shared" si="23"/>
        <v>7.2215956393742444E-3</v>
      </c>
      <c r="AI127" s="18">
        <f t="shared" si="16"/>
        <v>-0.13833886133614381</v>
      </c>
      <c r="AJ127" s="21">
        <f t="shared" si="24"/>
        <v>-0.23763160834006847</v>
      </c>
      <c r="AK127" s="21">
        <f t="shared" si="25"/>
        <v>0.18178455581631925</v>
      </c>
      <c r="AL127" s="21">
        <f t="shared" si="26"/>
        <v>-8.9713404451810905E-2</v>
      </c>
      <c r="AM127" s="21">
        <f t="shared" si="27"/>
        <v>7.2215956393742444E-3</v>
      </c>
      <c r="AN127" s="21">
        <f t="shared" si="28"/>
        <v>-0.13833886133618589</v>
      </c>
      <c r="AO127" s="23">
        <f t="shared" si="31"/>
        <v>1.2361138639659461</v>
      </c>
      <c r="AP127" s="23">
        <f t="shared" si="31"/>
        <v>-0.59916524627709444</v>
      </c>
      <c r="AQ127" s="23">
        <f t="shared" si="31"/>
        <v>0.39417722214984618</v>
      </c>
      <c r="AR127" s="23">
        <f t="shared" si="31"/>
        <v>-3.1125839838685315E-2</v>
      </c>
      <c r="AS127" s="23">
        <f t="shared" si="31"/>
        <v>1</v>
      </c>
      <c r="AT127" s="18"/>
      <c r="AU127" s="18"/>
      <c r="AV127" s="18"/>
      <c r="AW127" s="18"/>
      <c r="AX127" s="18"/>
    </row>
    <row r="128" spans="1:50">
      <c r="A128" s="1">
        <v>50678</v>
      </c>
      <c r="B128">
        <v>-8.8666826472412294E-2</v>
      </c>
      <c r="C128">
        <v>-7.3068929435517904E-2</v>
      </c>
      <c r="D128">
        <v>0.27147555698235198</v>
      </c>
      <c r="E128">
        <v>-1.8221580437573499E-2</v>
      </c>
      <c r="F128">
        <v>-1.8766658089193099E-2</v>
      </c>
      <c r="G128" s="16">
        <v>-4.8282630667139497E-15</v>
      </c>
      <c r="H128" s="16">
        <v>4.6859493065859799E-14</v>
      </c>
      <c r="I128" s="16">
        <v>2.4304175990243599E-15</v>
      </c>
      <c r="J128" s="16">
        <v>-2.5874132846733802E-16</v>
      </c>
      <c r="K128" s="16">
        <v>-4.1691579530766201E-16</v>
      </c>
      <c r="L128" s="16">
        <v>-6.1116217452955595E-16</v>
      </c>
      <c r="M128" s="16">
        <v>-9.2250734574043191E-16</v>
      </c>
      <c r="N128" s="16">
        <v>-1.13994514779782E-15</v>
      </c>
      <c r="O128" s="16">
        <v>-1.3508108754187599E-15</v>
      </c>
      <c r="P128" s="16">
        <v>6.9028152478917596E-14</v>
      </c>
      <c r="Q128">
        <v>1.9539542592450802E-3</v>
      </c>
      <c r="R128">
        <v>0</v>
      </c>
      <c r="S128">
        <v>-0.217576103712733</v>
      </c>
      <c r="T128">
        <v>7.1389124143669304E-3</v>
      </c>
      <c r="U128">
        <v>-0.13573167449135701</v>
      </c>
      <c r="V128">
        <f t="shared" si="17"/>
        <v>-0.13573167449135703</v>
      </c>
      <c r="Y128" s="1">
        <f t="shared" si="30"/>
        <v>50678</v>
      </c>
      <c r="Z128" s="18">
        <f t="shared" si="30"/>
        <v>-8.8666826472412294E-2</v>
      </c>
      <c r="AA128" s="18">
        <f t="shared" si="30"/>
        <v>-7.3068929435517904E-2</v>
      </c>
      <c r="AB128" s="18">
        <f t="shared" si="30"/>
        <v>0.27147555698235198</v>
      </c>
      <c r="AC128" s="18">
        <f t="shared" si="19"/>
        <v>-0.23634276180192609</v>
      </c>
      <c r="AD128" s="18">
        <f t="shared" si="20"/>
        <v>-1.8221580437573499E-2</v>
      </c>
      <c r="AE128" s="18">
        <f t="shared" si="21"/>
        <v>1.9539542592450802E-3</v>
      </c>
      <c r="AF128" s="18">
        <f t="shared" si="22"/>
        <v>-4.8282630667139497E-15</v>
      </c>
      <c r="AG128" s="18">
        <f t="shared" si="22"/>
        <v>4.6859493065859799E-14</v>
      </c>
      <c r="AH128" s="18">
        <f t="shared" si="23"/>
        <v>7.1389124144336886E-3</v>
      </c>
      <c r="AI128" s="18">
        <f t="shared" si="16"/>
        <v>-0.13573167449135703</v>
      </c>
      <c r="AJ128" s="21">
        <f t="shared" si="24"/>
        <v>-0.23438880754268102</v>
      </c>
      <c r="AK128" s="21">
        <f t="shared" si="25"/>
        <v>0.18018504710926059</v>
      </c>
      <c r="AL128" s="21">
        <f t="shared" si="26"/>
        <v>-8.8666826472412294E-2</v>
      </c>
      <c r="AM128" s="21">
        <f t="shared" si="27"/>
        <v>7.1389124144336886E-3</v>
      </c>
      <c r="AN128" s="21">
        <f t="shared" si="28"/>
        <v>-0.13573167449139903</v>
      </c>
      <c r="AO128" s="23">
        <f t="shared" si="31"/>
        <v>1.2437930192350868</v>
      </c>
      <c r="AP128" s="23">
        <f t="shared" si="31"/>
        <v>-0.61349983805607178</v>
      </c>
      <c r="AQ128" s="23">
        <f t="shared" si="31"/>
        <v>0.40142039742616464</v>
      </c>
      <c r="AR128" s="23">
        <f t="shared" si="31"/>
        <v>-3.1713578605186296E-2</v>
      </c>
      <c r="AS128" s="23">
        <f t="shared" si="31"/>
        <v>1</v>
      </c>
      <c r="AT128" s="18"/>
      <c r="AU128" s="18"/>
      <c r="AV128" s="18"/>
      <c r="AW128" s="18"/>
      <c r="AX128" s="18"/>
    </row>
    <row r="129" spans="1:50">
      <c r="A129" s="1">
        <v>50770</v>
      </c>
      <c r="B129">
        <v>-8.76332354955391E-2</v>
      </c>
      <c r="C129">
        <v>-7.2338240141162705E-2</v>
      </c>
      <c r="D129">
        <v>0.26876080141195202</v>
      </c>
      <c r="E129">
        <v>-1.7825757758678899E-2</v>
      </c>
      <c r="F129">
        <v>-1.76687800412005E-2</v>
      </c>
      <c r="G129" s="16">
        <v>-4.6712143180181199E-15</v>
      </c>
      <c r="H129" s="16">
        <v>4.6683580244211503E-14</v>
      </c>
      <c r="I129" s="16">
        <v>2.4002893856661101E-15</v>
      </c>
      <c r="J129" s="16">
        <v>-2.5583449403043402E-16</v>
      </c>
      <c r="K129" s="16">
        <v>-4.1248712153615402E-16</v>
      </c>
      <c r="L129" s="16">
        <v>-6.0481899833442602E-16</v>
      </c>
      <c r="M129" s="16">
        <v>-9.1306840506895409E-16</v>
      </c>
      <c r="N129" s="16">
        <v>-1.1283047475499201E-15</v>
      </c>
      <c r="O129" s="16">
        <v>-1.3369849890485101E-15</v>
      </c>
      <c r="P129" s="16">
        <v>6.8663011347980797E-14</v>
      </c>
      <c r="Q129">
        <v>1.9058722087632899E-3</v>
      </c>
      <c r="R129">
        <v>0</v>
      </c>
      <c r="S129">
        <v>-0.215460424850171</v>
      </c>
      <c r="T129">
        <v>7.0572150619799198E-3</v>
      </c>
      <c r="U129">
        <v>-0.13320254960394801</v>
      </c>
      <c r="V129">
        <f t="shared" si="17"/>
        <v>-0.13320254960394853</v>
      </c>
      <c r="Y129" s="1">
        <f t="shared" si="30"/>
        <v>50770</v>
      </c>
      <c r="Z129" s="18">
        <f t="shared" si="30"/>
        <v>-8.76332354955391E-2</v>
      </c>
      <c r="AA129" s="18">
        <f t="shared" si="30"/>
        <v>-7.2338240141162705E-2</v>
      </c>
      <c r="AB129" s="18">
        <f t="shared" si="30"/>
        <v>0.26876080141195202</v>
      </c>
      <c r="AC129" s="18">
        <f t="shared" si="19"/>
        <v>-0.23312920489137151</v>
      </c>
      <c r="AD129" s="18">
        <f t="shared" si="20"/>
        <v>-1.7825757758678899E-2</v>
      </c>
      <c r="AE129" s="18">
        <f t="shared" si="21"/>
        <v>1.9058722087632899E-3</v>
      </c>
      <c r="AF129" s="18">
        <f t="shared" si="22"/>
        <v>-4.6712143180181199E-15</v>
      </c>
      <c r="AG129" s="18">
        <f t="shared" si="22"/>
        <v>4.6683580244211503E-14</v>
      </c>
      <c r="AH129" s="18">
        <f t="shared" si="23"/>
        <v>7.0572150620463311E-3</v>
      </c>
      <c r="AI129" s="18">
        <f t="shared" si="16"/>
        <v>-0.13320254960394856</v>
      </c>
      <c r="AJ129" s="21">
        <f t="shared" si="24"/>
        <v>-0.23122333268260822</v>
      </c>
      <c r="AK129" s="21">
        <f t="shared" si="25"/>
        <v>0.17859680351211044</v>
      </c>
      <c r="AL129" s="21">
        <f t="shared" si="26"/>
        <v>-8.76332354955391E-2</v>
      </c>
      <c r="AM129" s="21">
        <f t="shared" si="27"/>
        <v>7.0572150620463311E-3</v>
      </c>
      <c r="AN129" s="21">
        <f t="shared" si="28"/>
        <v>-0.13320254960399058</v>
      </c>
      <c r="AO129" s="23">
        <f t="shared" si="31"/>
        <v>1.2516087583624247</v>
      </c>
      <c r="AP129" s="23">
        <f t="shared" si="31"/>
        <v>-0.62798148286682665</v>
      </c>
      <c r="AQ129" s="23">
        <f t="shared" si="31"/>
        <v>0.40867534142700979</v>
      </c>
      <c r="AR129" s="23">
        <f t="shared" si="31"/>
        <v>-3.2302616922595499E-2</v>
      </c>
      <c r="AS129" s="23">
        <f t="shared" si="31"/>
        <v>1</v>
      </c>
      <c r="AT129" s="18"/>
      <c r="AU129" s="18"/>
      <c r="AV129" s="18"/>
      <c r="AW129" s="18"/>
      <c r="AX129" s="18"/>
    </row>
    <row r="130" spans="1:50">
      <c r="A130" s="1">
        <v>50860</v>
      </c>
      <c r="B130">
        <v>-8.6612453604484593E-2</v>
      </c>
      <c r="C130">
        <v>-7.1614857739751098E-2</v>
      </c>
      <c r="D130">
        <v>0.26607319339743102</v>
      </c>
      <c r="E130">
        <v>-1.7438583136852499E-2</v>
      </c>
      <c r="F130">
        <v>-1.6626964158160701E-2</v>
      </c>
      <c r="G130" s="16">
        <v>-4.5185208842529201E-15</v>
      </c>
      <c r="H130" s="16">
        <v>4.65031664518754E-14</v>
      </c>
      <c r="I130" s="16">
        <v>2.37054941264812E-15</v>
      </c>
      <c r="J130" s="16">
        <v>-2.5297003276274402E-16</v>
      </c>
      <c r="K130" s="16">
        <v>-4.0811268514213301E-16</v>
      </c>
      <c r="L130" s="16">
        <v>-5.9854728304006002E-16</v>
      </c>
      <c r="M130" s="16">
        <v>-9.0373013666703405E-16</v>
      </c>
      <c r="N130" s="16">
        <v>-1.11678696194405E-15</v>
      </c>
      <c r="O130" s="16">
        <v>-1.32330487627481E-15</v>
      </c>
      <c r="P130" s="16">
        <v>6.8297689582225004E-14</v>
      </c>
      <c r="Q130">
        <v>1.8592851446544701E-3</v>
      </c>
      <c r="R130">
        <v>0</v>
      </c>
      <c r="S130">
        <v>-0.21336447566959199</v>
      </c>
      <c r="T130">
        <v>6.9764910189367398E-3</v>
      </c>
      <c r="U130">
        <v>-0.13074836474771001</v>
      </c>
      <c r="V130">
        <f t="shared" si="17"/>
        <v>-0.13074836474771057</v>
      </c>
      <c r="Y130" s="1">
        <f t="shared" si="30"/>
        <v>50860</v>
      </c>
      <c r="Z130" s="18">
        <f t="shared" si="30"/>
        <v>-8.6612453604484593E-2</v>
      </c>
      <c r="AA130" s="18">
        <f t="shared" si="30"/>
        <v>-7.1614857739751098E-2</v>
      </c>
      <c r="AB130" s="18">
        <f t="shared" si="30"/>
        <v>0.26607319339743102</v>
      </c>
      <c r="AC130" s="18">
        <f t="shared" si="19"/>
        <v>-0.22999143982775269</v>
      </c>
      <c r="AD130" s="18">
        <f t="shared" si="20"/>
        <v>-1.7438583136852499E-2</v>
      </c>
      <c r="AE130" s="18">
        <f t="shared" si="21"/>
        <v>1.8592851446544701E-3</v>
      </c>
      <c r="AF130" s="18">
        <f t="shared" si="22"/>
        <v>-4.5185208842529201E-15</v>
      </c>
      <c r="AG130" s="18">
        <f t="shared" si="22"/>
        <v>4.65031664518754E-14</v>
      </c>
      <c r="AH130" s="18">
        <f t="shared" si="23"/>
        <v>6.9764910190028033E-3</v>
      </c>
      <c r="AI130" s="18">
        <f t="shared" ref="AI130:AI132" si="32">+SUM(Z130:AH130)</f>
        <v>-0.13074836474771062</v>
      </c>
      <c r="AJ130" s="21">
        <f t="shared" si="24"/>
        <v>-0.22813215468309822</v>
      </c>
      <c r="AK130" s="21">
        <f t="shared" si="25"/>
        <v>0.17701975252082741</v>
      </c>
      <c r="AL130" s="21">
        <f t="shared" si="26"/>
        <v>-8.6612453604484593E-2</v>
      </c>
      <c r="AM130" s="21">
        <f t="shared" si="27"/>
        <v>6.9764910190028033E-3</v>
      </c>
      <c r="AN130" s="21">
        <f t="shared" si="28"/>
        <v>-0.13074836474775262</v>
      </c>
      <c r="AO130" s="23">
        <f t="shared" si="31"/>
        <v>1.2595538562031898</v>
      </c>
      <c r="AP130" s="23">
        <f t="shared" si="31"/>
        <v>-0.64259665985409664</v>
      </c>
      <c r="AQ130" s="23">
        <f t="shared" si="31"/>
        <v>0.41593520897984354</v>
      </c>
      <c r="AR130" s="23">
        <f t="shared" si="31"/>
        <v>-3.2892405328940923E-2</v>
      </c>
      <c r="AS130" s="23">
        <f t="shared" si="31"/>
        <v>1</v>
      </c>
      <c r="AT130" s="18"/>
      <c r="AU130" s="18"/>
      <c r="AV130" s="18"/>
      <c r="AW130" s="18"/>
      <c r="AX130" s="18"/>
    </row>
    <row r="131" spans="1:50">
      <c r="A131" s="1">
        <v>50951</v>
      </c>
      <c r="B131">
        <v>-8.5604305606420295E-2</v>
      </c>
      <c r="C131">
        <v>-7.0898709162353593E-2</v>
      </c>
      <c r="D131">
        <v>0.26341246146317698</v>
      </c>
      <c r="E131">
        <v>-1.70599223632097E-2</v>
      </c>
      <c r="F131">
        <v>-1.5638396376319599E-2</v>
      </c>
      <c r="G131" s="16">
        <v>-4.37004437232773E-15</v>
      </c>
      <c r="H131" s="16">
        <v>4.6318431980607701E-14</v>
      </c>
      <c r="I131" s="16">
        <v>2.3411926741188798E-15</v>
      </c>
      <c r="J131" s="16">
        <v>-2.5014700762607898E-16</v>
      </c>
      <c r="K131" s="16">
        <v>-4.03791500979519E-16</v>
      </c>
      <c r="L131" s="16">
        <v>-5.9234589717817404E-16</v>
      </c>
      <c r="M131" s="16">
        <v>-8.9449116765233008E-16</v>
      </c>
      <c r="N131" s="16">
        <v>-1.10539017314972E-15</v>
      </c>
      <c r="O131" s="16">
        <v>-1.3097686250781101E-15</v>
      </c>
      <c r="P131" s="16">
        <v>6.7932242828772099E-14</v>
      </c>
      <c r="Q131">
        <v>1.81411231387608E-3</v>
      </c>
      <c r="R131">
        <v>0</v>
      </c>
      <c r="S131">
        <v>-0.211288092970456</v>
      </c>
      <c r="T131">
        <v>6.8967278949340896E-3</v>
      </c>
      <c r="U131">
        <v>-0.12836612480666401</v>
      </c>
      <c r="V131">
        <f t="shared" ref="V131:V132" si="33">SUM(B131:T131)</f>
        <v>-0.12836612480666434</v>
      </c>
      <c r="Y131" s="1">
        <f t="shared" si="30"/>
        <v>50951</v>
      </c>
      <c r="Z131" s="18">
        <f t="shared" si="30"/>
        <v>-8.5604305606420295E-2</v>
      </c>
      <c r="AA131" s="18">
        <f t="shared" si="30"/>
        <v>-7.0898709162353593E-2</v>
      </c>
      <c r="AB131" s="18">
        <f t="shared" si="30"/>
        <v>0.26341246146317698</v>
      </c>
      <c r="AC131" s="18">
        <f t="shared" ref="AC131:AC132" si="34">+F131+S131</f>
        <v>-0.22692648934677562</v>
      </c>
      <c r="AD131" s="18">
        <f t="shared" ref="AD131:AD132" si="35">+E131</f>
        <v>-1.70599223632097E-2</v>
      </c>
      <c r="AE131" s="18">
        <f t="shared" ref="AE131:AE132" si="36">+Q131</f>
        <v>1.81411231387608E-3</v>
      </c>
      <c r="AF131" s="18">
        <f t="shared" ref="AF131:AG132" si="37">+G131</f>
        <v>-4.37004437232773E-15</v>
      </c>
      <c r="AG131" s="18">
        <f t="shared" si="37"/>
        <v>4.6318431980607701E-14</v>
      </c>
      <c r="AH131" s="18">
        <f t="shared" ref="AH131:AH132" si="38">+SUM(T131,I131:P131)</f>
        <v>6.8967278949998078E-3</v>
      </c>
      <c r="AI131" s="18">
        <f t="shared" si="32"/>
        <v>-0.12836612480666434</v>
      </c>
      <c r="AJ131" s="21">
        <f t="shared" ref="AJ131:AJ132" si="39">SUM(AC131+AE131)</f>
        <v>-0.22511237703289955</v>
      </c>
      <c r="AK131" s="21">
        <f t="shared" ref="AK131:AK132" si="40">AB131+AA131+AD131</f>
        <v>0.17545382993761371</v>
      </c>
      <c r="AL131" s="21">
        <f t="shared" ref="AL131:AL132" si="41">Z131</f>
        <v>-8.5604305606420295E-2</v>
      </c>
      <c r="AM131" s="21">
        <f t="shared" ref="AM131:AM132" si="42">AH131</f>
        <v>6.8967278949998078E-3</v>
      </c>
      <c r="AN131" s="21">
        <f t="shared" ref="AN131:AN132" si="43">SUM(AJ131:AM131)</f>
        <v>-0.12836612480670631</v>
      </c>
      <c r="AO131" s="23">
        <f t="shared" si="31"/>
        <v>1.2676211149714651</v>
      </c>
      <c r="AP131" s="23">
        <f t="shared" si="31"/>
        <v>-0.65733201607136493</v>
      </c>
      <c r="AQ131" s="23">
        <f t="shared" si="31"/>
        <v>0.42319330672522837</v>
      </c>
      <c r="AR131" s="23">
        <f t="shared" si="31"/>
        <v>-3.3482405625338746E-2</v>
      </c>
      <c r="AS131" s="23">
        <f t="shared" si="31"/>
        <v>1</v>
      </c>
      <c r="AT131" s="18"/>
      <c r="AU131" s="18"/>
      <c r="AV131" s="18"/>
      <c r="AW131" s="18"/>
      <c r="AX131" s="18"/>
    </row>
    <row r="132" spans="1:50">
      <c r="A132" s="1">
        <v>51043</v>
      </c>
      <c r="B132">
        <v>-8.4608618992893E-2</v>
      </c>
      <c r="C132">
        <v>-7.0189722070730098E-2</v>
      </c>
      <c r="D132">
        <v>0.260778336848351</v>
      </c>
      <c r="E132">
        <v>-1.6689636169152301E-2</v>
      </c>
      <c r="F132">
        <v>-1.47003972359348E-2</v>
      </c>
      <c r="G132" s="16">
        <v>-4.2256512772761297E-15</v>
      </c>
      <c r="H132" s="16">
        <v>4.6129552233573497E-14</v>
      </c>
      <c r="I132" s="16">
        <v>2.3122145341878098E-15</v>
      </c>
      <c r="J132" s="16">
        <v>-2.4736447583193101E-16</v>
      </c>
      <c r="K132" s="16">
        <v>-3.9952259860106701E-16</v>
      </c>
      <c r="L132" s="16">
        <v>-5.8621374019281302E-16</v>
      </c>
      <c r="M132" s="16">
        <v>-8.8535016814821899E-16</v>
      </c>
      <c r="N132" s="16">
        <v>-1.09411282035384E-15</v>
      </c>
      <c r="O132" s="16">
        <v>-1.29637439442168E-15</v>
      </c>
      <c r="P132" s="16">
        <v>6.7566725040446097E-14</v>
      </c>
      <c r="Q132">
        <v>1.77028028248953E-3</v>
      </c>
      <c r="R132">
        <v>0</v>
      </c>
      <c r="S132">
        <v>-0.20923111434628799</v>
      </c>
      <c r="T132">
        <v>6.8179134700486104E-3</v>
      </c>
      <c r="U132">
        <v>-0.126052958214002</v>
      </c>
      <c r="V132">
        <f t="shared" si="33"/>
        <v>-0.12605295821400175</v>
      </c>
      <c r="Y132" s="1">
        <f t="shared" si="30"/>
        <v>51043</v>
      </c>
      <c r="Z132" s="18">
        <f t="shared" si="30"/>
        <v>-8.4608618992893E-2</v>
      </c>
      <c r="AA132" s="18">
        <f t="shared" si="30"/>
        <v>-7.0189722070730098E-2</v>
      </c>
      <c r="AB132" s="18">
        <f t="shared" si="30"/>
        <v>0.260778336848351</v>
      </c>
      <c r="AC132" s="18">
        <f t="shared" si="34"/>
        <v>-0.2239315115822228</v>
      </c>
      <c r="AD132" s="18">
        <f t="shared" si="35"/>
        <v>-1.6689636169152301E-2</v>
      </c>
      <c r="AE132" s="18">
        <f t="shared" si="36"/>
        <v>1.77028028248953E-3</v>
      </c>
      <c r="AF132" s="18">
        <f t="shared" si="37"/>
        <v>-4.2256512772761297E-15</v>
      </c>
      <c r="AG132" s="18">
        <f t="shared" si="37"/>
        <v>4.6129552233573497E-14</v>
      </c>
      <c r="AH132" s="18">
        <f t="shared" si="38"/>
        <v>6.81791347011398E-3</v>
      </c>
      <c r="AI132" s="18">
        <f t="shared" si="32"/>
        <v>-0.12605295821400181</v>
      </c>
      <c r="AJ132" s="21">
        <f t="shared" si="39"/>
        <v>-0.22216123129973328</v>
      </c>
      <c r="AK132" s="21">
        <f t="shared" si="40"/>
        <v>0.17389897860846859</v>
      </c>
      <c r="AL132" s="21">
        <f t="shared" si="41"/>
        <v>-8.4608618992893E-2</v>
      </c>
      <c r="AM132" s="21">
        <f t="shared" si="42"/>
        <v>6.81791347011398E-3</v>
      </c>
      <c r="AN132" s="21">
        <f t="shared" si="43"/>
        <v>-0.12605295821404369</v>
      </c>
      <c r="AO132" s="23">
        <f t="shared" si="31"/>
        <v>1.2758033695140341</v>
      </c>
      <c r="AP132" s="23">
        <f t="shared" si="31"/>
        <v>-0.67217438384123451</v>
      </c>
      <c r="AQ132" s="23">
        <f t="shared" si="31"/>
        <v>0.43044310629663213</v>
      </c>
      <c r="AR132" s="23">
        <f t="shared" si="31"/>
        <v>-3.40720919694361E-2</v>
      </c>
      <c r="AS132" s="23">
        <f t="shared" si="31"/>
        <v>1</v>
      </c>
      <c r="AT132" s="18"/>
      <c r="AU132" s="18"/>
      <c r="AV132" s="18"/>
      <c r="AW132" s="18"/>
      <c r="AX132" s="18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71F07-ADE1-4303-9A1A-9AC51BE4E339}">
  <sheetPr codeName="Sheet23"/>
  <dimension ref="A1:AK132"/>
  <sheetViews>
    <sheetView zoomScale="85" zoomScaleNormal="85" workbookViewId="0">
      <selection activeCell="L9" sqref="L9"/>
    </sheetView>
  </sheetViews>
  <sheetFormatPr defaultColWidth="8.85546875" defaultRowHeight="15"/>
  <cols>
    <col min="35" max="37" width="9.140625" style="29"/>
  </cols>
  <sheetData>
    <row r="1" spans="1:37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44</v>
      </c>
      <c r="X1" t="s">
        <v>45</v>
      </c>
      <c r="Y1" t="s">
        <v>101</v>
      </c>
      <c r="Z1" t="s">
        <v>102</v>
      </c>
      <c r="AA1" t="s">
        <v>103</v>
      </c>
      <c r="AB1" t="s">
        <v>104</v>
      </c>
      <c r="AC1" t="s">
        <v>105</v>
      </c>
      <c r="AD1" t="s">
        <v>106</v>
      </c>
      <c r="AE1" t="s">
        <v>107</v>
      </c>
      <c r="AF1" t="s">
        <v>46</v>
      </c>
      <c r="AG1" t="s">
        <v>1217</v>
      </c>
      <c r="AH1" t="s">
        <v>1216</v>
      </c>
      <c r="AI1" s="29" t="s">
        <v>1218</v>
      </c>
      <c r="AJ1" s="29" t="s">
        <v>1219</v>
      </c>
      <c r="AK1" s="29" t="s">
        <v>1220</v>
      </c>
    </row>
    <row r="2" spans="1:37">
      <c r="A2" s="1">
        <v>39172</v>
      </c>
      <c r="B2">
        <v>-1.02158770917655</v>
      </c>
      <c r="C2">
        <v>0.14738424115190599</v>
      </c>
      <c r="D2">
        <v>-4.4907453430333602E-2</v>
      </c>
      <c r="E2">
        <v>0.56515568220543599</v>
      </c>
      <c r="F2">
        <v>0.33471876510228599</v>
      </c>
      <c r="G2">
        <v>1.40534357875156</v>
      </c>
      <c r="H2">
        <v>0.54693072392310205</v>
      </c>
      <c r="I2">
        <v>-0.65393335131449204</v>
      </c>
      <c r="J2">
        <v>0.64232717330170297</v>
      </c>
      <c r="K2">
        <v>1.7750614247872201</v>
      </c>
      <c r="L2">
        <v>1.28265247113915</v>
      </c>
      <c r="M2">
        <v>0</v>
      </c>
      <c r="N2">
        <v>0</v>
      </c>
      <c r="O2">
        <v>0.32785550481717701</v>
      </c>
      <c r="P2">
        <v>0</v>
      </c>
      <c r="Q2">
        <v>0.110874543459868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0.130997107521682</v>
      </c>
      <c r="AF2">
        <v>5.5488727022397404</v>
      </c>
      <c r="AG2">
        <f t="shared" ref="AG2:AG33" si="0">AF2</f>
        <v>5.5488727022397404</v>
      </c>
      <c r="AH2">
        <f>AG2-SUM(Y2:AD2)-K2</f>
        <v>3.7738112774525203</v>
      </c>
      <c r="AI2" s="29">
        <v>1.21</v>
      </c>
      <c r="AJ2" s="29">
        <v>1.1409843</v>
      </c>
      <c r="AK2" s="29">
        <v>2.19634375</v>
      </c>
    </row>
    <row r="3" spans="1:37">
      <c r="A3" s="1">
        <v>39263</v>
      </c>
      <c r="B3">
        <v>-0.87702164579703401</v>
      </c>
      <c r="C3">
        <v>0.14867977529833001</v>
      </c>
      <c r="D3">
        <v>-5.0839217445424398E-2</v>
      </c>
      <c r="E3">
        <v>0.59675829898681898</v>
      </c>
      <c r="F3">
        <v>0.35694143211503898</v>
      </c>
      <c r="G3">
        <v>1.4459149027743701</v>
      </c>
      <c r="H3">
        <v>0.106155817096699</v>
      </c>
      <c r="I3">
        <v>-0.67075328838620596</v>
      </c>
      <c r="J3">
        <v>0.60096045622281102</v>
      </c>
      <c r="K3">
        <v>1.5688765346261999</v>
      </c>
      <c r="L3">
        <v>1.24180656912446</v>
      </c>
      <c r="M3">
        <v>0</v>
      </c>
      <c r="N3">
        <v>0</v>
      </c>
      <c r="O3">
        <v>0.33267030586047802</v>
      </c>
      <c r="P3">
        <v>0</v>
      </c>
      <c r="Q3">
        <v>7.0231968347138199E-2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0.13039267229976501</v>
      </c>
      <c r="AF3">
        <v>5.0007745811234798</v>
      </c>
      <c r="AG3">
        <f t="shared" si="0"/>
        <v>5.0007745811234798</v>
      </c>
      <c r="AH3">
        <f t="shared" ref="AH3:AH66" si="1">AG3-SUM(Y3:AD3)-K3</f>
        <v>3.4318980464972801</v>
      </c>
      <c r="AI3" s="29">
        <v>1.337</v>
      </c>
      <c r="AJ3" s="29">
        <v>1.2242496</v>
      </c>
      <c r="AK3" s="29">
        <v>2.1219062499999999</v>
      </c>
    </row>
    <row r="4" spans="1:37">
      <c r="A4" s="1">
        <v>39355</v>
      </c>
      <c r="B4">
        <v>-1.0403550225902001</v>
      </c>
      <c r="C4">
        <v>0.13425109169879701</v>
      </c>
      <c r="D4">
        <v>-0.14587387055659401</v>
      </c>
      <c r="E4">
        <v>0.69031316501079298</v>
      </c>
      <c r="F4">
        <v>0.37191894028932798</v>
      </c>
      <c r="G4">
        <v>1.45036324515746</v>
      </c>
      <c r="H4">
        <v>0.31183502868928697</v>
      </c>
      <c r="I4">
        <v>-0.67985809756135995</v>
      </c>
      <c r="J4">
        <v>0.61019793173009695</v>
      </c>
      <c r="K4">
        <v>1.5086958390215801</v>
      </c>
      <c r="L4">
        <v>1.1510337847102601</v>
      </c>
      <c r="M4">
        <v>0</v>
      </c>
      <c r="N4">
        <v>0</v>
      </c>
      <c r="O4">
        <v>0.37118542600246701</v>
      </c>
      <c r="P4">
        <v>0</v>
      </c>
      <c r="Q4">
        <v>3.7371485307428197E-2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0.129780906669518</v>
      </c>
      <c r="AF4">
        <v>4.9008598535788801</v>
      </c>
      <c r="AG4">
        <f t="shared" si="0"/>
        <v>4.9008598535788801</v>
      </c>
      <c r="AH4">
        <f t="shared" si="1"/>
        <v>3.3921640145573</v>
      </c>
      <c r="AI4" s="29">
        <v>1.413</v>
      </c>
      <c r="AJ4" s="29">
        <v>1.1807605000000001</v>
      </c>
      <c r="AK4" s="29">
        <v>1.9547812499999999</v>
      </c>
    </row>
    <row r="5" spans="1:37">
      <c r="A5" s="1">
        <v>39447</v>
      </c>
      <c r="B5">
        <v>-0.99330901260501403</v>
      </c>
      <c r="C5">
        <v>0.14258814711222101</v>
      </c>
      <c r="D5">
        <v>-0.26310355569782601</v>
      </c>
      <c r="E5">
        <v>0.73768742547878696</v>
      </c>
      <c r="F5">
        <v>0.36639611928514798</v>
      </c>
      <c r="G5">
        <v>1.4317095516123799</v>
      </c>
      <c r="H5">
        <v>0.21867959266364301</v>
      </c>
      <c r="I5">
        <v>-0.689200120977981</v>
      </c>
      <c r="J5">
        <v>0.66599437660846295</v>
      </c>
      <c r="K5">
        <v>1.7274198334180799</v>
      </c>
      <c r="L5">
        <v>1.0093211872885499</v>
      </c>
      <c r="M5">
        <v>0</v>
      </c>
      <c r="N5">
        <v>0</v>
      </c>
      <c r="O5">
        <v>0.40724837054958501</v>
      </c>
      <c r="P5">
        <v>0</v>
      </c>
      <c r="Q5">
        <v>1.6106972403132601E-2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0.12916217857415499</v>
      </c>
      <c r="AF5">
        <v>4.9067010657133503</v>
      </c>
      <c r="AG5">
        <f t="shared" si="0"/>
        <v>4.9067010657133503</v>
      </c>
      <c r="AH5">
        <f t="shared" si="1"/>
        <v>3.1792812322952706</v>
      </c>
      <c r="AI5" s="29">
        <v>1.542</v>
      </c>
      <c r="AJ5" s="29">
        <v>1.2893816</v>
      </c>
      <c r="AK5" s="29">
        <v>1.6949687499999999</v>
      </c>
    </row>
    <row r="6" spans="1:37">
      <c r="A6" s="1">
        <v>39538</v>
      </c>
      <c r="B6">
        <v>-1.04768418776428</v>
      </c>
      <c r="C6">
        <v>3.06177901978111E-2</v>
      </c>
      <c r="D6">
        <v>-0.40243933541524002</v>
      </c>
      <c r="E6">
        <v>0.39311961576377802</v>
      </c>
      <c r="F6">
        <v>0.33629364144150697</v>
      </c>
      <c r="G6">
        <v>1.42832004151822</v>
      </c>
      <c r="H6">
        <v>0.27379584034368298</v>
      </c>
      <c r="I6">
        <v>-0.67868027578548795</v>
      </c>
      <c r="J6">
        <v>0.70115772495769102</v>
      </c>
      <c r="K6">
        <v>2.00535042824461</v>
      </c>
      <c r="L6">
        <v>0.85487700896486796</v>
      </c>
      <c r="M6">
        <v>0</v>
      </c>
      <c r="N6">
        <v>0</v>
      </c>
      <c r="O6">
        <v>0.44493982121648101</v>
      </c>
      <c r="P6">
        <v>0</v>
      </c>
      <c r="Q6">
        <v>-1.9590160961885001E-2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0.12853684588664599</v>
      </c>
      <c r="AF6">
        <v>4.4486147986084204</v>
      </c>
      <c r="AG6">
        <f t="shared" si="0"/>
        <v>4.4486147986084204</v>
      </c>
      <c r="AH6">
        <f t="shared" si="1"/>
        <v>2.4432643703638104</v>
      </c>
      <c r="AI6" s="29">
        <v>0.60399999999999998</v>
      </c>
      <c r="AJ6" s="29">
        <v>1.2700294000000001</v>
      </c>
      <c r="AK6" s="29">
        <v>1.4891875000000001</v>
      </c>
    </row>
    <row r="7" spans="1:37">
      <c r="A7" s="1">
        <v>39629</v>
      </c>
      <c r="B7">
        <v>-1.10864331381621</v>
      </c>
      <c r="C7">
        <v>-3.3609602056878699E-2</v>
      </c>
      <c r="D7">
        <v>-0.44750788696436</v>
      </c>
      <c r="E7">
        <v>9.3395839744641801E-2</v>
      </c>
      <c r="F7">
        <v>0.34011857345070801</v>
      </c>
      <c r="G7">
        <v>1.4242313167676</v>
      </c>
      <c r="H7">
        <v>9.9730651173868007E-2</v>
      </c>
      <c r="I7">
        <v>-0.64918610627184403</v>
      </c>
      <c r="J7">
        <v>0.69311266008768202</v>
      </c>
      <c r="K7">
        <v>2.3003353322051301</v>
      </c>
      <c r="L7">
        <v>0.71023287865653495</v>
      </c>
      <c r="M7">
        <v>0</v>
      </c>
      <c r="N7">
        <v>0</v>
      </c>
      <c r="O7">
        <v>0.48647301671628601</v>
      </c>
      <c r="P7">
        <v>0</v>
      </c>
      <c r="Q7">
        <v>-4.7607000834356698E-2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0.12790525664193</v>
      </c>
      <c r="AF7">
        <v>3.98898161550074</v>
      </c>
      <c r="AG7">
        <f t="shared" si="0"/>
        <v>3.98898161550074</v>
      </c>
      <c r="AH7">
        <f t="shared" si="1"/>
        <v>1.68864628329561</v>
      </c>
      <c r="AI7" s="29">
        <v>0.70899999999999996</v>
      </c>
      <c r="AJ7" s="29">
        <v>0.76463479999999995</v>
      </c>
      <c r="AK7" s="29">
        <v>0.98531250000000004</v>
      </c>
    </row>
    <row r="8" spans="1:37">
      <c r="A8" s="1">
        <v>39721</v>
      </c>
      <c r="B8">
        <v>-0.80373450527832302</v>
      </c>
      <c r="C8">
        <v>-0.20400531728023999</v>
      </c>
      <c r="D8">
        <v>-0.52579160502702205</v>
      </c>
      <c r="E8">
        <v>-0.37809505659713499</v>
      </c>
      <c r="F8">
        <v>0.32715602303582803</v>
      </c>
      <c r="G8">
        <v>1.4371073439911499</v>
      </c>
      <c r="H8">
        <v>4.9769222621003001E-2</v>
      </c>
      <c r="I8">
        <v>-0.624105698069777</v>
      </c>
      <c r="J8">
        <v>0.72601851431458397</v>
      </c>
      <c r="K8">
        <v>1.9637541181679401</v>
      </c>
      <c r="L8">
        <v>0.57993927431411696</v>
      </c>
      <c r="M8">
        <v>0</v>
      </c>
      <c r="N8">
        <v>0</v>
      </c>
      <c r="O8">
        <v>0.49767707042887999</v>
      </c>
      <c r="P8">
        <v>0</v>
      </c>
      <c r="Q8">
        <v>-7.4978682240393099E-2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0.127267749264314</v>
      </c>
      <c r="AF8">
        <v>3.09797845164494</v>
      </c>
      <c r="AG8">
        <f t="shared" si="0"/>
        <v>3.09797845164494</v>
      </c>
      <c r="AH8">
        <f t="shared" si="1"/>
        <v>1.1342243334769999</v>
      </c>
      <c r="AI8" s="29">
        <v>-0.29299999999999998</v>
      </c>
      <c r="AJ8" s="29">
        <v>0.25201089999999998</v>
      </c>
      <c r="AK8" s="29">
        <v>0.33006249999999998</v>
      </c>
    </row>
    <row r="9" spans="1:37">
      <c r="A9" s="1">
        <v>39813</v>
      </c>
      <c r="B9">
        <v>-0.216777273276442</v>
      </c>
      <c r="C9">
        <v>-0.56638657865098696</v>
      </c>
      <c r="D9">
        <v>-0.87656555153336502</v>
      </c>
      <c r="E9">
        <v>-1.07603278268831</v>
      </c>
      <c r="F9">
        <v>0.16313199968477601</v>
      </c>
      <c r="G9">
        <v>1.5674530481625599</v>
      </c>
      <c r="H9">
        <v>0.77708186576453497</v>
      </c>
      <c r="I9">
        <v>-0.527204565959977</v>
      </c>
      <c r="J9">
        <v>0.77689644558590398</v>
      </c>
      <c r="K9">
        <v>1.3356924770691301</v>
      </c>
      <c r="L9">
        <v>0.32530383222439002</v>
      </c>
      <c r="M9">
        <v>0</v>
      </c>
      <c r="N9">
        <v>0</v>
      </c>
      <c r="O9">
        <v>0.56267499031397405</v>
      </c>
      <c r="P9">
        <v>0</v>
      </c>
      <c r="Q9">
        <v>-0.12285995711775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-0.183340849734872</v>
      </c>
      <c r="Z9">
        <v>-8.5809018993941805E-2</v>
      </c>
      <c r="AA9">
        <v>-1.49950513656329E-2</v>
      </c>
      <c r="AB9">
        <v>-2.5678521597525899E-3</v>
      </c>
      <c r="AC9">
        <v>-1.07490675769641E-3</v>
      </c>
      <c r="AD9">
        <v>-1.5146036063373499E-3</v>
      </c>
      <c r="AE9">
        <v>0.12662465279013299</v>
      </c>
      <c r="AF9">
        <v>1.9597303197503499</v>
      </c>
      <c r="AG9">
        <f t="shared" si="0"/>
        <v>1.9597303197503499</v>
      </c>
      <c r="AH9">
        <f t="shared" si="1"/>
        <v>0.91334012529945308</v>
      </c>
      <c r="AI9" s="29">
        <v>-2.911</v>
      </c>
      <c r="AJ9" s="29">
        <v>-0.78851380000000004</v>
      </c>
      <c r="AK9" s="29">
        <v>-0.4765625</v>
      </c>
    </row>
    <row r="10" spans="1:37">
      <c r="A10" s="1">
        <v>39903</v>
      </c>
      <c r="B10">
        <v>-0.13539003689294299</v>
      </c>
      <c r="C10">
        <v>-0.65246512948933999</v>
      </c>
      <c r="D10">
        <v>-0.91826334533688003</v>
      </c>
      <c r="E10">
        <v>-1.44417778771516</v>
      </c>
      <c r="F10">
        <v>0.115454996943803</v>
      </c>
      <c r="G10">
        <v>1.5230468223250799</v>
      </c>
      <c r="H10">
        <v>0.27896396257823303</v>
      </c>
      <c r="I10">
        <v>-0.40325188254234201</v>
      </c>
      <c r="J10">
        <v>0.66681608933278802</v>
      </c>
      <c r="K10">
        <v>0.398639992233075</v>
      </c>
      <c r="L10">
        <v>1.2907792679480101E-3</v>
      </c>
      <c r="M10">
        <v>0</v>
      </c>
      <c r="N10">
        <v>0</v>
      </c>
      <c r="O10">
        <v>0.65980690961729005</v>
      </c>
      <c r="P10">
        <v>0</v>
      </c>
      <c r="Q10">
        <v>-0.152442549316995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-0.40182322195218101</v>
      </c>
      <c r="Z10">
        <v>-0.211333717860165</v>
      </c>
      <c r="AA10">
        <v>-6.45646581126159E-2</v>
      </c>
      <c r="AB10">
        <v>-7.67464778637584E-3</v>
      </c>
      <c r="AC10">
        <v>-9.7111472461236595E-3</v>
      </c>
      <c r="AD10">
        <v>-1.34632756598113E-2</v>
      </c>
      <c r="AE10">
        <v>0.12597628708577199</v>
      </c>
      <c r="AF10">
        <v>-0.64456556052693603</v>
      </c>
      <c r="AG10">
        <f t="shared" si="0"/>
        <v>-0.64456556052693603</v>
      </c>
      <c r="AH10">
        <f t="shared" si="1"/>
        <v>-0.33463488414273834</v>
      </c>
      <c r="AI10" s="29">
        <v>-4.41</v>
      </c>
      <c r="AJ10" s="29">
        <v>-2.3240943000000001</v>
      </c>
      <c r="AK10" s="29">
        <v>-2.5840937499999899</v>
      </c>
    </row>
    <row r="11" spans="1:37">
      <c r="A11" s="1">
        <v>39994</v>
      </c>
      <c r="B11">
        <v>-7.3128195431192797E-2</v>
      </c>
      <c r="C11">
        <v>-0.59127453298191801</v>
      </c>
      <c r="D11">
        <v>-0.82556115638129102</v>
      </c>
      <c r="E11">
        <v>-1.5731642295645401</v>
      </c>
      <c r="F11">
        <v>9.9746456306856801E-2</v>
      </c>
      <c r="G11">
        <v>1.4374342292303799</v>
      </c>
      <c r="H11">
        <v>-0.35522692731372701</v>
      </c>
      <c r="I11">
        <v>-0.28293942772370101</v>
      </c>
      <c r="J11">
        <v>0.84351191118310098</v>
      </c>
      <c r="K11">
        <v>-0.30041231791311002</v>
      </c>
      <c r="L11">
        <v>-0.18272965033302399</v>
      </c>
      <c r="M11">
        <v>0</v>
      </c>
      <c r="N11">
        <v>0</v>
      </c>
      <c r="O11">
        <v>0.64584289863393196</v>
      </c>
      <c r="P11">
        <v>0</v>
      </c>
      <c r="Q11">
        <v>-0.167872711464219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-0.51335585975161502</v>
      </c>
      <c r="Z11">
        <v>-0.31584037906461698</v>
      </c>
      <c r="AA11">
        <v>-0.13962107977441901</v>
      </c>
      <c r="AB11">
        <v>-3.4101059823226601E-2</v>
      </c>
      <c r="AC11">
        <v>-1.66073407595204E-2</v>
      </c>
      <c r="AD11">
        <v>-4.1339223173404202E-2</v>
      </c>
      <c r="AE11">
        <v>0.125322963061125</v>
      </c>
      <c r="AF11">
        <v>-2.2613156330381301</v>
      </c>
      <c r="AG11">
        <f t="shared" si="0"/>
        <v>-2.2613156330381301</v>
      </c>
      <c r="AH11">
        <f t="shared" si="1"/>
        <v>-0.90003837277821797</v>
      </c>
      <c r="AI11" s="29">
        <v>-4.9509999999999996</v>
      </c>
      <c r="AJ11" s="29">
        <v>-3.6066516000000002</v>
      </c>
      <c r="AK11" s="29">
        <v>-3.2336562499999899</v>
      </c>
    </row>
    <row r="12" spans="1:37">
      <c r="A12" s="1">
        <v>40086</v>
      </c>
      <c r="B12">
        <v>-0.53090931751037296</v>
      </c>
      <c r="C12">
        <v>-0.26450706984595301</v>
      </c>
      <c r="D12">
        <v>-0.67212325819220198</v>
      </c>
      <c r="E12">
        <v>-1.5028277673941199</v>
      </c>
      <c r="F12">
        <v>6.9033869082801499E-2</v>
      </c>
      <c r="G12">
        <v>1.1961043028706599</v>
      </c>
      <c r="H12">
        <v>-0.54411897120719799</v>
      </c>
      <c r="I12">
        <v>-0.18186777072822499</v>
      </c>
      <c r="J12">
        <v>0.89049328602619204</v>
      </c>
      <c r="K12">
        <v>-0.56877654490166796</v>
      </c>
      <c r="L12">
        <v>-0.18360036491500401</v>
      </c>
      <c r="M12">
        <v>0</v>
      </c>
      <c r="N12">
        <v>0</v>
      </c>
      <c r="O12">
        <v>0.48885425921735598</v>
      </c>
      <c r="P12">
        <v>0</v>
      </c>
      <c r="Q12">
        <v>-0.20191989571706501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-0.432252732861793</v>
      </c>
      <c r="Z12">
        <v>-0.32122089117078201</v>
      </c>
      <c r="AA12">
        <v>-0.172458636628642</v>
      </c>
      <c r="AB12">
        <v>-5.0099817255886803E-2</v>
      </c>
      <c r="AC12">
        <v>-2.0433100203038901E-2</v>
      </c>
      <c r="AD12">
        <v>-8.4043020204240496E-2</v>
      </c>
      <c r="AE12">
        <v>0.124664982878588</v>
      </c>
      <c r="AF12">
        <v>-2.9620084586605899</v>
      </c>
      <c r="AG12">
        <f t="shared" si="0"/>
        <v>-2.9620084586605899</v>
      </c>
      <c r="AH12">
        <f t="shared" si="1"/>
        <v>-1.3127237154345386</v>
      </c>
      <c r="AI12" s="29">
        <v>-4.9630000000000001</v>
      </c>
      <c r="AJ12" s="29">
        <v>-3.9491573</v>
      </c>
      <c r="AK12" s="29">
        <v>-3.5747812499999898</v>
      </c>
    </row>
    <row r="13" spans="1:37">
      <c r="A13" s="1">
        <v>40178</v>
      </c>
      <c r="B13">
        <v>-0.25242317358993699</v>
      </c>
      <c r="C13">
        <v>-0.211615381290882</v>
      </c>
      <c r="D13">
        <v>-0.55513346195562696</v>
      </c>
      <c r="E13">
        <v>-1.53198948183378</v>
      </c>
      <c r="F13">
        <v>3.4934348684583401E-2</v>
      </c>
      <c r="G13">
        <v>0.99553620616458705</v>
      </c>
      <c r="H13">
        <v>-1.0349527004782899</v>
      </c>
      <c r="I13">
        <v>-0.140145198598226</v>
      </c>
      <c r="J13">
        <v>0.90746758346461898</v>
      </c>
      <c r="K13">
        <v>-1.1530786080136599</v>
      </c>
      <c r="L13">
        <v>-7.1269525259744407E-2</v>
      </c>
      <c r="M13">
        <v>0</v>
      </c>
      <c r="N13">
        <v>0</v>
      </c>
      <c r="O13">
        <v>0.29361463510215202</v>
      </c>
      <c r="P13">
        <v>0</v>
      </c>
      <c r="Q13">
        <v>-0.22380559875018299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-0.35928238459848399</v>
      </c>
      <c r="Z13">
        <v>-0.28959156875358899</v>
      </c>
      <c r="AA13">
        <v>-0.227625182222117</v>
      </c>
      <c r="AB13">
        <v>-6.9279423941562196E-2</v>
      </c>
      <c r="AC13">
        <v>-2.8449792664761501E-2</v>
      </c>
      <c r="AD13">
        <v>-0.147781063677494</v>
      </c>
      <c r="AE13">
        <v>0.12400264015766101</v>
      </c>
      <c r="AF13">
        <v>-3.9408671320547399</v>
      </c>
      <c r="AG13">
        <f t="shared" si="0"/>
        <v>-3.9408671320547399</v>
      </c>
      <c r="AH13">
        <f t="shared" si="1"/>
        <v>-1.6657791081830722</v>
      </c>
      <c r="AI13" s="29">
        <v>-4.274</v>
      </c>
      <c r="AJ13" s="29">
        <v>-3.7935506000000001</v>
      </c>
      <c r="AK13" s="29">
        <v>-3.6074687499999998</v>
      </c>
    </row>
    <row r="14" spans="1:37">
      <c r="A14" s="1">
        <v>40268</v>
      </c>
      <c r="B14">
        <v>-0.338747381949348</v>
      </c>
      <c r="C14">
        <v>-0.106322060656398</v>
      </c>
      <c r="D14">
        <v>-0.44967816683822698</v>
      </c>
      <c r="E14">
        <v>-1.49135847327005</v>
      </c>
      <c r="F14">
        <v>-1.0181156250271601E-2</v>
      </c>
      <c r="G14">
        <v>0.69241507744685304</v>
      </c>
      <c r="H14">
        <v>-0.74172809473975698</v>
      </c>
      <c r="I14">
        <v>-0.119588771665655</v>
      </c>
      <c r="J14">
        <v>0.84768892504214899</v>
      </c>
      <c r="K14">
        <v>-1.5087443290271501</v>
      </c>
      <c r="L14">
        <v>-3.8602509165423199E-3</v>
      </c>
      <c r="M14">
        <v>0</v>
      </c>
      <c r="N14">
        <v>0</v>
      </c>
      <c r="O14">
        <v>0.192905413000934</v>
      </c>
      <c r="P14">
        <v>0</v>
      </c>
      <c r="Q14">
        <v>-0.279537998690147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-0.27734524232134999</v>
      </c>
      <c r="Z14">
        <v>-0.19522988273834299</v>
      </c>
      <c r="AA14">
        <v>-0.22127803051273401</v>
      </c>
      <c r="AB14">
        <v>-7.4980745765615794E-2</v>
      </c>
      <c r="AC14">
        <v>-2.6938269327655501E-2</v>
      </c>
      <c r="AD14">
        <v>-0.23611050156621</v>
      </c>
      <c r="AE14">
        <v>0.123336220175244</v>
      </c>
      <c r="AF14">
        <v>-4.22528372057028</v>
      </c>
      <c r="AG14">
        <f t="shared" si="0"/>
        <v>-4.22528372057028</v>
      </c>
      <c r="AH14">
        <f t="shared" si="1"/>
        <v>-1.6846567193112216</v>
      </c>
      <c r="AI14" s="29">
        <v>-4.1479999999999997</v>
      </c>
      <c r="AJ14" s="29">
        <v>-3.4322905000000001</v>
      </c>
      <c r="AK14" s="29">
        <v>-2.3807812500000001</v>
      </c>
    </row>
    <row r="15" spans="1:37">
      <c r="A15" s="1">
        <v>40359</v>
      </c>
      <c r="B15">
        <v>-0.35320501602868498</v>
      </c>
      <c r="C15">
        <v>0.128490601718175</v>
      </c>
      <c r="D15">
        <v>-0.48133731393670398</v>
      </c>
      <c r="E15">
        <v>-1.2669877197566599</v>
      </c>
      <c r="F15">
        <v>-0.161050295842115</v>
      </c>
      <c r="G15">
        <v>0.44814343815260199</v>
      </c>
      <c r="H15">
        <v>-0.50176464222690398</v>
      </c>
      <c r="I15">
        <v>-0.103925204174866</v>
      </c>
      <c r="J15">
        <v>0.89953939404026495</v>
      </c>
      <c r="K15">
        <v>-1.47224935497023</v>
      </c>
      <c r="L15">
        <v>0.12890494408405501</v>
      </c>
      <c r="M15">
        <v>0</v>
      </c>
      <c r="N15">
        <v>0</v>
      </c>
      <c r="O15">
        <v>3.1533582242214198E-2</v>
      </c>
      <c r="P15">
        <v>0</v>
      </c>
      <c r="Q15">
        <v>-0.34419420989935401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-0.101099613069047</v>
      </c>
      <c r="Z15">
        <v>-5.9472476618173502E-2</v>
      </c>
      <c r="AA15">
        <v>-0.12320260740061199</v>
      </c>
      <c r="AB15">
        <v>-3.6630312284166799E-2</v>
      </c>
      <c r="AC15">
        <v>1.05590189333314E-2</v>
      </c>
      <c r="AD15">
        <v>-0.33688891662348702</v>
      </c>
      <c r="AE15">
        <v>0.12266600006171299</v>
      </c>
      <c r="AF15">
        <v>-3.5721707035986499</v>
      </c>
      <c r="AG15">
        <f t="shared" si="0"/>
        <v>-3.5721707035986499</v>
      </c>
      <c r="AH15">
        <f t="shared" si="1"/>
        <v>-1.4531864415662648</v>
      </c>
      <c r="AI15" s="29">
        <v>-3.5649999999999999</v>
      </c>
      <c r="AJ15" s="29">
        <v>-2.9642138999999998</v>
      </c>
      <c r="AK15" s="29">
        <v>-2.1769687499999999</v>
      </c>
    </row>
    <row r="16" spans="1:37">
      <c r="A16" s="1">
        <v>40451</v>
      </c>
      <c r="B16">
        <v>-0.18159417685615101</v>
      </c>
      <c r="C16">
        <v>0.13350859415598801</v>
      </c>
      <c r="D16">
        <v>-0.52650157200300596</v>
      </c>
      <c r="E16">
        <v>-1.0309364735141999</v>
      </c>
      <c r="F16">
        <v>-0.24665644328884001</v>
      </c>
      <c r="G16">
        <v>0.167853169669651</v>
      </c>
      <c r="H16">
        <v>-0.67012212415678596</v>
      </c>
      <c r="I16">
        <v>-7.6108513578601697E-2</v>
      </c>
      <c r="J16">
        <v>0.92179269858389901</v>
      </c>
      <c r="K16">
        <v>-1.59297999839541</v>
      </c>
      <c r="L16">
        <v>0.15284787032015901</v>
      </c>
      <c r="M16">
        <v>0</v>
      </c>
      <c r="N16">
        <v>0</v>
      </c>
      <c r="O16">
        <v>-5.2534263293253003E-2</v>
      </c>
      <c r="P16">
        <v>0</v>
      </c>
      <c r="Q16">
        <v>-0.37563281043816898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-1.3065688999362999E-2</v>
      </c>
      <c r="Z16">
        <v>3.3369509246443101E-2</v>
      </c>
      <c r="AA16">
        <v>-3.8560425834637702E-2</v>
      </c>
      <c r="AB16">
        <v>6.02213679970504E-3</v>
      </c>
      <c r="AC16">
        <v>6.1731845502726097E-2</v>
      </c>
      <c r="AD16">
        <v>-0.446967240624014</v>
      </c>
      <c r="AE16">
        <v>0.121992248992854</v>
      </c>
      <c r="AF16">
        <v>-3.6525416577110001</v>
      </c>
      <c r="AG16">
        <f t="shared" si="0"/>
        <v>-3.6525416577110001</v>
      </c>
      <c r="AH16">
        <f t="shared" si="1"/>
        <v>-1.6620917954064498</v>
      </c>
      <c r="AI16" s="29">
        <v>-3.18</v>
      </c>
      <c r="AJ16" s="29">
        <v>-2.3537579000000002</v>
      </c>
      <c r="AK16" s="29">
        <v>-2.0450937499999999</v>
      </c>
    </row>
    <row r="17" spans="1:37">
      <c r="A17" s="1">
        <v>40543</v>
      </c>
      <c r="B17">
        <v>-0.67462173321774399</v>
      </c>
      <c r="C17">
        <v>7.1741193474383902E-2</v>
      </c>
      <c r="D17">
        <v>-0.53275633519746601</v>
      </c>
      <c r="E17">
        <v>-0.81967090665269304</v>
      </c>
      <c r="F17">
        <v>-0.274348209236629</v>
      </c>
      <c r="G17">
        <v>-3.25829997268854E-2</v>
      </c>
      <c r="H17">
        <v>-0.60380230801002799</v>
      </c>
      <c r="I17">
        <v>-7.3918488988460193E-2</v>
      </c>
      <c r="J17">
        <v>0.92659326028503397</v>
      </c>
      <c r="K17">
        <v>-1.7387402414658399</v>
      </c>
      <c r="L17">
        <v>0.23867936159886599</v>
      </c>
      <c r="M17">
        <v>0</v>
      </c>
      <c r="N17">
        <v>0</v>
      </c>
      <c r="O17">
        <v>-0.13992717532280599</v>
      </c>
      <c r="P17">
        <v>0</v>
      </c>
      <c r="Q17">
        <v>-0.408014084063481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2.9830563732971799E-2</v>
      </c>
      <c r="Z17">
        <v>9.8258456627662305E-2</v>
      </c>
      <c r="AA17">
        <v>4.88968818111905E-2</v>
      </c>
      <c r="AB17">
        <v>5.2191984080692498E-2</v>
      </c>
      <c r="AC17">
        <v>0.108988075876681</v>
      </c>
      <c r="AD17">
        <v>-0.55805790892379104</v>
      </c>
      <c r="AE17">
        <v>0.121315228377723</v>
      </c>
      <c r="AF17">
        <v>-4.1599453849406096</v>
      </c>
      <c r="AG17">
        <f t="shared" si="0"/>
        <v>-4.1599453849406096</v>
      </c>
      <c r="AH17">
        <f t="shared" si="1"/>
        <v>-2.2013131966801769</v>
      </c>
      <c r="AI17" s="29">
        <v>-3.0390000000000001</v>
      </c>
      <c r="AJ17" s="29">
        <v>-1.9808505999999999</v>
      </c>
      <c r="AK17" s="29">
        <v>-1.98515625</v>
      </c>
    </row>
    <row r="18" spans="1:37">
      <c r="A18" s="1">
        <v>40633</v>
      </c>
      <c r="B18">
        <v>-0.932301967759676</v>
      </c>
      <c r="C18">
        <v>3.9774018284431702E-2</v>
      </c>
      <c r="D18">
        <v>-0.44687427212448799</v>
      </c>
      <c r="E18">
        <v>-0.83190869132103695</v>
      </c>
      <c r="F18">
        <v>-0.282339321354107</v>
      </c>
      <c r="G18">
        <v>-0.292158165532448</v>
      </c>
      <c r="H18">
        <v>-0.18609297249498899</v>
      </c>
      <c r="I18">
        <v>-8.8269937354836597E-2</v>
      </c>
      <c r="J18">
        <v>1.0024034627140901</v>
      </c>
      <c r="K18">
        <v>-1.6968653274234899</v>
      </c>
      <c r="L18">
        <v>0.267095112465491</v>
      </c>
      <c r="M18">
        <v>0</v>
      </c>
      <c r="N18">
        <v>0</v>
      </c>
      <c r="O18">
        <v>-0.21240007504804501</v>
      </c>
      <c r="P18">
        <v>0</v>
      </c>
      <c r="Q18">
        <v>-0.43294471709562499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3.2516825048605903E-2</v>
      </c>
      <c r="Z18">
        <v>0.105904668200118</v>
      </c>
      <c r="AA18">
        <v>9.7443156813944207E-2</v>
      </c>
      <c r="AB18">
        <v>8.7569484193782299E-2</v>
      </c>
      <c r="AC18">
        <v>0.16036277951599201</v>
      </c>
      <c r="AD18">
        <v>-0.65569135662175704</v>
      </c>
      <c r="AE18">
        <v>0.12063519204253199</v>
      </c>
      <c r="AF18">
        <v>-4.1441421048515004</v>
      </c>
      <c r="AG18">
        <f t="shared" si="0"/>
        <v>-4.1441421048515004</v>
      </c>
      <c r="AH18">
        <f t="shared" si="1"/>
        <v>-2.2753823345786959</v>
      </c>
      <c r="AI18" s="29">
        <v>-3.6440000000000001</v>
      </c>
      <c r="AJ18" s="29">
        <v>-1.4278554000000001</v>
      </c>
      <c r="AK18" s="29">
        <v>-2.2644999999999902</v>
      </c>
    </row>
    <row r="19" spans="1:37">
      <c r="A19" s="1">
        <v>40724</v>
      </c>
      <c r="B19">
        <v>-0.90587513219422999</v>
      </c>
      <c r="C19">
        <v>9.8363708628366395E-2</v>
      </c>
      <c r="D19">
        <v>-0.48611674651793502</v>
      </c>
      <c r="E19">
        <v>-0.71317115578277701</v>
      </c>
      <c r="F19">
        <v>-0.33380644244149099</v>
      </c>
      <c r="G19">
        <v>-0.50539638185928104</v>
      </c>
      <c r="H19">
        <v>-0.32718879783312199</v>
      </c>
      <c r="I19">
        <v>-0.14068208058482901</v>
      </c>
      <c r="J19">
        <v>0.93559777434074198</v>
      </c>
      <c r="K19">
        <v>-1.6665225886366899</v>
      </c>
      <c r="L19">
        <v>0.37356818451771501</v>
      </c>
      <c r="M19">
        <v>0</v>
      </c>
      <c r="N19">
        <v>0</v>
      </c>
      <c r="O19">
        <v>-0.286126815574821</v>
      </c>
      <c r="P19">
        <v>0</v>
      </c>
      <c r="Q19">
        <v>-0.50593139867610804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0.101040303939659</v>
      </c>
      <c r="Z19">
        <v>0.143634342575964</v>
      </c>
      <c r="AA19">
        <v>0.15678932412809601</v>
      </c>
      <c r="AB19">
        <v>0.13734152450071299</v>
      </c>
      <c r="AC19">
        <v>0.24024030670702801</v>
      </c>
      <c r="AD19">
        <v>-0.72192532845512603</v>
      </c>
      <c r="AE19">
        <v>0.11995238641061801</v>
      </c>
      <c r="AF19">
        <v>-4.2862150128075003</v>
      </c>
      <c r="AG19">
        <f t="shared" si="0"/>
        <v>-4.2862150128075003</v>
      </c>
      <c r="AH19">
        <f t="shared" si="1"/>
        <v>-2.6768128975671441</v>
      </c>
      <c r="AI19" s="29">
        <v>-3.3769999999999998</v>
      </c>
      <c r="AJ19" s="29">
        <v>-0.95191879999999995</v>
      </c>
      <c r="AK19" s="29">
        <v>-2.2414999999999998</v>
      </c>
    </row>
    <row r="20" spans="1:37">
      <c r="A20" s="1">
        <v>40816</v>
      </c>
      <c r="B20">
        <v>-1.27019283432577</v>
      </c>
      <c r="C20">
        <v>0.15543480677650001</v>
      </c>
      <c r="D20">
        <v>-0.60158427294066397</v>
      </c>
      <c r="E20">
        <v>-0.52834502572772701</v>
      </c>
      <c r="F20">
        <v>-0.440779641575131</v>
      </c>
      <c r="G20">
        <v>-0.64095022313517602</v>
      </c>
      <c r="H20">
        <v>-0.159795907716373</v>
      </c>
      <c r="I20">
        <v>-0.20200400475524299</v>
      </c>
      <c r="J20">
        <v>0.95956300666287997</v>
      </c>
      <c r="K20">
        <v>-1.6515130590851801</v>
      </c>
      <c r="L20">
        <v>0.52467108769704696</v>
      </c>
      <c r="M20">
        <v>0</v>
      </c>
      <c r="N20">
        <v>0</v>
      </c>
      <c r="O20">
        <v>-0.37608471267340698</v>
      </c>
      <c r="P20">
        <v>0</v>
      </c>
      <c r="Q20">
        <v>-0.57576895380478899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0.195024411833394</v>
      </c>
      <c r="Z20">
        <v>0.20324391272092901</v>
      </c>
      <c r="AA20">
        <v>0.21110786668051301</v>
      </c>
      <c r="AB20">
        <v>0.169238363899234</v>
      </c>
      <c r="AC20">
        <v>0.32419166901834501</v>
      </c>
      <c r="AD20">
        <v>-0.73711968856920795</v>
      </c>
      <c r="AE20">
        <v>0.119267050678572</v>
      </c>
      <c r="AF20">
        <v>-4.3223961483412499</v>
      </c>
      <c r="AG20">
        <f t="shared" si="0"/>
        <v>-4.3223961483412499</v>
      </c>
      <c r="AH20">
        <f t="shared" si="1"/>
        <v>-3.0365696248392773</v>
      </c>
      <c r="AI20" s="29">
        <v>-3.7919999999999998</v>
      </c>
      <c r="AJ20" s="29">
        <v>-1.0568656999999999</v>
      </c>
      <c r="AK20" s="29">
        <v>-2.1835</v>
      </c>
    </row>
    <row r="21" spans="1:37">
      <c r="A21" s="1">
        <v>40908</v>
      </c>
      <c r="B21">
        <v>-1.0357123537617801</v>
      </c>
      <c r="C21">
        <v>0.109070763022759</v>
      </c>
      <c r="D21">
        <v>-0.65419586264719798</v>
      </c>
      <c r="E21">
        <v>-0.25291558422670102</v>
      </c>
      <c r="F21">
        <v>-0.47411480379833898</v>
      </c>
      <c r="G21">
        <v>-0.742279040209323</v>
      </c>
      <c r="H21">
        <v>-0.24180180895200401</v>
      </c>
      <c r="I21">
        <v>-0.25050283139837398</v>
      </c>
      <c r="J21">
        <v>0.89969774539814995</v>
      </c>
      <c r="K21">
        <v>-1.6169030455409901</v>
      </c>
      <c r="L21">
        <v>0.60036378340055396</v>
      </c>
      <c r="M21">
        <v>0</v>
      </c>
      <c r="N21">
        <v>0</v>
      </c>
      <c r="O21">
        <v>-0.32033676456323401</v>
      </c>
      <c r="P21">
        <v>0</v>
      </c>
      <c r="Q21">
        <v>-0.64068467934062001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0.233627742373611</v>
      </c>
      <c r="Z21">
        <v>0.23668580938241099</v>
      </c>
      <c r="AA21">
        <v>0.235085829730459</v>
      </c>
      <c r="AB21">
        <v>0.18591946697185999</v>
      </c>
      <c r="AC21">
        <v>0.35308989962933801</v>
      </c>
      <c r="AD21">
        <v>-0.70417536167720196</v>
      </c>
      <c r="AE21">
        <v>0.118579416988617</v>
      </c>
      <c r="AF21">
        <v>-3.9615016792179998</v>
      </c>
      <c r="AG21">
        <f t="shared" si="0"/>
        <v>-3.9615016792179998</v>
      </c>
      <c r="AH21">
        <f t="shared" si="1"/>
        <v>-2.8848320200874866</v>
      </c>
      <c r="AI21" s="29">
        <v>-3.1150000000000002</v>
      </c>
      <c r="AJ21" s="29">
        <v>-0.89117449999999998</v>
      </c>
      <c r="AK21" s="29">
        <v>-2.0904999999999898</v>
      </c>
    </row>
    <row r="22" spans="1:37">
      <c r="A22" s="1">
        <v>40999</v>
      </c>
      <c r="B22">
        <v>-0.94096317482101599</v>
      </c>
      <c r="C22">
        <v>0.16123398172238401</v>
      </c>
      <c r="D22">
        <v>-0.66523418586124405</v>
      </c>
      <c r="E22">
        <v>-9.2472701404650207E-2</v>
      </c>
      <c r="F22">
        <v>-0.513350151539408</v>
      </c>
      <c r="G22">
        <v>-0.82549523349547604</v>
      </c>
      <c r="H22">
        <v>-0.50788564022009197</v>
      </c>
      <c r="I22">
        <v>-0.31882737160326202</v>
      </c>
      <c r="J22">
        <v>1.02514333678195</v>
      </c>
      <c r="K22">
        <v>-1.3523747295887301</v>
      </c>
      <c r="L22">
        <v>0.67910694846550501</v>
      </c>
      <c r="M22">
        <v>0</v>
      </c>
      <c r="N22">
        <v>0</v>
      </c>
      <c r="O22">
        <v>-0.36918763161715501</v>
      </c>
      <c r="P22">
        <v>0</v>
      </c>
      <c r="Q22">
        <v>-0.661916046335014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0.27353254120849801</v>
      </c>
      <c r="Z22">
        <v>0.26503621780632203</v>
      </c>
      <c r="AA22">
        <v>0.25381063773286699</v>
      </c>
      <c r="AB22">
        <v>0.21212133874720801</v>
      </c>
      <c r="AC22">
        <v>0.34260030268557401</v>
      </c>
      <c r="AD22">
        <v>-0.64694247910262304</v>
      </c>
      <c r="AE22">
        <v>0.11788971059728701</v>
      </c>
      <c r="AF22">
        <v>-3.5641743298410602</v>
      </c>
      <c r="AG22">
        <f t="shared" si="0"/>
        <v>-3.5641743298410602</v>
      </c>
      <c r="AH22">
        <f t="shared" si="1"/>
        <v>-2.911958159330176</v>
      </c>
      <c r="AI22" s="29">
        <v>-2.714</v>
      </c>
      <c r="AJ22" s="29">
        <v>-1.1808065000000001</v>
      </c>
      <c r="AK22" s="29">
        <v>-1.8301562499999999</v>
      </c>
    </row>
    <row r="23" spans="1:37">
      <c r="A23" s="1">
        <v>41090</v>
      </c>
      <c r="B23">
        <v>-1.0377185070617401</v>
      </c>
      <c r="C23">
        <v>8.5418716402663797E-2</v>
      </c>
      <c r="D23">
        <v>-0.71157013544332703</v>
      </c>
      <c r="E23">
        <v>-1.5336992703092E-2</v>
      </c>
      <c r="F23">
        <v>-0.53282793566904896</v>
      </c>
      <c r="G23">
        <v>-0.90495988832034602</v>
      </c>
      <c r="H23">
        <v>-0.31851949757648002</v>
      </c>
      <c r="I23">
        <v>-0.37148163194706302</v>
      </c>
      <c r="J23">
        <v>1.0433022979655</v>
      </c>
      <c r="K23">
        <v>-1.3840023573801301</v>
      </c>
      <c r="L23">
        <v>0.74664552276263796</v>
      </c>
      <c r="M23">
        <v>0</v>
      </c>
      <c r="N23">
        <v>0</v>
      </c>
      <c r="O23">
        <v>-0.36428130942933201</v>
      </c>
      <c r="P23">
        <v>0</v>
      </c>
      <c r="Q23">
        <v>-0.72346804515288599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0.24151041446414201</v>
      </c>
      <c r="Z23">
        <v>0.274712312200249</v>
      </c>
      <c r="AA23">
        <v>0.249423230120323</v>
      </c>
      <c r="AB23">
        <v>0.26039152044068897</v>
      </c>
      <c r="AC23">
        <v>0.33032157145131702</v>
      </c>
      <c r="AD23">
        <v>-0.59184700888736597</v>
      </c>
      <c r="AE23">
        <v>0.117198150040496</v>
      </c>
      <c r="AF23">
        <v>-3.6070895737227899</v>
      </c>
      <c r="AG23">
        <f t="shared" si="0"/>
        <v>-3.6070895737227899</v>
      </c>
      <c r="AH23">
        <f t="shared" si="1"/>
        <v>-2.9875992561320142</v>
      </c>
      <c r="AI23" s="29">
        <v>-2.702</v>
      </c>
      <c r="AJ23" s="29">
        <v>-1.3208548</v>
      </c>
      <c r="AK23" s="29">
        <v>-1.72009375</v>
      </c>
    </row>
    <row r="24" spans="1:37">
      <c r="A24" s="1">
        <v>41182</v>
      </c>
      <c r="B24">
        <v>-1.1434952276042301</v>
      </c>
      <c r="C24">
        <v>6.1263596057572797E-2</v>
      </c>
      <c r="D24">
        <v>-0.68664084512453805</v>
      </c>
      <c r="E24">
        <v>-0.16039145417865999</v>
      </c>
      <c r="F24">
        <v>-0.560015468943032</v>
      </c>
      <c r="G24">
        <v>-1.0045888413784101</v>
      </c>
      <c r="H24">
        <v>0.13506169629936601</v>
      </c>
      <c r="I24">
        <v>-0.40772278615671798</v>
      </c>
      <c r="J24">
        <v>1.03100390703925</v>
      </c>
      <c r="K24">
        <v>-1.33944467351345</v>
      </c>
      <c r="L24">
        <v>0.78754056024067698</v>
      </c>
      <c r="M24">
        <v>0</v>
      </c>
      <c r="N24">
        <v>0</v>
      </c>
      <c r="O24">
        <v>-0.38768233392837897</v>
      </c>
      <c r="P24">
        <v>0</v>
      </c>
      <c r="Q24">
        <v>-0.77159513890292397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0.18774040399455399</v>
      </c>
      <c r="Z24">
        <v>0.26595770355785697</v>
      </c>
      <c r="AA24">
        <v>0.222001549362211</v>
      </c>
      <c r="AB24">
        <v>0.30755292060275002</v>
      </c>
      <c r="AC24">
        <v>0.334500398414047</v>
      </c>
      <c r="AD24">
        <v>-0.52679683208069406</v>
      </c>
      <c r="AE24">
        <v>0.11650494729505299</v>
      </c>
      <c r="AF24">
        <v>-3.5392459189476901</v>
      </c>
      <c r="AG24">
        <f t="shared" si="0"/>
        <v>-3.5392459189476901</v>
      </c>
      <c r="AH24">
        <f t="shared" si="1"/>
        <v>-2.9907573892849655</v>
      </c>
      <c r="AI24" s="29">
        <v>-2.988</v>
      </c>
      <c r="AJ24" s="29">
        <v>-1.6247741</v>
      </c>
      <c r="AK24" s="29">
        <v>-1.62796875</v>
      </c>
    </row>
    <row r="25" spans="1:37">
      <c r="A25" s="1">
        <v>41274</v>
      </c>
      <c r="B25">
        <v>-0.98290749584481596</v>
      </c>
      <c r="C25">
        <v>0.14503824101559001</v>
      </c>
      <c r="D25">
        <v>-0.67803503681786903</v>
      </c>
      <c r="E25">
        <v>-0.161779484695068</v>
      </c>
      <c r="F25">
        <v>-0.57454807243331896</v>
      </c>
      <c r="G25">
        <v>-1.1280046326259101</v>
      </c>
      <c r="H25">
        <v>-9.5592470533794105E-2</v>
      </c>
      <c r="I25">
        <v>-0.42565175345401401</v>
      </c>
      <c r="J25">
        <v>1.1426909463375301</v>
      </c>
      <c r="K25">
        <v>-1.0776477056086899</v>
      </c>
      <c r="L25">
        <v>0.86368591768360603</v>
      </c>
      <c r="M25">
        <v>0</v>
      </c>
      <c r="N25">
        <v>0</v>
      </c>
      <c r="O25">
        <v>-0.466106231375288</v>
      </c>
      <c r="P25">
        <v>0</v>
      </c>
      <c r="Q25">
        <v>-0.80661264590992598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0.19846807083380999</v>
      </c>
      <c r="Z25">
        <v>0.267050499762225</v>
      </c>
      <c r="AA25">
        <v>0.19449760602371399</v>
      </c>
      <c r="AB25">
        <v>0.341119234559632</v>
      </c>
      <c r="AC25">
        <v>0.31926928278535299</v>
      </c>
      <c r="AD25">
        <v>-0.44179172916148501</v>
      </c>
      <c r="AE25">
        <v>0.11581030793670399</v>
      </c>
      <c r="AF25">
        <v>-3.2510471515220001</v>
      </c>
      <c r="AG25">
        <f t="shared" si="0"/>
        <v>-3.2510471515220001</v>
      </c>
      <c r="AH25">
        <f t="shared" si="1"/>
        <v>-3.0520124107165594</v>
      </c>
      <c r="AI25" s="29">
        <v>-3.3069999999999999</v>
      </c>
      <c r="AJ25" s="29">
        <v>-1.5915661999999999</v>
      </c>
      <c r="AK25" s="29">
        <v>-1.5537812499999999</v>
      </c>
    </row>
    <row r="26" spans="1:37">
      <c r="A26" s="1">
        <v>41364</v>
      </c>
      <c r="B26">
        <v>-1.24158328330388</v>
      </c>
      <c r="C26">
        <v>0.16078809214402301</v>
      </c>
      <c r="D26">
        <v>-0.67207853907347403</v>
      </c>
      <c r="E26">
        <v>-8.0306713612914804E-2</v>
      </c>
      <c r="F26">
        <v>-0.54940240944325502</v>
      </c>
      <c r="G26">
        <v>-1.2243923561750301</v>
      </c>
      <c r="H26">
        <v>-0.32930385299001302</v>
      </c>
      <c r="I26">
        <v>-0.441376488856706</v>
      </c>
      <c r="J26">
        <v>1.0483206401223799</v>
      </c>
      <c r="K26">
        <v>-1.1150578559373401</v>
      </c>
      <c r="L26">
        <v>0.96134704087716305</v>
      </c>
      <c r="M26">
        <v>0</v>
      </c>
      <c r="N26">
        <v>0</v>
      </c>
      <c r="O26">
        <v>-0.46642376757140203</v>
      </c>
      <c r="P26">
        <v>0</v>
      </c>
      <c r="Q26">
        <v>-0.86896148450238997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0.23082058508450601</v>
      </c>
      <c r="Z26">
        <v>0.248467690919077</v>
      </c>
      <c r="AA26">
        <v>0.165226738169025</v>
      </c>
      <c r="AB26">
        <v>0.35736951116546101</v>
      </c>
      <c r="AC26">
        <v>0.27678416384854598</v>
      </c>
      <c r="AD26">
        <v>-0.33308148688121703</v>
      </c>
      <c r="AE26">
        <v>0.115114431294759</v>
      </c>
      <c r="AF26">
        <v>-3.7577293447226801</v>
      </c>
      <c r="AG26">
        <f t="shared" si="0"/>
        <v>-3.7577293447226801</v>
      </c>
      <c r="AH26">
        <f t="shared" si="1"/>
        <v>-3.5882586910907381</v>
      </c>
      <c r="AI26" s="29">
        <v>-2.7949999999999999</v>
      </c>
      <c r="AJ26" s="29">
        <v>-1.9079942999999999</v>
      </c>
      <c r="AK26" s="29">
        <v>-1.58565625</v>
      </c>
    </row>
    <row r="27" spans="1:37">
      <c r="A27" s="1">
        <v>41455</v>
      </c>
      <c r="B27">
        <v>-1.0696190611357099</v>
      </c>
      <c r="C27">
        <v>7.0521232938594594E-2</v>
      </c>
      <c r="D27">
        <v>-0.65810887285470299</v>
      </c>
      <c r="E27">
        <v>-9.0450170783297895E-2</v>
      </c>
      <c r="F27">
        <v>-0.49730508431671</v>
      </c>
      <c r="G27">
        <v>-1.2816264954351799</v>
      </c>
      <c r="H27">
        <v>-0.30478205654997298</v>
      </c>
      <c r="I27">
        <v>-0.43946668564070501</v>
      </c>
      <c r="J27">
        <v>1.0786206544776</v>
      </c>
      <c r="K27">
        <v>-1.26095371511228</v>
      </c>
      <c r="L27">
        <v>1.0666126611515601</v>
      </c>
      <c r="M27">
        <v>0</v>
      </c>
      <c r="N27">
        <v>0</v>
      </c>
      <c r="O27">
        <v>-0.43654135285773399</v>
      </c>
      <c r="P27">
        <v>0</v>
      </c>
      <c r="Q27">
        <v>-0.91620539178230498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0.22157136808777</v>
      </c>
      <c r="Z27">
        <v>0.19470410126842699</v>
      </c>
      <c r="AA27">
        <v>0.142677608018593</v>
      </c>
      <c r="AB27">
        <v>0.35537162841087</v>
      </c>
      <c r="AC27">
        <v>0.22567660066552001</v>
      </c>
      <c r="AD27">
        <v>-0.23256354546824601</v>
      </c>
      <c r="AE27">
        <v>0.114417510603381</v>
      </c>
      <c r="AF27">
        <v>-3.7174490663145199</v>
      </c>
      <c r="AG27">
        <f t="shared" si="0"/>
        <v>-3.7174490663145199</v>
      </c>
      <c r="AH27">
        <f t="shared" si="1"/>
        <v>-3.3639331121851734</v>
      </c>
      <c r="AI27" s="29">
        <v>-2.9790000000000001</v>
      </c>
      <c r="AJ27" s="29">
        <v>-1.8712883</v>
      </c>
      <c r="AK27" s="29">
        <v>-1.51209375</v>
      </c>
    </row>
    <row r="28" spans="1:37">
      <c r="A28" s="1">
        <v>41547</v>
      </c>
      <c r="B28">
        <v>-1.16002767459805</v>
      </c>
      <c r="C28">
        <v>9.8508761548544294E-2</v>
      </c>
      <c r="D28">
        <v>-0.63008010358181599</v>
      </c>
      <c r="E28">
        <v>-0.20551882888394099</v>
      </c>
      <c r="F28">
        <v>-0.48745722604669101</v>
      </c>
      <c r="G28">
        <v>-1.32556564885979</v>
      </c>
      <c r="H28">
        <v>-0.44505741574580299</v>
      </c>
      <c r="I28">
        <v>-0.45272981037665899</v>
      </c>
      <c r="J28">
        <v>1.0601952634938201</v>
      </c>
      <c r="K28">
        <v>-1.3925321190414599</v>
      </c>
      <c r="L28">
        <v>1.2012443615991399</v>
      </c>
      <c r="M28">
        <v>0</v>
      </c>
      <c r="N28">
        <v>0</v>
      </c>
      <c r="O28">
        <v>-0.446190807904424</v>
      </c>
      <c r="P28">
        <v>0</v>
      </c>
      <c r="Q28">
        <v>-0.96425816328032399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0.25367668561124002</v>
      </c>
      <c r="Z28">
        <v>0.157832298873331</v>
      </c>
      <c r="AA28">
        <v>0.15502823145103301</v>
      </c>
      <c r="AB28">
        <v>0.34416830711111901</v>
      </c>
      <c r="AC28">
        <v>0.20530586751851901</v>
      </c>
      <c r="AD28">
        <v>-0.14948240316518599</v>
      </c>
      <c r="AE28">
        <v>0.113719733149587</v>
      </c>
      <c r="AF28">
        <v>-4.0692206911277999</v>
      </c>
      <c r="AG28">
        <f t="shared" si="0"/>
        <v>-4.0692206911277999</v>
      </c>
      <c r="AH28">
        <f t="shared" si="1"/>
        <v>-3.6432175594863963</v>
      </c>
      <c r="AI28" s="29">
        <v>-2.6019999999999999</v>
      </c>
      <c r="AJ28" s="29">
        <v>-1.7095484000000001</v>
      </c>
      <c r="AK28" s="29">
        <v>-1.42121875</v>
      </c>
    </row>
    <row r="29" spans="1:37">
      <c r="A29" s="1">
        <v>41639</v>
      </c>
      <c r="B29">
        <v>-1.3586763718589401</v>
      </c>
      <c r="C29">
        <v>9.5831477726827305E-2</v>
      </c>
      <c r="D29">
        <v>-0.60874186503530903</v>
      </c>
      <c r="E29">
        <v>-0.26320893994782102</v>
      </c>
      <c r="F29">
        <v>-0.45493083491110298</v>
      </c>
      <c r="G29">
        <v>-1.38019827419063</v>
      </c>
      <c r="H29">
        <v>-0.66289535790909504</v>
      </c>
      <c r="I29">
        <v>-0.48144944528677902</v>
      </c>
      <c r="J29">
        <v>1.09392140997651</v>
      </c>
      <c r="K29">
        <v>-1.52507870026708</v>
      </c>
      <c r="L29">
        <v>1.32323870771811</v>
      </c>
      <c r="M29">
        <v>0</v>
      </c>
      <c r="N29">
        <v>0</v>
      </c>
      <c r="O29">
        <v>-0.41633450846182501</v>
      </c>
      <c r="P29">
        <v>0</v>
      </c>
      <c r="Q29">
        <v>-1.0088717569702399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0.29898569760476201</v>
      </c>
      <c r="Z29">
        <v>0.13792984093055399</v>
      </c>
      <c r="AA29">
        <v>0.185035718587343</v>
      </c>
      <c r="AB29">
        <v>0.31052848043028902</v>
      </c>
      <c r="AC29">
        <v>0.199407180597377</v>
      </c>
      <c r="AD29">
        <v>-8.5686120335930094E-2</v>
      </c>
      <c r="AE29">
        <v>0.113021280418047</v>
      </c>
      <c r="AF29">
        <v>-4.4881723811849197</v>
      </c>
      <c r="AG29">
        <f t="shared" si="0"/>
        <v>-4.4881723811849197</v>
      </c>
      <c r="AH29">
        <f t="shared" si="1"/>
        <v>-4.0092944787322349</v>
      </c>
      <c r="AI29" s="29">
        <v>-2.2080000000000002</v>
      </c>
      <c r="AJ29" s="29">
        <v>-1.6379387999999999</v>
      </c>
      <c r="AK29" s="29">
        <v>-1.3130312500000001</v>
      </c>
    </row>
    <row r="30" spans="1:37">
      <c r="A30" s="1">
        <v>41729</v>
      </c>
      <c r="B30">
        <v>-1.5643410007640901</v>
      </c>
      <c r="C30">
        <v>8.1884578305849498E-2</v>
      </c>
      <c r="D30">
        <v>-0.57990365806069499</v>
      </c>
      <c r="E30">
        <v>-0.370244614195963</v>
      </c>
      <c r="F30">
        <v>-0.44149601333031202</v>
      </c>
      <c r="G30">
        <v>-1.43103530060485</v>
      </c>
      <c r="H30">
        <v>-0.23172182496403201</v>
      </c>
      <c r="I30">
        <v>-0.49385221543519903</v>
      </c>
      <c r="J30">
        <v>1.1747549383893401</v>
      </c>
      <c r="K30">
        <v>-1.54143437885196</v>
      </c>
      <c r="L30">
        <v>1.4488123449037</v>
      </c>
      <c r="M30">
        <v>0</v>
      </c>
      <c r="N30">
        <v>0</v>
      </c>
      <c r="O30">
        <v>-0.423461457629352</v>
      </c>
      <c r="P30">
        <v>0</v>
      </c>
      <c r="Q30">
        <v>-1.0383525185178899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0.30040917908353498</v>
      </c>
      <c r="Z30">
        <v>0.14082829380105999</v>
      </c>
      <c r="AA30">
        <v>0.23534162377567799</v>
      </c>
      <c r="AB30">
        <v>0.27293732877658</v>
      </c>
      <c r="AC30">
        <v>0.18148959745962401</v>
      </c>
      <c r="AD30">
        <v>-3.7164406286109397E-2</v>
      </c>
      <c r="AE30">
        <v>0.11232232823272199</v>
      </c>
      <c r="AF30">
        <v>-4.20422717591235</v>
      </c>
      <c r="AG30">
        <f t="shared" si="0"/>
        <v>-4.20422717591235</v>
      </c>
      <c r="AH30">
        <f t="shared" si="1"/>
        <v>-3.7566344136707572</v>
      </c>
      <c r="AI30" s="29">
        <v>-3.0009999999999999</v>
      </c>
      <c r="AJ30" s="29">
        <v>-1.3244524</v>
      </c>
      <c r="AK30" s="29">
        <v>-1.1976875</v>
      </c>
    </row>
    <row r="31" spans="1:37">
      <c r="A31" s="1">
        <v>41820</v>
      </c>
      <c r="B31">
        <v>-1.33321798563435</v>
      </c>
      <c r="C31">
        <v>0.11451082131411799</v>
      </c>
      <c r="D31">
        <v>-0.57370021456636</v>
      </c>
      <c r="E31">
        <v>-0.249075215256019</v>
      </c>
      <c r="F31">
        <v>-0.42090926857244998</v>
      </c>
      <c r="G31">
        <v>-1.4549982123371299</v>
      </c>
      <c r="H31">
        <v>-0.39539536220022098</v>
      </c>
      <c r="I31">
        <v>-0.51998305293524405</v>
      </c>
      <c r="J31">
        <v>1.1263287055064499</v>
      </c>
      <c r="K31">
        <v>-1.3752764163014799</v>
      </c>
      <c r="L31">
        <v>1.5768502494804599</v>
      </c>
      <c r="M31">
        <v>0</v>
      </c>
      <c r="N31">
        <v>0</v>
      </c>
      <c r="O31">
        <v>-0.39830957042202503</v>
      </c>
      <c r="P31">
        <v>0</v>
      </c>
      <c r="Q31">
        <v>-1.0720956515712701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0.32092376340235401</v>
      </c>
      <c r="Z31">
        <v>0.15312138970526801</v>
      </c>
      <c r="AA31">
        <v>0.28287781138814899</v>
      </c>
      <c r="AB31">
        <v>0.24498833577728199</v>
      </c>
      <c r="AC31">
        <v>0.1541210283427</v>
      </c>
      <c r="AD31">
        <v>-6.0971167706699598E-3</v>
      </c>
      <c r="AE31">
        <v>0.111623046895424</v>
      </c>
      <c r="AF31">
        <v>-3.7137129147550101</v>
      </c>
      <c r="AG31">
        <f t="shared" si="0"/>
        <v>-3.7137129147550101</v>
      </c>
      <c r="AH31">
        <f t="shared" si="1"/>
        <v>-3.4883717102986136</v>
      </c>
      <c r="AI31" s="29">
        <v>-2.2109999999999999</v>
      </c>
      <c r="AJ31" s="29">
        <v>-1.2710881000000001</v>
      </c>
      <c r="AK31" s="29">
        <v>-1.0508124999999999</v>
      </c>
    </row>
    <row r="32" spans="1:37">
      <c r="A32" s="1">
        <v>41912</v>
      </c>
      <c r="B32">
        <v>-1.4122964795058901</v>
      </c>
      <c r="C32">
        <v>0.109454179698972</v>
      </c>
      <c r="D32">
        <v>-0.59500091339649996</v>
      </c>
      <c r="E32">
        <v>-0.122082843849992</v>
      </c>
      <c r="F32">
        <v>-0.400024570983601</v>
      </c>
      <c r="G32">
        <v>-1.4598845005304699</v>
      </c>
      <c r="H32">
        <v>-0.55222962997560099</v>
      </c>
      <c r="I32">
        <v>-0.54689657600638397</v>
      </c>
      <c r="J32">
        <v>1.1393697462324901</v>
      </c>
      <c r="K32">
        <v>-1.3341260643397099</v>
      </c>
      <c r="L32">
        <v>1.67940778569085</v>
      </c>
      <c r="M32">
        <v>0</v>
      </c>
      <c r="N32">
        <v>0</v>
      </c>
      <c r="O32">
        <v>-0.35221535477474902</v>
      </c>
      <c r="P32">
        <v>0</v>
      </c>
      <c r="Q32">
        <v>-1.0996702380401899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0.33290257847953297</v>
      </c>
      <c r="Z32">
        <v>0.180943437512954</v>
      </c>
      <c r="AA32">
        <v>0.311674086491878</v>
      </c>
      <c r="AB32">
        <v>0.216657535454613</v>
      </c>
      <c r="AC32">
        <v>0.12652113728543901</v>
      </c>
      <c r="AD32">
        <v>1.14732323897558E-2</v>
      </c>
      <c r="AE32">
        <v>0.110923601321335</v>
      </c>
      <c r="AF32">
        <v>-3.6550998508452599</v>
      </c>
      <c r="AG32">
        <f t="shared" si="0"/>
        <v>-3.6550998508452599</v>
      </c>
      <c r="AH32">
        <f t="shared" si="1"/>
        <v>-3.501145794119723</v>
      </c>
      <c r="AI32" s="29">
        <v>-1.498</v>
      </c>
      <c r="AJ32" s="29">
        <v>-1.0160328000000001</v>
      </c>
      <c r="AK32" s="29">
        <v>-0.88256250000000003</v>
      </c>
    </row>
    <row r="33" spans="1:37">
      <c r="A33" s="1">
        <v>42004</v>
      </c>
      <c r="B33">
        <v>-1.47741559904658</v>
      </c>
      <c r="C33">
        <v>0.13230725972233601</v>
      </c>
      <c r="D33">
        <v>-0.65333339498745002</v>
      </c>
      <c r="E33">
        <v>5.1441480595182699E-2</v>
      </c>
      <c r="F33">
        <v>-0.40714345874178698</v>
      </c>
      <c r="G33">
        <v>-1.4546332914725599</v>
      </c>
      <c r="H33">
        <v>-0.26548967080198599</v>
      </c>
      <c r="I33">
        <v>-0.54952244759846702</v>
      </c>
      <c r="J33">
        <v>1.18716668466747</v>
      </c>
      <c r="K33">
        <v>-1.13522569258435</v>
      </c>
      <c r="L33">
        <v>1.7083538465863899</v>
      </c>
      <c r="M33">
        <v>0</v>
      </c>
      <c r="N33">
        <v>0</v>
      </c>
      <c r="O33">
        <v>-0.28625644070404399</v>
      </c>
      <c r="P33">
        <v>0</v>
      </c>
      <c r="Q33">
        <v>-1.11899875337763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0.33084216352061602</v>
      </c>
      <c r="Z33">
        <v>0.195914482662774</v>
      </c>
      <c r="AA33">
        <v>0.32750724561130501</v>
      </c>
      <c r="AB33">
        <v>0.19335454465236901</v>
      </c>
      <c r="AC33">
        <v>0.11138538691882501</v>
      </c>
      <c r="AD33">
        <v>1.5887402168423801E-2</v>
      </c>
      <c r="AE33">
        <v>0.11022415117157899</v>
      </c>
      <c r="AF33">
        <v>-2.98363410103758</v>
      </c>
      <c r="AG33">
        <f t="shared" si="0"/>
        <v>-2.98363410103758</v>
      </c>
      <c r="AH33">
        <f t="shared" si="1"/>
        <v>-3.0232996339875431</v>
      </c>
      <c r="AI33" s="29">
        <v>-1.4790000000000001</v>
      </c>
      <c r="AJ33" s="29">
        <v>-0.77672149999999995</v>
      </c>
      <c r="AK33" s="29">
        <v>-0.69293749999999998</v>
      </c>
    </row>
    <row r="34" spans="1:37">
      <c r="A34" s="1">
        <v>42094</v>
      </c>
      <c r="B34">
        <v>-1.3679133669735899</v>
      </c>
      <c r="C34">
        <v>9.6953268002727605E-2</v>
      </c>
      <c r="D34">
        <v>-0.71349845060032402</v>
      </c>
      <c r="E34">
        <v>5.6331460691203102E-2</v>
      </c>
      <c r="F34">
        <v>-0.42072703483423801</v>
      </c>
      <c r="G34">
        <v>-1.4310551646143399</v>
      </c>
      <c r="H34">
        <v>-0.40115192312921399</v>
      </c>
      <c r="I34">
        <v>-0.51576254880807504</v>
      </c>
      <c r="J34">
        <v>1.2337636309194899</v>
      </c>
      <c r="K34">
        <v>-1.2017404427103699</v>
      </c>
      <c r="L34">
        <v>1.72528673750839</v>
      </c>
      <c r="M34">
        <v>0</v>
      </c>
      <c r="N34">
        <v>0</v>
      </c>
      <c r="O34">
        <v>-0.26138979093620901</v>
      </c>
      <c r="P34">
        <v>0</v>
      </c>
      <c r="Q34">
        <v>-1.12759664039856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0.30470661969513702</v>
      </c>
      <c r="Z34">
        <v>0.203430369055558</v>
      </c>
      <c r="AA34">
        <v>0.32023608694725703</v>
      </c>
      <c r="AB34">
        <v>0.17695291481908501</v>
      </c>
      <c r="AC34">
        <v>9.3312312551086199E-2</v>
      </c>
      <c r="AD34">
        <v>1.0304545063796499E-2</v>
      </c>
      <c r="AE34">
        <v>0.10952485098286301</v>
      </c>
      <c r="AF34">
        <v>-3.11003256676831</v>
      </c>
      <c r="AG34">
        <f t="shared" ref="AG34:AG65" si="2">AF34</f>
        <v>-3.11003256676831</v>
      </c>
      <c r="AH34">
        <f t="shared" si="1"/>
        <v>-3.0172349721898604</v>
      </c>
      <c r="AI34" s="29">
        <v>-1.077</v>
      </c>
      <c r="AJ34" s="29">
        <v>-0.4644683</v>
      </c>
      <c r="AK34" s="29">
        <v>-0.26006249999999997</v>
      </c>
    </row>
    <row r="35" spans="1:37">
      <c r="A35" s="1">
        <v>42185</v>
      </c>
      <c r="B35">
        <v>-1.4413807205590601</v>
      </c>
      <c r="C35">
        <v>5.4099645928151599E-2</v>
      </c>
      <c r="D35">
        <v>-0.750030811881923</v>
      </c>
      <c r="E35">
        <v>3.4452472825764399E-2</v>
      </c>
      <c r="F35">
        <v>-0.41258671135073</v>
      </c>
      <c r="G35">
        <v>-1.4065638793970201</v>
      </c>
      <c r="H35">
        <v>-0.40310214492607199</v>
      </c>
      <c r="I35">
        <v>-0.50814214913604805</v>
      </c>
      <c r="J35">
        <v>1.2383751830552101</v>
      </c>
      <c r="K35">
        <v>-1.1453063383317501</v>
      </c>
      <c r="L35">
        <v>1.7248825127990799</v>
      </c>
      <c r="M35">
        <v>0</v>
      </c>
      <c r="N35">
        <v>0</v>
      </c>
      <c r="O35">
        <v>-0.22918301842418801</v>
      </c>
      <c r="P35">
        <v>0</v>
      </c>
      <c r="Q35">
        <v>-1.1307621984996501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0.26556629990708602</v>
      </c>
      <c r="Z35">
        <v>0.194644594464433</v>
      </c>
      <c r="AA35">
        <v>0.29541917042035998</v>
      </c>
      <c r="AB35">
        <v>0.16991248144937199</v>
      </c>
      <c r="AC35">
        <v>6.8234435198540999E-2</v>
      </c>
      <c r="AD35">
        <v>4.4784591529609499E-4</v>
      </c>
      <c r="AE35">
        <v>0.108825850294288</v>
      </c>
      <c r="AF35">
        <v>-3.2721974802488498</v>
      </c>
      <c r="AG35">
        <f t="shared" si="2"/>
        <v>-3.2721974802488498</v>
      </c>
      <c r="AH35">
        <f t="shared" si="1"/>
        <v>-3.1211159692721884</v>
      </c>
      <c r="AI35" s="29">
        <v>-0.95399999999999996</v>
      </c>
      <c r="AJ35" s="29">
        <v>-8.9662599999999995E-2</v>
      </c>
      <c r="AK35" s="29">
        <v>-0.1164375</v>
      </c>
    </row>
    <row r="36" spans="1:37">
      <c r="A36" s="1">
        <v>42277</v>
      </c>
      <c r="B36">
        <v>-1.58801296447006</v>
      </c>
      <c r="C36">
        <v>3.5932720483533298E-2</v>
      </c>
      <c r="D36">
        <v>-0.84163521923136198</v>
      </c>
      <c r="E36">
        <v>0.107130431382523</v>
      </c>
      <c r="F36">
        <v>-0.42782244570161798</v>
      </c>
      <c r="G36">
        <v>-1.3567756280333201</v>
      </c>
      <c r="H36">
        <v>-0.17338620327924001</v>
      </c>
      <c r="I36">
        <v>-0.49647179260570901</v>
      </c>
      <c r="J36">
        <v>1.2213804064529801</v>
      </c>
      <c r="K36">
        <v>-0.92594052464626697</v>
      </c>
      <c r="L36">
        <v>1.69726634734586</v>
      </c>
      <c r="M36">
        <v>0</v>
      </c>
      <c r="N36">
        <v>0</v>
      </c>
      <c r="O36">
        <v>-0.172433918659682</v>
      </c>
      <c r="P36">
        <v>0</v>
      </c>
      <c r="Q36">
        <v>-1.14174410454711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0.24574978820194601</v>
      </c>
      <c r="Z36">
        <v>0.18389416944155701</v>
      </c>
      <c r="AA36">
        <v>0.28139377302139101</v>
      </c>
      <c r="AB36">
        <v>0.16348633930401901</v>
      </c>
      <c r="AC36">
        <v>5.0717695576909999E-2</v>
      </c>
      <c r="AD36">
        <v>-1.1049867191080099E-2</v>
      </c>
      <c r="AE36">
        <v>0.10812729377135601</v>
      </c>
      <c r="AF36">
        <v>-3.0401937033833599</v>
      </c>
      <c r="AG36">
        <f t="shared" si="2"/>
        <v>-3.0401937033833599</v>
      </c>
      <c r="AH36">
        <f t="shared" si="1"/>
        <v>-3.0284450770918356</v>
      </c>
      <c r="AI36" s="29">
        <v>-1.0469999999999999</v>
      </c>
      <c r="AJ36" s="29">
        <v>6.5495499999999998E-2</v>
      </c>
      <c r="AK36" s="29">
        <v>-4.0187500000000202E-2</v>
      </c>
    </row>
    <row r="37" spans="1:37">
      <c r="A37" s="1">
        <v>42369</v>
      </c>
      <c r="B37">
        <v>-1.5036654437306101</v>
      </c>
      <c r="C37">
        <v>8.6897711517750498E-3</v>
      </c>
      <c r="D37">
        <v>-0.87510191327407905</v>
      </c>
      <c r="E37">
        <v>9.4637203246689602E-3</v>
      </c>
      <c r="F37">
        <v>-0.44006308742635503</v>
      </c>
      <c r="G37">
        <v>-1.30846178218357</v>
      </c>
      <c r="H37">
        <v>7.9302892949102505E-2</v>
      </c>
      <c r="I37">
        <v>-0.47096411810253502</v>
      </c>
      <c r="J37">
        <v>1.17604436825129</v>
      </c>
      <c r="K37">
        <v>-0.80851460214217497</v>
      </c>
      <c r="L37">
        <v>1.6365675987864301</v>
      </c>
      <c r="M37">
        <v>0</v>
      </c>
      <c r="N37">
        <v>0</v>
      </c>
      <c r="O37">
        <v>-0.10368447057810901</v>
      </c>
      <c r="P37">
        <v>0</v>
      </c>
      <c r="Q37">
        <v>-1.14693606826145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0.21546799179663101</v>
      </c>
      <c r="Z37">
        <v>0.174838057717602</v>
      </c>
      <c r="AA37">
        <v>0.263692732610883</v>
      </c>
      <c r="AB37">
        <v>0.159305953108444</v>
      </c>
      <c r="AC37">
        <v>4.43702333136844E-2</v>
      </c>
      <c r="AD37">
        <v>-1.4472610157587801E-2</v>
      </c>
      <c r="AE37">
        <v>0.107429321327245</v>
      </c>
      <c r="AF37">
        <v>-2.7966914545187</v>
      </c>
      <c r="AG37">
        <f t="shared" si="2"/>
        <v>-2.7966914545187</v>
      </c>
      <c r="AH37">
        <f t="shared" si="1"/>
        <v>-2.8313792107661815</v>
      </c>
      <c r="AI37" s="29">
        <v>-1.351</v>
      </c>
      <c r="AJ37" s="29">
        <v>0.29099320000000001</v>
      </c>
      <c r="AK37" s="29">
        <v>-3.13125000000005E-2</v>
      </c>
    </row>
    <row r="38" spans="1:37">
      <c r="A38" s="1">
        <v>42460</v>
      </c>
      <c r="B38">
        <v>-1.47005628736037</v>
      </c>
      <c r="C38">
        <v>1.99351221783532E-2</v>
      </c>
      <c r="D38">
        <v>-0.97157220079833395</v>
      </c>
      <c r="E38">
        <v>0.21210660793979799</v>
      </c>
      <c r="F38">
        <v>-0.44743295016076801</v>
      </c>
      <c r="G38">
        <v>-1.2721434622023999</v>
      </c>
      <c r="H38">
        <v>-3.6537203038778998E-2</v>
      </c>
      <c r="I38">
        <v>-0.44585502816078998</v>
      </c>
      <c r="J38">
        <v>1.15413635964676</v>
      </c>
      <c r="K38">
        <v>-0.59907014954525695</v>
      </c>
      <c r="L38">
        <v>1.5611870696666801</v>
      </c>
      <c r="M38">
        <v>0</v>
      </c>
      <c r="N38">
        <v>0</v>
      </c>
      <c r="O38">
        <v>-2.81830129901764E-2</v>
      </c>
      <c r="P38">
        <v>0</v>
      </c>
      <c r="Q38">
        <v>-1.14332706086046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0.21487999843502201</v>
      </c>
      <c r="Z38">
        <v>0.176216978515501</v>
      </c>
      <c r="AA38">
        <v>0.253663115172645</v>
      </c>
      <c r="AB38">
        <v>0.157401102035296</v>
      </c>
      <c r="AC38">
        <v>4.8788490768438997E-2</v>
      </c>
      <c r="AD38">
        <v>-6.1982743067098304E-3</v>
      </c>
      <c r="AE38">
        <v>0.106732068241398</v>
      </c>
      <c r="AF38">
        <v>-2.5153287168241301</v>
      </c>
      <c r="AG38">
        <f t="shared" si="2"/>
        <v>-2.5153287168241301</v>
      </c>
      <c r="AH38">
        <f t="shared" si="1"/>
        <v>-2.7610099778990662</v>
      </c>
      <c r="AI38" s="29">
        <v>-1.2649999999999999</v>
      </c>
      <c r="AJ38" s="29">
        <v>0.2750763</v>
      </c>
      <c r="AK38" s="29">
        <v>-0.345749999999999</v>
      </c>
    </row>
    <row r="39" spans="1:37">
      <c r="A39" s="1">
        <v>42551</v>
      </c>
      <c r="B39">
        <v>-1.73252118887199</v>
      </c>
      <c r="C39">
        <v>7.1070003813676601E-3</v>
      </c>
      <c r="D39">
        <v>-0.94216582688789297</v>
      </c>
      <c r="E39">
        <v>0.160125123059323</v>
      </c>
      <c r="F39">
        <v>-0.42892367746078702</v>
      </c>
      <c r="G39">
        <v>-1.26492115243456</v>
      </c>
      <c r="H39">
        <v>0.17983083103651101</v>
      </c>
      <c r="I39">
        <v>-0.46730052661675803</v>
      </c>
      <c r="J39">
        <v>1.1220731276195</v>
      </c>
      <c r="K39">
        <v>-0.52258102660515704</v>
      </c>
      <c r="L39">
        <v>1.56012978813721</v>
      </c>
      <c r="M39">
        <v>0</v>
      </c>
      <c r="N39">
        <v>0</v>
      </c>
      <c r="O39">
        <v>-2.7624500139468802E-3</v>
      </c>
      <c r="P39">
        <v>0</v>
      </c>
      <c r="Q39">
        <v>-1.13866381142614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0.196001798325978</v>
      </c>
      <c r="Z39">
        <v>0.16794972923200499</v>
      </c>
      <c r="AA39">
        <v>0.23946840169726699</v>
      </c>
      <c r="AB39">
        <v>0.15193368811000699</v>
      </c>
      <c r="AC39">
        <v>5.4212718621717802E-2</v>
      </c>
      <c r="AD39">
        <v>1.07049319328716E-2</v>
      </c>
      <c r="AE39">
        <v>0.10603566527548899</v>
      </c>
      <c r="AF39">
        <v>-2.5442668568879698</v>
      </c>
      <c r="AG39">
        <f t="shared" si="2"/>
        <v>-2.5442668568879698</v>
      </c>
      <c r="AH39">
        <f t="shared" si="1"/>
        <v>-2.8419570982026592</v>
      </c>
      <c r="AI39" s="29">
        <v>-1.4330000000000001</v>
      </c>
      <c r="AJ39" s="29">
        <v>0.46192270000000002</v>
      </c>
      <c r="AK39" s="29">
        <v>-0.36924999999999902</v>
      </c>
    </row>
    <row r="40" spans="1:37">
      <c r="A40" s="1">
        <v>42643</v>
      </c>
      <c r="B40">
        <v>-1.69379153891111</v>
      </c>
      <c r="C40">
        <v>1.5868036938016802E-2</v>
      </c>
      <c r="D40">
        <v>-0.90535038980246396</v>
      </c>
      <c r="E40">
        <v>0.25257179681028002</v>
      </c>
      <c r="F40">
        <v>-0.39501759845698398</v>
      </c>
      <c r="G40">
        <v>-1.26523025887744</v>
      </c>
      <c r="H40">
        <v>-5.6755930383212E-2</v>
      </c>
      <c r="I40">
        <v>-0.491640481754403</v>
      </c>
      <c r="J40">
        <v>1.0994960767822901</v>
      </c>
      <c r="K40">
        <v>-0.43400529955469602</v>
      </c>
      <c r="L40">
        <v>1.58379445932991</v>
      </c>
      <c r="M40">
        <v>0</v>
      </c>
      <c r="N40">
        <v>0</v>
      </c>
      <c r="O40">
        <v>3.76855223649466E-2</v>
      </c>
      <c r="P40">
        <v>0</v>
      </c>
      <c r="Q40">
        <v>-1.1267311001584801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0.17807571567793901</v>
      </c>
      <c r="Z40">
        <v>0.15878168559324399</v>
      </c>
      <c r="AA40">
        <v>0.22231023006379699</v>
      </c>
      <c r="AB40">
        <v>0.14514911322360399</v>
      </c>
      <c r="AC40">
        <v>6.0178965177839099E-2</v>
      </c>
      <c r="AD40">
        <v>2.8624277375910501E-2</v>
      </c>
      <c r="AE40">
        <v>0.10534023878681301</v>
      </c>
      <c r="AF40">
        <v>-2.4806464797741699</v>
      </c>
      <c r="AG40">
        <f t="shared" si="2"/>
        <v>-2.4806464797741699</v>
      </c>
      <c r="AH40">
        <f t="shared" si="1"/>
        <v>-2.8397611673318073</v>
      </c>
      <c r="AI40" s="29">
        <v>-1.2150000000000001</v>
      </c>
      <c r="AJ40" s="29">
        <v>0.59629929999999998</v>
      </c>
      <c r="AK40" s="29">
        <v>-0.35775000000000001</v>
      </c>
    </row>
    <row r="41" spans="1:37">
      <c r="A41" s="1">
        <v>42735</v>
      </c>
      <c r="B41">
        <v>-1.7042943041110199</v>
      </c>
      <c r="C41">
        <v>-2.2021703943336499E-2</v>
      </c>
      <c r="D41">
        <v>-0.80807264814022195</v>
      </c>
      <c r="E41">
        <v>0.188128822113733</v>
      </c>
      <c r="F41">
        <v>-0.34522803919823503</v>
      </c>
      <c r="G41">
        <v>-1.2618139400356601</v>
      </c>
      <c r="H41">
        <v>-0.12541291098600901</v>
      </c>
      <c r="I41">
        <v>-0.514948837325924</v>
      </c>
      <c r="J41">
        <v>1.1059883640335899</v>
      </c>
      <c r="K41">
        <v>-0.46785664046823899</v>
      </c>
      <c r="L41">
        <v>1.6378628188806399</v>
      </c>
      <c r="M41">
        <v>0</v>
      </c>
      <c r="N41">
        <v>0</v>
      </c>
      <c r="O41">
        <v>7.6691811254158498E-2</v>
      </c>
      <c r="P41">
        <v>0</v>
      </c>
      <c r="Q41">
        <v>-1.11008977107079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0.145313905361281</v>
      </c>
      <c r="Z41">
        <v>0.13447781330026301</v>
      </c>
      <c r="AA41">
        <v>0.19693690817394999</v>
      </c>
      <c r="AB41">
        <v>0.13440921369153999</v>
      </c>
      <c r="AC41">
        <v>6.5597004485802995E-2</v>
      </c>
      <c r="AD41">
        <v>4.2464813415130503E-2</v>
      </c>
      <c r="AE41">
        <v>0.104645910839149</v>
      </c>
      <c r="AF41">
        <v>-2.5272214097301902</v>
      </c>
      <c r="AG41">
        <f t="shared" si="2"/>
        <v>-2.5272214097301902</v>
      </c>
      <c r="AH41">
        <f t="shared" si="1"/>
        <v>-2.7785644276899184</v>
      </c>
      <c r="AI41" s="29">
        <v>-1.145</v>
      </c>
      <c r="AJ41" s="29">
        <v>0.75683250000000002</v>
      </c>
      <c r="AK41" s="29">
        <v>-0.31125000000000003</v>
      </c>
    </row>
    <row r="42" spans="1:37">
      <c r="A42" s="1">
        <v>42825</v>
      </c>
      <c r="B42">
        <v>-1.8123561031180799</v>
      </c>
      <c r="C42">
        <v>1.1208035163264101E-3</v>
      </c>
      <c r="D42">
        <v>-0.70829270064080196</v>
      </c>
      <c r="E42">
        <v>0.24102886893370501</v>
      </c>
      <c r="F42">
        <v>-0.30871461826277602</v>
      </c>
      <c r="G42">
        <v>-1.28597421359624</v>
      </c>
      <c r="H42">
        <v>-0.12706289952791799</v>
      </c>
      <c r="I42">
        <v>-0.53823475031253898</v>
      </c>
      <c r="J42">
        <v>1.1058978754278601</v>
      </c>
      <c r="K42">
        <v>-0.400169025846557</v>
      </c>
      <c r="L42">
        <v>1.6889262761028201</v>
      </c>
      <c r="M42">
        <v>0</v>
      </c>
      <c r="N42">
        <v>0</v>
      </c>
      <c r="O42">
        <v>0.114390164924218</v>
      </c>
      <c r="P42">
        <v>0</v>
      </c>
      <c r="Q42">
        <v>-1.0914085300402601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0.119803950270086</v>
      </c>
      <c r="Z42">
        <v>0.112192680279228</v>
      </c>
      <c r="AA42">
        <v>0.17147966986340801</v>
      </c>
      <c r="AB42">
        <v>0.124964000437836</v>
      </c>
      <c r="AC42">
        <v>6.6297514224219894E-2</v>
      </c>
      <c r="AD42">
        <v>5.2523303754617202E-2</v>
      </c>
      <c r="AE42">
        <v>0.10395279931116</v>
      </c>
      <c r="AF42">
        <v>-2.3696349342996599</v>
      </c>
      <c r="AG42">
        <f t="shared" si="2"/>
        <v>-2.3696349342996599</v>
      </c>
      <c r="AH42">
        <f t="shared" si="1"/>
        <v>-2.6167270272824981</v>
      </c>
      <c r="AI42" s="29">
        <v>-1.141</v>
      </c>
      <c r="AJ42" s="29">
        <v>1.1075676000000001</v>
      </c>
      <c r="AK42" s="29">
        <v>-0.20990624999999899</v>
      </c>
    </row>
    <row r="43" spans="1:37">
      <c r="A43" s="1">
        <v>42916</v>
      </c>
      <c r="B43">
        <v>-1.6869041409671599</v>
      </c>
      <c r="C43">
        <v>1.6790080355998801E-3</v>
      </c>
      <c r="D43">
        <v>-0.64352253004058702</v>
      </c>
      <c r="E43">
        <v>0.27418263002104198</v>
      </c>
      <c r="F43">
        <v>-0.295592145317776</v>
      </c>
      <c r="G43">
        <v>-1.29698306671137</v>
      </c>
      <c r="H43">
        <v>4.3623549942225601E-2</v>
      </c>
      <c r="I43">
        <v>-0.53683688565480503</v>
      </c>
      <c r="J43">
        <v>1.08910003577286</v>
      </c>
      <c r="K43">
        <v>-0.309896798668716</v>
      </c>
      <c r="L43">
        <v>1.7469934762508399</v>
      </c>
      <c r="M43">
        <v>0</v>
      </c>
      <c r="N43">
        <v>0</v>
      </c>
      <c r="O43">
        <v>0.143546076112508</v>
      </c>
      <c r="P43">
        <v>0</v>
      </c>
      <c r="Q43">
        <v>-1.07508211730892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0.102565159096664</v>
      </c>
      <c r="Z43">
        <v>9.6488120859227297E-2</v>
      </c>
      <c r="AA43">
        <v>0.153091998683165</v>
      </c>
      <c r="AB43">
        <v>0.110265042710123</v>
      </c>
      <c r="AC43">
        <v>6.2611599724310005E-2</v>
      </c>
      <c r="AD43">
        <v>5.7620202563861002E-2</v>
      </c>
      <c r="AE43">
        <v>0.10326101800236299</v>
      </c>
      <c r="AF43">
        <v>-1.85978976689453</v>
      </c>
      <c r="AG43">
        <f t="shared" si="2"/>
        <v>-1.85978976689453</v>
      </c>
      <c r="AH43">
        <f t="shared" si="1"/>
        <v>-2.132535091863164</v>
      </c>
      <c r="AI43" s="29">
        <v>-1.0660000000000001</v>
      </c>
      <c r="AJ43" s="29">
        <v>1.3365225999999999</v>
      </c>
      <c r="AK43" s="29">
        <v>-0.101343749999999</v>
      </c>
    </row>
    <row r="44" spans="1:37">
      <c r="A44" s="1">
        <v>43008</v>
      </c>
      <c r="B44">
        <v>-1.6989589224111601</v>
      </c>
      <c r="C44">
        <v>-7.1657837548290398E-3</v>
      </c>
      <c r="D44">
        <v>-0.56938110162316702</v>
      </c>
      <c r="E44">
        <v>0.238354675609879</v>
      </c>
      <c r="F44">
        <v>-0.293296407172565</v>
      </c>
      <c r="G44">
        <v>-1.32257460257704</v>
      </c>
      <c r="H44">
        <v>-0.121023738023731</v>
      </c>
      <c r="I44">
        <v>-0.52584088291551401</v>
      </c>
      <c r="J44">
        <v>1.0959504765474699</v>
      </c>
      <c r="K44">
        <v>-0.29679323002247399</v>
      </c>
      <c r="L44">
        <v>1.7901136436062699</v>
      </c>
      <c r="M44">
        <v>0</v>
      </c>
      <c r="N44">
        <v>0</v>
      </c>
      <c r="O44">
        <v>0.145382622981097</v>
      </c>
      <c r="P44">
        <v>0</v>
      </c>
      <c r="Q44">
        <v>-1.04542164047424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8.8118452584214496E-2</v>
      </c>
      <c r="Z44">
        <v>8.8896478384115393E-2</v>
      </c>
      <c r="AA44">
        <v>0.132564018563055</v>
      </c>
      <c r="AB44">
        <v>9.4686251748512001E-2</v>
      </c>
      <c r="AC44">
        <v>5.4596700932531002E-2</v>
      </c>
      <c r="AD44">
        <v>5.7450111192448403E-2</v>
      </c>
      <c r="AE44">
        <v>0.10257067673673501</v>
      </c>
      <c r="AF44">
        <v>-1.99177220008837</v>
      </c>
      <c r="AG44">
        <f t="shared" si="2"/>
        <v>-1.99177220008837</v>
      </c>
      <c r="AH44">
        <f t="shared" si="1"/>
        <v>-2.2112909834707724</v>
      </c>
      <c r="AI44" s="29">
        <v>-0.77600000000000002</v>
      </c>
      <c r="AJ44" s="29">
        <v>1.5589723</v>
      </c>
      <c r="AK44" s="29">
        <v>3.42812500000002E-2</v>
      </c>
    </row>
    <row r="45" spans="1:37">
      <c r="A45" s="1">
        <v>43100</v>
      </c>
      <c r="B45">
        <v>-1.8124278538027101</v>
      </c>
      <c r="C45">
        <v>4.9629804453282099E-2</v>
      </c>
      <c r="D45">
        <v>-0.485462843787138</v>
      </c>
      <c r="E45">
        <v>0.34116535002305098</v>
      </c>
      <c r="F45">
        <v>-0.302194511215711</v>
      </c>
      <c r="G45">
        <v>-1.32563532201426</v>
      </c>
      <c r="H45">
        <v>-0.40158435155083699</v>
      </c>
      <c r="I45">
        <v>-0.524938469226648</v>
      </c>
      <c r="J45">
        <v>1.0941836360302799</v>
      </c>
      <c r="K45">
        <v>-0.177070093771619</v>
      </c>
      <c r="L45">
        <v>1.8438666154566601</v>
      </c>
      <c r="M45">
        <v>0</v>
      </c>
      <c r="N45">
        <v>0</v>
      </c>
      <c r="O45">
        <v>0.12611888077543201</v>
      </c>
      <c r="P45">
        <v>0</v>
      </c>
      <c r="Q45">
        <v>-1.0131729934965401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9.2997512256058998E-2</v>
      </c>
      <c r="Z45">
        <v>8.5386361070451999E-2</v>
      </c>
      <c r="AA45">
        <v>0.11804021319624</v>
      </c>
      <c r="AB45">
        <v>8.2018044693809994E-2</v>
      </c>
      <c r="AC45">
        <v>4.5950656013050699E-2</v>
      </c>
      <c r="AD45">
        <v>5.31296509537873E-2</v>
      </c>
      <c r="AE45">
        <v>0.10188188146398899</v>
      </c>
      <c r="AF45">
        <v>-2.0081178324793498</v>
      </c>
      <c r="AG45">
        <f t="shared" si="2"/>
        <v>-2.0081178324793498</v>
      </c>
      <c r="AH45">
        <f t="shared" si="1"/>
        <v>-2.3085701768911298</v>
      </c>
      <c r="AI45" s="29">
        <v>-0.16</v>
      </c>
      <c r="AJ45" s="29">
        <v>1.7098876999999999</v>
      </c>
      <c r="AK45" s="29">
        <v>0.19696875</v>
      </c>
    </row>
    <row r="46" spans="1:37">
      <c r="A46" s="1">
        <v>43190</v>
      </c>
      <c r="B46">
        <v>-1.79899814254379</v>
      </c>
      <c r="C46">
        <v>9.3084789147177605E-2</v>
      </c>
      <c r="D46">
        <v>-0.39996459051451799</v>
      </c>
      <c r="E46">
        <v>0.42246073563352998</v>
      </c>
      <c r="F46">
        <v>-0.30516838727509299</v>
      </c>
      <c r="G46">
        <v>-1.32550303189893</v>
      </c>
      <c r="H46">
        <v>-0.186711957992164</v>
      </c>
      <c r="I46">
        <v>-0.55162209664063699</v>
      </c>
      <c r="J46">
        <v>1.05201200444293</v>
      </c>
      <c r="K46">
        <v>-4.9574274346561802E-2</v>
      </c>
      <c r="L46">
        <v>1.89543209010236</v>
      </c>
      <c r="M46">
        <v>0</v>
      </c>
      <c r="N46">
        <v>0</v>
      </c>
      <c r="O46">
        <v>0.11718365043614801</v>
      </c>
      <c r="P46">
        <v>0</v>
      </c>
      <c r="Q46">
        <v>-0.98899107180363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8.9762214812550797E-2</v>
      </c>
      <c r="Z46">
        <v>7.7343369739932694E-2</v>
      </c>
      <c r="AA46">
        <v>0.104128610837895</v>
      </c>
      <c r="AB46">
        <v>6.8844458206469603E-2</v>
      </c>
      <c r="AC46">
        <v>3.6700493517128799E-2</v>
      </c>
      <c r="AD46">
        <v>5.0917731610654902E-2</v>
      </c>
      <c r="AE46">
        <v>0.10119473435857999</v>
      </c>
      <c r="AF46">
        <v>-1.49746867016995</v>
      </c>
      <c r="AG46">
        <f t="shared" si="2"/>
        <v>-1.49746867016995</v>
      </c>
      <c r="AH46">
        <f t="shared" si="1"/>
        <v>-1.8755912745480201</v>
      </c>
      <c r="AI46" s="29">
        <v>0.13800000000000001</v>
      </c>
      <c r="AJ46" s="29">
        <v>1.8763882999999999</v>
      </c>
      <c r="AK46" s="29">
        <v>0.50796874999999997</v>
      </c>
    </row>
    <row r="47" spans="1:37">
      <c r="A47" s="1">
        <v>43281</v>
      </c>
      <c r="B47">
        <v>-1.6929480354200099</v>
      </c>
      <c r="C47">
        <v>7.1610273631334001E-2</v>
      </c>
      <c r="D47">
        <v>-0.38770042510175601</v>
      </c>
      <c r="E47">
        <v>0.46335599876171202</v>
      </c>
      <c r="F47">
        <v>-0.31569138505163002</v>
      </c>
      <c r="G47">
        <v>-1.3182932396110301</v>
      </c>
      <c r="H47">
        <v>-9.7161149061511604E-2</v>
      </c>
      <c r="I47">
        <v>-0.59390955693064296</v>
      </c>
      <c r="J47">
        <v>1.0016282029424</v>
      </c>
      <c r="K47">
        <v>4.9779994547918798E-3</v>
      </c>
      <c r="L47">
        <v>1.9183135803110101</v>
      </c>
      <c r="M47">
        <v>0</v>
      </c>
      <c r="N47">
        <v>0</v>
      </c>
      <c r="O47">
        <v>0.14003511869141499</v>
      </c>
      <c r="P47">
        <v>0</v>
      </c>
      <c r="Q47">
        <v>-0.97276273112862199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7.8988626900679398E-2</v>
      </c>
      <c r="Z47">
        <v>6.7911069372093805E-2</v>
      </c>
      <c r="AA47">
        <v>8.5342756129050096E-2</v>
      </c>
      <c r="AB47">
        <v>5.4969790001007601E-2</v>
      </c>
      <c r="AC47">
        <v>3.2414152399984901E-2</v>
      </c>
      <c r="AD47">
        <v>5.2595082297606198E-2</v>
      </c>
      <c r="AE47">
        <v>0.100509333916477</v>
      </c>
      <c r="AF47">
        <v>-1.3058145374956101</v>
      </c>
      <c r="AG47">
        <f t="shared" si="2"/>
        <v>-1.3058145374956101</v>
      </c>
      <c r="AH47">
        <f t="shared" si="1"/>
        <v>-1.6830140140508238</v>
      </c>
      <c r="AI47" s="29">
        <v>0.14299999999999999</v>
      </c>
      <c r="AJ47" s="29">
        <v>1.8763202999999999</v>
      </c>
      <c r="AK47" s="29">
        <v>0.67628124999999994</v>
      </c>
    </row>
    <row r="48" spans="1:37">
      <c r="A48" s="1">
        <v>43373</v>
      </c>
      <c r="B48">
        <v>-1.5443138884132599</v>
      </c>
      <c r="C48">
        <v>6.9179604294740904E-2</v>
      </c>
      <c r="D48">
        <v>-0.36837504718376402</v>
      </c>
      <c r="E48">
        <v>0.50185914144988097</v>
      </c>
      <c r="F48">
        <v>-0.32807099355742703</v>
      </c>
      <c r="G48">
        <v>-1.3200067806073199</v>
      </c>
      <c r="H48">
        <v>-0.188991966332965</v>
      </c>
      <c r="I48">
        <v>-0.61355232503671697</v>
      </c>
      <c r="J48">
        <v>0.98260823512610695</v>
      </c>
      <c r="K48">
        <v>-2.8260588896549099E-2</v>
      </c>
      <c r="L48">
        <v>1.91649489525037</v>
      </c>
      <c r="M48">
        <v>0</v>
      </c>
      <c r="N48">
        <v>0</v>
      </c>
      <c r="O48">
        <v>0.147645157797934</v>
      </c>
      <c r="P48">
        <v>0</v>
      </c>
      <c r="Q48">
        <v>-0.94324542580281001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6.1301171882149702E-2</v>
      </c>
      <c r="Z48">
        <v>4.9506096730071301E-2</v>
      </c>
      <c r="AA48">
        <v>6.5749348761418705E-2</v>
      </c>
      <c r="AB48">
        <v>4.8017415714080199E-2</v>
      </c>
      <c r="AC48">
        <v>3.7602197827025001E-2</v>
      </c>
      <c r="AD48">
        <v>5.1876545662922699E-2</v>
      </c>
      <c r="AE48">
        <v>9.9825775049756399E-2</v>
      </c>
      <c r="AF48">
        <v>-1.3031514302843401</v>
      </c>
      <c r="AG48">
        <f t="shared" si="2"/>
        <v>-1.3031514302843401</v>
      </c>
      <c r="AH48">
        <f t="shared" si="1"/>
        <v>-1.5889436179654586</v>
      </c>
      <c r="AI48" s="29">
        <v>0.23799999999999999</v>
      </c>
      <c r="AJ48" s="29">
        <v>1.7505033999999999</v>
      </c>
      <c r="AK48" s="29">
        <v>0.82315625000000003</v>
      </c>
    </row>
    <row r="49" spans="1:37">
      <c r="A49" s="1">
        <v>43465</v>
      </c>
      <c r="B49">
        <v>-1.5066998062318799</v>
      </c>
      <c r="C49">
        <v>8.4216588819761504E-2</v>
      </c>
      <c r="D49">
        <v>-0.38611580412997099</v>
      </c>
      <c r="E49">
        <v>0.58175896510830705</v>
      </c>
      <c r="F49">
        <v>-0.35965669153206298</v>
      </c>
      <c r="G49">
        <v>-1.32105864833687</v>
      </c>
      <c r="H49">
        <v>0.108163110647231</v>
      </c>
      <c r="I49">
        <v>-0.628962165704952</v>
      </c>
      <c r="J49">
        <v>0.94538936695064602</v>
      </c>
      <c r="K49">
        <v>-4.2561089732698698E-3</v>
      </c>
      <c r="L49">
        <v>1.8948117879390201</v>
      </c>
      <c r="M49">
        <v>0</v>
      </c>
      <c r="N49">
        <v>0</v>
      </c>
      <c r="O49">
        <v>0.15577177515075499</v>
      </c>
      <c r="P49">
        <v>0</v>
      </c>
      <c r="Q49">
        <v>-0.91954867768073001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4.4490925365550597E-2</v>
      </c>
      <c r="Z49">
        <v>3.6148327435746697E-2</v>
      </c>
      <c r="AA49">
        <v>6.1576690302351501E-2</v>
      </c>
      <c r="AB49">
        <v>5.7476343467450598E-2</v>
      </c>
      <c r="AC49">
        <v>4.0548332173629999E-2</v>
      </c>
      <c r="AD49">
        <v>6.3213214021613104E-2</v>
      </c>
      <c r="AE49">
        <v>9.9144149179049901E-2</v>
      </c>
      <c r="AF49">
        <v>-0.95358832602860799</v>
      </c>
      <c r="AG49">
        <f t="shared" si="2"/>
        <v>-0.95358832602860799</v>
      </c>
      <c r="AH49">
        <f t="shared" si="1"/>
        <v>-1.2527860498216807</v>
      </c>
      <c r="AI49" s="29">
        <v>-0.14899999999999999</v>
      </c>
      <c r="AJ49" s="29">
        <v>1.5904029</v>
      </c>
      <c r="AK49" s="29">
        <v>0.94859375000000001</v>
      </c>
    </row>
    <row r="50" spans="1:37">
      <c r="A50" s="1">
        <v>43555</v>
      </c>
      <c r="B50">
        <v>-1.2635194332163999</v>
      </c>
      <c r="C50">
        <v>9.1443038394205506E-2</v>
      </c>
      <c r="D50">
        <v>-0.41801158883990702</v>
      </c>
      <c r="E50">
        <v>0.57983953983000303</v>
      </c>
      <c r="F50">
        <v>-0.41182986871725802</v>
      </c>
      <c r="G50">
        <v>-1.3102723905288001</v>
      </c>
      <c r="H50">
        <v>-0.19334981725468001</v>
      </c>
      <c r="I50">
        <v>-0.61948791281252502</v>
      </c>
      <c r="J50">
        <v>1.0037795200884301</v>
      </c>
      <c r="K50">
        <v>-6.7248627388768606E-2</v>
      </c>
      <c r="L50">
        <v>1.8729278941296701</v>
      </c>
      <c r="M50">
        <v>0</v>
      </c>
      <c r="N50">
        <v>0</v>
      </c>
      <c r="O50">
        <v>0.121630867360908</v>
      </c>
      <c r="P50">
        <v>0</v>
      </c>
      <c r="Q50">
        <v>-0.88672940369156295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2.7606946923515899E-2</v>
      </c>
      <c r="Z50">
        <v>3.77231646328339E-2</v>
      </c>
      <c r="AA50">
        <v>7.8113695322805099E-2</v>
      </c>
      <c r="AB50">
        <v>6.1283356745041997E-2</v>
      </c>
      <c r="AC50">
        <v>5.8627841661496601E-2</v>
      </c>
      <c r="AD50">
        <v>7.5542272687491793E-2</v>
      </c>
      <c r="AE50">
        <v>9.8464544323908804E-2</v>
      </c>
      <c r="AF50">
        <v>-1.06346636034957</v>
      </c>
      <c r="AG50">
        <f t="shared" si="2"/>
        <v>-1.06346636034957</v>
      </c>
      <c r="AH50">
        <f t="shared" si="1"/>
        <v>-1.3351150109339867</v>
      </c>
      <c r="AI50" s="29">
        <v>-5.6000000000000001E-2</v>
      </c>
      <c r="AJ50" s="29">
        <v>1.6085426</v>
      </c>
      <c r="AK50" s="29">
        <v>1.7186874999999999</v>
      </c>
    </row>
    <row r="51" spans="1:37">
      <c r="A51" s="1">
        <v>43646</v>
      </c>
      <c r="B51">
        <v>-1.69271005139134</v>
      </c>
      <c r="C51">
        <v>0.144103668788822</v>
      </c>
      <c r="D51">
        <v>-0.44261854617149898</v>
      </c>
      <c r="E51">
        <v>0.75993674463886796</v>
      </c>
      <c r="F51">
        <v>-0.43975517174991102</v>
      </c>
      <c r="G51">
        <v>-1.30929011879601</v>
      </c>
      <c r="H51">
        <v>-0.39998940239890501</v>
      </c>
      <c r="I51">
        <v>-0.613050622987793</v>
      </c>
      <c r="J51">
        <v>0.93353592022512899</v>
      </c>
      <c r="K51">
        <v>-8.8845999191025704E-2</v>
      </c>
      <c r="L51">
        <v>1.8772238613377801</v>
      </c>
      <c r="M51">
        <v>0</v>
      </c>
      <c r="N51">
        <v>0</v>
      </c>
      <c r="O51">
        <v>9.5701005854365306E-2</v>
      </c>
      <c r="P51">
        <v>0</v>
      </c>
      <c r="Q51">
        <v>-0.86663906573744898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3.8373759678482201E-2</v>
      </c>
      <c r="Z51">
        <v>6.9080549913341893E-2</v>
      </c>
      <c r="AA51">
        <v>8.6871760002286594E-2</v>
      </c>
      <c r="AB51">
        <v>8.5845481301695101E-2</v>
      </c>
      <c r="AC51">
        <v>7.7398981076878495E-2</v>
      </c>
      <c r="AD51">
        <v>9.5906840953844802E-2</v>
      </c>
      <c r="AE51">
        <v>9.7787045191108701E-2</v>
      </c>
      <c r="AF51">
        <v>-1.4911333594613201</v>
      </c>
      <c r="AG51">
        <f t="shared" si="2"/>
        <v>-1.4911333594613201</v>
      </c>
      <c r="AH51">
        <f t="shared" si="1"/>
        <v>-1.8557647331968234</v>
      </c>
      <c r="AI51" s="29">
        <v>0.249</v>
      </c>
      <c r="AJ51" s="29">
        <v>1.8132969000000001</v>
      </c>
      <c r="AK51" s="29">
        <v>1.5348124999999999</v>
      </c>
    </row>
    <row r="52" spans="1:37">
      <c r="A52" s="1">
        <v>43738</v>
      </c>
      <c r="B52">
        <v>-1.65396918397413</v>
      </c>
      <c r="C52">
        <v>0.20953423375187599</v>
      </c>
      <c r="D52">
        <v>-0.45485217753767898</v>
      </c>
      <c r="E52">
        <v>0.91262469133786805</v>
      </c>
      <c r="F52">
        <v>-0.45377193580986902</v>
      </c>
      <c r="G52">
        <v>-1.3618854188511</v>
      </c>
      <c r="H52">
        <v>-0.37028066945003002</v>
      </c>
      <c r="I52">
        <v>-0.59964538766477804</v>
      </c>
      <c r="J52">
        <v>0.87788922867091801</v>
      </c>
      <c r="K52">
        <v>-3.4766476541635401E-2</v>
      </c>
      <c r="L52">
        <v>1.8517873332558701</v>
      </c>
      <c r="M52">
        <v>0</v>
      </c>
      <c r="N52">
        <v>0</v>
      </c>
      <c r="O52">
        <v>8.74943563132487E-2</v>
      </c>
      <c r="P52">
        <v>0</v>
      </c>
      <c r="Q52">
        <v>-0.84775554916497897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7.6130617137679601E-2</v>
      </c>
      <c r="Z52">
        <v>7.9583989580028103E-2</v>
      </c>
      <c r="AA52">
        <v>0.12091454118898599</v>
      </c>
      <c r="AB52">
        <v>0.106747000491854</v>
      </c>
      <c r="AC52">
        <v>0.103542482972143</v>
      </c>
      <c r="AD52">
        <v>0.125197499943866</v>
      </c>
      <c r="AE52">
        <v>9.7111733260948699E-2</v>
      </c>
      <c r="AF52">
        <v>-1.1283690910888999</v>
      </c>
      <c r="AG52">
        <f t="shared" si="2"/>
        <v>-1.1283690910888999</v>
      </c>
      <c r="AH52">
        <f t="shared" si="1"/>
        <v>-1.7057187458618213</v>
      </c>
      <c r="AI52" s="29">
        <v>0.89200000000000002</v>
      </c>
      <c r="AJ52" s="29">
        <v>1.8067154000000001</v>
      </c>
      <c r="AK52" s="29">
        <v>1.06306249999999</v>
      </c>
    </row>
    <row r="53" spans="1:37">
      <c r="A53" s="1">
        <v>43830</v>
      </c>
      <c r="B53">
        <v>-1.4821783457598501</v>
      </c>
      <c r="C53">
        <v>0.28166321402509298</v>
      </c>
      <c r="D53">
        <v>-0.43011781736127702</v>
      </c>
      <c r="E53">
        <v>0.86046896033627596</v>
      </c>
      <c r="F53">
        <v>-0.46619221458801202</v>
      </c>
      <c r="G53">
        <v>-1.46408329959466</v>
      </c>
      <c r="H53">
        <v>-0.25559044274217801</v>
      </c>
      <c r="I53">
        <v>-0.57447804077167497</v>
      </c>
      <c r="J53">
        <v>0.90727854611855296</v>
      </c>
      <c r="K53">
        <v>3.2442376876548801E-2</v>
      </c>
      <c r="L53">
        <v>1.786584076392</v>
      </c>
      <c r="M53">
        <v>0</v>
      </c>
      <c r="N53">
        <v>0</v>
      </c>
      <c r="O53">
        <v>4.8355547357479101E-2</v>
      </c>
      <c r="P53">
        <v>0</v>
      </c>
      <c r="Q53">
        <v>-0.81400916079704999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5.7226592285122502E-2</v>
      </c>
      <c r="Z53">
        <v>0.103636509145647</v>
      </c>
      <c r="AA53">
        <v>0.13301970958055101</v>
      </c>
      <c r="AB53">
        <v>0.12519228397932999</v>
      </c>
      <c r="AC53">
        <v>0.12991658057040401</v>
      </c>
      <c r="AD53">
        <v>0.15664989453328099</v>
      </c>
      <c r="AE53">
        <v>9.6438686871584994E-2</v>
      </c>
      <c r="AF53">
        <v>-0.76777634354282398</v>
      </c>
      <c r="AG53">
        <f t="shared" si="2"/>
        <v>-0.76777634354282398</v>
      </c>
      <c r="AH53">
        <f t="shared" si="1"/>
        <v>-1.5058602905137082</v>
      </c>
      <c r="AI53" s="29">
        <v>1.0660000000000001</v>
      </c>
      <c r="AJ53" s="29">
        <v>1.6137051</v>
      </c>
      <c r="AK53" s="29">
        <v>0.30343749999999797</v>
      </c>
    </row>
    <row r="54" spans="1:37">
      <c r="A54" s="1">
        <v>43921</v>
      </c>
      <c r="B54">
        <v>-1.6094972473212901</v>
      </c>
      <c r="C54">
        <v>0.111355467197992</v>
      </c>
      <c r="D54">
        <v>-0.53180788696628101</v>
      </c>
      <c r="E54">
        <v>0.107828106894733</v>
      </c>
      <c r="F54">
        <v>-0.53512967755014695</v>
      </c>
      <c r="G54">
        <v>-1.5816437606178499</v>
      </c>
      <c r="H54">
        <v>0.102229212265339</v>
      </c>
      <c r="I54">
        <v>-0.55267287492764205</v>
      </c>
      <c r="J54">
        <v>0.89419354375720905</v>
      </c>
      <c r="K54">
        <v>-0.33783435849725701</v>
      </c>
      <c r="L54">
        <v>1.7157672935141399</v>
      </c>
      <c r="M54">
        <v>0</v>
      </c>
      <c r="N54">
        <v>0</v>
      </c>
      <c r="O54">
        <v>-4.7553810112370198E-2</v>
      </c>
      <c r="P54">
        <v>0</v>
      </c>
      <c r="Q54">
        <v>-0.79970979462610403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4.4938017479098903E-2</v>
      </c>
      <c r="Z54">
        <v>8.5157451296833095E-2</v>
      </c>
      <c r="AA54">
        <v>0.12741895876863599</v>
      </c>
      <c r="AB54">
        <v>0.131945543048444</v>
      </c>
      <c r="AC54">
        <v>0.147103457461596</v>
      </c>
      <c r="AD54">
        <v>0.18161167480955601</v>
      </c>
      <c r="AE54">
        <v>9.5767981301438404E-2</v>
      </c>
      <c r="AF54">
        <v>-2.2505327028239099</v>
      </c>
      <c r="AG54">
        <f t="shared" si="2"/>
        <v>-2.2505327028239099</v>
      </c>
      <c r="AH54">
        <f t="shared" si="1"/>
        <v>-2.6308734471908166</v>
      </c>
      <c r="AI54" s="29">
        <v>-0.83399999999999996</v>
      </c>
      <c r="AJ54" s="29">
        <v>1.1782368000000001</v>
      </c>
      <c r="AK54" s="29">
        <v>-2.63453124999999</v>
      </c>
    </row>
    <row r="55" spans="1:37">
      <c r="A55" s="1">
        <v>44012</v>
      </c>
      <c r="B55">
        <v>-1.7062330335222</v>
      </c>
      <c r="C55">
        <v>-0.104492832519649</v>
      </c>
      <c r="D55">
        <v>-0.61632524331454197</v>
      </c>
      <c r="E55">
        <v>-0.35252719846948699</v>
      </c>
      <c r="F55">
        <v>-0.59405215110382503</v>
      </c>
      <c r="G55">
        <v>-1.5812273607443901</v>
      </c>
      <c r="H55">
        <v>0.38088385847380801</v>
      </c>
      <c r="I55">
        <v>-0.446422069914307</v>
      </c>
      <c r="J55">
        <v>0.88919541627276499</v>
      </c>
      <c r="K55">
        <v>-1.00339804993459</v>
      </c>
      <c r="L55">
        <v>1.6566528426156399</v>
      </c>
      <c r="M55">
        <v>0</v>
      </c>
      <c r="N55">
        <v>0</v>
      </c>
      <c r="O55">
        <v>-0.10443078566748</v>
      </c>
      <c r="P55">
        <v>0</v>
      </c>
      <c r="Q55">
        <v>-0.78342620021237497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-5.3131939460637302E-2</v>
      </c>
      <c r="Z55">
        <v>6.6584751353018903E-2</v>
      </c>
      <c r="AA55">
        <v>0.12804854476496799</v>
      </c>
      <c r="AB55">
        <v>0.14578648814946099</v>
      </c>
      <c r="AC55">
        <v>0.168025883176704</v>
      </c>
      <c r="AD55">
        <v>0.21362857353703599</v>
      </c>
      <c r="AE55">
        <v>9.5099688849714606E-2</v>
      </c>
      <c r="AF55">
        <v>-3.6017608176703599</v>
      </c>
      <c r="AG55">
        <f t="shared" si="2"/>
        <v>-3.6017608176703599</v>
      </c>
      <c r="AH55">
        <f t="shared" si="1"/>
        <v>-3.2673050692563206</v>
      </c>
      <c r="AI55" s="29">
        <v>-9.1259999999999994</v>
      </c>
      <c r="AJ55" s="29">
        <v>-4.5611477999999996</v>
      </c>
      <c r="AK55" s="29">
        <v>-3.21371875</v>
      </c>
    </row>
    <row r="56" spans="1:37">
      <c r="A56" s="1">
        <v>44104</v>
      </c>
      <c r="B56">
        <v>-1.9006462536211099</v>
      </c>
      <c r="C56">
        <v>-0.16006768155917001</v>
      </c>
      <c r="D56">
        <v>-0.58265785012515203</v>
      </c>
      <c r="E56">
        <v>-0.90906077577034405</v>
      </c>
      <c r="F56">
        <v>-0.64242407709583405</v>
      </c>
      <c r="G56">
        <v>-1.6196276202595301</v>
      </c>
      <c r="H56">
        <v>0.28219264114445303</v>
      </c>
      <c r="I56">
        <v>-0.421957139003105</v>
      </c>
      <c r="J56">
        <v>0.84993045288871805</v>
      </c>
      <c r="K56">
        <v>-1.3075808520579</v>
      </c>
      <c r="L56">
        <v>1.68612205515476</v>
      </c>
      <c r="M56">
        <v>0</v>
      </c>
      <c r="N56">
        <v>0</v>
      </c>
      <c r="O56">
        <v>-0.28009485332269601</v>
      </c>
      <c r="P56">
        <v>0</v>
      </c>
      <c r="Q56">
        <v>-0.74794980639636999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-7.7591558688424905E-2</v>
      </c>
      <c r="Z56">
        <v>8.8003965466751294E-2</v>
      </c>
      <c r="AA56">
        <v>0.149000546553053</v>
      </c>
      <c r="AB56">
        <v>0.16719780672068801</v>
      </c>
      <c r="AC56">
        <v>0.18734049063460201</v>
      </c>
      <c r="AD56">
        <v>0.24743116107526</v>
      </c>
      <c r="AE56">
        <v>9.4433878915081496E-2</v>
      </c>
      <c r="AF56">
        <v>-4.8980054693462698</v>
      </c>
      <c r="AG56">
        <f t="shared" si="2"/>
        <v>-4.8980054693462698</v>
      </c>
      <c r="AH56">
        <f t="shared" si="1"/>
        <v>-4.351807029050299</v>
      </c>
      <c r="AI56" s="29">
        <v>-2.4820000000000002</v>
      </c>
      <c r="AJ56" s="29">
        <v>3.7768191</v>
      </c>
      <c r="AK56" s="29">
        <v>-3.3245937499999898</v>
      </c>
    </row>
    <row r="57" spans="1:37">
      <c r="A57" s="1">
        <v>44196</v>
      </c>
      <c r="B57">
        <v>-1.6626864880113099</v>
      </c>
      <c r="C57">
        <v>2.8115861891927999E-2</v>
      </c>
      <c r="D57">
        <v>-0.522594194760713</v>
      </c>
      <c r="E57">
        <v>-0.88885964585646005</v>
      </c>
      <c r="F57">
        <v>-0.68233917900923902</v>
      </c>
      <c r="G57">
        <v>-1.6194335325659801</v>
      </c>
      <c r="H57">
        <v>-0.57973339175127303</v>
      </c>
      <c r="I57">
        <v>-0.41563571291219098</v>
      </c>
      <c r="J57">
        <v>0.86270025764661995</v>
      </c>
      <c r="K57">
        <v>-1.1605903382714799</v>
      </c>
      <c r="L57">
        <v>1.78435796912413</v>
      </c>
      <c r="M57">
        <v>0</v>
      </c>
      <c r="N57">
        <v>0</v>
      </c>
      <c r="O57">
        <v>-0.42614519723376798</v>
      </c>
      <c r="P57">
        <v>0</v>
      </c>
      <c r="Q57">
        <v>-0.73224959576520099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8.5357147304125205E-2</v>
      </c>
      <c r="Z57">
        <v>0.19556767646196899</v>
      </c>
      <c r="AA57">
        <v>0.211406153642726</v>
      </c>
      <c r="AB57">
        <v>0.20663676671557801</v>
      </c>
      <c r="AC57">
        <v>0.21705214742356199</v>
      </c>
      <c r="AD57">
        <v>0.29790401108917502</v>
      </c>
      <c r="AE57">
        <v>9.3770618072537101E-2</v>
      </c>
      <c r="AF57">
        <v>-4.7073986667652701</v>
      </c>
      <c r="AG57">
        <f t="shared" si="2"/>
        <v>-4.7073986667652701</v>
      </c>
      <c r="AH57">
        <f t="shared" si="1"/>
        <v>-4.760732231130925</v>
      </c>
      <c r="AI57" s="29">
        <v>-1.9019999999999999</v>
      </c>
      <c r="AJ57" s="29">
        <v>5.4411687999999998</v>
      </c>
      <c r="AK57" s="29">
        <v>-2.9671562499999902</v>
      </c>
    </row>
    <row r="58" spans="1:37">
      <c r="A58" s="1">
        <v>44286</v>
      </c>
      <c r="B58">
        <v>-2.23934562675647</v>
      </c>
      <c r="C58">
        <v>0.108441843302546</v>
      </c>
      <c r="D58">
        <v>-0.42861292301581599</v>
      </c>
      <c r="E58">
        <v>-0.93402081811543902</v>
      </c>
      <c r="F58">
        <v>-0.64626081156503101</v>
      </c>
      <c r="G58">
        <v>-1.7170469248520801</v>
      </c>
      <c r="H58">
        <v>-0.59418155898063296</v>
      </c>
      <c r="I58">
        <v>-0.50097378276395499</v>
      </c>
      <c r="J58">
        <v>0.74227607341426205</v>
      </c>
      <c r="K58">
        <v>-0.91713258037485801</v>
      </c>
      <c r="L58">
        <v>1.80349926467293</v>
      </c>
      <c r="M58">
        <v>0</v>
      </c>
      <c r="N58">
        <v>0</v>
      </c>
      <c r="O58">
        <v>-0.49413951106992698</v>
      </c>
      <c r="P58">
        <v>0</v>
      </c>
      <c r="Q58">
        <v>-0.70998253938864497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0.31127816443883499</v>
      </c>
      <c r="Z58">
        <v>0.32894394080398098</v>
      </c>
      <c r="AA58">
        <v>0.29371191938288299</v>
      </c>
      <c r="AB58">
        <v>0.25120195664898998</v>
      </c>
      <c r="AC58">
        <v>0.249350446091925</v>
      </c>
      <c r="AD58">
        <v>0.36560289320202699</v>
      </c>
      <c r="AE58">
        <v>9.3109970148507706E-2</v>
      </c>
      <c r="AF58">
        <v>-4.6342806047759604</v>
      </c>
      <c r="AG58">
        <f t="shared" si="2"/>
        <v>-4.6342806047759604</v>
      </c>
      <c r="AH58">
        <f t="shared" si="1"/>
        <v>-5.5172373449697432</v>
      </c>
      <c r="AI58" s="29">
        <v>-1.0309999999999999</v>
      </c>
      <c r="AJ58" s="29">
        <v>6.8015322999999999</v>
      </c>
      <c r="AK58" s="29">
        <v>-0.459531250000002</v>
      </c>
    </row>
    <row r="59" spans="1:37">
      <c r="A59" s="1">
        <v>44377</v>
      </c>
      <c r="B59">
        <v>-2.9029934755401601</v>
      </c>
      <c r="C59">
        <v>0.29182904277600502</v>
      </c>
      <c r="D59">
        <v>-0.35736755072780202</v>
      </c>
      <c r="E59">
        <v>-0.81985027750444495</v>
      </c>
      <c r="F59">
        <v>-0.61471387037195002</v>
      </c>
      <c r="G59">
        <v>-1.8940322708514801</v>
      </c>
      <c r="H59">
        <v>-0.642462852783379</v>
      </c>
      <c r="I59">
        <v>-0.70285021329836705</v>
      </c>
      <c r="J59">
        <v>0.68781787005198203</v>
      </c>
      <c r="K59">
        <v>-0.33644733647317299</v>
      </c>
      <c r="L59">
        <v>1.7080296894881</v>
      </c>
      <c r="M59">
        <v>0</v>
      </c>
      <c r="N59">
        <v>0</v>
      </c>
      <c r="O59">
        <v>-0.52311154800514803</v>
      </c>
      <c r="P59">
        <v>0</v>
      </c>
      <c r="Q59">
        <v>-0.68288237581504996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0.57769419020346602</v>
      </c>
      <c r="Z59">
        <v>0.47665028749148203</v>
      </c>
      <c r="AA59">
        <v>0.38702126622125199</v>
      </c>
      <c r="AB59">
        <v>0.30170069313472297</v>
      </c>
      <c r="AC59">
        <v>0.28405595290121599</v>
      </c>
      <c r="AD59">
        <v>0.44766117834194902</v>
      </c>
      <c r="AE59">
        <v>9.2451996294215896E-2</v>
      </c>
      <c r="AF59">
        <v>-4.2217996044665602</v>
      </c>
      <c r="AG59">
        <f t="shared" si="2"/>
        <v>-4.2217996044665602</v>
      </c>
      <c r="AH59">
        <f t="shared" si="1"/>
        <v>-6.3601358362874754</v>
      </c>
      <c r="AI59" s="29">
        <v>2.9000000000000001E-2</v>
      </c>
      <c r="AJ59" s="29">
        <v>7.1767592000000002</v>
      </c>
      <c r="AK59" s="29">
        <v>0.16178124999999699</v>
      </c>
    </row>
    <row r="60" spans="1:37">
      <c r="A60" s="1">
        <v>44469</v>
      </c>
      <c r="B60">
        <v>-2.3476410021426899</v>
      </c>
      <c r="C60">
        <v>6.1191664687253899E-2</v>
      </c>
      <c r="D60">
        <v>-0.25290438362753798</v>
      </c>
      <c r="E60">
        <v>-0.919468209986819</v>
      </c>
      <c r="F60">
        <v>-0.50476670526164902</v>
      </c>
      <c r="G60">
        <v>-1.9390409789463099</v>
      </c>
      <c r="H60">
        <v>-0.31058390390350699</v>
      </c>
      <c r="I60">
        <v>-0.96273916858708197</v>
      </c>
      <c r="J60">
        <v>0.60998316505458305</v>
      </c>
      <c r="K60">
        <v>-0.29968187189842899</v>
      </c>
      <c r="L60">
        <v>1.65148983977746</v>
      </c>
      <c r="M60">
        <v>0</v>
      </c>
      <c r="N60">
        <v>0</v>
      </c>
      <c r="O60">
        <v>-0.483941545393759</v>
      </c>
      <c r="P60">
        <v>0</v>
      </c>
      <c r="Q60">
        <v>-0.667243630226379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0.62663567867018999</v>
      </c>
      <c r="Z60">
        <v>0.46770400216416003</v>
      </c>
      <c r="AA60">
        <v>0.42795946395323198</v>
      </c>
      <c r="AB60">
        <v>0.31858022738787101</v>
      </c>
      <c r="AC60">
        <v>0.304042495697946</v>
      </c>
      <c r="AD60">
        <v>0.53247835356211903</v>
      </c>
      <c r="AE60">
        <v>9.1796755057350701E-2</v>
      </c>
      <c r="AF60">
        <v>-3.5961497539619902</v>
      </c>
      <c r="AG60">
        <f t="shared" si="2"/>
        <v>-3.5961497539619902</v>
      </c>
      <c r="AH60">
        <f t="shared" si="1"/>
        <v>-5.973868103499079</v>
      </c>
      <c r="AI60" s="29">
        <v>0.36499999999999999</v>
      </c>
      <c r="AJ60" s="29">
        <v>7.2481990999999999</v>
      </c>
      <c r="AK60" s="29">
        <v>0.57865624999999699</v>
      </c>
    </row>
    <row r="61" spans="1:37">
      <c r="A61" s="1">
        <v>44561</v>
      </c>
      <c r="B61">
        <v>-1.91061113866467</v>
      </c>
      <c r="C61">
        <v>0.14320806781121301</v>
      </c>
      <c r="D61">
        <v>-0.233711044586044</v>
      </c>
      <c r="E61">
        <v>-0.90794079627920998</v>
      </c>
      <c r="F61">
        <v>-0.452153421841065</v>
      </c>
      <c r="G61">
        <v>-1.9958110552195201</v>
      </c>
      <c r="H61">
        <v>-0.31140553008059002</v>
      </c>
      <c r="I61">
        <v>-1.2526596417532401</v>
      </c>
      <c r="J61">
        <v>0.53837770480218805</v>
      </c>
      <c r="K61">
        <v>0.196909294660428</v>
      </c>
      <c r="L61">
        <v>1.5778279717063799</v>
      </c>
      <c r="M61">
        <v>0</v>
      </c>
      <c r="N61">
        <v>0</v>
      </c>
      <c r="O61">
        <v>-0.447020924007836</v>
      </c>
      <c r="P61">
        <v>0</v>
      </c>
      <c r="Q61">
        <v>-0.66262254692721601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0.75759379407946903</v>
      </c>
      <c r="Z61">
        <v>0.45238129308146502</v>
      </c>
      <c r="AA61">
        <v>0.47394203628075499</v>
      </c>
      <c r="AB61">
        <v>0.33570974085121902</v>
      </c>
      <c r="AC61">
        <v>0.32392717450193298</v>
      </c>
      <c r="AD61">
        <v>0.61809925075055405</v>
      </c>
      <c r="AE61">
        <v>9.1144302452078302E-2</v>
      </c>
      <c r="AF61">
        <v>-2.6648154683817098</v>
      </c>
      <c r="AG61">
        <f t="shared" si="2"/>
        <v>-2.6648154683817098</v>
      </c>
      <c r="AH61">
        <f t="shared" si="1"/>
        <v>-5.8233780525875334</v>
      </c>
      <c r="AI61" s="29">
        <v>1.64</v>
      </c>
      <c r="AJ61" s="29">
        <v>6.7732967999999998</v>
      </c>
      <c r="AK61" s="29">
        <v>0.79109374999999704</v>
      </c>
    </row>
    <row r="62" spans="1:37">
      <c r="A62" s="1">
        <v>44651</v>
      </c>
      <c r="B62">
        <v>-1.9456026963624999</v>
      </c>
      <c r="C62">
        <v>6.7009155634369696E-2</v>
      </c>
      <c r="D62">
        <v>-0.27819277418912303</v>
      </c>
      <c r="E62">
        <v>-0.75446769991608198</v>
      </c>
      <c r="F62">
        <v>-0.37223332607051302</v>
      </c>
      <c r="G62">
        <v>-1.8826285296208201</v>
      </c>
      <c r="H62">
        <v>0.27219143801029699</v>
      </c>
      <c r="I62">
        <v>-1.5753476883239901</v>
      </c>
      <c r="J62">
        <v>0.42261213065567999</v>
      </c>
      <c r="K62">
        <v>0.69657505582122403</v>
      </c>
      <c r="L62">
        <v>1.5788444896099301</v>
      </c>
      <c r="M62">
        <v>0</v>
      </c>
      <c r="N62">
        <v>0</v>
      </c>
      <c r="O62">
        <v>-0.37626973989207002</v>
      </c>
      <c r="P62">
        <v>0</v>
      </c>
      <c r="Q62">
        <v>-0.65527918014718101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0.75264106571003597</v>
      </c>
      <c r="Z62">
        <v>0.402341729581837</v>
      </c>
      <c r="AA62">
        <v>0.45914133389592399</v>
      </c>
      <c r="AB62">
        <v>0.31722540858722997</v>
      </c>
      <c r="AC62">
        <v>0.32937473290255098</v>
      </c>
      <c r="AD62">
        <v>0.69305747354463598</v>
      </c>
      <c r="AE62">
        <v>9.0494692027429505E-2</v>
      </c>
      <c r="AF62">
        <v>-1.7585129285411301</v>
      </c>
      <c r="AG62">
        <f t="shared" si="2"/>
        <v>-1.7585129285411301</v>
      </c>
      <c r="AH62">
        <f t="shared" si="1"/>
        <v>-5.4088697285845679</v>
      </c>
      <c r="AI62" s="29">
        <v>0.83699999999999997</v>
      </c>
      <c r="AJ62" s="29">
        <v>6.5442781999999999</v>
      </c>
      <c r="AK62" s="29">
        <v>0.23096875</v>
      </c>
    </row>
    <row r="63" spans="1:37">
      <c r="A63" s="1">
        <v>44742</v>
      </c>
      <c r="B63">
        <v>-2.0854604178041498</v>
      </c>
      <c r="C63">
        <v>-0.17396691340098</v>
      </c>
      <c r="D63">
        <v>-0.17912227532111399</v>
      </c>
      <c r="E63">
        <v>-0.41269714817565301</v>
      </c>
      <c r="F63">
        <v>-0.16370653344727801</v>
      </c>
      <c r="G63">
        <v>-1.6808899069889101</v>
      </c>
      <c r="H63">
        <v>0.38692514129599498</v>
      </c>
      <c r="I63">
        <v>-1.9075782188395001</v>
      </c>
      <c r="J63">
        <v>0.306008447839697</v>
      </c>
      <c r="K63">
        <v>0.97347511372930395</v>
      </c>
      <c r="L63">
        <v>1.52119980770025</v>
      </c>
      <c r="M63">
        <v>0</v>
      </c>
      <c r="N63">
        <v>0</v>
      </c>
      <c r="O63">
        <v>-7.9619519366133901E-2</v>
      </c>
      <c r="P63">
        <v>0</v>
      </c>
      <c r="Q63">
        <v>-0.64834632133040804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0.59080764328796698</v>
      </c>
      <c r="Z63">
        <v>0.20544292714815901</v>
      </c>
      <c r="AA63">
        <v>0.32704662116261701</v>
      </c>
      <c r="AB63">
        <v>0.18789509936829801</v>
      </c>
      <c r="AC63">
        <v>0.29875947761432697</v>
      </c>
      <c r="AD63">
        <v>0.73402445217433498</v>
      </c>
      <c r="AE63">
        <v>8.9847974934095007E-2</v>
      </c>
      <c r="AF63">
        <v>-1.7099545484190799</v>
      </c>
      <c r="AG63">
        <f t="shared" si="2"/>
        <v>-1.7099545484190799</v>
      </c>
      <c r="AH63">
        <f t="shared" si="1"/>
        <v>-5.0274058829040866</v>
      </c>
      <c r="AI63" s="29">
        <v>0.36</v>
      </c>
      <c r="AJ63" s="29">
        <v>6.0029962000000001</v>
      </c>
      <c r="AK63" s="29">
        <v>0.26178125000000002</v>
      </c>
    </row>
    <row r="64" spans="1:37">
      <c r="A64" s="1">
        <v>44834</v>
      </c>
      <c r="B64">
        <v>-1.89169322630711</v>
      </c>
      <c r="C64">
        <v>-8.1180702034294297E-2</v>
      </c>
      <c r="D64">
        <v>-0.14013970316886301</v>
      </c>
      <c r="E64">
        <v>-6.4197205053421899E-2</v>
      </c>
      <c r="F64">
        <v>-5.5108154539802702E-2</v>
      </c>
      <c r="G64">
        <v>-1.5040665731238601</v>
      </c>
      <c r="H64">
        <v>-0.101708758806489</v>
      </c>
      <c r="I64">
        <v>-2.1829980865793499</v>
      </c>
      <c r="J64">
        <v>0.34490658207345698</v>
      </c>
      <c r="K64">
        <v>0.78528149952751702</v>
      </c>
      <c r="L64">
        <v>1.43143141046485</v>
      </c>
      <c r="M64">
        <v>0</v>
      </c>
      <c r="N64">
        <v>0</v>
      </c>
      <c r="O64">
        <v>0.14246475449090701</v>
      </c>
      <c r="P64">
        <v>0</v>
      </c>
      <c r="Q64">
        <v>-0.639995091709333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0.529847871210958</v>
      </c>
      <c r="Z64">
        <v>1.1854107642697899E-2</v>
      </c>
      <c r="AA64">
        <v>0.30002077844591402</v>
      </c>
      <c r="AB64">
        <v>6.5714875816168403E-2</v>
      </c>
      <c r="AC64">
        <v>0.260701414226022</v>
      </c>
      <c r="AD64">
        <v>0.73652669143683702</v>
      </c>
      <c r="AE64">
        <v>8.9204199989664806E-2</v>
      </c>
      <c r="AF64">
        <v>-1.9631333159975399</v>
      </c>
      <c r="AG64">
        <f t="shared" si="2"/>
        <v>-1.9631333159975399</v>
      </c>
      <c r="AH64">
        <f t="shared" si="1"/>
        <v>-4.6530805543036546</v>
      </c>
      <c r="AI64" s="29">
        <v>0.47899999999999998</v>
      </c>
      <c r="AJ64" s="29">
        <v>5.2514525000000001</v>
      </c>
      <c r="AK64" s="29">
        <v>0.31540625</v>
      </c>
    </row>
    <row r="65" spans="1:37">
      <c r="A65" s="1">
        <v>44926</v>
      </c>
      <c r="B65">
        <v>-1.9559135132967</v>
      </c>
      <c r="C65">
        <v>-0.151647610779092</v>
      </c>
      <c r="D65">
        <v>-6.1285355206269397E-2</v>
      </c>
      <c r="E65">
        <v>0.43768219505688299</v>
      </c>
      <c r="F65">
        <v>9.4398920136477396E-2</v>
      </c>
      <c r="G65">
        <v>-1.28931489446711</v>
      </c>
      <c r="H65">
        <v>-0.16838827282963201</v>
      </c>
      <c r="I65">
        <v>-2.4017828893821398</v>
      </c>
      <c r="J65">
        <v>0.33325795613474901</v>
      </c>
      <c r="K65">
        <v>0.35472747657762299</v>
      </c>
      <c r="L65">
        <v>1.3311829181708099</v>
      </c>
      <c r="M65">
        <v>0</v>
      </c>
      <c r="N65">
        <v>0</v>
      </c>
      <c r="O65">
        <v>0.42856993345397298</v>
      </c>
      <c r="P65">
        <v>0</v>
      </c>
      <c r="Q65">
        <v>-0.63300976646671503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0.42005782529896102</v>
      </c>
      <c r="Z65">
        <v>-0.255285214582196</v>
      </c>
      <c r="AA65">
        <v>0.17661969400933</v>
      </c>
      <c r="AB65">
        <v>-3.80447614917825E-2</v>
      </c>
      <c r="AC65">
        <v>0.21501686859607999</v>
      </c>
      <c r="AD65">
        <v>0.70398042669868599</v>
      </c>
      <c r="AE65">
        <v>8.8563413742344693E-2</v>
      </c>
      <c r="AF65">
        <v>-2.3706146506257202</v>
      </c>
      <c r="AG65">
        <f t="shared" si="2"/>
        <v>-2.3706146506257202</v>
      </c>
      <c r="AH65">
        <f t="shared" si="1"/>
        <v>-3.9476869657324221</v>
      </c>
      <c r="AI65" s="29">
        <v>0.745</v>
      </c>
      <c r="AJ65" s="29">
        <v>4.8018916999999997</v>
      </c>
      <c r="AK65" s="29">
        <v>0.39184374999999999</v>
      </c>
    </row>
    <row r="66" spans="1:37">
      <c r="A66" s="1">
        <v>45016</v>
      </c>
      <c r="B66">
        <v>-1.9815293068655899</v>
      </c>
      <c r="C66">
        <v>-4.62868348771261E-2</v>
      </c>
      <c r="D66">
        <v>-1.7959802886139301E-2</v>
      </c>
      <c r="E66">
        <v>0.93267096435673202</v>
      </c>
      <c r="F66">
        <v>0.179243655979171</v>
      </c>
      <c r="G66">
        <v>-1.0593807626579901</v>
      </c>
      <c r="H66">
        <v>0.22316176694015699</v>
      </c>
      <c r="I66">
        <v>-2.5737963241197601</v>
      </c>
      <c r="J66">
        <v>0.373392943456551</v>
      </c>
      <c r="K66">
        <v>0.78594867504717203</v>
      </c>
      <c r="L66">
        <v>1.2621664027314501</v>
      </c>
      <c r="M66">
        <v>0</v>
      </c>
      <c r="N66">
        <v>0</v>
      </c>
      <c r="O66">
        <v>0.57131203119904395</v>
      </c>
      <c r="P66">
        <v>0</v>
      </c>
      <c r="Q66">
        <v>-0.58216566835846295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0.35011252465680598</v>
      </c>
      <c r="Z66">
        <v>-0.44053777156349799</v>
      </c>
      <c r="AA66">
        <v>1.07053053232079E-2</v>
      </c>
      <c r="AB66">
        <v>-0.17018967567086801</v>
      </c>
      <c r="AC66">
        <v>0.17527223128137601</v>
      </c>
      <c r="AD66">
        <v>0.638507080480199</v>
      </c>
      <c r="AE66">
        <v>8.7925660533179906E-2</v>
      </c>
      <c r="AF66">
        <v>-1.2814269050143801</v>
      </c>
      <c r="AG66">
        <f t="shared" ref="AG66:AG97" si="3">AF66</f>
        <v>-1.2814269050143801</v>
      </c>
      <c r="AH66">
        <f t="shared" si="1"/>
        <v>-2.6312452745687747</v>
      </c>
      <c r="AI66" s="29">
        <v>0.878</v>
      </c>
      <c r="AJ66" s="29">
        <v>4.2912702999999999</v>
      </c>
      <c r="AK66" s="29">
        <v>0.55906249999999902</v>
      </c>
    </row>
    <row r="67" spans="1:37">
      <c r="A67" s="1">
        <v>45107</v>
      </c>
      <c r="B67">
        <v>-2.10447785959169</v>
      </c>
      <c r="C67">
        <v>-5.3192962341287599E-2</v>
      </c>
      <c r="D67">
        <v>-1.0144888716154399E-2</v>
      </c>
      <c r="E67">
        <v>1.1078495331784599</v>
      </c>
      <c r="F67">
        <v>0.24351428082425999</v>
      </c>
      <c r="G67">
        <v>-0.80430279083091205</v>
      </c>
      <c r="H67">
        <v>-0.21685558282186099</v>
      </c>
      <c r="I67">
        <v>-2.6721835384009198</v>
      </c>
      <c r="J67">
        <v>0.46923449365991299</v>
      </c>
      <c r="K67">
        <v>0.74649229877802903</v>
      </c>
      <c r="L67">
        <v>1.2630851198764601</v>
      </c>
      <c r="M67">
        <v>0</v>
      </c>
      <c r="N67">
        <v>0</v>
      </c>
      <c r="O67">
        <v>0.69234711250616399</v>
      </c>
      <c r="P67">
        <v>0</v>
      </c>
      <c r="Q67">
        <v>-0.571433554265253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0.247935545389596</v>
      </c>
      <c r="Z67">
        <v>-0.57025802215008603</v>
      </c>
      <c r="AA67">
        <v>-9.1884081601727396E-2</v>
      </c>
      <c r="AB67">
        <v>-0.30548099547030699</v>
      </c>
      <c r="AC67">
        <v>0.14419517950566399</v>
      </c>
      <c r="AD67">
        <v>0.57163531015698499</v>
      </c>
      <c r="AE67">
        <v>8.7290982556822494E-2</v>
      </c>
      <c r="AF67">
        <v>-1.8266344197578299</v>
      </c>
      <c r="AG67">
        <f t="shared" si="3"/>
        <v>-1.8266344197578299</v>
      </c>
      <c r="AH67">
        <f t="shared" ref="AH67:AH130" si="4">AG67-SUM(Y67:AD67)-K67</f>
        <v>-2.5692696543659834</v>
      </c>
      <c r="AI67" s="29">
        <v>0.92300000000000004</v>
      </c>
      <c r="AJ67" s="29">
        <v>3.6120926</v>
      </c>
      <c r="AK67" s="29">
        <v>0.65393749999999895</v>
      </c>
    </row>
    <row r="68" spans="1:37">
      <c r="A68" s="1">
        <v>45199</v>
      </c>
      <c r="B68">
        <v>-1.88773056900512</v>
      </c>
      <c r="C68">
        <v>-0.12760537216158699</v>
      </c>
      <c r="D68">
        <v>9.7388811910946796E-2</v>
      </c>
      <c r="E68">
        <v>1.0707893375025499</v>
      </c>
      <c r="F68">
        <v>0.35090678585215301</v>
      </c>
      <c r="G68">
        <v>-0.60077513666391102</v>
      </c>
      <c r="H68">
        <v>-0.226017404638264</v>
      </c>
      <c r="I68">
        <v>-2.6997533535317499</v>
      </c>
      <c r="J68">
        <v>0.54046360956891404</v>
      </c>
      <c r="K68">
        <v>0.72242022121059002</v>
      </c>
      <c r="L68">
        <v>1.2363121771785399</v>
      </c>
      <c r="M68">
        <v>0</v>
      </c>
      <c r="N68">
        <v>0</v>
      </c>
      <c r="O68">
        <v>0.85080002739517402</v>
      </c>
      <c r="P68">
        <v>0</v>
      </c>
      <c r="Q68">
        <v>-0.54961474319200698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0.104162294694015</v>
      </c>
      <c r="Z68">
        <v>-0.70281431811913497</v>
      </c>
      <c r="AA68">
        <v>-0.246437622782644</v>
      </c>
      <c r="AB68">
        <v>-0.401157046594529</v>
      </c>
      <c r="AC68">
        <v>9.2200086917363699E-2</v>
      </c>
      <c r="AD68">
        <v>0.50619242261933795</v>
      </c>
      <c r="AE68">
        <v>8.6659419920868494E-2</v>
      </c>
      <c r="AF68">
        <v>-1.7836103719184699</v>
      </c>
      <c r="AG68">
        <f t="shared" si="3"/>
        <v>-1.7836103719184699</v>
      </c>
      <c r="AH68">
        <f t="shared" si="4"/>
        <v>-1.8581764098634683</v>
      </c>
      <c r="AI68" s="29">
        <v>1.429</v>
      </c>
      <c r="AJ68" s="29">
        <v>2.9173998000000001</v>
      </c>
      <c r="AK68" s="29">
        <v>0.74443749999999898</v>
      </c>
    </row>
    <row r="69" spans="1:37">
      <c r="A69" s="1">
        <v>45291</v>
      </c>
      <c r="B69">
        <v>-1.92349767966678</v>
      </c>
      <c r="C69">
        <v>-5.0379634690062798E-2</v>
      </c>
      <c r="D69">
        <v>0.13603648769006901</v>
      </c>
      <c r="E69">
        <v>1.0959034326280299</v>
      </c>
      <c r="F69">
        <v>0.38538451482851999</v>
      </c>
      <c r="G69">
        <v>-0.46263958637157798</v>
      </c>
      <c r="H69">
        <v>-0.51727708728421196</v>
      </c>
      <c r="I69">
        <v>-2.6494046640101798</v>
      </c>
      <c r="J69">
        <v>0.61261519914031803</v>
      </c>
      <c r="K69">
        <v>0.64683569093944904</v>
      </c>
      <c r="L69">
        <v>1.22088533073205</v>
      </c>
      <c r="M69">
        <v>0</v>
      </c>
      <c r="N69">
        <v>0</v>
      </c>
      <c r="O69">
        <v>0.95168384321267496</v>
      </c>
      <c r="P69">
        <v>0</v>
      </c>
      <c r="Q69">
        <v>-0.54417688398134301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7.4553755753381497E-3</v>
      </c>
      <c r="Z69">
        <v>-0.77428504548905797</v>
      </c>
      <c r="AA69">
        <v>-0.36333461847264498</v>
      </c>
      <c r="AB69">
        <v>-0.44155263330451999</v>
      </c>
      <c r="AC69">
        <v>6.5246367953311193E-2</v>
      </c>
      <c r="AD69">
        <v>0.45732513829999899</v>
      </c>
      <c r="AE69">
        <v>8.6031010703798594E-2</v>
      </c>
      <c r="AF69">
        <v>-2.0611454415667998</v>
      </c>
      <c r="AG69">
        <f t="shared" si="3"/>
        <v>-2.0611454415667998</v>
      </c>
      <c r="AH69">
        <f t="shared" si="4"/>
        <v>-1.6588357170686743</v>
      </c>
      <c r="AI69" s="29">
        <v>1.6479999999999999</v>
      </c>
      <c r="AJ69" s="29">
        <v>2.1988774000000002</v>
      </c>
      <c r="AK69" s="29">
        <v>0.83056249999999898</v>
      </c>
    </row>
    <row r="70" spans="1:37">
      <c r="A70" s="1">
        <v>45382</v>
      </c>
      <c r="B70">
        <v>-2.1302559913886898</v>
      </c>
      <c r="C70">
        <v>-8.5696971940490405E-2</v>
      </c>
      <c r="D70">
        <v>0.132436009689094</v>
      </c>
      <c r="E70">
        <v>0.92815222498759298</v>
      </c>
      <c r="F70">
        <v>0.40830593355341899</v>
      </c>
      <c r="G70">
        <v>-0.33197546953368201</v>
      </c>
      <c r="H70">
        <v>-0.57666149772533903</v>
      </c>
      <c r="I70">
        <v>-2.5975808345439599</v>
      </c>
      <c r="J70">
        <v>0.73311788187682803</v>
      </c>
      <c r="K70">
        <v>0.46704265945307599</v>
      </c>
      <c r="L70">
        <v>1.2606358110082601</v>
      </c>
      <c r="M70">
        <v>0</v>
      </c>
      <c r="N70">
        <v>0</v>
      </c>
      <c r="O70">
        <v>0.95193492913163502</v>
      </c>
      <c r="P70">
        <v>0</v>
      </c>
      <c r="Q70">
        <v>-0.509183059462746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-6.6081084373752097E-2</v>
      </c>
      <c r="Z70">
        <v>-0.81939764841162499</v>
      </c>
      <c r="AA70">
        <v>-0.45553857975566597</v>
      </c>
      <c r="AB70">
        <v>-0.491861085404314</v>
      </c>
      <c r="AC70">
        <v>2.32724551671777E-2</v>
      </c>
      <c r="AD70">
        <v>0.42837147435649903</v>
      </c>
      <c r="AE70">
        <v>8.5405791011551505E-2</v>
      </c>
      <c r="AF70">
        <v>-2.6455570523051199</v>
      </c>
      <c r="AG70">
        <f t="shared" si="3"/>
        <v>-2.6455570523051199</v>
      </c>
      <c r="AH70">
        <f t="shared" si="4"/>
        <v>-1.7313652433365156</v>
      </c>
      <c r="AI70" s="29">
        <v>1.476</v>
      </c>
      <c r="AJ70" s="29">
        <v>1.7208452000000001</v>
      </c>
      <c r="AK70" s="29">
        <v>1.0329375000000001</v>
      </c>
    </row>
    <row r="71" spans="1:37">
      <c r="A71" s="1">
        <v>45473</v>
      </c>
      <c r="B71">
        <v>-2.1223408371596499</v>
      </c>
      <c r="C71">
        <v>5.0281804706860103E-3</v>
      </c>
      <c r="D71">
        <v>9.0126458512767002E-2</v>
      </c>
      <c r="E71">
        <v>0.71695289538156903</v>
      </c>
      <c r="F71">
        <v>0.38758913540580597</v>
      </c>
      <c r="G71">
        <v>-0.306991465397634</v>
      </c>
      <c r="H71">
        <v>-0.538357871729371</v>
      </c>
      <c r="I71">
        <v>-2.5255303226372798</v>
      </c>
      <c r="J71">
        <v>0.72693652167279099</v>
      </c>
      <c r="K71">
        <v>0.22914224459892399</v>
      </c>
      <c r="L71">
        <v>1.27453443493815</v>
      </c>
      <c r="M71">
        <v>0</v>
      </c>
      <c r="N71">
        <v>0</v>
      </c>
      <c r="O71">
        <v>0.96124649002117601</v>
      </c>
      <c r="P71">
        <v>0</v>
      </c>
      <c r="Q71">
        <v>-0.51033063433095704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-7.5173375268742598E-2</v>
      </c>
      <c r="Z71">
        <v>-0.74175039409773602</v>
      </c>
      <c r="AA71">
        <v>-0.46334511606377399</v>
      </c>
      <c r="AB71">
        <v>-0.49283008354091501</v>
      </c>
      <c r="AC71">
        <v>-1.26517364279838E-2</v>
      </c>
      <c r="AD71">
        <v>0.41428029050181803</v>
      </c>
      <c r="AE71">
        <v>8.4783795032760206E-2</v>
      </c>
      <c r="AF71">
        <v>-2.8986813901175901</v>
      </c>
      <c r="AG71">
        <f t="shared" si="3"/>
        <v>-2.8986813901175901</v>
      </c>
      <c r="AH71">
        <f t="shared" si="4"/>
        <v>-1.7563532198191807</v>
      </c>
      <c r="AI71" s="29">
        <v>1.6359999999999999</v>
      </c>
      <c r="AJ71" s="29">
        <v>1.1863706000000001</v>
      </c>
      <c r="AK71" s="29">
        <v>1.0620624999999999</v>
      </c>
    </row>
    <row r="72" spans="1:37">
      <c r="A72" s="1">
        <v>45565</v>
      </c>
      <c r="B72">
        <v>-2.26054404686082</v>
      </c>
      <c r="C72">
        <v>7.2822828455911204E-2</v>
      </c>
      <c r="D72">
        <v>3.6295027192828802E-2</v>
      </c>
      <c r="E72">
        <v>0.62557305850285905</v>
      </c>
      <c r="F72">
        <v>0.35108722524095298</v>
      </c>
      <c r="G72">
        <v>-0.30734480240572798</v>
      </c>
      <c r="H72">
        <v>-0.43761614987098901</v>
      </c>
      <c r="I72">
        <v>-2.4285385280472802</v>
      </c>
      <c r="J72">
        <v>0.73594645653384405</v>
      </c>
      <c r="K72">
        <v>-5.4714142185396997E-2</v>
      </c>
      <c r="L72">
        <v>1.2824407826447</v>
      </c>
      <c r="M72">
        <v>0</v>
      </c>
      <c r="N72">
        <v>0</v>
      </c>
      <c r="O72">
        <v>0.96883981175264899</v>
      </c>
      <c r="P72">
        <v>0</v>
      </c>
      <c r="Q72">
        <v>-0.50661246163167395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-5.3487484602808097E-2</v>
      </c>
      <c r="Z72">
        <v>-0.63223086221257796</v>
      </c>
      <c r="AA72">
        <v>-0.401766752336155</v>
      </c>
      <c r="AB72">
        <v>-0.459617701217095</v>
      </c>
      <c r="AC72">
        <v>-3.9148401107703297E-2</v>
      </c>
      <c r="AD72">
        <v>0.39773919493402099</v>
      </c>
      <c r="AE72">
        <v>8.4165055092677396E-2</v>
      </c>
      <c r="AF72">
        <v>-3.02671189212777</v>
      </c>
      <c r="AG72">
        <f t="shared" si="3"/>
        <v>-3.02671189212777</v>
      </c>
      <c r="AH72">
        <f t="shared" si="4"/>
        <v>-1.7834857434000548</v>
      </c>
      <c r="AI72" s="29">
        <v>1.7629999999999999</v>
      </c>
      <c r="AJ72" s="29">
        <v>0.84180350000000004</v>
      </c>
      <c r="AK72" s="29">
        <v>1.0385625000000001</v>
      </c>
    </row>
    <row r="73" spans="1:37">
      <c r="A73" s="1">
        <v>45657</v>
      </c>
      <c r="B73">
        <v>-2.1628703888571299</v>
      </c>
      <c r="C73">
        <v>7.14147995637779E-2</v>
      </c>
      <c r="D73">
        <v>9.9448593086127104E-3</v>
      </c>
      <c r="E73">
        <v>0.52054786184248303</v>
      </c>
      <c r="F73">
        <v>0.33016375278714499</v>
      </c>
      <c r="G73">
        <v>-0.31007691322102798</v>
      </c>
      <c r="H73">
        <v>-0.20340332253365401</v>
      </c>
      <c r="I73">
        <v>-2.3018491010565301</v>
      </c>
      <c r="J73">
        <v>0.78915501633528495</v>
      </c>
      <c r="K73">
        <v>-0.18437242522904099</v>
      </c>
      <c r="L73">
        <v>1.2804474110342701</v>
      </c>
      <c r="M73">
        <v>0</v>
      </c>
      <c r="N73">
        <v>0</v>
      </c>
      <c r="O73">
        <v>0.98152581279661</v>
      </c>
      <c r="P73">
        <v>0</v>
      </c>
      <c r="Q73">
        <v>-0.487638258885284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-3.6718617340139398E-2</v>
      </c>
      <c r="Z73">
        <v>-0.51331524744794099</v>
      </c>
      <c r="AA73">
        <v>-0.32687174572740701</v>
      </c>
      <c r="AB73">
        <v>-0.40013323938644202</v>
      </c>
      <c r="AC73">
        <v>-6.52149849723902E-2</v>
      </c>
      <c r="AD73">
        <v>0.376287701213876</v>
      </c>
      <c r="AE73">
        <v>8.3549601705822096E-2</v>
      </c>
      <c r="AF73">
        <v>-2.5494274280690901</v>
      </c>
      <c r="AG73">
        <f t="shared" si="3"/>
        <v>-2.5494274280690901</v>
      </c>
      <c r="AH73">
        <f t="shared" si="4"/>
        <v>-1.3990888691796055</v>
      </c>
      <c r="AI73" s="29">
        <v>1.671</v>
      </c>
      <c r="AJ73" s="29">
        <v>0.48120950000000001</v>
      </c>
      <c r="AK73" s="29">
        <v>0.96243749999999895</v>
      </c>
    </row>
    <row r="74" spans="1:37">
      <c r="A74" s="1">
        <v>45747</v>
      </c>
      <c r="B74">
        <v>-2.1068639152117199</v>
      </c>
      <c r="C74">
        <v>5.4209244210464698E-2</v>
      </c>
      <c r="D74">
        <v>-3.9096520658681204E-3</v>
      </c>
      <c r="E74">
        <v>0.424261469687162</v>
      </c>
      <c r="F74">
        <v>0.31621466122018399</v>
      </c>
      <c r="G74">
        <v>-0.31442836484632097</v>
      </c>
      <c r="H74">
        <v>-6.5722992257659402E-2</v>
      </c>
      <c r="I74">
        <v>-2.1504009594500002</v>
      </c>
      <c r="J74">
        <v>0.83100620602837105</v>
      </c>
      <c r="K74">
        <v>-0.233525708586453</v>
      </c>
      <c r="L74">
        <v>1.27042915042644</v>
      </c>
      <c r="M74">
        <v>0</v>
      </c>
      <c r="N74">
        <v>0</v>
      </c>
      <c r="O74">
        <v>0.99415743151945302</v>
      </c>
      <c r="P74">
        <v>0</v>
      </c>
      <c r="Q74">
        <v>-0.46606909959041798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-2.8318646855608601E-2</v>
      </c>
      <c r="Z74">
        <v>-0.41862026557294701</v>
      </c>
      <c r="AA74">
        <v>-0.231285403268531</v>
      </c>
      <c r="AB74">
        <v>-0.333642624898354</v>
      </c>
      <c r="AC74">
        <v>-6.7883440685506197E-2</v>
      </c>
      <c r="AD74">
        <v>0.34535212531461601</v>
      </c>
      <c r="AE74">
        <v>8.2937463627372393E-2</v>
      </c>
      <c r="AF74">
        <v>-2.10210332125531</v>
      </c>
      <c r="AG74">
        <f t="shared" si="3"/>
        <v>-2.10210332125531</v>
      </c>
      <c r="AH74">
        <f t="shared" si="4"/>
        <v>-1.134179356702526</v>
      </c>
      <c r="AI74" s="29">
        <v>1.601</v>
      </c>
      <c r="AJ74" s="29">
        <v>0.15743109999999999</v>
      </c>
      <c r="AK74" s="29">
        <v>0.83368749999999903</v>
      </c>
    </row>
    <row r="75" spans="1:37">
      <c r="A75" s="1">
        <v>45838</v>
      </c>
      <c r="B75">
        <v>-2.0705874635074202</v>
      </c>
      <c r="C75">
        <v>3.7717107867544702E-2</v>
      </c>
      <c r="D75">
        <v>-1.2016513956269299E-2</v>
      </c>
      <c r="E75">
        <v>0.34283661915939201</v>
      </c>
      <c r="F75">
        <v>0.30541950613547503</v>
      </c>
      <c r="G75">
        <v>-0.31969880099290598</v>
      </c>
      <c r="H75">
        <v>1.9169916374041598E-2</v>
      </c>
      <c r="I75">
        <v>-1.9816390535094499</v>
      </c>
      <c r="J75">
        <v>0.865603930778308</v>
      </c>
      <c r="K75">
        <v>-0.24411527403220401</v>
      </c>
      <c r="L75">
        <v>1.2542096999202901</v>
      </c>
      <c r="M75">
        <v>0</v>
      </c>
      <c r="N75">
        <v>0</v>
      </c>
      <c r="O75">
        <v>1.0046708950408401</v>
      </c>
      <c r="P75">
        <v>0</v>
      </c>
      <c r="Q75">
        <v>-0.44569195042714499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-2.4717061324958701E-2</v>
      </c>
      <c r="Z75">
        <v>-0.34899941976195697</v>
      </c>
      <c r="AA75">
        <v>-0.15004306082581201</v>
      </c>
      <c r="AB75">
        <v>-0.25207363544498201</v>
      </c>
      <c r="AC75">
        <v>-6.4657709218698095E-2</v>
      </c>
      <c r="AD75">
        <v>0.31815544230818998</v>
      </c>
      <c r="AE75">
        <v>8.2328667903332195E-2</v>
      </c>
      <c r="AF75">
        <v>-1.6841281575143601</v>
      </c>
      <c r="AG75">
        <f t="shared" si="3"/>
        <v>-1.6841281575143601</v>
      </c>
      <c r="AH75">
        <f t="shared" si="4"/>
        <v>-0.9176774392139383</v>
      </c>
      <c r="AI75" s="29">
        <v>1.532</v>
      </c>
      <c r="AJ75" s="29">
        <v>0.235266</v>
      </c>
      <c r="AK75" s="29">
        <v>0.65231249999999896</v>
      </c>
    </row>
    <row r="76" spans="1:37">
      <c r="A76" s="1">
        <v>45930</v>
      </c>
      <c r="B76">
        <v>-2.0433579520770402</v>
      </c>
      <c r="C76">
        <v>2.5562232632202302E-2</v>
      </c>
      <c r="D76">
        <v>-1.7392683575418101E-2</v>
      </c>
      <c r="E76">
        <v>0.27626148324942101</v>
      </c>
      <c r="F76">
        <v>0.29611841347144602</v>
      </c>
      <c r="G76">
        <v>-0.32544831091172399</v>
      </c>
      <c r="H76">
        <v>7.3766471229557096E-2</v>
      </c>
      <c r="I76">
        <v>-1.80287036233141</v>
      </c>
      <c r="J76">
        <v>0.89414328705589596</v>
      </c>
      <c r="K76">
        <v>-0.23701787066280899</v>
      </c>
      <c r="L76">
        <v>1.23334093631066</v>
      </c>
      <c r="M76">
        <v>0</v>
      </c>
      <c r="N76">
        <v>0</v>
      </c>
      <c r="O76">
        <v>1.01240664232834</v>
      </c>
      <c r="P76">
        <v>0</v>
      </c>
      <c r="Q76">
        <v>-0.42752260831099897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-2.3270435758387099E-2</v>
      </c>
      <c r="Z76">
        <v>-0.29567087226739802</v>
      </c>
      <c r="AA76">
        <v>-0.100812685573076</v>
      </c>
      <c r="AB76">
        <v>-0.18203365032653901</v>
      </c>
      <c r="AC76">
        <v>-4.6430442238505301E-2</v>
      </c>
      <c r="AD76">
        <v>0.28990165442661803</v>
      </c>
      <c r="AE76">
        <v>8.1723239919499105E-2</v>
      </c>
      <c r="AF76">
        <v>-1.3186035134096401</v>
      </c>
      <c r="AG76">
        <f t="shared" si="3"/>
        <v>-1.3186035134096401</v>
      </c>
      <c r="AH76">
        <f t="shared" si="4"/>
        <v>-0.72326921100954356</v>
      </c>
      <c r="AI76" s="29">
        <v>1.425</v>
      </c>
      <c r="AK76" s="29">
        <v>0.41831249999999898</v>
      </c>
    </row>
    <row r="77" spans="1:37">
      <c r="A77" s="1">
        <v>46022</v>
      </c>
      <c r="B77">
        <v>-2.02021716416212</v>
      </c>
      <c r="C77">
        <v>1.74406042613868E-2</v>
      </c>
      <c r="D77">
        <v>-2.1388996976354799E-2</v>
      </c>
      <c r="E77">
        <v>0.222553922618937</v>
      </c>
      <c r="F77">
        <v>0.287605860756387</v>
      </c>
      <c r="G77">
        <v>-0.33133880743160699</v>
      </c>
      <c r="H77">
        <v>0.109699800985033</v>
      </c>
      <c r="I77">
        <v>-1.62026905916001</v>
      </c>
      <c r="J77">
        <v>0.91710133793057602</v>
      </c>
      <c r="K77">
        <v>-0.22218007230460901</v>
      </c>
      <c r="L77">
        <v>1.2090915783603</v>
      </c>
      <c r="M77">
        <v>0</v>
      </c>
      <c r="N77">
        <v>0</v>
      </c>
      <c r="O77">
        <v>1.01731271038656</v>
      </c>
      <c r="P77">
        <v>0</v>
      </c>
      <c r="Q77">
        <v>-0.41166317062376701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-2.2623592956749101E-2</v>
      </c>
      <c r="Z77">
        <v>-0.25256259610600001</v>
      </c>
      <c r="AA77">
        <v>-7.2117511208061105E-2</v>
      </c>
      <c r="AB77">
        <v>-0.13613570588898799</v>
      </c>
      <c r="AC77">
        <v>-2.7906190835355501E-2</v>
      </c>
      <c r="AD77">
        <v>0.265425699383319</v>
      </c>
      <c r="AE77">
        <v>8.1121203449259202E-2</v>
      </c>
      <c r="AF77">
        <v>-1.01105014952183</v>
      </c>
      <c r="AG77">
        <f t="shared" si="3"/>
        <v>-1.01105014952183</v>
      </c>
      <c r="AH77">
        <f t="shared" si="4"/>
        <v>-0.54295017960538638</v>
      </c>
      <c r="AI77" s="29">
        <v>1.2829999999999999</v>
      </c>
      <c r="AK77" s="29">
        <v>0.13168749999999901</v>
      </c>
    </row>
    <row r="78" spans="1:37">
      <c r="A78" s="1">
        <v>46112</v>
      </c>
      <c r="B78">
        <v>-1.99893162935349</v>
      </c>
      <c r="C78">
        <v>1.2227187721734501E-2</v>
      </c>
      <c r="D78">
        <v>-2.4616661277395001E-2</v>
      </c>
      <c r="E78">
        <v>0.17938641856277701</v>
      </c>
      <c r="F78">
        <v>0.27959044263503102</v>
      </c>
      <c r="G78">
        <v>-0.33710248787352998</v>
      </c>
      <c r="H78">
        <v>0.13326646467175801</v>
      </c>
      <c r="I78">
        <v>-1.4387353001507199</v>
      </c>
      <c r="J78">
        <v>0.93482570620462002</v>
      </c>
      <c r="K78">
        <v>-0.20430280287729599</v>
      </c>
      <c r="L78">
        <v>1.18248272659527</v>
      </c>
      <c r="M78">
        <v>0</v>
      </c>
      <c r="N78">
        <v>0</v>
      </c>
      <c r="O78">
        <v>1.0195831750295401</v>
      </c>
      <c r="P78">
        <v>0</v>
      </c>
      <c r="Q78">
        <v>-0.39791810044533099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-2.2175238980298301E-2</v>
      </c>
      <c r="Z78">
        <v>-0.21634123910817801</v>
      </c>
      <c r="AA78">
        <v>-5.45265429277468E-2</v>
      </c>
      <c r="AB78">
        <v>-0.106136465979164</v>
      </c>
      <c r="AC78">
        <v>-1.7429326418700899E-2</v>
      </c>
      <c r="AD78">
        <v>0.24120821127681</v>
      </c>
      <c r="AE78">
        <v>8.0522580700233895E-2</v>
      </c>
      <c r="AF78">
        <v>-0.75512288199405397</v>
      </c>
      <c r="AG78">
        <f t="shared" si="3"/>
        <v>-0.75512288199405397</v>
      </c>
      <c r="AH78">
        <f t="shared" si="4"/>
        <v>-0.37541947697948008</v>
      </c>
      <c r="AI78" s="29">
        <v>1.17</v>
      </c>
    </row>
    <row r="79" spans="1:37">
      <c r="A79" s="1">
        <v>46203</v>
      </c>
      <c r="B79">
        <v>-1.9785187828865101</v>
      </c>
      <c r="C79">
        <v>8.9080889650993995E-3</v>
      </c>
      <c r="D79">
        <v>-2.73590307216637E-2</v>
      </c>
      <c r="E79">
        <v>0.14465398102482199</v>
      </c>
      <c r="F79">
        <v>0.27195646431001103</v>
      </c>
      <c r="G79">
        <v>-0.34253295517370203</v>
      </c>
      <c r="H79">
        <v>0.14813924882549001</v>
      </c>
      <c r="I79">
        <v>-1.26199935584722</v>
      </c>
      <c r="J79">
        <v>0.94767371404678802</v>
      </c>
      <c r="K79">
        <v>-0.18563049723019201</v>
      </c>
      <c r="L79">
        <v>1.15432872732945</v>
      </c>
      <c r="M79">
        <v>0</v>
      </c>
      <c r="N79">
        <v>0</v>
      </c>
      <c r="O79">
        <v>1.01949800043429</v>
      </c>
      <c r="P79">
        <v>0</v>
      </c>
      <c r="Q79">
        <v>-0.38601207714595998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-2.1690416322024599E-2</v>
      </c>
      <c r="Z79">
        <v>-0.18522973186285799</v>
      </c>
      <c r="AA79">
        <v>-4.2821286190683698E-2</v>
      </c>
      <c r="AB79">
        <v>-8.5216327965379507E-2</v>
      </c>
      <c r="AC79">
        <v>-1.22973699768012E-2</v>
      </c>
      <c r="AD79">
        <v>0.214235320833153</v>
      </c>
      <c r="AE79">
        <v>7.9927392359804894E-2</v>
      </c>
      <c r="AF79">
        <v>-0.53998689319405901</v>
      </c>
      <c r="AG79">
        <f t="shared" si="3"/>
        <v>-0.53998689319405901</v>
      </c>
      <c r="AH79">
        <f t="shared" si="4"/>
        <v>-0.22133658447927304</v>
      </c>
      <c r="AI79" s="29">
        <v>1.0720000000000001</v>
      </c>
    </row>
    <row r="80" spans="1:37">
      <c r="A80" s="1">
        <v>46295</v>
      </c>
      <c r="B80">
        <v>-1.9585572258616699</v>
      </c>
      <c r="C80">
        <v>6.7643752985651496E-3</v>
      </c>
      <c r="D80">
        <v>-2.97538270170414E-2</v>
      </c>
      <c r="E80">
        <v>0.116619757661358</v>
      </c>
      <c r="F80">
        <v>0.264660015850888</v>
      </c>
      <c r="G80">
        <v>-0.34747793001690702</v>
      </c>
      <c r="H80">
        <v>0.15665819988663701</v>
      </c>
      <c r="I80">
        <v>-1.0927902093087201</v>
      </c>
      <c r="J80">
        <v>0.95603028896223696</v>
      </c>
      <c r="K80">
        <v>-0.16725458670478699</v>
      </c>
      <c r="L80">
        <v>1.1252737902938399</v>
      </c>
      <c r="M80">
        <v>0</v>
      </c>
      <c r="N80">
        <v>0</v>
      </c>
      <c r="O80">
        <v>1.01735369823</v>
      </c>
      <c r="P80">
        <v>0</v>
      </c>
      <c r="Q80">
        <v>-0.37566874750670898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-2.1097250430190999E-2</v>
      </c>
      <c r="Z80">
        <v>-0.15822324055821099</v>
      </c>
      <c r="AA80">
        <v>-3.4386267743748901E-2</v>
      </c>
      <c r="AB80">
        <v>-6.9547606355090094E-2</v>
      </c>
      <c r="AC80">
        <v>-9.9068527992624295E-3</v>
      </c>
      <c r="AD80">
        <v>0.18691274005359501</v>
      </c>
      <c r="AE80">
        <v>7.9335657639540397E-2</v>
      </c>
      <c r="AF80">
        <v>-0.35505522042565302</v>
      </c>
      <c r="AG80">
        <f t="shared" si="3"/>
        <v>-0.35505522042565302</v>
      </c>
      <c r="AH80">
        <f t="shared" si="4"/>
        <v>-8.1552155887957584E-2</v>
      </c>
      <c r="AI80" s="29">
        <v>0.95099999999999996</v>
      </c>
    </row>
    <row r="81" spans="1:35">
      <c r="A81" s="1">
        <v>46387</v>
      </c>
      <c r="B81">
        <v>-1.93887260443613</v>
      </c>
      <c r="C81">
        <v>5.3351779049945099E-3</v>
      </c>
      <c r="D81">
        <v>-3.1873624840505502E-2</v>
      </c>
      <c r="E81">
        <v>9.3905081504047305E-2</v>
      </c>
      <c r="F81">
        <v>0.25768439229809098</v>
      </c>
      <c r="G81">
        <v>-0.35183116947494902</v>
      </c>
      <c r="H81">
        <v>0.16044196478057299</v>
      </c>
      <c r="I81">
        <v>-0.93300915598001599</v>
      </c>
      <c r="J81">
        <v>0.96029758137990195</v>
      </c>
      <c r="K81">
        <v>-0.149713499942916</v>
      </c>
      <c r="L81">
        <v>1.09582293061758</v>
      </c>
      <c r="M81">
        <v>0</v>
      </c>
      <c r="N81">
        <v>0</v>
      </c>
      <c r="O81">
        <v>1.0134344264874899</v>
      </c>
      <c r="P81">
        <v>0</v>
      </c>
      <c r="Q81">
        <v>-0.36663769366016202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-2.0391193433073499E-2</v>
      </c>
      <c r="Z81">
        <v>-0.134686347207118</v>
      </c>
      <c r="AA81">
        <v>-2.7930204847406999E-2</v>
      </c>
      <c r="AB81">
        <v>-5.71583792280339E-2</v>
      </c>
      <c r="AC81">
        <v>-8.7978871776305707E-3</v>
      </c>
      <c r="AD81">
        <v>0.16100382263708701</v>
      </c>
      <c r="AE81">
        <v>7.8747394318548297E-2</v>
      </c>
      <c r="AF81">
        <v>-0.19422898829959101</v>
      </c>
      <c r="AG81">
        <f t="shared" si="3"/>
        <v>-0.19422898829959101</v>
      </c>
      <c r="AH81">
        <f t="shared" si="4"/>
        <v>4.3444700899500949E-2</v>
      </c>
      <c r="AI81" s="29">
        <v>0.83</v>
      </c>
    </row>
    <row r="82" spans="1:35">
      <c r="A82" s="1">
        <v>46477</v>
      </c>
      <c r="B82">
        <v>-1.9193970402935401</v>
      </c>
      <c r="C82">
        <v>4.3401704285209002E-3</v>
      </c>
      <c r="D82">
        <v>-3.3761385747853603E-2</v>
      </c>
      <c r="E82">
        <v>7.5432413706395293E-2</v>
      </c>
      <c r="F82">
        <v>0.251021496361643</v>
      </c>
      <c r="G82">
        <v>-0.35552433154518098</v>
      </c>
      <c r="H82">
        <v>0.16068264747524399</v>
      </c>
      <c r="I82">
        <v>-0.78388836407437901</v>
      </c>
      <c r="J82">
        <v>0.96088135497149696</v>
      </c>
      <c r="K82">
        <v>-0.13326997476775601</v>
      </c>
      <c r="L82">
        <v>1.06636769701644</v>
      </c>
      <c r="M82">
        <v>0</v>
      </c>
      <c r="N82">
        <v>0</v>
      </c>
      <c r="O82">
        <v>1.00800096182509</v>
      </c>
      <c r="P82">
        <v>0</v>
      </c>
      <c r="Q82">
        <v>-0.35870148831711701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-1.95922995641436E-2</v>
      </c>
      <c r="Z82">
        <v>-0.114163305654204</v>
      </c>
      <c r="AA82">
        <v>-2.2794622472091401E-2</v>
      </c>
      <c r="AB82">
        <v>-4.70258730381347E-2</v>
      </c>
      <c r="AC82">
        <v>-8.2585520960873696E-3</v>
      </c>
      <c r="AD82">
        <v>0.13731967385497101</v>
      </c>
      <c r="AE82">
        <v>7.8162618785778404E-2</v>
      </c>
      <c r="AF82">
        <v>-5.4168203144871099E-2</v>
      </c>
      <c r="AG82">
        <f t="shared" si="3"/>
        <v>-5.4168203144871099E-2</v>
      </c>
      <c r="AH82">
        <f t="shared" si="4"/>
        <v>0.15361675059257501</v>
      </c>
      <c r="AI82" s="29">
        <v>0.73099999999999998</v>
      </c>
    </row>
    <row r="83" spans="1:35">
      <c r="A83" s="1">
        <v>46568</v>
      </c>
      <c r="B83">
        <v>-1.90010710406633</v>
      </c>
      <c r="C83">
        <v>3.6135632048865398E-3</v>
      </c>
      <c r="D83">
        <v>-3.54461606170485E-2</v>
      </c>
      <c r="E83">
        <v>6.0362611386673801E-2</v>
      </c>
      <c r="F83">
        <v>0.244664500417652</v>
      </c>
      <c r="G83">
        <v>-0.35851948941308598</v>
      </c>
      <c r="H83">
        <v>0.158294470587308</v>
      </c>
      <c r="I83">
        <v>-0.646128603268177</v>
      </c>
      <c r="J83">
        <v>0.95817993014950498</v>
      </c>
      <c r="K83">
        <v>-0.11804185312937999</v>
      </c>
      <c r="L83">
        <v>1.0372074642931499</v>
      </c>
      <c r="M83">
        <v>0</v>
      </c>
      <c r="N83">
        <v>0</v>
      </c>
      <c r="O83">
        <v>1.00128750201175</v>
      </c>
      <c r="P83">
        <v>0</v>
      </c>
      <c r="Q83">
        <v>-0.35167516729449499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-1.87269888128519E-2</v>
      </c>
      <c r="Z83">
        <v>-9.6291833969278803E-2</v>
      </c>
      <c r="AA83">
        <v>-1.8619395010245701E-2</v>
      </c>
      <c r="AB83">
        <v>-3.85856814532059E-2</v>
      </c>
      <c r="AC83">
        <v>-7.9609237360459498E-3</v>
      </c>
      <c r="AD83">
        <v>0.116107498174174</v>
      </c>
      <c r="AE83">
        <v>7.7581346081297894E-2</v>
      </c>
      <c r="AF83">
        <v>6.7195685536291197E-2</v>
      </c>
      <c r="AG83">
        <f t="shared" si="3"/>
        <v>6.7195685536291197E-2</v>
      </c>
      <c r="AH83">
        <f t="shared" si="4"/>
        <v>0.24931486347312543</v>
      </c>
      <c r="AI83" s="29">
        <v>0.60499999999999998</v>
      </c>
    </row>
    <row r="84" spans="1:35">
      <c r="A84" s="1">
        <v>46660</v>
      </c>
      <c r="B84">
        <v>-1.8809968652561999</v>
      </c>
      <c r="C84">
        <v>3.0584514034201998E-3</v>
      </c>
      <c r="D84">
        <v>-3.6950050926312199E-2</v>
      </c>
      <c r="E84">
        <v>4.8040321277705397E-2</v>
      </c>
      <c r="F84">
        <v>0.238605302435141</v>
      </c>
      <c r="G84">
        <v>-0.36080260999959202</v>
      </c>
      <c r="H84">
        <v>0.15399438022637199</v>
      </c>
      <c r="I84">
        <v>-0.52001578192482201</v>
      </c>
      <c r="J84">
        <v>0.95257630788264003</v>
      </c>
      <c r="K84">
        <v>-0.10406614121218</v>
      </c>
      <c r="L84">
        <v>1.0085670218409</v>
      </c>
      <c r="M84">
        <v>0</v>
      </c>
      <c r="N84">
        <v>0</v>
      </c>
      <c r="O84">
        <v>0.99350183946220705</v>
      </c>
      <c r="P84">
        <v>0</v>
      </c>
      <c r="Q84">
        <v>-0.34540305021059298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-1.7820735042240101E-2</v>
      </c>
      <c r="Z84">
        <v>-8.0764412669799807E-2</v>
      </c>
      <c r="AA84">
        <v>-1.5187513774968599E-2</v>
      </c>
      <c r="AB84">
        <v>-3.14940371074807E-2</v>
      </c>
      <c r="AC84">
        <v>-7.7585487223576898E-3</v>
      </c>
      <c r="AD84">
        <v>9.7339553127517395E-2</v>
      </c>
      <c r="AE84">
        <v>7.70035899365622E-2</v>
      </c>
      <c r="AF84">
        <v>0.17142702074595101</v>
      </c>
      <c r="AG84">
        <f t="shared" si="3"/>
        <v>0.17142702074595101</v>
      </c>
      <c r="AH84">
        <f t="shared" si="4"/>
        <v>0.33117885614746051</v>
      </c>
      <c r="AI84" s="29">
        <v>0.48699999999999999</v>
      </c>
    </row>
    <row r="85" spans="1:35">
      <c r="A85" s="1">
        <v>46752</v>
      </c>
      <c r="B85">
        <v>-1.86206644661204</v>
      </c>
      <c r="C85">
        <v>2.61806945232335E-3</v>
      </c>
      <c r="D85">
        <v>-3.8291319805811297E-2</v>
      </c>
      <c r="E85">
        <v>3.7950458777719499E-2</v>
      </c>
      <c r="F85">
        <v>0.23283395439376001</v>
      </c>
      <c r="G85">
        <v>-0.36237805280054602</v>
      </c>
      <c r="H85">
        <v>0.148350134261787</v>
      </c>
      <c r="I85">
        <v>-0.40551796348546798</v>
      </c>
      <c r="J85">
        <v>0.94443294403441003</v>
      </c>
      <c r="K85">
        <v>-9.1332205074394907E-2</v>
      </c>
      <c r="L85">
        <v>0.98061108118021001</v>
      </c>
      <c r="M85">
        <v>0</v>
      </c>
      <c r="N85">
        <v>0</v>
      </c>
      <c r="O85">
        <v>0.98482692501609403</v>
      </c>
      <c r="P85">
        <v>0</v>
      </c>
      <c r="Q85">
        <v>-0.33975489283939198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-1.68955007247098E-2</v>
      </c>
      <c r="Z85">
        <v>-6.7310748688614905E-2</v>
      </c>
      <c r="AA85">
        <v>-1.23538830524875E-2</v>
      </c>
      <c r="AB85">
        <v>-2.5517188334070101E-2</v>
      </c>
      <c r="AC85">
        <v>-7.5877521896061499E-3</v>
      </c>
      <c r="AD85">
        <v>8.0867639910806005E-2</v>
      </c>
      <c r="AE85">
        <v>7.6429362813702703E-2</v>
      </c>
      <c r="AF85">
        <v>0.25991461623369999</v>
      </c>
      <c r="AG85">
        <f t="shared" si="3"/>
        <v>0.25991461623369999</v>
      </c>
      <c r="AH85">
        <f t="shared" si="4"/>
        <v>0.40004425438677738</v>
      </c>
      <c r="AI85" s="29">
        <v>0.39700000000000002</v>
      </c>
    </row>
    <row r="86" spans="1:35">
      <c r="A86" s="1">
        <v>46843</v>
      </c>
      <c r="B86">
        <v>-1.8433173587365299</v>
      </c>
      <c r="C86">
        <v>2.25861942366265E-3</v>
      </c>
      <c r="D86">
        <v>-3.9485808174507003E-2</v>
      </c>
      <c r="E86">
        <v>2.9684887631250299E-2</v>
      </c>
      <c r="F86">
        <v>0.22733884477819299</v>
      </c>
      <c r="G86">
        <v>-0.36326402079924902</v>
      </c>
      <c r="H86">
        <v>0.14181206264135399</v>
      </c>
      <c r="I86">
        <v>-0.30236517808833102</v>
      </c>
      <c r="J86">
        <v>0.93408853485341603</v>
      </c>
      <c r="K86">
        <v>-7.9800257935656496E-2</v>
      </c>
      <c r="L86">
        <v>0.95345622204606595</v>
      </c>
      <c r="M86">
        <v>0</v>
      </c>
      <c r="N86">
        <v>0</v>
      </c>
      <c r="O86">
        <v>0.97542294171941302</v>
      </c>
      <c r="P86">
        <v>0</v>
      </c>
      <c r="Q86">
        <v>-0.33462214478200702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-1.59691665450588E-2</v>
      </c>
      <c r="Z86">
        <v>-5.5689487906751003E-2</v>
      </c>
      <c r="AA86">
        <v>-1.0012421288862001E-2</v>
      </c>
      <c r="AB86">
        <v>-2.04803604137327E-2</v>
      </c>
      <c r="AC86">
        <v>-7.4219752568967902E-3</v>
      </c>
      <c r="AD86">
        <v>6.6497828487978694E-2</v>
      </c>
      <c r="AE86">
        <v>7.5858675943855397E-2</v>
      </c>
      <c r="AF86">
        <v>0.33399043759763603</v>
      </c>
      <c r="AG86">
        <f t="shared" si="3"/>
        <v>0.33399043759763603</v>
      </c>
      <c r="AH86">
        <f t="shared" si="4"/>
        <v>0.45686627845661509</v>
      </c>
      <c r="AI86" s="29">
        <v>0.309</v>
      </c>
    </row>
    <row r="87" spans="1:35">
      <c r="A87" s="1">
        <v>46934</v>
      </c>
      <c r="B87">
        <v>-1.8247507552156801</v>
      </c>
      <c r="C87">
        <v>1.9593433729319099E-3</v>
      </c>
      <c r="D87">
        <v>-4.0547604984977399E-2</v>
      </c>
      <c r="E87">
        <v>2.2917373711165302E-2</v>
      </c>
      <c r="F87">
        <v>0.222107119325652</v>
      </c>
      <c r="G87">
        <v>-0.36348884914081098</v>
      </c>
      <c r="H87">
        <v>0.13473597050382199</v>
      </c>
      <c r="I87">
        <v>-0.21011441958986901</v>
      </c>
      <c r="J87">
        <v>0.92185628732288305</v>
      </c>
      <c r="K87">
        <v>-6.9412490885755906E-2</v>
      </c>
      <c r="L87">
        <v>0.92718070921676499</v>
      </c>
      <c r="M87">
        <v>0</v>
      </c>
      <c r="N87">
        <v>0</v>
      </c>
      <c r="O87">
        <v>0.96542949781727005</v>
      </c>
      <c r="P87">
        <v>0</v>
      </c>
      <c r="Q87">
        <v>-0.32991458406103802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-1.5055749639243001E-2</v>
      </c>
      <c r="Z87">
        <v>-4.5683899812752303E-2</v>
      </c>
      <c r="AA87">
        <v>-8.0804569775462694E-3</v>
      </c>
      <c r="AB87">
        <v>-1.62438715966037E-2</v>
      </c>
      <c r="AC87">
        <v>-7.2511172987992601E-3</v>
      </c>
      <c r="AD87">
        <v>5.4025155247458802E-2</v>
      </c>
      <c r="AE87">
        <v>7.5291539364547994E-2</v>
      </c>
      <c r="AF87">
        <v>0.39495919667944801</v>
      </c>
      <c r="AG87">
        <f t="shared" si="3"/>
        <v>0.39495919667944801</v>
      </c>
      <c r="AH87">
        <f t="shared" si="4"/>
        <v>0.50266162764268962</v>
      </c>
      <c r="AI87" s="29">
        <v>0.19</v>
      </c>
    </row>
    <row r="88" spans="1:35">
      <c r="A88" s="1">
        <v>47026</v>
      </c>
      <c r="B88">
        <v>-1.80636691313806</v>
      </c>
      <c r="C88">
        <v>1.70690310626317E-3</v>
      </c>
      <c r="D88">
        <v>-4.14893889569172E-2</v>
      </c>
      <c r="E88">
        <v>1.7384883525191099E-2</v>
      </c>
      <c r="F88">
        <v>0.21712513027566999</v>
      </c>
      <c r="G88">
        <v>-0.363088008955335</v>
      </c>
      <c r="H88">
        <v>0.12740073364421101</v>
      </c>
      <c r="I88">
        <v>-0.12820206431070799</v>
      </c>
      <c r="J88">
        <v>0.90802327473190803</v>
      </c>
      <c r="K88">
        <v>-6.0100263889259299E-2</v>
      </c>
      <c r="L88">
        <v>0.90183254012608705</v>
      </c>
      <c r="M88">
        <v>0</v>
      </c>
      <c r="N88">
        <v>0</v>
      </c>
      <c r="O88">
        <v>0.95496776700192398</v>
      </c>
      <c r="P88">
        <v>0</v>
      </c>
      <c r="Q88">
        <v>-0.32555739401341799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-1.4165891271213401E-2</v>
      </c>
      <c r="Z88">
        <v>-3.7099237728688797E-2</v>
      </c>
      <c r="AA88">
        <v>-6.4909490032466202E-3</v>
      </c>
      <c r="AB88">
        <v>-1.26915089335011E-2</v>
      </c>
      <c r="AC88">
        <v>-7.0722784454546397E-3</v>
      </c>
      <c r="AD88">
        <v>4.3249351636455997E-2</v>
      </c>
      <c r="AE88">
        <v>7.4727961956170597E-2</v>
      </c>
      <c r="AF88">
        <v>0.444094647358106</v>
      </c>
      <c r="AG88">
        <f t="shared" si="3"/>
        <v>0.444094647358106</v>
      </c>
      <c r="AH88">
        <f t="shared" si="4"/>
        <v>0.53846542499301386</v>
      </c>
      <c r="AI88" s="29">
        <v>9.0999999999999998E-2</v>
      </c>
    </row>
    <row r="89" spans="1:35">
      <c r="A89" s="1">
        <v>47118</v>
      </c>
      <c r="B89">
        <v>-1.7881652017274701</v>
      </c>
      <c r="C89">
        <v>1.49223915300209E-3</v>
      </c>
      <c r="D89">
        <v>-4.2322625008550198E-2</v>
      </c>
      <c r="E89">
        <v>1.28736160492281E-2</v>
      </c>
      <c r="F89">
        <v>0.21237883621279299</v>
      </c>
      <c r="G89">
        <v>-0.36210171144339898</v>
      </c>
      <c r="H89">
        <v>0.12002236256495701</v>
      </c>
      <c r="I89">
        <v>-5.5985713875858302E-2</v>
      </c>
      <c r="J89">
        <v>0.89285057777920995</v>
      </c>
      <c r="K89">
        <v>-5.1789004092674402E-2</v>
      </c>
      <c r="L89">
        <v>0.87743602360813799</v>
      </c>
      <c r="M89">
        <v>0</v>
      </c>
      <c r="N89">
        <v>0</v>
      </c>
      <c r="O89">
        <v>0.94414250260725896</v>
      </c>
      <c r="P89">
        <v>0</v>
      </c>
      <c r="Q89">
        <v>-0.32148866672188797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-1.3307397145467499E-2</v>
      </c>
      <c r="Z89">
        <v>-2.9760795147424898E-2</v>
      </c>
      <c r="AA89">
        <v>-5.1882943877962504E-3</v>
      </c>
      <c r="AB89">
        <v>-9.7244565628659303E-3</v>
      </c>
      <c r="AC89">
        <v>-6.8856241105437399E-3</v>
      </c>
      <c r="AD89">
        <v>3.3981736718281197E-2</v>
      </c>
      <c r="AE89">
        <v>7.4167951477546998E-2</v>
      </c>
      <c r="AF89">
        <v>0.48262635594650599</v>
      </c>
      <c r="AG89">
        <f t="shared" si="3"/>
        <v>0.48262635594650599</v>
      </c>
      <c r="AH89">
        <f t="shared" si="4"/>
        <v>0.56530019067499748</v>
      </c>
      <c r="AI89" s="29">
        <v>8.0000000000000002E-3</v>
      </c>
    </row>
    <row r="90" spans="1:35">
      <c r="A90" s="1">
        <v>47208</v>
      </c>
      <c r="B90">
        <v>-1.7701442235616101</v>
      </c>
      <c r="C90">
        <v>1.3088257622012301E-3</v>
      </c>
      <c r="D90">
        <v>-4.3057695543940101E-2</v>
      </c>
      <c r="E90">
        <v>9.2085201649159901E-3</v>
      </c>
      <c r="F90">
        <v>0.20785413014268</v>
      </c>
      <c r="G90">
        <v>-0.36057301065795</v>
      </c>
      <c r="H90">
        <v>0.11276549714470201</v>
      </c>
      <c r="I90">
        <v>7.2227858107287704E-3</v>
      </c>
      <c r="J90">
        <v>0.87657398514168805</v>
      </c>
      <c r="K90">
        <v>-4.4401651291058102E-2</v>
      </c>
      <c r="L90">
        <v>0.85399714050455799</v>
      </c>
      <c r="M90">
        <v>0</v>
      </c>
      <c r="N90">
        <v>0</v>
      </c>
      <c r="O90">
        <v>0.93304389746148597</v>
      </c>
      <c r="P90">
        <v>0</v>
      </c>
      <c r="Q90">
        <v>-0.31765728890210099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-1.24857452926516E-2</v>
      </c>
      <c r="Z90">
        <v>-2.3512253618685398E-2</v>
      </c>
      <c r="AA90">
        <v>-4.1258281293647002E-3</v>
      </c>
      <c r="AB90">
        <v>-7.2577804123617803E-3</v>
      </c>
      <c r="AC90">
        <v>-6.6925384492850298E-3</v>
      </c>
      <c r="AD90">
        <v>2.6047980840069901E-2</v>
      </c>
      <c r="AE90">
        <v>7.3611514600627606E-2</v>
      </c>
      <c r="AF90">
        <v>0.51172626171468105</v>
      </c>
      <c r="AG90">
        <f t="shared" si="3"/>
        <v>0.51172626171468105</v>
      </c>
      <c r="AH90">
        <f t="shared" si="4"/>
        <v>0.58415407806801778</v>
      </c>
      <c r="AI90" s="29">
        <v>-6.0999999999999999E-2</v>
      </c>
    </row>
    <row r="91" spans="1:35">
      <c r="A91" s="1">
        <v>47299</v>
      </c>
      <c r="B91">
        <v>-1.7523019974020799</v>
      </c>
      <c r="C91">
        <v>1.1517003285179499E-3</v>
      </c>
      <c r="D91">
        <v>-4.3704001477931499E-2</v>
      </c>
      <c r="E91">
        <v>6.2453669505801402E-3</v>
      </c>
      <c r="F91">
        <v>0.20353709579749499</v>
      </c>
      <c r="G91">
        <v>-0.35854631770994</v>
      </c>
      <c r="H91">
        <v>0.10575290871581999</v>
      </c>
      <c r="I91">
        <v>6.2131637310409001E-2</v>
      </c>
      <c r="J91">
        <v>0.85940508166646801</v>
      </c>
      <c r="K91">
        <v>-3.7861112967164101E-2</v>
      </c>
      <c r="L91">
        <v>0.83150789546432502</v>
      </c>
      <c r="M91">
        <v>0</v>
      </c>
      <c r="N91">
        <v>0</v>
      </c>
      <c r="O91">
        <v>0.921749281994932</v>
      </c>
      <c r="P91">
        <v>0</v>
      </c>
      <c r="Q91">
        <v>-0.31402115971629402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-1.17045329633367E-2</v>
      </c>
      <c r="Z91">
        <v>-1.82141646081285E-2</v>
      </c>
      <c r="AA91">
        <v>-3.2641619349692E-3</v>
      </c>
      <c r="AB91">
        <v>-5.2181325430770203E-3</v>
      </c>
      <c r="AC91">
        <v>-6.4948007481156799E-3</v>
      </c>
      <c r="AD91">
        <v>1.92889094947866E-2</v>
      </c>
      <c r="AE91">
        <v>7.3058656944325395E-2</v>
      </c>
      <c r="AF91">
        <v>0.53249815259665101</v>
      </c>
      <c r="AG91">
        <f t="shared" si="3"/>
        <v>0.53249815259665101</v>
      </c>
      <c r="AH91">
        <f t="shared" si="4"/>
        <v>0.59596614886665567</v>
      </c>
      <c r="AI91" s="29">
        <v>-0.126</v>
      </c>
    </row>
    <row r="92" spans="1:35">
      <c r="A92" s="1">
        <v>47391</v>
      </c>
      <c r="B92">
        <v>-1.73463613163231</v>
      </c>
      <c r="C92">
        <v>1.0169182689925701E-3</v>
      </c>
      <c r="D92">
        <v>-4.4270048047134497E-2</v>
      </c>
      <c r="E92">
        <v>3.86469575750696E-3</v>
      </c>
      <c r="F92">
        <v>0.19941420025389101</v>
      </c>
      <c r="G92">
        <v>-0.356066252521481</v>
      </c>
      <c r="H92">
        <v>9.9073394308495294E-2</v>
      </c>
      <c r="I92">
        <v>0.109449402984428</v>
      </c>
      <c r="J92">
        <v>0.84153259305306505</v>
      </c>
      <c r="K92">
        <v>-3.2092007326887502E-2</v>
      </c>
      <c r="L92">
        <v>0.80994983464848702</v>
      </c>
      <c r="M92">
        <v>0</v>
      </c>
      <c r="N92">
        <v>0</v>
      </c>
      <c r="O92">
        <v>0.910324663061996</v>
      </c>
      <c r="P92">
        <v>0</v>
      </c>
      <c r="Q92">
        <v>-0.31054569215111499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-1.09658574848944E-2</v>
      </c>
      <c r="Z92">
        <v>-1.37425111048837E-2</v>
      </c>
      <c r="AA92">
        <v>-2.5699719632367298E-3</v>
      </c>
      <c r="AB92">
        <v>-3.5420755637194002E-3</v>
      </c>
      <c r="AC92">
        <v>-6.2942208638139801E-3</v>
      </c>
      <c r="AD92">
        <v>1.35603560355565E-2</v>
      </c>
      <c r="AE92">
        <v>7.2509383107510303E-2</v>
      </c>
      <c r="AF92">
        <v>0.54597067282047795</v>
      </c>
      <c r="AG92">
        <f t="shared" si="3"/>
        <v>0.54597067282047795</v>
      </c>
      <c r="AH92">
        <f t="shared" si="4"/>
        <v>0.60161696109235718</v>
      </c>
      <c r="AI92" s="29">
        <v>-0.188</v>
      </c>
    </row>
    <row r="93" spans="1:35">
      <c r="A93" s="1">
        <v>47483</v>
      </c>
      <c r="B93">
        <v>-1.71714397134258</v>
      </c>
      <c r="C93">
        <v>9.0124045165604599E-4</v>
      </c>
      <c r="D93">
        <v>-4.4763521815223001E-2</v>
      </c>
      <c r="E93">
        <v>1.9671403780501099E-3</v>
      </c>
      <c r="F93">
        <v>0.195472433048199</v>
      </c>
      <c r="G93">
        <v>-0.35317677111749801</v>
      </c>
      <c r="H93">
        <v>9.2788344183971694E-2</v>
      </c>
      <c r="I93">
        <v>0.14987023679011399</v>
      </c>
      <c r="J93">
        <v>0.82312388706365203</v>
      </c>
      <c r="K93">
        <v>-2.70218772791317E-2</v>
      </c>
      <c r="L93">
        <v>0.78929687507282298</v>
      </c>
      <c r="M93">
        <v>0</v>
      </c>
      <c r="N93">
        <v>0</v>
      </c>
      <c r="O93">
        <v>0.89882611064504303</v>
      </c>
      <c r="P93">
        <v>0</v>
      </c>
      <c r="Q93">
        <v>-0.307202554735724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-1.0270635223326901E-2</v>
      </c>
      <c r="Z93">
        <v>-9.9873358595609692E-3</v>
      </c>
      <c r="AA93">
        <v>-2.0150522814652398E-3</v>
      </c>
      <c r="AB93">
        <v>-2.1747543620132702E-3</v>
      </c>
      <c r="AC93">
        <v>-6.0924823057753198E-3</v>
      </c>
      <c r="AD93">
        <v>8.7325437849014292E-3</v>
      </c>
      <c r="AE93">
        <v>7.1963696701185006E-2</v>
      </c>
      <c r="AF93">
        <v>0.553093551797325</v>
      </c>
      <c r="AG93">
        <f t="shared" si="3"/>
        <v>0.553093551797325</v>
      </c>
      <c r="AH93">
        <f t="shared" si="4"/>
        <v>0.60192314532369706</v>
      </c>
      <c r="AI93" s="29">
        <v>-0.246</v>
      </c>
    </row>
    <row r="94" spans="1:35">
      <c r="A94" s="1">
        <v>47573</v>
      </c>
      <c r="B94">
        <v>-1.6998227160925701</v>
      </c>
      <c r="C94">
        <v>8.0194773125147605E-4</v>
      </c>
      <c r="D94">
        <v>-4.5191361555474902E-2</v>
      </c>
      <c r="E94">
        <v>4.6977868198815498E-4</v>
      </c>
      <c r="F94">
        <v>0.19169940168836599</v>
      </c>
      <c r="G94">
        <v>-0.349920516681057</v>
      </c>
      <c r="H94">
        <v>8.6937201813074294E-2</v>
      </c>
      <c r="I94">
        <v>0.184063109478077</v>
      </c>
      <c r="J94">
        <v>0.80432655551613796</v>
      </c>
      <c r="K94">
        <v>-2.25820044905433E-2</v>
      </c>
      <c r="L94">
        <v>0.769517567052318</v>
      </c>
      <c r="M94">
        <v>0</v>
      </c>
      <c r="N94">
        <v>0</v>
      </c>
      <c r="O94">
        <v>0.887301001821312</v>
      </c>
      <c r="P94">
        <v>0</v>
      </c>
      <c r="Q94">
        <v>-0.303968616144974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-9.6188658424753801E-3</v>
      </c>
      <c r="Z94">
        <v>-6.8514377449751303E-3</v>
      </c>
      <c r="AA94">
        <v>-1.57554357046391E-3</v>
      </c>
      <c r="AB94">
        <v>-1.06878741170663E-3</v>
      </c>
      <c r="AC94">
        <v>-5.89108032636931E-3</v>
      </c>
      <c r="AD94">
        <v>4.6892357180619701E-3</v>
      </c>
      <c r="AE94">
        <v>7.1421600379857106E-2</v>
      </c>
      <c r="AF94">
        <v>0.55473647001986504</v>
      </c>
      <c r="AG94">
        <f t="shared" si="3"/>
        <v>0.55473647001986504</v>
      </c>
      <c r="AH94">
        <f t="shared" si="4"/>
        <v>0.59763495368833663</v>
      </c>
      <c r="AI94" s="29">
        <v>-0.28799999999999998</v>
      </c>
    </row>
    <row r="95" spans="1:35">
      <c r="A95" s="1">
        <v>47664</v>
      </c>
      <c r="B95">
        <v>-1.68266951070863</v>
      </c>
      <c r="C95">
        <v>7.1672539282583499E-4</v>
      </c>
      <c r="D95">
        <v>-4.5559824118241499E-2</v>
      </c>
      <c r="E95">
        <v>-6.9675199909998797E-4</v>
      </c>
      <c r="F95">
        <v>0.188083392334844</v>
      </c>
      <c r="G95">
        <v>-0.346338351303633</v>
      </c>
      <c r="H95">
        <v>8.1541994165919604E-2</v>
      </c>
      <c r="I95">
        <v>0.212664248741678</v>
      </c>
      <c r="J95">
        <v>0.78527002028591997</v>
      </c>
      <c r="K95">
        <v>-1.8707919354192401E-2</v>
      </c>
      <c r="L95">
        <v>0.750576890886966</v>
      </c>
      <c r="M95">
        <v>0</v>
      </c>
      <c r="N95">
        <v>0</v>
      </c>
      <c r="O95">
        <v>0.87578913232010502</v>
      </c>
      <c r="P95">
        <v>0</v>
      </c>
      <c r="Q95">
        <v>-0.30082506071270099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-9.0098495537782198E-3</v>
      </c>
      <c r="Z95">
        <v>-4.2491414395400499E-3</v>
      </c>
      <c r="AA95">
        <v>-1.23128896898567E-3</v>
      </c>
      <c r="AB95">
        <v>-1.83314542993875E-4</v>
      </c>
      <c r="AC95">
        <v>-5.6913040745912797E-3</v>
      </c>
      <c r="AD95">
        <v>1.3267762590325001E-3</v>
      </c>
      <c r="AE95">
        <v>7.0883095872128293E-2</v>
      </c>
      <c r="AF95">
        <v>0.55168995948305499</v>
      </c>
      <c r="AG95">
        <f t="shared" si="3"/>
        <v>0.55168995948305499</v>
      </c>
      <c r="AH95">
        <f t="shared" si="4"/>
        <v>0.58943600115810391</v>
      </c>
      <c r="AI95" s="29">
        <v>-0.316</v>
      </c>
    </row>
    <row r="96" spans="1:35">
      <c r="A96" s="1">
        <v>47756</v>
      </c>
      <c r="B96">
        <v>-1.6656815131292599</v>
      </c>
      <c r="C96">
        <v>6.4358661448345102E-4</v>
      </c>
      <c r="D96">
        <v>-4.5874545749793001E-2</v>
      </c>
      <c r="E96">
        <v>-1.59056059085985E-3</v>
      </c>
      <c r="F96">
        <v>0.18461340309812299</v>
      </c>
      <c r="G96">
        <v>-0.34246903271349799</v>
      </c>
      <c r="H96">
        <v>7.6611079987812802E-2</v>
      </c>
      <c r="I96">
        <v>0.23627214404230601</v>
      </c>
      <c r="J96">
        <v>0.76606712145198597</v>
      </c>
      <c r="K96">
        <v>-1.53396802420391E-2</v>
      </c>
      <c r="L96">
        <v>0.73243767191206799</v>
      </c>
      <c r="M96">
        <v>0</v>
      </c>
      <c r="N96">
        <v>0</v>
      </c>
      <c r="O96">
        <v>0.86432370626293298</v>
      </c>
      <c r="P96">
        <v>0</v>
      </c>
      <c r="Q96">
        <v>-0.29775664776002603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-8.4423645576853605E-3</v>
      </c>
      <c r="Z96">
        <v>-2.1051451647650702E-3</v>
      </c>
      <c r="AA96">
        <v>-9.65288825279188E-4</v>
      </c>
      <c r="AB96">
        <v>5.1683282764346803E-4</v>
      </c>
      <c r="AC96">
        <v>-5.4942394047564199E-3</v>
      </c>
      <c r="AD96">
        <v>-1.44690558239744E-3</v>
      </c>
      <c r="AE96">
        <v>7.0348184010515902E-2</v>
      </c>
      <c r="AF96">
        <v>0.54466780648753799</v>
      </c>
      <c r="AG96">
        <f t="shared" si="3"/>
        <v>0.54466780648753799</v>
      </c>
      <c r="AH96">
        <f t="shared" si="4"/>
        <v>0.57794459743681714</v>
      </c>
      <c r="AI96" s="29">
        <v>-0.36499999999999999</v>
      </c>
    </row>
    <row r="97" spans="1:35">
      <c r="A97" s="1">
        <v>47848</v>
      </c>
      <c r="B97">
        <v>-1.6488559434741199</v>
      </c>
      <c r="C97">
        <v>5.8081828659038704E-4</v>
      </c>
      <c r="D97">
        <v>-4.6140599087885502E-2</v>
      </c>
      <c r="E97">
        <v>-2.2603653086189402E-3</v>
      </c>
      <c r="F97">
        <v>0.18127915613404899</v>
      </c>
      <c r="G97">
        <v>-0.3383490064477</v>
      </c>
      <c r="H97">
        <v>7.2142240147000103E-2</v>
      </c>
      <c r="I97">
        <v>0.25544457572951301</v>
      </c>
      <c r="J97">
        <v>0.746815657433895</v>
      </c>
      <c r="K97">
        <v>-1.24219791669251E-2</v>
      </c>
      <c r="L97">
        <v>0.71506168379559298</v>
      </c>
      <c r="M97">
        <v>0</v>
      </c>
      <c r="N97">
        <v>0</v>
      </c>
      <c r="O97">
        <v>0.85293221455790302</v>
      </c>
      <c r="P97">
        <v>0</v>
      </c>
      <c r="Q97">
        <v>-0.29475109186301401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-7.9148110587917205E-3</v>
      </c>
      <c r="Z97">
        <v>-3.53449404980382E-4</v>
      </c>
      <c r="AA97">
        <v>-7.6323590103580296E-4</v>
      </c>
      <c r="AB97">
        <v>1.0618596151257E-3</v>
      </c>
      <c r="AC97">
        <v>-5.30078132435259E-3</v>
      </c>
      <c r="AD97">
        <v>-3.71329096051542E-3</v>
      </c>
      <c r="AE97">
        <v>6.9816864760525996E-2</v>
      </c>
      <c r="AF97">
        <v>0.53431051646228001</v>
      </c>
      <c r="AG97">
        <f t="shared" si="3"/>
        <v>0.53431051646228001</v>
      </c>
      <c r="AH97">
        <f t="shared" si="4"/>
        <v>0.56371620466375538</v>
      </c>
      <c r="AI97" s="29">
        <v>-0.39900000000000002</v>
      </c>
    </row>
    <row r="98" spans="1:35">
      <c r="A98" s="1">
        <v>47938</v>
      </c>
      <c r="B98">
        <v>-1.63219011811788</v>
      </c>
      <c r="C98">
        <v>5.2694016907805998E-4</v>
      </c>
      <c r="D98">
        <v>-4.6362545985060302E-2</v>
      </c>
      <c r="E98">
        <v>-2.7470140222521002E-3</v>
      </c>
      <c r="F98">
        <v>0.17807109359701601</v>
      </c>
      <c r="G98">
        <v>-0.33401228911779801</v>
      </c>
      <c r="H98">
        <v>6.8125214932107797E-2</v>
      </c>
      <c r="I98">
        <v>0.27069722181681499</v>
      </c>
      <c r="J98">
        <v>0.72759985613209699</v>
      </c>
      <c r="K98">
        <v>-9.9041186721184893E-3</v>
      </c>
      <c r="L98">
        <v>0.69841049805379996</v>
      </c>
      <c r="M98">
        <v>0</v>
      </c>
      <c r="N98">
        <v>0</v>
      </c>
      <c r="O98">
        <v>0.84163721206882003</v>
      </c>
      <c r="P98">
        <v>0</v>
      </c>
      <c r="Q98">
        <v>-0.29179854478068601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-7.4253273669572196E-3</v>
      </c>
      <c r="Z98">
        <v>1.0636324496236401E-3</v>
      </c>
      <c r="AA98">
        <v>-6.1311774457766996E-4</v>
      </c>
      <c r="AB98">
        <v>1.4776473102873001E-3</v>
      </c>
      <c r="AC98">
        <v>-5.1116507223993198E-3</v>
      </c>
      <c r="AD98">
        <v>-5.5442387867055097E-3</v>
      </c>
      <c r="AE98">
        <v>6.9289137248994007E-2</v>
      </c>
      <c r="AF98">
        <v>0.52118948846223001</v>
      </c>
      <c r="AG98">
        <f t="shared" ref="AG98:AG129" si="5">AF98</f>
        <v>0.52118948846223001</v>
      </c>
      <c r="AH98">
        <f t="shared" si="4"/>
        <v>0.54724666199507732</v>
      </c>
      <c r="AI98" s="29">
        <v>-0.42699999999999999</v>
      </c>
    </row>
    <row r="99" spans="1:35">
      <c r="A99" s="1">
        <v>48029</v>
      </c>
      <c r="B99">
        <v>-1.6156814719952499</v>
      </c>
      <c r="C99">
        <v>4.8067245956712098E-4</v>
      </c>
      <c r="D99">
        <v>-4.6544486301889502E-2</v>
      </c>
      <c r="E99">
        <v>-3.0847360509465701E-3</v>
      </c>
      <c r="F99">
        <v>0.17498036155420599</v>
      </c>
      <c r="G99">
        <v>-0.32949042275898199</v>
      </c>
      <c r="H99">
        <v>6.4543777166945995E-2</v>
      </c>
      <c r="I99">
        <v>0.28250347535888798</v>
      </c>
      <c r="J99">
        <v>0.70849176321569396</v>
      </c>
      <c r="K99">
        <v>-7.7398951705009399E-3</v>
      </c>
      <c r="L99">
        <v>0.68244612779979896</v>
      </c>
      <c r="M99">
        <v>0</v>
      </c>
      <c r="N99">
        <v>0</v>
      </c>
      <c r="O99">
        <v>0.83045700319036897</v>
      </c>
      <c r="P99">
        <v>0</v>
      </c>
      <c r="Q99">
        <v>-0.28889116280890598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-6.9718827833402802E-3</v>
      </c>
      <c r="Z99">
        <v>2.19638234177448E-3</v>
      </c>
      <c r="AA99">
        <v>-5.04875961809518E-4</v>
      </c>
      <c r="AB99">
        <v>1.7863174152519901E-3</v>
      </c>
      <c r="AC99">
        <v>-4.9274126632003401E-3</v>
      </c>
      <c r="AD99">
        <v>-7.0029105291496297E-3</v>
      </c>
      <c r="AE99">
        <v>6.8764999791708997E-2</v>
      </c>
      <c r="AF99">
        <v>0.50581162327025497</v>
      </c>
      <c r="AG99">
        <f t="shared" si="5"/>
        <v>0.50581162327025497</v>
      </c>
      <c r="AH99">
        <f t="shared" si="4"/>
        <v>0.52897590062122912</v>
      </c>
      <c r="AI99" s="29">
        <v>-0.45</v>
      </c>
    </row>
    <row r="100" spans="1:35">
      <c r="A100" s="1">
        <v>48121</v>
      </c>
      <c r="B100">
        <v>-1.59932757180801</v>
      </c>
      <c r="C100">
        <v>4.4090903062574002E-4</v>
      </c>
      <c r="D100">
        <v>-4.6690102825910101E-2</v>
      </c>
      <c r="E100">
        <v>-3.30218084612995E-3</v>
      </c>
      <c r="F100">
        <v>0.17199878516203801</v>
      </c>
      <c r="G100">
        <v>-0.32481248387800299</v>
      </c>
      <c r="H100">
        <v>6.1377416498806403E-2</v>
      </c>
      <c r="I100">
        <v>0.291295172636786</v>
      </c>
      <c r="J100">
        <v>0.68955253920501003</v>
      </c>
      <c r="K100">
        <v>-5.8874163541920198E-3</v>
      </c>
      <c r="L100">
        <v>0.66713150542306998</v>
      </c>
      <c r="M100">
        <v>0</v>
      </c>
      <c r="N100">
        <v>0</v>
      </c>
      <c r="O100">
        <v>0.819406244890175</v>
      </c>
      <c r="P100">
        <v>0</v>
      </c>
      <c r="Q100">
        <v>-0.28602274589397603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-6.5523512484200004E-3</v>
      </c>
      <c r="Z100">
        <v>3.0885068584533401E-3</v>
      </c>
      <c r="AA100">
        <v>-4.3011406433374498E-4</v>
      </c>
      <c r="AB100">
        <v>2.0067270283653598E-3</v>
      </c>
      <c r="AC100">
        <v>-4.7484948104600903E-3</v>
      </c>
      <c r="AD100">
        <v>-8.1446426344255595E-3</v>
      </c>
      <c r="AE100">
        <v>6.8244449920339706E-2</v>
      </c>
      <c r="AF100">
        <v>0.48862415228982797</v>
      </c>
      <c r="AG100">
        <f t="shared" si="5"/>
        <v>0.48862415228982797</v>
      </c>
      <c r="AH100">
        <f t="shared" si="4"/>
        <v>0.5092919375148407</v>
      </c>
      <c r="AI100" s="29">
        <v>-0.46800000000000003</v>
      </c>
    </row>
    <row r="101" spans="1:35">
      <c r="A101" s="1">
        <v>48213</v>
      </c>
      <c r="B101">
        <v>-1.5831261223064099</v>
      </c>
      <c r="C101">
        <v>4.0669476342731998E-4</v>
      </c>
      <c r="D101">
        <v>-4.6802702489995102E-2</v>
      </c>
      <c r="E101">
        <v>-3.4232855446674698E-3</v>
      </c>
      <c r="F101">
        <v>0.16911883774113401</v>
      </c>
      <c r="G101">
        <v>-0.320005133839809</v>
      </c>
      <c r="H101">
        <v>5.8602698742327097E-2</v>
      </c>
      <c r="I101">
        <v>0.29746398895102699</v>
      </c>
      <c r="J101">
        <v>0.67083366119738796</v>
      </c>
      <c r="K101">
        <v>-4.3088742268444303E-3</v>
      </c>
      <c r="L101">
        <v>0.65243082695704802</v>
      </c>
      <c r="M101">
        <v>0</v>
      </c>
      <c r="N101">
        <v>0</v>
      </c>
      <c r="O101">
        <v>0.80849647566432903</v>
      </c>
      <c r="P101">
        <v>0</v>
      </c>
      <c r="Q101">
        <v>-0.28318843700297103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-6.1645691038599397E-3</v>
      </c>
      <c r="Z101">
        <v>3.7778908323861499E-3</v>
      </c>
      <c r="AA101">
        <v>-3.8184696585666101E-4</v>
      </c>
      <c r="AB101">
        <v>2.1549042894247901E-3</v>
      </c>
      <c r="AC101">
        <v>-4.5752051982138296E-3</v>
      </c>
      <c r="AD101">
        <v>-9.0177611032040295E-3</v>
      </c>
      <c r="AE101">
        <v>6.7727484408675098E-2</v>
      </c>
      <c r="AF101">
        <v>0.470019525765348</v>
      </c>
      <c r="AG101">
        <f t="shared" si="5"/>
        <v>0.470019525765348</v>
      </c>
      <c r="AH101">
        <f t="shared" si="4"/>
        <v>0.48853498724151595</v>
      </c>
      <c r="AI101" s="29">
        <v>-0.48099999999999998</v>
      </c>
    </row>
    <row r="102" spans="1:35">
      <c r="A102" s="1">
        <v>48304</v>
      </c>
      <c r="B102">
        <v>-1.56707496739108</v>
      </c>
      <c r="C102">
        <v>3.7720603357232102E-4</v>
      </c>
      <c r="D102">
        <v>-4.6885254079542402E-2</v>
      </c>
      <c r="E102">
        <v>-3.4680035638843601E-3</v>
      </c>
      <c r="F102">
        <v>0.16633360583839699</v>
      </c>
      <c r="G102">
        <v>-0.31509269975118098</v>
      </c>
      <c r="H102">
        <v>5.6194354389203602E-2</v>
      </c>
      <c r="I102">
        <v>0.30136330622768298</v>
      </c>
      <c r="J102">
        <v>0.65237802824678404</v>
      </c>
      <c r="K102">
        <v>-2.9702904516455001E-3</v>
      </c>
      <c r="L102">
        <v>0.63830979010421995</v>
      </c>
      <c r="M102">
        <v>0</v>
      </c>
      <c r="N102">
        <v>0</v>
      </c>
      <c r="O102">
        <v>0.79773657822127397</v>
      </c>
      <c r="P102">
        <v>0</v>
      </c>
      <c r="Q102">
        <v>-0.28038447206875999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-5.8063797850636603E-3</v>
      </c>
      <c r="Z102">
        <v>4.2972791644258898E-3</v>
      </c>
      <c r="AA102">
        <v>-3.5428626598455701E-4</v>
      </c>
      <c r="AB102">
        <v>2.2444304716538401E-3</v>
      </c>
      <c r="AC102">
        <v>-4.40774891768363E-3</v>
      </c>
      <c r="AD102">
        <v>-9.6643356531784502E-3</v>
      </c>
      <c r="AE102">
        <v>6.7214099298198507E-2</v>
      </c>
      <c r="AF102">
        <v>0.45034024006742601</v>
      </c>
      <c r="AG102">
        <f t="shared" si="5"/>
        <v>0.45034024006742601</v>
      </c>
      <c r="AH102">
        <f t="shared" si="4"/>
        <v>0.46700157150490207</v>
      </c>
      <c r="AI102" s="29">
        <v>-0.49</v>
      </c>
    </row>
    <row r="103" spans="1:35">
      <c r="A103" s="1">
        <v>48395</v>
      </c>
      <c r="B103">
        <v>-1.5511720874266599</v>
      </c>
      <c r="C103">
        <v>3.5173374664136903E-4</v>
      </c>
      <c r="D103">
        <v>-4.6940422628947397E-2</v>
      </c>
      <c r="E103">
        <v>-3.4529192087540501E-3</v>
      </c>
      <c r="F103">
        <v>0.163636751916031</v>
      </c>
      <c r="G103">
        <v>-0.31009727709261098</v>
      </c>
      <c r="H103">
        <v>5.4126142062935603E-2</v>
      </c>
      <c r="I103">
        <v>0.30331039617084798</v>
      </c>
      <c r="J103">
        <v>0.63422097174423797</v>
      </c>
      <c r="K103">
        <v>-1.84124681725257E-3</v>
      </c>
      <c r="L103">
        <v>0.62473574806744903</v>
      </c>
      <c r="M103">
        <v>0</v>
      </c>
      <c r="N103">
        <v>0</v>
      </c>
      <c r="O103">
        <v>0.78713318307834301</v>
      </c>
      <c r="P103">
        <v>0</v>
      </c>
      <c r="Q103">
        <v>-0.27760797236017698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-5.47566780634344E-3</v>
      </c>
      <c r="Z103">
        <v>4.6748912524980802E-3</v>
      </c>
      <c r="AA103">
        <v>-3.4265632037451099E-4</v>
      </c>
      <c r="AB103">
        <v>2.2867747571182202E-3</v>
      </c>
      <c r="AC103">
        <v>-4.24624349306588E-3</v>
      </c>
      <c r="AD103">
        <v>-1.0120872978906501E-2</v>
      </c>
      <c r="AE103">
        <v>6.6704289923007296E-2</v>
      </c>
      <c r="AF103">
        <v>0.42988351658603002</v>
      </c>
      <c r="AG103">
        <f t="shared" si="5"/>
        <v>0.42988351658603002</v>
      </c>
      <c r="AH103">
        <f t="shared" si="4"/>
        <v>0.44494853799235662</v>
      </c>
      <c r="AI103" s="29">
        <v>-0.497</v>
      </c>
    </row>
    <row r="104" spans="1:35">
      <c r="A104" s="1">
        <v>48487</v>
      </c>
      <c r="B104">
        <v>-1.5354155938662699</v>
      </c>
      <c r="C104">
        <v>3.2966851080786798E-4</v>
      </c>
      <c r="D104">
        <v>-4.6970600714132102E-2</v>
      </c>
      <c r="E104">
        <v>-3.3917679248857101E-3</v>
      </c>
      <c r="F104">
        <v>0.16102247594097599</v>
      </c>
      <c r="G104">
        <v>-0.30503884708525503</v>
      </c>
      <c r="H104">
        <v>5.2371525594122698E-2</v>
      </c>
      <c r="I104">
        <v>0.30358879549896001</v>
      </c>
      <c r="J104">
        <v>0.61639117382974995</v>
      </c>
      <c r="K104">
        <v>-8.94610514467852E-4</v>
      </c>
      <c r="L104">
        <v>0.61167779732521799</v>
      </c>
      <c r="M104">
        <v>0</v>
      </c>
      <c r="N104">
        <v>0</v>
      </c>
      <c r="O104">
        <v>0.77669101963881404</v>
      </c>
      <c r="P104">
        <v>0</v>
      </c>
      <c r="Q104">
        <v>-0.27485677241781498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-5.1703840151166996E-3</v>
      </c>
      <c r="Z104">
        <v>4.9349726626530602E-3</v>
      </c>
      <c r="AA104">
        <v>-3.4303680888582601E-4</v>
      </c>
      <c r="AB104">
        <v>2.2915870893364899E-3</v>
      </c>
      <c r="AC104">
        <v>-4.0907328442584797E-3</v>
      </c>
      <c r="AD104">
        <v>-1.04189501037574E-2</v>
      </c>
      <c r="AE104">
        <v>6.6198050934096905E-2</v>
      </c>
      <c r="AF104">
        <v>0.40890577072990297</v>
      </c>
      <c r="AG104">
        <f t="shared" si="5"/>
        <v>0.40890577072990297</v>
      </c>
      <c r="AH104">
        <f t="shared" si="4"/>
        <v>0.42259692526439968</v>
      </c>
      <c r="AI104" s="29">
        <v>-0.499</v>
      </c>
    </row>
    <row r="105" spans="1:35">
      <c r="A105" s="1">
        <v>48579</v>
      </c>
      <c r="B105">
        <v>-1.51980372204782</v>
      </c>
      <c r="C105">
        <v>3.1048764278536798E-4</v>
      </c>
      <c r="D105">
        <v>-4.6977936849927002E-2</v>
      </c>
      <c r="E105">
        <v>-3.2958778331213701E-3</v>
      </c>
      <c r="F105">
        <v>0.158485476850526</v>
      </c>
      <c r="G105">
        <v>-0.29993540321544299</v>
      </c>
      <c r="H105">
        <v>5.0904197337133E-2</v>
      </c>
      <c r="I105">
        <v>0.30245077689023497</v>
      </c>
      <c r="J105">
        <v>0.59891149803617905</v>
      </c>
      <c r="K105">
        <v>-1.06261439677414E-4</v>
      </c>
      <c r="L105">
        <v>0.59910681415589795</v>
      </c>
      <c r="M105">
        <v>0</v>
      </c>
      <c r="N105">
        <v>0</v>
      </c>
      <c r="O105">
        <v>0.76641322072435103</v>
      </c>
      <c r="P105">
        <v>0</v>
      </c>
      <c r="Q105">
        <v>-0.27212927778197898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-4.8885637655409703E-3</v>
      </c>
      <c r="Z105">
        <v>5.0982887689456002E-3</v>
      </c>
      <c r="AA105">
        <v>-3.5222811405439099E-4</v>
      </c>
      <c r="AB105">
        <v>2.26695392886759E-3</v>
      </c>
      <c r="AC105">
        <v>-3.9411998144361898E-3</v>
      </c>
      <c r="AD105">
        <v>-1.05857898656091E-2</v>
      </c>
      <c r="AE105">
        <v>6.5695376323017696E-2</v>
      </c>
      <c r="AF105">
        <v>0.38762682993033798</v>
      </c>
      <c r="AG105">
        <f t="shared" si="5"/>
        <v>0.38762682993033798</v>
      </c>
      <c r="AH105">
        <f t="shared" si="4"/>
        <v>0.40013563023184284</v>
      </c>
      <c r="AI105" s="29">
        <v>-0.499</v>
      </c>
    </row>
    <row r="106" spans="1:35">
      <c r="A106" s="1">
        <v>48669</v>
      </c>
      <c r="B106">
        <v>-1.5043348228306299</v>
      </c>
      <c r="C106">
        <v>2.9374376911153201E-4</v>
      </c>
      <c r="D106">
        <v>-4.69643611995555E-2</v>
      </c>
      <c r="E106">
        <v>-3.1745451510606501E-3</v>
      </c>
      <c r="F106">
        <v>0.15602091462888201</v>
      </c>
      <c r="G106">
        <v>-0.29480308252347598</v>
      </c>
      <c r="H106">
        <v>4.96984751919902E-2</v>
      </c>
      <c r="I106">
        <v>0.300119841510392</v>
      </c>
      <c r="J106">
        <v>0.58179973713521704</v>
      </c>
      <c r="K106">
        <v>5.4517322300506703E-4</v>
      </c>
      <c r="L106">
        <v>0.58699545195084801</v>
      </c>
      <c r="M106">
        <v>0</v>
      </c>
      <c r="N106">
        <v>0</v>
      </c>
      <c r="O106">
        <v>0.756301585974269</v>
      </c>
      <c r="P106">
        <v>0</v>
      </c>
      <c r="Q106">
        <v>-0.26942434765400702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-4.6283393867062204E-3</v>
      </c>
      <c r="Z106">
        <v>5.1825650600699803E-3</v>
      </c>
      <c r="AA106">
        <v>-3.67636333383492E-4</v>
      </c>
      <c r="AB106">
        <v>2.2196212286883601E-3</v>
      </c>
      <c r="AC106">
        <v>-3.7975772924494799E-3</v>
      </c>
      <c r="AD106">
        <v>-1.0644781291934999E-2</v>
      </c>
      <c r="AE106">
        <v>6.5196259444926893E-2</v>
      </c>
      <c r="AF106">
        <v>0.36623387545420699</v>
      </c>
      <c r="AG106">
        <f t="shared" si="5"/>
        <v>0.36623387545420699</v>
      </c>
      <c r="AH106">
        <f t="shared" si="4"/>
        <v>0.37772485024691776</v>
      </c>
      <c r="AI106" s="29">
        <v>-0.499</v>
      </c>
    </row>
    <row r="107" spans="1:35">
      <c r="A107" s="1">
        <v>48760</v>
      </c>
      <c r="B107">
        <v>-1.4890073535853099</v>
      </c>
      <c r="C107">
        <v>2.7905482709592001E-4</v>
      </c>
      <c r="D107">
        <v>-4.6931608799093298E-2</v>
      </c>
      <c r="E107">
        <v>-3.0353537803659699E-3</v>
      </c>
      <c r="F107">
        <v>0.153624373535378</v>
      </c>
      <c r="G107">
        <v>-0.28965629823708999</v>
      </c>
      <c r="H107">
        <v>4.8729596406913801E-2</v>
      </c>
      <c r="I107">
        <v>0.29679317716220799</v>
      </c>
      <c r="J107">
        <v>0.56506928361518205</v>
      </c>
      <c r="K107">
        <v>1.0785734377627401E-3</v>
      </c>
      <c r="L107">
        <v>0.575318109065729</v>
      </c>
      <c r="M107">
        <v>0</v>
      </c>
      <c r="N107">
        <v>0</v>
      </c>
      <c r="O107">
        <v>0.74635680899316403</v>
      </c>
      <c r="P107">
        <v>0</v>
      </c>
      <c r="Q107">
        <v>-0.266741198402621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-4.3879480883078801E-3</v>
      </c>
      <c r="Z107">
        <v>5.2028786934677001E-3</v>
      </c>
      <c r="AA107">
        <v>-3.8717518641446001E-4</v>
      </c>
      <c r="AB107">
        <v>2.1551884872889498E-3</v>
      </c>
      <c r="AC107">
        <v>-3.65975799375644E-3</v>
      </c>
      <c r="AD107">
        <v>-1.06159480803208E-2</v>
      </c>
      <c r="AE107">
        <v>6.4700693041041799E-2</v>
      </c>
      <c r="AF107">
        <v>0.34488509511196602</v>
      </c>
      <c r="AG107">
        <f t="shared" si="5"/>
        <v>0.34488509511196602</v>
      </c>
      <c r="AH107">
        <f t="shared" si="4"/>
        <v>0.35549928384224622</v>
      </c>
      <c r="AI107" s="29">
        <v>-0.499</v>
      </c>
    </row>
    <row r="108" spans="1:35">
      <c r="A108" s="1">
        <v>48852</v>
      </c>
      <c r="B108">
        <v>-1.4738198689254101</v>
      </c>
      <c r="C108">
        <v>2.66095299135386E-4</v>
      </c>
      <c r="D108">
        <v>-4.6881240493224702E-2</v>
      </c>
      <c r="E108">
        <v>-2.8844475290477202E-3</v>
      </c>
      <c r="F108">
        <v>0.15129182686960299</v>
      </c>
      <c r="G108">
        <v>-0.28450787112753301</v>
      </c>
      <c r="H108">
        <v>4.7973927506431799E-2</v>
      </c>
      <c r="I108">
        <v>0.29264404083471601</v>
      </c>
      <c r="J108">
        <v>0.54872972844316803</v>
      </c>
      <c r="K108">
        <v>1.5105672811107701E-3</v>
      </c>
      <c r="L108">
        <v>0.56405087506552298</v>
      </c>
      <c r="M108">
        <v>0</v>
      </c>
      <c r="N108">
        <v>0</v>
      </c>
      <c r="O108">
        <v>0.73657867263426902</v>
      </c>
      <c r="P108">
        <v>0</v>
      </c>
      <c r="Q108">
        <v>-0.26407932447621202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-4.1657362510981004E-3</v>
      </c>
      <c r="Z108">
        <v>5.1720056973058801E-3</v>
      </c>
      <c r="AA108">
        <v>-4.0918245323982199E-4</v>
      </c>
      <c r="AB108">
        <v>2.0782773228672298E-3</v>
      </c>
      <c r="AC108">
        <v>-3.5276029846765399E-3</v>
      </c>
      <c r="AD108">
        <v>-1.0516368667592001E-2</v>
      </c>
      <c r="AE108">
        <v>6.4208669260513995E-2</v>
      </c>
      <c r="AF108">
        <v>0.32371304330662598</v>
      </c>
      <c r="AG108">
        <f t="shared" si="5"/>
        <v>0.32371304330662598</v>
      </c>
      <c r="AH108">
        <f t="shared" si="4"/>
        <v>0.33357108336194857</v>
      </c>
      <c r="AI108" s="29">
        <v>-0.499</v>
      </c>
    </row>
    <row r="109" spans="1:35">
      <c r="A109" s="1">
        <v>48944</v>
      </c>
      <c r="B109">
        <v>-1.4587710114699599</v>
      </c>
      <c r="C109">
        <v>2.54588536055249E-4</v>
      </c>
      <c r="D109">
        <v>-4.6814661770467399E-2</v>
      </c>
      <c r="E109">
        <v>-2.7267620114095098E-3</v>
      </c>
      <c r="F109">
        <v>0.14901960353502</v>
      </c>
      <c r="G109">
        <v>-0.279369157616705</v>
      </c>
      <c r="H109">
        <v>4.7409106522460297E-2</v>
      </c>
      <c r="I109">
        <v>0.287824036300522</v>
      </c>
      <c r="J109">
        <v>0.53278739380847295</v>
      </c>
      <c r="K109">
        <v>1.85575688574868E-3</v>
      </c>
      <c r="L109">
        <v>0.55317146165613595</v>
      </c>
      <c r="M109">
        <v>0</v>
      </c>
      <c r="N109">
        <v>0</v>
      </c>
      <c r="O109">
        <v>0.72696621634834502</v>
      </c>
      <c r="P109">
        <v>0</v>
      </c>
      <c r="Q109">
        <v>-0.261438433829074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-3.9601608847927303E-3</v>
      </c>
      <c r="Z109">
        <v>5.1007279973479197E-3</v>
      </c>
      <c r="AA109">
        <v>-4.3234890450834798E-4</v>
      </c>
      <c r="AB109">
        <v>1.9926776375254799E-3</v>
      </c>
      <c r="AC109">
        <v>-3.40094904685818E-3</v>
      </c>
      <c r="AD109">
        <v>-1.0360551491588099E-2</v>
      </c>
      <c r="AE109">
        <v>6.3720179681733394E-2</v>
      </c>
      <c r="AF109">
        <v>0.30282771188401802</v>
      </c>
      <c r="AG109">
        <f t="shared" si="5"/>
        <v>0.30282771188401802</v>
      </c>
      <c r="AH109">
        <f t="shared" si="4"/>
        <v>0.3120325596911433</v>
      </c>
      <c r="AI109" s="29">
        <v>-0.499</v>
      </c>
    </row>
    <row r="110" spans="1:35">
      <c r="A110" s="1">
        <v>49034</v>
      </c>
      <c r="B110">
        <v>-1.4438595028471699</v>
      </c>
      <c r="C110">
        <v>2.4430004260655601E-4</v>
      </c>
      <c r="D110">
        <v>-4.6733139676763701E-2</v>
      </c>
      <c r="E110">
        <v>-2.5662221289992999E-3</v>
      </c>
      <c r="F110">
        <v>0.14680435656501301</v>
      </c>
      <c r="G110">
        <v>-0.27425017319171602</v>
      </c>
      <c r="H110">
        <v>4.7014131019692401E-2</v>
      </c>
      <c r="I110">
        <v>0.28246526689187701</v>
      </c>
      <c r="J110">
        <v>0.517245805456512</v>
      </c>
      <c r="K110">
        <v>2.12692853993964E-3</v>
      </c>
      <c r="L110">
        <v>0.542659123309158</v>
      </c>
      <c r="M110">
        <v>0</v>
      </c>
      <c r="N110">
        <v>0</v>
      </c>
      <c r="O110">
        <v>0.71751787910686304</v>
      </c>
      <c r="P110">
        <v>0</v>
      </c>
      <c r="Q110">
        <v>-0.25881839543080598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-3.7697888977652801E-3</v>
      </c>
      <c r="Z110">
        <v>4.99810419502151E-3</v>
      </c>
      <c r="AA110">
        <v>-4.5565796177291499E-4</v>
      </c>
      <c r="AB110">
        <v>1.90147410242643E-3</v>
      </c>
      <c r="AC110">
        <v>-3.2796149845194301E-3</v>
      </c>
      <c r="AD110">
        <v>-1.0160769061148401E-2</v>
      </c>
      <c r="AE110">
        <v>6.3235215333079298E-2</v>
      </c>
      <c r="AF110">
        <v>0.282319320381542</v>
      </c>
      <c r="AG110">
        <f t="shared" si="5"/>
        <v>0.282319320381542</v>
      </c>
      <c r="AH110">
        <f t="shared" si="4"/>
        <v>0.29095864444936048</v>
      </c>
      <c r="AI110" s="29">
        <v>-0.499</v>
      </c>
    </row>
    <row r="111" spans="1:35">
      <c r="A111" s="1">
        <v>49125</v>
      </c>
      <c r="B111">
        <v>-1.4290841350874099</v>
      </c>
      <c r="C111">
        <v>2.3503161282247101E-4</v>
      </c>
      <c r="D111">
        <v>-4.6637817976340201E-2</v>
      </c>
      <c r="E111">
        <v>-2.4059101144640899E-3</v>
      </c>
      <c r="F111">
        <v>0.14464303369896001</v>
      </c>
      <c r="G111">
        <v>-0.26915971010911499</v>
      </c>
      <c r="H111">
        <v>4.6769403132085399E-2</v>
      </c>
      <c r="I111">
        <v>0.276682351087645</v>
      </c>
      <c r="J111">
        <v>0.50210611003966799</v>
      </c>
      <c r="K111">
        <v>2.3352466671739602E-3</v>
      </c>
      <c r="L111">
        <v>0.53249457153030999</v>
      </c>
      <c r="M111">
        <v>0</v>
      </c>
      <c r="N111">
        <v>0</v>
      </c>
      <c r="O111">
        <v>0.70823162102291204</v>
      </c>
      <c r="P111">
        <v>0</v>
      </c>
      <c r="Q111">
        <v>-0.25621919681689198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-3.5932947067663298E-3</v>
      </c>
      <c r="Z111">
        <v>4.8717077571085203E-3</v>
      </c>
      <c r="AA111">
        <v>-4.7833456767801399E-4</v>
      </c>
      <c r="AB111">
        <v>1.80715539032616E-3</v>
      </c>
      <c r="AC111">
        <v>-3.1634069780886302E-3</v>
      </c>
      <c r="AD111">
        <v>-9.9273543811581304E-3</v>
      </c>
      <c r="AE111">
        <v>6.2753766713127407E-2</v>
      </c>
      <c r="AF111">
        <v>0.26226083791423799</v>
      </c>
      <c r="AG111">
        <f t="shared" si="5"/>
        <v>0.26226083791423799</v>
      </c>
      <c r="AH111">
        <f t="shared" si="4"/>
        <v>0.27040911873332046</v>
      </c>
      <c r="AI111" s="29">
        <v>-0.499</v>
      </c>
    </row>
    <row r="112" spans="1:35">
      <c r="A112" s="1">
        <v>49217</v>
      </c>
      <c r="B112">
        <v>-1.4144437625050501</v>
      </c>
      <c r="C112">
        <v>2.26616215480353E-4</v>
      </c>
      <c r="D112">
        <v>-4.65297307183253E-2</v>
      </c>
      <c r="E112">
        <v>-2.2482083662168002E-3</v>
      </c>
      <c r="F112">
        <v>0.142532850036969</v>
      </c>
      <c r="G112">
        <v>-0.26410544871228397</v>
      </c>
      <c r="H112">
        <v>4.6656740904114501E-2</v>
      </c>
      <c r="I112">
        <v>0.27057429441005898</v>
      </c>
      <c r="J112">
        <v>0.487367442662484</v>
      </c>
      <c r="K112">
        <v>2.4904318202857599E-3</v>
      </c>
      <c r="L112">
        <v>0.52265988585772305</v>
      </c>
      <c r="M112">
        <v>0</v>
      </c>
      <c r="N112">
        <v>0</v>
      </c>
      <c r="O112">
        <v>0.69910502644231198</v>
      </c>
      <c r="P112">
        <v>0</v>
      </c>
      <c r="Q112">
        <v>-0.25364090996625499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-3.4294566176528902E-3</v>
      </c>
      <c r="Z112">
        <v>4.7278360057483801E-3</v>
      </c>
      <c r="AA112">
        <v>-4.9980195338222399E-4</v>
      </c>
      <c r="AB112">
        <v>1.71170830791178E-3</v>
      </c>
      <c r="AC112">
        <v>-3.0521230857018301E-3</v>
      </c>
      <c r="AD112">
        <v>-9.6689631534540108E-3</v>
      </c>
      <c r="AE112">
        <v>6.2275823810327903E-2</v>
      </c>
      <c r="AF112">
        <v>0.24271025139510499</v>
      </c>
      <c r="AG112">
        <f t="shared" si="5"/>
        <v>0.24271025139510499</v>
      </c>
      <c r="AH112">
        <f t="shared" si="4"/>
        <v>0.25043062007135003</v>
      </c>
      <c r="AI112" s="29">
        <v>-0.499</v>
      </c>
    </row>
    <row r="113" spans="1:35">
      <c r="A113" s="1">
        <v>49309</v>
      </c>
      <c r="B113">
        <v>-1.3999372941309201</v>
      </c>
      <c r="C113">
        <v>2.1891354092616901E-4</v>
      </c>
      <c r="D113">
        <v>-4.6409814357052603E-2</v>
      </c>
      <c r="E113">
        <v>-2.0949206782836099E-3</v>
      </c>
      <c r="F113">
        <v>0.14047126275699801</v>
      </c>
      <c r="G113">
        <v>-0.25909406195658702</v>
      </c>
      <c r="H113">
        <v>4.6659363607226098E-2</v>
      </c>
      <c r="I113">
        <v>0.26422621565454701</v>
      </c>
      <c r="J113">
        <v>0.473027249506209</v>
      </c>
      <c r="K113">
        <v>2.6009231226361402E-3</v>
      </c>
      <c r="L113">
        <v>0.51313842397112597</v>
      </c>
      <c r="M113">
        <v>0</v>
      </c>
      <c r="N113">
        <v>0</v>
      </c>
      <c r="O113">
        <v>0.69013539095917897</v>
      </c>
      <c r="P113">
        <v>0</v>
      </c>
      <c r="Q113">
        <v>-0.25108366406788002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-3.27715232679743E-3</v>
      </c>
      <c r="Z113">
        <v>4.5716930268649503E-3</v>
      </c>
      <c r="AA113">
        <v>-5.1964517034266099E-4</v>
      </c>
      <c r="AB113">
        <v>1.6166987342875699E-3</v>
      </c>
      <c r="AC113">
        <v>-2.9455569896301901E-3</v>
      </c>
      <c r="AD113">
        <v>-9.3928050089304906E-3</v>
      </c>
      <c r="AE113">
        <v>6.1801376122167198E-2</v>
      </c>
      <c r="AF113">
        <v>0.22371259631575399</v>
      </c>
      <c r="AG113">
        <f t="shared" si="5"/>
        <v>0.22371259631575399</v>
      </c>
      <c r="AH113">
        <f t="shared" si="4"/>
        <v>0.23105844092766611</v>
      </c>
      <c r="AI113" s="29">
        <v>-0.499</v>
      </c>
    </row>
    <row r="114" spans="1:35">
      <c r="A114" s="1">
        <v>49399</v>
      </c>
      <c r="B114">
        <v>-1.3855636867283501</v>
      </c>
      <c r="C114">
        <v>2.1180613029204E-4</v>
      </c>
      <c r="D114">
        <v>-4.6278918563457797E-2</v>
      </c>
      <c r="E114">
        <v>-1.94737494916997E-3</v>
      </c>
      <c r="F114">
        <v>0.138455947844637</v>
      </c>
      <c r="G114">
        <v>-0.25413131295011898</v>
      </c>
      <c r="H114">
        <v>4.6761857334344702E-2</v>
      </c>
      <c r="I114">
        <v>0.25771092890408898</v>
      </c>
      <c r="J114">
        <v>0.45908157009927603</v>
      </c>
      <c r="K114">
        <v>2.6740257997419801E-3</v>
      </c>
      <c r="L114">
        <v>0.50391473272019904</v>
      </c>
      <c r="M114">
        <v>0</v>
      </c>
      <c r="N114">
        <v>0</v>
      </c>
      <c r="O114">
        <v>0.68131979452270297</v>
      </c>
      <c r="P114">
        <v>0</v>
      </c>
      <c r="Q114">
        <v>-0.24854762397157201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-3.1353538250071802E-3</v>
      </c>
      <c r="Z114">
        <v>4.4075493508585698E-3</v>
      </c>
      <c r="AA114">
        <v>-5.3758040905089002E-4</v>
      </c>
      <c r="AB114">
        <v>1.5233410513135299E-3</v>
      </c>
      <c r="AC114">
        <v>-2.8435010788857001E-3</v>
      </c>
      <c r="AD114">
        <v>-9.1048468352791703E-3</v>
      </c>
      <c r="AE114">
        <v>6.1330412673821798E-2</v>
      </c>
      <c r="AF114">
        <v>0.20530176712039599</v>
      </c>
      <c r="AG114">
        <f t="shared" si="5"/>
        <v>0.20530176712039599</v>
      </c>
      <c r="AH114">
        <f t="shared" si="4"/>
        <v>0.21231813306670486</v>
      </c>
      <c r="AI114" s="29">
        <v>-0.499</v>
      </c>
    </row>
    <row r="115" spans="1:35">
      <c r="A115" s="1">
        <v>49490</v>
      </c>
      <c r="B115">
        <v>-1.3713219384038</v>
      </c>
      <c r="C115">
        <v>2.05196016867656E-4</v>
      </c>
      <c r="D115">
        <v>-4.6137815854659897E-2</v>
      </c>
      <c r="E115">
        <v>-1.8065100154977601E-3</v>
      </c>
      <c r="F115">
        <v>0.136484778761499</v>
      </c>
      <c r="G115">
        <v>-0.24922214548347699</v>
      </c>
      <c r="H115">
        <v>4.6950126025458699E-2</v>
      </c>
      <c r="I115">
        <v>0.25109038531802103</v>
      </c>
      <c r="J115">
        <v>0.44552528346946602</v>
      </c>
      <c r="K115">
        <v>2.7160445867007799E-3</v>
      </c>
      <c r="L115">
        <v>0.49497446141705398</v>
      </c>
      <c r="M115">
        <v>0</v>
      </c>
      <c r="N115">
        <v>0</v>
      </c>
      <c r="O115">
        <v>0.67265516254322999</v>
      </c>
      <c r="P115">
        <v>0</v>
      </c>
      <c r="Q115">
        <v>-0.246032973314182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-3.0031219293300401E-3</v>
      </c>
      <c r="Z115">
        <v>4.2388810051436198E-3</v>
      </c>
      <c r="AA115">
        <v>-5.5342926183116095E-4</v>
      </c>
      <c r="AB115">
        <v>1.432557554012E-3</v>
      </c>
      <c r="AC115">
        <v>-2.74574895256744E-3</v>
      </c>
      <c r="AD115">
        <v>-8.8099910592039192E-3</v>
      </c>
      <c r="AE115">
        <v>6.0862922036320898E-2</v>
      </c>
      <c r="AF115">
        <v>0.18750212445922801</v>
      </c>
      <c r="AG115">
        <f t="shared" si="5"/>
        <v>0.18750212445922801</v>
      </c>
      <c r="AH115">
        <f t="shared" si="4"/>
        <v>0.19422693251630418</v>
      </c>
      <c r="AI115" s="29">
        <v>-0.499</v>
      </c>
    </row>
    <row r="116" spans="1:35">
      <c r="A116" s="1">
        <v>49582</v>
      </c>
      <c r="B116">
        <v>-1.3572110828069199</v>
      </c>
      <c r="C116">
        <v>1.9900181720648399E-4</v>
      </c>
      <c r="D116">
        <v>-4.5987210158817203E-2</v>
      </c>
      <c r="E116">
        <v>-1.67294888491717E-3</v>
      </c>
      <c r="F116">
        <v>0.13455580696119199</v>
      </c>
      <c r="G116">
        <v>-0.24437076764858801</v>
      </c>
      <c r="H116">
        <v>4.7211332112733699E-2</v>
      </c>
      <c r="I116">
        <v>0.24441698050656499</v>
      </c>
      <c r="J116">
        <v>0.43235232208033803</v>
      </c>
      <c r="K116">
        <v>2.7324038852030801E-3</v>
      </c>
      <c r="L116">
        <v>0.486304278365145</v>
      </c>
      <c r="M116">
        <v>0</v>
      </c>
      <c r="N116">
        <v>0</v>
      </c>
      <c r="O116">
        <v>0.66413831667366596</v>
      </c>
      <c r="P116">
        <v>0</v>
      </c>
      <c r="Q116">
        <v>-0.243539901478105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-2.8796006212761E-3</v>
      </c>
      <c r="Z116">
        <v>4.0684902963932998E-3</v>
      </c>
      <c r="AA116">
        <v>-5.6709720324100803E-4</v>
      </c>
      <c r="AB116">
        <v>1.34502915279504E-3</v>
      </c>
      <c r="AC116">
        <v>-2.65209742139534E-3</v>
      </c>
      <c r="AD116">
        <v>-8.5122315298787193E-3</v>
      </c>
      <c r="AE116">
        <v>6.03988923442264E-2</v>
      </c>
      <c r="AF116">
        <v>0.170329916442334</v>
      </c>
      <c r="AG116">
        <f t="shared" si="5"/>
        <v>0.170329916442334</v>
      </c>
      <c r="AH116">
        <f t="shared" si="4"/>
        <v>0.17679501988373375</v>
      </c>
      <c r="AI116" s="29">
        <v>-0.499</v>
      </c>
    </row>
    <row r="117" spans="1:35">
      <c r="A117" s="1">
        <v>49674</v>
      </c>
      <c r="B117">
        <v>-1.3432301839029499</v>
      </c>
      <c r="C117">
        <v>1.9315621656013101E-4</v>
      </c>
      <c r="D117">
        <v>-4.5827744422746501E-2</v>
      </c>
      <c r="E117">
        <v>-1.5470603263850701E-3</v>
      </c>
      <c r="F117">
        <v>0.13266724415072501</v>
      </c>
      <c r="G117">
        <v>-0.23958072874129899</v>
      </c>
      <c r="H117">
        <v>4.7533830166445801E-2</v>
      </c>
      <c r="I117">
        <v>0.23773473455020899</v>
      </c>
      <c r="J117">
        <v>0.41955585712652599</v>
      </c>
      <c r="K117">
        <v>2.7277555911455302E-3</v>
      </c>
      <c r="L117">
        <v>0.477891791298998</v>
      </c>
      <c r="M117">
        <v>0</v>
      </c>
      <c r="N117">
        <v>0</v>
      </c>
      <c r="O117">
        <v>0.655766016734735</v>
      </c>
      <c r="P117">
        <v>0</v>
      </c>
      <c r="Q117">
        <v>-0.24106859367809899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-2.7640113312359499E-3</v>
      </c>
      <c r="Z117">
        <v>3.8986104528081801E-3</v>
      </c>
      <c r="AA117">
        <v>-5.78555662396405E-4</v>
      </c>
      <c r="AB117">
        <v>1.2612385218521999E-3</v>
      </c>
      <c r="AC117">
        <v>-2.5623480776506202E-3</v>
      </c>
      <c r="AD117">
        <v>-8.2147894380239801E-3</v>
      </c>
      <c r="AE117">
        <v>5.99383113128404E-2</v>
      </c>
      <c r="AF117">
        <v>0.15379453054206499</v>
      </c>
      <c r="AG117">
        <f t="shared" si="5"/>
        <v>0.15379453054206499</v>
      </c>
      <c r="AH117">
        <f t="shared" si="4"/>
        <v>0.16002663048556603</v>
      </c>
      <c r="AI117" s="29">
        <v>-0.499</v>
      </c>
    </row>
    <row r="118" spans="1:35">
      <c r="A118" s="1">
        <v>49765</v>
      </c>
      <c r="B118">
        <v>-1.3293783312923699</v>
      </c>
      <c r="C118">
        <v>1.8760379952185001E-4</v>
      </c>
      <c r="D118">
        <v>-4.5660007360667103E-2</v>
      </c>
      <c r="E118">
        <v>-1.42901050497374E-3</v>
      </c>
      <c r="F118">
        <v>0.130817446188605</v>
      </c>
      <c r="G118">
        <v>-0.23485498971135901</v>
      </c>
      <c r="H118">
        <v>4.7907096249474701E-2</v>
      </c>
      <c r="I118">
        <v>0.23108035251655401</v>
      </c>
      <c r="J118">
        <v>0.40712845844517098</v>
      </c>
      <c r="K118">
        <v>2.7060755297444502E-3</v>
      </c>
      <c r="L118">
        <v>0.469725472172773</v>
      </c>
      <c r="M118">
        <v>0</v>
      </c>
      <c r="N118">
        <v>0</v>
      </c>
      <c r="O118">
        <v>0.64753499506763701</v>
      </c>
      <c r="P118">
        <v>0</v>
      </c>
      <c r="Q118">
        <v>-0.23861922358982901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-2.6556472769464299E-3</v>
      </c>
      <c r="Z118">
        <v>3.73099604427782E-3</v>
      </c>
      <c r="AA118">
        <v>-5.87827148780927E-4</v>
      </c>
      <c r="AB118">
        <v>1.1815067078548901E-3</v>
      </c>
      <c r="AC118">
        <v>-2.47630849662938E-3</v>
      </c>
      <c r="AD118">
        <v>-7.9202314968004894E-3</v>
      </c>
      <c r="AE118">
        <v>5.9481166254955101E-2</v>
      </c>
      <c r="AF118">
        <v>0.137899592098224</v>
      </c>
      <c r="AG118">
        <f t="shared" si="5"/>
        <v>0.137899592098224</v>
      </c>
      <c r="AH118">
        <f t="shared" si="4"/>
        <v>0.14392102823550407</v>
      </c>
    </row>
    <row r="119" spans="1:35">
      <c r="A119" s="1">
        <v>49856</v>
      </c>
      <c r="B119">
        <v>-1.3156546360468</v>
      </c>
      <c r="C119">
        <v>1.82299182394162E-4</v>
      </c>
      <c r="D119">
        <v>-4.5484539433792097E-2</v>
      </c>
      <c r="E119">
        <v>-1.3188061155371301E-3</v>
      </c>
      <c r="F119">
        <v>0.12900489850792199</v>
      </c>
      <c r="G119">
        <v>-0.230195987471388</v>
      </c>
      <c r="H119">
        <v>4.8321655127765401E-2</v>
      </c>
      <c r="I119">
        <v>0.224484173764494</v>
      </c>
      <c r="J119">
        <v>0.39506223199788698</v>
      </c>
      <c r="K119">
        <v>2.6707494275147801E-3</v>
      </c>
      <c r="L119">
        <v>0.46179458654981898</v>
      </c>
      <c r="M119">
        <v>0</v>
      </c>
      <c r="N119">
        <v>0</v>
      </c>
      <c r="O119">
        <v>0.63944198443320699</v>
      </c>
      <c r="P119">
        <v>0</v>
      </c>
      <c r="Q119">
        <v>-0.236191948032168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-2.5538679376547599E-3</v>
      </c>
      <c r="Z119">
        <v>3.5670009013427399E-3</v>
      </c>
      <c r="AA119">
        <v>-5.9497296860166397E-4</v>
      </c>
      <c r="AB119">
        <v>1.10602408849814E-3</v>
      </c>
      <c r="AC119">
        <v>-2.3937931258768402E-3</v>
      </c>
      <c r="AD119">
        <v>-7.6305724100100602E-3</v>
      </c>
      <c r="AE119">
        <v>5.9027444097152097E-2</v>
      </c>
      <c r="AF119">
        <v>0.122643924536173</v>
      </c>
      <c r="AG119">
        <f t="shared" si="5"/>
        <v>0.122643924536173</v>
      </c>
      <c r="AH119">
        <f t="shared" si="4"/>
        <v>0.12847335656096068</v>
      </c>
    </row>
    <row r="120" spans="1:35">
      <c r="A120" s="1">
        <v>49948</v>
      </c>
      <c r="B120">
        <v>-1.30205822702725</v>
      </c>
      <c r="C120">
        <v>1.77205408838275E-4</v>
      </c>
      <c r="D120">
        <v>-4.5301838142390298E-2</v>
      </c>
      <c r="E120">
        <v>-1.2163302688928601E-3</v>
      </c>
      <c r="F120">
        <v>0.12722820295247</v>
      </c>
      <c r="G120">
        <v>-0.22560569340778899</v>
      </c>
      <c r="H120">
        <v>4.87690070196398E-2</v>
      </c>
      <c r="I120">
        <v>0.21797101848752601</v>
      </c>
      <c r="J120">
        <v>0.38334893759164201</v>
      </c>
      <c r="K120">
        <v>2.6246493258197702E-3</v>
      </c>
      <c r="L120">
        <v>0.45408912770086302</v>
      </c>
      <c r="M120">
        <v>0</v>
      </c>
      <c r="N120">
        <v>0</v>
      </c>
      <c r="O120">
        <v>0.63148374043083899</v>
      </c>
      <c r="P120">
        <v>0</v>
      </c>
      <c r="Q120">
        <v>-0.23378690329826801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-2.45809372424042E-3</v>
      </c>
      <c r="Z120">
        <v>3.4076450723639199E-3</v>
      </c>
      <c r="AA120">
        <v>-6.0008313408661796E-4</v>
      </c>
      <c r="AB120">
        <v>1.03487645977213E-3</v>
      </c>
      <c r="AC120">
        <v>-2.3146239120094198E-3</v>
      </c>
      <c r="AD120">
        <v>-7.34736346208295E-3</v>
      </c>
      <c r="AE120">
        <v>5.8577131395663999E-2</v>
      </c>
      <c r="AF120">
        <v>0.108022385468438</v>
      </c>
      <c r="AG120">
        <f t="shared" si="5"/>
        <v>0.108022385468438</v>
      </c>
      <c r="AH120">
        <f t="shared" si="4"/>
        <v>0.11367537884290159</v>
      </c>
    </row>
    <row r="121" spans="1:35">
      <c r="A121" s="1">
        <v>50040</v>
      </c>
      <c r="B121">
        <v>-1.2885882476485</v>
      </c>
      <c r="C121">
        <v>1.7229257487095701E-4</v>
      </c>
      <c r="D121">
        <v>-4.51123627043701E-2</v>
      </c>
      <c r="E121">
        <v>-1.12137221086637E-3</v>
      </c>
      <c r="F121">
        <v>0.12548606591578901</v>
      </c>
      <c r="G121">
        <v>-0.22108566645455399</v>
      </c>
      <c r="H121">
        <v>4.9241555183247701E-2</v>
      </c>
      <c r="I121">
        <v>0.21156093990024399</v>
      </c>
      <c r="J121">
        <v>0.37198008923940701</v>
      </c>
      <c r="K121">
        <v>2.57020130390088E-3</v>
      </c>
      <c r="L121">
        <v>0.44659975540761099</v>
      </c>
      <c r="M121">
        <v>0</v>
      </c>
      <c r="N121">
        <v>0</v>
      </c>
      <c r="O121">
        <v>0.62365705928149495</v>
      </c>
      <c r="P121">
        <v>0</v>
      </c>
      <c r="Q121">
        <v>-0.23140420280011401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-2.3678008881886799E-3</v>
      </c>
      <c r="Z121">
        <v>3.2536721919488899E-3</v>
      </c>
      <c r="AA121">
        <v>-6.0326812462903204E-4</v>
      </c>
      <c r="AB121">
        <v>9.68066932819083E-4</v>
      </c>
      <c r="AC121">
        <v>-2.23863070891612E-3</v>
      </c>
      <c r="AD121">
        <v>-7.0717688844707397E-3</v>
      </c>
      <c r="AE121">
        <v>5.8130214351807097E-2</v>
      </c>
      <c r="AF121">
        <v>9.4026591858546602E-2</v>
      </c>
      <c r="AG121">
        <f t="shared" si="5"/>
        <v>9.4026591858546602E-2</v>
      </c>
      <c r="AH121">
        <f t="shared" si="4"/>
        <v>9.9516120036082317E-2</v>
      </c>
    </row>
    <row r="122" spans="1:35">
      <c r="A122" s="1">
        <v>50130</v>
      </c>
      <c r="B122">
        <v>-1.27524385305349</v>
      </c>
      <c r="C122">
        <v>1.6753665329876101E-4</v>
      </c>
      <c r="D122">
        <v>-4.4916538187399602E-2</v>
      </c>
      <c r="E122">
        <v>-1.03365180463692E-3</v>
      </c>
      <c r="F122">
        <v>0.12377728767637999</v>
      </c>
      <c r="G122">
        <v>-0.21663710109861001</v>
      </c>
      <c r="H122">
        <v>4.9732535326085001E-2</v>
      </c>
      <c r="I122">
        <v>0.20526989026843501</v>
      </c>
      <c r="J122">
        <v>0.36094704031305302</v>
      </c>
      <c r="K122">
        <v>2.5094453342853601E-3</v>
      </c>
      <c r="L122">
        <v>0.439317739385092</v>
      </c>
      <c r="M122">
        <v>0</v>
      </c>
      <c r="N122">
        <v>0</v>
      </c>
      <c r="O122">
        <v>0.61595879170535905</v>
      </c>
      <c r="P122">
        <v>0</v>
      </c>
      <c r="Q122">
        <v>-0.229043935749732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-2.2825166983079098E-3</v>
      </c>
      <c r="Z122">
        <v>3.1055984819223E-3</v>
      </c>
      <c r="AA122">
        <v>-6.0465220754197103E-4</v>
      </c>
      <c r="AB122">
        <v>9.0553423449532999E-4</v>
      </c>
      <c r="AC122">
        <v>-2.1656515055935902E-3</v>
      </c>
      <c r="AD122">
        <v>-6.8046314851847997E-3</v>
      </c>
      <c r="AE122">
        <v>5.7686678826996199E-2</v>
      </c>
      <c r="AF122">
        <v>8.0645546414919098E-2</v>
      </c>
      <c r="AG122">
        <f t="shared" si="5"/>
        <v>8.0645546414919098E-2</v>
      </c>
      <c r="AH122">
        <f t="shared" si="4"/>
        <v>8.5982420260844378E-2</v>
      </c>
    </row>
    <row r="123" spans="1:35">
      <c r="A123" s="1">
        <v>50221</v>
      </c>
      <c r="B123">
        <v>-1.26202420766154</v>
      </c>
      <c r="C123">
        <v>1.62918491266785E-4</v>
      </c>
      <c r="D123">
        <v>-4.4714759155069901E-2</v>
      </c>
      <c r="E123">
        <v>-9.5283957703496801E-4</v>
      </c>
      <c r="F123">
        <v>0.122100752826816</v>
      </c>
      <c r="G123">
        <v>-0.21226087068486199</v>
      </c>
      <c r="H123">
        <v>5.0235947562568398E-2</v>
      </c>
      <c r="I123">
        <v>0.19911030866671001</v>
      </c>
      <c r="J123">
        <v>0.35024105541182299</v>
      </c>
      <c r="K123">
        <v>2.44408804330083E-3</v>
      </c>
      <c r="L123">
        <v>0.43223490717464702</v>
      </c>
      <c r="M123">
        <v>0</v>
      </c>
      <c r="N123">
        <v>0</v>
      </c>
      <c r="O123">
        <v>0.60838585352459096</v>
      </c>
      <c r="P123">
        <v>0</v>
      </c>
      <c r="Q123">
        <v>-0.22670616664927601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-2.2018149028836401E-3</v>
      </c>
      <c r="Z123">
        <v>2.9637544682776899E-3</v>
      </c>
      <c r="AA123">
        <v>-6.0436806840350496E-4</v>
      </c>
      <c r="AB123">
        <v>8.4716792914499696E-4</v>
      </c>
      <c r="AC123">
        <v>-2.0955325068232901E-3</v>
      </c>
      <c r="AD123">
        <v>-6.5465288726929798E-3</v>
      </c>
      <c r="AE123">
        <v>5.7246510357351399E-2</v>
      </c>
      <c r="AF123">
        <v>6.7866176377920598E-2</v>
      </c>
      <c r="AG123">
        <f t="shared" si="5"/>
        <v>6.7866176377920598E-2</v>
      </c>
      <c r="AH123">
        <f t="shared" si="4"/>
        <v>7.305941028800049E-2</v>
      </c>
    </row>
    <row r="124" spans="1:35">
      <c r="A124" s="1">
        <v>50313</v>
      </c>
      <c r="B124">
        <v>-1.2489284830555401</v>
      </c>
      <c r="C124">
        <v>1.5842295779212401E-4</v>
      </c>
      <c r="D124">
        <v>-4.4507392881605802E-2</v>
      </c>
      <c r="E124">
        <v>-8.7857301700977695E-4</v>
      </c>
      <c r="F124">
        <v>0.120455421699682</v>
      </c>
      <c r="G124">
        <v>-0.207957566382513</v>
      </c>
      <c r="H124">
        <v>5.0746491435910202E-2</v>
      </c>
      <c r="I124">
        <v>0.193091637952929</v>
      </c>
      <c r="J124">
        <v>0.33985337065968402</v>
      </c>
      <c r="K124">
        <v>2.37554909646239E-3</v>
      </c>
      <c r="L124">
        <v>0.425343596315849</v>
      </c>
      <c r="M124">
        <v>0</v>
      </c>
      <c r="N124">
        <v>0</v>
      </c>
      <c r="O124">
        <v>0.60093523353372902</v>
      </c>
      <c r="P124">
        <v>0</v>
      </c>
      <c r="Q124">
        <v>-0.22439093540321101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-2.12531148609214E-3</v>
      </c>
      <c r="Z124">
        <v>2.8283203728114402E-3</v>
      </c>
      <c r="AA124">
        <v>-6.0255253742669897E-4</v>
      </c>
      <c r="AB124">
        <v>7.9282101153032301E-4</v>
      </c>
      <c r="AC124">
        <v>-2.0281280953405199E-3</v>
      </c>
      <c r="AD124">
        <v>-6.2978214622264397E-3</v>
      </c>
      <c r="AE124">
        <v>5.6809694167906197E-2</v>
      </c>
      <c r="AF124">
        <v>5.5673794883331802E-2</v>
      </c>
      <c r="AG124">
        <f t="shared" si="5"/>
        <v>5.5673794883331802E-2</v>
      </c>
      <c r="AH124">
        <f t="shared" si="4"/>
        <v>6.0730917983613443E-2</v>
      </c>
    </row>
    <row r="125" spans="1:35">
      <c r="A125" s="1">
        <v>50405</v>
      </c>
      <c r="B125">
        <v>-1.2359558561746899</v>
      </c>
      <c r="C125">
        <v>1.5403822098998199E-4</v>
      </c>
      <c r="D125">
        <v>-4.4294782184117101E-2</v>
      </c>
      <c r="E125">
        <v>-8.1046971707684796E-4</v>
      </c>
      <c r="F125">
        <v>0.118840322698972</v>
      </c>
      <c r="G125">
        <v>-0.20372753216307399</v>
      </c>
      <c r="H125">
        <v>5.1259504351165899E-2</v>
      </c>
      <c r="I125">
        <v>0.18722077800326001</v>
      </c>
      <c r="J125">
        <v>0.32977524395316998</v>
      </c>
      <c r="K125">
        <v>2.30500187453913E-3</v>
      </c>
      <c r="L125">
        <v>0.41863661057611601</v>
      </c>
      <c r="M125">
        <v>0</v>
      </c>
      <c r="N125">
        <v>0</v>
      </c>
      <c r="O125">
        <v>0.59360399910336004</v>
      </c>
      <c r="P125">
        <v>0</v>
      </c>
      <c r="Q125">
        <v>-0.222098257900153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-2.0526607205539299E-3</v>
      </c>
      <c r="Z125">
        <v>2.6993560256755502E-3</v>
      </c>
      <c r="AA125">
        <v>-5.9934322974107101E-4</v>
      </c>
      <c r="AB125">
        <v>7.4232026138207796E-4</v>
      </c>
      <c r="AC125">
        <v>-1.9633007000577399E-3</v>
      </c>
      <c r="AD125">
        <v>-6.0586933215131498E-3</v>
      </c>
      <c r="AE125">
        <v>5.6376215186425903E-2</v>
      </c>
      <c r="AF125">
        <v>4.4052494144084998E-2</v>
      </c>
      <c r="AG125">
        <f t="shared" si="5"/>
        <v>4.4052494144084998E-2</v>
      </c>
      <c r="AH125">
        <f t="shared" si="4"/>
        <v>4.8979813954354127E-2</v>
      </c>
    </row>
    <row r="126" spans="1:35">
      <c r="A126" s="1">
        <v>50495</v>
      </c>
      <c r="B126">
        <v>-1.2231055077813899</v>
      </c>
      <c r="C126">
        <v>1.4975513721866301E-4</v>
      </c>
      <c r="D126">
        <v>-4.40772479163411E-2</v>
      </c>
      <c r="E126">
        <v>-7.4813786417404001E-4</v>
      </c>
      <c r="F126">
        <v>0.117254545451503</v>
      </c>
      <c r="G126">
        <v>-0.19957089612596601</v>
      </c>
      <c r="H126">
        <v>5.1770903630654702E-2</v>
      </c>
      <c r="I126">
        <v>0.181502481777091</v>
      </c>
      <c r="J126">
        <v>0.31999799650726002</v>
      </c>
      <c r="K126">
        <v>2.23340905250427E-3</v>
      </c>
      <c r="L126">
        <v>0.41210717999851498</v>
      </c>
      <c r="M126">
        <v>0</v>
      </c>
      <c r="N126">
        <v>0</v>
      </c>
      <c r="O126">
        <v>0.58638929991538202</v>
      </c>
      <c r="P126">
        <v>0</v>
      </c>
      <c r="Q126">
        <v>-0.219828126940489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-1.9835515125563399E-3</v>
      </c>
      <c r="Z126">
        <v>2.5768260440161002E-3</v>
      </c>
      <c r="AA126">
        <v>-5.9487594458491303E-4</v>
      </c>
      <c r="AB126">
        <v>6.9547469775219203E-4</v>
      </c>
      <c r="AC126">
        <v>-1.90092059126476E-3</v>
      </c>
      <c r="AD126">
        <v>-5.8291867936148996E-3</v>
      </c>
      <c r="AE126">
        <v>5.5946058056846902E-2</v>
      </c>
      <c r="AF126">
        <v>3.2985478798378598E-2</v>
      </c>
      <c r="AG126">
        <f t="shared" si="5"/>
        <v>3.2985478798378598E-2</v>
      </c>
      <c r="AH126">
        <f t="shared" si="4"/>
        <v>3.7788303846126949E-2</v>
      </c>
    </row>
    <row r="127" spans="1:35">
      <c r="A127" s="1">
        <v>50586</v>
      </c>
      <c r="B127">
        <v>-1.2103766211726299</v>
      </c>
      <c r="C127">
        <v>1.4556673660093199E-4</v>
      </c>
      <c r="D127">
        <v>-4.3855091163220297E-2</v>
      </c>
      <c r="E127">
        <v>-6.9118451329290998E-4</v>
      </c>
      <c r="F127">
        <v>0.11569723469895001</v>
      </c>
      <c r="G127">
        <v>-0.195487598490835</v>
      </c>
      <c r="H127">
        <v>5.2277132295348E-2</v>
      </c>
      <c r="I127">
        <v>0.17593970029400499</v>
      </c>
      <c r="J127">
        <v>0.310513046889422</v>
      </c>
      <c r="K127">
        <v>2.16155364131768E-3</v>
      </c>
      <c r="L127">
        <v>0.40574892451873101</v>
      </c>
      <c r="M127">
        <v>0</v>
      </c>
      <c r="N127">
        <v>0</v>
      </c>
      <c r="O127">
        <v>0.57928837016961798</v>
      </c>
      <c r="P127">
        <v>0</v>
      </c>
      <c r="Q127">
        <v>-0.217580513409772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-1.9177040324286001E-3</v>
      </c>
      <c r="Z127">
        <v>2.4606209313139701E-3</v>
      </c>
      <c r="AA127">
        <v>-5.8928269175595102E-4</v>
      </c>
      <c r="AB127">
        <v>6.5208242547460098E-4</v>
      </c>
      <c r="AC127">
        <v>-1.8408656205087901E-3</v>
      </c>
      <c r="AD127">
        <v>-5.6092317263421098E-3</v>
      </c>
      <c r="AE127">
        <v>5.5519207152344097E-2</v>
      </c>
      <c r="AF127">
        <v>2.24553469323511E-2</v>
      </c>
      <c r="AG127">
        <f t="shared" si="5"/>
        <v>2.24553469323511E-2</v>
      </c>
      <c r="AH127">
        <f t="shared" si="4"/>
        <v>2.7138174005280302E-2</v>
      </c>
    </row>
    <row r="128" spans="1:35">
      <c r="A128" s="1">
        <v>50678</v>
      </c>
      <c r="B128">
        <v>-1.19776838110881</v>
      </c>
      <c r="C128">
        <v>1.4146779135327601E-4</v>
      </c>
      <c r="D128">
        <v>-4.3628595171475798E-2</v>
      </c>
      <c r="E128">
        <v>-6.3922201403141595E-4</v>
      </c>
      <c r="F128">
        <v>0.11416758485707799</v>
      </c>
      <c r="G128">
        <v>-0.19147741655748399</v>
      </c>
      <c r="H128">
        <v>5.2775108591485299E-2</v>
      </c>
      <c r="I128">
        <v>0.170533882118305</v>
      </c>
      <c r="J128">
        <v>0.30131193859007499</v>
      </c>
      <c r="K128">
        <v>2.0900660022884301E-3</v>
      </c>
      <c r="L128">
        <v>0.39955582089942898</v>
      </c>
      <c r="M128">
        <v>0</v>
      </c>
      <c r="N128">
        <v>0</v>
      </c>
      <c r="O128">
        <v>0.57229852955052796</v>
      </c>
      <c r="P128">
        <v>0</v>
      </c>
      <c r="Q128">
        <v>-0.21535536761764901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-1.85486661957534E-3</v>
      </c>
      <c r="Z128">
        <v>2.3505746711520699E-3</v>
      </c>
      <c r="AA128">
        <v>-5.8269023375130701E-4</v>
      </c>
      <c r="AB128">
        <v>6.1193612585290198E-4</v>
      </c>
      <c r="AC128">
        <v>-1.7830209200249999E-3</v>
      </c>
      <c r="AD128">
        <v>-5.3986700400154098E-3</v>
      </c>
      <c r="AE128">
        <v>5.5095646588037298E-2</v>
      </c>
      <c r="AF128">
        <v>1.2444325502775799E-2</v>
      </c>
      <c r="AG128">
        <f t="shared" si="5"/>
        <v>1.2444325502775799E-2</v>
      </c>
      <c r="AH128">
        <f t="shared" si="4"/>
        <v>1.7010996516849453E-2</v>
      </c>
    </row>
    <row r="129" spans="1:34">
      <c r="A129" s="1">
        <v>50770</v>
      </c>
      <c r="B129">
        <v>-1.18527997293459</v>
      </c>
      <c r="C129">
        <v>1.3745445509826299E-4</v>
      </c>
      <c r="D129">
        <v>-4.3398027047530298E-2</v>
      </c>
      <c r="E129">
        <v>-5.9187290555842795E-4</v>
      </c>
      <c r="F129">
        <v>0.112664835174627</v>
      </c>
      <c r="G129">
        <v>-0.187539986915252</v>
      </c>
      <c r="H129">
        <v>5.3262179216585402E-2</v>
      </c>
      <c r="I129">
        <v>0.16528523246982299</v>
      </c>
      <c r="J129">
        <v>0.29238636205039098</v>
      </c>
      <c r="K129">
        <v>2.0194472961003202E-3</v>
      </c>
      <c r="L129">
        <v>0.393522172732723</v>
      </c>
      <c r="M129">
        <v>0</v>
      </c>
      <c r="N129">
        <v>0</v>
      </c>
      <c r="O129">
        <v>0.56541718319857304</v>
      </c>
      <c r="P129">
        <v>0</v>
      </c>
      <c r="Q129">
        <v>-0.21315262073847599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-1.7948129495632501E-3</v>
      </c>
      <c r="Z129">
        <v>2.2464793170656801E-3</v>
      </c>
      <c r="AA129">
        <v>-5.7521904928161695E-4</v>
      </c>
      <c r="AB129">
        <v>5.7482740854971704E-4</v>
      </c>
      <c r="AC129">
        <v>-1.72727857411166E-3</v>
      </c>
      <c r="AD129">
        <v>-5.1972762774432297E-3</v>
      </c>
      <c r="AE129">
        <v>5.4675360233343198E-2</v>
      </c>
      <c r="AF129">
        <v>2.9344661610828399E-3</v>
      </c>
      <c r="AG129">
        <f t="shared" si="5"/>
        <v>2.9344661610828399E-3</v>
      </c>
      <c r="AH129">
        <f t="shared" si="4"/>
        <v>7.3882989897668793E-3</v>
      </c>
    </row>
    <row r="130" spans="1:34">
      <c r="A130" s="1">
        <v>50860</v>
      </c>
      <c r="B130">
        <v>-1.17291058186893</v>
      </c>
      <c r="C130">
        <v>1.33523962873018E-4</v>
      </c>
      <c r="D130">
        <v>-4.31636392507002E-2</v>
      </c>
      <c r="E130">
        <v>-5.4877354827947305E-4</v>
      </c>
      <c r="F130">
        <v>0.11118826542990699</v>
      </c>
      <c r="G130">
        <v>-0.18367482516432501</v>
      </c>
      <c r="H130">
        <v>5.3736076149739999E-2</v>
      </c>
      <c r="I130">
        <v>0.16019293661985501</v>
      </c>
      <c r="J130">
        <v>0.283728171954305</v>
      </c>
      <c r="K130">
        <v>1.9500897837613101E-3</v>
      </c>
      <c r="L130">
        <v>0.38764258326776402</v>
      </c>
      <c r="M130">
        <v>0</v>
      </c>
      <c r="N130">
        <v>0</v>
      </c>
      <c r="O130">
        <v>0.55864182089254999</v>
      </c>
      <c r="P130">
        <v>0</v>
      </c>
      <c r="Q130">
        <v>-0.21097218630336401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-1.7373394492445501E-3</v>
      </c>
      <c r="Z130">
        <v>2.1480970160946502E-3</v>
      </c>
      <c r="AA130">
        <v>-5.6698263864683198E-4</v>
      </c>
      <c r="AB130">
        <v>5.4055021097358105E-4</v>
      </c>
      <c r="AC130">
        <v>-1.67353727269061E-3</v>
      </c>
      <c r="AD130">
        <v>-5.00477470117861E-3</v>
      </c>
      <c r="AE130">
        <v>5.4258331723983103E-2</v>
      </c>
      <c r="AF130">
        <v>-6.0921931855379098E-3</v>
      </c>
      <c r="AG130">
        <f t="shared" ref="AG130:AG132" si="6">AF130</f>
        <v>-6.0921931855379098E-3</v>
      </c>
      <c r="AH130">
        <f t="shared" si="4"/>
        <v>-1.7482961346068494E-3</v>
      </c>
    </row>
    <row r="131" spans="1:34">
      <c r="A131" s="1">
        <v>50951</v>
      </c>
      <c r="B131">
        <v>-1.1606593924433299</v>
      </c>
      <c r="C131">
        <v>1.2967438290103201E-4</v>
      </c>
      <c r="D131">
        <v>-4.2925670906464097E-2</v>
      </c>
      <c r="E131">
        <v>-5.0957671978022303E-4</v>
      </c>
      <c r="F131">
        <v>0.10973719210859</v>
      </c>
      <c r="G131">
        <v>-0.179881343392221</v>
      </c>
      <c r="H131">
        <v>5.4194876954751801E-2</v>
      </c>
      <c r="I131">
        <v>0.15525535179295499</v>
      </c>
      <c r="J131">
        <v>0.27532940048996801</v>
      </c>
      <c r="K131">
        <v>1.8822943549293399E-3</v>
      </c>
      <c r="L131">
        <v>0.38191193082957298</v>
      </c>
      <c r="M131">
        <v>0</v>
      </c>
      <c r="N131">
        <v>0</v>
      </c>
      <c r="O131">
        <v>0.551970015616153</v>
      </c>
      <c r="P131">
        <v>0</v>
      </c>
      <c r="Q131">
        <v>-0.20881396170449801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-1.6822629450489999E-3</v>
      </c>
      <c r="Z131">
        <v>2.0551698468952999E-3</v>
      </c>
      <c r="AA131">
        <v>-5.5808710414194699E-4</v>
      </c>
      <c r="AB131">
        <v>5.0890340472551602E-4</v>
      </c>
      <c r="AC131">
        <v>-1.6217019554304699E-3</v>
      </c>
      <c r="AD131">
        <v>-4.8208534326922101E-3</v>
      </c>
      <c r="AE131">
        <v>5.3844544473653597E-2</v>
      </c>
      <c r="AF131">
        <v>-1.46534963484977E-2</v>
      </c>
      <c r="AG131">
        <f t="shared" si="6"/>
        <v>-1.46534963484977E-2</v>
      </c>
      <c r="AH131">
        <f t="shared" ref="AH131:AH132" si="7">AG131-SUM(Y131:AD131)-K131</f>
        <v>-1.0416958517734227E-2</v>
      </c>
    </row>
    <row r="132" spans="1:34">
      <c r="A132" s="1">
        <v>51043</v>
      </c>
      <c r="B132">
        <v>-1.1485255880694201</v>
      </c>
      <c r="C132">
        <v>1.25904412385023E-4</v>
      </c>
      <c r="D132">
        <v>-4.2684348961820502E-2</v>
      </c>
      <c r="E132">
        <v>-4.7395336755675E-4</v>
      </c>
      <c r="F132">
        <v>0.10831096501123499</v>
      </c>
      <c r="G132">
        <v>-0.17615886562982599</v>
      </c>
      <c r="H132">
        <v>5.4636968398885398E-2</v>
      </c>
      <c r="I132">
        <v>0.15047017138226901</v>
      </c>
      <c r="J132">
        <v>0.26718226719530103</v>
      </c>
      <c r="K132">
        <v>1.8162856203378301E-3</v>
      </c>
      <c r="L132">
        <v>0.37632534660635097</v>
      </c>
      <c r="M132">
        <v>0</v>
      </c>
      <c r="N132">
        <v>0</v>
      </c>
      <c r="O132">
        <v>0.54539942165366995</v>
      </c>
      <c r="P132">
        <v>0</v>
      </c>
      <c r="Q132">
        <v>-0.20667782968176701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-1.6294185291678E-3</v>
      </c>
      <c r="Z132">
        <v>1.9674278030811401E-3</v>
      </c>
      <c r="AA132">
        <v>-5.4863094950620298E-4</v>
      </c>
      <c r="AB132">
        <v>4.79692745414633E-4</v>
      </c>
      <c r="AC132">
        <v>-1.57168345320824E-3</v>
      </c>
      <c r="AD132">
        <v>-4.6451760653510397E-3</v>
      </c>
      <c r="AE132">
        <v>5.3433981685368302E-2</v>
      </c>
      <c r="AF132">
        <v>-2.27670621933138E-2</v>
      </c>
      <c r="AG132">
        <f t="shared" si="6"/>
        <v>-2.27670621933138E-2</v>
      </c>
      <c r="AH132">
        <f t="shared" si="7"/>
        <v>-1.8635559364914123E-2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0D236-7443-4E5C-A0A1-E7097AAA2402}">
  <sheetPr codeName="Sheet24"/>
  <dimension ref="A1:AI132"/>
  <sheetViews>
    <sheetView topLeftCell="AK5" workbookViewId="0">
      <selection activeCell="BC21" sqref="BC21"/>
    </sheetView>
  </sheetViews>
  <sheetFormatPr defaultColWidth="8.85546875" defaultRowHeight="15"/>
  <sheetData>
    <row r="1" spans="1:35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44</v>
      </c>
      <c r="X1" t="s">
        <v>45</v>
      </c>
      <c r="Y1" t="s">
        <v>101</v>
      </c>
      <c r="Z1" t="s">
        <v>102</v>
      </c>
      <c r="AA1" t="s">
        <v>103</v>
      </c>
      <c r="AB1" t="s">
        <v>104</v>
      </c>
      <c r="AC1" t="s">
        <v>105</v>
      </c>
      <c r="AD1" t="s">
        <v>106</v>
      </c>
      <c r="AE1" t="s">
        <v>107</v>
      </c>
      <c r="AF1" t="s">
        <v>46</v>
      </c>
      <c r="AG1" t="s">
        <v>10</v>
      </c>
      <c r="AH1" t="s">
        <v>1047</v>
      </c>
      <c r="AI1" t="s">
        <v>1048</v>
      </c>
    </row>
    <row r="2" spans="1:35">
      <c r="A2" s="1">
        <v>39172</v>
      </c>
      <c r="B2">
        <v>-4.8452569351609097E-2</v>
      </c>
      <c r="C2" s="25">
        <v>6.9561860294165001E-5</v>
      </c>
      <c r="D2">
        <v>-0.125964708963099</v>
      </c>
      <c r="E2">
        <v>5.7819246119805703E-3</v>
      </c>
      <c r="F2" s="24" t="s">
        <v>850</v>
      </c>
      <c r="G2">
        <v>-0.101274408627149</v>
      </c>
      <c r="H2" s="24" t="s">
        <v>851</v>
      </c>
      <c r="I2" s="24" t="s">
        <v>852</v>
      </c>
      <c r="J2">
        <v>-0.98836056398561301</v>
      </c>
      <c r="K2" s="24">
        <v>3.2680850521815602E-2</v>
      </c>
      <c r="L2">
        <v>-0.120996393812156</v>
      </c>
      <c r="M2">
        <v>0</v>
      </c>
      <c r="N2">
        <v>0</v>
      </c>
      <c r="O2" s="24">
        <v>0.646218730001479</v>
      </c>
      <c r="P2">
        <v>0</v>
      </c>
      <c r="Q2">
        <v>-3.0041461654484101E-2</v>
      </c>
      <c r="R2">
        <v>0</v>
      </c>
      <c r="S2" s="24">
        <v>1.1943931377718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-0.28251638041432098</v>
      </c>
      <c r="AF2" s="24">
        <v>1.8343791993590199</v>
      </c>
      <c r="AG2">
        <v>2.0234398769462199</v>
      </c>
      <c r="AH2">
        <f>AG2+AF2</f>
        <v>3.8578190763052396</v>
      </c>
      <c r="AI2">
        <f>AH2-SUM(Y2:AD2)</f>
        <v>3.8578190763052396</v>
      </c>
    </row>
    <row r="3" spans="1:35">
      <c r="A3" s="1">
        <v>39263</v>
      </c>
      <c r="B3">
        <v>-4.3046740379259998E-2</v>
      </c>
      <c r="C3">
        <v>-2.5589908123624302E-4</v>
      </c>
      <c r="D3">
        <v>-0.12923925818492099</v>
      </c>
      <c r="E3">
        <v>4.62966360852412E-3</v>
      </c>
      <c r="F3" s="24" t="s">
        <v>853</v>
      </c>
      <c r="G3">
        <v>-0.109842656999614</v>
      </c>
      <c r="H3" s="24" t="s">
        <v>854</v>
      </c>
      <c r="I3" s="24" t="s">
        <v>855</v>
      </c>
      <c r="J3">
        <v>-1.1343671334530101</v>
      </c>
      <c r="K3" s="24">
        <v>2.9155779995715302E-2</v>
      </c>
      <c r="L3">
        <v>-0.12080217144022599</v>
      </c>
      <c r="M3">
        <v>0</v>
      </c>
      <c r="N3">
        <v>0</v>
      </c>
      <c r="O3" s="24">
        <v>0.67095620330210803</v>
      </c>
      <c r="P3">
        <v>0</v>
      </c>
      <c r="Q3">
        <v>7.31228963972263E-2</v>
      </c>
      <c r="R3">
        <v>0</v>
      </c>
      <c r="S3">
        <v>0.77783406926181797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-0.27976590083674802</v>
      </c>
      <c r="AF3" s="24">
        <v>0.78685395789415102</v>
      </c>
      <c r="AG3">
        <v>2.0234398769462199</v>
      </c>
      <c r="AH3">
        <f t="shared" ref="AH3:AH66" si="0">AG3+AF3</f>
        <v>2.8102938348403708</v>
      </c>
      <c r="AI3">
        <f t="shared" ref="AI3:AI66" si="1">AH3-SUM(Y3:AD3)</f>
        <v>2.8102938348403708</v>
      </c>
    </row>
    <row r="4" spans="1:35">
      <c r="A4" s="1">
        <v>39355</v>
      </c>
      <c r="B4">
        <v>-4.4425358437316598E-2</v>
      </c>
      <c r="C4">
        <v>-5.6248493508492803E-4</v>
      </c>
      <c r="D4">
        <v>-0.18218745182803001</v>
      </c>
      <c r="E4">
        <v>3.662108934388E-3</v>
      </c>
      <c r="F4" s="24" t="s">
        <v>856</v>
      </c>
      <c r="G4">
        <v>-0.102424997514638</v>
      </c>
      <c r="H4" s="24" t="s">
        <v>857</v>
      </c>
      <c r="I4" s="24" t="s">
        <v>858</v>
      </c>
      <c r="J4">
        <v>-1.25959753866864</v>
      </c>
      <c r="K4" s="24">
        <v>2.9854840909782E-2</v>
      </c>
      <c r="L4">
        <v>-0.107254952577418</v>
      </c>
      <c r="M4">
        <v>0</v>
      </c>
      <c r="N4">
        <v>0</v>
      </c>
      <c r="O4" s="24">
        <v>0.71701870561500203</v>
      </c>
      <c r="P4">
        <v>0</v>
      </c>
      <c r="Q4" s="24">
        <v>0.131470262266697</v>
      </c>
      <c r="R4">
        <v>0</v>
      </c>
      <c r="S4" s="24">
        <v>0.140449980414736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-0.27703878221158001</v>
      </c>
      <c r="AF4" s="24">
        <v>0.18090140742583699</v>
      </c>
      <c r="AG4">
        <v>2.0234398769462199</v>
      </c>
      <c r="AH4">
        <f t="shared" si="0"/>
        <v>2.2043412843720569</v>
      </c>
      <c r="AI4">
        <f t="shared" si="1"/>
        <v>2.2043412843720569</v>
      </c>
    </row>
    <row r="5" spans="1:35">
      <c r="A5" s="1">
        <v>39447</v>
      </c>
      <c r="B5">
        <v>-4.3188454539755297E-2</v>
      </c>
      <c r="C5">
        <v>-8.7451046110187305E-4</v>
      </c>
      <c r="D5">
        <v>-0.23547226600049101</v>
      </c>
      <c r="E5">
        <v>2.55900537136088E-3</v>
      </c>
      <c r="F5" s="24" t="s">
        <v>859</v>
      </c>
      <c r="G5">
        <v>-9.3204544388680796E-2</v>
      </c>
      <c r="H5" s="24" t="s">
        <v>860</v>
      </c>
      <c r="I5" s="24" t="s">
        <v>861</v>
      </c>
      <c r="J5">
        <v>-1.2202736190747101</v>
      </c>
      <c r="K5">
        <v>3.4965704374134703E-2</v>
      </c>
      <c r="L5">
        <v>-8.9036787036222906E-2</v>
      </c>
      <c r="M5">
        <v>0</v>
      </c>
      <c r="N5">
        <v>0</v>
      </c>
      <c r="O5" s="24">
        <v>0.74052883294732896</v>
      </c>
      <c r="P5">
        <v>0</v>
      </c>
      <c r="Q5" s="24">
        <v>0.116838753332215</v>
      </c>
      <c r="R5">
        <v>0</v>
      </c>
      <c r="S5">
        <v>-0.610630945722345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-0.27433494336744901</v>
      </c>
      <c r="AF5">
        <v>-0.39310494066211399</v>
      </c>
      <c r="AG5">
        <v>2.0234398769462199</v>
      </c>
      <c r="AH5">
        <f t="shared" si="0"/>
        <v>1.6303349362841058</v>
      </c>
      <c r="AI5">
        <f t="shared" si="1"/>
        <v>1.6303349362841058</v>
      </c>
    </row>
    <row r="6" spans="1:35">
      <c r="A6" s="1">
        <v>39538</v>
      </c>
      <c r="B6">
        <v>-4.3863888167627797E-2</v>
      </c>
      <c r="C6">
        <v>-9.6951178873982903E-4</v>
      </c>
      <c r="D6">
        <v>-0.29643595459004601</v>
      </c>
      <c r="E6">
        <v>5.9613668139668597E-4</v>
      </c>
      <c r="F6" s="24" t="s">
        <v>862</v>
      </c>
      <c r="G6">
        <v>-9.5791932137390096E-2</v>
      </c>
      <c r="H6" s="24" t="s">
        <v>863</v>
      </c>
      <c r="I6" s="24" t="s">
        <v>864</v>
      </c>
      <c r="J6">
        <v>-1.17731500984504</v>
      </c>
      <c r="K6">
        <v>3.9678176944635199E-2</v>
      </c>
      <c r="L6">
        <v>-7.5259411588035605E-2</v>
      </c>
      <c r="M6">
        <v>0</v>
      </c>
      <c r="N6">
        <v>0</v>
      </c>
      <c r="O6" s="24">
        <v>0.76126939359995005</v>
      </c>
      <c r="P6">
        <v>0</v>
      </c>
      <c r="Q6" s="24">
        <v>0.23824572084474299</v>
      </c>
      <c r="R6">
        <v>0</v>
      </c>
      <c r="S6">
        <v>-0.41980046137055599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-0.27165429909078398</v>
      </c>
      <c r="AF6">
        <v>-0.53462025080937003</v>
      </c>
      <c r="AG6">
        <v>2.0234398769462199</v>
      </c>
      <c r="AH6">
        <f t="shared" si="0"/>
        <v>1.4888196261368498</v>
      </c>
      <c r="AI6">
        <f t="shared" si="1"/>
        <v>1.4888196261368498</v>
      </c>
    </row>
    <row r="7" spans="1:35">
      <c r="A7" s="1">
        <v>39629</v>
      </c>
      <c r="B7">
        <v>-4.5564202374148703E-2</v>
      </c>
      <c r="C7">
        <v>-9.5399342523450005E-4</v>
      </c>
      <c r="D7">
        <v>-0.29871009270923099</v>
      </c>
      <c r="E7">
        <v>-7.2812947785605398E-4</v>
      </c>
      <c r="F7" s="24" t="s">
        <v>865</v>
      </c>
      <c r="G7">
        <v>-9.6279284711464602E-2</v>
      </c>
      <c r="H7" s="24" t="s">
        <v>866</v>
      </c>
      <c r="I7" s="24" t="s">
        <v>867</v>
      </c>
      <c r="J7">
        <v>-1.2837054226539</v>
      </c>
      <c r="K7">
        <v>4.4084016791323601E-2</v>
      </c>
      <c r="L7">
        <v>-6.5578552166489695E-2</v>
      </c>
      <c r="M7">
        <v>0</v>
      </c>
      <c r="N7">
        <v>0</v>
      </c>
      <c r="O7">
        <v>0.78379269335000501</v>
      </c>
      <c r="P7">
        <v>0</v>
      </c>
      <c r="Q7" s="24">
        <v>0.30558015632260399</v>
      </c>
      <c r="R7">
        <v>0</v>
      </c>
      <c r="S7" s="24">
        <v>0.20014433924997399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-0.26899676030977998</v>
      </c>
      <c r="AF7">
        <v>-7.15012947998028E-2</v>
      </c>
      <c r="AG7">
        <v>2.0234398769462199</v>
      </c>
      <c r="AH7">
        <f t="shared" si="0"/>
        <v>1.951938582146417</v>
      </c>
      <c r="AI7">
        <f t="shared" si="1"/>
        <v>1.951938582146417</v>
      </c>
    </row>
    <row r="8" spans="1:35">
      <c r="A8" s="1">
        <v>39721</v>
      </c>
      <c r="B8">
        <v>-3.8274435696894399E-2</v>
      </c>
      <c r="C8">
        <v>-5.95866813490886E-4</v>
      </c>
      <c r="D8">
        <v>-0.333198592161976</v>
      </c>
      <c r="E8">
        <v>-1.9875725648210701E-3</v>
      </c>
      <c r="F8" s="24" t="s">
        <v>868</v>
      </c>
      <c r="G8">
        <v>-0.10262775199398801</v>
      </c>
      <c r="H8" s="24" t="s">
        <v>869</v>
      </c>
      <c r="I8" s="24" t="s">
        <v>870</v>
      </c>
      <c r="J8">
        <v>-1.3108127644595999</v>
      </c>
      <c r="K8">
        <v>3.7305860086012103E-2</v>
      </c>
      <c r="L8">
        <v>-5.7334941459830001E-2</v>
      </c>
      <c r="M8">
        <v>0</v>
      </c>
      <c r="N8">
        <v>0</v>
      </c>
      <c r="O8" s="24">
        <v>0.76476146791024602</v>
      </c>
      <c r="P8">
        <v>0</v>
      </c>
      <c r="Q8" s="24">
        <v>0.36958955443997499</v>
      </c>
      <c r="R8">
        <v>0</v>
      </c>
      <c r="S8" s="24">
        <v>0.94107403568366399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-0.26636223427247602</v>
      </c>
      <c r="AF8" s="24">
        <v>1.0243038321048299</v>
      </c>
      <c r="AG8">
        <v>2.0234398769462199</v>
      </c>
      <c r="AH8">
        <f t="shared" si="0"/>
        <v>3.0477437090510495</v>
      </c>
      <c r="AI8">
        <f t="shared" si="1"/>
        <v>3.0477437090510495</v>
      </c>
    </row>
    <row r="9" spans="1:35">
      <c r="A9" s="1">
        <v>39813</v>
      </c>
      <c r="B9">
        <v>-1.98223737411518E-2</v>
      </c>
      <c r="C9">
        <v>4.0984837630375599E-4</v>
      </c>
      <c r="D9">
        <v>-0.52521136819910696</v>
      </c>
      <c r="E9">
        <v>-3.1110566658720802E-3</v>
      </c>
      <c r="F9" s="24" t="s">
        <v>871</v>
      </c>
      <c r="G9">
        <v>-0.148917075850096</v>
      </c>
      <c r="H9" s="24" t="s">
        <v>872</v>
      </c>
      <c r="I9">
        <v>-1.2268068013601501</v>
      </c>
      <c r="J9">
        <v>-1.23496516958068</v>
      </c>
      <c r="K9" s="24">
        <v>2.8452427478775601E-2</v>
      </c>
      <c r="L9">
        <v>-2.05331667918584E-2</v>
      </c>
      <c r="M9">
        <v>0</v>
      </c>
      <c r="N9">
        <v>0</v>
      </c>
      <c r="O9" s="24">
        <v>0.82491404048710104</v>
      </c>
      <c r="P9">
        <v>0</v>
      </c>
      <c r="Q9" s="24">
        <v>0.59577890478081896</v>
      </c>
      <c r="R9">
        <v>0</v>
      </c>
      <c r="S9" s="24">
        <v>0.42701206599859898</v>
      </c>
      <c r="T9">
        <v>0</v>
      </c>
      <c r="U9">
        <v>0</v>
      </c>
      <c r="V9">
        <v>0</v>
      </c>
      <c r="W9">
        <v>0</v>
      </c>
      <c r="X9">
        <v>0</v>
      </c>
      <c r="Y9">
        <v>-4.8487101582006496E-3</v>
      </c>
      <c r="Z9">
        <v>-3.38501969615601E-3</v>
      </c>
      <c r="AA9">
        <v>-8.8330922503043697E-4</v>
      </c>
      <c r="AB9">
        <v>-2.2964640477018901E-4</v>
      </c>
      <c r="AC9">
        <v>-1.49891640066623E-4</v>
      </c>
      <c r="AD9">
        <v>-3.4076113941683401E-4</v>
      </c>
      <c r="AE9">
        <v>-0.26375062471913902</v>
      </c>
      <c r="AF9">
        <v>-1.0515811665315</v>
      </c>
      <c r="AG9">
        <v>2.0234398769462199</v>
      </c>
      <c r="AH9">
        <f t="shared" si="0"/>
        <v>0.97185871041471983</v>
      </c>
      <c r="AI9">
        <f t="shared" si="1"/>
        <v>0.98169604867836058</v>
      </c>
    </row>
    <row r="10" spans="1:35">
      <c r="A10" s="1">
        <v>39903</v>
      </c>
      <c r="B10">
        <v>-9.2431642388590696E-3</v>
      </c>
      <c r="C10">
        <v>1.58315220453175E-3</v>
      </c>
      <c r="D10">
        <v>-0.49984026150484601</v>
      </c>
      <c r="E10">
        <v>-2.5773909114845599E-3</v>
      </c>
      <c r="F10" s="24" t="s">
        <v>873</v>
      </c>
      <c r="G10">
        <v>-0.106308432305457</v>
      </c>
      <c r="H10" s="24" t="s">
        <v>874</v>
      </c>
      <c r="I10">
        <v>-0.86672149632456197</v>
      </c>
      <c r="J10">
        <v>-1.71972518800693</v>
      </c>
      <c r="K10" s="24">
        <v>1.62831781231664E-2</v>
      </c>
      <c r="L10" s="24">
        <v>1.50996448371021E-2</v>
      </c>
      <c r="M10">
        <v>0</v>
      </c>
      <c r="N10">
        <v>0</v>
      </c>
      <c r="O10" s="24">
        <v>0.90554825421724705</v>
      </c>
      <c r="P10">
        <v>0</v>
      </c>
      <c r="Q10" s="24">
        <v>0.651990184112749</v>
      </c>
      <c r="R10">
        <v>0</v>
      </c>
      <c r="S10">
        <v>-0.92662267454949299</v>
      </c>
      <c r="T10">
        <v>0</v>
      </c>
      <c r="U10">
        <v>0</v>
      </c>
      <c r="V10">
        <v>0</v>
      </c>
      <c r="W10">
        <v>0</v>
      </c>
      <c r="X10">
        <v>0</v>
      </c>
      <c r="Y10">
        <v>-7.9323256158336797E-3</v>
      </c>
      <c r="Z10">
        <v>-6.3234713741810999E-3</v>
      </c>
      <c r="AA10">
        <v>-3.2430392255533499E-3</v>
      </c>
      <c r="AB10">
        <v>-5.3175182896936202E-4</v>
      </c>
      <c r="AC10">
        <v>-1.2477987922032601E-3</v>
      </c>
      <c r="AD10">
        <v>-2.7773663748065199E-3</v>
      </c>
      <c r="AE10">
        <v>-0.261161832048872</v>
      </c>
      <c r="AF10">
        <v>-2.3390463852269998</v>
      </c>
      <c r="AG10">
        <v>2.0234398769462199</v>
      </c>
      <c r="AH10">
        <f t="shared" si="0"/>
        <v>-0.31560650828077996</v>
      </c>
      <c r="AI10">
        <f t="shared" si="1"/>
        <v>-0.29355075506923267</v>
      </c>
    </row>
    <row r="11" spans="1:35">
      <c r="A11" s="1">
        <v>39994</v>
      </c>
      <c r="B11">
        <v>-1.7055839127255699E-3</v>
      </c>
      <c r="C11">
        <v>2.7645836880862899E-3</v>
      </c>
      <c r="D11">
        <v>-0.43206593522471198</v>
      </c>
      <c r="E11">
        <v>-1.06735930430756E-3</v>
      </c>
      <c r="F11" s="24" t="s">
        <v>875</v>
      </c>
      <c r="G11">
        <v>-7.8257788863644803E-2</v>
      </c>
      <c r="H11" s="24" t="s">
        <v>876</v>
      </c>
      <c r="I11">
        <v>-0.46919752015710497</v>
      </c>
      <c r="J11">
        <v>-1.4302582875297201</v>
      </c>
      <c r="K11" s="24">
        <v>1.02792581400779E-2</v>
      </c>
      <c r="L11">
        <v>1.10020928532961E-2</v>
      </c>
      <c r="M11">
        <v>0</v>
      </c>
      <c r="N11">
        <v>0</v>
      </c>
      <c r="O11" s="24">
        <v>0.826797678962787</v>
      </c>
      <c r="P11">
        <v>0</v>
      </c>
      <c r="Q11">
        <v>0.56402463820475202</v>
      </c>
      <c r="R11">
        <v>0</v>
      </c>
      <c r="S11">
        <v>-1.75847883795478</v>
      </c>
      <c r="T11">
        <v>0</v>
      </c>
      <c r="U11">
        <v>0</v>
      </c>
      <c r="V11">
        <v>0</v>
      </c>
      <c r="W11">
        <v>0</v>
      </c>
      <c r="X11">
        <v>0</v>
      </c>
      <c r="Y11">
        <v>-8.0348703978771994E-3</v>
      </c>
      <c r="Z11">
        <v>-6.7132131092217896E-3</v>
      </c>
      <c r="AA11">
        <v>-5.5821385272047898E-3</v>
      </c>
      <c r="AB11">
        <v>-2.5203585927169301E-3</v>
      </c>
      <c r="AC11">
        <v>-1.3048455904773801E-3</v>
      </c>
      <c r="AD11">
        <v>-6.9315515961898503E-3</v>
      </c>
      <c r="AE11">
        <v>-0.25859575348091601</v>
      </c>
      <c r="AF11">
        <v>-2.68587204512639</v>
      </c>
      <c r="AG11">
        <v>2.0234398769462199</v>
      </c>
      <c r="AH11">
        <f t="shared" si="0"/>
        <v>-0.66243216818017014</v>
      </c>
      <c r="AI11">
        <f t="shared" si="1"/>
        <v>-0.63134519036648218</v>
      </c>
    </row>
    <row r="12" spans="1:35">
      <c r="A12" s="1">
        <v>40086</v>
      </c>
      <c r="B12">
        <v>-9.2170509062627897E-3</v>
      </c>
      <c r="C12">
        <v>3.4026929954800102E-3</v>
      </c>
      <c r="D12">
        <v>-0.35496823390556098</v>
      </c>
      <c r="E12">
        <v>9.8504890688744197E-4</v>
      </c>
      <c r="F12" s="24" t="s">
        <v>877</v>
      </c>
      <c r="G12">
        <v>-7.6626801318258001E-3</v>
      </c>
      <c r="H12" s="24" t="s">
        <v>878</v>
      </c>
      <c r="I12">
        <v>-0.34226991142459701</v>
      </c>
      <c r="J12">
        <v>-1.2495400475004499</v>
      </c>
      <c r="K12" s="24">
        <v>1.11610506787318E-2</v>
      </c>
      <c r="L12">
        <v>-1.34109288705275E-2</v>
      </c>
      <c r="M12">
        <v>0</v>
      </c>
      <c r="N12">
        <v>0</v>
      </c>
      <c r="O12" s="24">
        <v>0.60908737136737801</v>
      </c>
      <c r="P12">
        <v>0</v>
      </c>
      <c r="Q12" s="24">
        <v>0.60178940293744698</v>
      </c>
      <c r="R12">
        <v>0</v>
      </c>
      <c r="S12">
        <v>-0.77455306385731904</v>
      </c>
      <c r="T12">
        <v>0</v>
      </c>
      <c r="U12">
        <v>0</v>
      </c>
      <c r="V12">
        <v>0</v>
      </c>
      <c r="W12">
        <v>0</v>
      </c>
      <c r="X12">
        <v>0</v>
      </c>
      <c r="Y12">
        <v>-4.59272007526934E-3</v>
      </c>
      <c r="Z12">
        <v>-4.2188067494341999E-3</v>
      </c>
      <c r="AA12">
        <v>-3.8507310667457101E-3</v>
      </c>
      <c r="AB12">
        <v>-2.19441044408963E-3</v>
      </c>
      <c r="AC12">
        <v>-7.2933069036329402E-4</v>
      </c>
      <c r="AD12">
        <v>-1.0791879892724199E-2</v>
      </c>
      <c r="AE12">
        <v>-0.25605228321081602</v>
      </c>
      <c r="AF12">
        <v>-1.5474580130840001</v>
      </c>
      <c r="AG12">
        <v>2.0234398769462199</v>
      </c>
      <c r="AH12">
        <f t="shared" si="0"/>
        <v>0.47598186386221975</v>
      </c>
      <c r="AI12">
        <f t="shared" si="1"/>
        <v>0.50235974278084616</v>
      </c>
    </row>
    <row r="13" spans="1:35">
      <c r="A13" s="1">
        <v>40178</v>
      </c>
      <c r="B13">
        <v>-4.2928252738993998E-3</v>
      </c>
      <c r="C13">
        <v>3.9297117306436001E-3</v>
      </c>
      <c r="D13">
        <v>-0.31274865629403698</v>
      </c>
      <c r="E13">
        <v>2.6182224084791901E-3</v>
      </c>
      <c r="F13">
        <v>0.16250627736127399</v>
      </c>
      <c r="G13">
        <v>1.4023995812095701E-2</v>
      </c>
      <c r="H13">
        <v>-5.0718513217462499E-2</v>
      </c>
      <c r="I13" s="24" t="s">
        <v>879</v>
      </c>
      <c r="J13">
        <v>-1.17443652044917</v>
      </c>
      <c r="K13">
        <v>4.5709105974456304E-3</v>
      </c>
      <c r="L13">
        <v>-3.4802618527818199E-2</v>
      </c>
      <c r="M13">
        <v>0</v>
      </c>
      <c r="N13">
        <v>0</v>
      </c>
      <c r="O13" s="24">
        <v>0.415116077220334</v>
      </c>
      <c r="P13">
        <v>0</v>
      </c>
      <c r="Q13" s="24">
        <v>0.518636918818149</v>
      </c>
      <c r="R13">
        <v>0</v>
      </c>
      <c r="S13">
        <v>-0.56978790261765699</v>
      </c>
      <c r="T13">
        <v>0</v>
      </c>
      <c r="U13">
        <v>0</v>
      </c>
      <c r="V13">
        <v>0</v>
      </c>
      <c r="W13">
        <v>0</v>
      </c>
      <c r="X13">
        <v>0</v>
      </c>
      <c r="Y13">
        <v>-3.9556527882900197E-3</v>
      </c>
      <c r="Z13">
        <v>-3.30571988164107E-3</v>
      </c>
      <c r="AA13">
        <v>-4.7909624782516104E-3</v>
      </c>
      <c r="AB13">
        <v>-2.1844599428222302E-3</v>
      </c>
      <c r="AC13">
        <v>-9.3787633699271501E-4</v>
      </c>
      <c r="AD13">
        <v>-1.50100798855801E-2</v>
      </c>
      <c r="AE13">
        <v>-0.25353131256113898</v>
      </c>
      <c r="AF13">
        <v>-0.75189897291494301</v>
      </c>
      <c r="AG13">
        <v>2.0234398769462199</v>
      </c>
      <c r="AH13">
        <f t="shared" si="0"/>
        <v>1.2715409040312768</v>
      </c>
      <c r="AI13">
        <f t="shared" si="1"/>
        <v>1.3017256553448546</v>
      </c>
    </row>
    <row r="14" spans="1:35">
      <c r="A14" s="1">
        <v>40268</v>
      </c>
      <c r="B14">
        <v>-4.5653943702372796E-3</v>
      </c>
      <c r="C14">
        <v>4.1103120977714598E-3</v>
      </c>
      <c r="D14">
        <v>-0.274696524697781</v>
      </c>
      <c r="E14">
        <v>4.3349844581763702E-3</v>
      </c>
      <c r="F14" s="24" t="s">
        <v>880</v>
      </c>
      <c r="G14">
        <v>7.5240866201720102E-2</v>
      </c>
      <c r="H14">
        <v>-0.10164893049267</v>
      </c>
      <c r="I14" s="24" t="s">
        <v>881</v>
      </c>
      <c r="J14">
        <v>-1.41553692362664</v>
      </c>
      <c r="K14">
        <v>3.1256094188636301E-3</v>
      </c>
      <c r="L14">
        <v>-2.8992396999027999E-2</v>
      </c>
      <c r="M14">
        <v>0</v>
      </c>
      <c r="N14">
        <v>0</v>
      </c>
      <c r="O14" s="24">
        <v>0.37796854147444903</v>
      </c>
      <c r="P14">
        <v>0</v>
      </c>
      <c r="Q14" s="24">
        <v>0.709521032223281</v>
      </c>
      <c r="R14">
        <v>0</v>
      </c>
      <c r="S14">
        <v>-0.21228642851176499</v>
      </c>
      <c r="T14">
        <v>0</v>
      </c>
      <c r="U14">
        <v>0</v>
      </c>
      <c r="V14">
        <v>0</v>
      </c>
      <c r="W14">
        <v>0</v>
      </c>
      <c r="X14">
        <v>0</v>
      </c>
      <c r="Y14">
        <v>-2.6268875439661101E-3</v>
      </c>
      <c r="Z14">
        <v>-1.1853741386347301E-3</v>
      </c>
      <c r="AA14">
        <v>-2.7375649924166099E-3</v>
      </c>
      <c r="AB14">
        <v>-9.4288138825504499E-4</v>
      </c>
      <c r="AC14">
        <v>4.4586031133775301E-4</v>
      </c>
      <c r="AD14">
        <v>-1.91066951013452E-2</v>
      </c>
      <c r="AE14">
        <v>-0.251032730127631</v>
      </c>
      <c r="AF14">
        <v>-0.86958607609528504</v>
      </c>
      <c r="AG14">
        <v>2.0234398769462199</v>
      </c>
      <c r="AH14">
        <f t="shared" si="0"/>
        <v>1.1538538008509347</v>
      </c>
      <c r="AI14">
        <f t="shared" si="1"/>
        <v>1.1800073437042147</v>
      </c>
    </row>
    <row r="15" spans="1:35">
      <c r="A15" s="1">
        <v>40359</v>
      </c>
      <c r="B15">
        <v>-4.9286489116839799E-3</v>
      </c>
      <c r="C15">
        <v>3.8186665427542002E-3</v>
      </c>
      <c r="D15">
        <v>-0.314321531825412</v>
      </c>
      <c r="E15">
        <v>6.29645737943995E-3</v>
      </c>
      <c r="F15" s="24" t="s">
        <v>882</v>
      </c>
      <c r="G15">
        <v>9.56331851297509E-2</v>
      </c>
      <c r="H15">
        <v>-0.11169417381919899</v>
      </c>
      <c r="I15">
        <v>-2.7963427058530499E-2</v>
      </c>
      <c r="J15">
        <v>-1.4024512422888</v>
      </c>
      <c r="K15">
        <v>7.5279120731686E-3</v>
      </c>
      <c r="L15">
        <v>-4.14617802949157E-2</v>
      </c>
      <c r="M15">
        <v>0</v>
      </c>
      <c r="N15">
        <v>0</v>
      </c>
      <c r="O15" s="24">
        <v>0.239494425035879</v>
      </c>
      <c r="P15">
        <v>0</v>
      </c>
      <c r="Q15" s="24">
        <v>0.97200098625216302</v>
      </c>
      <c r="R15">
        <v>0</v>
      </c>
      <c r="S15" s="24">
        <v>0.741949198750813</v>
      </c>
      <c r="T15">
        <v>0</v>
      </c>
      <c r="U15">
        <v>0</v>
      </c>
      <c r="V15">
        <v>0</v>
      </c>
      <c r="W15">
        <v>0</v>
      </c>
      <c r="X15">
        <v>0</v>
      </c>
      <c r="Y15">
        <v>9.3272316723513795E-4</v>
      </c>
      <c r="Z15">
        <v>1.926065685387E-3</v>
      </c>
      <c r="AA15">
        <v>1.80053318579176E-3</v>
      </c>
      <c r="AB15">
        <v>3.2508320266577601E-3</v>
      </c>
      <c r="AC15">
        <v>5.7704093497923303E-3</v>
      </c>
      <c r="AD15">
        <v>-1.94731466255815E-2</v>
      </c>
      <c r="AE15">
        <v>-0.24855642192039801</v>
      </c>
      <c r="AF15">
        <v>-5.4805652760370097E-2</v>
      </c>
      <c r="AG15">
        <v>2.0234398769462199</v>
      </c>
      <c r="AH15">
        <f t="shared" si="0"/>
        <v>1.9686342241858497</v>
      </c>
      <c r="AI15">
        <f t="shared" si="1"/>
        <v>1.9744268073965672</v>
      </c>
    </row>
    <row r="16" spans="1:35">
      <c r="A16" s="1">
        <v>40451</v>
      </c>
      <c r="B16">
        <v>-6.5450678411460496E-4</v>
      </c>
      <c r="C16">
        <v>3.4803387864545902E-3</v>
      </c>
      <c r="D16">
        <v>-0.34215991626602699</v>
      </c>
      <c r="E16">
        <v>7.8752678585258806E-3</v>
      </c>
      <c r="F16" s="24" t="s">
        <v>883</v>
      </c>
      <c r="G16" s="24" t="s">
        <v>884</v>
      </c>
      <c r="H16">
        <v>-0.17641502938600101</v>
      </c>
      <c r="I16">
        <v>-0.27972026391752602</v>
      </c>
      <c r="J16">
        <v>-1.3906489200577199</v>
      </c>
      <c r="K16">
        <v>7.06954212872368E-3</v>
      </c>
      <c r="L16">
        <v>-2.3839638163924901E-2</v>
      </c>
      <c r="M16">
        <v>0</v>
      </c>
      <c r="N16">
        <v>0</v>
      </c>
      <c r="O16" s="24">
        <v>0.22070423538798001</v>
      </c>
      <c r="P16">
        <v>0</v>
      </c>
      <c r="Q16" s="24">
        <v>0.94974845072710501</v>
      </c>
      <c r="R16">
        <v>0</v>
      </c>
      <c r="S16" s="24">
        <v>0.33702384111207101</v>
      </c>
      <c r="T16">
        <v>0</v>
      </c>
      <c r="U16">
        <v>0</v>
      </c>
      <c r="V16">
        <v>0</v>
      </c>
      <c r="W16">
        <v>0</v>
      </c>
      <c r="X16">
        <v>0</v>
      </c>
      <c r="Y16">
        <v>7.4999749852810895E-4</v>
      </c>
      <c r="Z16">
        <v>2.0536177296026602E-3</v>
      </c>
      <c r="AA16">
        <v>2.85612703490034E-3</v>
      </c>
      <c r="AB16">
        <v>3.5243328382117398E-3</v>
      </c>
      <c r="AC16">
        <v>7.9300524194581001E-3</v>
      </c>
      <c r="AD16">
        <v>-1.7986625645316501E-2</v>
      </c>
      <c r="AE16">
        <v>-0.24610227150019201</v>
      </c>
      <c r="AF16">
        <v>-0.80184685573449999</v>
      </c>
      <c r="AG16">
        <v>2.0234398769462199</v>
      </c>
      <c r="AH16">
        <f t="shared" si="0"/>
        <v>1.2215930212117199</v>
      </c>
      <c r="AI16">
        <f t="shared" si="1"/>
        <v>1.2224655193363354</v>
      </c>
    </row>
    <row r="17" spans="1:35">
      <c r="A17" s="1">
        <v>40543</v>
      </c>
      <c r="B17">
        <v>-1.18328209294582E-2</v>
      </c>
      <c r="C17">
        <v>3.1465125730267799E-3</v>
      </c>
      <c r="D17">
        <v>-0.34137404864541498</v>
      </c>
      <c r="E17">
        <v>8.9876302850511094E-3</v>
      </c>
      <c r="F17">
        <v>2.05372416536286E-2</v>
      </c>
      <c r="G17" s="24" t="s">
        <v>885</v>
      </c>
      <c r="H17">
        <v>-0.216312093991122</v>
      </c>
      <c r="I17" s="24" t="s">
        <v>886</v>
      </c>
      <c r="J17">
        <v>-1.4370283803233399</v>
      </c>
      <c r="K17">
        <v>6.3744559461342797E-3</v>
      </c>
      <c r="L17">
        <v>-3.3350937653286998E-2</v>
      </c>
      <c r="M17">
        <v>0</v>
      </c>
      <c r="N17">
        <v>0</v>
      </c>
      <c r="O17" s="24">
        <v>0.17318694552472799</v>
      </c>
      <c r="P17">
        <v>0</v>
      </c>
      <c r="Q17">
        <v>0.91626508284277097</v>
      </c>
      <c r="R17">
        <v>0</v>
      </c>
      <c r="S17" s="24">
        <v>0.87847464600554404</v>
      </c>
      <c r="T17">
        <v>0</v>
      </c>
      <c r="U17">
        <v>0</v>
      </c>
      <c r="V17">
        <v>0</v>
      </c>
      <c r="W17">
        <v>0</v>
      </c>
      <c r="X17">
        <v>0</v>
      </c>
      <c r="Y17">
        <v>8.0802248785261099E-4</v>
      </c>
      <c r="Z17">
        <v>1.9635096887515801E-3</v>
      </c>
      <c r="AA17">
        <v>2.8718361873902799E-3</v>
      </c>
      <c r="AB17">
        <v>3.1859404182155099E-3</v>
      </c>
      <c r="AC17">
        <v>6.6146330163219203E-3</v>
      </c>
      <c r="AD17">
        <v>-1.7779684189467199E-2</v>
      </c>
      <c r="AE17">
        <v>-0.24367016011072001</v>
      </c>
      <c r="AF17" s="24">
        <v>0.31904725793832001</v>
      </c>
      <c r="AG17">
        <v>2.0234398769462199</v>
      </c>
      <c r="AH17">
        <f t="shared" si="0"/>
        <v>2.3424871348845397</v>
      </c>
      <c r="AI17">
        <f t="shared" si="1"/>
        <v>2.3448228772754751</v>
      </c>
    </row>
    <row r="18" spans="1:35">
      <c r="A18" s="1">
        <v>40633</v>
      </c>
      <c r="B18">
        <v>-2.3323334388747299E-2</v>
      </c>
      <c r="C18">
        <v>2.8459585067475098E-3</v>
      </c>
      <c r="D18">
        <v>-0.29088778082111399</v>
      </c>
      <c r="E18">
        <v>9.2307371145183802E-3</v>
      </c>
      <c r="F18" s="24" t="s">
        <v>887</v>
      </c>
      <c r="G18" s="24" t="s">
        <v>888</v>
      </c>
      <c r="H18">
        <v>-0.17311384367700799</v>
      </c>
      <c r="I18" s="24" t="s">
        <v>889</v>
      </c>
      <c r="J18">
        <v>-1.2346791838920701</v>
      </c>
      <c r="K18">
        <v>8.8652404469202698E-3</v>
      </c>
      <c r="L18">
        <v>-2.4858958643170202E-2</v>
      </c>
      <c r="M18">
        <v>0</v>
      </c>
      <c r="N18">
        <v>0</v>
      </c>
      <c r="O18" s="24">
        <v>0.14068791713592799</v>
      </c>
      <c r="P18">
        <v>0</v>
      </c>
      <c r="Q18" s="24">
        <v>0.80005384827992398</v>
      </c>
      <c r="R18">
        <v>0</v>
      </c>
      <c r="S18" s="24">
        <v>0.443140817354503</v>
      </c>
      <c r="T18">
        <v>0</v>
      </c>
      <c r="U18">
        <v>0</v>
      </c>
      <c r="V18">
        <v>0</v>
      </c>
      <c r="W18">
        <v>0</v>
      </c>
      <c r="X18">
        <v>0</v>
      </c>
      <c r="Y18">
        <v>2.10377705811559E-4</v>
      </c>
      <c r="Z18">
        <v>1.1273196646843699E-3</v>
      </c>
      <c r="AA18">
        <v>1.1993799635456801E-3</v>
      </c>
      <c r="AB18">
        <v>1.53848259087929E-3</v>
      </c>
      <c r="AC18">
        <v>5.8556675586851599E-3</v>
      </c>
      <c r="AD18">
        <v>-1.9586325842846301E-2</v>
      </c>
      <c r="AE18">
        <v>-0.24125996680607301</v>
      </c>
      <c r="AF18">
        <v>3.9659980565720503E-2</v>
      </c>
      <c r="AG18">
        <v>2.0234398769462199</v>
      </c>
      <c r="AH18">
        <f t="shared" si="0"/>
        <v>2.0630998575119404</v>
      </c>
      <c r="AI18">
        <f t="shared" si="1"/>
        <v>2.0727549558711806</v>
      </c>
    </row>
    <row r="19" spans="1:35">
      <c r="A19" s="1">
        <v>40724</v>
      </c>
      <c r="B19">
        <v>-2.83492166961774E-2</v>
      </c>
      <c r="C19">
        <v>2.469899773061E-3</v>
      </c>
      <c r="D19">
        <v>-0.32691111424937302</v>
      </c>
      <c r="E19">
        <v>9.7203698866232795E-3</v>
      </c>
      <c r="F19">
        <v>-1.35773825021501E-2</v>
      </c>
      <c r="G19" s="24" t="s">
        <v>890</v>
      </c>
      <c r="H19">
        <v>-0.195764568405254</v>
      </c>
      <c r="I19" s="24" t="s">
        <v>891</v>
      </c>
      <c r="J19">
        <v>-1.4308770162467299</v>
      </c>
      <c r="K19" s="24">
        <v>1.0043966473816101E-2</v>
      </c>
      <c r="L19">
        <v>-3.99667212657717E-2</v>
      </c>
      <c r="M19">
        <v>0</v>
      </c>
      <c r="N19">
        <v>0</v>
      </c>
      <c r="O19">
        <v>9.9372852051882093E-2</v>
      </c>
      <c r="P19">
        <v>0</v>
      </c>
      <c r="Q19" s="24">
        <v>1.07509061943253</v>
      </c>
      <c r="R19">
        <v>0</v>
      </c>
      <c r="S19" s="24">
        <v>0.49611732952477</v>
      </c>
      <c r="T19">
        <v>0</v>
      </c>
      <c r="U19">
        <v>0</v>
      </c>
      <c r="V19">
        <v>0</v>
      </c>
      <c r="W19">
        <v>0</v>
      </c>
      <c r="X19">
        <v>0</v>
      </c>
      <c r="Y19">
        <v>1.87014043200317E-3</v>
      </c>
      <c r="Z19">
        <v>2.55878241490759E-3</v>
      </c>
      <c r="AA19">
        <v>3.58865640956995E-3</v>
      </c>
      <c r="AB19">
        <v>2.80067816553764E-3</v>
      </c>
      <c r="AC19">
        <v>8.4908329705868299E-3</v>
      </c>
      <c r="AD19">
        <v>-2.0005323042559999E-2</v>
      </c>
      <c r="AE19">
        <v>-0.23887156857407199</v>
      </c>
      <c r="AF19">
        <v>0.64824529626898997</v>
      </c>
      <c r="AG19">
        <v>2.0234398769462199</v>
      </c>
      <c r="AH19">
        <f t="shared" si="0"/>
        <v>2.6716851732152098</v>
      </c>
      <c r="AI19">
        <f t="shared" si="1"/>
        <v>2.6723814058651647</v>
      </c>
    </row>
    <row r="20" spans="1:35">
      <c r="A20" s="1">
        <v>40816</v>
      </c>
      <c r="B20">
        <v>-4.1144487642907901E-2</v>
      </c>
      <c r="C20">
        <v>2.0305220293614901E-3</v>
      </c>
      <c r="D20">
        <v>-0.392748604165782</v>
      </c>
      <c r="E20">
        <v>1.01525005820279E-2</v>
      </c>
      <c r="F20">
        <v>-7.3564142134063801E-2</v>
      </c>
      <c r="G20" s="24" t="s">
        <v>892</v>
      </c>
      <c r="H20">
        <v>-0.181423431192062</v>
      </c>
      <c r="I20" s="24" t="s">
        <v>893</v>
      </c>
      <c r="J20">
        <v>-1.4789453972079201</v>
      </c>
      <c r="K20" s="24">
        <v>1.0604119717405601E-2</v>
      </c>
      <c r="L20">
        <v>-5.5352924141627201E-2</v>
      </c>
      <c r="M20">
        <v>0</v>
      </c>
      <c r="N20">
        <v>0</v>
      </c>
      <c r="O20" s="24">
        <v>3.6002885972607999E-2</v>
      </c>
      <c r="P20">
        <v>0</v>
      </c>
      <c r="Q20" s="24">
        <v>1.3218653842353301</v>
      </c>
      <c r="R20">
        <v>0</v>
      </c>
      <c r="S20" s="24">
        <v>0.52796491306239501</v>
      </c>
      <c r="T20">
        <v>0</v>
      </c>
      <c r="U20">
        <v>0</v>
      </c>
      <c r="V20">
        <v>0</v>
      </c>
      <c r="W20">
        <v>0</v>
      </c>
      <c r="X20">
        <v>0</v>
      </c>
      <c r="Y20">
        <v>3.1682172441316299E-3</v>
      </c>
      <c r="Z20">
        <v>4.1717830116638696E-3</v>
      </c>
      <c r="AA20">
        <v>5.6002918872755103E-3</v>
      </c>
      <c r="AB20">
        <v>4.75090931892907E-3</v>
      </c>
      <c r="AC20" s="24">
        <v>1.06067083492034E-2</v>
      </c>
      <c r="AD20">
        <v>-1.6931989651214299E-2</v>
      </c>
      <c r="AE20">
        <v>-0.23650484045542</v>
      </c>
      <c r="AF20" s="24">
        <v>0.40736161427161699</v>
      </c>
      <c r="AG20">
        <v>2.0234398769462199</v>
      </c>
      <c r="AH20">
        <f t="shared" si="0"/>
        <v>2.4308014912178368</v>
      </c>
      <c r="AI20">
        <f t="shared" si="1"/>
        <v>2.4194355710578477</v>
      </c>
    </row>
    <row r="21" spans="1:35">
      <c r="A21" s="1">
        <v>40908</v>
      </c>
      <c r="B21">
        <v>-4.1397859306246898E-2</v>
      </c>
      <c r="C21">
        <v>1.6751653751478899E-3</v>
      </c>
      <c r="D21">
        <v>-0.40850416269677597</v>
      </c>
      <c r="E21" s="24" t="s">
        <v>894</v>
      </c>
      <c r="F21">
        <v>-8.2078423122544597E-2</v>
      </c>
      <c r="G21" s="24" t="s">
        <v>895</v>
      </c>
      <c r="H21">
        <v>-0.19871573188188199</v>
      </c>
      <c r="I21" s="24" t="s">
        <v>896</v>
      </c>
      <c r="J21">
        <v>-1.80206084729217</v>
      </c>
      <c r="K21">
        <v>1.12992029293934E-2</v>
      </c>
      <c r="L21">
        <v>-4.8421940144172101E-2</v>
      </c>
      <c r="M21">
        <v>0</v>
      </c>
      <c r="N21">
        <v>0</v>
      </c>
      <c r="O21" s="24">
        <v>0.160864112215719</v>
      </c>
      <c r="P21">
        <v>0</v>
      </c>
      <c r="Q21" s="24">
        <v>1.5189600862294199</v>
      </c>
      <c r="R21">
        <v>0</v>
      </c>
      <c r="S21">
        <v>-1.0157043077685799</v>
      </c>
      <c r="T21">
        <v>0</v>
      </c>
      <c r="U21">
        <v>0</v>
      </c>
      <c r="V21">
        <v>0</v>
      </c>
      <c r="W21">
        <v>0</v>
      </c>
      <c r="X21">
        <v>0</v>
      </c>
      <c r="Y21">
        <v>2.7858453073070699E-3</v>
      </c>
      <c r="Z21">
        <v>3.5779827964654799E-3</v>
      </c>
      <c r="AA21">
        <v>5.0151561731714899E-3</v>
      </c>
      <c r="AB21">
        <v>5.4330456367379602E-3</v>
      </c>
      <c r="AC21">
        <v>8.7651691327295094E-3</v>
      </c>
      <c r="AD21">
        <v>-1.38036974316912E-2</v>
      </c>
      <c r="AE21">
        <v>-0.23415965565897201</v>
      </c>
      <c r="AF21">
        <v>-1.54804205013594</v>
      </c>
      <c r="AG21">
        <v>2.0234398769462199</v>
      </c>
      <c r="AH21">
        <f t="shared" si="0"/>
        <v>0.47539782681027987</v>
      </c>
      <c r="AI21">
        <f t="shared" si="1"/>
        <v>0.46362432519555957</v>
      </c>
    </row>
    <row r="22" spans="1:35">
      <c r="A22" s="1">
        <v>40999</v>
      </c>
      <c r="B22">
        <v>-4.0182372769270697E-2</v>
      </c>
      <c r="C22">
        <v>1.21554821725933E-3</v>
      </c>
      <c r="D22">
        <v>-0.40617515413670002</v>
      </c>
      <c r="E22" s="24" t="s">
        <v>897</v>
      </c>
      <c r="F22">
        <v>-0.102876131787366</v>
      </c>
      <c r="G22" s="24" t="s">
        <v>898</v>
      </c>
      <c r="H22">
        <v>-0.26731633771055402</v>
      </c>
      <c r="I22" s="24" t="s">
        <v>899</v>
      </c>
      <c r="J22">
        <v>-1.59296081265349</v>
      </c>
      <c r="K22" s="24">
        <v>1.56343279341664E-2</v>
      </c>
      <c r="L22">
        <v>-5.18754169576141E-2</v>
      </c>
      <c r="M22">
        <v>0</v>
      </c>
      <c r="N22">
        <v>0</v>
      </c>
      <c r="O22">
        <v>9.4257687785792493E-2</v>
      </c>
      <c r="P22">
        <v>0</v>
      </c>
      <c r="Q22" s="24">
        <v>1.32388515394843</v>
      </c>
      <c r="R22">
        <v>0</v>
      </c>
      <c r="S22" s="24">
        <v>0.22715006301317001</v>
      </c>
      <c r="T22">
        <v>0</v>
      </c>
      <c r="U22">
        <v>0</v>
      </c>
      <c r="V22">
        <v>0</v>
      </c>
      <c r="W22">
        <v>0</v>
      </c>
      <c r="X22">
        <v>0</v>
      </c>
      <c r="Y22">
        <v>3.28585366007327E-3</v>
      </c>
      <c r="Z22">
        <v>3.6075907720700602E-3</v>
      </c>
      <c r="AA22">
        <v>3.6986242753389502E-3</v>
      </c>
      <c r="AB22">
        <v>6.5556896389429298E-3</v>
      </c>
      <c r="AC22">
        <v>6.3736528385760398E-3</v>
      </c>
      <c r="AD22">
        <v>-1.1058440701572299E-2</v>
      </c>
      <c r="AE22">
        <v>-0.23183588567315899</v>
      </c>
      <c r="AF22" s="24">
        <v>0.34552793322764003</v>
      </c>
      <c r="AG22">
        <v>2.0234398769462199</v>
      </c>
      <c r="AH22">
        <f t="shared" si="0"/>
        <v>2.36896781017386</v>
      </c>
      <c r="AI22">
        <f t="shared" si="1"/>
        <v>2.3565048396904311</v>
      </c>
    </row>
    <row r="23" spans="1:35">
      <c r="A23" s="1">
        <v>41090</v>
      </c>
      <c r="B23">
        <v>-4.2687982114486503E-2</v>
      </c>
      <c r="C23">
        <v>9.2759871122005601E-4</v>
      </c>
      <c r="D23">
        <v>-0.43158649324553899</v>
      </c>
      <c r="E23">
        <v>9.5969181627131306E-3</v>
      </c>
      <c r="F23">
        <v>-0.113303612484338</v>
      </c>
      <c r="G23" s="24" t="s">
        <v>900</v>
      </c>
      <c r="H23">
        <v>-0.27308878019073302</v>
      </c>
      <c r="I23" s="24" t="s">
        <v>901</v>
      </c>
      <c r="J23">
        <v>-1.52691372599339</v>
      </c>
      <c r="K23" s="24">
        <v>1.34998177311329E-2</v>
      </c>
      <c r="L23">
        <v>-5.41542671097405E-2</v>
      </c>
      <c r="M23">
        <v>0</v>
      </c>
      <c r="N23">
        <v>0</v>
      </c>
      <c r="O23" s="24">
        <v>0.12161021183425499</v>
      </c>
      <c r="P23">
        <v>0</v>
      </c>
      <c r="Q23" s="24">
        <v>1.43432994666408</v>
      </c>
      <c r="R23">
        <v>0</v>
      </c>
      <c r="S23">
        <v>-4.16424082168576E-2</v>
      </c>
      <c r="T23">
        <v>0</v>
      </c>
      <c r="U23">
        <v>0</v>
      </c>
      <c r="V23">
        <v>0</v>
      </c>
      <c r="W23">
        <v>0</v>
      </c>
      <c r="X23">
        <v>0</v>
      </c>
      <c r="Y23">
        <v>1.75645204543162E-3</v>
      </c>
      <c r="Z23">
        <v>3.6784678626444701E-3</v>
      </c>
      <c r="AA23">
        <v>2.6565553980395498E-3</v>
      </c>
      <c r="AB23">
        <v>7.5108885177810301E-3</v>
      </c>
      <c r="AC23">
        <v>5.1944980177909203E-3</v>
      </c>
      <c r="AD23">
        <v>-1.0171480481102601E-2</v>
      </c>
      <c r="AE23">
        <v>-0.22953340037316</v>
      </c>
      <c r="AF23">
        <v>-0.36173887038088898</v>
      </c>
      <c r="AG23">
        <v>2.0234398769462199</v>
      </c>
      <c r="AH23">
        <f t="shared" si="0"/>
        <v>1.6617010065653308</v>
      </c>
      <c r="AI23">
        <f t="shared" si="1"/>
        <v>1.6510756252047458</v>
      </c>
    </row>
    <row r="24" spans="1:35">
      <c r="A24" s="1">
        <v>41182</v>
      </c>
      <c r="B24">
        <v>-4.6657329898191997E-2</v>
      </c>
      <c r="C24">
        <v>6.7521143709558997E-4</v>
      </c>
      <c r="D24">
        <v>-0.41210870213853601</v>
      </c>
      <c r="E24">
        <v>8.3652009083667808E-3</v>
      </c>
      <c r="F24">
        <v>-0.13140541894639499</v>
      </c>
      <c r="G24" s="24" t="s">
        <v>902</v>
      </c>
      <c r="H24">
        <v>-0.19641208225759099</v>
      </c>
      <c r="I24" s="24" t="s">
        <v>903</v>
      </c>
      <c r="J24">
        <v>-1.61538987029113</v>
      </c>
      <c r="K24" s="24">
        <v>1.36834829863596E-2</v>
      </c>
      <c r="L24">
        <v>-5.2718670115015E-2</v>
      </c>
      <c r="M24">
        <v>0</v>
      </c>
      <c r="N24">
        <v>0</v>
      </c>
      <c r="O24">
        <v>9.5619954749803698E-2</v>
      </c>
      <c r="P24">
        <v>0</v>
      </c>
      <c r="Q24" s="24">
        <v>1.4082037853771301</v>
      </c>
      <c r="R24">
        <v>0</v>
      </c>
      <c r="S24" s="24">
        <v>0.66505091838617802</v>
      </c>
      <c r="T24">
        <v>0</v>
      </c>
      <c r="U24">
        <v>0</v>
      </c>
      <c r="V24">
        <v>0</v>
      </c>
      <c r="W24">
        <v>0</v>
      </c>
      <c r="X24">
        <v>0</v>
      </c>
      <c r="Y24">
        <v>7.5410250790497403E-4</v>
      </c>
      <c r="Z24">
        <v>3.1056699239639901E-3</v>
      </c>
      <c r="AA24">
        <v>2.2943731192270802E-3</v>
      </c>
      <c r="AB24">
        <v>7.7964199889368696E-3</v>
      </c>
      <c r="AC24">
        <v>6.3001541994678299E-3</v>
      </c>
      <c r="AD24">
        <v>-7.9876285560720392E-3</v>
      </c>
      <c r="AE24">
        <v>-0.22725206812505</v>
      </c>
      <c r="AF24" s="24">
        <v>0.19045035538402999</v>
      </c>
      <c r="AG24">
        <v>2.0234398769462199</v>
      </c>
      <c r="AH24">
        <f t="shared" si="0"/>
        <v>2.2138902323302498</v>
      </c>
      <c r="AI24">
        <f t="shared" si="1"/>
        <v>2.2016271411468211</v>
      </c>
    </row>
    <row r="25" spans="1:35">
      <c r="A25" s="1">
        <v>41274</v>
      </c>
      <c r="B25">
        <v>-4.4352611261033702E-2</v>
      </c>
      <c r="C25">
        <v>3.1825953379360702E-4</v>
      </c>
      <c r="D25">
        <v>-0.41140732516227102</v>
      </c>
      <c r="E25">
        <v>7.6878018187675999E-3</v>
      </c>
      <c r="F25">
        <v>-0.14180861741876999</v>
      </c>
      <c r="G25" s="24" t="s">
        <v>904</v>
      </c>
      <c r="H25">
        <v>-0.20917982252179801</v>
      </c>
      <c r="I25" s="24" t="s">
        <v>905</v>
      </c>
      <c r="J25">
        <v>-1.29967889459748</v>
      </c>
      <c r="K25">
        <v>1.7280105348738101E-2</v>
      </c>
      <c r="L25">
        <v>-6.2592489376245203E-2</v>
      </c>
      <c r="M25">
        <v>0</v>
      </c>
      <c r="N25">
        <v>0</v>
      </c>
      <c r="O25">
        <v>6.8516177440080999E-3</v>
      </c>
      <c r="P25">
        <v>0</v>
      </c>
      <c r="Q25" s="24">
        <v>1.2661868595775301</v>
      </c>
      <c r="R25">
        <v>0</v>
      </c>
      <c r="S25" s="24">
        <v>0.463987545901556</v>
      </c>
      <c r="T25">
        <v>0</v>
      </c>
      <c r="U25">
        <v>0</v>
      </c>
      <c r="V25">
        <v>0</v>
      </c>
      <c r="W25">
        <v>0</v>
      </c>
      <c r="X25">
        <v>0</v>
      </c>
      <c r="Y25">
        <v>1.6586561877307501E-3</v>
      </c>
      <c r="Z25">
        <v>3.3519784746749398E-3</v>
      </c>
      <c r="AA25">
        <v>2.5075061027557402E-3</v>
      </c>
      <c r="AB25">
        <v>7.8807468934183299E-3</v>
      </c>
      <c r="AC25">
        <v>6.4424759383951901E-3</v>
      </c>
      <c r="AD25">
        <v>-6.8885155610654003E-3</v>
      </c>
      <c r="AE25">
        <v>-0.224991755886083</v>
      </c>
      <c r="AF25">
        <v>-4.4127785579828301E-3</v>
      </c>
      <c r="AG25">
        <v>2.0234398769462199</v>
      </c>
      <c r="AH25">
        <f t="shared" si="0"/>
        <v>2.019027098388237</v>
      </c>
      <c r="AI25">
        <f t="shared" si="1"/>
        <v>2.0040742503523274</v>
      </c>
    </row>
    <row r="26" spans="1:35">
      <c r="A26" s="1">
        <v>41364</v>
      </c>
      <c r="B26">
        <v>-5.0390282445278399E-2</v>
      </c>
      <c r="C26" s="16">
        <v>-2.43167512903319E-5</v>
      </c>
      <c r="D26">
        <v>-0.41186825272390098</v>
      </c>
      <c r="E26">
        <v>7.2421781897480299E-3</v>
      </c>
      <c r="F26">
        <v>-0.13077216437672401</v>
      </c>
      <c r="G26" s="24" t="s">
        <v>906</v>
      </c>
      <c r="H26">
        <v>-0.26055428994500301</v>
      </c>
      <c r="I26" s="24" t="s">
        <v>907</v>
      </c>
      <c r="J26">
        <v>-1.5371890212174799</v>
      </c>
      <c r="K26" s="24">
        <v>1.4487204861501899E-2</v>
      </c>
      <c r="L26">
        <v>-7.2908605168797699E-2</v>
      </c>
      <c r="M26">
        <v>0</v>
      </c>
      <c r="N26">
        <v>0</v>
      </c>
      <c r="O26">
        <v>3.9548157061752798E-2</v>
      </c>
      <c r="P26">
        <v>0</v>
      </c>
      <c r="Q26" s="24">
        <v>1.3604590365331</v>
      </c>
      <c r="R26">
        <v>0</v>
      </c>
      <c r="S26">
        <v>8.2457134148894405E-3</v>
      </c>
      <c r="T26">
        <v>0</v>
      </c>
      <c r="U26">
        <v>0</v>
      </c>
      <c r="V26">
        <v>0</v>
      </c>
      <c r="W26">
        <v>0</v>
      </c>
      <c r="X26">
        <v>0</v>
      </c>
      <c r="Y26">
        <v>2.2097829744494001E-3</v>
      </c>
      <c r="Z26">
        <v>2.77318356280975E-3</v>
      </c>
      <c r="AA26">
        <v>2.0333625586399502E-3</v>
      </c>
      <c r="AB26">
        <v>7.2175467783042102E-3</v>
      </c>
      <c r="AC26">
        <v>5.9307435013478101E-3</v>
      </c>
      <c r="AD26">
        <v>-4.9703692479030597E-3</v>
      </c>
      <c r="AE26">
        <v>-0.22275232930133401</v>
      </c>
      <c r="AF26">
        <v>-0.42476593892348802</v>
      </c>
      <c r="AG26">
        <v>2.0234398769462199</v>
      </c>
      <c r="AH26">
        <f t="shared" si="0"/>
        <v>1.5986739380227317</v>
      </c>
      <c r="AI26">
        <f t="shared" si="1"/>
        <v>1.5834796878950836</v>
      </c>
    </row>
    <row r="27" spans="1:35">
      <c r="A27" s="1">
        <v>41455</v>
      </c>
      <c r="B27">
        <v>-4.8459056038729902E-2</v>
      </c>
      <c r="C27">
        <v>-2.1946765695890399E-4</v>
      </c>
      <c r="D27">
        <v>-0.40719127585272502</v>
      </c>
      <c r="E27">
        <v>6.5285755162847103E-3</v>
      </c>
      <c r="F27">
        <v>-0.10979728187200299</v>
      </c>
      <c r="G27" s="24" t="s">
        <v>908</v>
      </c>
      <c r="H27">
        <v>-0.28455534499562901</v>
      </c>
      <c r="I27" s="24" t="s">
        <v>909</v>
      </c>
      <c r="J27">
        <v>-1.56742482316013</v>
      </c>
      <c r="K27" s="24">
        <v>1.09353200796968E-2</v>
      </c>
      <c r="L27">
        <v>-8.1651619150901994E-2</v>
      </c>
      <c r="M27">
        <v>0</v>
      </c>
      <c r="N27">
        <v>0</v>
      </c>
      <c r="O27">
        <v>8.32958506620462E-2</v>
      </c>
      <c r="P27">
        <v>0</v>
      </c>
      <c r="Q27" s="24">
        <v>1.34954879953719</v>
      </c>
      <c r="R27">
        <v>0</v>
      </c>
      <c r="S27">
        <v>-0.32616425700198098</v>
      </c>
      <c r="T27">
        <v>0</v>
      </c>
      <c r="U27">
        <v>0</v>
      </c>
      <c r="V27">
        <v>0</v>
      </c>
      <c r="W27">
        <v>0</v>
      </c>
      <c r="X27">
        <v>0</v>
      </c>
      <c r="Y27">
        <v>1.5165631236380101E-3</v>
      </c>
      <c r="Z27">
        <v>1.02728343078783E-3</v>
      </c>
      <c r="AA27">
        <v>1.6143955244629601E-3</v>
      </c>
      <c r="AB27">
        <v>6.4054300836113801E-3</v>
      </c>
      <c r="AC27">
        <v>4.1233730406320303E-3</v>
      </c>
      <c r="AD27">
        <v>-4.6367654406020897E-3</v>
      </c>
      <c r="AE27">
        <v>-0.22053365279751599</v>
      </c>
      <c r="AF27">
        <v>-1.1591875801886899</v>
      </c>
      <c r="AG27">
        <v>2.0234398769462199</v>
      </c>
      <c r="AH27">
        <f t="shared" si="0"/>
        <v>0.8642522967575299</v>
      </c>
      <c r="AI27">
        <f t="shared" si="1"/>
        <v>0.85420201699499976</v>
      </c>
    </row>
    <row r="28" spans="1:35">
      <c r="A28" s="1">
        <v>41547</v>
      </c>
      <c r="B28">
        <v>-5.0281618380720802E-2</v>
      </c>
      <c r="C28">
        <v>-4.68984099999403E-4</v>
      </c>
      <c r="D28">
        <v>-0.39527142268446203</v>
      </c>
      <c r="E28">
        <v>5.63915718310159E-3</v>
      </c>
      <c r="F28">
        <v>-0.118336069674807</v>
      </c>
      <c r="G28" s="24" t="s">
        <v>910</v>
      </c>
      <c r="H28">
        <v>-0.333233036770685</v>
      </c>
      <c r="I28" s="24" t="s">
        <v>911</v>
      </c>
      <c r="J28">
        <v>-1.7067996632215401</v>
      </c>
      <c r="K28">
        <v>8.2880571413257408E-3</v>
      </c>
      <c r="L28">
        <v>-9.5407040068218305E-2</v>
      </c>
      <c r="M28">
        <v>0</v>
      </c>
      <c r="N28">
        <v>0</v>
      </c>
      <c r="O28">
        <v>5.7743373825069798E-2</v>
      </c>
      <c r="P28">
        <v>0</v>
      </c>
      <c r="Q28" s="24">
        <v>1.3754683560663601</v>
      </c>
      <c r="R28">
        <v>0</v>
      </c>
      <c r="S28" s="24">
        <v>0.38690505528022801</v>
      </c>
      <c r="T28">
        <v>0</v>
      </c>
      <c r="U28">
        <v>0</v>
      </c>
      <c r="V28">
        <v>0</v>
      </c>
      <c r="W28">
        <v>0</v>
      </c>
      <c r="X28">
        <v>0</v>
      </c>
      <c r="Y28">
        <v>2.5737017812055198E-3</v>
      </c>
      <c r="Z28">
        <v>1.0632157165790801E-3</v>
      </c>
      <c r="AA28">
        <v>3.15947287266027E-3</v>
      </c>
      <c r="AB28">
        <v>6.3773075131168203E-3</v>
      </c>
      <c r="AC28">
        <v>5.36688337060553E-3</v>
      </c>
      <c r="AD28">
        <v>-4.5602403369371302E-3</v>
      </c>
      <c r="AE28">
        <v>-0.21833558967296801</v>
      </c>
      <c r="AF28">
        <v>-4.8380435245620697E-2</v>
      </c>
      <c r="AG28">
        <v>2.0234398769462199</v>
      </c>
      <c r="AH28">
        <f t="shared" si="0"/>
        <v>1.9750594417005991</v>
      </c>
      <c r="AI28">
        <f t="shared" si="1"/>
        <v>1.961079100783369</v>
      </c>
    </row>
    <row r="29" spans="1:35">
      <c r="A29" s="1">
        <v>41639</v>
      </c>
      <c r="B29">
        <v>-5.6233493602819699E-2</v>
      </c>
      <c r="C29">
        <v>-6.6221526620058302E-4</v>
      </c>
      <c r="D29">
        <v>-0.38929887163677801</v>
      </c>
      <c r="E29">
        <v>5.0774589344770799E-3</v>
      </c>
      <c r="F29">
        <v>-0.10854165961260399</v>
      </c>
      <c r="G29" s="24" t="s">
        <v>912</v>
      </c>
      <c r="H29">
        <v>-0.41183203497466803</v>
      </c>
      <c r="I29" s="24" t="s">
        <v>913</v>
      </c>
      <c r="J29">
        <v>-1.7180910065820101</v>
      </c>
      <c r="K29">
        <v>5.6687413728662098E-3</v>
      </c>
      <c r="L29">
        <v>-0.10278738119252601</v>
      </c>
      <c r="M29">
        <v>0</v>
      </c>
      <c r="N29">
        <v>0</v>
      </c>
      <c r="O29">
        <v>9.1915763408123505E-2</v>
      </c>
      <c r="P29">
        <v>0</v>
      </c>
      <c r="Q29" s="24">
        <v>1.4028545612448</v>
      </c>
      <c r="R29">
        <v>0</v>
      </c>
      <c r="S29" s="24">
        <v>0.42027858860926798</v>
      </c>
      <c r="T29">
        <v>0</v>
      </c>
      <c r="U29">
        <v>0</v>
      </c>
      <c r="V29">
        <v>0</v>
      </c>
      <c r="W29">
        <v>0</v>
      </c>
      <c r="X29">
        <v>0</v>
      </c>
      <c r="Y29">
        <v>3.30254211826641E-3</v>
      </c>
      <c r="Z29">
        <v>1.5938665652415101E-3</v>
      </c>
      <c r="AA29">
        <v>4.8173042064281104E-3</v>
      </c>
      <c r="AB29">
        <v>5.0466635773682702E-3</v>
      </c>
      <c r="AC29">
        <v>5.8730376553572904E-3</v>
      </c>
      <c r="AD29">
        <v>-4.4938424665685803E-3</v>
      </c>
      <c r="AE29">
        <v>-0.21615800218488501</v>
      </c>
      <c r="AF29" s="24">
        <v>0.108776441439473</v>
      </c>
      <c r="AG29">
        <v>2.0234398769462199</v>
      </c>
      <c r="AH29">
        <f t="shared" si="0"/>
        <v>2.132216318385693</v>
      </c>
      <c r="AI29">
        <f t="shared" si="1"/>
        <v>2.1160767467296</v>
      </c>
    </row>
    <row r="30" spans="1:35">
      <c r="A30" s="1">
        <v>41729</v>
      </c>
      <c r="B30">
        <v>-6.42442882815452E-2</v>
      </c>
      <c r="C30">
        <v>-8.2225147071124296E-4</v>
      </c>
      <c r="D30">
        <v>-0.37830982556771298</v>
      </c>
      <c r="E30">
        <v>4.5191476660155702E-3</v>
      </c>
      <c r="F30">
        <v>-0.111855072441291</v>
      </c>
      <c r="G30" s="24" t="s">
        <v>914</v>
      </c>
      <c r="H30">
        <v>-0.37830002786705103</v>
      </c>
      <c r="I30" s="24" t="s">
        <v>915</v>
      </c>
      <c r="J30">
        <v>-1.49193826989982</v>
      </c>
      <c r="K30">
        <v>5.0810903506892597E-3</v>
      </c>
      <c r="L30">
        <v>-0.112445973741859</v>
      </c>
      <c r="M30">
        <v>0</v>
      </c>
      <c r="N30">
        <v>0</v>
      </c>
      <c r="O30">
        <v>6.4710460677774806E-2</v>
      </c>
      <c r="P30">
        <v>0</v>
      </c>
      <c r="Q30" s="24">
        <v>1.3339956854428301</v>
      </c>
      <c r="R30">
        <v>0</v>
      </c>
      <c r="S30" s="24">
        <v>0.26071024054195002</v>
      </c>
      <c r="T30">
        <v>0</v>
      </c>
      <c r="U30">
        <v>0</v>
      </c>
      <c r="V30">
        <v>0</v>
      </c>
      <c r="W30">
        <v>0</v>
      </c>
      <c r="X30">
        <v>0</v>
      </c>
      <c r="Y30">
        <v>2.7965461076861998E-3</v>
      </c>
      <c r="Z30">
        <v>2.0511717703453002E-3</v>
      </c>
      <c r="AA30">
        <v>6.4299929111832901E-3</v>
      </c>
      <c r="AB30">
        <v>4.6468563595247698E-3</v>
      </c>
      <c r="AC30">
        <v>4.8603068822483603E-3</v>
      </c>
      <c r="AD30">
        <v>-5.8702831733814503E-3</v>
      </c>
      <c r="AE30">
        <v>-0.21400075163335799</v>
      </c>
      <c r="AF30">
        <v>-0.49737740660380497</v>
      </c>
      <c r="AG30">
        <v>2.0234398769462199</v>
      </c>
      <c r="AH30">
        <f t="shared" si="0"/>
        <v>1.5260624703424148</v>
      </c>
      <c r="AI30">
        <f t="shared" si="1"/>
        <v>1.5111478794848083</v>
      </c>
    </row>
    <row r="31" spans="1:35">
      <c r="A31" s="1">
        <v>41820</v>
      </c>
      <c r="B31">
        <v>-6.2019427979831399E-2</v>
      </c>
      <c r="C31">
        <v>-1.02863968138855E-3</v>
      </c>
      <c r="D31">
        <v>-0.38130091616409501</v>
      </c>
      <c r="E31">
        <v>4.6548980079830198E-3</v>
      </c>
      <c r="F31">
        <v>-0.108519542071827</v>
      </c>
      <c r="G31" s="24" t="s">
        <v>916</v>
      </c>
      <c r="H31">
        <v>-0.408618711064689</v>
      </c>
      <c r="I31" s="24" t="s">
        <v>917</v>
      </c>
      <c r="J31">
        <v>-1.6106852887560901</v>
      </c>
      <c r="K31">
        <v>7.0905086447137196E-3</v>
      </c>
      <c r="L31">
        <v>-0.122614270922083</v>
      </c>
      <c r="M31">
        <v>0</v>
      </c>
      <c r="N31">
        <v>0</v>
      </c>
      <c r="O31">
        <v>8.8802365186224599E-2</v>
      </c>
      <c r="P31">
        <v>0</v>
      </c>
      <c r="Q31" s="24">
        <v>1.33176645039412</v>
      </c>
      <c r="R31">
        <v>0</v>
      </c>
      <c r="S31" s="24">
        <v>0.53603773694157397</v>
      </c>
      <c r="T31">
        <v>0</v>
      </c>
      <c r="U31">
        <v>0</v>
      </c>
      <c r="V31">
        <v>0</v>
      </c>
      <c r="W31">
        <v>0</v>
      </c>
      <c r="X31">
        <v>0</v>
      </c>
      <c r="Y31">
        <v>3.4653639322312899E-3</v>
      </c>
      <c r="Z31">
        <v>2.3969223894137999E-3</v>
      </c>
      <c r="AA31">
        <v>6.5239782888415398E-3</v>
      </c>
      <c r="AB31">
        <v>5.2207488216327001E-3</v>
      </c>
      <c r="AC31">
        <v>3.73555862021035E-3</v>
      </c>
      <c r="AD31">
        <v>-7.02273539644471E-3</v>
      </c>
      <c r="AE31">
        <v>-0.21186369844251501</v>
      </c>
      <c r="AF31" s="24">
        <v>0.259174225130198</v>
      </c>
      <c r="AG31">
        <v>2.0234398769462199</v>
      </c>
      <c r="AH31">
        <f t="shared" si="0"/>
        <v>2.2826141020764177</v>
      </c>
      <c r="AI31">
        <f t="shared" si="1"/>
        <v>2.2682942654205327</v>
      </c>
    </row>
    <row r="32" spans="1:35">
      <c r="A32" s="1">
        <v>41912</v>
      </c>
      <c r="B32">
        <v>-6.3694693759708196E-2</v>
      </c>
      <c r="C32">
        <v>-1.2057019277866799E-3</v>
      </c>
      <c r="D32">
        <v>-0.397252643364154</v>
      </c>
      <c r="E32">
        <v>4.6762354991347604E-3</v>
      </c>
      <c r="F32">
        <v>-0.105291239647919</v>
      </c>
      <c r="G32" s="24" t="s">
        <v>918</v>
      </c>
      <c r="H32">
        <v>-0.46317742034160903</v>
      </c>
      <c r="I32" s="24" t="s">
        <v>919</v>
      </c>
      <c r="J32">
        <v>-1.6560808435444401</v>
      </c>
      <c r="K32">
        <v>5.9367122314579702E-3</v>
      </c>
      <c r="L32">
        <v>-0.12735901654506901</v>
      </c>
      <c r="M32">
        <v>0</v>
      </c>
      <c r="N32">
        <v>0</v>
      </c>
      <c r="O32" s="24">
        <v>0.12772967729746099</v>
      </c>
      <c r="P32">
        <v>0</v>
      </c>
      <c r="Q32" s="24">
        <v>1.3107876699529299</v>
      </c>
      <c r="R32">
        <v>0</v>
      </c>
      <c r="S32" s="24">
        <v>0.16206260986704099</v>
      </c>
      <c r="T32">
        <v>0</v>
      </c>
      <c r="U32">
        <v>0</v>
      </c>
      <c r="V32">
        <v>0</v>
      </c>
      <c r="W32">
        <v>0</v>
      </c>
      <c r="X32">
        <v>0</v>
      </c>
      <c r="Y32">
        <v>3.5503104277800901E-3</v>
      </c>
      <c r="Z32">
        <v>3.2894449128129102E-3</v>
      </c>
      <c r="AA32">
        <v>5.9993177948136599E-3</v>
      </c>
      <c r="AB32">
        <v>4.9147971401541897E-3</v>
      </c>
      <c r="AC32">
        <v>3.2431780698560699E-3</v>
      </c>
      <c r="AD32">
        <v>-7.8687171672031601E-3</v>
      </c>
      <c r="AE32">
        <v>-0.209746702238611</v>
      </c>
      <c r="AF32">
        <v>-0.36892496003995101</v>
      </c>
      <c r="AG32">
        <v>2.0234398769462199</v>
      </c>
      <c r="AH32">
        <f t="shared" si="0"/>
        <v>1.654514916906269</v>
      </c>
      <c r="AI32">
        <f t="shared" si="1"/>
        <v>1.6413865857280552</v>
      </c>
    </row>
    <row r="33" spans="1:35">
      <c r="A33" s="1">
        <v>42004</v>
      </c>
      <c r="B33">
        <v>-6.61693670633067E-2</v>
      </c>
      <c r="C33">
        <v>-1.42423776736677E-3</v>
      </c>
      <c r="D33">
        <v>-0.43034070080314402</v>
      </c>
      <c r="E33">
        <v>4.67115795097505E-3</v>
      </c>
      <c r="F33">
        <v>-0.118339060467731</v>
      </c>
      <c r="G33" s="24" t="s">
        <v>920</v>
      </c>
      <c r="H33">
        <v>-0.44308295346933102</v>
      </c>
      <c r="I33" s="24" t="s">
        <v>921</v>
      </c>
      <c r="J33">
        <v>-1.54370558611554</v>
      </c>
      <c r="K33">
        <v>7.8722100815831197E-3</v>
      </c>
      <c r="L33">
        <v>-0.12024921998830999</v>
      </c>
      <c r="M33">
        <v>0</v>
      </c>
      <c r="N33">
        <v>0</v>
      </c>
      <c r="O33" s="24">
        <v>0.17935954573353699</v>
      </c>
      <c r="P33">
        <v>0</v>
      </c>
      <c r="Q33" s="24">
        <v>1.2568933146483301</v>
      </c>
      <c r="R33">
        <v>0</v>
      </c>
      <c r="S33">
        <v>-0.60048053068311102</v>
      </c>
      <c r="T33">
        <v>0</v>
      </c>
      <c r="U33">
        <v>0</v>
      </c>
      <c r="V33">
        <v>0</v>
      </c>
      <c r="W33">
        <v>0</v>
      </c>
      <c r="X33">
        <v>0</v>
      </c>
      <c r="Y33">
        <v>3.4626927914338502E-3</v>
      </c>
      <c r="Z33">
        <v>3.3790247806697502E-3</v>
      </c>
      <c r="AA33">
        <v>6.0269875253426896E-3</v>
      </c>
      <c r="AB33">
        <v>5.1402184169324601E-3</v>
      </c>
      <c r="AC33">
        <v>3.2923227052839002E-3</v>
      </c>
      <c r="AD33">
        <v>-7.2935165798870801E-3</v>
      </c>
      <c r="AE33">
        <v>-0.20764962192564199</v>
      </c>
      <c r="AF33">
        <v>-1.62585075214949</v>
      </c>
      <c r="AG33">
        <v>2.0234398769462199</v>
      </c>
      <c r="AH33">
        <f t="shared" si="0"/>
        <v>0.39758912479672981</v>
      </c>
      <c r="AI33">
        <f t="shared" si="1"/>
        <v>0.38358139515695422</v>
      </c>
    </row>
    <row r="34" spans="1:35">
      <c r="A34" s="1">
        <v>42094</v>
      </c>
      <c r="B34">
        <v>-6.4427222327778602E-2</v>
      </c>
      <c r="C34">
        <v>-1.5680556298192001E-3</v>
      </c>
      <c r="D34">
        <v>-0.45852956209692097</v>
      </c>
      <c r="E34">
        <v>4.0927578809801801E-3</v>
      </c>
      <c r="F34">
        <v>-0.131087575653376</v>
      </c>
      <c r="G34" s="24" t="s">
        <v>922</v>
      </c>
      <c r="H34">
        <v>-0.47109027275561399</v>
      </c>
      <c r="I34">
        <v>-0.25145757009047398</v>
      </c>
      <c r="J34">
        <v>-1.33741196342291</v>
      </c>
      <c r="K34">
        <v>4.4722474111580299E-3</v>
      </c>
      <c r="L34">
        <v>-0.120835882006398</v>
      </c>
      <c r="M34">
        <v>0</v>
      </c>
      <c r="N34">
        <v>0</v>
      </c>
      <c r="O34" s="24">
        <v>0.16710310426686301</v>
      </c>
      <c r="P34">
        <v>0</v>
      </c>
      <c r="Q34" s="24">
        <v>1.1515272270152499</v>
      </c>
      <c r="R34">
        <v>0</v>
      </c>
      <c r="S34">
        <v>-0.81840341812740003</v>
      </c>
      <c r="T34">
        <v>0</v>
      </c>
      <c r="U34">
        <v>0</v>
      </c>
      <c r="V34">
        <v>0</v>
      </c>
      <c r="W34">
        <v>0</v>
      </c>
      <c r="X34">
        <v>0</v>
      </c>
      <c r="Y34">
        <v>2.9359662664152301E-3</v>
      </c>
      <c r="Z34">
        <v>3.34694596368922E-3</v>
      </c>
      <c r="AA34">
        <v>5.8450328503045698E-3</v>
      </c>
      <c r="AB34">
        <v>4.9599992017146299E-3</v>
      </c>
      <c r="AC34">
        <v>3.7614809817121302E-3</v>
      </c>
      <c r="AD34">
        <v>-7.1572574371181396E-3</v>
      </c>
      <c r="AE34">
        <v>-0.205572315757829</v>
      </c>
      <c r="AF34">
        <v>-2.2422186585407</v>
      </c>
      <c r="AG34">
        <v>2.0234398769462199</v>
      </c>
      <c r="AH34">
        <f t="shared" si="0"/>
        <v>-0.21877878159448017</v>
      </c>
      <c r="AI34">
        <f t="shared" si="1"/>
        <v>-0.23247094942119781</v>
      </c>
    </row>
    <row r="35" spans="1:35">
      <c r="A35" s="1">
        <v>42185</v>
      </c>
      <c r="B35">
        <v>-6.5681971265007993E-2</v>
      </c>
      <c r="C35">
        <v>-1.64015485689672E-3</v>
      </c>
      <c r="D35">
        <v>-0.47161153224827201</v>
      </c>
      <c r="E35">
        <v>3.4880092125488798E-3</v>
      </c>
      <c r="F35">
        <v>-0.12926598276832199</v>
      </c>
      <c r="G35" s="24" t="s">
        <v>923</v>
      </c>
      <c r="H35">
        <v>-0.49212779158123099</v>
      </c>
      <c r="I35" s="24" t="s">
        <v>924</v>
      </c>
      <c r="J35">
        <v>-1.1987231759957799</v>
      </c>
      <c r="K35">
        <v>4.2986222833718496E-3</v>
      </c>
      <c r="L35">
        <v>-0.120460285789869</v>
      </c>
      <c r="M35">
        <v>0</v>
      </c>
      <c r="N35">
        <v>0</v>
      </c>
      <c r="O35" s="24">
        <v>0.17707014260277501</v>
      </c>
      <c r="P35">
        <v>0</v>
      </c>
      <c r="Q35" s="24">
        <v>1.0432663652332099</v>
      </c>
      <c r="R35">
        <v>0</v>
      </c>
      <c r="S35">
        <v>0.57912927223862098</v>
      </c>
      <c r="T35">
        <v>0</v>
      </c>
      <c r="U35">
        <v>0</v>
      </c>
      <c r="V35">
        <v>0</v>
      </c>
      <c r="W35">
        <v>0</v>
      </c>
      <c r="X35">
        <v>0</v>
      </c>
      <c r="Y35">
        <v>2.4125733112390002E-3</v>
      </c>
      <c r="Z35">
        <v>3.10027374879062E-3</v>
      </c>
      <c r="AA35">
        <v>5.2403641168652301E-3</v>
      </c>
      <c r="AB35">
        <v>5.17229352092751E-3</v>
      </c>
      <c r="AC35">
        <v>3.96689125898852E-3</v>
      </c>
      <c r="AD35">
        <v>-6.9243128483664701E-3</v>
      </c>
      <c r="AE35">
        <v>-0.20351464141009601</v>
      </c>
      <c r="AF35" s="24">
        <v>0.29470021585629103</v>
      </c>
      <c r="AG35">
        <v>2.0234398769462199</v>
      </c>
      <c r="AH35">
        <f t="shared" si="0"/>
        <v>2.3181400928025111</v>
      </c>
      <c r="AI35">
        <f t="shared" si="1"/>
        <v>2.3051720096940667</v>
      </c>
    </row>
    <row r="36" spans="1:35">
      <c r="A36" s="1">
        <v>42277</v>
      </c>
      <c r="B36">
        <v>-6.9914088910727396E-2</v>
      </c>
      <c r="C36">
        <v>-1.6652693670349201E-3</v>
      </c>
      <c r="D36">
        <v>-0.51997881235850096</v>
      </c>
      <c r="E36">
        <v>3.1682068005078798E-3</v>
      </c>
      <c r="F36">
        <v>-0.143633290658673</v>
      </c>
      <c r="G36" s="24" t="s">
        <v>925</v>
      </c>
      <c r="H36">
        <v>-0.46408422117165599</v>
      </c>
      <c r="I36" s="24" t="s">
        <v>926</v>
      </c>
      <c r="J36">
        <v>-1.13230225470399</v>
      </c>
      <c r="K36">
        <v>6.5239412278872396E-3</v>
      </c>
      <c r="L36">
        <v>-0.116727620392187</v>
      </c>
      <c r="M36">
        <v>0</v>
      </c>
      <c r="N36">
        <v>0</v>
      </c>
      <c r="O36" s="24">
        <v>0.21745984244869701</v>
      </c>
      <c r="P36">
        <v>0</v>
      </c>
      <c r="Q36" s="24">
        <v>1.0484010652757001</v>
      </c>
      <c r="R36">
        <v>0</v>
      </c>
      <c r="S36">
        <v>-0.180843853670242</v>
      </c>
      <c r="T36">
        <v>0</v>
      </c>
      <c r="U36">
        <v>0</v>
      </c>
      <c r="V36">
        <v>0</v>
      </c>
      <c r="W36">
        <v>0</v>
      </c>
      <c r="X36">
        <v>0</v>
      </c>
      <c r="Y36">
        <v>2.5665192575852198E-3</v>
      </c>
      <c r="Z36">
        <v>3.11327967439378E-3</v>
      </c>
      <c r="AA36">
        <v>5.5807072678604099E-3</v>
      </c>
      <c r="AB36">
        <v>5.5199132613648E-3</v>
      </c>
      <c r="AC36">
        <v>4.5371113883030303E-3</v>
      </c>
      <c r="AD36">
        <v>-6.5760925347269003E-3</v>
      </c>
      <c r="AE36">
        <v>-0.201476456045068</v>
      </c>
      <c r="AF36">
        <v>-0.95885126431129997</v>
      </c>
      <c r="AG36">
        <v>2.0234398769462199</v>
      </c>
      <c r="AH36">
        <f t="shared" si="0"/>
        <v>1.0645886126349198</v>
      </c>
      <c r="AI36">
        <f t="shared" si="1"/>
        <v>1.0498471743201394</v>
      </c>
    </row>
    <row r="37" spans="1:35">
      <c r="A37" s="1">
        <v>42369</v>
      </c>
      <c r="B37">
        <v>-6.9484059341073906E-2</v>
      </c>
      <c r="C37">
        <v>-1.62022038281417E-3</v>
      </c>
      <c r="D37">
        <v>-0.52772171744403995</v>
      </c>
      <c r="E37">
        <v>2.4072046492573601E-3</v>
      </c>
      <c r="F37">
        <v>-0.15340955651632601</v>
      </c>
      <c r="G37" s="24" t="s">
        <v>927</v>
      </c>
      <c r="H37">
        <v>-0.40395346618234901</v>
      </c>
      <c r="I37">
        <v>-1.3093373492123399E-2</v>
      </c>
      <c r="J37">
        <v>-1.18642765586086</v>
      </c>
      <c r="K37">
        <v>6.1224170053941701E-3</v>
      </c>
      <c r="L37">
        <v>-0.109638381650245</v>
      </c>
      <c r="M37">
        <v>0</v>
      </c>
      <c r="N37">
        <v>0</v>
      </c>
      <c r="O37" s="24">
        <v>0.26242957329898298</v>
      </c>
      <c r="P37">
        <v>0</v>
      </c>
      <c r="Q37" s="24">
        <v>1.0567059645094401</v>
      </c>
      <c r="R37">
        <v>0</v>
      </c>
      <c r="S37">
        <v>-0.96823363409027596</v>
      </c>
      <c r="T37">
        <v>0</v>
      </c>
      <c r="U37">
        <v>0</v>
      </c>
      <c r="V37">
        <v>0</v>
      </c>
      <c r="W37">
        <v>0</v>
      </c>
      <c r="X37">
        <v>0</v>
      </c>
      <c r="Y37">
        <v>2.1622771215756799E-3</v>
      </c>
      <c r="Z37">
        <v>3.24403674345497E-3</v>
      </c>
      <c r="AA37">
        <v>5.4946841580916202E-3</v>
      </c>
      <c r="AB37">
        <v>5.7477051676579896E-3</v>
      </c>
      <c r="AC37">
        <v>4.8620844186553196E-3</v>
      </c>
      <c r="AD37">
        <v>-6.3997361418377504E-3</v>
      </c>
      <c r="AE37">
        <v>-0.199457616378795</v>
      </c>
      <c r="AF37">
        <v>-2.0316377729003698</v>
      </c>
      <c r="AG37">
        <v>2.0234398769462199</v>
      </c>
      <c r="AH37">
        <f t="shared" si="0"/>
        <v>-8.1978959541499918E-3</v>
      </c>
      <c r="AI37">
        <f t="shared" si="1"/>
        <v>-2.3308947421747824E-2</v>
      </c>
    </row>
    <row r="38" spans="1:35">
      <c r="A38" s="1">
        <v>42460</v>
      </c>
      <c r="B38">
        <v>-6.8571560389207795E-2</v>
      </c>
      <c r="C38">
        <v>-1.58442847822959E-3</v>
      </c>
      <c r="D38">
        <v>-0.57911584397973803</v>
      </c>
      <c r="E38">
        <v>2.5001228685539402E-3</v>
      </c>
      <c r="F38">
        <v>-0.16010208289595201</v>
      </c>
      <c r="G38" s="24" t="s">
        <v>928</v>
      </c>
      <c r="H38">
        <v>-0.39491695081084099</v>
      </c>
      <c r="I38" s="24" t="s">
        <v>929</v>
      </c>
      <c r="J38">
        <v>-1.2103505530862</v>
      </c>
      <c r="K38">
        <v>7.6176192389309999E-3</v>
      </c>
      <c r="L38">
        <v>-0.10389852177618</v>
      </c>
      <c r="M38">
        <v>0</v>
      </c>
      <c r="N38">
        <v>0</v>
      </c>
      <c r="O38" s="24">
        <v>0.30786358577297102</v>
      </c>
      <c r="P38">
        <v>0</v>
      </c>
      <c r="Q38" s="24">
        <v>1.0403770191289501</v>
      </c>
      <c r="R38">
        <v>0</v>
      </c>
      <c r="S38">
        <v>-1.53674351079587</v>
      </c>
      <c r="T38">
        <v>0</v>
      </c>
      <c r="U38">
        <v>0</v>
      </c>
      <c r="V38">
        <v>0</v>
      </c>
      <c r="W38">
        <v>0</v>
      </c>
      <c r="X38">
        <v>0</v>
      </c>
      <c r="Y38">
        <v>2.75817905155406E-3</v>
      </c>
      <c r="Z38">
        <v>3.6445688627040301E-3</v>
      </c>
      <c r="AA38">
        <v>5.8578776592099696E-3</v>
      </c>
      <c r="AB38">
        <v>6.11486760906387E-3</v>
      </c>
      <c r="AC38">
        <v>5.2643522705064696E-3</v>
      </c>
      <c r="AD38">
        <v>-6.1317793014659099E-3</v>
      </c>
      <c r="AE38">
        <v>-0.19745797874302001</v>
      </c>
      <c r="AF38">
        <v>-2.3714133690291699</v>
      </c>
      <c r="AG38">
        <v>2.0234398769462199</v>
      </c>
      <c r="AH38">
        <f t="shared" si="0"/>
        <v>-0.34797349208295003</v>
      </c>
      <c r="AI38">
        <f t="shared" si="1"/>
        <v>-0.3654815582345225</v>
      </c>
    </row>
    <row r="39" spans="1:35">
      <c r="A39" s="1">
        <v>42551</v>
      </c>
      <c r="B39">
        <v>-7.4995250506870698E-2</v>
      </c>
      <c r="C39">
        <v>-1.51171175769571E-3</v>
      </c>
      <c r="D39">
        <v>-0.55014220766237398</v>
      </c>
      <c r="E39">
        <v>1.79075526129945E-3</v>
      </c>
      <c r="F39">
        <v>-0.15220450828149401</v>
      </c>
      <c r="G39" s="24" t="s">
        <v>930</v>
      </c>
      <c r="H39">
        <v>-0.33947027890279802</v>
      </c>
      <c r="I39" s="24" t="s">
        <v>931</v>
      </c>
      <c r="J39">
        <v>-1.26840339365346</v>
      </c>
      <c r="K39">
        <v>6.4031979233103399E-3</v>
      </c>
      <c r="L39">
        <v>-0.115731778337391</v>
      </c>
      <c r="M39">
        <v>0</v>
      </c>
      <c r="N39">
        <v>0</v>
      </c>
      <c r="O39" s="24">
        <v>0.28497995968814699</v>
      </c>
      <c r="P39">
        <v>0</v>
      </c>
      <c r="Q39" s="24">
        <v>1.0557019010048301</v>
      </c>
      <c r="R39">
        <v>0</v>
      </c>
      <c r="S39" s="24">
        <v>0.49987408771081598</v>
      </c>
      <c r="T39">
        <v>0</v>
      </c>
      <c r="U39">
        <v>0</v>
      </c>
      <c r="V39">
        <v>0</v>
      </c>
      <c r="W39">
        <v>0</v>
      </c>
      <c r="X39">
        <v>0</v>
      </c>
      <c r="Y39">
        <v>2.4172774033770399E-3</v>
      </c>
      <c r="Z39">
        <v>3.4108716300495999E-3</v>
      </c>
      <c r="AA39">
        <v>5.4521081191305498E-3</v>
      </c>
      <c r="AB39">
        <v>5.7727961538356302E-3</v>
      </c>
      <c r="AC39">
        <v>4.9512662017692204E-3</v>
      </c>
      <c r="AD39">
        <v>-6.2291955339799296E-3</v>
      </c>
      <c r="AE39">
        <v>-0.195477399145704</v>
      </c>
      <c r="AF39" s="24">
        <v>0.724543995870918</v>
      </c>
      <c r="AG39">
        <v>2.0234398769462199</v>
      </c>
      <c r="AH39">
        <f t="shared" si="0"/>
        <v>2.7479838728171377</v>
      </c>
      <c r="AI39">
        <f t="shared" si="1"/>
        <v>2.7322087488429556</v>
      </c>
    </row>
    <row r="40" spans="1:35">
      <c r="A40" s="1">
        <v>42643</v>
      </c>
      <c r="B40">
        <v>-7.6621509340468699E-2</v>
      </c>
      <c r="C40">
        <v>-1.45892119949309E-3</v>
      </c>
      <c r="D40">
        <v>-0.53297539019201401</v>
      </c>
      <c r="E40">
        <v>1.5244489515842099E-3</v>
      </c>
      <c r="F40">
        <v>-0.13887962806392501</v>
      </c>
      <c r="G40" s="24" t="s">
        <v>932</v>
      </c>
      <c r="H40">
        <v>-0.35191052612144602</v>
      </c>
      <c r="I40" s="24" t="s">
        <v>933</v>
      </c>
      <c r="J40">
        <v>-1.3202515592889801</v>
      </c>
      <c r="K40">
        <v>5.95707322090799E-3</v>
      </c>
      <c r="L40">
        <v>-0.122743523542634</v>
      </c>
      <c r="M40">
        <v>0</v>
      </c>
      <c r="N40">
        <v>0</v>
      </c>
      <c r="O40" s="24">
        <v>0.30012214108889801</v>
      </c>
      <c r="P40">
        <v>0</v>
      </c>
      <c r="Q40" s="24">
        <v>1.0417559458850001</v>
      </c>
      <c r="R40">
        <v>0</v>
      </c>
      <c r="S40">
        <v>-0.498703241817055</v>
      </c>
      <c r="T40">
        <v>0</v>
      </c>
      <c r="U40">
        <v>0</v>
      </c>
      <c r="V40">
        <v>0</v>
      </c>
      <c r="W40">
        <v>0</v>
      </c>
      <c r="X40">
        <v>0</v>
      </c>
      <c r="Y40">
        <v>2.4422083821695698E-3</v>
      </c>
      <c r="Z40">
        <v>3.3288667123043598E-3</v>
      </c>
      <c r="AA40">
        <v>5.1921855048542298E-3</v>
      </c>
      <c r="AB40">
        <v>5.5477415780158497E-3</v>
      </c>
      <c r="AC40">
        <v>5.0310979982537401E-3</v>
      </c>
      <c r="AD40">
        <v>-5.85238607425653E-3</v>
      </c>
      <c r="AE40">
        <v>-0.19351573332921901</v>
      </c>
      <c r="AF40">
        <v>-0.99667969661687505</v>
      </c>
      <c r="AG40">
        <v>2.0234398769462199</v>
      </c>
      <c r="AH40">
        <f t="shared" si="0"/>
        <v>1.0267601803293447</v>
      </c>
      <c r="AI40">
        <f t="shared" si="1"/>
        <v>1.0110704662280035</v>
      </c>
    </row>
    <row r="41" spans="1:35">
      <c r="A41" s="1">
        <v>42735</v>
      </c>
      <c r="B41">
        <v>-7.7846439978401794E-2</v>
      </c>
      <c r="C41">
        <v>-1.3365917564289701E-3</v>
      </c>
      <c r="D41">
        <v>-0.48482714380288999</v>
      </c>
      <c r="E41">
        <v>8.2474633362750096E-4</v>
      </c>
      <c r="F41">
        <v>-0.11893853674911301</v>
      </c>
      <c r="G41">
        <v>0.30433220464249899</v>
      </c>
      <c r="H41">
        <v>-0.36322233246412999</v>
      </c>
      <c r="I41" s="24" t="s">
        <v>934</v>
      </c>
      <c r="J41">
        <v>-1.2726177474687701</v>
      </c>
      <c r="K41">
        <v>3.45550362288449E-3</v>
      </c>
      <c r="L41">
        <v>-0.13143386935619</v>
      </c>
      <c r="M41">
        <v>0</v>
      </c>
      <c r="N41">
        <v>0</v>
      </c>
      <c r="O41" s="24">
        <v>0.31217039670343699</v>
      </c>
      <c r="P41">
        <v>0</v>
      </c>
      <c r="Q41" s="24">
        <v>1.01228144771055</v>
      </c>
      <c r="R41">
        <v>0</v>
      </c>
      <c r="S41" s="24">
        <v>0.36988290927013601</v>
      </c>
      <c r="T41">
        <v>0</v>
      </c>
      <c r="U41">
        <v>0</v>
      </c>
      <c r="V41">
        <v>0</v>
      </c>
      <c r="W41">
        <v>0</v>
      </c>
      <c r="X41">
        <v>0</v>
      </c>
      <c r="Y41">
        <v>2.0135068496740498E-3</v>
      </c>
      <c r="Z41">
        <v>2.8609341124585701E-3</v>
      </c>
      <c r="AA41">
        <v>4.6190719482863598E-3</v>
      </c>
      <c r="AB41">
        <v>5.3186925524251099E-3</v>
      </c>
      <c r="AC41">
        <v>5.1645738347039201E-3</v>
      </c>
      <c r="AD41">
        <v>-6.1116430136953703E-3</v>
      </c>
      <c r="AE41">
        <v>-0.19157283682614801</v>
      </c>
      <c r="AF41">
        <v>-7.4594428913088401E-2</v>
      </c>
      <c r="AG41">
        <v>2.0234398769462199</v>
      </c>
      <c r="AH41">
        <f t="shared" si="0"/>
        <v>1.9488454480331314</v>
      </c>
      <c r="AI41">
        <f t="shared" si="1"/>
        <v>1.9349803117492788</v>
      </c>
    </row>
    <row r="42" spans="1:35">
      <c r="A42" s="1">
        <v>42825</v>
      </c>
      <c r="B42">
        <v>-8.1322960967389293E-2</v>
      </c>
      <c r="C42">
        <v>-1.2651061620183499E-3</v>
      </c>
      <c r="D42">
        <v>-0.44423231974006699</v>
      </c>
      <c r="E42">
        <v>5.2169315172267896E-4</v>
      </c>
      <c r="F42">
        <v>-0.109276007837255</v>
      </c>
      <c r="G42" s="24" t="s">
        <v>935</v>
      </c>
      <c r="H42">
        <v>-0.36537453209354298</v>
      </c>
      <c r="I42" s="24" t="s">
        <v>936</v>
      </c>
      <c r="J42">
        <v>-1.20185488862947</v>
      </c>
      <c r="K42">
        <v>3.35220601741514E-3</v>
      </c>
      <c r="L42">
        <v>-0.134903136743136</v>
      </c>
      <c r="M42">
        <v>0</v>
      </c>
      <c r="N42">
        <v>0</v>
      </c>
      <c r="O42" s="24">
        <v>0.32347082012307199</v>
      </c>
      <c r="P42">
        <v>0</v>
      </c>
      <c r="Q42" s="24">
        <v>0.98363825522922399</v>
      </c>
      <c r="R42">
        <v>0</v>
      </c>
      <c r="S42" s="24">
        <v>0.236362524384192</v>
      </c>
      <c r="T42">
        <v>0</v>
      </c>
      <c r="U42">
        <v>0</v>
      </c>
      <c r="V42">
        <v>0</v>
      </c>
      <c r="W42">
        <v>0</v>
      </c>
      <c r="X42">
        <v>0</v>
      </c>
      <c r="Y42">
        <v>2.0045155978865E-3</v>
      </c>
      <c r="Z42">
        <v>2.7273264180394099E-3</v>
      </c>
      <c r="AA42">
        <v>4.6078141513472498E-3</v>
      </c>
      <c r="AB42">
        <v>5.5815558488880798E-3</v>
      </c>
      <c r="AC42">
        <v>5.1106785545984501E-3</v>
      </c>
      <c r="AD42">
        <v>-6.2644568997405302E-3</v>
      </c>
      <c r="AE42">
        <v>-0.18964856501329999</v>
      </c>
      <c r="AF42" s="24">
        <v>3.0910682011775398E-2</v>
      </c>
      <c r="AG42">
        <v>2.0234398769462199</v>
      </c>
      <c r="AH42">
        <f t="shared" si="0"/>
        <v>2.0543505589579953</v>
      </c>
      <c r="AI42">
        <f t="shared" si="1"/>
        <v>2.0405831252869762</v>
      </c>
    </row>
    <row r="43" spans="1:35">
      <c r="A43" s="1">
        <v>42916</v>
      </c>
      <c r="B43">
        <v>-7.95915851340534E-2</v>
      </c>
      <c r="C43">
        <v>-1.1819274095437001E-3</v>
      </c>
      <c r="D43">
        <v>-0.42590134684216102</v>
      </c>
      <c r="E43">
        <v>1.4761247022487801E-4</v>
      </c>
      <c r="F43">
        <v>-0.111720938763681</v>
      </c>
      <c r="G43" s="24" t="s">
        <v>937</v>
      </c>
      <c r="H43">
        <v>-0.32988476013882101</v>
      </c>
      <c r="I43" s="24" t="s">
        <v>938</v>
      </c>
      <c r="J43">
        <v>-1.17287994422722</v>
      </c>
      <c r="K43">
        <v>3.3250435903964199E-3</v>
      </c>
      <c r="L43">
        <v>-0.13975256553840901</v>
      </c>
      <c r="M43">
        <v>0</v>
      </c>
      <c r="N43">
        <v>0</v>
      </c>
      <c r="O43" s="24">
        <v>0.32533566869830099</v>
      </c>
      <c r="P43">
        <v>0</v>
      </c>
      <c r="Q43" s="24">
        <v>0.98909869455572297</v>
      </c>
      <c r="R43">
        <v>0</v>
      </c>
      <c r="S43">
        <v>-0.28835827709475698</v>
      </c>
      <c r="T43">
        <v>0</v>
      </c>
      <c r="U43">
        <v>0</v>
      </c>
      <c r="V43">
        <v>0</v>
      </c>
      <c r="W43">
        <v>0</v>
      </c>
      <c r="X43">
        <v>0</v>
      </c>
      <c r="Y43">
        <v>2.07511730998533E-3</v>
      </c>
      <c r="Z43">
        <v>2.8854646996201399E-3</v>
      </c>
      <c r="AA43">
        <v>4.92763884845093E-3</v>
      </c>
      <c r="AB43">
        <v>5.5285599960042103E-3</v>
      </c>
      <c r="AC43">
        <v>4.9355121456651201E-3</v>
      </c>
      <c r="AD43">
        <v>-6.39598531960716E-3</v>
      </c>
      <c r="AE43">
        <v>-0.187742773163424</v>
      </c>
      <c r="AF43">
        <v>-0.972943835581219</v>
      </c>
      <c r="AG43">
        <v>2.0234398769462199</v>
      </c>
      <c r="AH43">
        <f t="shared" si="0"/>
        <v>1.0504960413650009</v>
      </c>
      <c r="AI43">
        <f t="shared" si="1"/>
        <v>1.0365397336848823</v>
      </c>
    </row>
    <row r="44" spans="1:35">
      <c r="A44" s="1">
        <v>43008</v>
      </c>
      <c r="B44">
        <v>-7.9286680428247699E-2</v>
      </c>
      <c r="C44">
        <v>-1.0942112785961001E-3</v>
      </c>
      <c r="D44">
        <v>-0.3972626056845</v>
      </c>
      <c r="E44">
        <v>-3.8355422714575401E-4</v>
      </c>
      <c r="F44">
        <v>-0.116720586942753</v>
      </c>
      <c r="G44" s="24" t="s">
        <v>939</v>
      </c>
      <c r="H44">
        <v>-0.34200349633467497</v>
      </c>
      <c r="I44" s="24" t="s">
        <v>940</v>
      </c>
      <c r="J44">
        <v>-1.06470282938372</v>
      </c>
      <c r="K44">
        <v>1.8614315068887701E-3</v>
      </c>
      <c r="L44">
        <v>-0.140629549364923</v>
      </c>
      <c r="M44">
        <v>0</v>
      </c>
      <c r="N44">
        <v>0</v>
      </c>
      <c r="O44" s="24">
        <v>0.29735093896527898</v>
      </c>
      <c r="P44">
        <v>0</v>
      </c>
      <c r="Q44" s="24">
        <v>0.89585538930954101</v>
      </c>
      <c r="R44">
        <v>0</v>
      </c>
      <c r="S44" s="24">
        <v>0.57239755246882795</v>
      </c>
      <c r="T44">
        <v>0</v>
      </c>
      <c r="U44">
        <v>0</v>
      </c>
      <c r="V44">
        <v>0</v>
      </c>
      <c r="W44">
        <v>0</v>
      </c>
      <c r="X44">
        <v>0</v>
      </c>
      <c r="Y44">
        <v>2.1160240921913598E-3</v>
      </c>
      <c r="Z44">
        <v>3.0773688512342099E-3</v>
      </c>
      <c r="AA44">
        <v>4.7645914721172701E-3</v>
      </c>
      <c r="AB44">
        <v>5.2908075473645502E-3</v>
      </c>
      <c r="AC44">
        <v>4.7418183112046802E-3</v>
      </c>
      <c r="AD44">
        <v>-6.77790539810319E-3</v>
      </c>
      <c r="AE44">
        <v>-0.18585531649506401</v>
      </c>
      <c r="AF44" s="24">
        <v>4.7646942914969501E-2</v>
      </c>
      <c r="AG44">
        <v>2.0234398769462199</v>
      </c>
      <c r="AH44">
        <f t="shared" si="0"/>
        <v>2.0710868198611894</v>
      </c>
      <c r="AI44">
        <f t="shared" si="1"/>
        <v>2.0578741149851805</v>
      </c>
    </row>
    <row r="45" spans="1:35">
      <c r="A45" s="1">
        <v>43100</v>
      </c>
      <c r="B45">
        <v>-8.1973966267545606E-2</v>
      </c>
      <c r="C45">
        <v>-1.11296594376142E-3</v>
      </c>
      <c r="D45">
        <v>-0.36282393428447302</v>
      </c>
      <c r="E45">
        <v>-5.1034352490653102E-4</v>
      </c>
      <c r="F45">
        <v>-0.12583435393775899</v>
      </c>
      <c r="G45" s="24" t="s">
        <v>941</v>
      </c>
      <c r="H45">
        <v>-0.40019257935331998</v>
      </c>
      <c r="I45" s="24" t="s">
        <v>942</v>
      </c>
      <c r="J45">
        <v>-0.93377832270171701</v>
      </c>
      <c r="K45">
        <v>2.6424845323891298E-3</v>
      </c>
      <c r="L45">
        <v>-0.14567065237350801</v>
      </c>
      <c r="M45">
        <v>0</v>
      </c>
      <c r="N45">
        <v>0</v>
      </c>
      <c r="O45" s="24">
        <v>0.25618756713350299</v>
      </c>
      <c r="P45">
        <v>0</v>
      </c>
      <c r="Q45" s="24">
        <v>0.79354906593111996</v>
      </c>
      <c r="R45">
        <v>0</v>
      </c>
      <c r="S45" s="24">
        <v>0.66834505106447795</v>
      </c>
      <c r="T45">
        <v>0</v>
      </c>
      <c r="U45">
        <v>0</v>
      </c>
      <c r="V45">
        <v>0</v>
      </c>
      <c r="W45">
        <v>0</v>
      </c>
      <c r="X45">
        <v>0</v>
      </c>
      <c r="Y45">
        <v>2.6347078494026702E-3</v>
      </c>
      <c r="Z45">
        <v>3.1888577660232802E-3</v>
      </c>
      <c r="AA45">
        <v>4.7064170536792399E-3</v>
      </c>
      <c r="AB45">
        <v>5.2130777199454999E-3</v>
      </c>
      <c r="AC45">
        <v>4.3868362043397698E-3</v>
      </c>
      <c r="AD45">
        <v>-6.9621156009280699E-3</v>
      </c>
      <c r="AE45">
        <v>-0.18398605022029699</v>
      </c>
      <c r="AF45" s="24">
        <v>0.45936185793291601</v>
      </c>
      <c r="AG45">
        <v>2.0234398769462199</v>
      </c>
      <c r="AH45">
        <f t="shared" si="0"/>
        <v>2.482801734879136</v>
      </c>
      <c r="AI45">
        <f t="shared" si="1"/>
        <v>2.4696339538866736</v>
      </c>
    </row>
    <row r="46" spans="1:35">
      <c r="A46" s="1">
        <v>43190</v>
      </c>
      <c r="B46">
        <v>-8.2611816018718295E-2</v>
      </c>
      <c r="C46">
        <v>-1.2016518017521299E-3</v>
      </c>
      <c r="D46">
        <v>-0.32833387550696902</v>
      </c>
      <c r="E46">
        <v>-7.7920854453239399E-4</v>
      </c>
      <c r="F46">
        <v>-0.12930873917612601</v>
      </c>
      <c r="G46" s="24" t="s">
        <v>943</v>
      </c>
      <c r="H46">
        <v>-0.38668636680235702</v>
      </c>
      <c r="I46" s="24" t="s">
        <v>944</v>
      </c>
      <c r="J46">
        <v>-0.92223798334151097</v>
      </c>
      <c r="K46">
        <v>3.1674746071796902E-3</v>
      </c>
      <c r="L46">
        <v>-0.14912402556808099</v>
      </c>
      <c r="M46">
        <v>0</v>
      </c>
      <c r="N46">
        <v>0</v>
      </c>
      <c r="O46" s="24">
        <v>0.24130276291709399</v>
      </c>
      <c r="P46">
        <v>0</v>
      </c>
      <c r="Q46" s="24">
        <v>0.77326226492970795</v>
      </c>
      <c r="R46">
        <v>0</v>
      </c>
      <c r="S46" s="24">
        <v>0.32116966391941798</v>
      </c>
      <c r="T46">
        <v>0</v>
      </c>
      <c r="U46">
        <v>0</v>
      </c>
      <c r="V46">
        <v>0</v>
      </c>
      <c r="W46">
        <v>0</v>
      </c>
      <c r="X46">
        <v>0</v>
      </c>
      <c r="Y46">
        <v>2.64838543744261E-3</v>
      </c>
      <c r="Z46">
        <v>3.0576965022843699E-3</v>
      </c>
      <c r="AA46">
        <v>4.5667915542724202E-3</v>
      </c>
      <c r="AB46">
        <v>4.8632734328757296E-3</v>
      </c>
      <c r="AC46">
        <v>4.1360844702742396E-3</v>
      </c>
      <c r="AD46">
        <v>-6.16912954864989E-3</v>
      </c>
      <c r="AE46">
        <v>-0.182134829590963</v>
      </c>
      <c r="AF46" s="24">
        <v>0.54514298354406598</v>
      </c>
      <c r="AG46">
        <v>2.0234398769462199</v>
      </c>
      <c r="AH46">
        <f t="shared" si="0"/>
        <v>2.5685828604902858</v>
      </c>
      <c r="AI46">
        <f t="shared" si="1"/>
        <v>2.5554797586417863</v>
      </c>
    </row>
    <row r="47" spans="1:35">
      <c r="A47" s="1">
        <v>43281</v>
      </c>
      <c r="B47">
        <v>-8.0109411970774494E-2</v>
      </c>
      <c r="C47">
        <v>-1.2709720272341401E-3</v>
      </c>
      <c r="D47">
        <v>-0.33654566023299998</v>
      </c>
      <c r="E47">
        <v>-1.2022434593528201E-3</v>
      </c>
      <c r="F47">
        <v>-0.13748638760937501</v>
      </c>
      <c r="G47" s="24" t="s">
        <v>945</v>
      </c>
      <c r="H47">
        <v>-0.365985397090062</v>
      </c>
      <c r="I47" s="24" t="s">
        <v>946</v>
      </c>
      <c r="J47">
        <v>-0.99309482332478005</v>
      </c>
      <c r="K47">
        <v>2.3719703400315499E-3</v>
      </c>
      <c r="L47">
        <v>-0.146762323191507</v>
      </c>
      <c r="M47">
        <v>0</v>
      </c>
      <c r="N47">
        <v>0</v>
      </c>
      <c r="O47" s="24">
        <v>0.26675685828012602</v>
      </c>
      <c r="P47">
        <v>0</v>
      </c>
      <c r="Q47">
        <v>0.83741368752254797</v>
      </c>
      <c r="R47">
        <v>0</v>
      </c>
      <c r="S47" s="24">
        <v>0.63354587629227399</v>
      </c>
      <c r="T47">
        <v>0</v>
      </c>
      <c r="U47">
        <v>0</v>
      </c>
      <c r="V47">
        <v>0</v>
      </c>
      <c r="W47">
        <v>0</v>
      </c>
      <c r="X47">
        <v>0</v>
      </c>
      <c r="Y47">
        <v>2.6079214553442701E-3</v>
      </c>
      <c r="Z47">
        <v>3.0105594211349198E-3</v>
      </c>
      <c r="AA47">
        <v>4.3191076297244202E-3</v>
      </c>
      <c r="AB47">
        <v>4.74685866278523E-3</v>
      </c>
      <c r="AC47">
        <v>4.8697235085048904E-3</v>
      </c>
      <c r="AD47">
        <v>-4.22584414178084E-3</v>
      </c>
      <c r="AE47">
        <v>-0.18030150994277</v>
      </c>
      <c r="AF47" s="24">
        <v>0.83456243681285702</v>
      </c>
      <c r="AG47">
        <v>2.0234398769462199</v>
      </c>
      <c r="AH47">
        <f t="shared" si="0"/>
        <v>2.8580023137590769</v>
      </c>
      <c r="AI47">
        <f t="shared" si="1"/>
        <v>2.842673987223364</v>
      </c>
    </row>
    <row r="48" spans="1:35">
      <c r="A48" s="1">
        <v>43373</v>
      </c>
      <c r="B48">
        <v>-7.5080161343576896E-2</v>
      </c>
      <c r="C48">
        <v>-1.35921906743163E-3</v>
      </c>
      <c r="D48">
        <v>-0.33010840832503602</v>
      </c>
      <c r="E48">
        <v>-1.63859890630613E-3</v>
      </c>
      <c r="F48">
        <v>-0.14569195780420499</v>
      </c>
      <c r="G48" s="24" t="s">
        <v>947</v>
      </c>
      <c r="H48">
        <v>-0.37395908844906001</v>
      </c>
      <c r="I48" s="24" t="s">
        <v>948</v>
      </c>
      <c r="J48">
        <v>-0.99795232063295503</v>
      </c>
      <c r="K48">
        <v>4.4317930849580001E-4</v>
      </c>
      <c r="L48">
        <v>-0.143059306829462</v>
      </c>
      <c r="M48">
        <v>0</v>
      </c>
      <c r="N48">
        <v>0</v>
      </c>
      <c r="O48" s="24">
        <v>0.26107473706269402</v>
      </c>
      <c r="P48">
        <v>0</v>
      </c>
      <c r="Q48">
        <v>0.80764088766365205</v>
      </c>
      <c r="R48">
        <v>0</v>
      </c>
      <c r="S48" s="24">
        <v>0.25273876127038702</v>
      </c>
      <c r="T48">
        <v>0</v>
      </c>
      <c r="U48">
        <v>0</v>
      </c>
      <c r="V48">
        <v>0</v>
      </c>
      <c r="W48">
        <v>0</v>
      </c>
      <c r="X48">
        <v>0</v>
      </c>
      <c r="Y48">
        <v>2.4569607319113698E-3</v>
      </c>
      <c r="Z48">
        <v>2.6861938966060701E-3</v>
      </c>
      <c r="AA48">
        <v>4.1270507156854199E-3</v>
      </c>
      <c r="AB48">
        <v>5.3326996789282398E-3</v>
      </c>
      <c r="AC48">
        <v>6.4407822560230699E-3</v>
      </c>
      <c r="AD48">
        <v>-4.2966771511942997E-3</v>
      </c>
      <c r="AE48">
        <v>-0.17848594673778301</v>
      </c>
      <c r="AF48">
        <v>-0.28511279502423298</v>
      </c>
      <c r="AG48">
        <v>2.0234398769462199</v>
      </c>
      <c r="AH48">
        <f t="shared" si="0"/>
        <v>1.7383270819219869</v>
      </c>
      <c r="AI48">
        <f t="shared" si="1"/>
        <v>1.7215800717940271</v>
      </c>
    </row>
    <row r="49" spans="1:35">
      <c r="A49" s="1">
        <v>43465</v>
      </c>
      <c r="B49">
        <v>-7.1642484770206794E-2</v>
      </c>
      <c r="C49">
        <v>-1.46784544798883E-3</v>
      </c>
      <c r="D49">
        <v>-0.34388800445318501</v>
      </c>
      <c r="E49">
        <v>-1.98422270210052E-3</v>
      </c>
      <c r="F49">
        <v>-0.16462917397673801</v>
      </c>
      <c r="G49" s="24" t="s">
        <v>949</v>
      </c>
      <c r="H49">
        <v>-0.315665330946379</v>
      </c>
      <c r="I49" s="24" t="s">
        <v>950</v>
      </c>
      <c r="J49">
        <v>-1.0547226278650601</v>
      </c>
      <c r="K49" s="25">
        <v>5.1347224183651001E-5</v>
      </c>
      <c r="L49">
        <v>-0.13885207293732299</v>
      </c>
      <c r="M49">
        <v>0</v>
      </c>
      <c r="N49">
        <v>0</v>
      </c>
      <c r="O49" s="24">
        <v>0.25994800178514799</v>
      </c>
      <c r="P49">
        <v>0</v>
      </c>
      <c r="Q49" s="24">
        <v>0.83617120431416203</v>
      </c>
      <c r="R49">
        <v>0</v>
      </c>
      <c r="S49">
        <v>-7.1867218494525695E-2</v>
      </c>
      <c r="T49">
        <v>0</v>
      </c>
      <c r="U49">
        <v>0</v>
      </c>
      <c r="V49">
        <v>0</v>
      </c>
      <c r="W49">
        <v>0</v>
      </c>
      <c r="X49">
        <v>0</v>
      </c>
      <c r="Y49">
        <v>2.4053186608696802E-3</v>
      </c>
      <c r="Z49">
        <v>2.70921769378595E-3</v>
      </c>
      <c r="AA49">
        <v>4.8996852166638396E-3</v>
      </c>
      <c r="AB49">
        <v>6.8395087478911798E-3</v>
      </c>
      <c r="AC49">
        <v>6.3634930927980397E-3</v>
      </c>
      <c r="AD49">
        <v>-2.2505863037758302E-3</v>
      </c>
      <c r="AE49">
        <v>-0.17668799560504</v>
      </c>
      <c r="AF49">
        <v>-0.288684309210052</v>
      </c>
      <c r="AG49">
        <v>2.0234398769462199</v>
      </c>
      <c r="AH49">
        <f t="shared" si="0"/>
        <v>1.7347555677361679</v>
      </c>
      <c r="AI49">
        <f t="shared" si="1"/>
        <v>1.713788930627935</v>
      </c>
    </row>
    <row r="50" spans="1:35">
      <c r="A50" s="1">
        <v>43555</v>
      </c>
      <c r="B50">
        <v>-6.3285083130326603E-2</v>
      </c>
      <c r="C50">
        <v>-1.58274099473221E-3</v>
      </c>
      <c r="D50">
        <v>-0.36033486912027102</v>
      </c>
      <c r="E50">
        <v>-2.5719624774933601E-3</v>
      </c>
      <c r="F50">
        <v>-0.19286480333627801</v>
      </c>
      <c r="G50" s="24" t="s">
        <v>951</v>
      </c>
      <c r="H50">
        <v>-0.34389477791665302</v>
      </c>
      <c r="I50" s="24" t="s">
        <v>952</v>
      </c>
      <c r="J50">
        <v>-0.77787864225110603</v>
      </c>
      <c r="K50">
        <v>-1.9442806720837401E-3</v>
      </c>
      <c r="L50">
        <v>-0.13749423710821501</v>
      </c>
      <c r="M50">
        <v>0</v>
      </c>
      <c r="N50">
        <v>0</v>
      </c>
      <c r="O50" s="24">
        <v>0.206832960107905</v>
      </c>
      <c r="P50">
        <v>0</v>
      </c>
      <c r="Q50" s="24">
        <v>0.79062060295231795</v>
      </c>
      <c r="R50">
        <v>0</v>
      </c>
      <c r="S50">
        <v>-0.241915672935999</v>
      </c>
      <c r="T50">
        <v>0</v>
      </c>
      <c r="U50">
        <v>0</v>
      </c>
      <c r="V50">
        <v>0</v>
      </c>
      <c r="W50">
        <v>0</v>
      </c>
      <c r="X50">
        <v>0</v>
      </c>
      <c r="Y50">
        <v>2.3150230959334498E-3</v>
      </c>
      <c r="Z50">
        <v>3.2546263372346101E-3</v>
      </c>
      <c r="AA50">
        <v>6.2919749824752397E-3</v>
      </c>
      <c r="AB50">
        <v>6.65607764069875E-3</v>
      </c>
      <c r="AC50">
        <v>7.8993726833509401E-3</v>
      </c>
      <c r="AD50">
        <v>-2.31709984610528E-3</v>
      </c>
      <c r="AE50">
        <v>-0.174907512379951</v>
      </c>
      <c r="AF50">
        <v>-0.81825238432948699</v>
      </c>
      <c r="AG50">
        <v>2.0234398769462199</v>
      </c>
      <c r="AH50">
        <f t="shared" si="0"/>
        <v>1.2051874926167327</v>
      </c>
      <c r="AI50">
        <f t="shared" si="1"/>
        <v>1.181087517723145</v>
      </c>
    </row>
    <row r="51" spans="1:35">
      <c r="A51" s="1">
        <v>43646</v>
      </c>
      <c r="B51">
        <v>-7.0366700046398098E-2</v>
      </c>
      <c r="C51">
        <v>-1.7905923923478E-3</v>
      </c>
      <c r="D51">
        <v>-0.36936240433227402</v>
      </c>
      <c r="E51">
        <v>-2.6918600600445101E-3</v>
      </c>
      <c r="F51">
        <v>-0.20359679227237501</v>
      </c>
      <c r="G51" s="24" t="s">
        <v>953</v>
      </c>
      <c r="H51">
        <v>-0.39425089832724097</v>
      </c>
      <c r="I51" s="24" t="s">
        <v>954</v>
      </c>
      <c r="J51">
        <v>-0.80588588133855199</v>
      </c>
      <c r="K51">
        <v>-2.74401521734857E-3</v>
      </c>
      <c r="L51">
        <v>-0.141762578542525</v>
      </c>
      <c r="M51">
        <v>0</v>
      </c>
      <c r="N51">
        <v>0</v>
      </c>
      <c r="O51" s="24">
        <v>0.18246889427235799</v>
      </c>
      <c r="P51">
        <v>0</v>
      </c>
      <c r="Q51" s="24">
        <v>0.84826375330344606</v>
      </c>
      <c r="R51">
        <v>0</v>
      </c>
      <c r="S51" s="24">
        <v>0.31965086282741401</v>
      </c>
      <c r="T51">
        <v>0</v>
      </c>
      <c r="U51">
        <v>0</v>
      </c>
      <c r="V51">
        <v>0</v>
      </c>
      <c r="W51">
        <v>0</v>
      </c>
      <c r="X51">
        <v>0</v>
      </c>
      <c r="Y51">
        <v>2.95011830038216E-3</v>
      </c>
      <c r="Z51">
        <v>4.4980771408464904E-3</v>
      </c>
      <c r="AA51">
        <v>6.1343232197197299E-3</v>
      </c>
      <c r="AB51">
        <v>7.9765972072154395E-3</v>
      </c>
      <c r="AC51">
        <v>7.6371807441022403E-3</v>
      </c>
      <c r="AD51">
        <v>-2.13642089937904E-3</v>
      </c>
      <c r="AE51">
        <v>-0.17314435314159601</v>
      </c>
      <c r="AF51">
        <v>5.9843864036546103E-2</v>
      </c>
      <c r="AG51">
        <v>2.0234398769462199</v>
      </c>
      <c r="AH51">
        <f t="shared" si="0"/>
        <v>2.083283740982766</v>
      </c>
      <c r="AI51">
        <f t="shared" si="1"/>
        <v>2.056223865269879</v>
      </c>
    </row>
    <row r="52" spans="1:35">
      <c r="A52" s="1">
        <v>43738</v>
      </c>
      <c r="B52">
        <v>-7.1647184958090193E-2</v>
      </c>
      <c r="C52">
        <v>-2.1050569580460801E-3</v>
      </c>
      <c r="D52">
        <v>-0.371523209088164</v>
      </c>
      <c r="E52">
        <v>-3.0551495088015899E-3</v>
      </c>
      <c r="F52">
        <v>-0.20898720811798299</v>
      </c>
      <c r="G52" s="24" t="s">
        <v>955</v>
      </c>
      <c r="H52">
        <v>-0.415259227186282</v>
      </c>
      <c r="I52" s="24" t="s">
        <v>956</v>
      </c>
      <c r="J52">
        <v>-0.914522165998232</v>
      </c>
      <c r="K52">
        <v>-2.2735310037047501E-3</v>
      </c>
      <c r="L52">
        <v>-0.13616786038775899</v>
      </c>
      <c r="M52">
        <v>0</v>
      </c>
      <c r="N52">
        <v>0</v>
      </c>
      <c r="O52" s="24">
        <v>0.18238977921305399</v>
      </c>
      <c r="P52">
        <v>0</v>
      </c>
      <c r="Q52" s="24">
        <v>0.90819216718072104</v>
      </c>
      <c r="R52">
        <v>0</v>
      </c>
      <c r="S52">
        <v>-0.21107468964270901</v>
      </c>
      <c r="T52">
        <v>0</v>
      </c>
      <c r="U52">
        <v>0</v>
      </c>
      <c r="V52">
        <v>0</v>
      </c>
      <c r="W52">
        <v>0</v>
      </c>
      <c r="X52">
        <v>0</v>
      </c>
      <c r="Y52">
        <v>3.88061831508856E-3</v>
      </c>
      <c r="Z52">
        <v>4.1172888042506602E-3</v>
      </c>
      <c r="AA52">
        <v>7.3034337991772997E-3</v>
      </c>
      <c r="AB52">
        <v>7.6862886480011296E-3</v>
      </c>
      <c r="AC52">
        <v>7.6687115773133004E-3</v>
      </c>
      <c r="AD52">
        <v>-1.5208064065630399E-3</v>
      </c>
      <c r="AE52">
        <v>-0.171398374248876</v>
      </c>
      <c r="AF52">
        <v>-0.74645274276918805</v>
      </c>
      <c r="AG52">
        <v>2.0234398769462199</v>
      </c>
      <c r="AH52">
        <f t="shared" si="0"/>
        <v>1.2769871341770318</v>
      </c>
      <c r="AI52">
        <f t="shared" si="1"/>
        <v>1.2478515994397639</v>
      </c>
    </row>
    <row r="53" spans="1:35">
      <c r="A53" s="1">
        <v>43830</v>
      </c>
      <c r="B53">
        <v>-6.7761735054461203E-2</v>
      </c>
      <c r="C53">
        <v>-2.5506859882118401E-3</v>
      </c>
      <c r="D53">
        <v>-0.35388201270922698</v>
      </c>
      <c r="E53">
        <v>-4.0228402151454203E-3</v>
      </c>
      <c r="F53">
        <v>-0.216016785919215</v>
      </c>
      <c r="G53" s="24" t="s">
        <v>957</v>
      </c>
      <c r="H53">
        <v>-0.40875945453329099</v>
      </c>
      <c r="I53" s="24" t="s">
        <v>958</v>
      </c>
      <c r="J53">
        <v>-0.75704307503249302</v>
      </c>
      <c r="K53">
        <v>-1.8793722753818101E-3</v>
      </c>
      <c r="L53">
        <v>-0.12559575473863799</v>
      </c>
      <c r="M53">
        <v>0</v>
      </c>
      <c r="N53">
        <v>0</v>
      </c>
      <c r="O53" s="24">
        <v>0.13762717586107601</v>
      </c>
      <c r="P53">
        <v>0</v>
      </c>
      <c r="Q53" s="24">
        <v>0.83200119517705595</v>
      </c>
      <c r="R53">
        <v>0</v>
      </c>
      <c r="S53">
        <v>-0.121347104515623</v>
      </c>
      <c r="T53">
        <v>0</v>
      </c>
      <c r="U53">
        <v>0</v>
      </c>
      <c r="V53">
        <v>0</v>
      </c>
      <c r="W53">
        <v>0</v>
      </c>
      <c r="X53">
        <v>0</v>
      </c>
      <c r="Y53">
        <v>2.95895684920832E-3</v>
      </c>
      <c r="Z53">
        <v>4.66545940636109E-3</v>
      </c>
      <c r="AA53">
        <v>6.6479616382952803E-3</v>
      </c>
      <c r="AB53">
        <v>7.4536338017239202E-3</v>
      </c>
      <c r="AC53">
        <v>7.8622438940412192E-3</v>
      </c>
      <c r="AD53">
        <v>-6.4001905477617505E-4</v>
      </c>
      <c r="AE53">
        <v>-0.169669432374697</v>
      </c>
      <c r="AF53">
        <v>-0.77376841631708804</v>
      </c>
      <c r="AG53">
        <v>2.0234398769462199</v>
      </c>
      <c r="AH53">
        <f t="shared" si="0"/>
        <v>1.2496714606291319</v>
      </c>
      <c r="AI53">
        <f t="shared" si="1"/>
        <v>1.2207232240942782</v>
      </c>
    </row>
    <row r="54" spans="1:35">
      <c r="A54" s="1">
        <v>43921</v>
      </c>
      <c r="B54">
        <v>-6.9462584937285396E-2</v>
      </c>
      <c r="C54">
        <v>-2.70747763657652E-3</v>
      </c>
      <c r="D54">
        <v>-0.41552405894210698</v>
      </c>
      <c r="E54">
        <v>-6.4574105508308204E-3</v>
      </c>
      <c r="F54">
        <v>-0.25691318200371499</v>
      </c>
      <c r="G54" s="24" t="s">
        <v>959</v>
      </c>
      <c r="H54">
        <v>-0.33745285936115299</v>
      </c>
      <c r="I54" s="24" t="s">
        <v>960</v>
      </c>
      <c r="J54">
        <v>-0.62415698054417701</v>
      </c>
      <c r="K54">
        <v>-9.1012777146737191E-3</v>
      </c>
      <c r="L54">
        <v>-0.119317783767658</v>
      </c>
      <c r="M54">
        <v>0</v>
      </c>
      <c r="N54">
        <v>0</v>
      </c>
      <c r="O54">
        <v>3.3925785577437702E-2</v>
      </c>
      <c r="P54">
        <v>0</v>
      </c>
      <c r="Q54" s="24">
        <v>0.90098233801141303</v>
      </c>
      <c r="R54">
        <v>0</v>
      </c>
      <c r="S54" s="24">
        <v>0.15436322295994101</v>
      </c>
      <c r="T54">
        <v>0</v>
      </c>
      <c r="U54">
        <v>0</v>
      </c>
      <c r="V54">
        <v>0</v>
      </c>
      <c r="W54">
        <v>0</v>
      </c>
      <c r="X54">
        <v>0</v>
      </c>
      <c r="Y54">
        <v>3.07228295497452E-3</v>
      </c>
      <c r="Z54">
        <v>3.7045520976386401E-3</v>
      </c>
      <c r="AA54">
        <v>6.0585385559752602E-3</v>
      </c>
      <c r="AB54">
        <v>7.2854070467309696E-3</v>
      </c>
      <c r="AC54">
        <v>8.1056165401660607E-3</v>
      </c>
      <c r="AD54">
        <v>7.3494535575147004E-4</v>
      </c>
      <c r="AE54">
        <v>-0.167957384539418</v>
      </c>
      <c r="AF54">
        <v>-0.16206569360390699</v>
      </c>
      <c r="AG54">
        <v>2.0234398769462199</v>
      </c>
      <c r="AH54">
        <f t="shared" si="0"/>
        <v>1.861374183342313</v>
      </c>
      <c r="AI54">
        <f t="shared" si="1"/>
        <v>1.832412840791076</v>
      </c>
    </row>
    <row r="55" spans="1:35">
      <c r="A55" s="1">
        <v>44012</v>
      </c>
      <c r="B55">
        <v>-7.2480524071860605E-2</v>
      </c>
      <c r="C55">
        <v>-2.52751046962984E-3</v>
      </c>
      <c r="D55">
        <v>-0.45090211543556902</v>
      </c>
      <c r="E55">
        <v>-7.2033586289155203E-3</v>
      </c>
      <c r="F55">
        <v>-0.28444485440682898</v>
      </c>
      <c r="G55">
        <v>0.31063649888332101</v>
      </c>
      <c r="H55">
        <v>-0.242786868396804</v>
      </c>
      <c r="I55">
        <v>-1.5591509324483099</v>
      </c>
      <c r="J55">
        <v>-0.44141867062261703</v>
      </c>
      <c r="K55">
        <v>-1.9251244479390101E-2</v>
      </c>
      <c r="L55">
        <v>-0.116591047115965</v>
      </c>
      <c r="M55">
        <v>0</v>
      </c>
      <c r="N55">
        <v>0</v>
      </c>
      <c r="O55">
        <v>6.81588749411599E-3</v>
      </c>
      <c r="P55">
        <v>0</v>
      </c>
      <c r="Q55" s="24">
        <v>0.93438031899968299</v>
      </c>
      <c r="R55">
        <v>0</v>
      </c>
      <c r="S55">
        <v>-1.37042090784229</v>
      </c>
      <c r="T55">
        <v>0</v>
      </c>
      <c r="U55">
        <v>0</v>
      </c>
      <c r="V55">
        <v>0</v>
      </c>
      <c r="W55">
        <v>0</v>
      </c>
      <c r="X55">
        <v>0</v>
      </c>
      <c r="Y55">
        <v>6.7926823967834305E-4</v>
      </c>
      <c r="Z55">
        <v>3.3535723206856698E-3</v>
      </c>
      <c r="AA55">
        <v>6.3569820505371402E-3</v>
      </c>
      <c r="AB55">
        <v>8.0764885127537697E-3</v>
      </c>
      <c r="AC55">
        <v>9.1246498208574708E-3</v>
      </c>
      <c r="AD55">
        <v>3.2654260881948001E-3</v>
      </c>
      <c r="AE55">
        <v>-0.16626208814222099</v>
      </c>
      <c r="AF55">
        <v>-3.4896087931273798</v>
      </c>
      <c r="AG55">
        <v>2.0234398769462199</v>
      </c>
      <c r="AH55">
        <f t="shared" si="0"/>
        <v>-1.46616891618116</v>
      </c>
      <c r="AI55">
        <f t="shared" si="1"/>
        <v>-1.4970253032138672</v>
      </c>
    </row>
    <row r="56" spans="1:35">
      <c r="A56" s="1">
        <v>44104</v>
      </c>
      <c r="B56">
        <v>-7.8828477684023096E-2</v>
      </c>
      <c r="C56">
        <v>-2.2075932224474501E-3</v>
      </c>
      <c r="D56">
        <v>-0.41667434890614302</v>
      </c>
      <c r="E56">
        <v>-7.5645438940452597E-3</v>
      </c>
      <c r="F56">
        <v>-0.30589463230081798</v>
      </c>
      <c r="G56" s="24" t="s">
        <v>961</v>
      </c>
      <c r="H56">
        <v>-0.202423127762629</v>
      </c>
      <c r="I56" s="24" t="s">
        <v>962</v>
      </c>
      <c r="J56">
        <v>-0.33353545261209899</v>
      </c>
      <c r="K56">
        <v>-2.12165608441949E-2</v>
      </c>
      <c r="L56">
        <v>-0.13066788804729701</v>
      </c>
      <c r="M56">
        <v>0</v>
      </c>
      <c r="N56">
        <v>0</v>
      </c>
      <c r="O56">
        <v>-0.17658662635817701</v>
      </c>
      <c r="P56">
        <v>0</v>
      </c>
      <c r="Q56" s="24">
        <v>0.78948675967542803</v>
      </c>
      <c r="R56">
        <v>0</v>
      </c>
      <c r="S56" s="24">
        <v>0.76640796242224396</v>
      </c>
      <c r="T56">
        <v>0</v>
      </c>
      <c r="U56">
        <v>0</v>
      </c>
      <c r="V56">
        <v>0</v>
      </c>
      <c r="W56">
        <v>0</v>
      </c>
      <c r="X56">
        <v>0</v>
      </c>
      <c r="Y56">
        <v>1.5197266653999E-3</v>
      </c>
      <c r="Z56">
        <v>4.9771366635864497E-3</v>
      </c>
      <c r="AA56">
        <v>8.2694042395026202E-3</v>
      </c>
      <c r="AB56">
        <v>9.9465770119211393E-3</v>
      </c>
      <c r="AC56" s="24">
        <v>1.07177766251798E-2</v>
      </c>
      <c r="AD56">
        <v>6.88557021029101E-3</v>
      </c>
      <c r="AE56">
        <v>-0.16458340099138</v>
      </c>
      <c r="AF56" s="24">
        <v>1.5213728439229699</v>
      </c>
      <c r="AG56">
        <v>2.0234398769462199</v>
      </c>
      <c r="AH56">
        <f t="shared" si="0"/>
        <v>3.5448127208691895</v>
      </c>
      <c r="AI56">
        <f t="shared" si="1"/>
        <v>3.5024965294533086</v>
      </c>
    </row>
    <row r="57" spans="1:35">
      <c r="A57" s="1">
        <v>44196</v>
      </c>
      <c r="B57">
        <v>-7.54953722151952E-2</v>
      </c>
      <c r="C57">
        <v>-2.1275740993198498E-3</v>
      </c>
      <c r="D57">
        <v>-0.38336624477361902</v>
      </c>
      <c r="E57">
        <v>-5.9159668377217704E-3</v>
      </c>
      <c r="F57">
        <v>-0.32410138689166201</v>
      </c>
      <c r="G57" s="24" t="s">
        <v>963</v>
      </c>
      <c r="H57">
        <v>-0.33980788189223998</v>
      </c>
      <c r="I57" s="24" t="s">
        <v>964</v>
      </c>
      <c r="J57">
        <v>-2.9411043307259101E-2</v>
      </c>
      <c r="K57">
        <v>-1.6613762537676099E-2</v>
      </c>
      <c r="L57">
        <v>-0.14703173715358001</v>
      </c>
      <c r="M57">
        <v>0</v>
      </c>
      <c r="N57">
        <v>0</v>
      </c>
      <c r="O57">
        <v>-0.273357705275734</v>
      </c>
      <c r="P57">
        <v>0</v>
      </c>
      <c r="Q57" s="24">
        <v>0.79253929196691997</v>
      </c>
      <c r="R57">
        <v>0</v>
      </c>
      <c r="S57" s="24">
        <v>0.73773329569803903</v>
      </c>
      <c r="T57">
        <v>0</v>
      </c>
      <c r="U57">
        <v>0</v>
      </c>
      <c r="V57">
        <v>0</v>
      </c>
      <c r="W57">
        <v>0</v>
      </c>
      <c r="X57">
        <v>0</v>
      </c>
      <c r="Y57">
        <v>6.0527900838103204E-3</v>
      </c>
      <c r="Z57">
        <v>8.7483573064428503E-3</v>
      </c>
      <c r="AA57" s="24">
        <v>1.1304081993102E-2</v>
      </c>
      <c r="AB57" s="24">
        <v>1.22471313298122E-2</v>
      </c>
      <c r="AC57" s="24">
        <v>1.2722780810325801E-2</v>
      </c>
      <c r="AD57">
        <v>1.1413877608479299E-2</v>
      </c>
      <c r="AE57">
        <v>-0.16292118133335301</v>
      </c>
      <c r="AF57" s="24">
        <v>0.72217255867099694</v>
      </c>
      <c r="AG57">
        <v>2.0234398769462199</v>
      </c>
      <c r="AH57">
        <f t="shared" si="0"/>
        <v>2.7456124356172169</v>
      </c>
      <c r="AI57">
        <f t="shared" si="1"/>
        <v>2.6831234164852442</v>
      </c>
    </row>
    <row r="58" spans="1:35">
      <c r="A58" s="1">
        <v>44286</v>
      </c>
      <c r="B58">
        <v>-8.9512368258160002E-2</v>
      </c>
      <c r="C58">
        <v>-2.1312546221841002E-3</v>
      </c>
      <c r="D58">
        <v>-0.33714424169692903</v>
      </c>
      <c r="E58">
        <v>-4.5032696017077703E-3</v>
      </c>
      <c r="F58">
        <v>-0.29961502056279299</v>
      </c>
      <c r="G58" s="24" t="s">
        <v>965</v>
      </c>
      <c r="H58">
        <v>-0.40548057068374699</v>
      </c>
      <c r="I58" s="24" t="s">
        <v>966</v>
      </c>
      <c r="J58">
        <v>-0.10271871702330899</v>
      </c>
      <c r="K58">
        <v>-1.26420875362742E-2</v>
      </c>
      <c r="L58">
        <v>-0.13640094358451299</v>
      </c>
      <c r="M58">
        <v>0</v>
      </c>
      <c r="N58">
        <v>0</v>
      </c>
      <c r="O58">
        <v>-0.27028744542328897</v>
      </c>
      <c r="P58">
        <v>0</v>
      </c>
      <c r="Q58" s="24">
        <v>0.73035610750491398</v>
      </c>
      <c r="R58">
        <v>0</v>
      </c>
      <c r="S58" s="24">
        <v>1.54553250258664</v>
      </c>
      <c r="T58">
        <v>0</v>
      </c>
      <c r="U58">
        <v>0</v>
      </c>
      <c r="V58">
        <v>0</v>
      </c>
      <c r="W58">
        <v>0</v>
      </c>
      <c r="X58">
        <v>0</v>
      </c>
      <c r="Y58">
        <v>9.6796228552964401E-3</v>
      </c>
      <c r="Z58" s="24">
        <v>1.1062864569932799E-2</v>
      </c>
      <c r="AA58" s="24">
        <v>1.31680013575774E-2</v>
      </c>
      <c r="AB58" s="24">
        <v>1.3092050293339499E-2</v>
      </c>
      <c r="AC58" s="24">
        <v>1.32797471335877E-2</v>
      </c>
      <c r="AD58" s="24">
        <v>1.4937899537037501E-2</v>
      </c>
      <c r="AE58">
        <v>-0.161275287880424</v>
      </c>
      <c r="AF58" s="24">
        <v>3.14125773005471</v>
      </c>
      <c r="AG58">
        <v>2.0234398769462199</v>
      </c>
      <c r="AH58">
        <f t="shared" si="0"/>
        <v>5.1646976070009298</v>
      </c>
      <c r="AI58">
        <f t="shared" si="1"/>
        <v>5.0894774212541583</v>
      </c>
    </row>
    <row r="59" spans="1:35">
      <c r="A59" s="1">
        <v>44377</v>
      </c>
      <c r="B59">
        <v>-0.112856072252343</v>
      </c>
      <c r="C59">
        <v>-2.5162684833213099E-3</v>
      </c>
      <c r="D59">
        <v>-0.31008377820597099</v>
      </c>
      <c r="E59">
        <v>-2.7446821685539399E-3</v>
      </c>
      <c r="F59">
        <v>-0.28869865997778099</v>
      </c>
      <c r="G59" s="24" t="s">
        <v>967</v>
      </c>
      <c r="H59">
        <v>-0.45986219941822598</v>
      </c>
      <c r="I59" s="24" t="s">
        <v>968</v>
      </c>
      <c r="J59">
        <v>-9.7018194253939399E-2</v>
      </c>
      <c r="K59">
        <v>-3.77129360606964E-3</v>
      </c>
      <c r="L59">
        <v>-0.111259411082564</v>
      </c>
      <c r="M59">
        <v>0</v>
      </c>
      <c r="N59">
        <v>0</v>
      </c>
      <c r="O59">
        <v>-0.24819073119146601</v>
      </c>
      <c r="P59">
        <v>0</v>
      </c>
      <c r="Q59" s="24">
        <v>0.62681877372405803</v>
      </c>
      <c r="R59">
        <v>0</v>
      </c>
      <c r="S59" s="24">
        <v>1.17813599086973</v>
      </c>
      <c r="T59">
        <v>0</v>
      </c>
      <c r="U59">
        <v>0</v>
      </c>
      <c r="V59">
        <v>0</v>
      </c>
      <c r="W59">
        <v>0</v>
      </c>
      <c r="X59">
        <v>0</v>
      </c>
      <c r="Y59" s="24">
        <v>1.3784718633158499E-2</v>
      </c>
      <c r="Z59">
        <v>1.3091497995088E-2</v>
      </c>
      <c r="AA59" s="24">
        <v>1.4326852639379099E-2</v>
      </c>
      <c r="AB59" s="24">
        <v>1.32995301251437E-2</v>
      </c>
      <c r="AC59">
        <v>1.32049699431702E-2</v>
      </c>
      <c r="AD59">
        <v>1.7021975163711199E-2</v>
      </c>
      <c r="AE59">
        <v>-0.159645579837075</v>
      </c>
      <c r="AF59" s="24">
        <v>4.3158009636421397</v>
      </c>
      <c r="AG59">
        <v>2.0234398769462199</v>
      </c>
      <c r="AH59">
        <f t="shared" si="0"/>
        <v>6.33924084058836</v>
      </c>
      <c r="AI59">
        <f t="shared" si="1"/>
        <v>6.254511296088709</v>
      </c>
    </row>
    <row r="60" spans="1:35">
      <c r="A60" s="1">
        <v>44469</v>
      </c>
      <c r="B60">
        <v>-0.109243474918296</v>
      </c>
      <c r="C60">
        <v>-2.5197061780834998E-3</v>
      </c>
      <c r="D60">
        <v>-0.26136632073238097</v>
      </c>
      <c r="E60">
        <v>-1.7110082319082801E-3</v>
      </c>
      <c r="F60">
        <v>-0.233462426684272</v>
      </c>
      <c r="G60" s="24" t="s">
        <v>969</v>
      </c>
      <c r="H60">
        <v>-0.43454714583526199</v>
      </c>
      <c r="I60" s="24" t="s">
        <v>970</v>
      </c>
      <c r="J60">
        <v>-0.162574589760766</v>
      </c>
      <c r="K60">
        <v>-6.2167583002481399E-3</v>
      </c>
      <c r="L60">
        <v>-0.110619411936019</v>
      </c>
      <c r="M60">
        <v>0</v>
      </c>
      <c r="N60">
        <v>0</v>
      </c>
      <c r="O60">
        <v>-0.164341631617692</v>
      </c>
      <c r="P60">
        <v>0</v>
      </c>
      <c r="Q60" s="24">
        <v>0.62369473494430205</v>
      </c>
      <c r="R60">
        <v>0</v>
      </c>
      <c r="S60" s="24">
        <v>1.14337750068524</v>
      </c>
      <c r="T60">
        <v>0</v>
      </c>
      <c r="U60">
        <v>0</v>
      </c>
      <c r="V60">
        <v>0</v>
      </c>
      <c r="W60">
        <v>0</v>
      </c>
      <c r="X60">
        <v>0</v>
      </c>
      <c r="Y60" s="24">
        <v>1.15633691078143E-2</v>
      </c>
      <c r="Z60">
        <v>9.31674944533167E-3</v>
      </c>
      <c r="AA60">
        <v>1.23859527105363E-2</v>
      </c>
      <c r="AB60" s="24">
        <v>1.0377691643248499E-2</v>
      </c>
      <c r="AC60" s="24">
        <v>1.06360524602777E-2</v>
      </c>
      <c r="AD60">
        <v>1.60416722342571E-2</v>
      </c>
      <c r="AE60">
        <v>-0.15803191692526</v>
      </c>
      <c r="AF60" s="24">
        <v>4.1211846871677702</v>
      </c>
      <c r="AG60">
        <v>2.0234398769462199</v>
      </c>
      <c r="AH60">
        <f t="shared" si="0"/>
        <v>6.1446245641139896</v>
      </c>
      <c r="AI60">
        <f t="shared" si="1"/>
        <v>6.0743030765125239</v>
      </c>
    </row>
    <row r="61" spans="1:35">
      <c r="A61" s="1">
        <v>44561</v>
      </c>
      <c r="B61">
        <v>-9.7918284664344393E-2</v>
      </c>
      <c r="C61">
        <v>-2.7681281789093599E-3</v>
      </c>
      <c r="D61">
        <v>-0.26628254415195202</v>
      </c>
      <c r="E61">
        <v>-3.89722917304435E-4</v>
      </c>
      <c r="F61">
        <v>-0.22266274558987401</v>
      </c>
      <c r="G61" s="24" t="s">
        <v>971</v>
      </c>
      <c r="H61">
        <v>-0.43371125358880802</v>
      </c>
      <c r="I61" s="24" t="s">
        <v>972</v>
      </c>
      <c r="J61">
        <v>-0.26283067386255698</v>
      </c>
      <c r="K61">
        <v>1.3925653393309599E-3</v>
      </c>
      <c r="L61">
        <v>-0.10295648570841601</v>
      </c>
      <c r="M61">
        <v>0</v>
      </c>
      <c r="N61">
        <v>0</v>
      </c>
      <c r="O61">
        <v>-0.119026438591152</v>
      </c>
      <c r="P61">
        <v>0</v>
      </c>
      <c r="Q61" s="24">
        <v>0.72192129709409603</v>
      </c>
      <c r="R61">
        <v>0</v>
      </c>
      <c r="S61" s="24">
        <v>1.82511855123848</v>
      </c>
      <c r="T61">
        <v>0</v>
      </c>
      <c r="U61">
        <v>0</v>
      </c>
      <c r="V61">
        <v>0</v>
      </c>
      <c r="W61">
        <v>0</v>
      </c>
      <c r="X61">
        <v>0</v>
      </c>
      <c r="Y61" s="24">
        <v>1.4729346753372599E-2</v>
      </c>
      <c r="Z61">
        <v>8.9981764515911708E-3</v>
      </c>
      <c r="AA61" s="24">
        <v>1.36293306662427E-2</v>
      </c>
      <c r="AB61" s="24">
        <v>1.0567784018289301E-2</v>
      </c>
      <c r="AC61" s="24">
        <v>1.03722390159211E-2</v>
      </c>
      <c r="AD61" s="24">
        <v>1.4685827838234401E-2</v>
      </c>
      <c r="AE61">
        <v>-0.15643415940869099</v>
      </c>
      <c r="AF61" s="24">
        <v>5.1180237699423401</v>
      </c>
      <c r="AG61">
        <v>2.0234398769462199</v>
      </c>
      <c r="AH61">
        <f t="shared" si="0"/>
        <v>7.1414636468885604</v>
      </c>
      <c r="AI61">
        <f t="shared" si="1"/>
        <v>7.0684809421449089</v>
      </c>
    </row>
    <row r="62" spans="1:35">
      <c r="A62" s="1">
        <v>44651</v>
      </c>
      <c r="B62">
        <v>-9.4292348871949302E-2</v>
      </c>
      <c r="C62">
        <v>-2.7927876242506101E-3</v>
      </c>
      <c r="D62">
        <v>-0.29710177109400998</v>
      </c>
      <c r="E62">
        <v>1.1389795024685501E-3</v>
      </c>
      <c r="F62">
        <v>-0.18984603853932</v>
      </c>
      <c r="G62" s="24" t="s">
        <v>973</v>
      </c>
      <c r="H62">
        <v>-0.31919803889228698</v>
      </c>
      <c r="I62" s="24" t="s">
        <v>974</v>
      </c>
      <c r="J62">
        <v>-0.59288924756892802</v>
      </c>
      <c r="K62">
        <v>7.0905489127914799E-3</v>
      </c>
      <c r="L62">
        <v>-0.11245187046232601</v>
      </c>
      <c r="M62">
        <v>0</v>
      </c>
      <c r="N62">
        <v>0</v>
      </c>
      <c r="O62">
        <v>-4.2096710032501997E-2</v>
      </c>
      <c r="P62">
        <v>0</v>
      </c>
      <c r="Q62" s="24">
        <v>0.80560167254493098</v>
      </c>
      <c r="R62">
        <v>0</v>
      </c>
      <c r="S62" s="24">
        <v>2.3709091191224099</v>
      </c>
      <c r="T62">
        <v>0</v>
      </c>
      <c r="U62">
        <v>0</v>
      </c>
      <c r="V62">
        <v>0</v>
      </c>
      <c r="W62">
        <v>0</v>
      </c>
      <c r="X62">
        <v>0</v>
      </c>
      <c r="Y62" s="24">
        <v>1.2618745831094401E-2</v>
      </c>
      <c r="Z62">
        <v>8.7626339334567708E-3</v>
      </c>
      <c r="AA62" s="24">
        <v>1.2050065940760701E-2</v>
      </c>
      <c r="AB62">
        <v>9.5891045793994305E-3</v>
      </c>
      <c r="AC62" s="24">
        <v>1.02368565264354E-2</v>
      </c>
      <c r="AD62" s="24">
        <v>1.35477048744281E-2</v>
      </c>
      <c r="AE62">
        <v>-0.154852168115549</v>
      </c>
      <c r="AF62">
        <v>6.3570894360226902</v>
      </c>
      <c r="AG62">
        <v>2.0234398769462199</v>
      </c>
      <c r="AH62">
        <f t="shared" si="0"/>
        <v>8.3805293129689105</v>
      </c>
      <c r="AI62">
        <f t="shared" si="1"/>
        <v>8.3137242012833354</v>
      </c>
    </row>
    <row r="63" spans="1:35">
      <c r="A63" s="1">
        <v>44742</v>
      </c>
      <c r="B63">
        <v>-9.5705290525605002E-2</v>
      </c>
      <c r="C63">
        <v>-2.4177322748508701E-3</v>
      </c>
      <c r="D63">
        <v>-0.23277342387052399</v>
      </c>
      <c r="E63">
        <v>2.8010580891635298E-3</v>
      </c>
      <c r="F63">
        <v>-8.3896439712471904E-2</v>
      </c>
      <c r="G63" s="24" t="s">
        <v>975</v>
      </c>
      <c r="H63">
        <v>-0.23469170597120101</v>
      </c>
      <c r="I63" s="24" t="s">
        <v>976</v>
      </c>
      <c r="J63">
        <v>-1.11992470470094</v>
      </c>
      <c r="K63">
        <v>8.4734312063794396E-3</v>
      </c>
      <c r="L63">
        <v>-9.9805635859584393E-2</v>
      </c>
      <c r="M63">
        <v>0</v>
      </c>
      <c r="N63">
        <v>0</v>
      </c>
      <c r="O63" s="24">
        <v>0.29801534419444597</v>
      </c>
      <c r="P63">
        <v>0</v>
      </c>
      <c r="Q63" s="24">
        <v>0.89045177469024805</v>
      </c>
      <c r="R63">
        <v>0</v>
      </c>
      <c r="S63" s="24">
        <v>3.1916995818885998</v>
      </c>
      <c r="T63">
        <v>0</v>
      </c>
      <c r="U63">
        <v>0</v>
      </c>
      <c r="V63">
        <v>0</v>
      </c>
      <c r="W63">
        <v>0</v>
      </c>
      <c r="X63">
        <v>0</v>
      </c>
      <c r="Y63">
        <v>8.6206173800951105E-3</v>
      </c>
      <c r="Z63">
        <v>2.01070699796801E-3</v>
      </c>
      <c r="AA63">
        <v>5.6977798541968296E-3</v>
      </c>
      <c r="AB63">
        <v>8.9079485388054904E-4</v>
      </c>
      <c r="AC63">
        <v>8.1641914094765494E-3</v>
      </c>
      <c r="AD63" s="24">
        <v>1.08654924248385E-2</v>
      </c>
      <c r="AE63">
        <v>-0.153285804460634</v>
      </c>
      <c r="AF63" s="24">
        <v>7.3659747017626298</v>
      </c>
      <c r="AG63">
        <v>2.0234398769462199</v>
      </c>
      <c r="AH63">
        <f t="shared" si="0"/>
        <v>9.3894145787088501</v>
      </c>
      <c r="AI63">
        <f t="shared" si="1"/>
        <v>9.3531649957883953</v>
      </c>
    </row>
    <row r="64" spans="1:35">
      <c r="A64" s="1">
        <v>44834</v>
      </c>
      <c r="B64">
        <v>-9.0615516523384607E-2</v>
      </c>
      <c r="C64">
        <v>-2.2070556317310601E-3</v>
      </c>
      <c r="D64">
        <v>-0.22093892892851499</v>
      </c>
      <c r="E64">
        <v>3.9533713817929599E-3</v>
      </c>
      <c r="F64">
        <v>-5.4035901426219203E-2</v>
      </c>
      <c r="G64" s="24" t="s">
        <v>977</v>
      </c>
      <c r="H64">
        <v>-0.275321109775228</v>
      </c>
      <c r="I64" s="24" t="s">
        <v>978</v>
      </c>
      <c r="J64">
        <v>-1.2688453549727801</v>
      </c>
      <c r="K64">
        <v>2.7193533383318398E-3</v>
      </c>
      <c r="L64">
        <v>-8.6930223531633793E-2</v>
      </c>
      <c r="M64">
        <v>0</v>
      </c>
      <c r="N64">
        <v>0</v>
      </c>
      <c r="O64" s="24">
        <v>0.44162456932415001</v>
      </c>
      <c r="P64">
        <v>0</v>
      </c>
      <c r="Q64" s="24">
        <v>0.94729633322483398</v>
      </c>
      <c r="R64">
        <v>0</v>
      </c>
      <c r="S64">
        <v>-0.28617601676697002</v>
      </c>
      <c r="T64">
        <v>0</v>
      </c>
      <c r="U64">
        <v>0</v>
      </c>
      <c r="V64">
        <v>0</v>
      </c>
      <c r="W64">
        <v>0</v>
      </c>
      <c r="X64">
        <v>0</v>
      </c>
      <c r="Y64">
        <v>9.3141724757828098E-3</v>
      </c>
      <c r="Z64">
        <v>-1.0205299299403899E-3</v>
      </c>
      <c r="AA64">
        <v>9.0570875938000804E-3</v>
      </c>
      <c r="AB64">
        <v>-4.9645796444952595E-4</v>
      </c>
      <c r="AC64">
        <v>8.4550460873744591E-3</v>
      </c>
      <c r="AD64">
        <v>1.01745123128882E-2</v>
      </c>
      <c r="AE64">
        <v>-0.15173493046604</v>
      </c>
      <c r="AF64" s="24">
        <v>2.5584313968577099</v>
      </c>
      <c r="AG64">
        <v>2.0234398769462199</v>
      </c>
      <c r="AH64">
        <f t="shared" si="0"/>
        <v>4.5818712738039302</v>
      </c>
      <c r="AI64">
        <f t="shared" si="1"/>
        <v>4.5463874432284745</v>
      </c>
    </row>
    <row r="65" spans="1:35">
      <c r="A65" s="1">
        <v>44926</v>
      </c>
      <c r="B65">
        <v>-8.97774349313262E-2</v>
      </c>
      <c r="C65">
        <v>-1.77001402565935E-3</v>
      </c>
      <c r="D65">
        <v>-0.18068898911131001</v>
      </c>
      <c r="E65">
        <v>4.9470381125349397E-3</v>
      </c>
      <c r="F65" s="24" t="s">
        <v>979</v>
      </c>
      <c r="G65" s="24" t="s">
        <v>980</v>
      </c>
      <c r="H65">
        <v>-0.295019642384031</v>
      </c>
      <c r="I65" s="24" t="s">
        <v>981</v>
      </c>
      <c r="J65">
        <v>-1.51569761354698</v>
      </c>
      <c r="K65">
        <v>-4.8211281273746699E-3</v>
      </c>
      <c r="L65">
        <v>-7.6784661776785307E-2</v>
      </c>
      <c r="M65">
        <v>0</v>
      </c>
      <c r="N65">
        <v>0</v>
      </c>
      <c r="O65" s="24">
        <v>0.66547107433894104</v>
      </c>
      <c r="P65">
        <v>0</v>
      </c>
      <c r="Q65" s="24">
        <v>0.98825431791811302</v>
      </c>
      <c r="R65">
        <v>0</v>
      </c>
      <c r="S65">
        <v>-1.02037288209664</v>
      </c>
      <c r="T65">
        <v>0</v>
      </c>
      <c r="U65">
        <v>0</v>
      </c>
      <c r="V65">
        <v>0</v>
      </c>
      <c r="W65">
        <v>0</v>
      </c>
      <c r="X65">
        <v>0</v>
      </c>
      <c r="Y65">
        <v>7.02911706897957E-3</v>
      </c>
      <c r="Z65">
        <v>-5.3989538052356904E-3</v>
      </c>
      <c r="AA65">
        <v>5.2266648261856102E-3</v>
      </c>
      <c r="AB65">
        <v>-2.99678319992668E-4</v>
      </c>
      <c r="AC65">
        <v>8.4409181389188907E-3</v>
      </c>
      <c r="AD65">
        <v>1.1257049681612201E-2</v>
      </c>
      <c r="AE65">
        <v>-0.15019940878103699</v>
      </c>
      <c r="AF65" s="24">
        <v>1.7238035965915399</v>
      </c>
      <c r="AG65">
        <v>2.0234398769462199</v>
      </c>
      <c r="AH65">
        <f t="shared" si="0"/>
        <v>3.7472434735377598</v>
      </c>
      <c r="AI65">
        <f t="shared" si="1"/>
        <v>3.7209883559472918</v>
      </c>
    </row>
    <row r="66" spans="1:35">
      <c r="A66" s="1">
        <v>45016</v>
      </c>
      <c r="B66">
        <v>-8.9543341037234797E-2</v>
      </c>
      <c r="C66">
        <v>-1.55417095938359E-3</v>
      </c>
      <c r="D66">
        <v>-0.16540687398172099</v>
      </c>
      <c r="E66">
        <v>5.2497359269043599E-3</v>
      </c>
      <c r="F66">
        <v>3.5122597443848401E-2</v>
      </c>
      <c r="G66" s="24" t="s">
        <v>982</v>
      </c>
      <c r="H66">
        <v>-0.22125351780701799</v>
      </c>
      <c r="I66" s="24" t="s">
        <v>983</v>
      </c>
      <c r="J66">
        <v>-1.6748855935239499</v>
      </c>
      <c r="K66">
        <v>4.2215899815012297E-3</v>
      </c>
      <c r="L66">
        <v>-7.4901871321375602E-2</v>
      </c>
      <c r="M66">
        <v>0</v>
      </c>
      <c r="N66">
        <v>0</v>
      </c>
      <c r="O66" s="24">
        <v>0.67565508497813198</v>
      </c>
      <c r="P66">
        <v>0</v>
      </c>
      <c r="Q66" s="24">
        <v>0.63312875316985295</v>
      </c>
      <c r="R66">
        <v>0</v>
      </c>
      <c r="S66">
        <v>-0.65315288736793597</v>
      </c>
      <c r="T66">
        <v>0</v>
      </c>
      <c r="U66">
        <v>0</v>
      </c>
      <c r="V66">
        <v>0</v>
      </c>
      <c r="W66">
        <v>0</v>
      </c>
      <c r="X66">
        <v>0</v>
      </c>
      <c r="Y66">
        <v>6.8442395735779302E-3</v>
      </c>
      <c r="Z66">
        <v>-6.4554808379635401E-3</v>
      </c>
      <c r="AA66">
        <v>9.1366328534014897E-4</v>
      </c>
      <c r="AB66">
        <v>-2.3785075607851698E-3</v>
      </c>
      <c r="AC66">
        <v>7.2837730878960701E-3</v>
      </c>
      <c r="AD66">
        <v>1.1208074943436201E-2</v>
      </c>
      <c r="AE66">
        <v>-0.14867910270107601</v>
      </c>
      <c r="AF66" s="24">
        <v>1.66850248906829</v>
      </c>
      <c r="AG66">
        <v>2.0234398769462199</v>
      </c>
      <c r="AH66">
        <f t="shared" si="0"/>
        <v>3.6919423660145099</v>
      </c>
      <c r="AI66">
        <f t="shared" si="1"/>
        <v>3.6745266035230082</v>
      </c>
    </row>
    <row r="67" spans="1:35">
      <c r="A67" s="1">
        <v>45107</v>
      </c>
      <c r="B67">
        <v>-9.2282952178524003E-2</v>
      </c>
      <c r="C67">
        <v>-1.3036659735732299E-3</v>
      </c>
      <c r="D67">
        <v>-0.16653761439735501</v>
      </c>
      <c r="E67">
        <v>4.1972073634877196E-3</v>
      </c>
      <c r="F67">
        <v>5.6494425889241903E-2</v>
      </c>
      <c r="G67" s="24" t="s">
        <v>984</v>
      </c>
      <c r="H67">
        <v>-0.26850149571315801</v>
      </c>
      <c r="I67" s="24" t="s">
        <v>985</v>
      </c>
      <c r="J67">
        <v>-1.62987652667303</v>
      </c>
      <c r="K67">
        <v>1.4413950721880999E-3</v>
      </c>
      <c r="L67">
        <v>-8.34791442860916E-2</v>
      </c>
      <c r="M67">
        <v>0</v>
      </c>
      <c r="N67">
        <v>0</v>
      </c>
      <c r="O67" s="24">
        <v>0.70602438338675999</v>
      </c>
      <c r="P67">
        <v>0</v>
      </c>
      <c r="Q67" s="24">
        <v>0.59074112721744199</v>
      </c>
      <c r="R67">
        <v>0</v>
      </c>
      <c r="S67">
        <v>-1.48106654279035</v>
      </c>
      <c r="T67">
        <v>0</v>
      </c>
      <c r="U67">
        <v>0</v>
      </c>
      <c r="V67">
        <v>0</v>
      </c>
      <c r="W67">
        <v>0</v>
      </c>
      <c r="X67">
        <v>0</v>
      </c>
      <c r="Y67">
        <v>5.13749970496579E-3</v>
      </c>
      <c r="Z67">
        <v>-6.7732909488249504E-3</v>
      </c>
      <c r="AA67" s="16">
        <v>-8.0157869819519293E-5</v>
      </c>
      <c r="AB67">
        <v>-3.4447722793817799E-3</v>
      </c>
      <c r="AC67">
        <v>7.2079357948062698E-3</v>
      </c>
      <c r="AD67" s="24">
        <v>1.2120574489959899E-2</v>
      </c>
      <c r="AE67">
        <v>-0.147173876185446</v>
      </c>
      <c r="AF67">
        <v>-0.186606569097724</v>
      </c>
      <c r="AG67">
        <v>2.0234398769462199</v>
      </c>
      <c r="AH67">
        <f t="shared" ref="AH67:AH130" si="2">AG67+AF67</f>
        <v>1.836833307848496</v>
      </c>
      <c r="AI67">
        <f t="shared" ref="AI67:AI130" si="3">AH67-SUM(Y67:AD67)</f>
        <v>1.8226655189567902</v>
      </c>
    </row>
    <row r="68" spans="1:35">
      <c r="A68" s="1">
        <v>45199</v>
      </c>
      <c r="B68">
        <v>-8.7560497876393306E-2</v>
      </c>
      <c r="C68">
        <v>-9.7406108822140004E-4</v>
      </c>
      <c r="D68">
        <v>-0.10326697693096</v>
      </c>
      <c r="E68">
        <v>2.4862510426881799E-3</v>
      </c>
      <c r="F68" s="24" t="s">
        <v>986</v>
      </c>
      <c r="G68">
        <v>8.6322884415457296E-2</v>
      </c>
      <c r="H68">
        <v>-0.28672882226966601</v>
      </c>
      <c r="I68" s="24" t="s">
        <v>987</v>
      </c>
      <c r="J68">
        <v>-1.5879448361327699</v>
      </c>
      <c r="K68">
        <v>6.1514385829575203E-4</v>
      </c>
      <c r="L68">
        <v>-7.6400802374232399E-2</v>
      </c>
      <c r="M68">
        <v>0</v>
      </c>
      <c r="N68">
        <v>0</v>
      </c>
      <c r="O68" s="24">
        <v>0.80273516177740101</v>
      </c>
      <c r="P68">
        <v>0</v>
      </c>
      <c r="Q68" s="24">
        <v>0.45465905803849699</v>
      </c>
      <c r="R68">
        <v>0</v>
      </c>
      <c r="S68" s="24">
        <v>0.238851637891346</v>
      </c>
      <c r="T68">
        <v>0</v>
      </c>
      <c r="U68">
        <v>0</v>
      </c>
      <c r="V68">
        <v>0</v>
      </c>
      <c r="W68">
        <v>0</v>
      </c>
      <c r="X68">
        <v>0</v>
      </c>
      <c r="Y68">
        <v>2.95341326219666E-3</v>
      </c>
      <c r="Z68">
        <v>-9.3808092453517792E-3</v>
      </c>
      <c r="AA68">
        <v>-2.8496339484429499E-3</v>
      </c>
      <c r="AB68">
        <v>-5.8283996698493797E-3</v>
      </c>
      <c r="AC68">
        <v>4.01957567126576E-3</v>
      </c>
      <c r="AD68" s="24">
        <v>1.0826477722347599E-2</v>
      </c>
      <c r="AE68">
        <v>-0.14568359387445701</v>
      </c>
      <c r="AF68" s="24">
        <v>1.18008269438809</v>
      </c>
      <c r="AG68">
        <v>2.0234398769462199</v>
      </c>
      <c r="AH68">
        <f t="shared" si="2"/>
        <v>3.2035225713343101</v>
      </c>
      <c r="AI68">
        <f t="shared" si="3"/>
        <v>3.2037819475421441</v>
      </c>
    </row>
    <row r="69" spans="1:35">
      <c r="A69" s="1">
        <v>45291</v>
      </c>
      <c r="B69">
        <v>-8.6432642137235199E-2</v>
      </c>
      <c r="C69">
        <v>-8.0616212705386604E-4</v>
      </c>
      <c r="D69">
        <v>-9.26073438558217E-2</v>
      </c>
      <c r="E69">
        <v>1.04065741972636E-3</v>
      </c>
      <c r="F69" s="24" t="s">
        <v>988</v>
      </c>
      <c r="G69">
        <v>8.2789187055198804E-2</v>
      </c>
      <c r="H69">
        <v>-0.35571168753669702</v>
      </c>
      <c r="I69" s="24" t="s">
        <v>989</v>
      </c>
      <c r="J69">
        <v>-1.5293056656558699</v>
      </c>
      <c r="K69">
        <v>-8.2638019484049198E-4</v>
      </c>
      <c r="L69">
        <v>-7.4245558110741502E-2</v>
      </c>
      <c r="M69">
        <v>0</v>
      </c>
      <c r="N69">
        <v>0</v>
      </c>
      <c r="O69" s="24">
        <v>0.81633683311710303</v>
      </c>
      <c r="P69">
        <v>0</v>
      </c>
      <c r="Q69" s="24">
        <v>0.47561431577001201</v>
      </c>
      <c r="R69">
        <v>0</v>
      </c>
      <c r="S69">
        <v>-0.70766736538040398</v>
      </c>
      <c r="T69">
        <v>0</v>
      </c>
      <c r="U69">
        <v>0</v>
      </c>
      <c r="V69">
        <v>0</v>
      </c>
      <c r="W69">
        <v>0</v>
      </c>
      <c r="X69">
        <v>0</v>
      </c>
      <c r="Y69">
        <v>2.5737185246565899E-3</v>
      </c>
      <c r="Z69">
        <v>-9.3375702392206605E-3</v>
      </c>
      <c r="AA69">
        <v>-2.9987906334905099E-3</v>
      </c>
      <c r="AB69">
        <v>-4.4993223082601102E-3</v>
      </c>
      <c r="AC69">
        <v>4.7506995291435299E-3</v>
      </c>
      <c r="AD69">
        <v>1.12225007008914E-2</v>
      </c>
      <c r="AE69">
        <v>-0.144208121105626</v>
      </c>
      <c r="AF69">
        <v>-0.47339235136265501</v>
      </c>
      <c r="AG69">
        <v>2.0234398769462199</v>
      </c>
      <c r="AH69">
        <f t="shared" si="2"/>
        <v>1.5500475255835648</v>
      </c>
      <c r="AI69">
        <f t="shared" si="3"/>
        <v>1.5483362900098445</v>
      </c>
    </row>
    <row r="70" spans="1:35">
      <c r="A70" s="1">
        <v>45382</v>
      </c>
      <c r="B70">
        <v>-9.0987562333377695E-2</v>
      </c>
      <c r="C70">
        <v>-5.5276949840754597E-4</v>
      </c>
      <c r="D70">
        <v>-9.93244313453822E-2</v>
      </c>
      <c r="E70">
        <v>-7.8801319444155005E-4</v>
      </c>
      <c r="F70" s="24" t="s">
        <v>990</v>
      </c>
      <c r="G70">
        <v>6.6052604900379494E-2</v>
      </c>
      <c r="H70">
        <v>-0.407836182385512</v>
      </c>
      <c r="I70" s="24" t="s">
        <v>991</v>
      </c>
      <c r="J70">
        <v>-1.25142554772113</v>
      </c>
      <c r="K70">
        <v>-3.6788973684975801E-3</v>
      </c>
      <c r="L70">
        <v>-8.25624520176204E-2</v>
      </c>
      <c r="M70">
        <v>0</v>
      </c>
      <c r="N70">
        <v>0</v>
      </c>
      <c r="O70" s="24">
        <v>0.72553792918665905</v>
      </c>
      <c r="P70">
        <v>0</v>
      </c>
      <c r="Q70" s="24">
        <v>0.281993656794088</v>
      </c>
      <c r="R70">
        <v>0</v>
      </c>
      <c r="S70">
        <v>-0.156894116431605</v>
      </c>
      <c r="T70">
        <v>0</v>
      </c>
      <c r="U70">
        <v>0</v>
      </c>
      <c r="V70">
        <v>0</v>
      </c>
      <c r="W70">
        <v>0</v>
      </c>
      <c r="X70">
        <v>0</v>
      </c>
      <c r="Y70">
        <v>2.0682227122037402E-3</v>
      </c>
      <c r="Z70">
        <v>-8.9607566523874898E-3</v>
      </c>
      <c r="AA70">
        <v>-4.07058906761736E-3</v>
      </c>
      <c r="AB70">
        <v>-5.4523881994006304E-3</v>
      </c>
      <c r="AC70">
        <v>3.0615243209020002E-3</v>
      </c>
      <c r="AD70" s="24">
        <v>1.05878561916572E-2</v>
      </c>
      <c r="AE70">
        <v>-0.14274732392860401</v>
      </c>
      <c r="AF70" s="24">
        <v>1.0028202339866701</v>
      </c>
      <c r="AG70">
        <v>2.0234398769462199</v>
      </c>
      <c r="AH70">
        <f t="shared" si="2"/>
        <v>3.0262601109328902</v>
      </c>
      <c r="AI70">
        <f t="shared" si="3"/>
        <v>3.0290262416275326</v>
      </c>
    </row>
    <row r="71" spans="1:35">
      <c r="A71" s="1">
        <v>45473</v>
      </c>
      <c r="B71">
        <v>-9.2475302366956599E-2</v>
      </c>
      <c r="C71">
        <v>-4.9949446375707697E-4</v>
      </c>
      <c r="D71">
        <v>-0.121195405898677</v>
      </c>
      <c r="E71">
        <v>-2.40138383535981E-3</v>
      </c>
      <c r="F71" s="24" t="s">
        <v>992</v>
      </c>
      <c r="G71">
        <v>8.3243833633295197E-2</v>
      </c>
      <c r="H71">
        <v>-0.43810932396098901</v>
      </c>
      <c r="I71" s="24" t="s">
        <v>993</v>
      </c>
      <c r="J71">
        <v>-1.29658119867133</v>
      </c>
      <c r="K71">
        <v>-6.8607604407744296E-3</v>
      </c>
      <c r="L71">
        <v>-7.8167960484831697E-2</v>
      </c>
      <c r="M71">
        <v>0</v>
      </c>
      <c r="N71">
        <v>0</v>
      </c>
      <c r="O71" s="24">
        <v>0.695922415455552</v>
      </c>
      <c r="P71">
        <v>0</v>
      </c>
      <c r="Q71" s="24">
        <v>0.42268767408679597</v>
      </c>
      <c r="R71">
        <v>0</v>
      </c>
      <c r="S71">
        <v>-8.3344000440110894E-2</v>
      </c>
      <c r="T71">
        <v>0</v>
      </c>
      <c r="U71">
        <v>0</v>
      </c>
      <c r="V71">
        <v>0</v>
      </c>
      <c r="W71">
        <v>0</v>
      </c>
      <c r="X71">
        <v>0</v>
      </c>
      <c r="Y71">
        <v>3.0501566472995699E-3</v>
      </c>
      <c r="Z71">
        <v>-5.2460120169461801E-3</v>
      </c>
      <c r="AA71">
        <v>-8.5198581289969101E-4</v>
      </c>
      <c r="AB71">
        <v>-2.67877032965602E-3</v>
      </c>
      <c r="AC71">
        <v>3.9339708222785302E-3</v>
      </c>
      <c r="AD71" s="24">
        <v>1.0790277857664E-2</v>
      </c>
      <c r="AE71">
        <v>-0.14130106911989199</v>
      </c>
      <c r="AF71" s="24">
        <v>0.51316393068376798</v>
      </c>
      <c r="AG71">
        <v>2.0234398769462199</v>
      </c>
      <c r="AH71">
        <f t="shared" si="2"/>
        <v>2.5366038076299877</v>
      </c>
      <c r="AI71">
        <f t="shared" si="3"/>
        <v>2.5276061704622474</v>
      </c>
    </row>
    <row r="72" spans="1:35">
      <c r="A72" s="1">
        <v>45565</v>
      </c>
      <c r="B72">
        <v>-9.6830756297139303E-2</v>
      </c>
      <c r="C72">
        <v>-5.5576620326957995E-4</v>
      </c>
      <c r="D72">
        <v>-0.14291019595066201</v>
      </c>
      <c r="E72">
        <v>-3.3763512119921999E-3</v>
      </c>
      <c r="F72">
        <v>9.1825469858153305E-2</v>
      </c>
      <c r="G72">
        <v>8.7543292900038594E-2</v>
      </c>
      <c r="H72">
        <v>-0.44596839062683802</v>
      </c>
      <c r="I72" s="24" t="s">
        <v>994</v>
      </c>
      <c r="J72">
        <v>-1.4121661448439999</v>
      </c>
      <c r="K72">
        <v>-1.03198029037354E-2</v>
      </c>
      <c r="L72">
        <v>-7.5276782956934504E-2</v>
      </c>
      <c r="M72">
        <v>0</v>
      </c>
      <c r="N72">
        <v>0</v>
      </c>
      <c r="O72" s="24">
        <v>0.67610735020942003</v>
      </c>
      <c r="P72">
        <v>0</v>
      </c>
      <c r="Q72" s="24">
        <v>0.55301663208644403</v>
      </c>
      <c r="R72">
        <v>0</v>
      </c>
      <c r="S72">
        <v>-0.24283106812541499</v>
      </c>
      <c r="T72">
        <v>0</v>
      </c>
      <c r="U72">
        <v>0</v>
      </c>
      <c r="V72">
        <v>0</v>
      </c>
      <c r="W72">
        <v>0</v>
      </c>
      <c r="X72">
        <v>0</v>
      </c>
      <c r="Y72">
        <v>3.9239661342005397E-3</v>
      </c>
      <c r="Z72">
        <v>-3.0641944306353201E-3</v>
      </c>
      <c r="AA72">
        <v>2.6065342890069202E-3</v>
      </c>
      <c r="AB72">
        <v>1.8303909095074199E-4</v>
      </c>
      <c r="AC72">
        <v>5.0946633321835499E-3</v>
      </c>
      <c r="AD72" s="24">
        <v>1.1212709863306299E-2</v>
      </c>
      <c r="AE72">
        <v>-0.13986922419645301</v>
      </c>
      <c r="AF72">
        <v>-0.12440413583978401</v>
      </c>
      <c r="AG72">
        <v>2.0234398769462199</v>
      </c>
      <c r="AH72">
        <f t="shared" si="2"/>
        <v>1.8990357411064358</v>
      </c>
      <c r="AI72">
        <f t="shared" si="3"/>
        <v>1.879079022827423</v>
      </c>
    </row>
    <row r="73" spans="1:35">
      <c r="A73" s="1">
        <v>45657</v>
      </c>
      <c r="B73">
        <v>-9.6248696399503494E-2</v>
      </c>
      <c r="C73">
        <v>-6.4206317769155397E-4</v>
      </c>
      <c r="D73">
        <v>-0.14565408667348501</v>
      </c>
      <c r="E73">
        <v>-4.1826177585968499E-3</v>
      </c>
      <c r="F73">
        <v>8.8800548606537896E-2</v>
      </c>
      <c r="G73">
        <v>8.2910030324967396E-2</v>
      </c>
      <c r="H73">
        <v>-0.41326473266977098</v>
      </c>
      <c r="I73" s="24" t="s">
        <v>995</v>
      </c>
      <c r="J73">
        <v>-1.4001934160404701</v>
      </c>
      <c r="K73">
        <v>-1.0684187424814201E-2</v>
      </c>
      <c r="L73">
        <v>-7.1652199301330793E-2</v>
      </c>
      <c r="M73">
        <v>0</v>
      </c>
      <c r="N73">
        <v>0</v>
      </c>
      <c r="O73" s="24">
        <v>0.67023157878569595</v>
      </c>
      <c r="P73">
        <v>0</v>
      </c>
      <c r="Q73">
        <v>0.57544895500467597</v>
      </c>
      <c r="R73">
        <v>0</v>
      </c>
      <c r="S73">
        <v>-0.12306602977608599</v>
      </c>
      <c r="T73">
        <v>0</v>
      </c>
      <c r="U73">
        <v>0</v>
      </c>
      <c r="V73">
        <v>0</v>
      </c>
      <c r="W73">
        <v>0</v>
      </c>
      <c r="X73">
        <v>0</v>
      </c>
      <c r="Y73">
        <v>4.3189364663298504E-3</v>
      </c>
      <c r="Z73">
        <v>-1.97292150876382E-3</v>
      </c>
      <c r="AA73">
        <v>3.8018303905706899E-3</v>
      </c>
      <c r="AB73">
        <v>1.26427266817774E-3</v>
      </c>
      <c r="AC73">
        <v>5.4179685760491402E-3</v>
      </c>
      <c r="AD73" s="24">
        <v>1.10846012732146E-2</v>
      </c>
      <c r="AE73">
        <v>-0.138451657428351</v>
      </c>
      <c r="AF73">
        <v>-0.27499071792831398</v>
      </c>
      <c r="AG73">
        <v>2.0234398769462199</v>
      </c>
      <c r="AH73">
        <f t="shared" si="2"/>
        <v>1.7484491590179059</v>
      </c>
      <c r="AI73">
        <f t="shared" si="3"/>
        <v>1.7245344711523276</v>
      </c>
    </row>
    <row r="74" spans="1:35">
      <c r="A74" s="1">
        <v>45747</v>
      </c>
      <c r="B74">
        <v>-9.4769215206080795E-2</v>
      </c>
      <c r="C74">
        <v>-7.3393104013108601E-4</v>
      </c>
      <c r="D74">
        <v>-0.144453768140029</v>
      </c>
      <c r="E74">
        <v>-4.76178547725858E-3</v>
      </c>
      <c r="F74">
        <v>8.8453552774248004E-2</v>
      </c>
      <c r="G74">
        <v>7.68303979852724E-2</v>
      </c>
      <c r="H74">
        <v>-0.37452940881920099</v>
      </c>
      <c r="I74" s="24" t="s">
        <v>996</v>
      </c>
      <c r="J74">
        <v>-1.3642121215646801</v>
      </c>
      <c r="K74">
        <v>-1.0224709877670801E-2</v>
      </c>
      <c r="L74">
        <v>-6.7948601412892703E-2</v>
      </c>
      <c r="M74">
        <v>0</v>
      </c>
      <c r="N74">
        <v>0</v>
      </c>
      <c r="O74" s="24">
        <v>0.667161795173698</v>
      </c>
      <c r="P74">
        <v>0</v>
      </c>
      <c r="Q74" s="24">
        <v>0.57546216673101103</v>
      </c>
      <c r="R74">
        <v>0</v>
      </c>
      <c r="S74">
        <v>-6.2351026713414102E-2</v>
      </c>
      <c r="T74">
        <v>0</v>
      </c>
      <c r="U74">
        <v>0</v>
      </c>
      <c r="V74">
        <v>0</v>
      </c>
      <c r="W74">
        <v>0</v>
      </c>
      <c r="X74">
        <v>0</v>
      </c>
      <c r="Y74">
        <v>4.56770643835202E-3</v>
      </c>
      <c r="Z74">
        <v>-1.3065306634141201E-3</v>
      </c>
      <c r="AA74">
        <v>4.3879588152107001E-3</v>
      </c>
      <c r="AB74">
        <v>1.8603371469083599E-3</v>
      </c>
      <c r="AC74">
        <v>5.5850761895737096E-3</v>
      </c>
      <c r="AD74" s="24">
        <v>1.0861536917072799E-2</v>
      </c>
      <c r="AE74">
        <v>-0.137048237851045</v>
      </c>
      <c r="AF74">
        <v>-0.38080973808491902</v>
      </c>
      <c r="AG74">
        <v>2.0234398769462199</v>
      </c>
      <c r="AH74">
        <f t="shared" si="2"/>
        <v>1.6426301388613007</v>
      </c>
      <c r="AI74">
        <f t="shared" si="3"/>
        <v>1.6166740540175972</v>
      </c>
    </row>
    <row r="75" spans="1:35">
      <c r="A75" s="1">
        <v>45838</v>
      </c>
      <c r="B75">
        <v>-9.3178395864601499E-2</v>
      </c>
      <c r="C75">
        <v>-8.0423472890167602E-4</v>
      </c>
      <c r="D75">
        <v>-0.14244200954077699</v>
      </c>
      <c r="E75">
        <v>-5.1246007172101003E-3</v>
      </c>
      <c r="F75">
        <v>8.8666294846073607E-2</v>
      </c>
      <c r="G75">
        <v>7.0826720668293305E-2</v>
      </c>
      <c r="H75">
        <v>-0.33667467764277798</v>
      </c>
      <c r="I75" s="24" t="s">
        <v>997</v>
      </c>
      <c r="J75">
        <v>-1.3247622959299901</v>
      </c>
      <c r="K75">
        <v>-9.5336576379168002E-3</v>
      </c>
      <c r="L75">
        <v>-6.4284714940598897E-2</v>
      </c>
      <c r="M75">
        <v>0</v>
      </c>
      <c r="N75">
        <v>0</v>
      </c>
      <c r="O75" s="24">
        <v>0.66459503225970695</v>
      </c>
      <c r="P75">
        <v>0</v>
      </c>
      <c r="Q75" s="24">
        <v>0.57081052178977698</v>
      </c>
      <c r="R75">
        <v>0</v>
      </c>
      <c r="S75">
        <v>-3.1585220913654601E-2</v>
      </c>
      <c r="T75">
        <v>0</v>
      </c>
      <c r="U75">
        <v>0</v>
      </c>
      <c r="V75">
        <v>0</v>
      </c>
      <c r="W75">
        <v>0</v>
      </c>
      <c r="X75">
        <v>0</v>
      </c>
      <c r="Y75">
        <v>4.75093479865851E-3</v>
      </c>
      <c r="Z75">
        <v>-8.8516524975323896E-4</v>
      </c>
      <c r="AA75">
        <v>4.6898651116400398E-3</v>
      </c>
      <c r="AB75">
        <v>2.23719300231906E-3</v>
      </c>
      <c r="AC75">
        <v>5.7059959936545104E-3</v>
      </c>
      <c r="AD75" s="24">
        <v>1.0648065985008301E-2</v>
      </c>
      <c r="AE75">
        <v>-0.13565883527660799</v>
      </c>
      <c r="AF75">
        <v>-0.46525993508630398</v>
      </c>
      <c r="AG75">
        <v>2.0234398769462199</v>
      </c>
      <c r="AH75">
        <f t="shared" si="2"/>
        <v>1.5581799418599158</v>
      </c>
      <c r="AI75">
        <f t="shared" si="3"/>
        <v>1.5310330522183886</v>
      </c>
    </row>
    <row r="76" spans="1:35">
      <c r="A76" s="1">
        <v>45930</v>
      </c>
      <c r="B76">
        <v>-9.1615061592686897E-2</v>
      </c>
      <c r="C76">
        <v>-8.47627866784606E-4</v>
      </c>
      <c r="D76">
        <v>-0.14027731191022999</v>
      </c>
      <c r="E76">
        <v>-5.3040657660208199E-3</v>
      </c>
      <c r="F76">
        <v>8.8993741359622E-2</v>
      </c>
      <c r="G76">
        <v>6.5185737397199794E-2</v>
      </c>
      <c r="H76">
        <v>-0.30095335394836298</v>
      </c>
      <c r="I76" s="24" t="s">
        <v>998</v>
      </c>
      <c r="J76">
        <v>-1.2857663057709801</v>
      </c>
      <c r="K76">
        <v>-8.7954375898813206E-3</v>
      </c>
      <c r="L76">
        <v>-6.0674357661871701E-2</v>
      </c>
      <c r="M76">
        <v>0</v>
      </c>
      <c r="N76">
        <v>0</v>
      </c>
      <c r="O76" s="24">
        <v>0.66206041103213897</v>
      </c>
      <c r="P76">
        <v>0</v>
      </c>
      <c r="Q76" s="24">
        <v>0.56518986462137299</v>
      </c>
      <c r="R76">
        <v>0</v>
      </c>
      <c r="S76">
        <v>-1.59989413724748E-2</v>
      </c>
      <c r="T76">
        <v>0</v>
      </c>
      <c r="U76">
        <v>0</v>
      </c>
      <c r="V76">
        <v>0</v>
      </c>
      <c r="W76">
        <v>0</v>
      </c>
      <c r="X76">
        <v>0</v>
      </c>
      <c r="Y76">
        <v>4.8928674545312099E-3</v>
      </c>
      <c r="Z76">
        <v>-6.2933386154595495E-4</v>
      </c>
      <c r="AA76">
        <v>4.8026022932967597E-3</v>
      </c>
      <c r="AB76">
        <v>2.4390962482412301E-3</v>
      </c>
      <c r="AC76">
        <v>5.7961260186090097E-3</v>
      </c>
      <c r="AD76" s="24">
        <v>1.04593797761953E-2</v>
      </c>
      <c r="AE76">
        <v>-0.134283320304662</v>
      </c>
      <c r="AF76">
        <v>-0.53001148335116699</v>
      </c>
      <c r="AG76">
        <v>2.0234398769462199</v>
      </c>
      <c r="AH76">
        <f t="shared" si="2"/>
        <v>1.4934283935950527</v>
      </c>
      <c r="AI76">
        <f t="shared" si="3"/>
        <v>1.4656676556657251</v>
      </c>
    </row>
    <row r="77" spans="1:35">
      <c r="A77" s="1">
        <v>46022</v>
      </c>
      <c r="B77">
        <v>-9.0096999224120705E-2</v>
      </c>
      <c r="C77">
        <v>-8.6849832257041004E-4</v>
      </c>
      <c r="D77">
        <v>-0.13810103421515399</v>
      </c>
      <c r="E77">
        <v>-5.3370049175494004E-3</v>
      </c>
      <c r="F77">
        <v>8.9339903290364106E-2</v>
      </c>
      <c r="G77">
        <v>5.9939431509126097E-2</v>
      </c>
      <c r="H77">
        <v>-0.26748220142949197</v>
      </c>
      <c r="I77">
        <v>6.3009948416015097E-3</v>
      </c>
      <c r="J77">
        <v>-1.24789633514533</v>
      </c>
      <c r="K77">
        <v>-8.0784709094450201E-3</v>
      </c>
      <c r="L77">
        <v>-5.7114314768980101E-2</v>
      </c>
      <c r="M77">
        <v>0</v>
      </c>
      <c r="N77">
        <v>0</v>
      </c>
      <c r="O77" s="24">
        <v>0.65946695234491104</v>
      </c>
      <c r="P77">
        <v>0</v>
      </c>
      <c r="Q77" s="24">
        <v>0.55937918164230505</v>
      </c>
      <c r="R77">
        <v>0</v>
      </c>
      <c r="S77">
        <v>-8.1036722775373795E-3</v>
      </c>
      <c r="T77">
        <v>0</v>
      </c>
      <c r="U77">
        <v>0</v>
      </c>
      <c r="V77">
        <v>0</v>
      </c>
      <c r="W77">
        <v>0</v>
      </c>
      <c r="X77">
        <v>0</v>
      </c>
      <c r="Y77">
        <v>5.0028985766115098E-3</v>
      </c>
      <c r="Z77">
        <v>-4.9273584578068898E-4</v>
      </c>
      <c r="AA77">
        <v>4.7950111065286896E-3</v>
      </c>
      <c r="AB77">
        <v>2.49859476340041E-3</v>
      </c>
      <c r="AC77">
        <v>5.8410453029455996E-3</v>
      </c>
      <c r="AD77" s="24">
        <v>1.02984865717692E-2</v>
      </c>
      <c r="AE77">
        <v>-0.132921564332033</v>
      </c>
      <c r="AF77">
        <v>-0.57568421031475303</v>
      </c>
      <c r="AG77">
        <v>2.0234398769462199</v>
      </c>
      <c r="AH77">
        <f t="shared" si="2"/>
        <v>1.4477556666314668</v>
      </c>
      <c r="AI77">
        <f t="shared" si="3"/>
        <v>1.419812366155992</v>
      </c>
    </row>
    <row r="78" spans="1:35">
      <c r="A78" s="1">
        <v>46112</v>
      </c>
      <c r="B78">
        <v>-8.86228717484005E-2</v>
      </c>
      <c r="C78">
        <v>-8.7311731867822896E-4</v>
      </c>
      <c r="D78">
        <v>-0.13594529665201799</v>
      </c>
      <c r="E78">
        <v>-5.2572732053168796E-3</v>
      </c>
      <c r="F78">
        <v>8.9682172080118805E-2</v>
      </c>
      <c r="G78">
        <v>5.5068549899517302E-2</v>
      </c>
      <c r="H78">
        <v>-0.236165034262969</v>
      </c>
      <c r="I78">
        <v>-9.02971984738654E-2</v>
      </c>
      <c r="J78">
        <v>-1.2112180038176701</v>
      </c>
      <c r="K78">
        <v>-7.4109372579456096E-3</v>
      </c>
      <c r="L78">
        <v>-5.3601343322573401E-2</v>
      </c>
      <c r="M78">
        <v>0</v>
      </c>
      <c r="N78">
        <v>0</v>
      </c>
      <c r="O78" s="24">
        <v>0.65680187287564495</v>
      </c>
      <c r="P78">
        <v>0</v>
      </c>
      <c r="Q78" s="24">
        <v>0.55355052500805002</v>
      </c>
      <c r="R78">
        <v>0</v>
      </c>
      <c r="S78">
        <v>-4.1045356305891003E-3</v>
      </c>
      <c r="T78">
        <v>0</v>
      </c>
      <c r="U78">
        <v>0</v>
      </c>
      <c r="V78">
        <v>0</v>
      </c>
      <c r="W78">
        <v>0</v>
      </c>
      <c r="X78">
        <v>0</v>
      </c>
      <c r="Y78">
        <v>5.0857305783358299E-3</v>
      </c>
      <c r="Z78">
        <v>-4.4493791943045398E-4</v>
      </c>
      <c r="AA78">
        <v>4.7142726197879599E-3</v>
      </c>
      <c r="AB78">
        <v>2.46075730785388E-3</v>
      </c>
      <c r="AC78">
        <v>5.8396217445189002E-3</v>
      </c>
      <c r="AD78" s="24">
        <v>1.01599888658654E-2</v>
      </c>
      <c r="AE78">
        <v>-0.13157343956234899</v>
      </c>
      <c r="AF78">
        <v>-0.60404970915062195</v>
      </c>
      <c r="AG78">
        <v>2.0234398769462199</v>
      </c>
      <c r="AH78">
        <f t="shared" si="2"/>
        <v>1.4193901677955978</v>
      </c>
      <c r="AI78">
        <f t="shared" si="3"/>
        <v>1.3915747345986662</v>
      </c>
    </row>
    <row r="79" spans="1:35">
      <c r="A79" s="1">
        <v>46203</v>
      </c>
      <c r="B79">
        <v>-8.7189959757538696E-2</v>
      </c>
      <c r="C79">
        <v>-8.6679808134482097E-4</v>
      </c>
      <c r="D79">
        <v>-0.133818531076379</v>
      </c>
      <c r="E79">
        <v>-5.0937226672709201E-3</v>
      </c>
      <c r="F79">
        <v>9.0013678481337595E-2</v>
      </c>
      <c r="G79" s="24" t="s">
        <v>999</v>
      </c>
      <c r="H79">
        <v>-0.20687636106041499</v>
      </c>
      <c r="I79">
        <v>-0.16694893627202601</v>
      </c>
      <c r="J79">
        <v>-1.1756951723086499</v>
      </c>
      <c r="K79">
        <v>-6.8041651888450698E-3</v>
      </c>
      <c r="L79">
        <v>-5.0134718066985301E-2</v>
      </c>
      <c r="M79">
        <v>0</v>
      </c>
      <c r="N79">
        <v>0</v>
      </c>
      <c r="O79" s="24">
        <v>0.65406783396408896</v>
      </c>
      <c r="P79">
        <v>0</v>
      </c>
      <c r="Q79" s="24">
        <v>0.54774797848735601</v>
      </c>
      <c r="R79">
        <v>0</v>
      </c>
      <c r="S79">
        <v>-2.0789397585208001E-3</v>
      </c>
      <c r="T79">
        <v>0</v>
      </c>
      <c r="U79">
        <v>0</v>
      </c>
      <c r="V79">
        <v>0</v>
      </c>
      <c r="W79">
        <v>0</v>
      </c>
      <c r="X79">
        <v>0</v>
      </c>
      <c r="Y79">
        <v>5.1443716692745004E-3</v>
      </c>
      <c r="Z79">
        <v>-4.6424466411121301E-4</v>
      </c>
      <c r="AA79">
        <v>4.5896146624757597E-3</v>
      </c>
      <c r="AB79">
        <v>2.3612700975172902E-3</v>
      </c>
      <c r="AC79">
        <v>5.8040830266392601E-3</v>
      </c>
      <c r="AD79" s="24">
        <v>1.0041397325433099E-2</v>
      </c>
      <c r="AE79">
        <v>-0.13023881901468301</v>
      </c>
      <c r="AF79">
        <v>-0.61752735358076005</v>
      </c>
      <c r="AG79">
        <v>2.0234398769462199</v>
      </c>
      <c r="AH79">
        <f t="shared" si="2"/>
        <v>1.4059125233654597</v>
      </c>
      <c r="AI79">
        <f t="shared" si="3"/>
        <v>1.3784360312482309</v>
      </c>
    </row>
    <row r="80" spans="1:35">
      <c r="A80" s="1">
        <v>46295</v>
      </c>
      <c r="B80">
        <v>-8.5796312973984698E-2</v>
      </c>
      <c r="C80">
        <v>-8.5337012132313795E-4</v>
      </c>
      <c r="D80">
        <v>-0.13172367117716399</v>
      </c>
      <c r="E80">
        <v>-4.87004464947427E-3</v>
      </c>
      <c r="F80">
        <v>9.0331140820087905E-2</v>
      </c>
      <c r="G80">
        <v>4.6340046343895602E-2</v>
      </c>
      <c r="H80">
        <v>-0.179495270749219</v>
      </c>
      <c r="I80">
        <v>-0.227361965661765</v>
      </c>
      <c r="J80">
        <v>-1.1412799391469699</v>
      </c>
      <c r="K80">
        <v>-6.2613761126040198E-3</v>
      </c>
      <c r="L80">
        <v>-4.6715985502132601E-2</v>
      </c>
      <c r="M80">
        <v>0</v>
      </c>
      <c r="N80">
        <v>0</v>
      </c>
      <c r="O80" s="24">
        <v>0.65126992237349801</v>
      </c>
      <c r="P80">
        <v>0</v>
      </c>
      <c r="Q80" s="24">
        <v>0.54198721966089902</v>
      </c>
      <c r="R80">
        <v>0</v>
      </c>
      <c r="S80">
        <v>-1.05297390634584E-3</v>
      </c>
      <c r="T80">
        <v>0</v>
      </c>
      <c r="U80">
        <v>0</v>
      </c>
      <c r="V80">
        <v>0</v>
      </c>
      <c r="W80">
        <v>0</v>
      </c>
      <c r="X80">
        <v>0</v>
      </c>
      <c r="Y80">
        <v>5.1811727379780202E-3</v>
      </c>
      <c r="Z80">
        <v>-5.3415432111902895E-4</v>
      </c>
      <c r="AA80">
        <v>4.4386965335707603E-3</v>
      </c>
      <c r="AB80">
        <v>2.2238555477782601E-3</v>
      </c>
      <c r="AC80">
        <v>5.7457062327515001E-3</v>
      </c>
      <c r="AD80">
        <v>9.94464517103388E-3</v>
      </c>
      <c r="AE80">
        <v>-0.12891757653167299</v>
      </c>
      <c r="AF80">
        <v>-0.61865233906863704</v>
      </c>
      <c r="AG80">
        <v>2.0234398769462199</v>
      </c>
      <c r="AH80">
        <f t="shared" si="2"/>
        <v>1.4047875378775827</v>
      </c>
      <c r="AI80">
        <f t="shared" si="3"/>
        <v>1.3777876159755893</v>
      </c>
    </row>
    <row r="81" spans="1:35">
      <c r="A81" s="1">
        <v>46387</v>
      </c>
      <c r="B81">
        <v>-8.4440534819640797E-2</v>
      </c>
      <c r="C81">
        <v>-8.3541203120818198E-4</v>
      </c>
      <c r="D81">
        <v>-0.129662140749875</v>
      </c>
      <c r="E81">
        <v>-4.6052827924580797E-3</v>
      </c>
      <c r="F81">
        <v>9.0632265373491394E-2</v>
      </c>
      <c r="G81" s="24" t="s">
        <v>1000</v>
      </c>
      <c r="H81">
        <v>-0.153910041196059</v>
      </c>
      <c r="I81">
        <v>-0.274553862930071</v>
      </c>
      <c r="J81">
        <v>-1.1079263649334701</v>
      </c>
      <c r="K81">
        <v>-5.7815443005426702E-3</v>
      </c>
      <c r="L81">
        <v>-4.3348309946233898E-2</v>
      </c>
      <c r="M81">
        <v>0</v>
      </c>
      <c r="N81">
        <v>0</v>
      </c>
      <c r="O81" s="24">
        <v>0.64841301835649701</v>
      </c>
      <c r="P81">
        <v>0</v>
      </c>
      <c r="Q81" s="24">
        <v>0.53627646282126096</v>
      </c>
      <c r="R81">
        <v>0</v>
      </c>
      <c r="S81">
        <v>-5.3332533375138804E-4</v>
      </c>
      <c r="T81">
        <v>0</v>
      </c>
      <c r="U81">
        <v>0</v>
      </c>
      <c r="V81">
        <v>0</v>
      </c>
      <c r="W81">
        <v>0</v>
      </c>
      <c r="X81">
        <v>0</v>
      </c>
      <c r="Y81">
        <v>5.1982124436911097E-3</v>
      </c>
      <c r="Z81">
        <v>-6.4154225155599299E-4</v>
      </c>
      <c r="AA81">
        <v>4.2724755233480797E-3</v>
      </c>
      <c r="AB81">
        <v>2.06376191196344E-3</v>
      </c>
      <c r="AC81">
        <v>5.6719734681465097E-3</v>
      </c>
      <c r="AD81">
        <v>9.8695217594535391E-3</v>
      </c>
      <c r="AE81">
        <v>-0.127609586787025</v>
      </c>
      <c r="AF81">
        <v>-0.60979088448567198</v>
      </c>
      <c r="AG81">
        <v>2.0234398769462199</v>
      </c>
      <c r="AH81">
        <f t="shared" si="2"/>
        <v>1.4136489924605478</v>
      </c>
      <c r="AI81">
        <f t="shared" si="3"/>
        <v>1.387214589605501</v>
      </c>
    </row>
    <row r="82" spans="1:35">
      <c r="A82" s="1">
        <v>46477</v>
      </c>
      <c r="B82">
        <v>-8.3121465290203395E-2</v>
      </c>
      <c r="C82">
        <v>-8.1461613643529697E-4</v>
      </c>
      <c r="D82">
        <v>-0.12763479124209201</v>
      </c>
      <c r="E82">
        <v>-4.3145234574271099E-3</v>
      </c>
      <c r="F82">
        <v>9.0915175483052807E-2</v>
      </c>
      <c r="G82">
        <v>3.8782012263038901E-2</v>
      </c>
      <c r="H82">
        <v>-0.130017574301177</v>
      </c>
      <c r="I82">
        <v>-0.31098497468986502</v>
      </c>
      <c r="J82">
        <v>-1.0755916574144899</v>
      </c>
      <c r="K82">
        <v>-5.3613345400549397E-3</v>
      </c>
      <c r="L82">
        <v>-4.0035873964616699E-2</v>
      </c>
      <c r="M82">
        <v>0</v>
      </c>
      <c r="N82">
        <v>0</v>
      </c>
      <c r="O82">
        <v>0.645501342674204</v>
      </c>
      <c r="P82">
        <v>0</v>
      </c>
      <c r="Q82" s="24">
        <v>0.53062108319807899</v>
      </c>
      <c r="R82">
        <v>0</v>
      </c>
      <c r="S82">
        <v>-2.70125921597585E-4</v>
      </c>
      <c r="T82">
        <v>0</v>
      </c>
      <c r="U82">
        <v>0</v>
      </c>
      <c r="V82">
        <v>0</v>
      </c>
      <c r="W82">
        <v>0</v>
      </c>
      <c r="X82">
        <v>0</v>
      </c>
      <c r="Y82">
        <v>5.1974359968953703E-3</v>
      </c>
      <c r="Z82">
        <v>-7.7570971964702196E-4</v>
      </c>
      <c r="AA82">
        <v>4.09809158925522E-3</v>
      </c>
      <c r="AB82">
        <v>1.8910470472421801E-3</v>
      </c>
      <c r="AC82">
        <v>5.58747680399207E-3</v>
      </c>
      <c r="AD82">
        <v>9.8132356013635996E-3</v>
      </c>
      <c r="AE82">
        <v>-0.12631472529253099</v>
      </c>
      <c r="AF82">
        <v>-0.59302266503951095</v>
      </c>
      <c r="AG82">
        <v>2.0234398769462199</v>
      </c>
      <c r="AH82">
        <f t="shared" si="2"/>
        <v>1.4304172119067089</v>
      </c>
      <c r="AI82">
        <f t="shared" si="3"/>
        <v>1.4046056345876075</v>
      </c>
    </row>
    <row r="83" spans="1:35">
      <c r="A83" s="1">
        <v>46568</v>
      </c>
      <c r="B83">
        <v>-8.1838012664892101E-2</v>
      </c>
      <c r="C83">
        <v>-7.9209198909913005E-4</v>
      </c>
      <c r="D83">
        <v>-0.12564215820637301</v>
      </c>
      <c r="E83">
        <v>-4.0095726304145698E-3</v>
      </c>
      <c r="F83">
        <v>9.11782787997861E-2</v>
      </c>
      <c r="G83" s="24" t="s">
        <v>1001</v>
      </c>
      <c r="H83">
        <v>-0.107722235226792</v>
      </c>
      <c r="I83">
        <v>-0.33866259629123902</v>
      </c>
      <c r="J83">
        <v>-1.044235837045</v>
      </c>
      <c r="K83">
        <v>-4.9961750222315901E-3</v>
      </c>
      <c r="L83">
        <v>-3.6783402113937901E-2</v>
      </c>
      <c r="M83">
        <v>0</v>
      </c>
      <c r="N83">
        <v>0</v>
      </c>
      <c r="O83" s="24">
        <v>0.64253845851485103</v>
      </c>
      <c r="P83">
        <v>0</v>
      </c>
      <c r="Q83">
        <v>0.52502482166707498</v>
      </c>
      <c r="R83">
        <v>0</v>
      </c>
      <c r="S83">
        <v>-1.36816988638432E-4</v>
      </c>
      <c r="T83">
        <v>0</v>
      </c>
      <c r="U83">
        <v>0</v>
      </c>
      <c r="V83">
        <v>0</v>
      </c>
      <c r="W83">
        <v>0</v>
      </c>
      <c r="X83">
        <v>0</v>
      </c>
      <c r="Y83">
        <v>5.1806970065903998E-3</v>
      </c>
      <c r="Z83">
        <v>-9.2785288249297405E-4</v>
      </c>
      <c r="AA83">
        <v>3.9204262549885601E-3</v>
      </c>
      <c r="AB83">
        <v>1.7126358606622801E-3</v>
      </c>
      <c r="AC83">
        <v>5.49509704197426E-3</v>
      </c>
      <c r="AD83">
        <v>9.7716181665763405E-3</v>
      </c>
      <c r="AE83">
        <v>-0.12503286840445099</v>
      </c>
      <c r="AF83">
        <v>-0.570114685448186</v>
      </c>
      <c r="AG83">
        <v>2.0234398769462199</v>
      </c>
      <c r="AH83">
        <f t="shared" si="2"/>
        <v>1.4533251914980339</v>
      </c>
      <c r="AI83">
        <f t="shared" si="3"/>
        <v>1.428172570049735</v>
      </c>
    </row>
    <row r="84" spans="1:35">
      <c r="A84" s="1">
        <v>46660</v>
      </c>
      <c r="B84">
        <v>-8.0589087643334598E-2</v>
      </c>
      <c r="C84">
        <v>-7.6857770600069399E-4</v>
      </c>
      <c r="D84">
        <v>-0.123684553590031</v>
      </c>
      <c r="E84">
        <v>-3.6995547317952801E-3</v>
      </c>
      <c r="F84">
        <v>9.1420230355176907E-2</v>
      </c>
      <c r="G84">
        <v>3.2204657461720701E-2</v>
      </c>
      <c r="H84">
        <v>-8.6934842424979397E-2</v>
      </c>
      <c r="I84">
        <v>-0.35922488302727501</v>
      </c>
      <c r="J84">
        <v>-1.01382142922208</v>
      </c>
      <c r="K84">
        <v>-4.6808969021094804E-3</v>
      </c>
      <c r="L84">
        <v>-3.35958000113767E-2</v>
      </c>
      <c r="M84">
        <v>0</v>
      </c>
      <c r="N84">
        <v>0</v>
      </c>
      <c r="O84" s="24">
        <v>0.63952736163623802</v>
      </c>
      <c r="P84">
        <v>0</v>
      </c>
      <c r="Q84" s="24">
        <v>0.51949024211563799</v>
      </c>
      <c r="R84">
        <v>0</v>
      </c>
      <c r="S84" s="16">
        <v>-6.92968750271028E-5</v>
      </c>
      <c r="T84">
        <v>0</v>
      </c>
      <c r="U84">
        <v>0</v>
      </c>
      <c r="V84">
        <v>0</v>
      </c>
      <c r="W84">
        <v>0</v>
      </c>
      <c r="X84">
        <v>0</v>
      </c>
      <c r="Y84">
        <v>5.1497627126195697E-3</v>
      </c>
      <c r="Z84">
        <v>-1.0907313316432701E-3</v>
      </c>
      <c r="AA84">
        <v>3.74293234728373E-3</v>
      </c>
      <c r="AB84">
        <v>1.53347172850981E-3</v>
      </c>
      <c r="AC84">
        <v>5.39676964195212E-3</v>
      </c>
      <c r="AD84">
        <v>9.7401378849504196E-3</v>
      </c>
      <c r="AE84">
        <v>-0.12376389332936499</v>
      </c>
      <c r="AF84">
        <v>-0.54253826202677002</v>
      </c>
      <c r="AG84">
        <v>2.0234398769462199</v>
      </c>
      <c r="AH84">
        <f t="shared" si="2"/>
        <v>1.4809016149194498</v>
      </c>
      <c r="AI84">
        <f t="shared" si="3"/>
        <v>1.4564292719357774</v>
      </c>
    </row>
    <row r="85" spans="1:35">
      <c r="A85" s="1">
        <v>46752</v>
      </c>
      <c r="B85">
        <v>-7.9373587053566105E-2</v>
      </c>
      <c r="C85">
        <v>-7.4457586719533998E-4</v>
      </c>
      <c r="D85">
        <v>-0.121762112495749</v>
      </c>
      <c r="E85">
        <v>-3.3914197634765599E-3</v>
      </c>
      <c r="F85">
        <v>9.1639915797192495E-2</v>
      </c>
      <c r="G85">
        <v>2.92329081458042E-2</v>
      </c>
      <c r="H85">
        <v>-6.7571862233284305E-2</v>
      </c>
      <c r="I85">
        <v>-0.37400897800507998</v>
      </c>
      <c r="J85">
        <v>-0.984313260755043</v>
      </c>
      <c r="K85">
        <v>-4.4101350994196703E-3</v>
      </c>
      <c r="L85">
        <v>-3.0477888767066402E-2</v>
      </c>
      <c r="M85">
        <v>0</v>
      </c>
      <c r="N85">
        <v>0</v>
      </c>
      <c r="O85" s="24">
        <v>0.63647057929316897</v>
      </c>
      <c r="P85">
        <v>0</v>
      </c>
      <c r="Q85" s="24">
        <v>0.51401899856948696</v>
      </c>
      <c r="R85">
        <v>0</v>
      </c>
      <c r="S85" s="16">
        <v>-3.5098390427368199E-5</v>
      </c>
      <c r="T85">
        <v>0</v>
      </c>
      <c r="U85">
        <v>0</v>
      </c>
      <c r="V85">
        <v>0</v>
      </c>
      <c r="W85">
        <v>0</v>
      </c>
      <c r="X85">
        <v>0</v>
      </c>
      <c r="Y85">
        <v>5.1063075049873003E-3</v>
      </c>
      <c r="Z85">
        <v>-1.2584323555775399E-3</v>
      </c>
      <c r="AA85">
        <v>3.5680917145564E-3</v>
      </c>
      <c r="AB85">
        <v>1.3571545085300199E-3</v>
      </c>
      <c r="AC85">
        <v>5.2939012745278902E-3</v>
      </c>
      <c r="AD85">
        <v>9.7144784034330894E-3</v>
      </c>
      <c r="AE85">
        <v>-0.12250767812954599</v>
      </c>
      <c r="AF85">
        <v>-0.51150291022798999</v>
      </c>
      <c r="AG85">
        <v>2.0234398769462199</v>
      </c>
      <c r="AH85">
        <f t="shared" si="2"/>
        <v>1.5119369667182299</v>
      </c>
      <c r="AI85">
        <f t="shared" si="3"/>
        <v>1.4881554656677727</v>
      </c>
    </row>
    <row r="86" spans="1:35">
      <c r="A86" s="1">
        <v>46843</v>
      </c>
      <c r="B86">
        <v>-7.8190397629285202E-2</v>
      </c>
      <c r="C86">
        <v>-7.2043762828766201E-4</v>
      </c>
      <c r="D86">
        <v>-0.11987482420438</v>
      </c>
      <c r="E86">
        <v>-3.09036429296805E-3</v>
      </c>
      <c r="F86">
        <v>9.1836437687908806E-2</v>
      </c>
      <c r="G86" s="24" t="s">
        <v>1002</v>
      </c>
      <c r="H86">
        <v>-4.95547654085104E-2</v>
      </c>
      <c r="I86">
        <v>-0.38410647143534099</v>
      </c>
      <c r="J86">
        <v>-0.95567830076462801</v>
      </c>
      <c r="K86">
        <v>-4.1785858416187802E-3</v>
      </c>
      <c r="L86">
        <v>-2.7434215662902599E-2</v>
      </c>
      <c r="M86">
        <v>0</v>
      </c>
      <c r="N86">
        <v>0</v>
      </c>
      <c r="O86">
        <v>0.63337026064431701</v>
      </c>
      <c r="P86">
        <v>0</v>
      </c>
      <c r="Q86">
        <v>0.50861203217649198</v>
      </c>
      <c r="R86">
        <v>0</v>
      </c>
      <c r="S86" s="16">
        <v>-1.77770917653141E-5</v>
      </c>
      <c r="T86">
        <v>0</v>
      </c>
      <c r="U86">
        <v>0</v>
      </c>
      <c r="V86">
        <v>0</v>
      </c>
      <c r="W86">
        <v>0</v>
      </c>
      <c r="X86">
        <v>0</v>
      </c>
      <c r="Y86">
        <v>5.0519047095853803E-3</v>
      </c>
      <c r="Z86">
        <v>-1.4261840199703E-3</v>
      </c>
      <c r="AA86">
        <v>3.39768616643976E-3</v>
      </c>
      <c r="AB86">
        <v>1.1863119583788099E-3</v>
      </c>
      <c r="AC86">
        <v>5.1875834947923104E-3</v>
      </c>
      <c r="AD86">
        <v>9.6908096561376597E-3</v>
      </c>
      <c r="AE86">
        <v>-0.12126410172794699</v>
      </c>
      <c r="AF86">
        <v>-0.47799424249346201</v>
      </c>
      <c r="AG86">
        <v>2.0234398769462199</v>
      </c>
      <c r="AH86">
        <f t="shared" si="2"/>
        <v>1.5454456344527578</v>
      </c>
      <c r="AI86">
        <f t="shared" si="3"/>
        <v>1.5223575224873942</v>
      </c>
    </row>
    <row r="87" spans="1:35">
      <c r="A87" s="1">
        <v>46934</v>
      </c>
      <c r="B87">
        <v>-7.7038406095664105E-2</v>
      </c>
      <c r="C87">
        <v>-6.9641407079990003E-4</v>
      </c>
      <c r="D87">
        <v>-0.118022556054031</v>
      </c>
      <c r="E87">
        <v>-2.80017763674145E-3</v>
      </c>
      <c r="F87">
        <v>9.2009101191625697E-2</v>
      </c>
      <c r="G87" s="24" t="s">
        <v>1003</v>
      </c>
      <c r="H87">
        <v>-3.2809505450692701E-2</v>
      </c>
      <c r="I87">
        <v>-0.39040859704785302</v>
      </c>
      <c r="J87">
        <v>-0.92788551298901201</v>
      </c>
      <c r="K87">
        <v>-3.98117195091751E-3</v>
      </c>
      <c r="L87">
        <v>-2.4468924906262401E-2</v>
      </c>
      <c r="M87">
        <v>0</v>
      </c>
      <c r="N87">
        <v>0</v>
      </c>
      <c r="O87" s="24">
        <v>0.63022825534257898</v>
      </c>
      <c r="P87">
        <v>0</v>
      </c>
      <c r="Q87" s="24">
        <v>0.503269727634436</v>
      </c>
      <c r="R87">
        <v>0</v>
      </c>
      <c r="S87" s="16">
        <v>-9.0039735223257299E-6</v>
      </c>
      <c r="T87">
        <v>0</v>
      </c>
      <c r="U87">
        <v>0</v>
      </c>
      <c r="V87">
        <v>0</v>
      </c>
      <c r="W87">
        <v>0</v>
      </c>
      <c r="X87">
        <v>0</v>
      </c>
      <c r="Y87">
        <v>4.9880202532381901E-3</v>
      </c>
      <c r="Z87">
        <v>-1.5901964912079501E-3</v>
      </c>
      <c r="AA87">
        <v>3.23297218880469E-3</v>
      </c>
      <c r="AB87">
        <v>1.0228345637131001E-3</v>
      </c>
      <c r="AC87">
        <v>5.0787024221232704E-3</v>
      </c>
      <c r="AD87">
        <v>9.6658867410281905E-3</v>
      </c>
      <c r="AE87">
        <v>-0.120033043912604</v>
      </c>
      <c r="AF87">
        <v>-0.44281008667492699</v>
      </c>
      <c r="AG87">
        <v>2.0234398769462199</v>
      </c>
      <c r="AH87">
        <f t="shared" si="2"/>
        <v>1.5806297902712929</v>
      </c>
      <c r="AI87">
        <f t="shared" si="3"/>
        <v>1.5582315705935934</v>
      </c>
    </row>
    <row r="88" spans="1:35">
      <c r="A88" s="1">
        <v>47026</v>
      </c>
      <c r="B88">
        <v>-7.5916509797890802E-2</v>
      </c>
      <c r="C88">
        <v>-6.7268769914363702E-4</v>
      </c>
      <c r="D88">
        <v>-0.116205073138875</v>
      </c>
      <c r="E88">
        <v>-2.5235252777755499E-3</v>
      </c>
      <c r="F88">
        <v>9.2157398714576205E-2</v>
      </c>
      <c r="G88">
        <v>2.1383214758174899E-2</v>
      </c>
      <c r="H88">
        <v>-1.7266090248202401E-2</v>
      </c>
      <c r="I88">
        <v>-0.39364308634542899</v>
      </c>
      <c r="J88">
        <v>-0.90090570946232895</v>
      </c>
      <c r="K88">
        <v>-3.8131456013279401E-3</v>
      </c>
      <c r="L88">
        <v>-2.1585675192159402E-2</v>
      </c>
      <c r="M88">
        <v>0</v>
      </c>
      <c r="N88">
        <v>0</v>
      </c>
      <c r="O88" s="24">
        <v>0.627046180389223</v>
      </c>
      <c r="P88">
        <v>0</v>
      </c>
      <c r="Q88" s="24">
        <v>0.49799203946607701</v>
      </c>
      <c r="R88">
        <v>0</v>
      </c>
      <c r="S88" s="16">
        <v>-4.56044998431437E-6</v>
      </c>
      <c r="T88">
        <v>0</v>
      </c>
      <c r="U88">
        <v>0</v>
      </c>
      <c r="V88">
        <v>0</v>
      </c>
      <c r="W88">
        <v>0</v>
      </c>
      <c r="X88">
        <v>0</v>
      </c>
      <c r="Y88">
        <v>4.9160091728062101E-3</v>
      </c>
      <c r="Z88">
        <v>-1.7475227085284001E-3</v>
      </c>
      <c r="AA88">
        <v>3.0748029772098501E-3</v>
      </c>
      <c r="AB88">
        <v>8.6803778078792205E-4</v>
      </c>
      <c r="AC88">
        <v>4.96799752713883E-3</v>
      </c>
      <c r="AD88">
        <v>9.6370606502693603E-3</v>
      </c>
      <c r="AE88">
        <v>-0.118814385340426</v>
      </c>
      <c r="AF88">
        <v>-0.406592586369103</v>
      </c>
      <c r="AG88">
        <v>2.0234398769462199</v>
      </c>
      <c r="AH88">
        <f t="shared" si="2"/>
        <v>1.616847290577117</v>
      </c>
      <c r="AI88">
        <f t="shared" si="3"/>
        <v>1.5951309051774332</v>
      </c>
    </row>
    <row r="89" spans="1:35">
      <c r="A89" s="1">
        <v>47118</v>
      </c>
      <c r="B89">
        <v>-7.4823625767661495E-2</v>
      </c>
      <c r="C89">
        <v>-6.4939215892456604E-4</v>
      </c>
      <c r="D89">
        <v>-0.114422055070873</v>
      </c>
      <c r="E89">
        <v>-2.2621803897782101E-3</v>
      </c>
      <c r="F89">
        <v>9.22809938300517E-2</v>
      </c>
      <c r="G89" s="24" t="s">
        <v>1004</v>
      </c>
      <c r="H89">
        <v>-2.8582269561261398E-3</v>
      </c>
      <c r="I89">
        <v>-0.39440423083227899</v>
      </c>
      <c r="J89">
        <v>-0.87471140513877199</v>
      </c>
      <c r="K89">
        <v>-3.6701473669520299E-3</v>
      </c>
      <c r="L89">
        <v>-1.87875933046921E-2</v>
      </c>
      <c r="M89">
        <v>0</v>
      </c>
      <c r="N89">
        <v>0</v>
      </c>
      <c r="O89" s="24">
        <v>0.62382547619919104</v>
      </c>
      <c r="P89">
        <v>0</v>
      </c>
      <c r="Q89" s="24">
        <v>0.49277859401484198</v>
      </c>
      <c r="R89">
        <v>0</v>
      </c>
      <c r="S89" s="16">
        <v>-2.3098361778828198E-6</v>
      </c>
      <c r="T89">
        <v>0</v>
      </c>
      <c r="U89">
        <v>0</v>
      </c>
      <c r="V89">
        <v>0</v>
      </c>
      <c r="W89">
        <v>0</v>
      </c>
      <c r="X89">
        <v>0</v>
      </c>
      <c r="Y89">
        <v>4.8371148770209801E-3</v>
      </c>
      <c r="Z89">
        <v>-1.8959344917801599E-3</v>
      </c>
      <c r="AA89">
        <v>2.9237190323438901E-3</v>
      </c>
      <c r="AB89">
        <v>7.2278266287639705E-4</v>
      </c>
      <c r="AC89">
        <v>4.8560956363852201E-3</v>
      </c>
      <c r="AD89">
        <v>9.6022461584022098E-3</v>
      </c>
      <c r="AE89">
        <v>-0.117608007541014</v>
      </c>
      <c r="AF89">
        <v>-0.36985572706464898</v>
      </c>
      <c r="AG89">
        <v>2.0234398769462199</v>
      </c>
      <c r="AH89">
        <f t="shared" si="2"/>
        <v>1.6535841498815709</v>
      </c>
      <c r="AI89">
        <f t="shared" si="3"/>
        <v>1.6325381260063223</v>
      </c>
    </row>
    <row r="90" spans="1:35">
      <c r="A90" s="1">
        <v>47208</v>
      </c>
      <c r="B90">
        <v>-7.3758697695558401E-2</v>
      </c>
      <c r="C90">
        <v>-6.2662500702748104E-4</v>
      </c>
      <c r="D90">
        <v>-0.112673110434258</v>
      </c>
      <c r="E90">
        <v>-2.01721271286814E-3</v>
      </c>
      <c r="F90">
        <v>9.2379704951928099E-2</v>
      </c>
      <c r="G90" s="24" t="s">
        <v>1005</v>
      </c>
      <c r="H90" s="24" t="s">
        <v>1006</v>
      </c>
      <c r="I90">
        <v>-0.39317740881077401</v>
      </c>
      <c r="J90">
        <v>-0.84927667582075295</v>
      </c>
      <c r="K90">
        <v>-3.5482343212822598E-3</v>
      </c>
      <c r="L90">
        <v>-1.60772550737764E-2</v>
      </c>
      <c r="M90">
        <v>0</v>
      </c>
      <c r="N90">
        <v>0</v>
      </c>
      <c r="O90" s="24">
        <v>0.620567453040199</v>
      </c>
      <c r="P90">
        <v>0</v>
      </c>
      <c r="Q90" s="24">
        <v>0.48762877153467599</v>
      </c>
      <c r="R90">
        <v>0</v>
      </c>
      <c r="S90" s="16">
        <v>-1.1699159419009601E-6</v>
      </c>
      <c r="T90">
        <v>0</v>
      </c>
      <c r="U90">
        <v>0</v>
      </c>
      <c r="V90">
        <v>0</v>
      </c>
      <c r="W90">
        <v>0</v>
      </c>
      <c r="X90">
        <v>0</v>
      </c>
      <c r="Y90">
        <v>4.75247071907158E-3</v>
      </c>
      <c r="Z90">
        <v>-2.0338121883289799E-3</v>
      </c>
      <c r="AA90">
        <v>2.7800181525261501E-3</v>
      </c>
      <c r="AB90">
        <v>5.8757014351762296E-4</v>
      </c>
      <c r="AC90">
        <v>4.7435325439382199E-3</v>
      </c>
      <c r="AD90">
        <v>9.5598701875365608E-3</v>
      </c>
      <c r="AE90">
        <v>-0.116413792919478</v>
      </c>
      <c r="AF90">
        <v>-0.333008476151963</v>
      </c>
      <c r="AG90">
        <v>2.0234398769462199</v>
      </c>
      <c r="AH90">
        <f t="shared" si="2"/>
        <v>1.6904314007942569</v>
      </c>
      <c r="AI90">
        <f t="shared" si="3"/>
        <v>1.6700417512359957</v>
      </c>
    </row>
    <row r="91" spans="1:35">
      <c r="A91" s="1">
        <v>47299</v>
      </c>
      <c r="B91">
        <v>-7.2720700895889598E-2</v>
      </c>
      <c r="C91">
        <v>-6.0445634606498501E-4</v>
      </c>
      <c r="D91">
        <v>-0.11095778931609</v>
      </c>
      <c r="E91">
        <v>-1.7891424360039199E-3</v>
      </c>
      <c r="F91">
        <v>9.2453489171728798E-2</v>
      </c>
      <c r="G91" s="24" t="s">
        <v>1007</v>
      </c>
      <c r="H91" s="24" t="s">
        <v>1008</v>
      </c>
      <c r="I91">
        <v>-0.39035909786572198</v>
      </c>
      <c r="J91">
        <v>-0.82457702194886895</v>
      </c>
      <c r="K91">
        <v>-3.4438862665187001E-3</v>
      </c>
      <c r="L91">
        <v>-1.34566867217134E-2</v>
      </c>
      <c r="M91">
        <v>0</v>
      </c>
      <c r="N91">
        <v>0</v>
      </c>
      <c r="O91" s="24">
        <v>0.61727332901462195</v>
      </c>
      <c r="P91">
        <v>0</v>
      </c>
      <c r="Q91" s="24">
        <v>0.48254177193078801</v>
      </c>
      <c r="R91">
        <v>0</v>
      </c>
      <c r="S91" s="16">
        <v>-5.9255427231619198E-7</v>
      </c>
      <c r="T91">
        <v>0</v>
      </c>
      <c r="U91">
        <v>0</v>
      </c>
      <c r="V91">
        <v>0</v>
      </c>
      <c r="W91">
        <v>0</v>
      </c>
      <c r="X91">
        <v>0</v>
      </c>
      <c r="Y91">
        <v>4.6631033566502103E-3</v>
      </c>
      <c r="Z91">
        <v>-2.1600467196125602E-3</v>
      </c>
      <c r="AA91">
        <v>2.64381076444664E-3</v>
      </c>
      <c r="AB91">
        <v>4.6261692325799599E-4</v>
      </c>
      <c r="AC91">
        <v>4.6307680736434797E-3</v>
      </c>
      <c r="AD91">
        <v>9.5088126178532999E-3</v>
      </c>
      <c r="AE91">
        <v>-0.115231624759237</v>
      </c>
      <c r="AF91">
        <v>-0.29637401309037198</v>
      </c>
      <c r="AG91">
        <v>2.0234398769462199</v>
      </c>
      <c r="AH91">
        <f t="shared" si="2"/>
        <v>1.7270658638558478</v>
      </c>
      <c r="AI91">
        <f t="shared" si="3"/>
        <v>1.7073167988396087</v>
      </c>
    </row>
    <row r="92" spans="1:35">
      <c r="A92" s="1">
        <v>47391</v>
      </c>
      <c r="B92">
        <v>-7.1708645563950402E-2</v>
      </c>
      <c r="C92">
        <v>-5.8293494179517604E-4</v>
      </c>
      <c r="D92">
        <v>-0.109275594180835</v>
      </c>
      <c r="E92">
        <v>-1.5780653619179501E-3</v>
      </c>
      <c r="F92">
        <v>9.25024265864937E-2</v>
      </c>
      <c r="G92" s="24" t="s">
        <v>1009</v>
      </c>
      <c r="H92" s="24" t="s">
        <v>1010</v>
      </c>
      <c r="I92">
        <v>-0.38627320417403599</v>
      </c>
      <c r="J92">
        <v>-0.80058924023318401</v>
      </c>
      <c r="K92">
        <v>-3.35399674717962E-3</v>
      </c>
      <c r="L92">
        <v>-1.0927381047631799E-2</v>
      </c>
      <c r="M92">
        <v>0</v>
      </c>
      <c r="N92">
        <v>0</v>
      </c>
      <c r="O92" s="24">
        <v>0.61394426069760699</v>
      </c>
      <c r="P92">
        <v>0</v>
      </c>
      <c r="Q92" s="24">
        <v>0.47751666710276103</v>
      </c>
      <c r="R92">
        <v>0</v>
      </c>
      <c r="S92" s="16">
        <v>-3.0012459184547398E-7</v>
      </c>
      <c r="T92">
        <v>0</v>
      </c>
      <c r="U92">
        <v>0</v>
      </c>
      <c r="V92">
        <v>0</v>
      </c>
      <c r="W92">
        <v>0</v>
      </c>
      <c r="X92">
        <v>0</v>
      </c>
      <c r="Y92">
        <v>4.5699374177088298E-3</v>
      </c>
      <c r="Z92">
        <v>-2.27395312653033E-3</v>
      </c>
      <c r="AA92">
        <v>2.5150641733251398E-3</v>
      </c>
      <c r="AB92">
        <v>3.4791746876816599E-4</v>
      </c>
      <c r="AC92">
        <v>4.5181973900465496E-3</v>
      </c>
      <c r="AD92">
        <v>9.4483457918181895E-3</v>
      </c>
      <c r="AE92">
        <v>-0.114061387224462</v>
      </c>
      <c r="AF92">
        <v>-0.26020560075650201</v>
      </c>
      <c r="AG92">
        <v>2.0234398769462199</v>
      </c>
      <c r="AH92">
        <f t="shared" si="2"/>
        <v>1.763234276189718</v>
      </c>
      <c r="AI92">
        <f t="shared" si="3"/>
        <v>1.7441087670745814</v>
      </c>
    </row>
    <row r="93" spans="1:35">
      <c r="A93" s="1">
        <v>47483</v>
      </c>
      <c r="B93">
        <v>-7.07215786629245E-2</v>
      </c>
      <c r="C93">
        <v>-5.6209275290930395E-4</v>
      </c>
      <c r="D93">
        <v>-0.107625989301274</v>
      </c>
      <c r="E93">
        <v>-1.3837544855066399E-3</v>
      </c>
      <c r="F93">
        <v>9.2526705357243097E-2</v>
      </c>
      <c r="G93" s="24" t="s">
        <v>1011</v>
      </c>
      <c r="H93">
        <v>4.4629462594225601E-2</v>
      </c>
      <c r="I93">
        <v>-0.38118438595392501</v>
      </c>
      <c r="J93">
        <v>-0.77729130440807803</v>
      </c>
      <c r="K93">
        <v>-3.27585379767958E-3</v>
      </c>
      <c r="L93">
        <v>-8.4903240552547301E-3</v>
      </c>
      <c r="M93">
        <v>0</v>
      </c>
      <c r="N93">
        <v>0</v>
      </c>
      <c r="O93" s="24">
        <v>0.61058136745426494</v>
      </c>
      <c r="P93">
        <v>0</v>
      </c>
      <c r="Q93" s="24">
        <v>0.47255244233661498</v>
      </c>
      <c r="R93">
        <v>0</v>
      </c>
      <c r="S93" s="16">
        <v>-1.5201102598894001E-7</v>
      </c>
      <c r="T93">
        <v>0</v>
      </c>
      <c r="U93">
        <v>0</v>
      </c>
      <c r="V93">
        <v>0</v>
      </c>
      <c r="W93">
        <v>0</v>
      </c>
      <c r="X93">
        <v>0</v>
      </c>
      <c r="Y93">
        <v>4.4738010599898398E-3</v>
      </c>
      <c r="Z93">
        <v>-2.37519476699032E-3</v>
      </c>
      <c r="AA93">
        <v>2.39363810694559E-3</v>
      </c>
      <c r="AB93">
        <v>2.43294970836416E-4</v>
      </c>
      <c r="AC93">
        <v>4.406159956849E-3</v>
      </c>
      <c r="AD93">
        <v>9.3780760407335892E-3</v>
      </c>
      <c r="AE93">
        <v>-0.112902965361749</v>
      </c>
      <c r="AF93">
        <v>-0.224699629487457</v>
      </c>
      <c r="AG93">
        <v>2.0234398769462199</v>
      </c>
      <c r="AH93">
        <f t="shared" si="2"/>
        <v>1.7987402474587628</v>
      </c>
      <c r="AI93">
        <f t="shared" si="3"/>
        <v>1.7802204720903987</v>
      </c>
    </row>
    <row r="94" spans="1:35">
      <c r="A94" s="1">
        <v>47573</v>
      </c>
      <c r="B94">
        <v>-6.9758584750623201E-2</v>
      </c>
      <c r="C94">
        <v>-5.4194841093702095E-4</v>
      </c>
      <c r="D94">
        <v>-0.10600840891972201</v>
      </c>
      <c r="E94">
        <v>-1.2057421802546999E-3</v>
      </c>
      <c r="F94">
        <v>9.25266076559738E-2</v>
      </c>
      <c r="G94">
        <v>9.3442002012888992E-3</v>
      </c>
      <c r="H94" s="24" t="s">
        <v>1012</v>
      </c>
      <c r="I94">
        <v>-0.37530892350202599</v>
      </c>
      <c r="J94">
        <v>-0.75466225578708601</v>
      </c>
      <c r="K94">
        <v>-3.20711411985197E-3</v>
      </c>
      <c r="L94">
        <v>-6.1460285737724397E-3</v>
      </c>
      <c r="M94">
        <v>0</v>
      </c>
      <c r="N94">
        <v>0</v>
      </c>
      <c r="O94" s="24">
        <v>0.60718575036580102</v>
      </c>
      <c r="P94">
        <v>0</v>
      </c>
      <c r="Q94" s="24">
        <v>0.467648028776812</v>
      </c>
      <c r="R94">
        <v>0</v>
      </c>
      <c r="S94" s="16">
        <v>-7.6992545672283006E-8</v>
      </c>
      <c r="T94">
        <v>0</v>
      </c>
      <c r="U94">
        <v>0</v>
      </c>
      <c r="V94">
        <v>0</v>
      </c>
      <c r="W94">
        <v>0</v>
      </c>
      <c r="X94">
        <v>0</v>
      </c>
      <c r="Y94">
        <v>4.3754320880884301E-3</v>
      </c>
      <c r="Z94">
        <v>-2.4637173140829001E-3</v>
      </c>
      <c r="AA94">
        <v>2.2793132653964299E-3</v>
      </c>
      <c r="AB94">
        <v>1.4844325690877E-4</v>
      </c>
      <c r="AC94">
        <v>4.2949468822772703E-3</v>
      </c>
      <c r="AD94">
        <v>9.2978890054773392E-3</v>
      </c>
      <c r="AE94">
        <v>-0.11175624510179</v>
      </c>
      <c r="AF94">
        <v>-0.19000630903351901</v>
      </c>
      <c r="AG94">
        <v>2.0234398769462199</v>
      </c>
      <c r="AH94">
        <f t="shared" si="2"/>
        <v>1.8334335679127007</v>
      </c>
      <c r="AI94">
        <f t="shared" si="3"/>
        <v>1.8155012607286354</v>
      </c>
    </row>
    <row r="95" spans="1:35">
      <c r="A95" s="1">
        <v>47664</v>
      </c>
      <c r="B95">
        <v>-6.8818786011903804E-2</v>
      </c>
      <c r="C95">
        <v>-5.2250996953606601E-4</v>
      </c>
      <c r="D95">
        <v>-0.104422264293069</v>
      </c>
      <c r="E95">
        <v>-1.04338643452939E-3</v>
      </c>
      <c r="F95">
        <v>9.2502496603485904E-2</v>
      </c>
      <c r="G95">
        <v>7.7011178365893303E-3</v>
      </c>
      <c r="H95">
        <v>6.3054585281219197E-2</v>
      </c>
      <c r="I95">
        <v>-0.368823586704836</v>
      </c>
      <c r="J95">
        <v>-0.73268210382096899</v>
      </c>
      <c r="K95">
        <v>-3.1457734408157898E-3</v>
      </c>
      <c r="L95">
        <v>-3.8945721887117999E-3</v>
      </c>
      <c r="M95">
        <v>0</v>
      </c>
      <c r="N95">
        <v>0</v>
      </c>
      <c r="O95" s="24">
        <v>0.60375850659353203</v>
      </c>
      <c r="P95">
        <v>0</v>
      </c>
      <c r="Q95" s="24">
        <v>0.46280232865452098</v>
      </c>
      <c r="R95">
        <v>0</v>
      </c>
      <c r="S95" s="16">
        <v>-3.8996184059669699E-8</v>
      </c>
      <c r="T95">
        <v>0</v>
      </c>
      <c r="U95">
        <v>0</v>
      </c>
      <c r="V95">
        <v>0</v>
      </c>
      <c r="W95">
        <v>0</v>
      </c>
      <c r="X95">
        <v>0</v>
      </c>
      <c r="Y95">
        <v>4.27548436674474E-3</v>
      </c>
      <c r="Z95">
        <v>-2.5396916964015499E-3</v>
      </c>
      <c r="AA95">
        <v>2.1718141852478099E-3</v>
      </c>
      <c r="AB95" s="25">
        <v>6.2961174185360806E-5</v>
      </c>
      <c r="AC95">
        <v>4.1848070771566201E-3</v>
      </c>
      <c r="AD95">
        <v>9.2078996525302107E-3</v>
      </c>
      <c r="AE95">
        <v>-0.110621113260778</v>
      </c>
      <c r="AF95">
        <v>-0.15623841739436001</v>
      </c>
      <c r="AG95">
        <v>2.0234398769462199</v>
      </c>
      <c r="AH95">
        <f t="shared" si="2"/>
        <v>1.8672014595518598</v>
      </c>
      <c r="AI95">
        <f t="shared" si="3"/>
        <v>1.8498381847923966</v>
      </c>
    </row>
    <row r="96" spans="1:35">
      <c r="A96" s="1">
        <v>47756</v>
      </c>
      <c r="B96">
        <v>-6.7901341709741797E-2</v>
      </c>
      <c r="C96">
        <v>-5.0377711847682195E-4</v>
      </c>
      <c r="D96">
        <v>-0.102866949754309</v>
      </c>
      <c r="E96">
        <v>-8.9592396392834596E-4</v>
      </c>
      <c r="F96">
        <v>9.2454804244868002E-2</v>
      </c>
      <c r="G96">
        <v>6.1429688924752304E-3</v>
      </c>
      <c r="H96">
        <v>7.1111242163657204E-2</v>
      </c>
      <c r="I96">
        <v>-0.36187286817289599</v>
      </c>
      <c r="J96">
        <v>-0.71133173651174397</v>
      </c>
      <c r="K96">
        <v>-3.0901350762446698E-3</v>
      </c>
      <c r="L96">
        <v>-1.73563742214E-3</v>
      </c>
      <c r="M96">
        <v>0</v>
      </c>
      <c r="N96">
        <v>0</v>
      </c>
      <c r="O96" s="24">
        <v>0.60030073991941202</v>
      </c>
      <c r="P96">
        <v>0</v>
      </c>
      <c r="Q96" s="24">
        <v>0.45801423465621199</v>
      </c>
      <c r="R96">
        <v>0</v>
      </c>
      <c r="S96" s="16">
        <v>-1.9751311697291299E-8</v>
      </c>
      <c r="T96">
        <v>0</v>
      </c>
      <c r="U96">
        <v>0</v>
      </c>
      <c r="V96">
        <v>0</v>
      </c>
      <c r="W96">
        <v>0</v>
      </c>
      <c r="X96">
        <v>0</v>
      </c>
      <c r="Y96">
        <v>4.1745343242416402E-3</v>
      </c>
      <c r="Z96">
        <v>-2.6034651270046001E-3</v>
      </c>
      <c r="AA96">
        <v>2.07082745729003E-3</v>
      </c>
      <c r="AB96" s="16">
        <v>-1.3619339322978799E-5</v>
      </c>
      <c r="AC96">
        <v>4.0759524939426497E-3</v>
      </c>
      <c r="AD96">
        <v>9.1084073691405296E-3</v>
      </c>
      <c r="AE96">
        <v>-0.109497457540952</v>
      </c>
      <c r="AF96">
        <v>-0.123478451223824</v>
      </c>
      <c r="AG96">
        <v>2.0234398769462199</v>
      </c>
      <c r="AH96">
        <f t="shared" si="2"/>
        <v>1.8999614257223958</v>
      </c>
      <c r="AI96">
        <f t="shared" si="3"/>
        <v>1.8831487885441085</v>
      </c>
    </row>
    <row r="97" spans="1:35">
      <c r="A97" s="1">
        <v>47848</v>
      </c>
      <c r="B97">
        <v>-6.7005447227663703E-2</v>
      </c>
      <c r="C97">
        <v>-4.8574298773251801E-4</v>
      </c>
      <c r="D97">
        <v>-0.10134184790965201</v>
      </c>
      <c r="E97">
        <v>-7.6251253171566403E-4</v>
      </c>
      <c r="F97">
        <v>9.2384020575519907E-2</v>
      </c>
      <c r="G97">
        <v>4.6641985198991797E-3</v>
      </c>
      <c r="H97">
        <v>7.8457227511008407E-2</v>
      </c>
      <c r="I97">
        <v>-0.35457488266535903</v>
      </c>
      <c r="J97">
        <v>-0.69059284029551105</v>
      </c>
      <c r="K97">
        <v>-3.0387781674745501E-3</v>
      </c>
      <c r="L97">
        <v>3.3144739852719498E-4</v>
      </c>
      <c r="M97">
        <v>0</v>
      </c>
      <c r="N97">
        <v>0</v>
      </c>
      <c r="O97" s="24">
        <v>0.59681356811063202</v>
      </c>
      <c r="P97">
        <v>0</v>
      </c>
      <c r="Q97" s="24">
        <v>0.45328264457276102</v>
      </c>
      <c r="R97">
        <v>0</v>
      </c>
      <c r="S97" s="16">
        <v>-1.00039088124503E-8</v>
      </c>
      <c r="T97">
        <v>0</v>
      </c>
      <c r="U97">
        <v>0</v>
      </c>
      <c r="V97">
        <v>0</v>
      </c>
      <c r="W97">
        <v>0</v>
      </c>
      <c r="X97">
        <v>0</v>
      </c>
      <c r="Y97">
        <v>4.0730873925864898E-3</v>
      </c>
      <c r="Z97">
        <v>-2.6555193895161301E-3</v>
      </c>
      <c r="AA97">
        <v>1.9760161389603599E-3</v>
      </c>
      <c r="AB97" s="16">
        <v>-8.1810485930144895E-5</v>
      </c>
      <c r="AC97">
        <v>3.9685626304297702E-3</v>
      </c>
      <c r="AD97">
        <v>8.9998562032400607E-3</v>
      </c>
      <c r="AE97">
        <v>-0.10838516653135501</v>
      </c>
      <c r="AF97">
        <v>-9.1784464820365799E-2</v>
      </c>
      <c r="AG97">
        <v>2.0234398769462199</v>
      </c>
      <c r="AH97">
        <f t="shared" si="2"/>
        <v>1.931655412125854</v>
      </c>
      <c r="AI97">
        <f t="shared" si="3"/>
        <v>1.9153752196360836</v>
      </c>
    </row>
    <row r="98" spans="1:35">
      <c r="A98" s="1">
        <v>47938</v>
      </c>
      <c r="B98">
        <v>-6.6130332835234701E-2</v>
      </c>
      <c r="C98">
        <v>-4.6839562765077503E-4</v>
      </c>
      <c r="D98">
        <v>-9.9846334076847398E-2</v>
      </c>
      <c r="E98">
        <v>-6.4226440215087101E-4</v>
      </c>
      <c r="F98">
        <v>9.22906836039461E-2</v>
      </c>
      <c r="G98">
        <v>3.2597928746547198E-3</v>
      </c>
      <c r="H98">
        <v>8.5134794473851194E-2</v>
      </c>
      <c r="I98">
        <v>-0.34702617838421301</v>
      </c>
      <c r="J98">
        <v>-0.67044782884189102</v>
      </c>
      <c r="K98">
        <v>-2.99052662929844E-3</v>
      </c>
      <c r="L98">
        <v>2.3076677421407501E-3</v>
      </c>
      <c r="M98">
        <v>0</v>
      </c>
      <c r="N98">
        <v>0</v>
      </c>
      <c r="O98" s="24">
        <v>0.59329812767332502</v>
      </c>
      <c r="P98">
        <v>0</v>
      </c>
      <c r="Q98" s="24">
        <v>0.44860647216460298</v>
      </c>
      <c r="R98">
        <v>0</v>
      </c>
      <c r="S98" s="16">
        <v>-5.0668802487052703E-9</v>
      </c>
      <c r="T98">
        <v>0</v>
      </c>
      <c r="U98">
        <v>0</v>
      </c>
      <c r="V98">
        <v>0</v>
      </c>
      <c r="W98">
        <v>0</v>
      </c>
      <c r="X98">
        <v>0</v>
      </c>
      <c r="Y98">
        <v>3.9715842718335203E-3</v>
      </c>
      <c r="Z98">
        <v>-2.6964355850700398E-3</v>
      </c>
      <c r="AA98">
        <v>1.8870310545704399E-3</v>
      </c>
      <c r="AB98">
        <v>-1.4215029373598699E-4</v>
      </c>
      <c r="AC98">
        <v>3.86278842978704E-3</v>
      </c>
      <c r="AD98">
        <v>8.8828001116869598E-3</v>
      </c>
      <c r="AE98">
        <v>-0.107284129707996</v>
      </c>
      <c r="AF98">
        <v>-6.1194835001754301E-2</v>
      </c>
      <c r="AG98">
        <v>2.0234398769462199</v>
      </c>
      <c r="AH98">
        <f t="shared" si="2"/>
        <v>1.9622450419444655</v>
      </c>
      <c r="AI98">
        <f t="shared" si="3"/>
        <v>1.9464794239553935</v>
      </c>
    </row>
    <row r="99" spans="1:35">
      <c r="A99" s="1">
        <v>48029</v>
      </c>
      <c r="B99">
        <v>-6.5275262280239901E-2</v>
      </c>
      <c r="C99">
        <v>-4.5171922489206602E-4</v>
      </c>
      <c r="D99">
        <v>-9.8379780057711294E-2</v>
      </c>
      <c r="E99">
        <v>-5.3427252174609297E-4</v>
      </c>
      <c r="F99">
        <v>9.2175370413838303E-2</v>
      </c>
      <c r="G99">
        <v>1.9252204873865201E-3</v>
      </c>
      <c r="H99">
        <v>9.1184150333201097E-2</v>
      </c>
      <c r="I99">
        <v>-0.33930566071703699</v>
      </c>
      <c r="J99">
        <v>-0.65087978012229297</v>
      </c>
      <c r="K99">
        <v>-2.9444195189687302E-3</v>
      </c>
      <c r="L99">
        <v>4.1942837854191898E-3</v>
      </c>
      <c r="M99">
        <v>0</v>
      </c>
      <c r="N99">
        <v>0</v>
      </c>
      <c r="O99" s="24">
        <v>0.58975557648788202</v>
      </c>
      <c r="P99">
        <v>0</v>
      </c>
      <c r="Q99" s="24">
        <v>0.443984655009521</v>
      </c>
      <c r="R99">
        <v>0</v>
      </c>
      <c r="S99" s="16">
        <v>-2.5663471348025198E-9</v>
      </c>
      <c r="T99">
        <v>0</v>
      </c>
      <c r="U99">
        <v>0</v>
      </c>
      <c r="V99">
        <v>0</v>
      </c>
      <c r="W99">
        <v>0</v>
      </c>
      <c r="X99">
        <v>0</v>
      </c>
      <c r="Y99">
        <v>3.8704069378114798E-3</v>
      </c>
      <c r="Z99">
        <v>-2.7268645907296799E-3</v>
      </c>
      <c r="AA99">
        <v>1.8035195520127399E-3</v>
      </c>
      <c r="AB99">
        <v>-1.9518803385798399E-4</v>
      </c>
      <c r="AC99">
        <v>3.7587556796170301E-3</v>
      </c>
      <c r="AD99">
        <v>8.7578729540016501E-3</v>
      </c>
      <c r="AE99">
        <v>-0.106194237433909</v>
      </c>
      <c r="AF99">
        <v>-3.1732147199292599E-2</v>
      </c>
      <c r="AG99">
        <v>2.0234398769462199</v>
      </c>
      <c r="AH99">
        <f t="shared" si="2"/>
        <v>1.9917077297469272</v>
      </c>
      <c r="AI99">
        <f t="shared" si="3"/>
        <v>1.976439227248072</v>
      </c>
    </row>
    <row r="100" spans="1:35">
      <c r="A100" s="1">
        <v>48121</v>
      </c>
      <c r="B100">
        <v>-6.4439531284177204E-2</v>
      </c>
      <c r="C100">
        <v>-4.3569510261853801E-4</v>
      </c>
      <c r="D100">
        <v>-9.6941557329477401E-2</v>
      </c>
      <c r="E100">
        <v>-4.3763074840663598E-4</v>
      </c>
      <c r="F100">
        <v>9.2038689179418903E-2</v>
      </c>
      <c r="G100">
        <v>6.5637933064355205E-4</v>
      </c>
      <c r="H100">
        <v>9.6643540843532799E-2</v>
      </c>
      <c r="I100">
        <v>-0.33147779223219298</v>
      </c>
      <c r="J100">
        <v>-0.63187238104723797</v>
      </c>
      <c r="K100">
        <v>-2.89968328347489E-3</v>
      </c>
      <c r="L100">
        <v>5.9927932207548499E-3</v>
      </c>
      <c r="M100">
        <v>0</v>
      </c>
      <c r="N100">
        <v>0</v>
      </c>
      <c r="O100" s="24">
        <v>0.58618709474640396</v>
      </c>
      <c r="P100">
        <v>0</v>
      </c>
      <c r="Q100" s="24">
        <v>0.43941615996108102</v>
      </c>
      <c r="R100">
        <v>0</v>
      </c>
      <c r="S100" s="16">
        <v>-1.29984911723113E-9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3.7698843373679099E-3</v>
      </c>
      <c r="Z100">
        <v>-2.7475025308087899E-3</v>
      </c>
      <c r="AA100">
        <v>1.72513218905656E-3</v>
      </c>
      <c r="AB100">
        <v>-2.41472756012939E-4</v>
      </c>
      <c r="AC100">
        <v>3.6565679882194502E-3</v>
      </c>
      <c r="AD100">
        <v>8.6257628940433692E-3</v>
      </c>
      <c r="AE100">
        <v>-0.105115380958664</v>
      </c>
      <c r="AF100">
        <v>-3.4063631309422201E-3</v>
      </c>
      <c r="AG100">
        <v>2.0234398769462199</v>
      </c>
      <c r="AH100">
        <f t="shared" si="2"/>
        <v>2.0200335138152776</v>
      </c>
      <c r="AI100">
        <f t="shared" si="3"/>
        <v>2.0052451416934121</v>
      </c>
    </row>
    <row r="101" spans="1:35">
      <c r="A101" s="1">
        <v>48213</v>
      </c>
      <c r="B101">
        <v>-6.3622465999413305E-2</v>
      </c>
      <c r="C101">
        <v>-4.2030253925018297E-4</v>
      </c>
      <c r="D101">
        <v>-9.5531039728047301E-2</v>
      </c>
      <c r="E101">
        <v>-3.5144922518881501E-4</v>
      </c>
      <c r="F101">
        <v>9.1881272074378906E-2</v>
      </c>
      <c r="G101">
        <v>-5.5045081041038503E-4</v>
      </c>
      <c r="H101" s="24" t="s">
        <v>1013</v>
      </c>
      <c r="I101">
        <v>-0.323595202669135</v>
      </c>
      <c r="J101">
        <v>-0.61340987895747101</v>
      </c>
      <c r="K101">
        <v>-2.8557061551026598E-3</v>
      </c>
      <c r="L101">
        <v>7.7048963479375799E-3</v>
      </c>
      <c r="M101">
        <v>0</v>
      </c>
      <c r="N101">
        <v>0</v>
      </c>
      <c r="O101">
        <v>0.58259388455392802</v>
      </c>
      <c r="P101">
        <v>0</v>
      </c>
      <c r="Q101" s="24">
        <v>0.43489998672698799</v>
      </c>
      <c r="R101">
        <v>0</v>
      </c>
      <c r="S101" s="16">
        <v>-6.58362253602717E-10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3.6702977379121601E-3</v>
      </c>
      <c r="Z101">
        <v>-2.7590706208835401E-3</v>
      </c>
      <c r="AA101">
        <v>1.65152774100896E-3</v>
      </c>
      <c r="AB101">
        <v>-2.8154441825689602E-4</v>
      </c>
      <c r="AC101">
        <v>3.5563094026969098E-3</v>
      </c>
      <c r="AD101">
        <v>8.4871908293759901E-3</v>
      </c>
      <c r="AE101">
        <v>-0.10404745241784299</v>
      </c>
      <c r="AF101" s="24">
        <v>2.37825985293094E-2</v>
      </c>
      <c r="AG101">
        <v>2.0234398769462199</v>
      </c>
      <c r="AH101">
        <f t="shared" si="2"/>
        <v>2.0472224754755293</v>
      </c>
      <c r="AI101">
        <f t="shared" si="3"/>
        <v>2.0328977648036757</v>
      </c>
    </row>
    <row r="102" spans="1:35">
      <c r="A102" s="1">
        <v>48304</v>
      </c>
      <c r="B102">
        <v>-6.2823421469726498E-2</v>
      </c>
      <c r="C102">
        <v>-4.0551943640831901E-4</v>
      </c>
      <c r="D102">
        <v>-9.4147605689209796E-2</v>
      </c>
      <c r="E102">
        <v>-2.7486580728153199E-4</v>
      </c>
      <c r="F102">
        <v>9.1703769012863007E-2</v>
      </c>
      <c r="G102">
        <v>-1.6986510645078301E-3</v>
      </c>
      <c r="H102" s="24" t="s">
        <v>1014</v>
      </c>
      <c r="I102">
        <v>-0.31570081809219003</v>
      </c>
      <c r="J102">
        <v>-0.59547703926331397</v>
      </c>
      <c r="K102">
        <v>-2.8120148244270499E-3</v>
      </c>
      <c r="L102">
        <v>9.3324636846858697E-3</v>
      </c>
      <c r="M102">
        <v>0</v>
      </c>
      <c r="N102">
        <v>0</v>
      </c>
      <c r="O102" s="24">
        <v>0.57897716850108205</v>
      </c>
      <c r="P102">
        <v>0</v>
      </c>
      <c r="Q102" s="24">
        <v>0.43043516998522102</v>
      </c>
      <c r="R102">
        <v>0</v>
      </c>
      <c r="S102" s="16">
        <v>-3.3346658767641202E-10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3.5718857112287902E-3</v>
      </c>
      <c r="Z102">
        <v>-2.7622987999520402E-3</v>
      </c>
      <c r="AA102">
        <v>1.58237685110584E-3</v>
      </c>
      <c r="AB102">
        <v>-3.1592716619455099E-4</v>
      </c>
      <c r="AC102">
        <v>3.45804672101657E-3</v>
      </c>
      <c r="AD102">
        <v>8.3428924532835593E-3</v>
      </c>
      <c r="AE102">
        <v>-0.102990344832143</v>
      </c>
      <c r="AF102">
        <v>4.9842760918083998E-2</v>
      </c>
      <c r="AG102">
        <v>2.0234398769462199</v>
      </c>
      <c r="AH102">
        <f t="shared" si="2"/>
        <v>2.0732826378643039</v>
      </c>
      <c r="AI102">
        <f t="shared" si="3"/>
        <v>2.0594056620938157</v>
      </c>
    </row>
    <row r="103" spans="1:35">
      <c r="A103" s="1">
        <v>48395</v>
      </c>
      <c r="B103">
        <v>-6.2041780124366598E-2</v>
      </c>
      <c r="C103">
        <v>-3.9132286054899197E-4</v>
      </c>
      <c r="D103">
        <v>-9.2790640105677696E-2</v>
      </c>
      <c r="E103">
        <v>-2.07054296152975E-4</v>
      </c>
      <c r="F103">
        <v>9.1506842157729196E-2</v>
      </c>
      <c r="G103">
        <v>-2.7913016927172398E-3</v>
      </c>
      <c r="H103" s="24" t="s">
        <v>1015</v>
      </c>
      <c r="I103">
        <v>-0.30782959828618001</v>
      </c>
      <c r="J103">
        <v>-0.57805910855215303</v>
      </c>
      <c r="K103">
        <v>-2.7682534167516801E-3</v>
      </c>
      <c r="L103">
        <v>1.0877506209694399E-2</v>
      </c>
      <c r="M103">
        <v>0</v>
      </c>
      <c r="N103">
        <v>0</v>
      </c>
      <c r="O103">
        <v>0.57533818746466903</v>
      </c>
      <c r="P103">
        <v>0</v>
      </c>
      <c r="Q103" s="24">
        <v>0.42602078037172703</v>
      </c>
      <c r="R103">
        <v>0</v>
      </c>
      <c r="S103" s="16">
        <v>-1.6888712650597801E-10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3.47484874592129E-3</v>
      </c>
      <c r="Z103">
        <v>-2.7579126244181499E-3</v>
      </c>
      <c r="AA103">
        <v>1.5173645941723901E-3</v>
      </c>
      <c r="AB103">
        <v>-3.45124382328254E-4</v>
      </c>
      <c r="AC103">
        <v>3.36183153766267E-3</v>
      </c>
      <c r="AD103">
        <v>8.1936035536633797E-3</v>
      </c>
      <c r="AE103">
        <v>-0.101943952106287</v>
      </c>
      <c r="AF103">
        <v>7.4788379202317401E-2</v>
      </c>
      <c r="AG103">
        <v>2.0234398769462199</v>
      </c>
      <c r="AH103">
        <f t="shared" si="2"/>
        <v>2.0982282561485373</v>
      </c>
      <c r="AI103">
        <f t="shared" si="3"/>
        <v>2.0847836447238639</v>
      </c>
    </row>
    <row r="104" spans="1:35">
      <c r="A104" s="1">
        <v>48487</v>
      </c>
      <c r="B104">
        <v>-6.1276950325939099E-2</v>
      </c>
      <c r="C104">
        <v>-3.7768947798166798E-4</v>
      </c>
      <c r="D104">
        <v>-9.1459535851634494E-2</v>
      </c>
      <c r="E104">
        <v>-1.47230105873585E-4</v>
      </c>
      <c r="F104">
        <v>9.1291161130535495E-2</v>
      </c>
      <c r="G104">
        <v>-3.83121618483528E-3</v>
      </c>
      <c r="H104" s="24" t="s">
        <v>1016</v>
      </c>
      <c r="I104">
        <v>-0.30000995505083899</v>
      </c>
      <c r="J104">
        <v>-0.56114178252333302</v>
      </c>
      <c r="K104">
        <v>-2.72416472606451E-3</v>
      </c>
      <c r="L104" s="24">
        <v>1.2342148265487201E-2</v>
      </c>
      <c r="M104">
        <v>0</v>
      </c>
      <c r="N104">
        <v>0</v>
      </c>
      <c r="O104" s="24">
        <v>0.57167819785446305</v>
      </c>
      <c r="P104">
        <v>0</v>
      </c>
      <c r="Q104" s="24">
        <v>0.42165592461249601</v>
      </c>
      <c r="R104">
        <v>0</v>
      </c>
      <c r="S104" s="16">
        <v>-8.5531581817121995E-11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3.37935348986295E-3</v>
      </c>
      <c r="Z104">
        <v>-2.7466229518213702E-3</v>
      </c>
      <c r="AA104">
        <v>1.45619217086778E-3</v>
      </c>
      <c r="AB104">
        <v>-3.6961518449230002E-4</v>
      </c>
      <c r="AC104">
        <v>3.26770206160453E-3</v>
      </c>
      <c r="AD104">
        <v>8.0400481668352307E-3</v>
      </c>
      <c r="AE104">
        <v>-0.100908169027424</v>
      </c>
      <c r="AF104">
        <v>9.8638550339846795E-2</v>
      </c>
      <c r="AG104">
        <v>2.0234398769462199</v>
      </c>
      <c r="AH104">
        <f t="shared" si="2"/>
        <v>2.1220784272860667</v>
      </c>
      <c r="AI104">
        <f t="shared" si="3"/>
        <v>2.1090513695332098</v>
      </c>
    </row>
    <row r="105" spans="1:35">
      <c r="A105" s="1">
        <v>48579</v>
      </c>
      <c r="B105">
        <v>-6.0528364985479297E-2</v>
      </c>
      <c r="C105">
        <v>-3.6459590134763E-4</v>
      </c>
      <c r="D105">
        <v>-9.0153695019390398E-2</v>
      </c>
      <c r="E105" s="16">
        <v>-9.4653878812689304E-5</v>
      </c>
      <c r="F105">
        <v>9.1057398858640504E-2</v>
      </c>
      <c r="G105">
        <v>-4.8209716034919303E-3</v>
      </c>
      <c r="H105" s="24" t="s">
        <v>1017</v>
      </c>
      <c r="I105">
        <v>-0.29226491063512</v>
      </c>
      <c r="J105">
        <v>-0.54471117815603198</v>
      </c>
      <c r="K105">
        <v>-2.6795736093321301E-3</v>
      </c>
      <c r="L105" s="24">
        <v>1.37286030803984E-2</v>
      </c>
      <c r="M105">
        <v>0</v>
      </c>
      <c r="N105">
        <v>0</v>
      </c>
      <c r="O105" s="24">
        <v>0.56799846848245505</v>
      </c>
      <c r="P105">
        <v>0</v>
      </c>
      <c r="Q105" s="24">
        <v>0.41733974501723098</v>
      </c>
      <c r="R105">
        <v>0</v>
      </c>
      <c r="S105" s="16">
        <v>-4.3343106881366098E-11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3.2855366312256602E-3</v>
      </c>
      <c r="Z105">
        <v>-2.7291179948929398E-3</v>
      </c>
      <c r="AA105">
        <v>1.3985779176328701E-3</v>
      </c>
      <c r="AB105">
        <v>-3.8985210277786499E-4</v>
      </c>
      <c r="AC105">
        <v>3.1756847331587601E-3</v>
      </c>
      <c r="AD105">
        <v>7.8829292227799996E-3</v>
      </c>
      <c r="AE105">
        <v>-9.9882891263891604E-2</v>
      </c>
      <c r="AF105" s="24">
        <v>0.121416083628145</v>
      </c>
      <c r="AG105">
        <v>2.0234398769462199</v>
      </c>
      <c r="AH105">
        <f t="shared" si="2"/>
        <v>2.1448559605743647</v>
      </c>
      <c r="AI105">
        <f t="shared" si="3"/>
        <v>2.1322322021672382</v>
      </c>
    </row>
    <row r="106" spans="1:35">
      <c r="A106" s="1">
        <v>48669</v>
      </c>
      <c r="B106">
        <v>-5.9795480252577901E-2</v>
      </c>
      <c r="C106">
        <v>-3.52018962024303E-4</v>
      </c>
      <c r="D106">
        <v>-8.8872529908445796E-2</v>
      </c>
      <c r="E106" s="16">
        <v>-4.8633477434112298E-5</v>
      </c>
      <c r="F106">
        <v>9.0806227999551403E-2</v>
      </c>
      <c r="G106">
        <v>-5.7629355268318198E-3</v>
      </c>
      <c r="H106" s="24" t="s">
        <v>1018</v>
      </c>
      <c r="I106">
        <v>-0.28461304458784398</v>
      </c>
      <c r="J106">
        <v>-0.52875380956134399</v>
      </c>
      <c r="K106">
        <v>-2.63437241124764E-3</v>
      </c>
      <c r="L106" s="24">
        <v>1.50391508208169E-2</v>
      </c>
      <c r="M106">
        <v>0</v>
      </c>
      <c r="N106">
        <v>0</v>
      </c>
      <c r="O106" s="24">
        <v>0.56430027720384401</v>
      </c>
      <c r="P106">
        <v>0</v>
      </c>
      <c r="Q106" s="24">
        <v>0.41307141850854801</v>
      </c>
      <c r="R106">
        <v>0</v>
      </c>
      <c r="S106" s="16">
        <v>-2.1938006966593E-11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3.1935084338741101E-3</v>
      </c>
      <c r="Z106">
        <v>-2.7060573747350598E-3</v>
      </c>
      <c r="AA106">
        <v>1.3442577789124499E-3</v>
      </c>
      <c r="AB106">
        <v>-4.06259704910372E-4</v>
      </c>
      <c r="AC106">
        <v>3.0857956645258199E-3</v>
      </c>
      <c r="AD106">
        <v>7.7229213458762597E-3</v>
      </c>
      <c r="AE106">
        <v>-9.8868015363096001E-2</v>
      </c>
      <c r="AF106" s="24">
        <v>0.143146584058473</v>
      </c>
      <c r="AG106">
        <v>2.0234398769462199</v>
      </c>
      <c r="AH106">
        <f t="shared" si="2"/>
        <v>2.1665864610046928</v>
      </c>
      <c r="AI106">
        <f t="shared" si="3"/>
        <v>2.1543522948611495</v>
      </c>
    </row>
    <row r="107" spans="1:35">
      <c r="A107" s="1">
        <v>48760</v>
      </c>
      <c r="B107">
        <v>-5.9077774283866603E-2</v>
      </c>
      <c r="C107">
        <v>-3.3993592040149003E-4</v>
      </c>
      <c r="D107">
        <v>-8.7615463801671206E-2</v>
      </c>
      <c r="E107" s="16">
        <v>-8.5247049863568202E-6</v>
      </c>
      <c r="F107">
        <v>9.0538317882327093E-2</v>
      </c>
      <c r="G107">
        <v>-6.65928991929742E-3</v>
      </c>
      <c r="H107" s="24" t="s">
        <v>1019</v>
      </c>
      <c r="I107">
        <v>-0.27706926835171503</v>
      </c>
      <c r="J107">
        <v>-0.51325656702553202</v>
      </c>
      <c r="K107">
        <v>-2.5885082693744002E-3</v>
      </c>
      <c r="L107">
        <v>1.6276119052527301E-2</v>
      </c>
      <c r="M107">
        <v>0</v>
      </c>
      <c r="N107">
        <v>0</v>
      </c>
      <c r="O107" s="24">
        <v>0.56058490744677003</v>
      </c>
      <c r="P107">
        <v>0</v>
      </c>
      <c r="Q107" s="24">
        <v>0.40885015532410302</v>
      </c>
      <c r="R107">
        <v>0</v>
      </c>
      <c r="S107" s="16">
        <v>-1.1102230246251501E-11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3.1033559418025499E-3</v>
      </c>
      <c r="Z107">
        <v>-2.67806784842727E-3</v>
      </c>
      <c r="AA107">
        <v>1.2929853640653E-3</v>
      </c>
      <c r="AB107">
        <v>-4.19233978898869E-4</v>
      </c>
      <c r="AC107">
        <v>2.9980419256947499E-3</v>
      </c>
      <c r="AD107">
        <v>7.56066550138267E-3</v>
      </c>
      <c r="AE107">
        <v>-9.7863438749512505E-2</v>
      </c>
      <c r="AF107" s="24">
        <v>0.16385770930289401</v>
      </c>
      <c r="AG107">
        <v>2.0234398769462199</v>
      </c>
      <c r="AH107">
        <f t="shared" si="2"/>
        <v>2.1872975862491137</v>
      </c>
      <c r="AI107">
        <f t="shared" si="3"/>
        <v>2.1754398393434946</v>
      </c>
    </row>
    <row r="108" spans="1:35">
      <c r="A108" s="1">
        <v>48852</v>
      </c>
      <c r="B108">
        <v>-5.8374746091149898E-2</v>
      </c>
      <c r="C108">
        <v>-3.2832462533161002E-4</v>
      </c>
      <c r="D108">
        <v>-8.6381931558976402E-2</v>
      </c>
      <c r="E108" s="24" t="s">
        <v>1020</v>
      </c>
      <c r="F108">
        <v>9.0254331912342695E-2</v>
      </c>
      <c r="G108">
        <v>-7.51205223735729E-3</v>
      </c>
      <c r="H108" s="24" t="s">
        <v>1021</v>
      </c>
      <c r="I108">
        <v>-0.269645459620382</v>
      </c>
      <c r="J108">
        <v>-0.49820669879657697</v>
      </c>
      <c r="K108">
        <v>-2.54197214137885E-3</v>
      </c>
      <c r="L108">
        <v>1.7441865467549E-2</v>
      </c>
      <c r="M108">
        <v>0</v>
      </c>
      <c r="N108">
        <v>0</v>
      </c>
      <c r="O108" s="24">
        <v>0.55685364472770604</v>
      </c>
      <c r="P108">
        <v>0</v>
      </c>
      <c r="Q108" s="24">
        <v>0.404675197502113</v>
      </c>
      <c r="R108">
        <v>0</v>
      </c>
      <c r="S108" s="16">
        <v>-5.6399329650957904E-12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3.0151458734195501E-3</v>
      </c>
      <c r="Z108">
        <v>-2.6457404256774401E-3</v>
      </c>
      <c r="AA108">
        <v>1.2445316906139999E-3</v>
      </c>
      <c r="AB108">
        <v>-4.2914231190849201E-4</v>
      </c>
      <c r="AC108">
        <v>2.91242269283564E-3</v>
      </c>
      <c r="AD108">
        <v>7.3967652074235996E-3</v>
      </c>
      <c r="AE108">
        <v>-9.6869059722537398E-2</v>
      </c>
      <c r="AF108" s="24">
        <v>0.183578568362463</v>
      </c>
      <c r="AG108">
        <v>2.0234398769462199</v>
      </c>
      <c r="AH108">
        <f t="shared" si="2"/>
        <v>2.207018445308683</v>
      </c>
      <c r="AI108">
        <f t="shared" si="3"/>
        <v>2.1955244625819761</v>
      </c>
    </row>
    <row r="109" spans="1:35">
      <c r="A109" s="1">
        <v>48944</v>
      </c>
      <c r="B109">
        <v>-5.76859144668651E-2</v>
      </c>
      <c r="C109">
        <v>-3.1716363129152798E-4</v>
      </c>
      <c r="D109">
        <v>-8.5171380055648602E-2</v>
      </c>
      <c r="E109" s="24" t="s">
        <v>1022</v>
      </c>
      <c r="F109">
        <v>8.9954925388280302E-2</v>
      </c>
      <c r="G109">
        <v>-8.3230940555400999E-3</v>
      </c>
      <c r="H109" s="24" t="s">
        <v>1023</v>
      </c>
      <c r="I109">
        <v>-0.26235098251740002</v>
      </c>
      <c r="J109">
        <v>-0.48359179521797402</v>
      </c>
      <c r="K109">
        <v>-2.49478939056135E-3</v>
      </c>
      <c r="L109">
        <v>1.8538762719577599E-2</v>
      </c>
      <c r="M109">
        <v>0</v>
      </c>
      <c r="N109">
        <v>0</v>
      </c>
      <c r="O109" s="24">
        <v>0.55310777322612403</v>
      </c>
      <c r="P109">
        <v>0</v>
      </c>
      <c r="Q109" s="24">
        <v>0.400545817232833</v>
      </c>
      <c r="R109">
        <v>0</v>
      </c>
      <c r="S109" s="16">
        <v>-2.8421709430403999E-12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2.92892722595361E-3</v>
      </c>
      <c r="Z109">
        <v>-2.6096286287024999E-3</v>
      </c>
      <c r="AA109">
        <v>1.1986846912170801E-3</v>
      </c>
      <c r="AB109">
        <v>-4.3632393103010199E-4</v>
      </c>
      <c r="AC109">
        <v>2.8289302736350598E-3</v>
      </c>
      <c r="AD109">
        <v>7.2317840613900196E-3</v>
      </c>
      <c r="AE109">
        <v>-9.5884777453980594E-2</v>
      </c>
      <c r="AF109" s="24">
        <v>0.202339235788384</v>
      </c>
      <c r="AG109">
        <v>2.0234398769462199</v>
      </c>
      <c r="AH109">
        <f t="shared" si="2"/>
        <v>2.225779112734604</v>
      </c>
      <c r="AI109">
        <f t="shared" si="3"/>
        <v>2.2146367390421409</v>
      </c>
    </row>
    <row r="110" spans="1:35">
      <c r="A110" s="1">
        <v>49034</v>
      </c>
      <c r="B110">
        <v>-5.7010816984825997E-2</v>
      </c>
      <c r="C110">
        <v>-3.0643228109417098E-4</v>
      </c>
      <c r="D110">
        <v>-8.3983268488574403E-2</v>
      </c>
      <c r="E110" s="24" t="s">
        <v>1024</v>
      </c>
      <c r="F110">
        <v>8.9640743683716495E-2</v>
      </c>
      <c r="G110">
        <v>-9.0941574737324303E-3</v>
      </c>
      <c r="H110" s="24" t="s">
        <v>1025</v>
      </c>
      <c r="I110">
        <v>-0.25519311479458201</v>
      </c>
      <c r="J110">
        <v>-0.46939977485754802</v>
      </c>
      <c r="K110">
        <v>-2.4470117710118002E-3</v>
      </c>
      <c r="L110" s="24">
        <v>1.9569185205448002E-2</v>
      </c>
      <c r="M110">
        <v>0</v>
      </c>
      <c r="N110">
        <v>0</v>
      </c>
      <c r="O110" s="24">
        <v>0.54934857247723701</v>
      </c>
      <c r="P110">
        <v>0</v>
      </c>
      <c r="Q110" s="24">
        <v>0.39646131514268201</v>
      </c>
      <c r="R110">
        <v>0</v>
      </c>
      <c r="S110" s="16">
        <v>-1.4654943925052E-12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2.8447336102965701E-3</v>
      </c>
      <c r="Z110">
        <v>-2.5702476816547E-3</v>
      </c>
      <c r="AA110">
        <v>1.1552485523758E-3</v>
      </c>
      <c r="AB110">
        <v>-4.4109069520237298E-4</v>
      </c>
      <c r="AC110">
        <v>2.74755102460666E-3</v>
      </c>
      <c r="AD110">
        <v>7.0662443572233596E-3</v>
      </c>
      <c r="AE110">
        <v>-9.4910491985367093E-2</v>
      </c>
      <c r="AF110" s="24">
        <v>0.22017036019168401</v>
      </c>
      <c r="AG110">
        <v>2.0234398769462199</v>
      </c>
      <c r="AH110">
        <f t="shared" si="2"/>
        <v>2.2436102371379039</v>
      </c>
      <c r="AI110">
        <f t="shared" si="3"/>
        <v>2.2328077979702585</v>
      </c>
    </row>
    <row r="111" spans="1:35">
      <c r="A111" s="1">
        <v>49125</v>
      </c>
      <c r="B111">
        <v>-5.6349009072065297E-2</v>
      </c>
      <c r="C111">
        <v>-2.9611076008961802E-4</v>
      </c>
      <c r="D111">
        <v>-8.2817068570273294E-2</v>
      </c>
      <c r="E111">
        <v>1.0403415171555899E-4</v>
      </c>
      <c r="F111">
        <v>8.9312420750986499E-2</v>
      </c>
      <c r="G111">
        <v>-9.8268695459369192E-3</v>
      </c>
      <c r="H111" s="24" t="s">
        <v>1026</v>
      </c>
      <c r="I111">
        <v>-0.24817739928618601</v>
      </c>
      <c r="J111">
        <v>-0.455618872323093</v>
      </c>
      <c r="K111">
        <v>-2.3987106587131102E-3</v>
      </c>
      <c r="L111" s="24">
        <v>2.05354976287042E-2</v>
      </c>
      <c r="M111">
        <v>0</v>
      </c>
      <c r="N111">
        <v>0</v>
      </c>
      <c r="O111" s="24">
        <v>0.54557731422537603</v>
      </c>
      <c r="P111">
        <v>0</v>
      </c>
      <c r="Q111" s="24">
        <v>0.39242101856200501</v>
      </c>
      <c r="R111">
        <v>0</v>
      </c>
      <c r="S111" s="16">
        <v>-7.1054273576009998E-13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2.7625853380230901E-3</v>
      </c>
      <c r="Z111">
        <v>-2.5280744473610201E-3</v>
      </c>
      <c r="AA111">
        <v>1.11404293532402E-3</v>
      </c>
      <c r="AB111">
        <v>-4.43728146526378E-4</v>
      </c>
      <c r="AC111">
        <v>2.6682661693033698E-3</v>
      </c>
      <c r="AD111">
        <v>6.9006265988047401E-3</v>
      </c>
      <c r="AE111">
        <v>-9.3946104225239802E-2</v>
      </c>
      <c r="AF111" s="24">
        <v>0.23710284968019299</v>
      </c>
      <c r="AG111">
        <v>2.0234398769462199</v>
      </c>
      <c r="AH111">
        <f t="shared" si="2"/>
        <v>2.2605427266264129</v>
      </c>
      <c r="AI111">
        <f t="shared" si="3"/>
        <v>2.250069008178845</v>
      </c>
    </row>
    <row r="112" spans="1:35">
      <c r="A112" s="1">
        <v>49217</v>
      </c>
      <c r="B112">
        <v>-5.5700063146812903E-2</v>
      </c>
      <c r="C112">
        <v>-2.86180127906376E-4</v>
      </c>
      <c r="D112">
        <v>-8.1672264629306601E-2</v>
      </c>
      <c r="E112">
        <v>1.2262478452651401E-4</v>
      </c>
      <c r="F112">
        <v>8.8970577907665493E-2</v>
      </c>
      <c r="G112">
        <v>-1.05227549488717E-2</v>
      </c>
      <c r="H112" s="24" t="s">
        <v>1027</v>
      </c>
      <c r="I112">
        <v>-0.241307933629342</v>
      </c>
      <c r="J112">
        <v>-0.442237627495079</v>
      </c>
      <c r="K112">
        <v>-2.3499713832753001E-3</v>
      </c>
      <c r="L112">
        <v>2.1440045184228901E-2</v>
      </c>
      <c r="M112">
        <v>0</v>
      </c>
      <c r="N112">
        <v>0</v>
      </c>
      <c r="O112" s="24">
        <v>0.54179525946991203</v>
      </c>
      <c r="P112">
        <v>0</v>
      </c>
      <c r="Q112" s="24">
        <v>0.38842427981169397</v>
      </c>
      <c r="R112">
        <v>0</v>
      </c>
      <c r="S112" s="16">
        <v>-3.5527136788004999E-13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2.6824912802592099E-3</v>
      </c>
      <c r="Z112">
        <v>-2.4835479545792698E-3</v>
      </c>
      <c r="AA112">
        <v>1.0749021223110901E-3</v>
      </c>
      <c r="AB112">
        <v>-4.4449674606594699E-4</v>
      </c>
      <c r="AC112">
        <v>2.5910525303318699E-3</v>
      </c>
      <c r="AD112">
        <v>6.7353697352334702E-3</v>
      </c>
      <c r="AE112">
        <v>-9.2991515946105802E-2</v>
      </c>
      <c r="AF112" s="24">
        <v>0.25316762006177801</v>
      </c>
      <c r="AG112">
        <v>2.0234398769462199</v>
      </c>
      <c r="AH112">
        <f t="shared" si="2"/>
        <v>2.2766074970079977</v>
      </c>
      <c r="AI112">
        <f t="shared" si="3"/>
        <v>2.2664517260405073</v>
      </c>
    </row>
    <row r="113" spans="1:35">
      <c r="A113" s="1">
        <v>49309</v>
      </c>
      <c r="B113">
        <v>-5.5063567818480701E-2</v>
      </c>
      <c r="C113">
        <v>-2.7662233211822498E-4</v>
      </c>
      <c r="D113">
        <v>-8.0548353631415506E-2</v>
      </c>
      <c r="E113">
        <v>1.3821924544910001E-4</v>
      </c>
      <c r="F113">
        <v>8.8615822870607902E-2</v>
      </c>
      <c r="G113">
        <v>-1.11832470885642E-2</v>
      </c>
      <c r="H113" s="24" t="s">
        <v>1028</v>
      </c>
      <c r="I113">
        <v>-0.23458760963376199</v>
      </c>
      <c r="J113">
        <v>-0.42924487594266902</v>
      </c>
      <c r="K113">
        <v>-2.3008885256636802E-3</v>
      </c>
      <c r="L113" s="24">
        <v>2.2285145208211701E-2</v>
      </c>
      <c r="M113">
        <v>0</v>
      </c>
      <c r="N113">
        <v>0</v>
      </c>
      <c r="O113">
        <v>0.53800365572460596</v>
      </c>
      <c r="P113">
        <v>0</v>
      </c>
      <c r="Q113" s="24">
        <v>0.38447047453746802</v>
      </c>
      <c r="R113">
        <v>0</v>
      </c>
      <c r="S113" s="16">
        <v>-1.77635683940025E-13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2.6044505188949E-3</v>
      </c>
      <c r="Z113">
        <v>-2.4370703844089898E-3</v>
      </c>
      <c r="AA113">
        <v>1.03767411945288E-3</v>
      </c>
      <c r="AB113">
        <v>-4.43633232860563E-4</v>
      </c>
      <c r="AC113">
        <v>2.5158831811200599E-3</v>
      </c>
      <c r="AD113">
        <v>6.5708719712453904E-3</v>
      </c>
      <c r="AE113">
        <v>-9.2046629781361494E-2</v>
      </c>
      <c r="AF113">
        <v>0.26839539426255499</v>
      </c>
      <c r="AG113">
        <v>2.0234398769462199</v>
      </c>
      <c r="AH113">
        <f t="shared" si="2"/>
        <v>2.2918352712087748</v>
      </c>
      <c r="AI113">
        <f t="shared" si="3"/>
        <v>2.2819870950353311</v>
      </c>
    </row>
    <row r="114" spans="1:35">
      <c r="A114" s="1">
        <v>49399</v>
      </c>
      <c r="B114">
        <v>-5.4439127144556503E-2</v>
      </c>
      <c r="C114">
        <v>-2.6742020710068798E-4</v>
      </c>
      <c r="D114">
        <v>-7.9444845135423395E-2</v>
      </c>
      <c r="E114">
        <v>1.51163606854076E-4</v>
      </c>
      <c r="F114">
        <v>8.8248749004837798E-2</v>
      </c>
      <c r="G114">
        <v>-1.18096978246717E-2</v>
      </c>
      <c r="H114" s="24" t="s">
        <v>1029</v>
      </c>
      <c r="I114">
        <v>-0.22801831154771701</v>
      </c>
      <c r="J114">
        <v>-0.41662974032293798</v>
      </c>
      <c r="K114">
        <v>-2.2515620582419498E-3</v>
      </c>
      <c r="L114">
        <v>2.3073080145308199E-2</v>
      </c>
      <c r="M114">
        <v>0</v>
      </c>
      <c r="N114">
        <v>0</v>
      </c>
      <c r="O114" s="24">
        <v>0.534203734503924</v>
      </c>
      <c r="P114">
        <v>0</v>
      </c>
      <c r="Q114" s="24">
        <v>0.38055900011164601</v>
      </c>
      <c r="R114">
        <v>0</v>
      </c>
      <c r="S114" s="16">
        <v>-8.8817841970012498E-14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2.5284538094361101E-3</v>
      </c>
      <c r="Z114">
        <v>-2.3890084036470799E-3</v>
      </c>
      <c r="AA114">
        <v>1.00221974350667E-3</v>
      </c>
      <c r="AB114">
        <v>-4.4135205646833597E-4</v>
      </c>
      <c r="AC114">
        <v>2.44272802805145E-3</v>
      </c>
      <c r="AD114">
        <v>6.4074920256507097E-3</v>
      </c>
      <c r="AE114">
        <v>-9.1111349221784099E-2</v>
      </c>
      <c r="AF114" s="24">
        <v>0.28281654353814401</v>
      </c>
      <c r="AG114">
        <v>2.0234398769462199</v>
      </c>
      <c r="AH114">
        <f t="shared" si="2"/>
        <v>2.3062564204843641</v>
      </c>
      <c r="AI114">
        <f t="shared" si="3"/>
        <v>2.2967058873378345</v>
      </c>
    </row>
    <row r="115" spans="1:35">
      <c r="A115" s="1">
        <v>49490</v>
      </c>
      <c r="B115">
        <v>-5.3826359939701501E-2</v>
      </c>
      <c r="C115">
        <v>-2.5855746219605099E-4</v>
      </c>
      <c r="D115">
        <v>-7.8361261194825796E-2</v>
      </c>
      <c r="E115">
        <v>1.61770404893957E-4</v>
      </c>
      <c r="F115">
        <v>8.7869934759510201E-2</v>
      </c>
      <c r="G115">
        <v>-1.2403385973169799E-2</v>
      </c>
      <c r="H115">
        <v>0.128579625592673</v>
      </c>
      <c r="I115">
        <v>-0.22160108073139201</v>
      </c>
      <c r="J115">
        <v>-0.40438162258955501</v>
      </c>
      <c r="K115">
        <v>-2.2020942134548501E-3</v>
      </c>
      <c r="L115">
        <v>2.3806091693856501E-2</v>
      </c>
      <c r="M115">
        <v>0</v>
      </c>
      <c r="N115">
        <v>0</v>
      </c>
      <c r="O115" s="24">
        <v>0.53039670904217995</v>
      </c>
      <c r="P115">
        <v>0</v>
      </c>
      <c r="Q115" s="24">
        <v>0.37668927411356101</v>
      </c>
      <c r="R115">
        <v>0</v>
      </c>
      <c r="S115" s="16">
        <v>-4.4408920985006199E-14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2.4544848711727202E-3</v>
      </c>
      <c r="Z115">
        <v>-2.3396947519849199E-3</v>
      </c>
      <c r="AA115">
        <v>9.68411711244066E-4</v>
      </c>
      <c r="AB115">
        <v>-4.3784684503611599E-4</v>
      </c>
      <c r="AC115">
        <v>2.3715543276958601E-3</v>
      </c>
      <c r="AD115">
        <v>6.2455507263692303E-3</v>
      </c>
      <c r="AE115">
        <v>-9.0185578612345094E-2</v>
      </c>
      <c r="AF115" s="24">
        <v>0.29646096279161099</v>
      </c>
      <c r="AG115">
        <v>2.0234398769462199</v>
      </c>
      <c r="AH115">
        <f t="shared" si="2"/>
        <v>2.3199008397378309</v>
      </c>
      <c r="AI115">
        <f t="shared" si="3"/>
        <v>2.31063837969837</v>
      </c>
    </row>
    <row r="116" spans="1:35">
      <c r="A116" s="1">
        <v>49582</v>
      </c>
      <c r="B116">
        <v>-5.3224899131931701E-2</v>
      </c>
      <c r="C116">
        <v>-2.5001866081897302E-4</v>
      </c>
      <c r="D116">
        <v>-7.7297136215137494E-2</v>
      </c>
      <c r="E116">
        <v>1.7032112955561699E-4</v>
      </c>
      <c r="F116">
        <v>8.7479943264656607E-2</v>
      </c>
      <c r="G116">
        <v>-1.29655247336324E-2</v>
      </c>
      <c r="H116" s="24" t="s">
        <v>1030</v>
      </c>
      <c r="I116">
        <v>-0.215336252835618</v>
      </c>
      <c r="J116">
        <v>-0.39249019686636799</v>
      </c>
      <c r="K116">
        <v>-2.1525869799532398E-3</v>
      </c>
      <c r="L116" s="24">
        <v>2.4486375998722301E-2</v>
      </c>
      <c r="M116">
        <v>0</v>
      </c>
      <c r="N116">
        <v>0</v>
      </c>
      <c r="O116">
        <v>0.52658377224674702</v>
      </c>
      <c r="P116">
        <v>0</v>
      </c>
      <c r="Q116" s="24">
        <v>0.37286073289861599</v>
      </c>
      <c r="R116">
        <v>0</v>
      </c>
      <c r="S116" s="16">
        <v>-4.4408920985006199E-14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2.3825215245798499E-3</v>
      </c>
      <c r="Z116">
        <v>-2.2894300057751901E-3</v>
      </c>
      <c r="AA116">
        <v>9.3613374618772805E-4</v>
      </c>
      <c r="AB116">
        <v>-4.33291875734376E-4</v>
      </c>
      <c r="AC116">
        <v>2.3023271479072301E-3</v>
      </c>
      <c r="AD116">
        <v>6.0853328526455598E-3</v>
      </c>
      <c r="AE116">
        <v>-8.9269223148558105E-2</v>
      </c>
      <c r="AF116" s="24">
        <v>0.30935797372513202</v>
      </c>
      <c r="AG116">
        <v>2.0234398769462199</v>
      </c>
      <c r="AH116">
        <f t="shared" si="2"/>
        <v>2.3327978506713518</v>
      </c>
      <c r="AI116">
        <f t="shared" si="3"/>
        <v>2.323814257281541</v>
      </c>
    </row>
    <row r="117" spans="1:35">
      <c r="A117" s="1">
        <v>49674</v>
      </c>
      <c r="B117">
        <v>-5.2634391162686901E-2</v>
      </c>
      <c r="C117">
        <v>-2.4178919362238799E-4</v>
      </c>
      <c r="D117">
        <v>-7.6252016775657502E-2</v>
      </c>
      <c r="E117">
        <v>1.7706865644839801E-4</v>
      </c>
      <c r="F117">
        <v>8.7079322066596604E-2</v>
      </c>
      <c r="G117">
        <v>-1.3497268169981799E-2</v>
      </c>
      <c r="H117" s="24" t="s">
        <v>1031</v>
      </c>
      <c r="I117">
        <v>-0.209223572440353</v>
      </c>
      <c r="J117">
        <v>-0.38094540286059903</v>
      </c>
      <c r="K117">
        <v>-2.1031401346460702E-3</v>
      </c>
      <c r="L117" s="24">
        <v>2.51160797718918E-2</v>
      </c>
      <c r="M117">
        <v>0</v>
      </c>
      <c r="N117">
        <v>0</v>
      </c>
      <c r="O117" s="24">
        <v>0.52276609488386405</v>
      </c>
      <c r="P117">
        <v>0</v>
      </c>
      <c r="Q117" s="24">
        <v>0.36907283026061899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2.3125366885201602E-3</v>
      </c>
      <c r="Z117">
        <v>-2.2384844547418399E-3</v>
      </c>
      <c r="AA117">
        <v>9.0527971543519204E-4</v>
      </c>
      <c r="AB117">
        <v>-4.278435257965E-4</v>
      </c>
      <c r="AC117">
        <v>2.2350097751866402E-3</v>
      </c>
      <c r="AD117">
        <v>5.92708914599615E-3</v>
      </c>
      <c r="AE117">
        <v>-8.8362188872437297E-2</v>
      </c>
      <c r="AF117">
        <v>0.32153625070334702</v>
      </c>
      <c r="AG117">
        <v>2.0234398769462199</v>
      </c>
      <c r="AH117">
        <f t="shared" si="2"/>
        <v>2.3449761276495669</v>
      </c>
      <c r="AI117">
        <f t="shared" si="3"/>
        <v>2.3362625403049671</v>
      </c>
    </row>
    <row r="118" spans="1:35">
      <c r="A118" s="1">
        <v>49765</v>
      </c>
      <c r="B118">
        <v>-5.2054495425202199E-2</v>
      </c>
      <c r="C118">
        <v>-2.3385524666741299E-4</v>
      </c>
      <c r="D118">
        <v>-7.5225461422412307E-2</v>
      </c>
      <c r="E118">
        <v>1.82239593482513E-4</v>
      </c>
      <c r="F118">
        <v>8.6668602980499707E-2</v>
      </c>
      <c r="G118">
        <v>-1.3999716861212701E-2</v>
      </c>
      <c r="H118" s="24" t="s">
        <v>1032</v>
      </c>
      <c r="I118">
        <v>-0.20326228917626399</v>
      </c>
      <c r="J118">
        <v>-0.36973743971366801</v>
      </c>
      <c r="K118">
        <v>-2.0538497297994899E-3</v>
      </c>
      <c r="L118">
        <v>2.5697297229787499E-2</v>
      </c>
      <c r="M118">
        <v>0</v>
      </c>
      <c r="N118">
        <v>0</v>
      </c>
      <c r="O118">
        <v>0.51894482398702202</v>
      </c>
      <c r="P118">
        <v>0</v>
      </c>
      <c r="Q118" s="24">
        <v>0.36532503618573697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2.24449925332326E-3</v>
      </c>
      <c r="Z118">
        <v>-2.18710003859756E-3</v>
      </c>
      <c r="AA118">
        <v>8.7575280236507004E-4</v>
      </c>
      <c r="AB118">
        <v>-4.2164168337910298E-4</v>
      </c>
      <c r="AC118">
        <v>2.1695640773700098E-3</v>
      </c>
      <c r="AD118">
        <v>5.7710384259390601E-3</v>
      </c>
      <c r="AE118">
        <v>-8.74643826692445E-2</v>
      </c>
      <c r="AF118" s="24">
        <v>0.333023765149076</v>
      </c>
      <c r="AG118">
        <v>2.0234398769462199</v>
      </c>
      <c r="AH118">
        <f t="shared" si="2"/>
        <v>2.3564636420952958</v>
      </c>
      <c r="AI118">
        <f t="shared" si="3"/>
        <v>2.3480115292582751</v>
      </c>
    </row>
    <row r="119" spans="1:35">
      <c r="A119" s="1">
        <v>49856</v>
      </c>
      <c r="B119">
        <v>-5.1484883738950299E-2</v>
      </c>
      <c r="C119">
        <v>-2.2620376700643801E-4</v>
      </c>
      <c r="D119">
        <v>-7.4217040438806503E-2</v>
      </c>
      <c r="E119">
        <v>1.8603652265358699E-4</v>
      </c>
      <c r="F119">
        <v>8.6248302044666894E-2</v>
      </c>
      <c r="G119">
        <v>-1.44739228252643E-2</v>
      </c>
      <c r="H119" s="24" t="s">
        <v>1033</v>
      </c>
      <c r="I119">
        <v>-0.19745123859907701</v>
      </c>
      <c r="J119">
        <v>-0.35885676020201901</v>
      </c>
      <c r="K119">
        <v>-2.0048069633071802E-3</v>
      </c>
      <c r="L119">
        <v>2.6232067747455901E-2</v>
      </c>
      <c r="M119">
        <v>0</v>
      </c>
      <c r="N119">
        <v>0</v>
      </c>
      <c r="O119" s="24">
        <v>0.51512108148408198</v>
      </c>
      <c r="P119">
        <v>0</v>
      </c>
      <c r="Q119" s="24">
        <v>0.36161683570159397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2.17837484288718E-3</v>
      </c>
      <c r="Z119">
        <v>-2.13549230377863E-3</v>
      </c>
      <c r="AA119">
        <v>8.4746472193142298E-4</v>
      </c>
      <c r="AB119">
        <v>-4.1481110679697497E-4</v>
      </c>
      <c r="AC119">
        <v>2.10595082281717E-3</v>
      </c>
      <c r="AD119">
        <v>5.6173697578820701E-3</v>
      </c>
      <c r="AE119">
        <v>-8.6575712262881799E-2</v>
      </c>
      <c r="AF119" s="24">
        <v>0.34384774505042898</v>
      </c>
      <c r="AG119">
        <v>2.0234398769462199</v>
      </c>
      <c r="AH119">
        <f t="shared" si="2"/>
        <v>2.367287621996649</v>
      </c>
      <c r="AI119">
        <f t="shared" si="3"/>
        <v>2.3590887652617067</v>
      </c>
    </row>
    <row r="120" spans="1:35">
      <c r="A120" s="1">
        <v>49948</v>
      </c>
      <c r="B120">
        <v>-5.0925239855525897E-2</v>
      </c>
      <c r="C120">
        <v>-2.1882242557946701E-4</v>
      </c>
      <c r="D120">
        <v>-7.3226335599196807E-2</v>
      </c>
      <c r="E120">
        <v>1.88640124476613E-4</v>
      </c>
      <c r="F120">
        <v>8.5818919558056095E-2</v>
      </c>
      <c r="G120">
        <v>-1.4920893807579501E-2</v>
      </c>
      <c r="H120" s="24" t="s">
        <v>1034</v>
      </c>
      <c r="I120">
        <v>-0.19178891047543201</v>
      </c>
      <c r="J120">
        <v>-0.34829406521752398</v>
      </c>
      <c r="K120">
        <v>-1.9560973696153201E-3</v>
      </c>
      <c r="L120">
        <v>2.67223741376332E-2</v>
      </c>
      <c r="M120">
        <v>0</v>
      </c>
      <c r="N120">
        <v>0</v>
      </c>
      <c r="O120" s="24">
        <v>0.51129596302779101</v>
      </c>
      <c r="P120">
        <v>0</v>
      </c>
      <c r="Q120">
        <v>0.357947727816188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2.1141264764379299E-3</v>
      </c>
      <c r="Z120">
        <v>-2.08385234451435E-3</v>
      </c>
      <c r="AA120">
        <v>8.20334981432857E-4</v>
      </c>
      <c r="AB120">
        <v>-4.07462721052631E-4</v>
      </c>
      <c r="AC120">
        <v>2.0441299621198799E-3</v>
      </c>
      <c r="AD120">
        <v>5.4662446321795902E-3</v>
      </c>
      <c r="AE120">
        <v>-8.5696086212239106E-2</v>
      </c>
      <c r="AF120" s="24">
        <v>0.35403464678787</v>
      </c>
      <c r="AG120">
        <v>2.0234398769462199</v>
      </c>
      <c r="AH120">
        <f t="shared" si="2"/>
        <v>2.3774745237340897</v>
      </c>
      <c r="AI120">
        <f t="shared" si="3"/>
        <v>2.3695210027474864</v>
      </c>
    </row>
    <row r="121" spans="1:35">
      <c r="A121" s="1">
        <v>50040</v>
      </c>
      <c r="B121">
        <v>-5.03752589936068E-2</v>
      </c>
      <c r="C121">
        <v>-2.1169957984401499E-4</v>
      </c>
      <c r="D121">
        <v>-7.2252939909478398E-2</v>
      </c>
      <c r="E121">
        <v>1.9021117645401299E-4</v>
      </c>
      <c r="F121">
        <v>8.53809401891059E-2</v>
      </c>
      <c r="G121">
        <v>-1.5341597015727701E-2</v>
      </c>
      <c r="H121" s="24" t="s">
        <v>1035</v>
      </c>
      <c r="I121">
        <v>-0.18627350664423001</v>
      </c>
      <c r="J121">
        <v>-0.33804029846976602</v>
      </c>
      <c r="K121">
        <v>-1.9078002763350799E-3</v>
      </c>
      <c r="L121">
        <v>2.7170141471732901E-2</v>
      </c>
      <c r="M121">
        <v>0</v>
      </c>
      <c r="N121">
        <v>0</v>
      </c>
      <c r="O121" s="24">
        <v>0.507470537021248</v>
      </c>
      <c r="P121">
        <v>0</v>
      </c>
      <c r="Q121" s="24">
        <v>0.35431722454328701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2.0517151432697298E-3</v>
      </c>
      <c r="Z121">
        <v>-2.0323487043949402E-3</v>
      </c>
      <c r="AA121">
        <v>7.9429018864374203E-4</v>
      </c>
      <c r="AB121">
        <v>-3.9969484504354097E-4</v>
      </c>
      <c r="AC121">
        <v>1.98406087621449E-3</v>
      </c>
      <c r="AD121">
        <v>5.3177991170549801E-3</v>
      </c>
      <c r="AE121">
        <v>-8.4825413906830502E-2</v>
      </c>
      <c r="AF121" s="24">
        <v>0.36361013699135403</v>
      </c>
      <c r="AG121">
        <v>2.0234398769462199</v>
      </c>
      <c r="AH121">
        <f t="shared" si="2"/>
        <v>2.3870500139375741</v>
      </c>
      <c r="AI121">
        <f t="shared" si="3"/>
        <v>2.3793341921618296</v>
      </c>
    </row>
    <row r="122" spans="1:35">
      <c r="A122" s="1">
        <v>50130</v>
      </c>
      <c r="B122">
        <v>-4.9834647399893399E-2</v>
      </c>
      <c r="C122">
        <v>-2.04824235761069E-4</v>
      </c>
      <c r="D122">
        <v>-7.1296457339142805E-2</v>
      </c>
      <c r="E122">
        <v>1.9089242184744301E-4</v>
      </c>
      <c r="F122">
        <v>8.4934833143668301E-2</v>
      </c>
      <c r="G122">
        <v>-1.5736962372159199E-2</v>
      </c>
      <c r="H122" s="24" t="s">
        <v>1036</v>
      </c>
      <c r="I122">
        <v>-0.18090299021532499</v>
      </c>
      <c r="J122">
        <v>-0.328086641362002</v>
      </c>
      <c r="K122">
        <v>-1.85998847872514E-3</v>
      </c>
      <c r="L122">
        <v>2.7577236369857799E-2</v>
      </c>
      <c r="M122">
        <v>0</v>
      </c>
      <c r="N122">
        <v>0</v>
      </c>
      <c r="O122" s="24">
        <v>0.50364584382440702</v>
      </c>
      <c r="P122">
        <v>0</v>
      </c>
      <c r="Q122" s="24">
        <v>0.350724850011574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1.9911002982819699E-3</v>
      </c>
      <c r="Z122">
        <v>-1.98112921725446E-3</v>
      </c>
      <c r="AA122">
        <v>7.69263407840448E-4</v>
      </c>
      <c r="AB122">
        <v>-3.9159434676028199E-4</v>
      </c>
      <c r="AC122">
        <v>1.92570259327506E-3</v>
      </c>
      <c r="AD122">
        <v>5.1721459621400998E-3</v>
      </c>
      <c r="AE122">
        <v>-8.3963605562387106E-2</v>
      </c>
      <c r="AF122" s="24">
        <v>0.37259908255546897</v>
      </c>
      <c r="AG122">
        <v>2.0234398769462199</v>
      </c>
      <c r="AH122">
        <f t="shared" si="2"/>
        <v>2.3960389595016887</v>
      </c>
      <c r="AI122">
        <f t="shared" si="3"/>
        <v>2.3885534708041658</v>
      </c>
    </row>
    <row r="123" spans="1:35">
      <c r="A123" s="1">
        <v>50221</v>
      </c>
      <c r="B123">
        <v>-4.9303121933530397E-2</v>
      </c>
      <c r="C123">
        <v>-1.98186010191836E-4</v>
      </c>
      <c r="D123">
        <v>-7.0356502546964295E-2</v>
      </c>
      <c r="E123">
        <v>1.9081030722123399E-4</v>
      </c>
      <c r="F123">
        <v>8.4481052380813701E-2</v>
      </c>
      <c r="G123">
        <v>-1.6107885347538198E-2</v>
      </c>
      <c r="H123" s="24" t="s">
        <v>1037</v>
      </c>
      <c r="I123">
        <v>-0.17567512754424999</v>
      </c>
      <c r="J123">
        <v>-0.31842450800441102</v>
      </c>
      <c r="K123">
        <v>-1.81272809174348E-3</v>
      </c>
      <c r="L123">
        <v>2.7945466691803301E-2</v>
      </c>
      <c r="M123">
        <v>0</v>
      </c>
      <c r="N123">
        <v>0</v>
      </c>
      <c r="O123" s="24">
        <v>0.49982289512799899</v>
      </c>
      <c r="P123">
        <v>0</v>
      </c>
      <c r="Q123" s="24">
        <v>0.347170139650887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1.93224028863792E-3</v>
      </c>
      <c r="Z123">
        <v>-1.93032277315818E-3</v>
      </c>
      <c r="AA123">
        <v>7.4519356314528497E-4</v>
      </c>
      <c r="AB123">
        <v>-3.8323772270087899E-4</v>
      </c>
      <c r="AC123">
        <v>1.8690139781840599E-3</v>
      </c>
      <c r="AD123">
        <v>5.0293766302278399E-3</v>
      </c>
      <c r="AE123">
        <v>-8.3110572216726894E-2</v>
      </c>
      <c r="AF123" s="24">
        <v>0.38102554727437099</v>
      </c>
      <c r="AG123">
        <v>2.0234398769462199</v>
      </c>
      <c r="AH123">
        <f t="shared" si="2"/>
        <v>2.4044654242205907</v>
      </c>
      <c r="AI123">
        <f t="shared" si="3"/>
        <v>2.3972031602562547</v>
      </c>
    </row>
    <row r="124" spans="1:35">
      <c r="A124" s="1">
        <v>50313</v>
      </c>
      <c r="B124">
        <v>-4.8780409671922403E-2</v>
      </c>
      <c r="C124">
        <v>-1.9177509418266599E-4</v>
      </c>
      <c r="D124">
        <v>-6.9432700603944103E-2</v>
      </c>
      <c r="E124">
        <v>1.9007659157743701E-4</v>
      </c>
      <c r="F124">
        <v>8.4020036868070996E-2</v>
      </c>
      <c r="G124">
        <v>-1.6455229431710999E-2</v>
      </c>
      <c r="H124" s="24" t="s">
        <v>1038</v>
      </c>
      <c r="I124">
        <v>-0.17058752415756101</v>
      </c>
      <c r="J124">
        <v>-0.309045540334629</v>
      </c>
      <c r="K124">
        <v>-1.7660785433859501E-3</v>
      </c>
      <c r="L124">
        <v>2.8276581571651201E-2</v>
      </c>
      <c r="M124">
        <v>0</v>
      </c>
      <c r="N124">
        <v>0</v>
      </c>
      <c r="O124" s="24">
        <v>0.49600267348344201</v>
      </c>
      <c r="P124">
        <v>0</v>
      </c>
      <c r="Q124" s="24">
        <v>0.343652639452107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1.8750927190502799E-3</v>
      </c>
      <c r="Z124">
        <v>-1.8800409992358799E-3</v>
      </c>
      <c r="AA124">
        <v>7.2202488856643E-4</v>
      </c>
      <c r="AB124">
        <v>-3.7469210274476602E-4</v>
      </c>
      <c r="AC124">
        <v>1.8139538978001401E-3</v>
      </c>
      <c r="AD124">
        <v>4.8895632424272801E-3</v>
      </c>
      <c r="AE124">
        <v>-8.2266225724847403E-2</v>
      </c>
      <c r="AF124">
        <v>0.388912793836238</v>
      </c>
      <c r="AG124">
        <v>2.0234398769462199</v>
      </c>
      <c r="AH124">
        <f t="shared" si="2"/>
        <v>2.4123526707824579</v>
      </c>
      <c r="AI124">
        <f t="shared" si="3"/>
        <v>2.4053067691365944</v>
      </c>
    </row>
    <row r="125" spans="1:35">
      <c r="A125" s="1">
        <v>50405</v>
      </c>
      <c r="B125">
        <v>-4.8266247535777497E-2</v>
      </c>
      <c r="C125">
        <v>-1.8558221727138499E-4</v>
      </c>
      <c r="D125">
        <v>-6.8524686714943606E-2</v>
      </c>
      <c r="E125">
        <v>1.8878982774861401E-4</v>
      </c>
      <c r="F125">
        <v>8.3552210868242896E-2</v>
      </c>
      <c r="G125">
        <v>-1.67798282898146E-2</v>
      </c>
      <c r="H125" s="24" t="s">
        <v>1039</v>
      </c>
      <c r="I125">
        <v>-0.165637655591865</v>
      </c>
      <c r="J125">
        <v>-0.29994160332265002</v>
      </c>
      <c r="K125">
        <v>-1.72009268064599E-3</v>
      </c>
      <c r="L125">
        <v>2.8572271741733601E-2</v>
      </c>
      <c r="M125">
        <v>0</v>
      </c>
      <c r="N125">
        <v>0</v>
      </c>
      <c r="O125" s="24">
        <v>0.49218613197370398</v>
      </c>
      <c r="P125">
        <v>0</v>
      </c>
      <c r="Q125" s="24">
        <v>0.34017190529345098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1.81961476410918E-3</v>
      </c>
      <c r="Z125">
        <v>-1.8303798477892199E-3</v>
      </c>
      <c r="AA125">
        <v>6.9970642215810798E-4</v>
      </c>
      <c r="AB125">
        <v>-3.6601618044196301E-4</v>
      </c>
      <c r="AC125">
        <v>1.7604813636662401E-3</v>
      </c>
      <c r="AD125">
        <v>4.7527604268404701E-3</v>
      </c>
      <c r="AE125">
        <v>-8.1430478754906901E-2</v>
      </c>
      <c r="AF125" s="24">
        <v>0.39628329013887598</v>
      </c>
      <c r="AG125">
        <v>2.0234398769462199</v>
      </c>
      <c r="AH125">
        <f t="shared" si="2"/>
        <v>2.4197231670850958</v>
      </c>
      <c r="AI125">
        <f t="shared" si="3"/>
        <v>2.412887000136553</v>
      </c>
    </row>
    <row r="126" spans="1:35">
      <c r="A126" s="1">
        <v>50495</v>
      </c>
      <c r="B126">
        <v>-4.7760381931882798E-2</v>
      </c>
      <c r="C126">
        <v>-1.79598613236908E-4</v>
      </c>
      <c r="D126">
        <v>-6.7632105941173304E-2</v>
      </c>
      <c r="E126">
        <v>1.8703672346464999E-4</v>
      </c>
      <c r="F126">
        <v>8.3077984250379197E-2</v>
      </c>
      <c r="G126">
        <v>-1.7082487647479501E-2</v>
      </c>
      <c r="H126" s="24" t="s">
        <v>1040</v>
      </c>
      <c r="I126">
        <v>-0.160822893936485</v>
      </c>
      <c r="J126">
        <v>-0.29110478024292302</v>
      </c>
      <c r="K126">
        <v>-1.6748169613167701E-3</v>
      </c>
      <c r="L126" s="24">
        <v>2.8834170101754701E-2</v>
      </c>
      <c r="M126">
        <v>0</v>
      </c>
      <c r="N126">
        <v>0</v>
      </c>
      <c r="O126" s="24">
        <v>0.48837419401430698</v>
      </c>
      <c r="P126">
        <v>0</v>
      </c>
      <c r="Q126" s="24">
        <v>0.33672750233042498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1.7657634320933299E-3</v>
      </c>
      <c r="Z126">
        <v>-1.7814210881761301E-3</v>
      </c>
      <c r="AA126">
        <v>6.7819154303538898E-4</v>
      </c>
      <c r="AB126">
        <v>-3.5726107113775898E-4</v>
      </c>
      <c r="AC126">
        <v>1.70855565548855E-3</v>
      </c>
      <c r="AD126">
        <v>4.6190070614793299E-3</v>
      </c>
      <c r="AE126">
        <v>-8.0603244782984002E-2</v>
      </c>
      <c r="AF126" s="24">
        <v>0.40315871907252698</v>
      </c>
      <c r="AG126">
        <v>2.0234398769462199</v>
      </c>
      <c r="AH126">
        <f t="shared" si="2"/>
        <v>2.4265985960187466</v>
      </c>
      <c r="AI126">
        <f t="shared" si="3"/>
        <v>2.4199657604859639</v>
      </c>
    </row>
    <row r="127" spans="1:35">
      <c r="A127" s="1">
        <v>50586</v>
      </c>
      <c r="B127">
        <v>-4.7262568411843203E-2</v>
      </c>
      <c r="C127">
        <v>-1.7381598759191801E-4</v>
      </c>
      <c r="D127">
        <v>-6.6754612924635401E-2</v>
      </c>
      <c r="E127">
        <v>1.8489338586835601E-4</v>
      </c>
      <c r="F127">
        <v>8.2597752820179296E-2</v>
      </c>
      <c r="G127">
        <v>-1.7363986941887299E-2</v>
      </c>
      <c r="H127" s="24" t="s">
        <v>1041</v>
      </c>
      <c r="I127">
        <v>-0.156140530730564</v>
      </c>
      <c r="J127">
        <v>-0.28252736800191602</v>
      </c>
      <c r="K127">
        <v>-1.6302917115851301E-3</v>
      </c>
      <c r="L127" s="24">
        <v>2.90638524893083E-2</v>
      </c>
      <c r="M127">
        <v>0</v>
      </c>
      <c r="N127">
        <v>0</v>
      </c>
      <c r="O127" s="24">
        <v>0.48456775327061402</v>
      </c>
      <c r="P127">
        <v>0</v>
      </c>
      <c r="Q127" s="24">
        <v>0.33331900444160101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1.71349578883539E-3</v>
      </c>
      <c r="Z127">
        <v>-1.7332337007736E-3</v>
      </c>
      <c r="AA127">
        <v>6.5743754911196095E-4</v>
      </c>
      <c r="AB127">
        <v>-3.4847110006452897E-4</v>
      </c>
      <c r="AC127">
        <v>1.6581364262524499E-3</v>
      </c>
      <c r="AD127">
        <v>4.488327910801E-3</v>
      </c>
      <c r="AE127">
        <v>-7.9784438088681395E-2</v>
      </c>
      <c r="AF127" s="24">
        <v>0.40955999106664298</v>
      </c>
      <c r="AG127">
        <v>2.0234398769462199</v>
      </c>
      <c r="AH127">
        <f t="shared" si="2"/>
        <v>2.4329998680128631</v>
      </c>
      <c r="AI127">
        <f t="shared" si="3"/>
        <v>2.4265641751387004</v>
      </c>
    </row>
    <row r="128" spans="1:35">
      <c r="A128" s="1">
        <v>50678</v>
      </c>
      <c r="B128">
        <v>-4.6772571345421399E-2</v>
      </c>
      <c r="C128">
        <v>-1.68226486352285E-4</v>
      </c>
      <c r="D128">
        <v>-6.5891871616363604E-2</v>
      </c>
      <c r="E128">
        <v>1.82426456007966E-4</v>
      </c>
      <c r="F128">
        <v>8.2111898663761396E-2</v>
      </c>
      <c r="G128">
        <v>-1.7625080771677099E-2</v>
      </c>
      <c r="H128" s="24" t="s">
        <v>1042</v>
      </c>
      <c r="I128">
        <v>-0.151587796752572</v>
      </c>
      <c r="J128">
        <v>-0.27420187251051498</v>
      </c>
      <c r="K128">
        <v>-1.5865514302881799E-3</v>
      </c>
      <c r="L128" s="24">
        <v>2.9262838618882001E-2</v>
      </c>
      <c r="M128">
        <v>0</v>
      </c>
      <c r="N128">
        <v>0</v>
      </c>
      <c r="O128" s="24">
        <v>0.48076767368030399</v>
      </c>
      <c r="P128">
        <v>0</v>
      </c>
      <c r="Q128" s="24">
        <v>0.32994599372813099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1.6627691443282799E-3</v>
      </c>
      <c r="Z128">
        <v>-1.68587517215268E-3</v>
      </c>
      <c r="AA128">
        <v>6.3740527211919498E-4</v>
      </c>
      <c r="AB128">
        <v>-3.39684524164329E-4</v>
      </c>
      <c r="AC128">
        <v>1.60918379248364E-3</v>
      </c>
      <c r="AD128">
        <v>4.3607351502661304E-3</v>
      </c>
      <c r="AE128">
        <v>-7.8973973750218196E-2</v>
      </c>
      <c r="AF128" s="24">
        <v>0.41550725881842598</v>
      </c>
      <c r="AG128">
        <v>2.0234398769462199</v>
      </c>
      <c r="AH128">
        <f t="shared" si="2"/>
        <v>2.4389471357646459</v>
      </c>
      <c r="AI128">
        <f t="shared" si="3"/>
        <v>2.4327026021017657</v>
      </c>
    </row>
    <row r="129" spans="1:35">
      <c r="A129" s="1">
        <v>50770</v>
      </c>
      <c r="B129">
        <v>-4.6290163607565202E-2</v>
      </c>
      <c r="C129">
        <v>-1.6282266692702001E-4</v>
      </c>
      <c r="D129">
        <v>-6.5043555008714699E-2</v>
      </c>
      <c r="E129">
        <v>1.79694140056696E-4</v>
      </c>
      <c r="F129">
        <v>8.1620790501446494E-2</v>
      </c>
      <c r="G129">
        <v>-1.7866500173835301E-2</v>
      </c>
      <c r="H129" s="24" t="s">
        <v>1043</v>
      </c>
      <c r="I129">
        <v>-0.14716187914826001</v>
      </c>
      <c r="J129">
        <v>-0.26612100409767397</v>
      </c>
      <c r="K129">
        <v>-1.54362512614358E-3</v>
      </c>
      <c r="L129">
        <v>2.94325931563976E-2</v>
      </c>
      <c r="M129">
        <v>0</v>
      </c>
      <c r="N129">
        <v>0</v>
      </c>
      <c r="O129" s="24">
        <v>0.47697478957011702</v>
      </c>
      <c r="P129">
        <v>0</v>
      </c>
      <c r="Q129" s="24">
        <v>0.32660806005988502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1.61354120897794E-3</v>
      </c>
      <c r="Z129">
        <v>-1.6393926945412699E-3</v>
      </c>
      <c r="AA129">
        <v>6.1805872866305101E-4</v>
      </c>
      <c r="AB129">
        <v>-3.3093419068430598E-4</v>
      </c>
      <c r="AC129">
        <v>1.56165841027622E-3</v>
      </c>
      <c r="AD129">
        <v>4.2362297824949302E-3</v>
      </c>
      <c r="AE129">
        <v>-7.8171767639489895E-2</v>
      </c>
      <c r="AF129" s="24">
        <v>0.421019933723498</v>
      </c>
      <c r="AG129">
        <v>2.0234398769462199</v>
      </c>
      <c r="AH129">
        <f t="shared" si="2"/>
        <v>2.4444598106697177</v>
      </c>
      <c r="AI129">
        <f t="shared" si="3"/>
        <v>2.4384006494245312</v>
      </c>
    </row>
    <row r="130" spans="1:35">
      <c r="A130" s="1">
        <v>50860</v>
      </c>
      <c r="B130">
        <v>-4.5815126277737303E-2</v>
      </c>
      <c r="C130">
        <v>-1.57597470396009E-4</v>
      </c>
      <c r="D130">
        <v>-6.4209344872601104E-2</v>
      </c>
      <c r="E130">
        <v>1.7674714400950299E-4</v>
      </c>
      <c r="F130">
        <v>8.1124784047425999E-2</v>
      </c>
      <c r="G130">
        <v>-1.8088953752570799E-2</v>
      </c>
      <c r="H130" s="24" t="s">
        <v>1044</v>
      </c>
      <c r="I130">
        <v>-0.142859936268735</v>
      </c>
      <c r="J130">
        <v>-0.258277672960527</v>
      </c>
      <c r="K130">
        <v>-1.5015366749193599E-3</v>
      </c>
      <c r="L130">
        <v>2.9574526901865399E-2</v>
      </c>
      <c r="M130">
        <v>0</v>
      </c>
      <c r="N130">
        <v>0</v>
      </c>
      <c r="O130" s="24">
        <v>0.473189905855742</v>
      </c>
      <c r="P130">
        <v>0</v>
      </c>
      <c r="Q130" s="24">
        <v>0.32330480066591299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1.56577022152326E-3</v>
      </c>
      <c r="Z130">
        <v>-1.5938242708512999E-3</v>
      </c>
      <c r="AA130">
        <v>5.99364803721691E-4</v>
      </c>
      <c r="AB130">
        <v>-3.2224813586445502E-4</v>
      </c>
      <c r="AC130">
        <v>1.5155215384199301E-3</v>
      </c>
      <c r="AD130">
        <v>4.1148029452653303E-3</v>
      </c>
      <c r="AE130">
        <v>-7.7377736417216694E-2</v>
      </c>
      <c r="AF130" s="24">
        <v>0.426116703610457</v>
      </c>
      <c r="AG130">
        <v>2.0234398769462199</v>
      </c>
      <c r="AH130">
        <f t="shared" si="2"/>
        <v>2.4495565805566768</v>
      </c>
      <c r="AI130">
        <f t="shared" si="3"/>
        <v>2.4436771934544623</v>
      </c>
    </row>
    <row r="131" spans="1:35">
      <c r="A131" s="1">
        <v>50951</v>
      </c>
      <c r="B131">
        <v>-4.5347248350946501E-2</v>
      </c>
      <c r="C131">
        <v>-1.5254419598598101E-4</v>
      </c>
      <c r="D131">
        <v>-6.3388931500529794E-2</v>
      </c>
      <c r="E131">
        <v>1.73629518407381E-4</v>
      </c>
      <c r="F131">
        <v>8.0624222372494003E-2</v>
      </c>
      <c r="G131">
        <v>-1.82931286812348E-2</v>
      </c>
      <c r="H131" s="24" t="s">
        <v>1045</v>
      </c>
      <c r="I131">
        <v>-0.13867911052899401</v>
      </c>
      <c r="J131">
        <v>-0.25066498465048298</v>
      </c>
      <c r="K131">
        <v>-1.4603051873729399E-3</v>
      </c>
      <c r="L131">
        <v>2.9689998057547101E-2</v>
      </c>
      <c r="M131">
        <v>0</v>
      </c>
      <c r="N131">
        <v>0</v>
      </c>
      <c r="O131" s="24">
        <v>0.46941379831577601</v>
      </c>
      <c r="P131">
        <v>0</v>
      </c>
      <c r="Q131" s="24">
        <v>0.32003581976296402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1.5194150538633199E-3</v>
      </c>
      <c r="Z131">
        <v>-1.54919972931155E-3</v>
      </c>
      <c r="AA131">
        <v>5.8129296474085303E-4</v>
      </c>
      <c r="AB131">
        <v>-3.1365012893580502E-4</v>
      </c>
      <c r="AC131">
        <v>1.4707350915132899E-3</v>
      </c>
      <c r="AD131">
        <v>3.9964371140843698E-3</v>
      </c>
      <c r="AE131">
        <v>-7.6591797527902905E-2</v>
      </c>
      <c r="AF131" s="24">
        <v>0.430815551449792</v>
      </c>
      <c r="AG131">
        <v>2.0234398769462199</v>
      </c>
      <c r="AH131">
        <f t="shared" ref="AH131:AH132" si="4">AG131+AF131</f>
        <v>2.4542554283960119</v>
      </c>
      <c r="AI131">
        <f t="shared" ref="AI131:AI132" si="5">AH131-SUM(Y131:AD131)</f>
        <v>2.4485503980300574</v>
      </c>
    </row>
    <row r="132" spans="1:35">
      <c r="A132" s="1">
        <v>51043</v>
      </c>
      <c r="B132">
        <v>-4.48863264595145E-2</v>
      </c>
      <c r="C132">
        <v>-1.4765647683434501E-4</v>
      </c>
      <c r="D132">
        <v>-6.2582013455703106E-2</v>
      </c>
      <c r="E132">
        <v>1.7037941995035001E-4</v>
      </c>
      <c r="F132">
        <v>8.0119436267644895E-2</v>
      </c>
      <c r="G132">
        <v>-1.8479691596107101E-2</v>
      </c>
      <c r="H132" s="24" t="s">
        <v>1046</v>
      </c>
      <c r="I132">
        <v>-0.13461653954996899</v>
      </c>
      <c r="J132">
        <v>-0.24327623559470199</v>
      </c>
      <c r="K132">
        <v>-1.4199453793994801E-3</v>
      </c>
      <c r="L132">
        <v>2.9780313560401301E-2</v>
      </c>
      <c r="M132">
        <v>0</v>
      </c>
      <c r="N132">
        <v>0</v>
      </c>
      <c r="O132">
        <v>0.465647213928988</v>
      </c>
      <c r="P132">
        <v>0</v>
      </c>
      <c r="Q132" s="24">
        <v>0.316800728220134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1.4744352957674E-3</v>
      </c>
      <c r="Z132">
        <v>-1.5055416522469201E-3</v>
      </c>
      <c r="AA132">
        <v>5.6381500417312903E-4</v>
      </c>
      <c r="AB132">
        <v>-3.0516016312764899E-4</v>
      </c>
      <c r="AC132">
        <v>1.4272616826405101E-3</v>
      </c>
      <c r="AD132">
        <v>3.8811072045730199E-3</v>
      </c>
      <c r="AE132">
        <v>-7.5813869194696307E-2</v>
      </c>
      <c r="AF132" s="24">
        <v>0.43513377476442899</v>
      </c>
      <c r="AG132">
        <v>2.0234398769462199</v>
      </c>
      <c r="AH132">
        <f t="shared" si="4"/>
        <v>2.4585736517106489</v>
      </c>
      <c r="AI132">
        <f t="shared" si="5"/>
        <v>2.4530377343388694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8065-9594-4225-9FB2-AA900DC742D0}">
  <sheetPr codeName="Sheet25"/>
  <dimension ref="A1:AK132"/>
  <sheetViews>
    <sheetView topLeftCell="F1" workbookViewId="0">
      <selection activeCell="Q43" sqref="Q43"/>
    </sheetView>
  </sheetViews>
  <sheetFormatPr defaultColWidth="8.85546875" defaultRowHeight="15"/>
  <sheetData>
    <row r="1" spans="1:37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44</v>
      </c>
      <c r="X1" t="s">
        <v>45</v>
      </c>
      <c r="Y1" t="s">
        <v>101</v>
      </c>
      <c r="Z1" t="s">
        <v>102</v>
      </c>
      <c r="AA1" t="s">
        <v>103</v>
      </c>
      <c r="AB1" t="s">
        <v>104</v>
      </c>
      <c r="AC1" t="s">
        <v>105</v>
      </c>
      <c r="AD1" t="s">
        <v>106</v>
      </c>
      <c r="AE1" t="s">
        <v>107</v>
      </c>
      <c r="AF1" t="s">
        <v>46</v>
      </c>
      <c r="AG1" t="s">
        <v>108</v>
      </c>
      <c r="AH1" t="s">
        <v>109</v>
      </c>
      <c r="AI1" t="s">
        <v>110</v>
      </c>
      <c r="AJ1" t="s">
        <v>111</v>
      </c>
      <c r="AK1" t="s">
        <v>1049</v>
      </c>
    </row>
    <row r="2" spans="1:37">
      <c r="A2" s="1">
        <v>39172</v>
      </c>
      <c r="B2">
        <v>-0.114010478634928</v>
      </c>
      <c r="C2" s="24" t="s">
        <v>112</v>
      </c>
      <c r="D2">
        <v>-0.302097408954837</v>
      </c>
      <c r="E2" s="24" t="s">
        <v>113</v>
      </c>
      <c r="F2" s="24" t="s">
        <v>114</v>
      </c>
      <c r="G2">
        <v>4.1937669332941303E-2</v>
      </c>
      <c r="H2" s="24" t="s">
        <v>115</v>
      </c>
      <c r="I2" s="24" t="s">
        <v>116</v>
      </c>
      <c r="J2">
        <v>-1.0272260113828899</v>
      </c>
      <c r="K2">
        <v>-1.08792868159194</v>
      </c>
      <c r="L2" s="24" t="s">
        <v>117</v>
      </c>
      <c r="M2">
        <v>0</v>
      </c>
      <c r="N2">
        <v>0</v>
      </c>
      <c r="O2" s="24" t="s">
        <v>118</v>
      </c>
      <c r="P2">
        <v>0</v>
      </c>
      <c r="Q2">
        <v>6.9366087569771903E-2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-0.23818945782106801</v>
      </c>
      <c r="AF2" s="24">
        <v>1.3471546519479201</v>
      </c>
      <c r="AG2">
        <v>3.90284534805207</v>
      </c>
      <c r="AH2">
        <f>AF2+AG2</f>
        <v>5.2499999999999902</v>
      </c>
      <c r="AI2">
        <v>1.3125</v>
      </c>
      <c r="AJ2">
        <f>+AI2*4</f>
        <v>5.25</v>
      </c>
      <c r="AK2">
        <f>AJ2-SUM(Y2:AD2,K2,O2)</f>
        <v>6.33792868159194</v>
      </c>
    </row>
    <row r="3" spans="1:37">
      <c r="A3" s="1">
        <v>39263</v>
      </c>
      <c r="B3">
        <v>-8.2963800110050404E-2</v>
      </c>
      <c r="C3" s="24" t="s">
        <v>119</v>
      </c>
      <c r="D3">
        <v>-0.30632051549568901</v>
      </c>
      <c r="E3">
        <v>0.84832417676370497</v>
      </c>
      <c r="F3" s="24" t="s">
        <v>120</v>
      </c>
      <c r="G3" s="24" t="s">
        <v>121</v>
      </c>
      <c r="H3" s="24" t="s">
        <v>122</v>
      </c>
      <c r="I3" s="24" t="s">
        <v>123</v>
      </c>
      <c r="J3">
        <v>-1.14329976531769</v>
      </c>
      <c r="K3">
        <v>-0.57113225653655797</v>
      </c>
      <c r="L3" s="24" t="s">
        <v>124</v>
      </c>
      <c r="M3">
        <v>0</v>
      </c>
      <c r="N3">
        <v>0</v>
      </c>
      <c r="O3" s="24" t="s">
        <v>125</v>
      </c>
      <c r="P3">
        <v>0</v>
      </c>
      <c r="Q3">
        <v>2.14165259624944E-3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-0.23600196267066201</v>
      </c>
      <c r="AF3" s="24">
        <v>1.3471546519479201</v>
      </c>
      <c r="AG3">
        <v>3.90284534805207</v>
      </c>
      <c r="AH3">
        <f t="shared" ref="AH3:AH66" si="0">AF3+AG3</f>
        <v>5.2499999999999902</v>
      </c>
      <c r="AI3">
        <v>1.3125</v>
      </c>
      <c r="AJ3">
        <f t="shared" ref="AJ3:AJ66" si="1">+AI3*4</f>
        <v>5.25</v>
      </c>
      <c r="AK3">
        <f t="shared" ref="AK3:AK66" si="2">AJ3-SUM(Y3:AD3,K3,O3)</f>
        <v>5.8211322565365577</v>
      </c>
    </row>
    <row r="4" spans="1:37">
      <c r="A4" s="1">
        <v>39355</v>
      </c>
      <c r="B4">
        <v>-0.15392337174545001</v>
      </c>
      <c r="C4" s="24" t="s">
        <v>126</v>
      </c>
      <c r="D4">
        <v>-0.44946873558828498</v>
      </c>
      <c r="E4" s="24" t="s">
        <v>127</v>
      </c>
      <c r="F4" s="24" t="s">
        <v>128</v>
      </c>
      <c r="G4">
        <v>6.3708808549082604E-2</v>
      </c>
      <c r="H4" s="24" t="s">
        <v>129</v>
      </c>
      <c r="I4">
        <v>0.42669807132297399</v>
      </c>
      <c r="J4">
        <v>-1.21253067337903</v>
      </c>
      <c r="K4">
        <v>-0.64943506631830294</v>
      </c>
      <c r="L4" s="24" t="s">
        <v>130</v>
      </c>
      <c r="M4">
        <v>0</v>
      </c>
      <c r="N4">
        <v>0</v>
      </c>
      <c r="O4" s="24" t="s">
        <v>131</v>
      </c>
      <c r="P4">
        <v>0</v>
      </c>
      <c r="Q4">
        <v>-3.2081447709224199E-2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-0.23382987277058601</v>
      </c>
      <c r="AF4" s="24">
        <v>1.1671546519479199</v>
      </c>
      <c r="AG4">
        <v>3.90284534805207</v>
      </c>
      <c r="AH4">
        <f t="shared" si="0"/>
        <v>5.0699999999999896</v>
      </c>
      <c r="AI4">
        <v>1.2675000000000001</v>
      </c>
      <c r="AJ4">
        <f t="shared" si="1"/>
        <v>5.07</v>
      </c>
      <c r="AK4">
        <f t="shared" si="2"/>
        <v>5.7194350663183036</v>
      </c>
    </row>
    <row r="5" spans="1:37">
      <c r="A5" s="1">
        <v>39447</v>
      </c>
      <c r="B5">
        <v>-0.15363651583361701</v>
      </c>
      <c r="C5" s="24" t="s">
        <v>132</v>
      </c>
      <c r="D5">
        <v>-0.63074700374725401</v>
      </c>
      <c r="E5">
        <v>0.966978026504551</v>
      </c>
      <c r="F5" s="24" t="s">
        <v>133</v>
      </c>
      <c r="G5" s="24" t="s">
        <v>134</v>
      </c>
      <c r="H5" s="24" t="s">
        <v>135</v>
      </c>
      <c r="I5" s="24" t="s">
        <v>136</v>
      </c>
      <c r="J5">
        <v>-1.1937889168589499</v>
      </c>
      <c r="K5">
        <v>-1.0906307914461599</v>
      </c>
      <c r="L5">
        <v>8.8389875776044305E-2</v>
      </c>
      <c r="M5">
        <v>0</v>
      </c>
      <c r="N5">
        <v>0</v>
      </c>
      <c r="O5" s="24" t="s">
        <v>137</v>
      </c>
      <c r="P5">
        <v>0</v>
      </c>
      <c r="Q5">
        <v>-2.72638916054708E-2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-0.23167323342065299</v>
      </c>
      <c r="AF5" s="24">
        <v>0.59715465194792405</v>
      </c>
      <c r="AG5">
        <v>3.90284534805207</v>
      </c>
      <c r="AH5">
        <f t="shared" si="0"/>
        <v>4.4999999999999938</v>
      </c>
      <c r="AI5">
        <v>1.125</v>
      </c>
      <c r="AJ5">
        <f t="shared" si="1"/>
        <v>4.5</v>
      </c>
      <c r="AK5">
        <f t="shared" si="2"/>
        <v>5.5906307914461602</v>
      </c>
    </row>
    <row r="6" spans="1:37">
      <c r="A6" s="1">
        <v>39538</v>
      </c>
      <c r="B6">
        <v>-0.176541538337041</v>
      </c>
      <c r="C6" s="24" t="s">
        <v>138</v>
      </c>
      <c r="D6">
        <v>-0.84968192288887401</v>
      </c>
      <c r="E6" s="24" t="s">
        <v>139</v>
      </c>
      <c r="F6" s="24" t="s">
        <v>140</v>
      </c>
      <c r="G6">
        <v>4.9151621282159899E-2</v>
      </c>
      <c r="H6" s="24" t="s">
        <v>141</v>
      </c>
      <c r="I6">
        <v>0.36488999852814702</v>
      </c>
      <c r="J6">
        <v>-1.1859989471094901</v>
      </c>
      <c r="K6">
        <v>-1.3356228781867301</v>
      </c>
      <c r="L6" s="24" t="s">
        <v>142</v>
      </c>
      <c r="M6">
        <v>0</v>
      </c>
      <c r="N6">
        <v>0</v>
      </c>
      <c r="O6" s="24" t="s">
        <v>143</v>
      </c>
      <c r="P6">
        <v>0</v>
      </c>
      <c r="Q6">
        <v>-7.4595447540215604E-2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-0.229532083636874</v>
      </c>
      <c r="AF6">
        <v>-0.72284534805207501</v>
      </c>
      <c r="AG6">
        <v>3.90284534805207</v>
      </c>
      <c r="AH6">
        <f t="shared" si="0"/>
        <v>3.1799999999999948</v>
      </c>
      <c r="AI6">
        <v>0.79500000000000004</v>
      </c>
      <c r="AJ6">
        <f t="shared" si="1"/>
        <v>3.18</v>
      </c>
      <c r="AK6">
        <f t="shared" si="2"/>
        <v>4.51562287818673</v>
      </c>
    </row>
    <row r="7" spans="1:37">
      <c r="A7" s="1">
        <v>39629</v>
      </c>
      <c r="B7">
        <v>-0.20191706642757501</v>
      </c>
      <c r="C7">
        <v>-7.2830784953383604E-2</v>
      </c>
      <c r="D7">
        <v>-0.92562239343463504</v>
      </c>
      <c r="E7" s="24" t="s">
        <v>144</v>
      </c>
      <c r="F7" s="24" t="s">
        <v>145</v>
      </c>
      <c r="G7">
        <v>3.9769291483540803E-2</v>
      </c>
      <c r="H7" s="24" t="s">
        <v>146</v>
      </c>
      <c r="I7" s="24" t="s">
        <v>147</v>
      </c>
      <c r="J7">
        <v>-1.26400690247888</v>
      </c>
      <c r="K7">
        <v>-1.4979970005565999</v>
      </c>
      <c r="L7">
        <v>-5.3407566244699202E-2</v>
      </c>
      <c r="M7">
        <v>0</v>
      </c>
      <c r="N7">
        <v>0</v>
      </c>
      <c r="O7" s="24" t="s">
        <v>148</v>
      </c>
      <c r="P7">
        <v>0</v>
      </c>
      <c r="Q7">
        <v>-8.3499592124945607E-2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-0.227406456380009</v>
      </c>
      <c r="AF7">
        <v>-1.8228453480520701</v>
      </c>
      <c r="AG7">
        <v>3.90284534805207</v>
      </c>
      <c r="AH7">
        <f t="shared" si="0"/>
        <v>2.08</v>
      </c>
      <c r="AI7">
        <v>0.52</v>
      </c>
      <c r="AJ7">
        <f t="shared" si="1"/>
        <v>2.08</v>
      </c>
      <c r="AK7">
        <f t="shared" si="2"/>
        <v>3.5779970005566</v>
      </c>
    </row>
    <row r="8" spans="1:37">
      <c r="A8" s="1">
        <v>39721</v>
      </c>
      <c r="B8">
        <v>-8.9411127542508004E-2</v>
      </c>
      <c r="C8">
        <v>-0.303910181948713</v>
      </c>
      <c r="D8">
        <v>-1.0525337636498899</v>
      </c>
      <c r="E8">
        <v>-0.62106525889092601</v>
      </c>
      <c r="F8" s="24" t="s">
        <v>149</v>
      </c>
      <c r="G8">
        <v>3.2332229005087497E-2</v>
      </c>
      <c r="H8" s="24" t="s">
        <v>150</v>
      </c>
      <c r="I8" s="24" t="s">
        <v>151</v>
      </c>
      <c r="J8">
        <v>-1.28181665955587</v>
      </c>
      <c r="K8">
        <v>-0.60798148204013103</v>
      </c>
      <c r="L8">
        <v>-0.127025770366059</v>
      </c>
      <c r="M8">
        <v>0</v>
      </c>
      <c r="N8">
        <v>0</v>
      </c>
      <c r="O8">
        <v>0.70140353613373196</v>
      </c>
      <c r="P8">
        <v>0</v>
      </c>
      <c r="Q8">
        <v>-8.2877243984911197E-2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-0.22529637877712699</v>
      </c>
      <c r="AF8">
        <v>-1.96284534805207</v>
      </c>
      <c r="AG8">
        <v>3.90284534805207</v>
      </c>
      <c r="AH8">
        <f t="shared" si="0"/>
        <v>1.94</v>
      </c>
      <c r="AI8">
        <v>0.48499999999999999</v>
      </c>
      <c r="AJ8">
        <f t="shared" si="1"/>
        <v>1.94</v>
      </c>
      <c r="AK8">
        <f t="shared" si="2"/>
        <v>1.8465779459063989</v>
      </c>
    </row>
    <row r="9" spans="1:37">
      <c r="A9" s="1">
        <v>39813</v>
      </c>
      <c r="B9" s="24" t="s">
        <v>152</v>
      </c>
      <c r="C9">
        <v>-0.79217761453216196</v>
      </c>
      <c r="D9">
        <v>-1.6043944174909399</v>
      </c>
      <c r="E9">
        <v>-1.5547182261311601</v>
      </c>
      <c r="F9" s="24" t="s">
        <v>153</v>
      </c>
      <c r="G9">
        <v>3.6130617404474201E-2</v>
      </c>
      <c r="H9" s="24" t="s">
        <v>154</v>
      </c>
      <c r="I9">
        <v>-4.12931008496576E-2</v>
      </c>
      <c r="J9">
        <v>-1.24547735253921</v>
      </c>
      <c r="K9" s="24" t="s">
        <v>155</v>
      </c>
      <c r="L9">
        <v>-0.13821179730235</v>
      </c>
      <c r="M9">
        <v>0</v>
      </c>
      <c r="N9">
        <v>0</v>
      </c>
      <c r="O9" s="24" t="s">
        <v>156</v>
      </c>
      <c r="P9">
        <v>0</v>
      </c>
      <c r="Q9">
        <v>-0.137666454730104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-0.256385245106029</v>
      </c>
      <c r="Z9">
        <v>-0.120305645473052</v>
      </c>
      <c r="AA9">
        <v>-2.1104288820643202E-2</v>
      </c>
      <c r="AB9">
        <v>-3.6357935891669101E-3</v>
      </c>
      <c r="AC9">
        <v>-1.5368701228292501E-3</v>
      </c>
      <c r="AD9">
        <v>-2.2014940774843401E-3</v>
      </c>
      <c r="AE9">
        <v>-0.223201872336378</v>
      </c>
      <c r="AF9">
        <v>-3.3928453480520702</v>
      </c>
      <c r="AG9">
        <v>3.90284534805207</v>
      </c>
      <c r="AH9">
        <f t="shared" si="0"/>
        <v>0.50999999999999979</v>
      </c>
      <c r="AI9">
        <v>0.1275</v>
      </c>
      <c r="AJ9">
        <f t="shared" si="1"/>
        <v>0.51</v>
      </c>
      <c r="AK9">
        <f t="shared" si="2"/>
        <v>0.91516933718920468</v>
      </c>
    </row>
    <row r="10" spans="1:37">
      <c r="A10" s="1">
        <v>39903</v>
      </c>
      <c r="B10" s="24" t="s">
        <v>157</v>
      </c>
      <c r="C10">
        <v>-0.87584388030271099</v>
      </c>
      <c r="D10">
        <v>-1.6876661010923799</v>
      </c>
      <c r="E10">
        <v>-1.9921386934719101</v>
      </c>
      <c r="F10" s="24" t="s">
        <v>158</v>
      </c>
      <c r="G10">
        <v>7.7759999555576095E-2</v>
      </c>
      <c r="H10" s="24" t="s">
        <v>159</v>
      </c>
      <c r="I10">
        <v>-0.18521717603889001</v>
      </c>
      <c r="J10">
        <v>-1.56740784321146</v>
      </c>
      <c r="K10" s="24" t="s">
        <v>160</v>
      </c>
      <c r="L10">
        <v>-0.210598408517017</v>
      </c>
      <c r="M10">
        <v>0</v>
      </c>
      <c r="N10">
        <v>0</v>
      </c>
      <c r="O10" s="24" t="s">
        <v>161</v>
      </c>
      <c r="P10">
        <v>0</v>
      </c>
      <c r="Q10">
        <v>-0.10143052351328601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s="24" t="s">
        <v>162</v>
      </c>
      <c r="Z10">
        <v>-0.29123047075243602</v>
      </c>
      <c r="AA10">
        <v>-8.9995246299750295E-2</v>
      </c>
      <c r="AB10">
        <v>-1.0718854398490201E-2</v>
      </c>
      <c r="AC10">
        <v>-1.3823975120540099E-2</v>
      </c>
      <c r="AD10">
        <v>-1.9485594776107999E-2</v>
      </c>
      <c r="AE10">
        <v>-0.22112295315518801</v>
      </c>
      <c r="AF10">
        <v>-3.7228453480520698</v>
      </c>
      <c r="AG10">
        <v>3.90284534805207</v>
      </c>
      <c r="AH10">
        <f t="shared" si="0"/>
        <v>0.18000000000000016</v>
      </c>
      <c r="AI10">
        <v>4.4999999999999998E-2</v>
      </c>
      <c r="AJ10">
        <f t="shared" si="1"/>
        <v>0.18</v>
      </c>
      <c r="AK10">
        <f t="shared" si="2"/>
        <v>0.60525414134732469</v>
      </c>
    </row>
    <row r="11" spans="1:37">
      <c r="A11" s="1">
        <v>39994</v>
      </c>
      <c r="B11" s="24" t="s">
        <v>163</v>
      </c>
      <c r="C11">
        <v>-0.75459900979379801</v>
      </c>
      <c r="D11">
        <v>-1.55858787057723</v>
      </c>
      <c r="E11">
        <v>-2.0853044229613902</v>
      </c>
      <c r="F11" s="24" t="s">
        <v>164</v>
      </c>
      <c r="G11" s="24" t="s">
        <v>165</v>
      </c>
      <c r="H11" s="24" t="s">
        <v>166</v>
      </c>
      <c r="I11">
        <v>-0.18173935576609099</v>
      </c>
      <c r="J11">
        <v>-1.3758203575779899</v>
      </c>
      <c r="K11" s="24" t="s">
        <v>167</v>
      </c>
      <c r="L11">
        <v>-0.39438340809774503</v>
      </c>
      <c r="M11">
        <v>0</v>
      </c>
      <c r="N11">
        <v>0</v>
      </c>
      <c r="O11">
        <v>0.79029194205211495</v>
      </c>
      <c r="P11">
        <v>0</v>
      </c>
      <c r="Q11">
        <v>-1.3172517930957301E-2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s="24" t="s">
        <v>168</v>
      </c>
      <c r="Z11">
        <v>-3.6183899152787503E-2</v>
      </c>
      <c r="AA11">
        <v>-0.191938710217254</v>
      </c>
      <c r="AB11">
        <v>-4.76988127809947E-2</v>
      </c>
      <c r="AC11">
        <v>-2.3130776503510898E-2</v>
      </c>
      <c r="AD11">
        <v>-5.9238196287821003E-2</v>
      </c>
      <c r="AE11">
        <v>-0.219059632122064</v>
      </c>
      <c r="AF11">
        <v>-3.7228453480520698</v>
      </c>
      <c r="AG11">
        <v>3.90284534805207</v>
      </c>
      <c r="AH11">
        <f t="shared" si="0"/>
        <v>0.18000000000000016</v>
      </c>
      <c r="AI11">
        <v>4.4999999999999998E-2</v>
      </c>
      <c r="AJ11">
        <f t="shared" si="1"/>
        <v>0.18</v>
      </c>
      <c r="AK11">
        <f t="shared" si="2"/>
        <v>-0.2521015471097468</v>
      </c>
    </row>
    <row r="12" spans="1:37">
      <c r="A12" s="1">
        <v>40086</v>
      </c>
      <c r="B12">
        <v>-6.2353511116210202E-2</v>
      </c>
      <c r="C12">
        <v>-0.27312011620864501</v>
      </c>
      <c r="D12">
        <v>-1.3292817874101099</v>
      </c>
      <c r="E12">
        <v>-1.90603846026921</v>
      </c>
      <c r="F12" s="24" t="s">
        <v>169</v>
      </c>
      <c r="G12" s="24" t="s">
        <v>170</v>
      </c>
      <c r="H12">
        <v>8.0859986416383298E-2</v>
      </c>
      <c r="I12">
        <v>-0.151675713406311</v>
      </c>
      <c r="J12">
        <v>-1.31634027164788</v>
      </c>
      <c r="K12">
        <v>0.56616083664228201</v>
      </c>
      <c r="L12">
        <v>-0.54183290758204405</v>
      </c>
      <c r="M12">
        <v>0</v>
      </c>
      <c r="N12">
        <v>0</v>
      </c>
      <c r="O12">
        <v>0.610824025734517</v>
      </c>
      <c r="P12">
        <v>0</v>
      </c>
      <c r="Q12">
        <v>1.65313457680222E-3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s="24" t="s">
        <v>171</v>
      </c>
      <c r="Z12" s="24" t="s">
        <v>172</v>
      </c>
      <c r="AA12">
        <v>-0.1411519715281</v>
      </c>
      <c r="AB12">
        <v>-6.8417175748213002E-2</v>
      </c>
      <c r="AC12">
        <v>-2.7625261792164599E-2</v>
      </c>
      <c r="AD12">
        <v>-0.118816571712061</v>
      </c>
      <c r="AE12">
        <v>-0.21701191511220999</v>
      </c>
      <c r="AF12">
        <v>-3.75284534805207</v>
      </c>
      <c r="AG12">
        <v>3.90284534805207</v>
      </c>
      <c r="AH12">
        <f t="shared" si="0"/>
        <v>0.14999999999999991</v>
      </c>
      <c r="AI12">
        <v>3.7499999999999999E-2</v>
      </c>
      <c r="AJ12">
        <f t="shared" si="1"/>
        <v>0.15</v>
      </c>
      <c r="AK12">
        <f t="shared" si="2"/>
        <v>-0.67097388159626037</v>
      </c>
    </row>
    <row r="13" spans="1:37">
      <c r="A13" s="1">
        <v>40178</v>
      </c>
      <c r="B13">
        <v>5.07468810503258E-4</v>
      </c>
      <c r="C13">
        <v>-0.19682351204130499</v>
      </c>
      <c r="D13">
        <v>-1.15085291909256</v>
      </c>
      <c r="E13">
        <v>-1.88169351121938</v>
      </c>
      <c r="F13" s="24" t="s">
        <v>173</v>
      </c>
      <c r="G13">
        <v>-9.5120942627163294E-2</v>
      </c>
      <c r="H13">
        <v>-0.39911133626142298</v>
      </c>
      <c r="I13">
        <v>6.3178418471441899E-2</v>
      </c>
      <c r="J13">
        <v>-1.2794913009506901</v>
      </c>
      <c r="K13" s="24" t="s">
        <v>174</v>
      </c>
      <c r="L13">
        <v>-0.57081217676451201</v>
      </c>
      <c r="M13">
        <v>0</v>
      </c>
      <c r="N13">
        <v>0</v>
      </c>
      <c r="O13" s="24" t="s">
        <v>175</v>
      </c>
      <c r="P13">
        <v>0</v>
      </c>
      <c r="Q13">
        <v>5.57659319390056E-2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24" t="s">
        <v>176</v>
      </c>
      <c r="Z13" s="24" t="s">
        <v>177</v>
      </c>
      <c r="AA13">
        <v>1.7642377374718E-2</v>
      </c>
      <c r="AB13">
        <v>-7.1919373899559796E-2</v>
      </c>
      <c r="AC13">
        <v>-3.7899563738511E-2</v>
      </c>
      <c r="AD13">
        <v>-0.20616227175808999</v>
      </c>
      <c r="AE13">
        <v>-0.21497980317712101</v>
      </c>
      <c r="AF13">
        <v>-3.7828453480520698</v>
      </c>
      <c r="AG13">
        <v>3.90284534805207</v>
      </c>
      <c r="AH13">
        <f t="shared" si="0"/>
        <v>0.12000000000000011</v>
      </c>
      <c r="AI13">
        <v>0.03</v>
      </c>
      <c r="AJ13">
        <f t="shared" si="1"/>
        <v>0.12</v>
      </c>
      <c r="AK13">
        <f t="shared" si="2"/>
        <v>0.41833883202144279</v>
      </c>
    </row>
    <row r="14" spans="1:37">
      <c r="A14" s="1">
        <v>40268</v>
      </c>
      <c r="B14">
        <v>-2.89398947936217E-2</v>
      </c>
      <c r="C14">
        <v>-5.1269978323690603E-2</v>
      </c>
      <c r="D14">
        <v>-0.987532037411468</v>
      </c>
      <c r="E14">
        <v>-1.76804831985045</v>
      </c>
      <c r="F14" s="24" t="s">
        <v>178</v>
      </c>
      <c r="G14">
        <v>-0.19954776646944</v>
      </c>
      <c r="H14">
        <v>-0.34223788812881301</v>
      </c>
      <c r="I14" s="24" t="s">
        <v>179</v>
      </c>
      <c r="J14">
        <v>-1.42030646006882</v>
      </c>
      <c r="K14" s="24" t="s">
        <v>180</v>
      </c>
      <c r="L14">
        <v>-0.47232636805681899</v>
      </c>
      <c r="M14">
        <v>0</v>
      </c>
      <c r="N14">
        <v>0</v>
      </c>
      <c r="O14" s="24" t="s">
        <v>181</v>
      </c>
      <c r="P14">
        <v>0</v>
      </c>
      <c r="Q14">
        <v>-1.28484603264232E-2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7.4458845817592004E-2</v>
      </c>
      <c r="Z14" s="24" t="s">
        <v>182</v>
      </c>
      <c r="AA14" s="24" t="s">
        <v>183</v>
      </c>
      <c r="AB14">
        <v>-5.1590741835993298E-2</v>
      </c>
      <c r="AC14">
        <v>-2.1705277086188801E-2</v>
      </c>
      <c r="AD14">
        <v>-0.32512256121834399</v>
      </c>
      <c r="AE14">
        <v>-0.21296329272836101</v>
      </c>
      <c r="AF14">
        <v>-3.7728453480520701</v>
      </c>
      <c r="AG14">
        <v>3.90284534805207</v>
      </c>
      <c r="AH14">
        <f t="shared" si="0"/>
        <v>0.12999999999999989</v>
      </c>
      <c r="AI14">
        <v>3.2500000000000001E-2</v>
      </c>
      <c r="AJ14">
        <f t="shared" si="1"/>
        <v>0.13</v>
      </c>
      <c r="AK14">
        <f t="shared" si="2"/>
        <v>0.45395973432293407</v>
      </c>
    </row>
    <row r="15" spans="1:37">
      <c r="A15" s="1">
        <v>40359</v>
      </c>
      <c r="B15">
        <v>-4.3014320891490501E-2</v>
      </c>
      <c r="C15" s="24" t="s">
        <v>184</v>
      </c>
      <c r="D15">
        <v>-1.0350653702258099</v>
      </c>
      <c r="E15">
        <v>-1.4096290211976701</v>
      </c>
      <c r="F15">
        <v>6.3276669835180294E-2</v>
      </c>
      <c r="G15">
        <v>-0.32939734689008399</v>
      </c>
      <c r="H15">
        <v>-0.20240447027418401</v>
      </c>
      <c r="I15">
        <v>8.4143028803842695E-2</v>
      </c>
      <c r="J15">
        <v>-1.3895245094792701</v>
      </c>
      <c r="K15" s="24" t="s">
        <v>185</v>
      </c>
      <c r="L15">
        <v>-0.41788474776407297</v>
      </c>
      <c r="M15">
        <v>0</v>
      </c>
      <c r="N15">
        <v>0</v>
      </c>
      <c r="O15" s="24" t="s">
        <v>186</v>
      </c>
      <c r="P15">
        <v>0</v>
      </c>
      <c r="Q15">
        <v>-8.4192942409908794E-2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s="24" t="s">
        <v>187</v>
      </c>
      <c r="Z15" s="24" t="s">
        <v>188</v>
      </c>
      <c r="AA15" s="24" t="s">
        <v>189</v>
      </c>
      <c r="AB15" s="24" t="s">
        <v>190</v>
      </c>
      <c r="AC15" s="24" t="s">
        <v>191</v>
      </c>
      <c r="AD15">
        <v>-0.43043437481094698</v>
      </c>
      <c r="AE15">
        <v>-0.21096237571566601</v>
      </c>
      <c r="AF15">
        <v>-3.71284534805207</v>
      </c>
      <c r="AG15">
        <v>3.90284534805207</v>
      </c>
      <c r="AH15">
        <f t="shared" si="0"/>
        <v>0.18999999999999995</v>
      </c>
      <c r="AI15">
        <v>4.7500000000000001E-2</v>
      </c>
      <c r="AJ15">
        <f t="shared" si="1"/>
        <v>0.19</v>
      </c>
      <c r="AK15">
        <f t="shared" si="2"/>
        <v>0.62043437481094699</v>
      </c>
    </row>
    <row r="16" spans="1:37">
      <c r="A16" s="1">
        <v>40451</v>
      </c>
      <c r="B16" s="24" t="s">
        <v>192</v>
      </c>
      <c r="C16" s="24" t="s">
        <v>193</v>
      </c>
      <c r="D16">
        <v>-1.10664098242343</v>
      </c>
      <c r="E16">
        <v>-1.0555546824570801</v>
      </c>
      <c r="F16">
        <v>-8.3681174748428094E-2</v>
      </c>
      <c r="G16">
        <v>-0.43696366193902703</v>
      </c>
      <c r="H16">
        <v>-0.350530650257947</v>
      </c>
      <c r="I16" s="24" t="s">
        <v>194</v>
      </c>
      <c r="J16">
        <v>-1.3933836128924899</v>
      </c>
      <c r="K16" s="24" t="s">
        <v>195</v>
      </c>
      <c r="L16">
        <v>-0.28315856709647502</v>
      </c>
      <c r="M16">
        <v>0</v>
      </c>
      <c r="N16">
        <v>0</v>
      </c>
      <c r="O16" s="24" t="s">
        <v>196</v>
      </c>
      <c r="P16">
        <v>0</v>
      </c>
      <c r="Q16">
        <v>-1.51945868552233E-2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-0.19684476723702701</v>
      </c>
      <c r="Z16">
        <v>9.5743904574210698E-2</v>
      </c>
      <c r="AA16" s="24" t="s">
        <v>197</v>
      </c>
      <c r="AB16" s="24" t="s">
        <v>198</v>
      </c>
      <c r="AC16" s="24" t="s">
        <v>199</v>
      </c>
      <c r="AD16">
        <v>-0.38572108910296599</v>
      </c>
      <c r="AE16">
        <v>-0.208977039799562</v>
      </c>
      <c r="AF16">
        <v>-3.71284534805207</v>
      </c>
      <c r="AG16">
        <v>3.90284534805207</v>
      </c>
      <c r="AH16">
        <f t="shared" si="0"/>
        <v>0.18999999999999995</v>
      </c>
      <c r="AI16">
        <v>4.7500000000000001E-2</v>
      </c>
      <c r="AJ16">
        <f t="shared" si="1"/>
        <v>0.19</v>
      </c>
      <c r="AK16">
        <f t="shared" si="2"/>
        <v>0.6768219517657823</v>
      </c>
    </row>
    <row r="17" spans="1:37">
      <c r="A17" s="1">
        <v>40543</v>
      </c>
      <c r="B17">
        <v>-0.16205859688803101</v>
      </c>
      <c r="C17" s="24" t="s">
        <v>200</v>
      </c>
      <c r="D17">
        <v>-1.1197271423613</v>
      </c>
      <c r="E17">
        <v>-0.754210261776594</v>
      </c>
      <c r="F17">
        <v>-0.141493807183139</v>
      </c>
      <c r="G17">
        <v>-0.540619193316909</v>
      </c>
      <c r="H17">
        <v>-0.38757122829808099</v>
      </c>
      <c r="I17" s="24" t="s">
        <v>201</v>
      </c>
      <c r="J17">
        <v>-1.4305545224376801</v>
      </c>
      <c r="K17" s="24" t="s">
        <v>202</v>
      </c>
      <c r="L17">
        <v>-0.25198256627939802</v>
      </c>
      <c r="M17">
        <v>0</v>
      </c>
      <c r="N17">
        <v>0</v>
      </c>
      <c r="O17">
        <v>9.7634949445883107E-2</v>
      </c>
      <c r="P17">
        <v>0</v>
      </c>
      <c r="Q17" s="24" t="s">
        <v>203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-7.5179983971420394E-2</v>
      </c>
      <c r="Z17">
        <v>-0.15091047897944901</v>
      </c>
      <c r="AA17" s="24" t="s">
        <v>204</v>
      </c>
      <c r="AB17" s="24" t="s">
        <v>205</v>
      </c>
      <c r="AC17" s="24" t="s">
        <v>206</v>
      </c>
      <c r="AD17">
        <v>-0.230824505207363</v>
      </c>
      <c r="AE17">
        <v>-0.207007268518653</v>
      </c>
      <c r="AF17">
        <v>-3.71284534805207</v>
      </c>
      <c r="AG17">
        <v>3.90284534805207</v>
      </c>
      <c r="AH17">
        <f t="shared" si="0"/>
        <v>0.18999999999999995</v>
      </c>
      <c r="AI17">
        <v>4.7500000000000001E-2</v>
      </c>
      <c r="AJ17">
        <f t="shared" si="1"/>
        <v>0.19</v>
      </c>
      <c r="AK17">
        <f t="shared" si="2"/>
        <v>0.54928001871234922</v>
      </c>
    </row>
    <row r="18" spans="1:37">
      <c r="A18" s="1">
        <v>40633</v>
      </c>
      <c r="B18">
        <v>-0.27063806475663299</v>
      </c>
      <c r="C18">
        <v>9.4345706450434996E-2</v>
      </c>
      <c r="D18">
        <v>-0.98952181299964603</v>
      </c>
      <c r="E18">
        <v>-0.77790685083706002</v>
      </c>
      <c r="F18">
        <v>-0.167714101642219</v>
      </c>
      <c r="G18">
        <v>-0.60960630044646102</v>
      </c>
      <c r="H18">
        <v>-0.12465078836200801</v>
      </c>
      <c r="I18" s="24" t="s">
        <v>207</v>
      </c>
      <c r="J18">
        <v>-1.3055222303496199</v>
      </c>
      <c r="K18" s="24" t="s">
        <v>208</v>
      </c>
      <c r="L18">
        <v>-0.17072291988505001</v>
      </c>
      <c r="M18">
        <v>0</v>
      </c>
      <c r="N18">
        <v>0</v>
      </c>
      <c r="O18">
        <v>6.3130256084366607E-2</v>
      </c>
      <c r="P18">
        <v>0</v>
      </c>
      <c r="Q18" s="24" t="s">
        <v>209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-7.4197511120662904E-2</v>
      </c>
      <c r="Z18">
        <v>-0.112770807528421</v>
      </c>
      <c r="AA18">
        <v>-0.150236627542394</v>
      </c>
      <c r="AB18" s="24" t="s">
        <v>210</v>
      </c>
      <c r="AC18" s="24" t="s">
        <v>211</v>
      </c>
      <c r="AD18">
        <v>-0.11616813160327499</v>
      </c>
      <c r="AE18">
        <v>-0.205053041451737</v>
      </c>
      <c r="AF18">
        <v>-3.75284534805207</v>
      </c>
      <c r="AG18">
        <v>3.90284534805207</v>
      </c>
      <c r="AH18">
        <f t="shared" si="0"/>
        <v>0.14999999999999991</v>
      </c>
      <c r="AI18">
        <v>3.7499999999999999E-2</v>
      </c>
      <c r="AJ18">
        <f t="shared" si="1"/>
        <v>0.15</v>
      </c>
      <c r="AK18">
        <f t="shared" si="2"/>
        <v>0.54024282171038629</v>
      </c>
    </row>
    <row r="19" spans="1:37">
      <c r="A19" s="1">
        <v>40724</v>
      </c>
      <c r="B19">
        <v>-0.247160931378234</v>
      </c>
      <c r="C19" s="24" t="s">
        <v>212</v>
      </c>
      <c r="D19">
        <v>-1.0503695147436001</v>
      </c>
      <c r="E19">
        <v>-0.61748199016904604</v>
      </c>
      <c r="F19">
        <v>-0.26053262064207999</v>
      </c>
      <c r="G19">
        <v>-0.68365800602989002</v>
      </c>
      <c r="H19">
        <v>-0.21057138176517801</v>
      </c>
      <c r="I19" s="24" t="s">
        <v>213</v>
      </c>
      <c r="J19">
        <v>-1.4417839848930201</v>
      </c>
      <c r="K19" s="24" t="s">
        <v>214</v>
      </c>
      <c r="L19">
        <v>-0.16018510103242101</v>
      </c>
      <c r="M19">
        <v>0</v>
      </c>
      <c r="N19">
        <v>0</v>
      </c>
      <c r="O19" s="24" t="s">
        <v>215</v>
      </c>
      <c r="P19">
        <v>0</v>
      </c>
      <c r="Q19" s="24" t="s">
        <v>216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9.6171497137314196E-2</v>
      </c>
      <c r="Z19">
        <v>-2.8304957945433501E-2</v>
      </c>
      <c r="AA19">
        <v>-0.120989776159161</v>
      </c>
      <c r="AB19">
        <v>-0.16390289775443101</v>
      </c>
      <c r="AC19" s="24" t="s">
        <v>217</v>
      </c>
      <c r="AD19" s="24" t="s">
        <v>218</v>
      </c>
      <c r="AE19">
        <v>-0.20311433437489501</v>
      </c>
      <c r="AF19">
        <v>-3.8128453480520701</v>
      </c>
      <c r="AG19">
        <v>3.90284534805207</v>
      </c>
      <c r="AH19">
        <f t="shared" si="0"/>
        <v>8.9999999999999858E-2</v>
      </c>
      <c r="AI19">
        <v>2.2499999999999999E-2</v>
      </c>
      <c r="AJ19">
        <f t="shared" si="1"/>
        <v>0.09</v>
      </c>
      <c r="AK19">
        <f t="shared" si="2"/>
        <v>0.30702613472171131</v>
      </c>
    </row>
    <row r="20" spans="1:37">
      <c r="A20" s="1">
        <v>40816</v>
      </c>
      <c r="B20">
        <v>-0.34942557616577102</v>
      </c>
      <c r="C20" s="24" t="s">
        <v>219</v>
      </c>
      <c r="D20">
        <v>-1.2321974410596299</v>
      </c>
      <c r="E20">
        <v>-0.37159859801407702</v>
      </c>
      <c r="F20">
        <v>-0.440752415028279</v>
      </c>
      <c r="G20">
        <v>-0.73417220713855602</v>
      </c>
      <c r="H20">
        <v>-0.13375179520931399</v>
      </c>
      <c r="I20" s="24" t="s">
        <v>220</v>
      </c>
      <c r="J20">
        <v>-1.4544734959240699</v>
      </c>
      <c r="K20" s="24" t="s">
        <v>221</v>
      </c>
      <c r="L20">
        <v>-0.117286443189326</v>
      </c>
      <c r="M20">
        <v>0</v>
      </c>
      <c r="N20">
        <v>0</v>
      </c>
      <c r="O20">
        <v>-2.9958199526389801E-2</v>
      </c>
      <c r="P20">
        <v>0</v>
      </c>
      <c r="Q20">
        <v>-4.1218416973536003E-2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-2.3271979815149099E-2</v>
      </c>
      <c r="Z20" s="24" t="s">
        <v>222</v>
      </c>
      <c r="AA20">
        <v>-3.0324919356160903E-4</v>
      </c>
      <c r="AB20">
        <v>-9.53607414906055E-2</v>
      </c>
      <c r="AC20">
        <v>-6.9070422575372006E-2</v>
      </c>
      <c r="AD20" s="24" t="s">
        <v>223</v>
      </c>
      <c r="AE20">
        <v>-0.20119111941371901</v>
      </c>
      <c r="AF20">
        <v>-3.8228453480520699</v>
      </c>
      <c r="AG20">
        <v>3.90284534805207</v>
      </c>
      <c r="AH20">
        <f t="shared" si="0"/>
        <v>8.0000000000000071E-2</v>
      </c>
      <c r="AI20">
        <v>0.02</v>
      </c>
      <c r="AJ20">
        <f t="shared" si="1"/>
        <v>0.08</v>
      </c>
      <c r="AK20">
        <f t="shared" si="2"/>
        <v>0.29796459260107799</v>
      </c>
    </row>
    <row r="21" spans="1:37">
      <c r="A21" s="1">
        <v>40908</v>
      </c>
      <c r="B21">
        <v>-0.24269042786040301</v>
      </c>
      <c r="C21" s="24" t="s">
        <v>224</v>
      </c>
      <c r="D21">
        <v>-1.3205626095579199</v>
      </c>
      <c r="E21">
        <v>-9.2503342504660895E-3</v>
      </c>
      <c r="F21">
        <v>-0.50942715939394001</v>
      </c>
      <c r="G21">
        <v>-0.74549929774837997</v>
      </c>
      <c r="H21">
        <v>-0.20948522530573099</v>
      </c>
      <c r="I21" s="24" t="s">
        <v>225</v>
      </c>
      <c r="J21">
        <v>-1.6692977315447299</v>
      </c>
      <c r="K21" s="24" t="s">
        <v>226</v>
      </c>
      <c r="L21">
        <v>-9.1482651819561108E-3</v>
      </c>
      <c r="M21">
        <v>0</v>
      </c>
      <c r="N21">
        <v>0</v>
      </c>
      <c r="O21">
        <v>6.1097609451492403E-2</v>
      </c>
      <c r="P21">
        <v>0</v>
      </c>
      <c r="Q21">
        <v>-4.7210866160907902E-2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-0.15258272346167101</v>
      </c>
      <c r="Z21" s="24" t="s">
        <v>227</v>
      </c>
      <c r="AA21" s="24" t="s">
        <v>228</v>
      </c>
      <c r="AB21">
        <v>-1.0225508116036099E-3</v>
      </c>
      <c r="AC21">
        <v>-0.15163880758369999</v>
      </c>
      <c r="AD21" s="24" t="s">
        <v>229</v>
      </c>
      <c r="AE21">
        <v>-0.199283365190806</v>
      </c>
      <c r="AF21">
        <v>-3.8328453480520701</v>
      </c>
      <c r="AG21">
        <v>3.90284534805207</v>
      </c>
      <c r="AH21">
        <f t="shared" si="0"/>
        <v>6.999999999999984E-2</v>
      </c>
      <c r="AI21">
        <v>1.7500000000000002E-2</v>
      </c>
      <c r="AJ21">
        <f t="shared" si="1"/>
        <v>7.0000000000000007E-2</v>
      </c>
      <c r="AK21">
        <f t="shared" si="2"/>
        <v>0.31414647240548221</v>
      </c>
    </row>
    <row r="22" spans="1:37">
      <c r="A22" s="1">
        <v>40999</v>
      </c>
      <c r="B22">
        <v>-0.16910534213305001</v>
      </c>
      <c r="C22" s="24" t="s">
        <v>230</v>
      </c>
      <c r="D22">
        <v>-1.34484602761307</v>
      </c>
      <c r="E22" s="24" t="s">
        <v>231</v>
      </c>
      <c r="F22">
        <v>-0.58657140123238405</v>
      </c>
      <c r="G22">
        <v>-0.73264701496547602</v>
      </c>
      <c r="H22">
        <v>-0.46548189026696002</v>
      </c>
      <c r="I22" s="24" t="s">
        <v>232</v>
      </c>
      <c r="J22">
        <v>-1.54321418827437</v>
      </c>
      <c r="K22">
        <v>5.7267966749837501E-2</v>
      </c>
      <c r="L22" s="24" t="s">
        <v>233</v>
      </c>
      <c r="M22">
        <v>0</v>
      </c>
      <c r="N22">
        <v>0</v>
      </c>
      <c r="O22">
        <v>3.3535608516209001E-2</v>
      </c>
      <c r="P22">
        <v>0</v>
      </c>
      <c r="Q22" s="24" t="s">
        <v>234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-4.2002918489955299E-2</v>
      </c>
      <c r="Z22">
        <v>-0.132030932943875</v>
      </c>
      <c r="AA22">
        <v>-6.3894407939780202E-3</v>
      </c>
      <c r="AB22" s="24" t="s">
        <v>235</v>
      </c>
      <c r="AC22" s="24" t="s">
        <v>236</v>
      </c>
      <c r="AD22">
        <v>6.1827270459764397E-2</v>
      </c>
      <c r="AE22">
        <v>-0.19739103696865501</v>
      </c>
      <c r="AF22">
        <v>-3.8028453480520699</v>
      </c>
      <c r="AG22">
        <v>3.90284534805207</v>
      </c>
      <c r="AH22">
        <f t="shared" si="0"/>
        <v>0.10000000000000009</v>
      </c>
      <c r="AI22">
        <v>2.5000000000000001E-2</v>
      </c>
      <c r="AJ22">
        <f t="shared" si="1"/>
        <v>0.1</v>
      </c>
      <c r="AK22">
        <f t="shared" si="2"/>
        <v>0.12779244650199742</v>
      </c>
    </row>
    <row r="23" spans="1:37">
      <c r="A23" s="1">
        <v>41090</v>
      </c>
      <c r="B23">
        <v>-0.18557061644599501</v>
      </c>
      <c r="C23" s="24" t="s">
        <v>237</v>
      </c>
      <c r="D23">
        <v>-1.4232477393525</v>
      </c>
      <c r="E23" s="24" t="s">
        <v>238</v>
      </c>
      <c r="F23">
        <v>-0.63320811832055102</v>
      </c>
      <c r="G23">
        <v>-0.70750079042859204</v>
      </c>
      <c r="H23">
        <v>-0.41967810631987501</v>
      </c>
      <c r="I23" s="24" t="s">
        <v>239</v>
      </c>
      <c r="J23">
        <v>-1.54799035893801</v>
      </c>
      <c r="K23" s="24" t="s">
        <v>240</v>
      </c>
      <c r="L23">
        <v>8.7517827695551706E-2</v>
      </c>
      <c r="M23">
        <v>0</v>
      </c>
      <c r="N23">
        <v>0</v>
      </c>
      <c r="O23">
        <v>5.7049155912012803E-2</v>
      </c>
      <c r="P23">
        <v>0</v>
      </c>
      <c r="Q23" s="24" t="s">
        <v>241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-0.168819824533017</v>
      </c>
      <c r="Z23">
        <v>-3.3538437175212599E-2</v>
      </c>
      <c r="AA23">
        <v>-0.206796862206205</v>
      </c>
      <c r="AB23" s="24" t="s">
        <v>242</v>
      </c>
      <c r="AC23">
        <v>9.5876323789457304E-2</v>
      </c>
      <c r="AD23">
        <v>6.7545766471910601E-2</v>
      </c>
      <c r="AE23">
        <v>-0.19551409678812401</v>
      </c>
      <c r="AF23">
        <v>-3.75284534805207</v>
      </c>
      <c r="AG23">
        <v>3.90284534805207</v>
      </c>
      <c r="AH23">
        <f t="shared" si="0"/>
        <v>0.14999999999999991</v>
      </c>
      <c r="AI23">
        <v>3.7499999999999999E-2</v>
      </c>
      <c r="AJ23">
        <f t="shared" si="1"/>
        <v>0.15</v>
      </c>
      <c r="AK23">
        <f t="shared" si="2"/>
        <v>0.33868387774105391</v>
      </c>
    </row>
    <row r="24" spans="1:37">
      <c r="A24" s="1">
        <v>41182</v>
      </c>
      <c r="B24">
        <v>-0.220766939580536</v>
      </c>
      <c r="C24">
        <v>7.2494730050533904E-2</v>
      </c>
      <c r="D24">
        <v>-1.39206296913219</v>
      </c>
      <c r="E24">
        <v>7.0781531008221798E-3</v>
      </c>
      <c r="F24">
        <v>-0.69136780229671801</v>
      </c>
      <c r="G24">
        <v>-0.67978508141292504</v>
      </c>
      <c r="H24">
        <v>-9.1682420494767394E-2</v>
      </c>
      <c r="I24" s="24" t="s">
        <v>243</v>
      </c>
      <c r="J24">
        <v>-1.61654796231756</v>
      </c>
      <c r="K24" s="24" t="s">
        <v>244</v>
      </c>
      <c r="L24" s="24" t="s">
        <v>245</v>
      </c>
      <c r="M24">
        <v>0</v>
      </c>
      <c r="N24">
        <v>0</v>
      </c>
      <c r="O24" s="24" t="s">
        <v>246</v>
      </c>
      <c r="P24">
        <v>0</v>
      </c>
      <c r="Q24" s="24" t="s">
        <v>247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-4.1278441251151599E-2</v>
      </c>
      <c r="Z24">
        <v>-4.8599709616459597E-2</v>
      </c>
      <c r="AA24">
        <v>-0.155177445270409</v>
      </c>
      <c r="AB24" s="24" t="s">
        <v>248</v>
      </c>
      <c r="AC24">
        <v>-0.101318091391162</v>
      </c>
      <c r="AD24" s="24" t="s">
        <v>249</v>
      </c>
      <c r="AE24">
        <v>-0.19365250360255001</v>
      </c>
      <c r="AF24">
        <v>-3.7628453480520698</v>
      </c>
      <c r="AG24">
        <v>3.90284534805207</v>
      </c>
      <c r="AH24">
        <f t="shared" si="0"/>
        <v>0.14000000000000012</v>
      </c>
      <c r="AI24">
        <v>3.5000000000000003E-2</v>
      </c>
      <c r="AJ24">
        <f t="shared" si="1"/>
        <v>0.14000000000000001</v>
      </c>
      <c r="AK24">
        <f t="shared" si="2"/>
        <v>0.4863736875291822</v>
      </c>
    </row>
    <row r="25" spans="1:37">
      <c r="A25" s="1">
        <v>41274</v>
      </c>
      <c r="B25">
        <v>-0.157510548316004</v>
      </c>
      <c r="C25" s="24" t="s">
        <v>250</v>
      </c>
      <c r="D25">
        <v>-1.38438735064554</v>
      </c>
      <c r="E25">
        <v>-1.8502967280735701E-2</v>
      </c>
      <c r="F25">
        <v>-0.72998310531572597</v>
      </c>
      <c r="G25">
        <v>-0.66070983978397102</v>
      </c>
      <c r="H25">
        <v>-0.209246308877061</v>
      </c>
      <c r="I25" s="24" t="s">
        <v>251</v>
      </c>
      <c r="J25">
        <v>-1.4149760569034899</v>
      </c>
      <c r="K25" s="24" t="s">
        <v>252</v>
      </c>
      <c r="L25" s="24" t="s">
        <v>253</v>
      </c>
      <c r="M25">
        <v>0</v>
      </c>
      <c r="N25">
        <v>0</v>
      </c>
      <c r="O25">
        <v>-2.23226542831951E-2</v>
      </c>
      <c r="P25">
        <v>0</v>
      </c>
      <c r="Q25" s="24" t="s">
        <v>254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8.6885010528738496E-2</v>
      </c>
      <c r="Z25">
        <v>-5.7212725667387297E-2</v>
      </c>
      <c r="AA25">
        <v>-4.26656238768435E-2</v>
      </c>
      <c r="AB25" s="24" t="s">
        <v>255</v>
      </c>
      <c r="AC25">
        <v>-0.26413870797413602</v>
      </c>
      <c r="AD25" s="24" t="s">
        <v>256</v>
      </c>
      <c r="AE25">
        <v>-0.19180621340767801</v>
      </c>
      <c r="AF25">
        <v>-3.7428453480520698</v>
      </c>
      <c r="AG25">
        <v>3.90284534805207</v>
      </c>
      <c r="AH25">
        <f t="shared" si="0"/>
        <v>0.16000000000000014</v>
      </c>
      <c r="AI25">
        <v>0.04</v>
      </c>
      <c r="AJ25">
        <f t="shared" si="1"/>
        <v>0.16</v>
      </c>
      <c r="AK25">
        <f t="shared" si="2"/>
        <v>0.4594547012728234</v>
      </c>
    </row>
    <row r="26" spans="1:37">
      <c r="A26" s="1">
        <v>41364</v>
      </c>
      <c r="B26">
        <v>-0.240900524935934</v>
      </c>
      <c r="C26" s="24" t="s">
        <v>257</v>
      </c>
      <c r="D26">
        <v>-1.3803909443524001</v>
      </c>
      <c r="E26">
        <v>7.4809368353077194E-2</v>
      </c>
      <c r="F26">
        <v>-0.70658619951454804</v>
      </c>
      <c r="G26">
        <v>-0.65191557507970699</v>
      </c>
      <c r="H26">
        <v>-0.43387198497475399</v>
      </c>
      <c r="I26" s="24" t="s">
        <v>258</v>
      </c>
      <c r="J26">
        <v>-1.58097262869066</v>
      </c>
      <c r="K26" s="24" t="s">
        <v>259</v>
      </c>
      <c r="L26" s="24" t="s">
        <v>260</v>
      </c>
      <c r="M26">
        <v>0</v>
      </c>
      <c r="N26">
        <v>0</v>
      </c>
      <c r="O26">
        <v>-8.5838023586971707E-3</v>
      </c>
      <c r="P26">
        <v>0</v>
      </c>
      <c r="Q26" s="24" t="s">
        <v>261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-1.9373756001074698E-2</v>
      </c>
      <c r="Z26">
        <v>-1.7834222773699601E-2</v>
      </c>
      <c r="AA26" s="24" t="s">
        <v>262</v>
      </c>
      <c r="AB26">
        <v>-2.16113073135435E-2</v>
      </c>
      <c r="AC26">
        <v>-0.123410518937036</v>
      </c>
      <c r="AD26" s="24" t="s">
        <v>263</v>
      </c>
      <c r="AE26">
        <v>-0.18997517936751401</v>
      </c>
      <c r="AF26">
        <v>-3.7628453480520698</v>
      </c>
      <c r="AG26">
        <v>3.90284534805207</v>
      </c>
      <c r="AH26">
        <f t="shared" si="0"/>
        <v>0.14000000000000012</v>
      </c>
      <c r="AI26">
        <v>3.5000000000000003E-2</v>
      </c>
      <c r="AJ26">
        <f t="shared" si="1"/>
        <v>0.14000000000000001</v>
      </c>
      <c r="AK26">
        <f t="shared" si="2"/>
        <v>0.33081360738405097</v>
      </c>
    </row>
    <row r="27" spans="1:37">
      <c r="A27" s="1">
        <v>41455</v>
      </c>
      <c r="B27">
        <v>-0.18111056760806299</v>
      </c>
      <c r="C27">
        <v>7.0223703394356296E-2</v>
      </c>
      <c r="D27">
        <v>-1.3636470125767599</v>
      </c>
      <c r="E27" s="24" t="s">
        <v>264</v>
      </c>
      <c r="F27">
        <v>-0.63962603086089798</v>
      </c>
      <c r="G27">
        <v>-0.63456125579707101</v>
      </c>
      <c r="H27">
        <v>-0.49542019379282698</v>
      </c>
      <c r="I27" s="24" t="s">
        <v>265</v>
      </c>
      <c r="J27">
        <v>-1.5708593590276001</v>
      </c>
      <c r="K27">
        <v>0.65349477808448198</v>
      </c>
      <c r="L27" s="24" t="s">
        <v>266</v>
      </c>
      <c r="M27">
        <v>0</v>
      </c>
      <c r="N27">
        <v>0</v>
      </c>
      <c r="O27" s="24" t="s">
        <v>267</v>
      </c>
      <c r="P27">
        <v>0</v>
      </c>
      <c r="Q27" s="24" t="s">
        <v>268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-0.113278759509171</v>
      </c>
      <c r="Z27">
        <v>-0.12670078342819999</v>
      </c>
      <c r="AA27">
        <v>6.5218776930453101E-3</v>
      </c>
      <c r="AB27">
        <v>-8.2856606618483999E-2</v>
      </c>
      <c r="AC27" s="24" t="s">
        <v>269</v>
      </c>
      <c r="AD27" s="24" t="s">
        <v>270</v>
      </c>
      <c r="AE27">
        <v>-0.18815935193622099</v>
      </c>
      <c r="AF27">
        <v>-3.7828453480520698</v>
      </c>
      <c r="AG27">
        <v>3.90284534805207</v>
      </c>
      <c r="AH27">
        <f t="shared" si="0"/>
        <v>0.12000000000000011</v>
      </c>
      <c r="AI27">
        <v>0.03</v>
      </c>
      <c r="AJ27">
        <f t="shared" si="1"/>
        <v>0.12</v>
      </c>
      <c r="AK27">
        <f t="shared" si="2"/>
        <v>-0.21718050622167229</v>
      </c>
    </row>
    <row r="28" spans="1:37">
      <c r="A28" s="1">
        <v>41547</v>
      </c>
      <c r="B28">
        <v>-0.201646868279172</v>
      </c>
      <c r="C28" s="24" t="s">
        <v>271</v>
      </c>
      <c r="D28">
        <v>-1.32446989299842</v>
      </c>
      <c r="E28">
        <v>-0.13984855692603901</v>
      </c>
      <c r="F28">
        <v>-0.63617259531461601</v>
      </c>
      <c r="G28">
        <v>-0.60110261468653703</v>
      </c>
      <c r="H28">
        <v>-0.65147432102361102</v>
      </c>
      <c r="I28" s="24" t="s">
        <v>272</v>
      </c>
      <c r="J28">
        <v>-1.6647580442157599</v>
      </c>
      <c r="K28" s="24" t="s">
        <v>273</v>
      </c>
      <c r="L28" s="24" t="s">
        <v>274</v>
      </c>
      <c r="M28">
        <v>0</v>
      </c>
      <c r="N28">
        <v>0</v>
      </c>
      <c r="O28" s="24" t="s">
        <v>275</v>
      </c>
      <c r="P28">
        <v>0</v>
      </c>
      <c r="Q28" s="24" t="s">
        <v>276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3.1316576332140099E-2</v>
      </c>
      <c r="Z28">
        <v>-0.106665455634847</v>
      </c>
      <c r="AA28">
        <v>-1.0478947218982499E-2</v>
      </c>
      <c r="AB28">
        <v>-9.2252982862437494E-2</v>
      </c>
      <c r="AC28">
        <v>8.1267081629607801E-2</v>
      </c>
      <c r="AD28">
        <v>7.1384537084639405E-2</v>
      </c>
      <c r="AE28">
        <v>-0.18635867897618399</v>
      </c>
      <c r="AF28">
        <v>-3.8128453480520701</v>
      </c>
      <c r="AG28">
        <v>3.90284534805207</v>
      </c>
      <c r="AH28">
        <f t="shared" si="0"/>
        <v>8.9999999999999858E-2</v>
      </c>
      <c r="AI28">
        <v>2.2499999999999999E-2</v>
      </c>
      <c r="AJ28">
        <f t="shared" si="1"/>
        <v>0.09</v>
      </c>
      <c r="AK28">
        <f t="shared" si="2"/>
        <v>0.11542919066987969</v>
      </c>
    </row>
    <row r="29" spans="1:37">
      <c r="A29" s="1">
        <v>41639</v>
      </c>
      <c r="B29">
        <v>-0.27405358940004898</v>
      </c>
      <c r="C29" s="24" t="s">
        <v>277</v>
      </c>
      <c r="D29">
        <v>-1.2946950931099599</v>
      </c>
      <c r="E29">
        <v>-0.22864195019918099</v>
      </c>
      <c r="F29">
        <v>-0.59746991582619502</v>
      </c>
      <c r="G29">
        <v>-0.561002484476254</v>
      </c>
      <c r="H29">
        <v>-0.89689673622923805</v>
      </c>
      <c r="I29" s="24" t="s">
        <v>278</v>
      </c>
      <c r="J29">
        <v>-1.6775778542219699</v>
      </c>
      <c r="K29">
        <v>0.81947015142429402</v>
      </c>
      <c r="L29" s="24" t="s">
        <v>279</v>
      </c>
      <c r="M29">
        <v>0</v>
      </c>
      <c r="N29">
        <v>0</v>
      </c>
      <c r="O29" s="24" t="s">
        <v>280</v>
      </c>
      <c r="P29">
        <v>0</v>
      </c>
      <c r="Q29" s="24" t="s">
        <v>281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-5.6341220774785601E-2</v>
      </c>
      <c r="Z29">
        <v>6.9029569027885193E-2</v>
      </c>
      <c r="AA29">
        <v>7.7113900250158393E-2</v>
      </c>
      <c r="AB29">
        <v>-0.120231704976052</v>
      </c>
      <c r="AC29">
        <v>-3.9077463088485802E-2</v>
      </c>
      <c r="AD29" s="24" t="s">
        <v>282</v>
      </c>
      <c r="AE29">
        <v>-0.184573105872335</v>
      </c>
      <c r="AF29">
        <v>-3.8128453480520701</v>
      </c>
      <c r="AG29">
        <v>3.90284534805207</v>
      </c>
      <c r="AH29">
        <f t="shared" si="0"/>
        <v>8.9999999999999858E-2</v>
      </c>
      <c r="AI29">
        <v>2.2499999999999999E-2</v>
      </c>
      <c r="AJ29">
        <f t="shared" si="1"/>
        <v>0.09</v>
      </c>
      <c r="AK29">
        <f t="shared" si="2"/>
        <v>-0.65996323186301431</v>
      </c>
    </row>
    <row r="30" spans="1:37">
      <c r="A30" s="1">
        <v>41729</v>
      </c>
      <c r="B30">
        <v>-0.34835022906548602</v>
      </c>
      <c r="C30">
        <v>8.2448571833431003E-2</v>
      </c>
      <c r="D30">
        <v>-1.25275725809578</v>
      </c>
      <c r="E30">
        <v>-0.38134708493895503</v>
      </c>
      <c r="F30">
        <v>-0.58723929975765699</v>
      </c>
      <c r="G30">
        <v>-0.52521240726882401</v>
      </c>
      <c r="H30">
        <v>-0.66672451933403798</v>
      </c>
      <c r="I30" s="24" t="s">
        <v>283</v>
      </c>
      <c r="J30">
        <v>-1.55389699186125</v>
      </c>
      <c r="K30" s="24" t="s">
        <v>284</v>
      </c>
      <c r="L30" s="24" t="s">
        <v>285</v>
      </c>
      <c r="M30">
        <v>0</v>
      </c>
      <c r="N30">
        <v>0</v>
      </c>
      <c r="O30" s="24" t="s">
        <v>286</v>
      </c>
      <c r="P30">
        <v>0</v>
      </c>
      <c r="Q30" s="24" t="s">
        <v>287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-0.144951304787934</v>
      </c>
      <c r="Z30" s="24" t="s">
        <v>288</v>
      </c>
      <c r="AA30" s="24" t="s">
        <v>289</v>
      </c>
      <c r="AB30">
        <v>-9.0322368606175402E-2</v>
      </c>
      <c r="AC30">
        <v>-7.8983109051616096E-2</v>
      </c>
      <c r="AD30" s="24" t="s">
        <v>290</v>
      </c>
      <c r="AE30">
        <v>-0.18280257564287</v>
      </c>
      <c r="AF30">
        <v>-3.8328453480520701</v>
      </c>
      <c r="AG30">
        <v>3.90284534805207</v>
      </c>
      <c r="AH30">
        <f t="shared" si="0"/>
        <v>6.999999999999984E-2</v>
      </c>
      <c r="AI30">
        <v>1.7500000000000002E-2</v>
      </c>
      <c r="AJ30">
        <f t="shared" si="1"/>
        <v>7.0000000000000007E-2</v>
      </c>
      <c r="AK30">
        <f t="shared" si="2"/>
        <v>0.38425678244572553</v>
      </c>
    </row>
    <row r="31" spans="1:37">
      <c r="A31" s="1">
        <v>41820</v>
      </c>
      <c r="B31">
        <v>-0.25303453097828299</v>
      </c>
      <c r="C31" s="24" t="s">
        <v>291</v>
      </c>
      <c r="D31">
        <v>-1.2452022073621001</v>
      </c>
      <c r="E31">
        <v>-0.209366561486239</v>
      </c>
      <c r="F31">
        <v>-0.56565130400239505</v>
      </c>
      <c r="G31">
        <v>-0.49017576301724503</v>
      </c>
      <c r="H31">
        <v>-0.777282355589478</v>
      </c>
      <c r="I31" s="24" t="s">
        <v>292</v>
      </c>
      <c r="J31">
        <v>-1.6502354703648701</v>
      </c>
      <c r="K31" s="24" t="s">
        <v>293</v>
      </c>
      <c r="L31" s="24" t="s">
        <v>294</v>
      </c>
      <c r="M31">
        <v>0</v>
      </c>
      <c r="N31">
        <v>0</v>
      </c>
      <c r="O31">
        <v>6.8807916600507696E-2</v>
      </c>
      <c r="P31">
        <v>0</v>
      </c>
      <c r="Q31" s="24" t="s">
        <v>295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-3.06192622101715E-2</v>
      </c>
      <c r="Z31">
        <v>5.1268591075708204E-3</v>
      </c>
      <c r="AA31">
        <v>8.9009078329523206E-2</v>
      </c>
      <c r="AB31">
        <v>-4.4231315556235301E-2</v>
      </c>
      <c r="AC31">
        <v>-7.0423707288569004E-2</v>
      </c>
      <c r="AD31">
        <v>4.6922401606189802E-2</v>
      </c>
      <c r="AE31">
        <v>-0.18104702904645301</v>
      </c>
      <c r="AF31">
        <v>-3.8128453480520701</v>
      </c>
      <c r="AG31">
        <v>3.90284534805207</v>
      </c>
      <c r="AH31">
        <f t="shared" si="0"/>
        <v>8.9999999999999858E-2</v>
      </c>
      <c r="AI31">
        <v>2.2499999999999999E-2</v>
      </c>
      <c r="AJ31">
        <f t="shared" si="1"/>
        <v>0.09</v>
      </c>
      <c r="AK31">
        <f t="shared" si="2"/>
        <v>2.540802941118428E-2</v>
      </c>
    </row>
    <row r="32" spans="1:37">
      <c r="A32" s="1">
        <v>41912</v>
      </c>
      <c r="B32">
        <v>-0.25716512025090399</v>
      </c>
      <c r="C32" s="24" t="s">
        <v>296</v>
      </c>
      <c r="D32">
        <v>-1.2805684332437799</v>
      </c>
      <c r="E32">
        <v>-3.7292209158598003E-2</v>
      </c>
      <c r="F32">
        <v>-0.54293002438429905</v>
      </c>
      <c r="G32">
        <v>-0.44696582221840198</v>
      </c>
      <c r="H32">
        <v>-0.96110619196677105</v>
      </c>
      <c r="I32" s="24" t="s">
        <v>297</v>
      </c>
      <c r="J32">
        <v>-1.6663958533243199</v>
      </c>
      <c r="K32" s="24" t="s">
        <v>298</v>
      </c>
      <c r="L32" s="24" t="s">
        <v>299</v>
      </c>
      <c r="M32">
        <v>0</v>
      </c>
      <c r="N32">
        <v>0</v>
      </c>
      <c r="O32" s="24" t="s">
        <v>300</v>
      </c>
      <c r="P32">
        <v>0</v>
      </c>
      <c r="Q32" s="24" t="s">
        <v>301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-0.10049577536674401</v>
      </c>
      <c r="Z32">
        <v>8.7673539039643297E-4</v>
      </c>
      <c r="AA32">
        <v>-2.5282228107150199E-2</v>
      </c>
      <c r="AB32">
        <v>-7.9712405110510906E-2</v>
      </c>
      <c r="AC32">
        <v>4.7180928907964999E-2</v>
      </c>
      <c r="AD32">
        <v>-4.8868770681697399E-2</v>
      </c>
      <c r="AE32">
        <v>-0.179306404686011</v>
      </c>
      <c r="AF32">
        <v>-3.8128453480520701</v>
      </c>
      <c r="AG32">
        <v>3.90284534805207</v>
      </c>
      <c r="AH32">
        <f t="shared" si="0"/>
        <v>8.9999999999999858E-2</v>
      </c>
      <c r="AI32">
        <v>2.2499999999999999E-2</v>
      </c>
      <c r="AJ32">
        <f t="shared" si="1"/>
        <v>0.09</v>
      </c>
      <c r="AK32">
        <f t="shared" si="2"/>
        <v>0.2963015149677411</v>
      </c>
    </row>
    <row r="33" spans="1:37">
      <c r="A33" s="1">
        <v>42004</v>
      </c>
      <c r="B33">
        <v>-0.27499829058497</v>
      </c>
      <c r="C33" s="24" t="s">
        <v>302</v>
      </c>
      <c r="D33">
        <v>-1.3744658232259099</v>
      </c>
      <c r="E33" s="24" t="s">
        <v>303</v>
      </c>
      <c r="F33">
        <v>-0.56309709670419905</v>
      </c>
      <c r="G33">
        <v>-0.39705354325945302</v>
      </c>
      <c r="H33">
        <v>-0.824135375547144</v>
      </c>
      <c r="I33" s="24" t="s">
        <v>304</v>
      </c>
      <c r="J33">
        <v>-1.5979989640171</v>
      </c>
      <c r="K33" s="24" t="s">
        <v>305</v>
      </c>
      <c r="L33" s="24" t="s">
        <v>306</v>
      </c>
      <c r="M33">
        <v>0</v>
      </c>
      <c r="N33">
        <v>0</v>
      </c>
      <c r="O33" s="24" t="s">
        <v>307</v>
      </c>
      <c r="P33">
        <v>0</v>
      </c>
      <c r="Q33" s="24" t="s">
        <v>308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-0.10048405666886601</v>
      </c>
      <c r="Z33">
        <v>-2.07802713816532E-3</v>
      </c>
      <c r="AA33">
        <v>-0.134807231186273</v>
      </c>
      <c r="AB33" s="24" t="s">
        <v>309</v>
      </c>
      <c r="AC33">
        <v>-8.4982503142997795E-2</v>
      </c>
      <c r="AD33">
        <v>-3.8945426390179498E-2</v>
      </c>
      <c r="AE33">
        <v>-0.17758063910921201</v>
      </c>
      <c r="AF33">
        <v>-3.8028453480520699</v>
      </c>
      <c r="AG33">
        <v>3.90284534805207</v>
      </c>
      <c r="AH33">
        <f t="shared" si="0"/>
        <v>0.10000000000000009</v>
      </c>
      <c r="AI33">
        <v>2.5000000000000001E-2</v>
      </c>
      <c r="AJ33">
        <f t="shared" si="1"/>
        <v>0.1</v>
      </c>
      <c r="AK33">
        <f t="shared" si="2"/>
        <v>0.46129724452648158</v>
      </c>
    </row>
    <row r="34" spans="1:37">
      <c r="A34" s="1">
        <v>42094</v>
      </c>
      <c r="B34">
        <v>-0.22960693637693599</v>
      </c>
      <c r="C34">
        <v>9.56750063257302E-2</v>
      </c>
      <c r="D34">
        <v>-1.4731926036043399</v>
      </c>
      <c r="E34" s="24" t="s">
        <v>310</v>
      </c>
      <c r="F34">
        <v>-0.59376897810416795</v>
      </c>
      <c r="G34">
        <v>-0.34428369893760602</v>
      </c>
      <c r="H34">
        <v>-0.93346481093487199</v>
      </c>
      <c r="I34" s="24" t="s">
        <v>311</v>
      </c>
      <c r="J34">
        <v>-1.47642439012806</v>
      </c>
      <c r="K34" s="24" t="s">
        <v>312</v>
      </c>
      <c r="L34" s="24" t="s">
        <v>313</v>
      </c>
      <c r="M34">
        <v>0</v>
      </c>
      <c r="N34">
        <v>0</v>
      </c>
      <c r="O34" s="24" t="s">
        <v>314</v>
      </c>
      <c r="P34">
        <v>0</v>
      </c>
      <c r="Q34" s="24" t="s">
        <v>315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-0.110594151873669</v>
      </c>
      <c r="Z34">
        <v>-7.6559073717083606E-2</v>
      </c>
      <c r="AA34">
        <v>-0.110584987462768</v>
      </c>
      <c r="AB34" s="24" t="s">
        <v>316</v>
      </c>
      <c r="AC34">
        <v>-0.139772876538513</v>
      </c>
      <c r="AD34">
        <v>-3.6640743686343603E-2</v>
      </c>
      <c r="AE34">
        <v>-0.17586966690573999</v>
      </c>
      <c r="AF34">
        <v>-3.7928453480520701</v>
      </c>
      <c r="AG34">
        <v>3.90284534805207</v>
      </c>
      <c r="AH34">
        <f t="shared" si="0"/>
        <v>0.10999999999999988</v>
      </c>
      <c r="AI34">
        <v>2.75E-2</v>
      </c>
      <c r="AJ34">
        <f t="shared" si="1"/>
        <v>0.11</v>
      </c>
      <c r="AK34">
        <f t="shared" si="2"/>
        <v>0.58415183327837727</v>
      </c>
    </row>
    <row r="35" spans="1:37">
      <c r="A35" s="1">
        <v>42185</v>
      </c>
      <c r="B35">
        <v>-0.247573088842614</v>
      </c>
      <c r="C35" s="24" t="s">
        <v>317</v>
      </c>
      <c r="D35">
        <v>-1.53664734889065</v>
      </c>
      <c r="E35" s="24" t="s">
        <v>318</v>
      </c>
      <c r="F35">
        <v>-0.59105088692247099</v>
      </c>
      <c r="G35">
        <v>-0.28759634921535199</v>
      </c>
      <c r="H35">
        <v>-0.99534245732987703</v>
      </c>
      <c r="I35" s="24" t="s">
        <v>319</v>
      </c>
      <c r="J35">
        <v>-1.3859424245499901</v>
      </c>
      <c r="K35" s="24" t="s">
        <v>320</v>
      </c>
      <c r="L35" s="24" t="s">
        <v>321</v>
      </c>
      <c r="M35">
        <v>0</v>
      </c>
      <c r="N35">
        <v>0</v>
      </c>
      <c r="O35" s="24" t="s">
        <v>322</v>
      </c>
      <c r="P35">
        <v>0</v>
      </c>
      <c r="Q35" s="24" t="s">
        <v>323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-7.8805476387355897E-2</v>
      </c>
      <c r="Z35">
        <v>-7.3494756631492505E-2</v>
      </c>
      <c r="AA35">
        <v>-5.8645211682692801E-2</v>
      </c>
      <c r="AB35">
        <v>-4.3790150733282802E-2</v>
      </c>
      <c r="AC35">
        <v>-6.9942527147675099E-2</v>
      </c>
      <c r="AD35">
        <v>-5.1492909636027803E-2</v>
      </c>
      <c r="AE35">
        <v>-0.17417342080144599</v>
      </c>
      <c r="AF35">
        <v>-3.7728453480520701</v>
      </c>
      <c r="AG35">
        <v>3.90284534805207</v>
      </c>
      <c r="AH35">
        <f t="shared" si="0"/>
        <v>0.12999999999999989</v>
      </c>
      <c r="AI35">
        <v>3.2500000000000001E-2</v>
      </c>
      <c r="AJ35">
        <f t="shared" si="1"/>
        <v>0.13</v>
      </c>
      <c r="AK35">
        <f t="shared" si="2"/>
        <v>0.50617103221852688</v>
      </c>
    </row>
    <row r="36" spans="1:37">
      <c r="A36" s="1">
        <v>42277</v>
      </c>
      <c r="B36">
        <v>-0.30164236644224901</v>
      </c>
      <c r="C36" s="24" t="s">
        <v>324</v>
      </c>
      <c r="D36">
        <v>-1.68598780197506</v>
      </c>
      <c r="E36" s="24" t="s">
        <v>325</v>
      </c>
      <c r="F36">
        <v>-0.62401203429261298</v>
      </c>
      <c r="G36">
        <v>-0.23229995901314501</v>
      </c>
      <c r="H36">
        <v>-0.86628502734450996</v>
      </c>
      <c r="I36" s="24" t="s">
        <v>326</v>
      </c>
      <c r="J36">
        <v>-1.32018131453479</v>
      </c>
      <c r="K36" s="24" t="s">
        <v>327</v>
      </c>
      <c r="L36" s="24" t="s">
        <v>328</v>
      </c>
      <c r="M36">
        <v>0</v>
      </c>
      <c r="N36">
        <v>0</v>
      </c>
      <c r="O36">
        <v>0.221486146011769</v>
      </c>
      <c r="P36">
        <v>0</v>
      </c>
      <c r="Q36" s="24" t="s">
        <v>329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-2.3828343943346202E-2</v>
      </c>
      <c r="Z36">
        <v>-6.2883959347030505E-2</v>
      </c>
      <c r="AA36">
        <v>-6.2716484687620297E-2</v>
      </c>
      <c r="AB36">
        <v>-1.4608103527178E-2</v>
      </c>
      <c r="AC36">
        <v>9.2434208471277694E-3</v>
      </c>
      <c r="AD36">
        <v>3.5214993066399997E-2</v>
      </c>
      <c r="AE36">
        <v>-0.17249183174947499</v>
      </c>
      <c r="AF36">
        <v>-3.7728453480520701</v>
      </c>
      <c r="AG36">
        <v>3.90284534805207</v>
      </c>
      <c r="AH36">
        <f t="shared" si="0"/>
        <v>0.12999999999999989</v>
      </c>
      <c r="AI36">
        <v>3.2500000000000001E-2</v>
      </c>
      <c r="AJ36">
        <f t="shared" si="1"/>
        <v>0.13</v>
      </c>
      <c r="AK36">
        <f t="shared" si="2"/>
        <v>2.8092331579878282E-2</v>
      </c>
    </row>
    <row r="37" spans="1:37">
      <c r="A37" s="1">
        <v>42369</v>
      </c>
      <c r="B37">
        <v>-0.26988225809113497</v>
      </c>
      <c r="C37">
        <v>-2.20369554436615E-2</v>
      </c>
      <c r="D37">
        <v>-1.7475622936784101</v>
      </c>
      <c r="E37">
        <v>6.4730959448861605E-2</v>
      </c>
      <c r="F37">
        <v>-0.65275931498593598</v>
      </c>
      <c r="G37">
        <v>-0.172046085873199</v>
      </c>
      <c r="H37">
        <v>-0.66246148865377896</v>
      </c>
      <c r="I37" s="24" t="s">
        <v>330</v>
      </c>
      <c r="J37">
        <v>-1.32185419512583</v>
      </c>
      <c r="K37" s="24" t="s">
        <v>331</v>
      </c>
      <c r="L37" s="24" t="s">
        <v>332</v>
      </c>
      <c r="M37">
        <v>0</v>
      </c>
      <c r="N37">
        <v>0</v>
      </c>
      <c r="O37" s="24" t="s">
        <v>333</v>
      </c>
      <c r="P37">
        <v>0</v>
      </c>
      <c r="Q37" s="24" t="s">
        <v>334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-7.7555960410767094E-2</v>
      </c>
      <c r="Z37">
        <v>-2.9577166180606101E-2</v>
      </c>
      <c r="AA37">
        <v>-5.4797164903964003E-2</v>
      </c>
      <c r="AB37">
        <v>-3.0247080842483801E-2</v>
      </c>
      <c r="AC37">
        <v>4.03626919460848E-2</v>
      </c>
      <c r="AD37">
        <v>9.6711215043746995E-2</v>
      </c>
      <c r="AE37">
        <v>-0.17082482901844701</v>
      </c>
      <c r="AF37">
        <v>-3.7428453480520698</v>
      </c>
      <c r="AG37">
        <v>3.90284534805207</v>
      </c>
      <c r="AH37">
        <f t="shared" si="0"/>
        <v>0.16000000000000014</v>
      </c>
      <c r="AI37">
        <v>0.04</v>
      </c>
      <c r="AJ37">
        <f t="shared" si="1"/>
        <v>0.16</v>
      </c>
      <c r="AK37">
        <f t="shared" si="2"/>
        <v>0.21510346534798921</v>
      </c>
    </row>
    <row r="38" spans="1:37">
      <c r="A38" s="1">
        <v>42460</v>
      </c>
      <c r="B38">
        <v>-0.24677793448831301</v>
      </c>
      <c r="C38">
        <v>-2.0798211790799201E-3</v>
      </c>
      <c r="D38">
        <v>-1.9067280471528001</v>
      </c>
      <c r="E38" s="24" t="s">
        <v>335</v>
      </c>
      <c r="F38">
        <v>-0.67401879307673496</v>
      </c>
      <c r="G38">
        <v>-0.115458356517618</v>
      </c>
      <c r="H38">
        <v>-0.71240191013016796</v>
      </c>
      <c r="I38" s="24" t="s">
        <v>336</v>
      </c>
      <c r="J38">
        <v>-1.3043760058977201</v>
      </c>
      <c r="K38">
        <v>6.2267722254228802E-2</v>
      </c>
      <c r="L38" s="24" t="s">
        <v>337</v>
      </c>
      <c r="M38">
        <v>0</v>
      </c>
      <c r="N38">
        <v>0</v>
      </c>
      <c r="O38">
        <v>0.31808417679953499</v>
      </c>
      <c r="P38">
        <v>0</v>
      </c>
      <c r="Q38" s="24" t="s">
        <v>338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-4.3145471252056299E-3</v>
      </c>
      <c r="Z38">
        <v>-1.64635809891404E-2</v>
      </c>
      <c r="AA38">
        <v>4.33486955053136E-3</v>
      </c>
      <c r="AB38">
        <v>-2.9892431672453999E-4</v>
      </c>
      <c r="AC38" s="24" t="s">
        <v>339</v>
      </c>
      <c r="AD38" s="24" t="s">
        <v>340</v>
      </c>
      <c r="AE38">
        <v>-0.16917234027779099</v>
      </c>
      <c r="AF38">
        <v>-3.5428453480520701</v>
      </c>
      <c r="AG38">
        <v>3.90284534805207</v>
      </c>
      <c r="AH38">
        <f t="shared" si="0"/>
        <v>0.35999999999999988</v>
      </c>
      <c r="AI38">
        <v>0.09</v>
      </c>
      <c r="AJ38">
        <f t="shared" si="1"/>
        <v>0.36</v>
      </c>
      <c r="AK38">
        <f t="shared" si="2"/>
        <v>-3.6097161732245864E-3</v>
      </c>
    </row>
    <row r="39" spans="1:37">
      <c r="A39" s="1">
        <v>42551</v>
      </c>
      <c r="B39">
        <v>-0.33799529853760801</v>
      </c>
      <c r="C39">
        <v>-1.69534362555297E-2</v>
      </c>
      <c r="D39">
        <v>-1.8728764516988301</v>
      </c>
      <c r="E39" s="24" t="s">
        <v>341</v>
      </c>
      <c r="F39">
        <v>-0.65492173953570099</v>
      </c>
      <c r="G39">
        <v>-6.8963592711813002E-2</v>
      </c>
      <c r="H39">
        <v>-0.55859876525485397</v>
      </c>
      <c r="I39" s="24" t="s">
        <v>342</v>
      </c>
      <c r="J39">
        <v>-1.3234208163159999</v>
      </c>
      <c r="K39" s="24" t="s">
        <v>343</v>
      </c>
      <c r="L39" s="24" t="s">
        <v>344</v>
      </c>
      <c r="M39">
        <v>0</v>
      </c>
      <c r="N39">
        <v>0</v>
      </c>
      <c r="O39" s="24" t="s">
        <v>345</v>
      </c>
      <c r="P39">
        <v>0</v>
      </c>
      <c r="Q39">
        <v>0.14379541380876401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-9.63906318851636E-2</v>
      </c>
      <c r="Z39">
        <v>-3.0419529668264299E-2</v>
      </c>
      <c r="AA39">
        <v>-4.3584767771553498E-2</v>
      </c>
      <c r="AB39">
        <v>-1.2886704685881101E-2</v>
      </c>
      <c r="AC39">
        <v>6.1575715730541802E-3</v>
      </c>
      <c r="AD39">
        <v>7.7249508237071704E-2</v>
      </c>
      <c r="AE39">
        <v>-0.167534291680312</v>
      </c>
      <c r="AF39">
        <v>-3.5328453480520698</v>
      </c>
      <c r="AG39">
        <v>3.90284534805207</v>
      </c>
      <c r="AH39">
        <f t="shared" si="0"/>
        <v>0.37000000000000011</v>
      </c>
      <c r="AI39">
        <v>9.2499999999999999E-2</v>
      </c>
      <c r="AJ39">
        <f t="shared" si="1"/>
        <v>0.37</v>
      </c>
      <c r="AK39">
        <f t="shared" si="2"/>
        <v>0.46987455420073659</v>
      </c>
    </row>
    <row r="40" spans="1:37">
      <c r="A40" s="1">
        <v>42643</v>
      </c>
      <c r="B40">
        <v>-0.32622695518514899</v>
      </c>
      <c r="C40">
        <v>-1.4490213798026E-3</v>
      </c>
      <c r="D40">
        <v>-1.82464965620426</v>
      </c>
      <c r="E40" s="24" t="s">
        <v>346</v>
      </c>
      <c r="F40">
        <v>-0.61081472392319103</v>
      </c>
      <c r="G40">
        <v>-3.87484236286402E-2</v>
      </c>
      <c r="H40">
        <v>-0.70295168906752103</v>
      </c>
      <c r="I40" s="24" t="s">
        <v>347</v>
      </c>
      <c r="J40">
        <v>-1.3458314079323199</v>
      </c>
      <c r="K40" s="24" t="s">
        <v>348</v>
      </c>
      <c r="L40" s="24" t="s">
        <v>349</v>
      </c>
      <c r="M40">
        <v>0</v>
      </c>
      <c r="N40">
        <v>0</v>
      </c>
      <c r="O40" s="24" t="s">
        <v>350</v>
      </c>
      <c r="P40">
        <v>0</v>
      </c>
      <c r="Q40" s="24" t="s">
        <v>351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-4.7316740875442402E-2</v>
      </c>
      <c r="Z40">
        <v>-7.4139807455504095E-2</v>
      </c>
      <c r="AA40">
        <v>-4.4780550531070301E-2</v>
      </c>
      <c r="AB40">
        <v>-3.7675983399161901E-2</v>
      </c>
      <c r="AC40">
        <v>3.6732329807429198E-3</v>
      </c>
      <c r="AD40">
        <v>6.3960518122236507E-2</v>
      </c>
      <c r="AE40">
        <v>-0.165910607942056</v>
      </c>
      <c r="AF40">
        <v>-3.5128453480520698</v>
      </c>
      <c r="AG40">
        <v>3.90284534805207</v>
      </c>
      <c r="AH40">
        <f t="shared" si="0"/>
        <v>0.39000000000000012</v>
      </c>
      <c r="AI40">
        <v>9.7500000000000003E-2</v>
      </c>
      <c r="AJ40">
        <f t="shared" si="1"/>
        <v>0.39</v>
      </c>
      <c r="AK40">
        <f t="shared" si="2"/>
        <v>0.52627933115819925</v>
      </c>
    </row>
    <row r="41" spans="1:37">
      <c r="A41" s="1">
        <v>42735</v>
      </c>
      <c r="B41">
        <v>-0.31669743520466398</v>
      </c>
      <c r="C41">
        <v>-5.1860205693079003E-2</v>
      </c>
      <c r="D41">
        <v>-1.6806939204781599</v>
      </c>
      <c r="E41" s="24" t="s">
        <v>352</v>
      </c>
      <c r="F41">
        <v>-0.54069014151565398</v>
      </c>
      <c r="G41">
        <v>-1.71788573220161E-2</v>
      </c>
      <c r="H41">
        <v>-0.78961362851259798</v>
      </c>
      <c r="I41" s="24" t="s">
        <v>353</v>
      </c>
      <c r="J41">
        <v>-1.3144107990685101</v>
      </c>
      <c r="K41" s="24" t="s">
        <v>354</v>
      </c>
      <c r="L41" s="24" t="s">
        <v>355</v>
      </c>
      <c r="M41">
        <v>0</v>
      </c>
      <c r="N41">
        <v>0</v>
      </c>
      <c r="O41" s="24" t="s">
        <v>356</v>
      </c>
      <c r="P41">
        <v>0</v>
      </c>
      <c r="Q41" s="24" t="s">
        <v>357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-7.4217158411989601E-2</v>
      </c>
      <c r="Z41">
        <v>-6.0893122797240198E-2</v>
      </c>
      <c r="AA41">
        <v>-0.101393216031964</v>
      </c>
      <c r="AB41">
        <v>-5.3874863665018799E-2</v>
      </c>
      <c r="AC41">
        <v>-2.5879479609425101E-2</v>
      </c>
      <c r="AD41">
        <v>4.5664815137879802E-2</v>
      </c>
      <c r="AE41">
        <v>-0.16430121241958101</v>
      </c>
      <c r="AF41">
        <v>-3.4528453480520702</v>
      </c>
      <c r="AG41">
        <v>3.90284534805207</v>
      </c>
      <c r="AH41">
        <f t="shared" si="0"/>
        <v>0.44999999999999973</v>
      </c>
      <c r="AI41">
        <v>0.1125</v>
      </c>
      <c r="AJ41">
        <f t="shared" si="1"/>
        <v>0.45</v>
      </c>
      <c r="AK41">
        <f t="shared" si="2"/>
        <v>0.72059302537775793</v>
      </c>
    </row>
    <row r="42" spans="1:37">
      <c r="A42" s="1">
        <v>42825</v>
      </c>
      <c r="B42">
        <v>-0.34597994333360599</v>
      </c>
      <c r="C42">
        <v>-1.53681739346609E-2</v>
      </c>
      <c r="D42">
        <v>-1.5292826060129601</v>
      </c>
      <c r="E42" s="24" t="s">
        <v>358</v>
      </c>
      <c r="F42">
        <v>-0.48955666384361102</v>
      </c>
      <c r="G42">
        <v>1.1647254735782299E-3</v>
      </c>
      <c r="H42">
        <v>-0.81667890672052901</v>
      </c>
      <c r="I42" s="24" t="s">
        <v>359</v>
      </c>
      <c r="J42">
        <v>-1.27613281291836</v>
      </c>
      <c r="K42" s="24" t="s">
        <v>360</v>
      </c>
      <c r="L42" s="24" t="s">
        <v>361</v>
      </c>
      <c r="M42">
        <v>0</v>
      </c>
      <c r="N42">
        <v>0</v>
      </c>
      <c r="O42" s="24" t="s">
        <v>362</v>
      </c>
      <c r="P42">
        <v>0</v>
      </c>
      <c r="Q42" s="24" t="s">
        <v>363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-2.6537337131384401E-2</v>
      </c>
      <c r="Z42">
        <v>-6.61320819653307E-2</v>
      </c>
      <c r="AA42">
        <v>-7.3510405226908299E-2</v>
      </c>
      <c r="AB42">
        <v>-7.9771490227026703E-2</v>
      </c>
      <c r="AC42">
        <v>-3.4896675937713298E-2</v>
      </c>
      <c r="AD42" s="24" t="s">
        <v>364</v>
      </c>
      <c r="AE42">
        <v>-0.16270602718468499</v>
      </c>
      <c r="AF42">
        <v>-3.2028453480520702</v>
      </c>
      <c r="AG42">
        <v>3.90284534805207</v>
      </c>
      <c r="AH42">
        <f t="shared" si="0"/>
        <v>0.69999999999999973</v>
      </c>
      <c r="AI42">
        <v>0.17499999999999999</v>
      </c>
      <c r="AJ42">
        <f t="shared" si="1"/>
        <v>0.7</v>
      </c>
      <c r="AK42">
        <f t="shared" si="2"/>
        <v>0.98084799048836335</v>
      </c>
    </row>
    <row r="43" spans="1:37">
      <c r="A43" s="1">
        <v>42916</v>
      </c>
      <c r="B43">
        <v>-0.293316862562991</v>
      </c>
      <c r="C43">
        <v>-1.23646958417529E-2</v>
      </c>
      <c r="D43">
        <v>-1.4295778058517501</v>
      </c>
      <c r="E43" s="24" t="s">
        <v>365</v>
      </c>
      <c r="F43">
        <v>-0.47394813663455398</v>
      </c>
      <c r="G43">
        <v>8.1705943685125692E-3</v>
      </c>
      <c r="H43">
        <v>-0.69455729028968405</v>
      </c>
      <c r="I43" s="24" t="s">
        <v>366</v>
      </c>
      <c r="J43">
        <v>-1.2589053615466499</v>
      </c>
      <c r="K43" s="24" t="s">
        <v>367</v>
      </c>
      <c r="L43" s="24" t="s">
        <v>368</v>
      </c>
      <c r="M43">
        <v>0</v>
      </c>
      <c r="N43">
        <v>0</v>
      </c>
      <c r="O43" s="24" t="s">
        <v>369</v>
      </c>
      <c r="P43">
        <v>0</v>
      </c>
      <c r="Q43" s="24" t="s">
        <v>370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-2.9138663762374398E-2</v>
      </c>
      <c r="Z43">
        <v>-1.8927787079783601E-2</v>
      </c>
      <c r="AA43">
        <v>-5.5204037449938001E-2</v>
      </c>
      <c r="AB43">
        <v>-4.6370823339011297E-2</v>
      </c>
      <c r="AC43">
        <v>-5.4733325185775103E-2</v>
      </c>
      <c r="AD43" s="24" t="s">
        <v>371</v>
      </c>
      <c r="AE43">
        <v>-0.16112497309667601</v>
      </c>
      <c r="AF43">
        <v>-2.9528453480520702</v>
      </c>
      <c r="AG43">
        <v>3.90284534805207</v>
      </c>
      <c r="AH43">
        <f t="shared" si="0"/>
        <v>0.94999999999999973</v>
      </c>
      <c r="AI43">
        <v>0.23749999999999999</v>
      </c>
      <c r="AJ43">
        <f t="shared" si="1"/>
        <v>0.95</v>
      </c>
      <c r="AK43">
        <f t="shared" si="2"/>
        <v>1.1543746368168823</v>
      </c>
    </row>
    <row r="44" spans="1:37">
      <c r="A44" s="1">
        <v>43008</v>
      </c>
      <c r="B44">
        <v>-0.28523190929173398</v>
      </c>
      <c r="C44">
        <v>-2.2796782908421399E-2</v>
      </c>
      <c r="D44">
        <v>-1.3143434736842601</v>
      </c>
      <c r="E44" s="24" t="s">
        <v>372</v>
      </c>
      <c r="F44">
        <v>-0.475189602228552</v>
      </c>
      <c r="G44" s="24" t="s">
        <v>373</v>
      </c>
      <c r="H44">
        <v>-0.79206901399483898</v>
      </c>
      <c r="I44" s="24" t="s">
        <v>374</v>
      </c>
      <c r="J44">
        <v>-1.1836734190217</v>
      </c>
      <c r="K44" s="24" t="s">
        <v>375</v>
      </c>
      <c r="L44" s="24" t="s">
        <v>376</v>
      </c>
      <c r="M44">
        <v>0</v>
      </c>
      <c r="N44">
        <v>0</v>
      </c>
      <c r="O44" s="24" t="s">
        <v>377</v>
      </c>
      <c r="P44">
        <v>0</v>
      </c>
      <c r="Q44" s="24" t="s">
        <v>378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-3.6448596554006597E-2</v>
      </c>
      <c r="Z44">
        <v>-4.3671622288348399E-3</v>
      </c>
      <c r="AA44">
        <v>-1.1032604144497001E-2</v>
      </c>
      <c r="AB44">
        <v>-3.1637763645956399E-2</v>
      </c>
      <c r="AC44">
        <v>-2.0124412072767401E-2</v>
      </c>
      <c r="AD44">
        <v>-5.1722178223627098E-3</v>
      </c>
      <c r="AE44">
        <v>-0.15955796987225801</v>
      </c>
      <c r="AF44">
        <v>-2.75284534805207</v>
      </c>
      <c r="AG44">
        <v>3.90284534805207</v>
      </c>
      <c r="AH44">
        <f t="shared" si="0"/>
        <v>1.1499999999999999</v>
      </c>
      <c r="AI44">
        <v>0.28749999999999998</v>
      </c>
      <c r="AJ44">
        <f t="shared" si="1"/>
        <v>1.1499999999999999</v>
      </c>
      <c r="AK44">
        <f t="shared" si="2"/>
        <v>1.2587827564684249</v>
      </c>
    </row>
    <row r="45" spans="1:37">
      <c r="A45" s="1">
        <v>43100</v>
      </c>
      <c r="B45">
        <v>-0.32423909268395701</v>
      </c>
      <c r="C45">
        <v>5.8332040616780802E-2</v>
      </c>
      <c r="D45">
        <v>-1.18236719949502</v>
      </c>
      <c r="E45" s="24" t="s">
        <v>379</v>
      </c>
      <c r="F45">
        <v>-0.49398924621225099</v>
      </c>
      <c r="G45" s="24" t="s">
        <v>380</v>
      </c>
      <c r="H45">
        <v>-1.0356492970045099</v>
      </c>
      <c r="I45" s="24" t="s">
        <v>381</v>
      </c>
      <c r="J45">
        <v>-1.09433251034231</v>
      </c>
      <c r="K45">
        <v>5.6732921037445302E-2</v>
      </c>
      <c r="L45" s="24" t="s">
        <v>382</v>
      </c>
      <c r="M45">
        <v>0</v>
      </c>
      <c r="N45">
        <v>0</v>
      </c>
      <c r="O45" s="24" t="s">
        <v>383</v>
      </c>
      <c r="P45">
        <v>0</v>
      </c>
      <c r="Q45" s="24" t="s">
        <v>384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-1.08837996549314E-2</v>
      </c>
      <c r="Z45">
        <v>-1.77067212116425E-2</v>
      </c>
      <c r="AA45">
        <v>-2.1026363081296899E-2</v>
      </c>
      <c r="AB45">
        <v>-1.6982469220764899E-2</v>
      </c>
      <c r="AC45">
        <v>-2.69515859440418E-2</v>
      </c>
      <c r="AD45">
        <v>2.6886555600177798E-3</v>
      </c>
      <c r="AE45">
        <v>-0.15800493615309399</v>
      </c>
      <c r="AF45">
        <v>-2.7028453480520702</v>
      </c>
      <c r="AG45">
        <v>3.90284534805207</v>
      </c>
      <c r="AH45">
        <f t="shared" si="0"/>
        <v>1.1999999999999997</v>
      </c>
      <c r="AI45">
        <v>0.3</v>
      </c>
      <c r="AJ45">
        <f t="shared" si="1"/>
        <v>1.2</v>
      </c>
      <c r="AK45">
        <f t="shared" si="2"/>
        <v>1.2341293625152143</v>
      </c>
    </row>
    <row r="46" spans="1:37">
      <c r="A46" s="1">
        <v>43190</v>
      </c>
      <c r="B46">
        <v>-0.31971092145136099</v>
      </c>
      <c r="C46" s="24" t="s">
        <v>385</v>
      </c>
      <c r="D46">
        <v>-1.0461310280320399</v>
      </c>
      <c r="E46" s="24" t="s">
        <v>386</v>
      </c>
      <c r="F46">
        <v>-0.50396849602730898</v>
      </c>
      <c r="G46" s="24" t="s">
        <v>387</v>
      </c>
      <c r="H46">
        <v>-0.94033352251163504</v>
      </c>
      <c r="I46" s="24" t="s">
        <v>388</v>
      </c>
      <c r="J46">
        <v>-1.0720867484346099</v>
      </c>
      <c r="K46">
        <v>-2.5485854752740601E-2</v>
      </c>
      <c r="L46" s="24" t="s">
        <v>389</v>
      </c>
      <c r="M46">
        <v>0</v>
      </c>
      <c r="N46">
        <v>0</v>
      </c>
      <c r="O46" s="24" t="s">
        <v>390</v>
      </c>
      <c r="P46">
        <v>0</v>
      </c>
      <c r="Q46" s="24" t="s">
        <v>391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-6.3036591623879396E-2</v>
      </c>
      <c r="Z46">
        <v>-3.76025446637177E-2</v>
      </c>
      <c r="AA46">
        <v>-6.1013784231429502E-2</v>
      </c>
      <c r="AB46">
        <v>-5.1359747572682302E-2</v>
      </c>
      <c r="AC46">
        <v>-4.1582856036692498E-2</v>
      </c>
      <c r="AD46">
        <v>-2.4558137233729301E-2</v>
      </c>
      <c r="AE46">
        <v>-0.156465789571129</v>
      </c>
      <c r="AF46">
        <v>-2.4528453480520702</v>
      </c>
      <c r="AG46">
        <v>3.90284534805207</v>
      </c>
      <c r="AH46">
        <f t="shared" si="0"/>
        <v>1.4499999999999997</v>
      </c>
      <c r="AI46">
        <v>0.36249999999999999</v>
      </c>
      <c r="AJ46">
        <f t="shared" si="1"/>
        <v>1.45</v>
      </c>
      <c r="AK46">
        <f t="shared" si="2"/>
        <v>1.7546395161148713</v>
      </c>
    </row>
    <row r="47" spans="1:37">
      <c r="A47" s="1">
        <v>43281</v>
      </c>
      <c r="B47">
        <v>-0.27450007867923198</v>
      </c>
      <c r="C47">
        <v>8.29997184158561E-2</v>
      </c>
      <c r="D47">
        <v>-1.02201632390886</v>
      </c>
      <c r="E47" s="24" t="s">
        <v>392</v>
      </c>
      <c r="F47">
        <v>-0.52563247288582504</v>
      </c>
      <c r="G47" s="24" t="s">
        <v>393</v>
      </c>
      <c r="H47">
        <v>-0.859715602619469</v>
      </c>
      <c r="I47" s="24" t="s">
        <v>394</v>
      </c>
      <c r="J47">
        <v>-1.0910607691798899</v>
      </c>
      <c r="K47">
        <v>3.24197455858143E-2</v>
      </c>
      <c r="L47" s="24" t="s">
        <v>395</v>
      </c>
      <c r="M47">
        <v>0</v>
      </c>
      <c r="N47">
        <v>0</v>
      </c>
      <c r="O47" s="24" t="s">
        <v>396</v>
      </c>
      <c r="P47">
        <v>0</v>
      </c>
      <c r="Q47" s="24" t="s">
        <v>397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-5.1730126430885801E-2</v>
      </c>
      <c r="Z47">
        <v>-4.7450294808260497E-2</v>
      </c>
      <c r="AA47">
        <v>-5.2709031321151401E-2</v>
      </c>
      <c r="AB47">
        <v>-5.4580834812926103E-2</v>
      </c>
      <c r="AC47">
        <v>-3.4520235881772998E-2</v>
      </c>
      <c r="AD47">
        <v>5.9672950173166803E-3</v>
      </c>
      <c r="AE47">
        <v>-0.15494044681171701</v>
      </c>
      <c r="AF47">
        <v>-2.1628453480520702</v>
      </c>
      <c r="AG47">
        <v>3.90284534805207</v>
      </c>
      <c r="AH47">
        <f t="shared" si="0"/>
        <v>1.7399999999999998</v>
      </c>
      <c r="AI47">
        <v>0.435</v>
      </c>
      <c r="AJ47">
        <f t="shared" si="1"/>
        <v>1.74</v>
      </c>
      <c r="AK47">
        <f t="shared" si="2"/>
        <v>1.9426034826518659</v>
      </c>
    </row>
    <row r="48" spans="1:37">
      <c r="A48" s="1">
        <v>43373</v>
      </c>
      <c r="B48">
        <v>-0.21351260941344299</v>
      </c>
      <c r="C48">
        <v>7.7395740980398503E-2</v>
      </c>
      <c r="D48">
        <v>-0.98813720698093999</v>
      </c>
      <c r="E48" s="24" t="s">
        <v>398</v>
      </c>
      <c r="F48">
        <v>-0.55042090598107296</v>
      </c>
      <c r="G48">
        <v>5.5370417533500603E-2</v>
      </c>
      <c r="H48">
        <v>-0.91624446699774298</v>
      </c>
      <c r="I48" s="24" t="s">
        <v>399</v>
      </c>
      <c r="J48">
        <v>-1.0725806337702499</v>
      </c>
      <c r="K48" s="24" t="s">
        <v>400</v>
      </c>
      <c r="L48" s="24" t="s">
        <v>401</v>
      </c>
      <c r="M48">
        <v>0</v>
      </c>
      <c r="N48">
        <v>0</v>
      </c>
      <c r="O48" s="24" t="s">
        <v>402</v>
      </c>
      <c r="P48">
        <v>0</v>
      </c>
      <c r="Q48" s="24" t="s">
        <v>403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-4.6637584070930903E-2</v>
      </c>
      <c r="Z48">
        <v>-4.17812580189936E-2</v>
      </c>
      <c r="AA48">
        <v>-5.7232939864399902E-2</v>
      </c>
      <c r="AB48">
        <v>-3.14030737537042E-2</v>
      </c>
      <c r="AC48">
        <v>-6.46270939564617E-3</v>
      </c>
      <c r="AD48" s="24" t="s">
        <v>404</v>
      </c>
      <c r="AE48">
        <v>-0.153428823674642</v>
      </c>
      <c r="AF48">
        <v>-1.97284534805207</v>
      </c>
      <c r="AG48">
        <v>3.90284534805207</v>
      </c>
      <c r="AH48">
        <f t="shared" si="0"/>
        <v>1.93</v>
      </c>
      <c r="AI48">
        <v>0.48249999999999998</v>
      </c>
      <c r="AJ48">
        <f t="shared" si="1"/>
        <v>1.93</v>
      </c>
      <c r="AK48">
        <f t="shared" si="2"/>
        <v>2.1135175651036748</v>
      </c>
    </row>
    <row r="49" spans="1:37">
      <c r="A49" s="1">
        <v>43465</v>
      </c>
      <c r="B49">
        <v>-0.199425062368628</v>
      </c>
      <c r="C49">
        <v>9.6554959123307194E-2</v>
      </c>
      <c r="D49">
        <v>-1.01193483429455</v>
      </c>
      <c r="E49" s="24" t="s">
        <v>405</v>
      </c>
      <c r="F49">
        <v>-0.60525297819587998</v>
      </c>
      <c r="G49">
        <v>6.5800203477303004E-2</v>
      </c>
      <c r="H49">
        <v>-0.70112713653111103</v>
      </c>
      <c r="I49" s="24" t="s">
        <v>406</v>
      </c>
      <c r="J49">
        <v>-1.10112883543415</v>
      </c>
      <c r="K49" s="24" t="s">
        <v>407</v>
      </c>
      <c r="L49" s="24" t="s">
        <v>408</v>
      </c>
      <c r="M49">
        <v>0</v>
      </c>
      <c r="N49">
        <v>0</v>
      </c>
      <c r="O49">
        <v>0.27549715235865102</v>
      </c>
      <c r="P49">
        <v>0</v>
      </c>
      <c r="Q49" s="24" t="s">
        <v>409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-2.8314414328985401E-2</v>
      </c>
      <c r="Z49">
        <v>-4.1705631371111301E-2</v>
      </c>
      <c r="AA49">
        <v>-3.2512876819328698E-2</v>
      </c>
      <c r="AB49">
        <v>-2.5790872869611899E-3</v>
      </c>
      <c r="AC49" s="24" t="s">
        <v>410</v>
      </c>
      <c r="AD49" s="24" t="s">
        <v>411</v>
      </c>
      <c r="AE49">
        <v>-0.15193083513307501</v>
      </c>
      <c r="AF49">
        <v>-1.68284534805207</v>
      </c>
      <c r="AG49">
        <v>3.90284534805207</v>
      </c>
      <c r="AH49">
        <f t="shared" si="0"/>
        <v>2.2199999999999998</v>
      </c>
      <c r="AI49">
        <v>0.55500000000000005</v>
      </c>
      <c r="AJ49">
        <f t="shared" si="1"/>
        <v>2.2200000000000002</v>
      </c>
      <c r="AK49">
        <f t="shared" si="2"/>
        <v>2.049614857447736</v>
      </c>
    </row>
    <row r="50" spans="1:37">
      <c r="A50" s="1">
        <v>43555</v>
      </c>
      <c r="B50">
        <v>-0.11961292319051001</v>
      </c>
      <c r="C50" s="24" t="s">
        <v>412</v>
      </c>
      <c r="D50">
        <v>-1.0590452621256099</v>
      </c>
      <c r="E50" s="24" t="s">
        <v>413</v>
      </c>
      <c r="F50">
        <v>-0.69293540078615601</v>
      </c>
      <c r="G50">
        <v>7.5161857486214498E-2</v>
      </c>
      <c r="H50">
        <v>-0.88015992365953</v>
      </c>
      <c r="I50" s="24" t="s">
        <v>414</v>
      </c>
      <c r="J50">
        <v>-0.92043234798607099</v>
      </c>
      <c r="K50" s="24" t="s">
        <v>415</v>
      </c>
      <c r="L50" s="24" t="s">
        <v>416</v>
      </c>
      <c r="M50">
        <v>0</v>
      </c>
      <c r="N50">
        <v>0</v>
      </c>
      <c r="O50" s="24" t="s">
        <v>417</v>
      </c>
      <c r="P50">
        <v>0</v>
      </c>
      <c r="Q50" s="24" t="s">
        <v>418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-2.7142325854338199E-2</v>
      </c>
      <c r="Z50">
        <v>9.7638910014362004E-3</v>
      </c>
      <c r="AA50" s="24" t="s">
        <v>419</v>
      </c>
      <c r="AB50" s="24" t="s">
        <v>420</v>
      </c>
      <c r="AC50">
        <v>7.0888219319698201E-2</v>
      </c>
      <c r="AD50">
        <v>9.5181789793631996E-2</v>
      </c>
      <c r="AE50">
        <v>-0.15044639539053301</v>
      </c>
      <c r="AF50">
        <v>-1.50284534805207</v>
      </c>
      <c r="AG50">
        <v>3.90284534805207</v>
      </c>
      <c r="AH50">
        <f t="shared" si="0"/>
        <v>2.4</v>
      </c>
      <c r="AI50">
        <v>0.6</v>
      </c>
      <c r="AJ50">
        <f t="shared" si="1"/>
        <v>2.4</v>
      </c>
      <c r="AK50">
        <f t="shared" si="2"/>
        <v>2.2513084257395719</v>
      </c>
    </row>
    <row r="51" spans="1:37">
      <c r="A51" s="1">
        <v>43646</v>
      </c>
      <c r="B51">
        <v>-0.28514146230319498</v>
      </c>
      <c r="C51" s="24" t="s">
        <v>421</v>
      </c>
      <c r="D51">
        <v>-1.0961369550756599</v>
      </c>
      <c r="E51" s="24" t="s">
        <v>422</v>
      </c>
      <c r="F51">
        <v>-0.74430887387399203</v>
      </c>
      <c r="G51">
        <v>8.7416375512286398E-2</v>
      </c>
      <c r="H51">
        <v>-1.0843869145846201</v>
      </c>
      <c r="I51" s="24" t="s">
        <v>423</v>
      </c>
      <c r="J51">
        <v>-0.94553566132046696</v>
      </c>
      <c r="K51">
        <v>0.187556038099357</v>
      </c>
      <c r="L51" s="24" t="s">
        <v>424</v>
      </c>
      <c r="M51">
        <v>0</v>
      </c>
      <c r="N51">
        <v>0</v>
      </c>
      <c r="O51" s="24" t="s">
        <v>425</v>
      </c>
      <c r="P51">
        <v>0</v>
      </c>
      <c r="Q51" s="24" t="s">
        <v>426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1.6918512686320001E-2</v>
      </c>
      <c r="Z51" s="24" t="s">
        <v>427</v>
      </c>
      <c r="AA51">
        <v>6.9435491080715894E-2</v>
      </c>
      <c r="AB51">
        <v>8.76677422993654E-2</v>
      </c>
      <c r="AC51" s="24" t="s">
        <v>428</v>
      </c>
      <c r="AD51" s="24" t="s">
        <v>429</v>
      </c>
      <c r="AE51">
        <v>-0.14897541793590899</v>
      </c>
      <c r="AF51">
        <v>-1.50284534805207</v>
      </c>
      <c r="AG51">
        <v>3.90284534805207</v>
      </c>
      <c r="AH51">
        <f t="shared" si="0"/>
        <v>2.4</v>
      </c>
      <c r="AI51">
        <v>0.6</v>
      </c>
      <c r="AJ51">
        <f t="shared" si="1"/>
        <v>2.4</v>
      </c>
      <c r="AK51">
        <f t="shared" si="2"/>
        <v>2.0384222158342418</v>
      </c>
    </row>
    <row r="52" spans="1:37">
      <c r="A52" s="1">
        <v>43738</v>
      </c>
      <c r="B52">
        <v>-0.29679419364398801</v>
      </c>
      <c r="C52" s="24" t="s">
        <v>430</v>
      </c>
      <c r="D52">
        <v>-1.1146555614776901</v>
      </c>
      <c r="E52" s="24" t="s">
        <v>431</v>
      </c>
      <c r="F52">
        <v>-0.77416756833578004</v>
      </c>
      <c r="G52">
        <v>9.4046178132420596E-2</v>
      </c>
      <c r="H52">
        <v>-1.1247468169769801</v>
      </c>
      <c r="I52" s="24" t="s">
        <v>432</v>
      </c>
      <c r="J52">
        <v>-0.98766716749619698</v>
      </c>
      <c r="K52">
        <v>6.1891145416917398E-2</v>
      </c>
      <c r="L52" s="24" t="s">
        <v>433</v>
      </c>
      <c r="M52">
        <v>0</v>
      </c>
      <c r="N52">
        <v>0</v>
      </c>
      <c r="O52" s="24" t="s">
        <v>434</v>
      </c>
      <c r="P52">
        <v>0</v>
      </c>
      <c r="Q52" s="24" t="s">
        <v>435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-3.52017361831159E-3</v>
      </c>
      <c r="Z52">
        <v>1.4875100963164901E-2</v>
      </c>
      <c r="AA52">
        <v>4.46248633508841E-2</v>
      </c>
      <c r="AB52">
        <v>6.2731006590788604E-2</v>
      </c>
      <c r="AC52">
        <v>8.0068603680250802E-2</v>
      </c>
      <c r="AD52" s="24" t="s">
        <v>436</v>
      </c>
      <c r="AE52">
        <v>-0.147517815596615</v>
      </c>
      <c r="AF52">
        <v>-1.71284534805207</v>
      </c>
      <c r="AG52">
        <v>3.90284534805207</v>
      </c>
      <c r="AH52">
        <f t="shared" si="0"/>
        <v>2.19</v>
      </c>
      <c r="AI52">
        <v>0.54749999999999999</v>
      </c>
      <c r="AJ52">
        <f t="shared" si="1"/>
        <v>2.19</v>
      </c>
      <c r="AK52">
        <f t="shared" si="2"/>
        <v>1.9293294536163057</v>
      </c>
    </row>
    <row r="53" spans="1:37">
      <c r="A53" s="1">
        <v>43830</v>
      </c>
      <c r="B53">
        <v>-0.22945540437949</v>
      </c>
      <c r="C53" s="24" t="s">
        <v>437</v>
      </c>
      <c r="D53">
        <v>-1.0758470697473601</v>
      </c>
      <c r="E53" s="24" t="s">
        <v>438</v>
      </c>
      <c r="F53">
        <v>-0.80128908026043999</v>
      </c>
      <c r="G53">
        <v>7.7831992622322405E-2</v>
      </c>
      <c r="H53">
        <v>-1.06317623600407</v>
      </c>
      <c r="I53" s="24" t="s">
        <v>439</v>
      </c>
      <c r="J53">
        <v>-0.86946429409971404</v>
      </c>
      <c r="K53">
        <v>-5.5404420132050599E-3</v>
      </c>
      <c r="L53" s="24" t="s">
        <v>440</v>
      </c>
      <c r="M53">
        <v>0</v>
      </c>
      <c r="N53">
        <v>0</v>
      </c>
      <c r="O53" s="24" t="s">
        <v>441</v>
      </c>
      <c r="P53">
        <v>0</v>
      </c>
      <c r="Q53" s="24" t="s">
        <v>442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-0.138619617835533</v>
      </c>
      <c r="Z53">
        <v>-8.27189607773407E-2</v>
      </c>
      <c r="AA53">
        <v>-6.5753499784249395E-2</v>
      </c>
      <c r="AB53">
        <v>-4.2934290763856998E-2</v>
      </c>
      <c r="AC53">
        <v>-1.3666747379492699E-2</v>
      </c>
      <c r="AD53">
        <v>7.0664477251980102E-3</v>
      </c>
      <c r="AE53">
        <v>-0.14607350058989901</v>
      </c>
      <c r="AF53">
        <v>-2.25284534805207</v>
      </c>
      <c r="AG53">
        <v>3.90284534805207</v>
      </c>
      <c r="AH53">
        <f t="shared" si="0"/>
        <v>1.65</v>
      </c>
      <c r="AI53">
        <v>0.41249999999999998</v>
      </c>
      <c r="AJ53">
        <f t="shared" si="1"/>
        <v>1.65</v>
      </c>
      <c r="AK53">
        <f t="shared" si="2"/>
        <v>1.9921671108284797</v>
      </c>
    </row>
    <row r="54" spans="1:37">
      <c r="A54" s="1">
        <v>43921</v>
      </c>
      <c r="B54">
        <v>-0.26770705856784899</v>
      </c>
      <c r="C54" s="24" t="s">
        <v>443</v>
      </c>
      <c r="D54">
        <v>-1.2322877854394101</v>
      </c>
      <c r="E54">
        <v>-7.7060322749987906E-2</v>
      </c>
      <c r="F54">
        <v>-0.91611455709473699</v>
      </c>
      <c r="G54" s="24" t="s">
        <v>444</v>
      </c>
      <c r="H54">
        <v>-0.78083877246576605</v>
      </c>
      <c r="I54" s="24" t="s">
        <v>445</v>
      </c>
      <c r="J54">
        <v>-0.78700840259837102</v>
      </c>
      <c r="K54" s="24" t="s">
        <v>446</v>
      </c>
      <c r="L54" s="24" t="s">
        <v>447</v>
      </c>
      <c r="M54">
        <v>0</v>
      </c>
      <c r="N54">
        <v>0</v>
      </c>
      <c r="O54">
        <v>5.6564852285273998E-2</v>
      </c>
      <c r="P54">
        <v>0</v>
      </c>
      <c r="Q54" s="24" t="s">
        <v>448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-3.0641651649731699E-3</v>
      </c>
      <c r="Z54">
        <v>-4.0911246165072399E-2</v>
      </c>
      <c r="AA54">
        <v>-2.9710520356279101E-2</v>
      </c>
      <c r="AB54">
        <v>4.9288479372426499E-3</v>
      </c>
      <c r="AC54">
        <v>3.3568002050850698E-2</v>
      </c>
      <c r="AD54">
        <v>7.2053804921183406E-2</v>
      </c>
      <c r="AE54">
        <v>-0.144642384572399</v>
      </c>
      <c r="AF54">
        <v>-2.65284534805207</v>
      </c>
      <c r="AG54">
        <v>3.90284534805207</v>
      </c>
      <c r="AH54">
        <f t="shared" si="0"/>
        <v>1.25</v>
      </c>
      <c r="AI54">
        <v>0.3125</v>
      </c>
      <c r="AJ54">
        <f t="shared" si="1"/>
        <v>1.25</v>
      </c>
      <c r="AK54">
        <f t="shared" si="2"/>
        <v>1.1565704244917738</v>
      </c>
    </row>
    <row r="55" spans="1:37">
      <c r="A55" s="1">
        <v>44012</v>
      </c>
      <c r="B55">
        <v>-0.30795599266788998</v>
      </c>
      <c r="C55">
        <v>-0.196780915027224</v>
      </c>
      <c r="D55">
        <v>-1.3661007530845499</v>
      </c>
      <c r="E55">
        <v>-0.69090192489248203</v>
      </c>
      <c r="F55">
        <v>-1.01747987533365</v>
      </c>
      <c r="G55">
        <v>-4.4973782702206798E-3</v>
      </c>
      <c r="H55">
        <v>-0.48920041071964898</v>
      </c>
      <c r="I55">
        <v>-0.143317329737363</v>
      </c>
      <c r="J55">
        <v>-0.65710936195686398</v>
      </c>
      <c r="K55" s="24" t="s">
        <v>449</v>
      </c>
      <c r="L55" s="24" t="s">
        <v>450</v>
      </c>
      <c r="M55">
        <v>0</v>
      </c>
      <c r="N55">
        <v>0</v>
      </c>
      <c r="O55" s="24" t="s">
        <v>451</v>
      </c>
      <c r="P55">
        <v>0</v>
      </c>
      <c r="Q55" s="24" t="s">
        <v>452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-0.14856994873870999</v>
      </c>
      <c r="Z55">
        <v>-0.117205865037569</v>
      </c>
      <c r="AA55">
        <v>-0.12682331421809301</v>
      </c>
      <c r="AB55">
        <v>-8.0518392779387396E-2</v>
      </c>
      <c r="AC55">
        <v>-5.2338687773072302E-2</v>
      </c>
      <c r="AD55">
        <v>-1.93492522845999E-2</v>
      </c>
      <c r="AE55">
        <v>-0.143224378687975</v>
      </c>
      <c r="AF55">
        <v>-3.8428453480520699</v>
      </c>
      <c r="AG55">
        <v>3.90284534805207</v>
      </c>
      <c r="AH55">
        <f t="shared" si="0"/>
        <v>6.0000000000000053E-2</v>
      </c>
      <c r="AI55">
        <v>1.4999999999999999E-2</v>
      </c>
      <c r="AJ55">
        <f t="shared" si="1"/>
        <v>0.06</v>
      </c>
      <c r="AK55">
        <f t="shared" si="2"/>
        <v>0.60480546083143172</v>
      </c>
    </row>
    <row r="56" spans="1:37">
      <c r="A56" s="1">
        <v>44104</v>
      </c>
      <c r="B56">
        <v>-0.37841766439621599</v>
      </c>
      <c r="C56">
        <v>-0.26027819598158303</v>
      </c>
      <c r="D56">
        <v>-1.3182330151111099</v>
      </c>
      <c r="E56">
        <v>-1.4143263483227799</v>
      </c>
      <c r="F56">
        <v>-1.10349415140591</v>
      </c>
      <c r="G56">
        <v>-5.1375745068111102E-3</v>
      </c>
      <c r="H56">
        <v>-0.46983321531648098</v>
      </c>
      <c r="I56" s="24" t="s">
        <v>453</v>
      </c>
      <c r="J56">
        <v>-0.56572570242333498</v>
      </c>
      <c r="K56" s="24" t="s">
        <v>454</v>
      </c>
      <c r="L56" s="24" t="s">
        <v>455</v>
      </c>
      <c r="M56">
        <v>0</v>
      </c>
      <c r="N56">
        <v>0</v>
      </c>
      <c r="O56">
        <v>-0.150676716323938</v>
      </c>
      <c r="P56">
        <v>0</v>
      </c>
      <c r="Q56" s="24" t="s">
        <v>456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s="24" t="s">
        <v>457</v>
      </c>
      <c r="Z56" s="24" t="s">
        <v>458</v>
      </c>
      <c r="AA56">
        <v>-3.01699928707991E-3</v>
      </c>
      <c r="AB56">
        <v>1.4951240720905801E-3</v>
      </c>
      <c r="AC56">
        <v>2.1957924787291999E-2</v>
      </c>
      <c r="AD56">
        <v>7.1995968895928797E-2</v>
      </c>
      <c r="AE56">
        <v>-0.141819393613866</v>
      </c>
      <c r="AF56">
        <v>-3.8128453480520701</v>
      </c>
      <c r="AG56">
        <v>3.90284534805207</v>
      </c>
      <c r="AH56">
        <f t="shared" si="0"/>
        <v>8.9999999999999858E-2</v>
      </c>
      <c r="AI56">
        <v>2.2499999999999999E-2</v>
      </c>
      <c r="AJ56">
        <f t="shared" si="1"/>
        <v>0.09</v>
      </c>
      <c r="AK56">
        <f t="shared" si="2"/>
        <v>0.14824469785570654</v>
      </c>
    </row>
    <row r="57" spans="1:37">
      <c r="A57" s="1">
        <v>44196</v>
      </c>
      <c r="B57">
        <v>-0.28576866337547902</v>
      </c>
      <c r="C57" s="24" t="s">
        <v>459</v>
      </c>
      <c r="D57">
        <v>-1.2266034754044599</v>
      </c>
      <c r="E57">
        <v>-1.3085232657008601</v>
      </c>
      <c r="F57">
        <v>-1.17692411024285</v>
      </c>
      <c r="G57">
        <v>-7.2321649460653104E-3</v>
      </c>
      <c r="H57">
        <v>-1.11145807837902</v>
      </c>
      <c r="I57" s="24" t="s">
        <v>460</v>
      </c>
      <c r="J57">
        <v>-0.33760534736321501</v>
      </c>
      <c r="K57" s="24" t="s">
        <v>461</v>
      </c>
      <c r="L57">
        <v>3.79923159059763E-2</v>
      </c>
      <c r="M57">
        <v>0</v>
      </c>
      <c r="N57">
        <v>0</v>
      </c>
      <c r="O57">
        <v>-0.26841278874616598</v>
      </c>
      <c r="P57">
        <v>0</v>
      </c>
      <c r="Q57" s="24" t="s">
        <v>462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s="24" t="s">
        <v>463</v>
      </c>
      <c r="Z57" s="24" t="s">
        <v>464</v>
      </c>
      <c r="AA57" s="24" t="s">
        <v>465</v>
      </c>
      <c r="AB57">
        <v>9.1954215448933396E-2</v>
      </c>
      <c r="AC57">
        <v>7.6602408931109506E-2</v>
      </c>
      <c r="AD57" s="24" t="s">
        <v>466</v>
      </c>
      <c r="AE57">
        <v>-0.14042733960524301</v>
      </c>
      <c r="AF57">
        <v>-3.8128453480520701</v>
      </c>
      <c r="AG57">
        <v>3.90284534805207</v>
      </c>
      <c r="AH57">
        <f t="shared" si="0"/>
        <v>8.9999999999999858E-2</v>
      </c>
      <c r="AI57">
        <v>2.2499999999999999E-2</v>
      </c>
      <c r="AJ57">
        <f t="shared" si="1"/>
        <v>0.09</v>
      </c>
      <c r="AK57">
        <f t="shared" si="2"/>
        <v>0.18985616436612307</v>
      </c>
    </row>
    <row r="58" spans="1:37">
      <c r="A58" s="1">
        <v>44286</v>
      </c>
      <c r="B58">
        <v>-0.47762881837710602</v>
      </c>
      <c r="C58" s="24" t="s">
        <v>467</v>
      </c>
      <c r="D58">
        <v>-1.0798774911786899</v>
      </c>
      <c r="E58">
        <v>-1.3065447426986601</v>
      </c>
      <c r="F58">
        <v>-1.13258431338055</v>
      </c>
      <c r="G58">
        <v>1.65866302500897E-4</v>
      </c>
      <c r="H58">
        <v>-1.2838656338866401</v>
      </c>
      <c r="I58" s="24" t="s">
        <v>468</v>
      </c>
      <c r="J58">
        <v>-0.348526689997602</v>
      </c>
      <c r="K58" s="24" t="s">
        <v>469</v>
      </c>
      <c r="L58" s="24" t="s">
        <v>470</v>
      </c>
      <c r="M58">
        <v>0</v>
      </c>
      <c r="N58">
        <v>0</v>
      </c>
      <c r="O58">
        <v>-0.29803145910846701</v>
      </c>
      <c r="P58">
        <v>0</v>
      </c>
      <c r="Q58" s="24" t="s">
        <v>471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-5.2982746610872697E-2</v>
      </c>
      <c r="Z58" s="24" t="s">
        <v>472</v>
      </c>
      <c r="AA58" s="24" t="s">
        <v>473</v>
      </c>
      <c r="AB58" s="24" t="s">
        <v>474</v>
      </c>
      <c r="AC58">
        <v>0.11374554230235399</v>
      </c>
      <c r="AD58" s="24" t="s">
        <v>475</v>
      </c>
      <c r="AE58">
        <v>-0.13904812653818199</v>
      </c>
      <c r="AF58">
        <v>-3.8228453480520699</v>
      </c>
      <c r="AG58">
        <v>3.90284534805207</v>
      </c>
      <c r="AH58">
        <f t="shared" si="0"/>
        <v>8.0000000000000071E-2</v>
      </c>
      <c r="AI58">
        <v>0.02</v>
      </c>
      <c r="AJ58">
        <f t="shared" si="1"/>
        <v>0.08</v>
      </c>
      <c r="AK58">
        <f t="shared" si="2"/>
        <v>0.31726866341698573</v>
      </c>
    </row>
    <row r="59" spans="1:37">
      <c r="A59" s="1">
        <v>44377</v>
      </c>
      <c r="B59">
        <v>-0.72534584923198797</v>
      </c>
      <c r="C59" s="24" t="s">
        <v>476</v>
      </c>
      <c r="D59">
        <v>-0.96552534378973898</v>
      </c>
      <c r="E59">
        <v>-1.0896946830214</v>
      </c>
      <c r="F59">
        <v>-1.09283022230856</v>
      </c>
      <c r="G59">
        <v>-2.8096750168025101E-2</v>
      </c>
      <c r="H59">
        <v>-1.3925776063227</v>
      </c>
      <c r="I59" s="24" t="s">
        <v>477</v>
      </c>
      <c r="J59">
        <v>-0.28294309613208002</v>
      </c>
      <c r="K59">
        <v>-0.58828675819732201</v>
      </c>
      <c r="L59" s="24" t="s">
        <v>478</v>
      </c>
      <c r="M59">
        <v>0</v>
      </c>
      <c r="N59">
        <v>0</v>
      </c>
      <c r="O59">
        <v>-0.28881950582601901</v>
      </c>
      <c r="P59">
        <v>0</v>
      </c>
      <c r="Q59" s="24" t="s">
        <v>479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-0.13265703577636401</v>
      </c>
      <c r="Z59">
        <v>-5.5201335659674604E-3</v>
      </c>
      <c r="AA59" s="24" t="s">
        <v>480</v>
      </c>
      <c r="AB59" s="24" t="s">
        <v>481</v>
      </c>
      <c r="AC59" s="24" t="s">
        <v>482</v>
      </c>
      <c r="AD59" s="24" t="s">
        <v>483</v>
      </c>
      <c r="AE59">
        <v>-0.137681663951116</v>
      </c>
      <c r="AF59">
        <v>-3.8328453480520701</v>
      </c>
      <c r="AG59">
        <v>3.90284534805207</v>
      </c>
      <c r="AH59">
        <f t="shared" si="0"/>
        <v>6.999999999999984E-2</v>
      </c>
      <c r="AI59">
        <v>1.7500000000000002E-2</v>
      </c>
      <c r="AJ59">
        <f t="shared" si="1"/>
        <v>7.0000000000000007E-2</v>
      </c>
      <c r="AK59">
        <f t="shared" si="2"/>
        <v>1.0852834333656725</v>
      </c>
    </row>
    <row r="60" spans="1:37">
      <c r="A60" s="1">
        <v>44469</v>
      </c>
      <c r="B60">
        <v>-0.50172351648720703</v>
      </c>
      <c r="C60">
        <v>4.49273714790056E-2</v>
      </c>
      <c r="D60">
        <v>-0.798166910984619</v>
      </c>
      <c r="E60">
        <v>-1.18599741946526</v>
      </c>
      <c r="F60">
        <v>-0.92995267142080495</v>
      </c>
      <c r="G60">
        <v>-8.6884900763284104E-2</v>
      </c>
      <c r="H60">
        <v>-1.1918761354179901</v>
      </c>
      <c r="I60" s="24" t="s">
        <v>484</v>
      </c>
      <c r="J60">
        <v>-0.28664595372493701</v>
      </c>
      <c r="K60">
        <v>-3.0221183067750301E-2</v>
      </c>
      <c r="L60" s="24" t="s">
        <v>485</v>
      </c>
      <c r="M60">
        <v>0</v>
      </c>
      <c r="N60">
        <v>0</v>
      </c>
      <c r="O60">
        <v>-0.21677069184692599</v>
      </c>
      <c r="P60">
        <v>0</v>
      </c>
      <c r="Q60" s="24" t="s">
        <v>486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-0.57424560062958296</v>
      </c>
      <c r="Z60">
        <v>-0.24249278362646301</v>
      </c>
      <c r="AA60">
        <v>-6.7290889114891395E-2</v>
      </c>
      <c r="AB60" s="24" t="s">
        <v>487</v>
      </c>
      <c r="AC60">
        <v>8.88698355278916E-2</v>
      </c>
      <c r="AD60" s="24" t="s">
        <v>488</v>
      </c>
      <c r="AE60">
        <v>-0.13632786108481201</v>
      </c>
      <c r="AF60">
        <v>-3.8128453480520701</v>
      </c>
      <c r="AG60">
        <v>3.90284534805207</v>
      </c>
      <c r="AH60">
        <f t="shared" si="0"/>
        <v>8.9999999999999858E-2</v>
      </c>
      <c r="AI60">
        <v>2.2499999999999999E-2</v>
      </c>
      <c r="AJ60">
        <f t="shared" si="1"/>
        <v>0.09</v>
      </c>
      <c r="AK60">
        <f t="shared" si="2"/>
        <v>1.1321513127577221</v>
      </c>
    </row>
    <row r="61" spans="1:37">
      <c r="A61" s="1">
        <v>44561</v>
      </c>
      <c r="B61">
        <v>-0.27471454764637299</v>
      </c>
      <c r="C61" s="24" t="s">
        <v>489</v>
      </c>
      <c r="D61">
        <v>-0.76065967022534398</v>
      </c>
      <c r="E61">
        <v>-1.1277257180983</v>
      </c>
      <c r="F61">
        <v>-0.85215437652339199</v>
      </c>
      <c r="G61">
        <v>-0.10255627658885499</v>
      </c>
      <c r="H61">
        <v>-1.16737946600792</v>
      </c>
      <c r="I61" s="24" t="s">
        <v>490</v>
      </c>
      <c r="J61">
        <v>-0.320974830146662</v>
      </c>
      <c r="K61">
        <v>-0.68105227382108302</v>
      </c>
      <c r="L61">
        <v>8.7385526071997593E-2</v>
      </c>
      <c r="M61">
        <v>0</v>
      </c>
      <c r="N61">
        <v>0</v>
      </c>
      <c r="O61">
        <v>-0.15884375115462299</v>
      </c>
      <c r="P61">
        <v>0</v>
      </c>
      <c r="Q61" s="24" t="s">
        <v>491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-1.86576813420231E-2</v>
      </c>
      <c r="Z61">
        <v>-0.44238514041230398</v>
      </c>
      <c r="AA61">
        <v>-0.14534688584794</v>
      </c>
      <c r="AB61">
        <v>-0.14327748868906201</v>
      </c>
      <c r="AC61">
        <v>-7.1571825819121502E-3</v>
      </c>
      <c r="AD61" s="24" t="s">
        <v>492</v>
      </c>
      <c r="AE61">
        <v>-0.13498662692091001</v>
      </c>
      <c r="AF61">
        <v>-3.8228453480520699</v>
      </c>
      <c r="AG61">
        <v>3.90284534805207</v>
      </c>
      <c r="AH61">
        <f t="shared" si="0"/>
        <v>8.0000000000000071E-2</v>
      </c>
      <c r="AI61">
        <v>0.02</v>
      </c>
      <c r="AJ61">
        <f t="shared" si="1"/>
        <v>0.08</v>
      </c>
      <c r="AK61">
        <f t="shared" si="2"/>
        <v>1.6767204038489472</v>
      </c>
    </row>
    <row r="62" spans="1:37">
      <c r="A62" s="1">
        <v>44651</v>
      </c>
      <c r="B62">
        <v>-0.25776927122284898</v>
      </c>
      <c r="C62">
        <v>5.1057925562772999E-2</v>
      </c>
      <c r="D62">
        <v>-0.82316736903782695</v>
      </c>
      <c r="E62">
        <v>-0.87883331425973599</v>
      </c>
      <c r="F62">
        <v>-0.73120639251645603</v>
      </c>
      <c r="G62">
        <v>-0.10375396596189999</v>
      </c>
      <c r="H62">
        <v>-0.71852186835677001</v>
      </c>
      <c r="I62" s="24" t="s">
        <v>493</v>
      </c>
      <c r="J62">
        <v>-0.51443423328912696</v>
      </c>
      <c r="K62">
        <v>-0.95326469355099397</v>
      </c>
      <c r="L62" s="24" t="s">
        <v>494</v>
      </c>
      <c r="M62">
        <v>0</v>
      </c>
      <c r="N62">
        <v>0</v>
      </c>
      <c r="O62">
        <v>-7.7198415141215199E-2</v>
      </c>
      <c r="P62">
        <v>0</v>
      </c>
      <c r="Q62" s="24" t="s">
        <v>495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-0.46260273720869599</v>
      </c>
      <c r="Z62">
        <v>-1.9691291501103599E-2</v>
      </c>
      <c r="AA62">
        <v>-0.23001708611390001</v>
      </c>
      <c r="AB62">
        <v>-0.202953392063314</v>
      </c>
      <c r="AC62">
        <v>-0.14283886050275499</v>
      </c>
      <c r="AD62" s="24" t="s">
        <v>496</v>
      </c>
      <c r="AE62">
        <v>-0.13365787021907399</v>
      </c>
      <c r="AF62">
        <v>-3.7828453480520698</v>
      </c>
      <c r="AG62">
        <v>3.90284534805207</v>
      </c>
      <c r="AH62">
        <f t="shared" si="0"/>
        <v>0.12000000000000011</v>
      </c>
      <c r="AI62">
        <v>0.03</v>
      </c>
      <c r="AJ62">
        <f t="shared" si="1"/>
        <v>0.12</v>
      </c>
      <c r="AK62">
        <f t="shared" si="2"/>
        <v>2.2085664760819781</v>
      </c>
    </row>
    <row r="63" spans="1:37">
      <c r="A63" s="1">
        <v>44742</v>
      </c>
      <c r="B63">
        <v>-0.32040797954882999</v>
      </c>
      <c r="C63">
        <v>-0.28242880804090598</v>
      </c>
      <c r="D63">
        <v>-0.66523834330949005</v>
      </c>
      <c r="E63">
        <v>-0.382508997586396</v>
      </c>
      <c r="F63">
        <v>-0.40836074898579899</v>
      </c>
      <c r="G63">
        <v>-3.7954314808469898E-2</v>
      </c>
      <c r="H63">
        <v>-0.51056530064783201</v>
      </c>
      <c r="I63" s="24" t="s">
        <v>497</v>
      </c>
      <c r="J63">
        <v>-0.84442859408781401</v>
      </c>
      <c r="K63">
        <v>-0.79864367979601802</v>
      </c>
      <c r="L63" s="24" t="s">
        <v>498</v>
      </c>
      <c r="M63">
        <v>0</v>
      </c>
      <c r="N63">
        <v>0</v>
      </c>
      <c r="O63" s="24" t="s">
        <v>499</v>
      </c>
      <c r="P63">
        <v>0</v>
      </c>
      <c r="Q63" s="24" t="s">
        <v>500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-0.36834562264218501</v>
      </c>
      <c r="Z63">
        <v>-0.26871238497556899</v>
      </c>
      <c r="AA63">
        <v>-0.16939076544360601</v>
      </c>
      <c r="AB63">
        <v>-0.36002147363904502</v>
      </c>
      <c r="AC63">
        <v>-0.191113940265427</v>
      </c>
      <c r="AD63">
        <v>-8.2378218461184302E-2</v>
      </c>
      <c r="AE63">
        <v>-0.132341499552796</v>
      </c>
      <c r="AF63">
        <v>-3.1328453480520699</v>
      </c>
      <c r="AG63">
        <v>3.90284534805207</v>
      </c>
      <c r="AH63">
        <f t="shared" si="0"/>
        <v>0.77</v>
      </c>
      <c r="AI63">
        <v>0.1925</v>
      </c>
      <c r="AJ63">
        <f t="shared" si="1"/>
        <v>0.77</v>
      </c>
      <c r="AK63">
        <f t="shared" si="2"/>
        <v>3.0086060852230343</v>
      </c>
    </row>
    <row r="64" spans="1:37">
      <c r="A64" s="1">
        <v>44834</v>
      </c>
      <c r="B64">
        <v>-0.26482745228508597</v>
      </c>
      <c r="C64">
        <v>-0.13696089409722301</v>
      </c>
      <c r="D64">
        <v>-0.59683871991058401</v>
      </c>
      <c r="E64">
        <v>9.9154952857382406E-2</v>
      </c>
      <c r="F64">
        <v>-0.23418386210063299</v>
      </c>
      <c r="G64">
        <v>7.0824888649913501E-2</v>
      </c>
      <c r="H64">
        <v>-0.81400294319197097</v>
      </c>
      <c r="I64" s="24" t="s">
        <v>501</v>
      </c>
      <c r="J64">
        <v>-0.96673040035231805</v>
      </c>
      <c r="K64">
        <v>-0.105723936924821</v>
      </c>
      <c r="L64">
        <v>3.05385937329242E-2</v>
      </c>
      <c r="M64">
        <v>0</v>
      </c>
      <c r="N64">
        <v>0</v>
      </c>
      <c r="O64" s="24" t="s">
        <v>502</v>
      </c>
      <c r="P64">
        <v>0</v>
      </c>
      <c r="Q64" s="24" t="s">
        <v>503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9.1905091794683702E-2</v>
      </c>
      <c r="Z64">
        <v>-0.51457022847322698</v>
      </c>
      <c r="AA64">
        <v>-0.31702579414301002</v>
      </c>
      <c r="AB64">
        <v>-0.22477020572520201</v>
      </c>
      <c r="AC64">
        <v>-0.19721471728236001</v>
      </c>
      <c r="AD64">
        <v>-0.25005803396545401</v>
      </c>
      <c r="AE64">
        <v>-0.13103742334388399</v>
      </c>
      <c r="AF64">
        <v>-1.72284534805207</v>
      </c>
      <c r="AG64">
        <v>3.90284534805207</v>
      </c>
      <c r="AH64">
        <f t="shared" si="0"/>
        <v>2.1799999999999997</v>
      </c>
      <c r="AI64">
        <v>0.54500000000000004</v>
      </c>
      <c r="AJ64">
        <f t="shared" si="1"/>
        <v>2.1800000000000002</v>
      </c>
      <c r="AK64">
        <f t="shared" si="2"/>
        <v>3.6974578247193906</v>
      </c>
    </row>
    <row r="65" spans="1:37">
      <c r="A65" s="1">
        <v>44926</v>
      </c>
      <c r="B65">
        <v>-0.29004856742646501</v>
      </c>
      <c r="C65">
        <v>-0.226738347915491</v>
      </c>
      <c r="D65">
        <v>-0.46638484642275102</v>
      </c>
      <c r="E65">
        <v>0.77342314416513203</v>
      </c>
      <c r="F65">
        <v>4.6206720675260301E-3</v>
      </c>
      <c r="G65" s="24" t="s">
        <v>504</v>
      </c>
      <c r="H65">
        <v>-0.92451807875761705</v>
      </c>
      <c r="I65" s="24" t="s">
        <v>505</v>
      </c>
      <c r="J65">
        <v>-1.20388018747812</v>
      </c>
      <c r="K65" s="24" t="s">
        <v>506</v>
      </c>
      <c r="L65">
        <v>-1.6606573193370701E-3</v>
      </c>
      <c r="M65">
        <v>0</v>
      </c>
      <c r="N65">
        <v>0</v>
      </c>
      <c r="O65" s="24" t="s">
        <v>507</v>
      </c>
      <c r="P65">
        <v>0</v>
      </c>
      <c r="Q65" s="24" t="s">
        <v>508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-0.19994240995877399</v>
      </c>
      <c r="Z65">
        <v>-9.5994329363122605E-2</v>
      </c>
      <c r="AA65">
        <v>-0.30535709075944301</v>
      </c>
      <c r="AB65">
        <v>-0.38606994893635599</v>
      </c>
      <c r="AC65">
        <v>-1.49078787185048E-2</v>
      </c>
      <c r="AD65">
        <v>-0.33680045715633899</v>
      </c>
      <c r="AE65">
        <v>-0.12974554989568399</v>
      </c>
      <c r="AF65">
        <v>-0.25284534805207498</v>
      </c>
      <c r="AG65">
        <v>3.90284534805207</v>
      </c>
      <c r="AH65">
        <f t="shared" si="0"/>
        <v>3.649999999999995</v>
      </c>
      <c r="AI65">
        <v>0.91249999999999998</v>
      </c>
      <c r="AJ65">
        <f t="shared" si="1"/>
        <v>3.65</v>
      </c>
      <c r="AK65">
        <f t="shared" si="2"/>
        <v>4.9890721148925392</v>
      </c>
    </row>
    <row r="66" spans="1:37">
      <c r="A66" s="1">
        <v>45016</v>
      </c>
      <c r="B66">
        <v>-0.310967675614158</v>
      </c>
      <c r="C66">
        <v>-6.8795534743444894E-2</v>
      </c>
      <c r="D66">
        <v>-0.38919231326274401</v>
      </c>
      <c r="E66" s="24" t="s">
        <v>509</v>
      </c>
      <c r="F66" s="24" t="s">
        <v>510</v>
      </c>
      <c r="G66" s="24" t="s">
        <v>511</v>
      </c>
      <c r="H66">
        <v>-0.64166889226755097</v>
      </c>
      <c r="I66" s="24" t="s">
        <v>512</v>
      </c>
      <c r="J66">
        <v>-1.37892222900507</v>
      </c>
      <c r="K66">
        <v>-0.65779844544892496</v>
      </c>
      <c r="L66">
        <v>-5.55904706157428E-2</v>
      </c>
      <c r="M66">
        <v>0</v>
      </c>
      <c r="N66">
        <v>0</v>
      </c>
      <c r="O66" s="24" t="s">
        <v>513</v>
      </c>
      <c r="P66">
        <v>0</v>
      </c>
      <c r="Q66" s="24" t="s">
        <v>514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s="24" t="s">
        <v>515</v>
      </c>
      <c r="Z66">
        <v>-5.5708605431150499E-2</v>
      </c>
      <c r="AA66" s="24" t="s">
        <v>516</v>
      </c>
      <c r="AB66">
        <v>-0.47643198442298901</v>
      </c>
      <c r="AC66">
        <v>-5.1671849611979001E-2</v>
      </c>
      <c r="AD66">
        <v>-0.23420779627914101</v>
      </c>
      <c r="AE66">
        <v>-0.128465787425078</v>
      </c>
      <c r="AF66" s="24">
        <v>0.60715465194792395</v>
      </c>
      <c r="AG66">
        <v>3.90284534805207</v>
      </c>
      <c r="AH66">
        <f t="shared" si="0"/>
        <v>4.5099999999999936</v>
      </c>
      <c r="AI66">
        <v>1.1274999999999999</v>
      </c>
      <c r="AJ66">
        <f t="shared" si="1"/>
        <v>4.51</v>
      </c>
      <c r="AK66">
        <f t="shared" si="2"/>
        <v>5.9858186811941838</v>
      </c>
    </row>
    <row r="67" spans="1:37">
      <c r="A67" s="1">
        <v>45107</v>
      </c>
      <c r="B67">
        <v>-0.36284092830574299</v>
      </c>
      <c r="C67">
        <v>-7.5223170070872494E-2</v>
      </c>
      <c r="D67">
        <v>-0.36701047863286301</v>
      </c>
      <c r="E67" s="24" t="s">
        <v>517</v>
      </c>
      <c r="F67" s="24" t="s">
        <v>518</v>
      </c>
      <c r="G67" s="24" t="s">
        <v>519</v>
      </c>
      <c r="H67">
        <v>-0.90254657086034795</v>
      </c>
      <c r="I67" s="24" t="s">
        <v>520</v>
      </c>
      <c r="J67">
        <v>-1.4304565082239999</v>
      </c>
      <c r="K67">
        <v>-0.241352973584879</v>
      </c>
      <c r="L67">
        <v>-0.11067338827741401</v>
      </c>
      <c r="M67">
        <v>0</v>
      </c>
      <c r="N67">
        <v>0</v>
      </c>
      <c r="O67" s="24" t="s">
        <v>521</v>
      </c>
      <c r="P67">
        <v>0</v>
      </c>
      <c r="Q67" s="24" t="s">
        <v>522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-0.117576447750009</v>
      </c>
      <c r="Z67" s="24" t="s">
        <v>523</v>
      </c>
      <c r="AA67">
        <v>-0.428091575518318</v>
      </c>
      <c r="AB67" s="24" t="s">
        <v>524</v>
      </c>
      <c r="AC67">
        <v>-9.0987877515264201E-2</v>
      </c>
      <c r="AD67">
        <v>-0.13822910424601101</v>
      </c>
      <c r="AE67">
        <v>-0.12719804409327401</v>
      </c>
      <c r="AF67" s="24">
        <v>1.08715465194792</v>
      </c>
      <c r="AG67">
        <v>3.90284534805207</v>
      </c>
      <c r="AH67">
        <f t="shared" ref="AH67:AH130" si="3">AF67+AG67</f>
        <v>4.9899999999999896</v>
      </c>
      <c r="AI67">
        <v>1.2475000000000001</v>
      </c>
      <c r="AJ67">
        <f t="shared" ref="AJ67:AJ130" si="4">+AI67*4</f>
        <v>4.99</v>
      </c>
      <c r="AK67">
        <f t="shared" ref="AK67:AK130" si="5">AJ67-SUM(Y67:AD67,K67,O67)</f>
        <v>6.0062379786144815</v>
      </c>
    </row>
    <row r="68" spans="1:37">
      <c r="A68" s="1">
        <v>45199</v>
      </c>
      <c r="B68">
        <v>-0.287412489844453</v>
      </c>
      <c r="C68">
        <v>-0.175531584507468</v>
      </c>
      <c r="D68">
        <v>-0.190764583060058</v>
      </c>
      <c r="E68" s="24" t="s">
        <v>525</v>
      </c>
      <c r="F68" s="24" t="s">
        <v>526</v>
      </c>
      <c r="G68" s="24" t="s">
        <v>527</v>
      </c>
      <c r="H68">
        <v>-0.96449684478492703</v>
      </c>
      <c r="I68" s="24" t="s">
        <v>528</v>
      </c>
      <c r="J68">
        <v>-1.4816591045012999</v>
      </c>
      <c r="K68">
        <v>-0.187783087764125</v>
      </c>
      <c r="L68">
        <v>-9.7197827169699602E-2</v>
      </c>
      <c r="M68">
        <v>0</v>
      </c>
      <c r="N68">
        <v>0</v>
      </c>
      <c r="O68" s="24" t="s">
        <v>529</v>
      </c>
      <c r="P68">
        <v>0</v>
      </c>
      <c r="Q68" s="24" t="s">
        <v>530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-7.69220785786216E-2</v>
      </c>
      <c r="Z68">
        <v>8.7306796644200102E-2</v>
      </c>
      <c r="AA68">
        <v>-0.24838918967162199</v>
      </c>
      <c r="AB68">
        <v>3.2999979958980102E-2</v>
      </c>
      <c r="AC68">
        <v>1.9612760520266201E-3</v>
      </c>
      <c r="AD68">
        <v>-9.1947565043730403E-2</v>
      </c>
      <c r="AE68">
        <v>-0.125942228035446</v>
      </c>
      <c r="AF68" s="24">
        <v>1.3571546519479201</v>
      </c>
      <c r="AG68">
        <v>3.90284534805207</v>
      </c>
      <c r="AH68">
        <f t="shared" si="3"/>
        <v>5.25999999999999</v>
      </c>
      <c r="AI68">
        <v>1.3149999999999999</v>
      </c>
      <c r="AJ68">
        <f t="shared" si="4"/>
        <v>5.26</v>
      </c>
      <c r="AK68">
        <f t="shared" si="5"/>
        <v>5.7427738684028924</v>
      </c>
    </row>
    <row r="69" spans="1:37">
      <c r="A69" s="1">
        <v>45291</v>
      </c>
      <c r="B69">
        <v>-0.292831608517371</v>
      </c>
      <c r="C69">
        <v>-6.0756976851913502E-2</v>
      </c>
      <c r="D69">
        <v>-0.118154525493132</v>
      </c>
      <c r="E69" s="24" t="s">
        <v>531</v>
      </c>
      <c r="F69" s="24" t="s">
        <v>532</v>
      </c>
      <c r="G69" s="24" t="s">
        <v>533</v>
      </c>
      <c r="H69">
        <v>-1.2117010400366801</v>
      </c>
      <c r="I69" s="24" t="s">
        <v>534</v>
      </c>
      <c r="J69">
        <v>-1.4961443342032501</v>
      </c>
      <c r="K69">
        <v>-9.2404181028132706E-2</v>
      </c>
      <c r="L69">
        <v>-9.8945535844189206E-2</v>
      </c>
      <c r="M69">
        <v>0</v>
      </c>
      <c r="N69">
        <v>0</v>
      </c>
      <c r="O69" s="24" t="s">
        <v>535</v>
      </c>
      <c r="P69">
        <v>0</v>
      </c>
      <c r="Q69" s="24" t="s">
        <v>536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9.18294713969523E-2</v>
      </c>
      <c r="Z69">
        <v>-9.9977682887912103E-3</v>
      </c>
      <c r="AA69">
        <v>6.3513102635320102E-3</v>
      </c>
      <c r="AB69">
        <v>-0.115830142431488</v>
      </c>
      <c r="AC69">
        <v>-8.2743663787508595E-2</v>
      </c>
      <c r="AD69">
        <v>7.0748446482898297E-2</v>
      </c>
      <c r="AE69">
        <v>-0.124698247389255</v>
      </c>
      <c r="AF69" s="24">
        <v>1.4271546519479199</v>
      </c>
      <c r="AG69">
        <v>3.90284534805207</v>
      </c>
      <c r="AH69">
        <f t="shared" si="3"/>
        <v>5.3299999999999894</v>
      </c>
      <c r="AI69">
        <v>1.3325</v>
      </c>
      <c r="AJ69">
        <f t="shared" si="4"/>
        <v>5.33</v>
      </c>
      <c r="AK69">
        <f t="shared" si="5"/>
        <v>5.4620465273925376</v>
      </c>
    </row>
    <row r="70" spans="1:37">
      <c r="A70" s="1">
        <v>45382</v>
      </c>
      <c r="B70">
        <v>-0.374379935442056</v>
      </c>
      <c r="C70">
        <v>-0.10837425594432799</v>
      </c>
      <c r="D70">
        <v>-0.111488843748152</v>
      </c>
      <c r="E70" s="24" t="s">
        <v>537</v>
      </c>
      <c r="F70" s="24" t="s">
        <v>538</v>
      </c>
      <c r="G70" s="24" t="s">
        <v>539</v>
      </c>
      <c r="H70">
        <v>-1.3350774404878401</v>
      </c>
      <c r="I70" s="24" t="s">
        <v>540</v>
      </c>
      <c r="J70">
        <v>-1.3518058136262401</v>
      </c>
      <c r="K70" s="24" t="s">
        <v>541</v>
      </c>
      <c r="L70">
        <v>-0.11435817115667</v>
      </c>
      <c r="M70">
        <v>0</v>
      </c>
      <c r="N70">
        <v>0</v>
      </c>
      <c r="O70" s="24" t="s">
        <v>542</v>
      </c>
      <c r="P70">
        <v>0</v>
      </c>
      <c r="Q70" s="24" t="s">
        <v>543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3.7437483280187103E-2</v>
      </c>
      <c r="Z70" s="24" t="s">
        <v>544</v>
      </c>
      <c r="AA70">
        <v>-6.9850018808310502E-2</v>
      </c>
      <c r="AB70">
        <v>-4.0753208856539699E-2</v>
      </c>
      <c r="AC70">
        <v>-0.150269776372772</v>
      </c>
      <c r="AD70">
        <v>7.2694216311515E-2</v>
      </c>
      <c r="AE70">
        <v>-0.123466010322268</v>
      </c>
      <c r="AF70" s="24">
        <v>1.4271546519479199</v>
      </c>
      <c r="AG70">
        <v>3.90284534805207</v>
      </c>
      <c r="AH70">
        <f t="shared" si="3"/>
        <v>5.3299999999999894</v>
      </c>
      <c r="AI70">
        <v>1.3325</v>
      </c>
      <c r="AJ70">
        <f t="shared" si="4"/>
        <v>5.33</v>
      </c>
      <c r="AK70">
        <f t="shared" si="5"/>
        <v>5.4807413044459201</v>
      </c>
    </row>
    <row r="71" spans="1:37">
      <c r="A71" s="1">
        <v>45473</v>
      </c>
      <c r="B71">
        <v>-0.378298002755933</v>
      </c>
      <c r="C71" s="24" t="s">
        <v>545</v>
      </c>
      <c r="D71">
        <v>-0.16633463072486701</v>
      </c>
      <c r="E71" s="24" t="s">
        <v>546</v>
      </c>
      <c r="F71">
        <v>0.52618791763073203</v>
      </c>
      <c r="G71">
        <v>0.64553611965883095</v>
      </c>
      <c r="H71">
        <v>-1.3633545662337501</v>
      </c>
      <c r="I71" s="24" t="s">
        <v>547</v>
      </c>
      <c r="J71">
        <v>-1.4002175621728501</v>
      </c>
      <c r="K71" s="24" t="s">
        <v>548</v>
      </c>
      <c r="L71">
        <v>-7.8192534347553203E-2</v>
      </c>
      <c r="M71">
        <v>0</v>
      </c>
      <c r="N71">
        <v>0</v>
      </c>
      <c r="O71">
        <v>0.76103687763461203</v>
      </c>
      <c r="P71">
        <v>0</v>
      </c>
      <c r="Q71" s="24" t="s">
        <v>549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s="24" t="s">
        <v>550</v>
      </c>
      <c r="Z71" s="24" t="s">
        <v>551</v>
      </c>
      <c r="AA71" s="24" t="s">
        <v>552</v>
      </c>
      <c r="AB71" s="24" t="s">
        <v>553</v>
      </c>
      <c r="AC71">
        <v>-0.103096608707335</v>
      </c>
      <c r="AD71">
        <v>-4.57891408751782E-2</v>
      </c>
      <c r="AE71">
        <v>-0.122245425058332</v>
      </c>
      <c r="AF71" s="24">
        <v>1.4271546519479199</v>
      </c>
      <c r="AG71">
        <v>3.90284534805207</v>
      </c>
      <c r="AH71">
        <f t="shared" si="3"/>
        <v>5.3299999999999894</v>
      </c>
      <c r="AI71">
        <v>1.3325</v>
      </c>
      <c r="AJ71">
        <f t="shared" si="4"/>
        <v>5.33</v>
      </c>
      <c r="AK71">
        <f t="shared" si="5"/>
        <v>4.7178488719479015</v>
      </c>
    </row>
    <row r="72" spans="1:37">
      <c r="A72" s="1">
        <v>45565</v>
      </c>
      <c r="B72">
        <v>-0.42145693860963601</v>
      </c>
      <c r="C72" s="24" t="s">
        <v>554</v>
      </c>
      <c r="D72">
        <v>-0.241252417634684</v>
      </c>
      <c r="E72" s="24" t="s">
        <v>555</v>
      </c>
      <c r="F72" s="24" t="s">
        <v>556</v>
      </c>
      <c r="G72" s="24" t="s">
        <v>557</v>
      </c>
      <c r="H72">
        <v>-1.32161236396244</v>
      </c>
      <c r="I72" s="24" t="s">
        <v>558</v>
      </c>
      <c r="J72">
        <v>-1.4534644957332601</v>
      </c>
      <c r="K72" s="24" t="s">
        <v>559</v>
      </c>
      <c r="L72">
        <v>-5.3834323325394402E-2</v>
      </c>
      <c r="M72">
        <v>0</v>
      </c>
      <c r="N72">
        <v>0</v>
      </c>
      <c r="O72" s="24" t="s">
        <v>560</v>
      </c>
      <c r="P72">
        <v>0</v>
      </c>
      <c r="Q72" s="24" t="s">
        <v>561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2.0855837783012501E-2</v>
      </c>
      <c r="Z72" s="24" t="s">
        <v>562</v>
      </c>
      <c r="AA72" s="24" t="s">
        <v>563</v>
      </c>
      <c r="AB72" s="24" t="s">
        <v>564</v>
      </c>
      <c r="AC72">
        <v>-0.13791240214865999</v>
      </c>
      <c r="AD72">
        <v>-5.9966577042107998E-2</v>
      </c>
      <c r="AE72">
        <v>-0.121036399902924</v>
      </c>
      <c r="AF72" s="24">
        <v>1.3571546519479201</v>
      </c>
      <c r="AG72">
        <v>3.90284534805207</v>
      </c>
      <c r="AH72">
        <f t="shared" si="3"/>
        <v>5.25999999999999</v>
      </c>
      <c r="AI72">
        <v>1.3149999999999999</v>
      </c>
      <c r="AJ72">
        <f t="shared" si="4"/>
        <v>5.26</v>
      </c>
      <c r="AK72">
        <f t="shared" si="5"/>
        <v>5.4370231414077557</v>
      </c>
    </row>
    <row r="73" spans="1:37">
      <c r="A73" s="1">
        <v>45657</v>
      </c>
      <c r="B73">
        <v>-0.379430854654834</v>
      </c>
      <c r="C73" s="24" t="s">
        <v>565</v>
      </c>
      <c r="D73">
        <v>-0.27537559751125701</v>
      </c>
      <c r="E73">
        <v>0.51544623316931104</v>
      </c>
      <c r="F73" s="24" t="s">
        <v>566</v>
      </c>
      <c r="G73" s="24" t="s">
        <v>567</v>
      </c>
      <c r="H73">
        <v>-1.1545105141880301</v>
      </c>
      <c r="I73" s="24" t="s">
        <v>568</v>
      </c>
      <c r="J73">
        <v>-1.4322161431596301</v>
      </c>
      <c r="K73" s="24" t="s">
        <v>569</v>
      </c>
      <c r="L73">
        <v>-3.4157212281359699E-2</v>
      </c>
      <c r="M73">
        <v>0</v>
      </c>
      <c r="N73">
        <v>0</v>
      </c>
      <c r="O73" s="24" t="s">
        <v>570</v>
      </c>
      <c r="P73">
        <v>0</v>
      </c>
      <c r="Q73" s="24" t="s">
        <v>571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-4.1171553410670199E-2</v>
      </c>
      <c r="Z73" s="24" t="s">
        <v>572</v>
      </c>
      <c r="AA73" s="24" t="s">
        <v>573</v>
      </c>
      <c r="AB73" s="24" t="s">
        <v>574</v>
      </c>
      <c r="AC73">
        <v>9.2303934790444006E-2</v>
      </c>
      <c r="AD73">
        <v>-0.14461339654246999</v>
      </c>
      <c r="AE73">
        <v>-0.119838843267498</v>
      </c>
      <c r="AF73" s="24">
        <v>0.92975354052638604</v>
      </c>
      <c r="AG73">
        <v>3.90284534805207</v>
      </c>
      <c r="AH73">
        <f t="shared" si="3"/>
        <v>4.8325988885784561</v>
      </c>
      <c r="AI73">
        <v>1.1625000000000001</v>
      </c>
      <c r="AJ73">
        <f t="shared" si="4"/>
        <v>4.6500000000000004</v>
      </c>
      <c r="AK73">
        <f t="shared" si="5"/>
        <v>4.7434810151626969</v>
      </c>
    </row>
    <row r="74" spans="1:37">
      <c r="A74" s="1">
        <v>45747</v>
      </c>
      <c r="B74">
        <v>-0.34464421397743</v>
      </c>
      <c r="C74">
        <v>7.5146418810197194E-2</v>
      </c>
      <c r="D74">
        <v>-0.29054843753108101</v>
      </c>
      <c r="E74" s="24" t="s">
        <v>575</v>
      </c>
      <c r="F74" s="24" t="s">
        <v>576</v>
      </c>
      <c r="G74">
        <v>0.53550403634003796</v>
      </c>
      <c r="H74">
        <v>-1.02145348389163</v>
      </c>
      <c r="I74" s="24" t="s">
        <v>577</v>
      </c>
      <c r="J74">
        <v>-1.4117445843810701</v>
      </c>
      <c r="K74" s="24" t="s">
        <v>578</v>
      </c>
      <c r="L74">
        <v>-2.1442540638906899E-2</v>
      </c>
      <c r="M74">
        <v>0</v>
      </c>
      <c r="N74">
        <v>0</v>
      </c>
      <c r="O74" s="24" t="s">
        <v>579</v>
      </c>
      <c r="P74">
        <v>0</v>
      </c>
      <c r="Q74" s="24" t="s">
        <v>580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-4.4098577245839203E-2</v>
      </c>
      <c r="Z74" s="24" t="s">
        <v>581</v>
      </c>
      <c r="AA74" s="24" t="s">
        <v>582</v>
      </c>
      <c r="AB74" s="24" t="s">
        <v>583</v>
      </c>
      <c r="AC74">
        <v>-1.1055014178450199E-3</v>
      </c>
      <c r="AD74">
        <v>-5.3267455678744503E-2</v>
      </c>
      <c r="AE74">
        <v>-0.118652663692879</v>
      </c>
      <c r="AF74" s="24">
        <v>0.45365465194766103</v>
      </c>
      <c r="AG74">
        <v>3.90284534805207</v>
      </c>
      <c r="AH74">
        <f t="shared" si="3"/>
        <v>4.3564999999997314</v>
      </c>
      <c r="AI74">
        <v>1.0825</v>
      </c>
      <c r="AJ74">
        <f t="shared" si="4"/>
        <v>4.33</v>
      </c>
      <c r="AK74">
        <f t="shared" si="5"/>
        <v>4.428471534342429</v>
      </c>
    </row>
    <row r="75" spans="1:37">
      <c r="A75" s="1">
        <v>45838</v>
      </c>
      <c r="B75">
        <v>-0.32436806305639199</v>
      </c>
      <c r="C75" s="24" t="s">
        <v>584</v>
      </c>
      <c r="D75">
        <v>-0.296946925001152</v>
      </c>
      <c r="E75" s="24" t="s">
        <v>585</v>
      </c>
      <c r="F75" s="24" t="s">
        <v>586</v>
      </c>
      <c r="G75" s="24" t="s">
        <v>587</v>
      </c>
      <c r="H75">
        <v>-0.92622680136914104</v>
      </c>
      <c r="I75" s="24" t="s">
        <v>588</v>
      </c>
      <c r="J75">
        <v>-1.38699671237941</v>
      </c>
      <c r="K75" s="24" t="s">
        <v>589</v>
      </c>
      <c r="L75">
        <v>-1.4825028885971E-2</v>
      </c>
      <c r="M75">
        <v>0</v>
      </c>
      <c r="N75">
        <v>0</v>
      </c>
      <c r="O75" s="24" t="s">
        <v>590</v>
      </c>
      <c r="P75">
        <v>0</v>
      </c>
      <c r="Q75" s="24" t="s">
        <v>591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-3.8966747242733503E-2</v>
      </c>
      <c r="Z75">
        <v>1.6893438362099999E-2</v>
      </c>
      <c r="AA75">
        <v>-4.9991920187226598E-2</v>
      </c>
      <c r="AB75" s="24" t="s">
        <v>592</v>
      </c>
      <c r="AC75" s="24" t="s">
        <v>593</v>
      </c>
      <c r="AD75">
        <v>-9.4205606014836296E-2</v>
      </c>
      <c r="AE75">
        <v>-0.11747776987172399</v>
      </c>
      <c r="AF75">
        <v>-9.6445348052349694E-2</v>
      </c>
      <c r="AG75">
        <v>3.90284534805207</v>
      </c>
      <c r="AH75">
        <f t="shared" si="3"/>
        <v>3.8063999999997202</v>
      </c>
      <c r="AI75">
        <v>1.0825</v>
      </c>
      <c r="AJ75">
        <f t="shared" si="4"/>
        <v>4.33</v>
      </c>
      <c r="AK75">
        <f t="shared" si="5"/>
        <v>4.4962708350826963</v>
      </c>
    </row>
    <row r="76" spans="1:37">
      <c r="A76" s="1">
        <v>45930</v>
      </c>
      <c r="B76">
        <v>-0.31329718420826302</v>
      </c>
      <c r="C76">
        <v>2.9790874510662799E-2</v>
      </c>
      <c r="D76">
        <v>-0.29920098612336798</v>
      </c>
      <c r="E76" s="24" t="s">
        <v>594</v>
      </c>
      <c r="F76" s="24" t="s">
        <v>595</v>
      </c>
      <c r="G76" s="24" t="s">
        <v>596</v>
      </c>
      <c r="H76">
        <v>-0.85580958786698302</v>
      </c>
      <c r="I76" s="24" t="s">
        <v>597</v>
      </c>
      <c r="J76">
        <v>-1.3582214761592599</v>
      </c>
      <c r="K76">
        <v>7.8806236129065399E-2</v>
      </c>
      <c r="L76">
        <v>-1.28972871039331E-2</v>
      </c>
      <c r="M76">
        <v>0</v>
      </c>
      <c r="N76">
        <v>0</v>
      </c>
      <c r="O76" s="24" t="s">
        <v>598</v>
      </c>
      <c r="P76">
        <v>0</v>
      </c>
      <c r="Q76" s="24" t="s">
        <v>599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-3.4172678324807297E-2</v>
      </c>
      <c r="Z76">
        <v>2.82358259545917E-2</v>
      </c>
      <c r="AA76">
        <v>-5.6690006729533199E-2</v>
      </c>
      <c r="AB76">
        <v>-1.4052813202624101E-2</v>
      </c>
      <c r="AC76">
        <v>5.62813048559027E-2</v>
      </c>
      <c r="AD76">
        <v>-4.8973160793805801E-2</v>
      </c>
      <c r="AE76">
        <v>-0.116314070670075</v>
      </c>
      <c r="AF76">
        <v>-0.47404534805235499</v>
      </c>
      <c r="AG76">
        <v>3.90284534805207</v>
      </c>
      <c r="AH76">
        <f t="shared" si="3"/>
        <v>3.4287999999997147</v>
      </c>
      <c r="AJ76">
        <f t="shared" si="4"/>
        <v>0</v>
      </c>
      <c r="AK76">
        <f t="shared" si="5"/>
        <v>-9.4347078887894037E-3</v>
      </c>
    </row>
    <row r="77" spans="1:37">
      <c r="A77" s="1">
        <v>46022</v>
      </c>
      <c r="B77">
        <v>-0.306849598925242</v>
      </c>
      <c r="C77" s="24" t="s">
        <v>600</v>
      </c>
      <c r="D77">
        <v>-0.29940873238475402</v>
      </c>
      <c r="E77" s="24" t="s">
        <v>601</v>
      </c>
      <c r="F77" s="24" t="s">
        <v>602</v>
      </c>
      <c r="G77" s="24" t="s">
        <v>603</v>
      </c>
      <c r="H77">
        <v>-0.80009379222118604</v>
      </c>
      <c r="I77" s="24" t="s">
        <v>604</v>
      </c>
      <c r="J77">
        <v>-1.3266328872787601</v>
      </c>
      <c r="K77">
        <v>4.8814399065581597E-2</v>
      </c>
      <c r="L77">
        <v>-1.43563543811104E-2</v>
      </c>
      <c r="M77">
        <v>0</v>
      </c>
      <c r="N77">
        <v>0</v>
      </c>
      <c r="O77" s="24" t="s">
        <v>605</v>
      </c>
      <c r="P77">
        <v>0</v>
      </c>
      <c r="Q77" s="24" t="s">
        <v>606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-3.03480942535597E-2</v>
      </c>
      <c r="Z77">
        <v>3.6779416560017403E-2</v>
      </c>
      <c r="AA77">
        <v>-3.5702454926343503E-2</v>
      </c>
      <c r="AB77">
        <v>-1.89409012538184E-2</v>
      </c>
      <c r="AC77">
        <v>-2.4579433168242602E-2</v>
      </c>
      <c r="AD77">
        <v>-6.8993316659538007E-2</v>
      </c>
      <c r="AE77">
        <v>-0.115161475148035</v>
      </c>
      <c r="AF77">
        <v>-0.69844534805235603</v>
      </c>
      <c r="AG77">
        <v>3.90284534805207</v>
      </c>
      <c r="AH77">
        <f t="shared" si="3"/>
        <v>3.2043999999997137</v>
      </c>
      <c r="AJ77">
        <f t="shared" si="4"/>
        <v>0</v>
      </c>
      <c r="AK77">
        <f t="shared" si="5"/>
        <v>9.2970384635903208E-2</v>
      </c>
    </row>
    <row r="78" spans="1:37">
      <c r="A78" s="1">
        <v>46112</v>
      </c>
      <c r="B78">
        <v>-0.30244655705999002</v>
      </c>
      <c r="C78" s="24" t="s">
        <v>607</v>
      </c>
      <c r="D78">
        <v>-0.29853097412047302</v>
      </c>
      <c r="E78">
        <v>7.8911106691399599E-2</v>
      </c>
      <c r="F78" s="24" t="s">
        <v>608</v>
      </c>
      <c r="G78" s="24" t="s">
        <v>609</v>
      </c>
      <c r="H78">
        <v>-0.75313019803042003</v>
      </c>
      <c r="I78" s="24" t="s">
        <v>610</v>
      </c>
      <c r="J78">
        <v>-1.29338145175721</v>
      </c>
      <c r="K78">
        <v>2.9929538981199998E-2</v>
      </c>
      <c r="L78">
        <v>-1.8130985728324001E-2</v>
      </c>
      <c r="M78">
        <v>0</v>
      </c>
      <c r="N78">
        <v>0</v>
      </c>
      <c r="O78" s="24" t="s">
        <v>611</v>
      </c>
      <c r="P78">
        <v>0</v>
      </c>
      <c r="Q78" s="24" t="s">
        <v>612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-2.7129941652940501E-2</v>
      </c>
      <c r="Z78">
        <v>4.2157391669251601E-2</v>
      </c>
      <c r="AA78">
        <v>-1.8482487029246899E-2</v>
      </c>
      <c r="AB78">
        <v>-4.1868952127816798E-3</v>
      </c>
      <c r="AC78">
        <v>-2.9305606741627101E-2</v>
      </c>
      <c r="AD78">
        <v>-0.104615272704928</v>
      </c>
      <c r="AE78">
        <v>-0.11401989257959801</v>
      </c>
      <c r="AF78">
        <v>-0.81304534805235695</v>
      </c>
      <c r="AG78">
        <v>3.90284534805207</v>
      </c>
      <c r="AH78">
        <f t="shared" si="3"/>
        <v>3.089799999999713</v>
      </c>
      <c r="AJ78">
        <f t="shared" si="4"/>
        <v>0</v>
      </c>
      <c r="AK78">
        <f t="shared" si="5"/>
        <v>0.11163327269107258</v>
      </c>
    </row>
    <row r="79" spans="1:37">
      <c r="A79" s="1">
        <v>46203</v>
      </c>
      <c r="B79">
        <v>-0.298838440628999</v>
      </c>
      <c r="C79">
        <v>5.5029655423671697E-3</v>
      </c>
      <c r="D79">
        <v>-0.29701991946203299</v>
      </c>
      <c r="E79">
        <v>4.4558854905581098E-2</v>
      </c>
      <c r="F79" s="24" t="s">
        <v>613</v>
      </c>
      <c r="G79" s="24" t="s">
        <v>614</v>
      </c>
      <c r="H79">
        <v>-0.71164407143289699</v>
      </c>
      <c r="I79" s="24" t="s">
        <v>615</v>
      </c>
      <c r="J79">
        <v>-1.2593617909917201</v>
      </c>
      <c r="K79">
        <v>1.7945285602817801E-2</v>
      </c>
      <c r="L79">
        <v>-2.3377270999929201E-2</v>
      </c>
      <c r="M79">
        <v>0</v>
      </c>
      <c r="N79">
        <v>0</v>
      </c>
      <c r="O79" s="24" t="s">
        <v>616</v>
      </c>
      <c r="P79">
        <v>0</v>
      </c>
      <c r="Q79" s="24" t="s">
        <v>617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-2.42436997771809E-2</v>
      </c>
      <c r="Z79">
        <v>4.54044323428981E-2</v>
      </c>
      <c r="AA79">
        <v>-7.11524703501669E-3</v>
      </c>
      <c r="AB79">
        <v>7.7496445709229703E-3</v>
      </c>
      <c r="AC79">
        <v>-2.3216211132183601E-2</v>
      </c>
      <c r="AD79">
        <v>-9.8460967574016206E-2</v>
      </c>
      <c r="AE79">
        <v>-0.112889232471655</v>
      </c>
      <c r="AF79">
        <v>-0.85669696517385796</v>
      </c>
      <c r="AG79">
        <v>3.90284534805207</v>
      </c>
      <c r="AH79">
        <f t="shared" si="3"/>
        <v>3.0461483828782119</v>
      </c>
      <c r="AJ79">
        <f t="shared" si="4"/>
        <v>0</v>
      </c>
      <c r="AK79">
        <f t="shared" si="5"/>
        <v>8.193676300175852E-2</v>
      </c>
    </row>
    <row r="80" spans="1:37">
      <c r="A80" s="1">
        <v>46295</v>
      </c>
      <c r="B80">
        <v>-0.29547429779495799</v>
      </c>
      <c r="C80">
        <v>2.8020279633041698E-3</v>
      </c>
      <c r="D80">
        <v>-0.29509951364227599</v>
      </c>
      <c r="E80" s="24" t="s">
        <v>618</v>
      </c>
      <c r="F80" s="24" t="s">
        <v>619</v>
      </c>
      <c r="G80" s="24" t="s">
        <v>620</v>
      </c>
      <c r="H80">
        <v>-0.67381958507315598</v>
      </c>
      <c r="I80" s="24" t="s">
        <v>621</v>
      </c>
      <c r="J80">
        <v>-1.22522263459678</v>
      </c>
      <c r="K80">
        <v>1.04195077262176E-2</v>
      </c>
      <c r="L80">
        <v>-2.94456447571994E-2</v>
      </c>
      <c r="M80">
        <v>0</v>
      </c>
      <c r="N80">
        <v>0</v>
      </c>
      <c r="O80" s="24" t="s">
        <v>622</v>
      </c>
      <c r="P80">
        <v>0</v>
      </c>
      <c r="Q80" s="24" t="s">
        <v>623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-2.1562507819632801E-2</v>
      </c>
      <c r="Z80">
        <v>4.7260235861633797E-2</v>
      </c>
      <c r="AA80">
        <v>2.16098230913564E-4</v>
      </c>
      <c r="AB80" s="24" t="s">
        <v>624</v>
      </c>
      <c r="AC80">
        <v>-1.7589861746874099E-2</v>
      </c>
      <c r="AD80">
        <v>-8.8225600579646596E-2</v>
      </c>
      <c r="AE80">
        <v>-0.1117694045822</v>
      </c>
      <c r="AF80">
        <v>-0.88340653627208099</v>
      </c>
      <c r="AG80">
        <v>3.90284534805207</v>
      </c>
      <c r="AH80">
        <f t="shared" si="3"/>
        <v>3.0194388117799891</v>
      </c>
      <c r="AJ80">
        <f t="shared" si="4"/>
        <v>0</v>
      </c>
      <c r="AK80">
        <f t="shared" si="5"/>
        <v>6.9482128327388537E-2</v>
      </c>
    </row>
    <row r="81" spans="1:37">
      <c r="A81" s="1">
        <v>46387</v>
      </c>
      <c r="B81">
        <v>-0.29213524458127499</v>
      </c>
      <c r="C81">
        <v>1.18878980640126E-3</v>
      </c>
      <c r="D81">
        <v>-0.29288995248076499</v>
      </c>
      <c r="E81">
        <v>1.6064422210830601E-3</v>
      </c>
      <c r="F81" s="24" t="s">
        <v>625</v>
      </c>
      <c r="G81" s="24" t="s">
        <v>626</v>
      </c>
      <c r="H81">
        <v>-0.63860337841090398</v>
      </c>
      <c r="I81" s="24" t="s">
        <v>627</v>
      </c>
      <c r="J81">
        <v>-1.1914157152374301</v>
      </c>
      <c r="K81">
        <v>5.8580646743460699E-3</v>
      </c>
      <c r="L81">
        <v>-3.5845808599300699E-2</v>
      </c>
      <c r="M81">
        <v>0</v>
      </c>
      <c r="N81">
        <v>0</v>
      </c>
      <c r="O81" s="24" t="s">
        <v>628</v>
      </c>
      <c r="P81">
        <v>0</v>
      </c>
      <c r="Q81" s="24" t="s">
        <v>629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-1.9042397413590598E-2</v>
      </c>
      <c r="Z81" s="24" t="s">
        <v>630</v>
      </c>
      <c r="AA81">
        <v>5.0242488128534896E-3</v>
      </c>
      <c r="AB81">
        <v>1.9988565583078301E-2</v>
      </c>
      <c r="AC81">
        <v>-1.3492124373357599E-2</v>
      </c>
      <c r="AD81">
        <v>-7.9690856285978801E-2</v>
      </c>
      <c r="AE81">
        <v>-0.110660318937768</v>
      </c>
      <c r="AF81">
        <v>-0.901643677114778</v>
      </c>
      <c r="AG81">
        <v>3.90284534805207</v>
      </c>
      <c r="AH81">
        <f t="shared" si="3"/>
        <v>3.001201670937292</v>
      </c>
      <c r="AJ81">
        <f t="shared" si="4"/>
        <v>0</v>
      </c>
      <c r="AK81">
        <f t="shared" si="5"/>
        <v>8.1354499002649128E-2</v>
      </c>
    </row>
    <row r="82" spans="1:37">
      <c r="A82" s="1">
        <v>46477</v>
      </c>
      <c r="B82">
        <v>-0.28875011382717702</v>
      </c>
      <c r="C82">
        <v>2.1543535489966899E-4</v>
      </c>
      <c r="D82">
        <v>-0.29046301045626299</v>
      </c>
      <c r="E82">
        <v>-1.1083463465562E-2</v>
      </c>
      <c r="F82" s="24" t="s">
        <v>631</v>
      </c>
      <c r="G82" s="24" t="s">
        <v>632</v>
      </c>
      <c r="H82">
        <v>-0.60534656061078196</v>
      </c>
      <c r="I82">
        <v>8.3249793688163098E-2</v>
      </c>
      <c r="J82">
        <v>-1.1582435007393199</v>
      </c>
      <c r="K82">
        <v>3.2928922298743201E-3</v>
      </c>
      <c r="L82">
        <v>-4.2215724471857501E-2</v>
      </c>
      <c r="M82">
        <v>0</v>
      </c>
      <c r="N82">
        <v>0</v>
      </c>
      <c r="O82" s="24" t="s">
        <v>633</v>
      </c>
      <c r="P82">
        <v>0</v>
      </c>
      <c r="Q82" s="24" t="s">
        <v>634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-1.66750428693546E-2</v>
      </c>
      <c r="Z82">
        <v>4.8280054689410497E-2</v>
      </c>
      <c r="AA82">
        <v>8.2206446778315401E-3</v>
      </c>
      <c r="AB82" s="24" t="s">
        <v>635</v>
      </c>
      <c r="AC82">
        <v>-1.0502507113176299E-2</v>
      </c>
      <c r="AD82">
        <v>-7.2913119596775502E-2</v>
      </c>
      <c r="AE82">
        <v>-0.109561885850118</v>
      </c>
      <c r="AF82">
        <v>-0.91261366568838198</v>
      </c>
      <c r="AG82">
        <v>3.90284534805207</v>
      </c>
      <c r="AH82">
        <f t="shared" si="3"/>
        <v>2.9902316823636879</v>
      </c>
      <c r="AJ82">
        <f t="shared" si="4"/>
        <v>0</v>
      </c>
      <c r="AK82">
        <f t="shared" si="5"/>
        <v>4.0297077982190038E-2</v>
      </c>
    </row>
    <row r="83" spans="1:37">
      <c r="A83" s="1">
        <v>46568</v>
      </c>
      <c r="B83">
        <v>-0.28530905401463302</v>
      </c>
      <c r="C83">
        <v>-3.8055268826001797E-4</v>
      </c>
      <c r="D83">
        <v>-0.28786674488902803</v>
      </c>
      <c r="E83">
        <v>-1.98310232320725E-2</v>
      </c>
      <c r="F83" s="24" t="s">
        <v>636</v>
      </c>
      <c r="G83" s="24" t="s">
        <v>637</v>
      </c>
      <c r="H83">
        <v>-0.57362652512708001</v>
      </c>
      <c r="I83" s="24" t="s">
        <v>638</v>
      </c>
      <c r="J83">
        <v>-1.12589797279676</v>
      </c>
      <c r="K83">
        <v>2.0668197499407398E-3</v>
      </c>
      <c r="L83">
        <v>-4.8295552392156299E-2</v>
      </c>
      <c r="M83">
        <v>0</v>
      </c>
      <c r="N83">
        <v>0</v>
      </c>
      <c r="O83" s="24" t="s">
        <v>639</v>
      </c>
      <c r="P83">
        <v>0</v>
      </c>
      <c r="Q83" s="24" t="s">
        <v>640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-1.4463916987301701E-2</v>
      </c>
      <c r="Z83">
        <v>4.7826532843984401E-2</v>
      </c>
      <c r="AA83" s="24" t="s">
        <v>641</v>
      </c>
      <c r="AB83" s="24" t="s">
        <v>642</v>
      </c>
      <c r="AC83">
        <v>-8.2171067698643997E-3</v>
      </c>
      <c r="AD83">
        <v>-6.7299324414112502E-2</v>
      </c>
      <c r="AE83">
        <v>-0.10847401593219599</v>
      </c>
      <c r="AF83">
        <v>-0.91695364967475002</v>
      </c>
      <c r="AG83">
        <v>3.90284534805207</v>
      </c>
      <c r="AH83">
        <f t="shared" si="3"/>
        <v>2.98589169837732</v>
      </c>
      <c r="AJ83">
        <f t="shared" si="4"/>
        <v>0</v>
      </c>
      <c r="AK83">
        <f t="shared" si="5"/>
        <v>4.0086995577353464E-2</v>
      </c>
    </row>
    <row r="84" spans="1:37">
      <c r="A84" s="1">
        <v>46660</v>
      </c>
      <c r="B84">
        <v>-0.28182488287462998</v>
      </c>
      <c r="C84">
        <v>-7.5089268649235902E-4</v>
      </c>
      <c r="D84">
        <v>-0.28513665319926801</v>
      </c>
      <c r="E84">
        <v>-2.56338987199239E-2</v>
      </c>
      <c r="F84" s="24" t="s">
        <v>643</v>
      </c>
      <c r="G84" s="24" t="s">
        <v>644</v>
      </c>
      <c r="H84">
        <v>-0.54315719978188404</v>
      </c>
      <c r="I84">
        <v>1.59565766377384E-2</v>
      </c>
      <c r="J84">
        <v>-1.09449058279857</v>
      </c>
      <c r="K84">
        <v>1.7199541485199801E-3</v>
      </c>
      <c r="L84">
        <v>-5.3906126854430199E-2</v>
      </c>
      <c r="M84">
        <v>0</v>
      </c>
      <c r="N84">
        <v>0</v>
      </c>
      <c r="O84" s="24" t="s">
        <v>645</v>
      </c>
      <c r="P84">
        <v>0</v>
      </c>
      <c r="Q84" s="24" t="s">
        <v>646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-1.24140105713966E-2</v>
      </c>
      <c r="Z84">
        <v>4.6888193849876698E-2</v>
      </c>
      <c r="AA84" s="24" t="s">
        <v>647</v>
      </c>
      <c r="AB84" s="24" t="s">
        <v>648</v>
      </c>
      <c r="AC84">
        <v>-6.3915613650450597E-3</v>
      </c>
      <c r="AD84">
        <v>-6.2406115774025203E-2</v>
      </c>
      <c r="AE84">
        <v>-0.107396620113396</v>
      </c>
      <c r="AF84">
        <v>-0.91548554894680001</v>
      </c>
      <c r="AG84">
        <v>3.90284534805207</v>
      </c>
      <c r="AH84">
        <f t="shared" si="3"/>
        <v>2.9873597991052701</v>
      </c>
      <c r="AJ84">
        <f t="shared" si="4"/>
        <v>0</v>
      </c>
      <c r="AK84">
        <f t="shared" si="5"/>
        <v>3.2603539712070188E-2</v>
      </c>
    </row>
    <row r="85" spans="1:37">
      <c r="A85" s="1">
        <v>46752</v>
      </c>
      <c r="B85">
        <v>-0.27831657495409501</v>
      </c>
      <c r="C85">
        <v>-9.830003981150619E-4</v>
      </c>
      <c r="D85">
        <v>-0.28230082898542502</v>
      </c>
      <c r="E85">
        <v>-2.92427593578963E-2</v>
      </c>
      <c r="F85" s="24" t="s">
        <v>649</v>
      </c>
      <c r="G85" s="24" t="s">
        <v>650</v>
      </c>
      <c r="H85">
        <v>-0.51374158218684896</v>
      </c>
      <c r="I85">
        <v>-1.1282170720022499E-2</v>
      </c>
      <c r="J85">
        <v>-1.06407502959794</v>
      </c>
      <c r="K85">
        <v>1.9256862549666999E-3</v>
      </c>
      <c r="L85">
        <v>-5.89313297817829E-2</v>
      </c>
      <c r="M85">
        <v>0</v>
      </c>
      <c r="N85">
        <v>0</v>
      </c>
      <c r="O85" s="24" t="s">
        <v>651</v>
      </c>
      <c r="P85">
        <v>0</v>
      </c>
      <c r="Q85">
        <v>0.25895033323960598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-1.0528067223642801E-2</v>
      </c>
      <c r="Z85" s="24" t="s">
        <v>652</v>
      </c>
      <c r="AA85">
        <v>1.2461271208771401E-2</v>
      </c>
      <c r="AB85" s="24" t="s">
        <v>653</v>
      </c>
      <c r="AC85">
        <v>-4.8884923000277296E-3</v>
      </c>
      <c r="AD85">
        <v>-5.7968210096214501E-2</v>
      </c>
      <c r="AE85">
        <v>-0.106329609654132</v>
      </c>
      <c r="AF85">
        <v>-0.90909809041724299</v>
      </c>
      <c r="AG85">
        <v>3.90284534805207</v>
      </c>
      <c r="AH85">
        <f t="shared" si="3"/>
        <v>2.9937472576348272</v>
      </c>
      <c r="AJ85">
        <f t="shared" si="4"/>
        <v>0</v>
      </c>
      <c r="AK85">
        <f t="shared" si="5"/>
        <v>5.8997812156146925E-2</v>
      </c>
    </row>
    <row r="86" spans="1:37">
      <c r="A86" s="1">
        <v>46843</v>
      </c>
      <c r="B86">
        <v>-0.27480267133916197</v>
      </c>
      <c r="C86">
        <v>-1.12762457486654E-3</v>
      </c>
      <c r="D86">
        <v>-0.27938244848180599</v>
      </c>
      <c r="E86">
        <v>-3.12238480447019E-2</v>
      </c>
      <c r="F86" s="24" t="s">
        <v>654</v>
      </c>
      <c r="G86" s="24" t="s">
        <v>655</v>
      </c>
      <c r="H86">
        <v>-0.48524455605723199</v>
      </c>
      <c r="I86">
        <v>-3.52701331775934E-2</v>
      </c>
      <c r="J86">
        <v>-1.03466446618194</v>
      </c>
      <c r="K86">
        <v>2.4516863316122101E-3</v>
      </c>
      <c r="L86">
        <v>-6.3303739648866306E-2</v>
      </c>
      <c r="M86">
        <v>0</v>
      </c>
      <c r="N86">
        <v>0</v>
      </c>
      <c r="O86" s="24" t="s">
        <v>656</v>
      </c>
      <c r="P86">
        <v>0</v>
      </c>
      <c r="Q86" s="24" t="s">
        <v>657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-8.8056609099964305E-3</v>
      </c>
      <c r="Z86" s="24" t="s">
        <v>658</v>
      </c>
      <c r="AA86" s="24" t="s">
        <v>659</v>
      </c>
      <c r="AB86" s="24" t="s">
        <v>660</v>
      </c>
      <c r="AC86">
        <v>-3.6282316945406702E-3</v>
      </c>
      <c r="AD86">
        <v>-5.3834848464635203E-2</v>
      </c>
      <c r="AE86">
        <v>-0.105272896159763</v>
      </c>
      <c r="AF86">
        <v>-0.89862170952475595</v>
      </c>
      <c r="AG86">
        <v>3.90284534805207</v>
      </c>
      <c r="AH86">
        <f t="shared" si="3"/>
        <v>3.0042236385273142</v>
      </c>
      <c r="AJ86">
        <f t="shared" si="4"/>
        <v>0</v>
      </c>
      <c r="AK86">
        <f t="shared" si="5"/>
        <v>6.3817054737560094E-2</v>
      </c>
    </row>
    <row r="87" spans="1:37">
      <c r="A87" s="1">
        <v>46934</v>
      </c>
      <c r="B87">
        <v>-0.27129900303606103</v>
      </c>
      <c r="C87">
        <v>-1.2147786258417999E-3</v>
      </c>
      <c r="D87">
        <v>-0.27640105856039099</v>
      </c>
      <c r="E87">
        <v>-3.2005562076573998E-2</v>
      </c>
      <c r="F87" s="24" t="s">
        <v>661</v>
      </c>
      <c r="G87" s="24" t="s">
        <v>662</v>
      </c>
      <c r="H87">
        <v>-0.457575762162725</v>
      </c>
      <c r="I87">
        <v>-5.6583925000817999E-2</v>
      </c>
      <c r="J87">
        <v>-1.0062444248840099</v>
      </c>
      <c r="K87">
        <v>3.1342418492267101E-3</v>
      </c>
      <c r="L87">
        <v>-6.6993012472546395E-2</v>
      </c>
      <c r="M87">
        <v>0</v>
      </c>
      <c r="N87">
        <v>0</v>
      </c>
      <c r="O87" s="24" t="s">
        <v>663</v>
      </c>
      <c r="P87">
        <v>0</v>
      </c>
      <c r="Q87" s="24" t="s">
        <v>664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-7.2434002446915696E-3</v>
      </c>
      <c r="Z87">
        <v>4.2001347799269E-2</v>
      </c>
      <c r="AA87" s="24" t="s">
        <v>665</v>
      </c>
      <c r="AB87">
        <v>2.3581392059486998E-2</v>
      </c>
      <c r="AC87">
        <v>-2.5608919120852901E-3</v>
      </c>
      <c r="AD87">
        <v>-4.9921624626775102E-2</v>
      </c>
      <c r="AE87">
        <v>-0.10422639159387199</v>
      </c>
      <c r="AF87">
        <v>-0.884776767153026</v>
      </c>
      <c r="AG87">
        <v>3.90284534805207</v>
      </c>
      <c r="AH87">
        <f t="shared" si="3"/>
        <v>3.018068580899044</v>
      </c>
      <c r="AJ87">
        <f t="shared" si="4"/>
        <v>0</v>
      </c>
      <c r="AK87">
        <f t="shared" si="5"/>
        <v>-8.9910649244307438E-3</v>
      </c>
    </row>
    <row r="88" spans="1:37">
      <c r="A88" s="1">
        <v>47026</v>
      </c>
      <c r="B88">
        <v>-0.26781821376094</v>
      </c>
      <c r="C88">
        <v>-1.2627472426049099E-3</v>
      </c>
      <c r="D88">
        <v>-0.27337331671093501</v>
      </c>
      <c r="E88">
        <v>-3.1912920386981E-2</v>
      </c>
      <c r="F88">
        <v>0.361034883907631</v>
      </c>
      <c r="G88" s="24" t="s">
        <v>666</v>
      </c>
      <c r="H88">
        <v>-0.43067779593741601</v>
      </c>
      <c r="I88">
        <v>-7.5677375161507895E-2</v>
      </c>
      <c r="J88">
        <v>-0.97878245283683196</v>
      </c>
      <c r="K88">
        <v>3.8603020155368898E-3</v>
      </c>
      <c r="L88">
        <v>-6.9996529895307302E-2</v>
      </c>
      <c r="M88">
        <v>0</v>
      </c>
      <c r="N88">
        <v>0</v>
      </c>
      <c r="O88" s="24" t="s">
        <v>667</v>
      </c>
      <c r="P88">
        <v>0</v>
      </c>
      <c r="Q88" s="24" t="s">
        <v>668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-5.8355044315182899E-3</v>
      </c>
      <c r="Z88">
        <v>3.9915291698441401E-2</v>
      </c>
      <c r="AA88" s="24" t="s">
        <v>669</v>
      </c>
      <c r="AB88" s="24" t="s">
        <v>670</v>
      </c>
      <c r="AC88">
        <v>-1.6523259350023601E-3</v>
      </c>
      <c r="AD88">
        <v>-4.6182279165405397E-2</v>
      </c>
      <c r="AE88">
        <v>-0.103190008290929</v>
      </c>
      <c r="AF88">
        <v>-0.86816617951253505</v>
      </c>
      <c r="AG88">
        <v>3.90284534805207</v>
      </c>
      <c r="AH88">
        <f t="shared" si="3"/>
        <v>3.0346791685395349</v>
      </c>
      <c r="AJ88">
        <f t="shared" si="4"/>
        <v>0</v>
      </c>
      <c r="AK88">
        <f t="shared" si="5"/>
        <v>9.8945158179477612E-3</v>
      </c>
    </row>
    <row r="89" spans="1:37">
      <c r="A89" s="1">
        <v>47118</v>
      </c>
      <c r="B89">
        <v>-0.26436997821420499</v>
      </c>
      <c r="C89">
        <v>-1.28311850298968E-3</v>
      </c>
      <c r="D89">
        <v>-0.27031347143531398</v>
      </c>
      <c r="E89">
        <v>-3.1193045684824901E-2</v>
      </c>
      <c r="F89" s="24" t="s">
        <v>671</v>
      </c>
      <c r="G89" s="24" t="s">
        <v>672</v>
      </c>
      <c r="H89">
        <v>-0.40451751281347198</v>
      </c>
      <c r="I89">
        <v>-9.2903140242502305E-2</v>
      </c>
      <c r="J89">
        <v>-0.95223521796153399</v>
      </c>
      <c r="K89">
        <v>4.5543697491969197E-3</v>
      </c>
      <c r="L89">
        <v>-7.2331921184838194E-2</v>
      </c>
      <c r="M89">
        <v>0</v>
      </c>
      <c r="N89">
        <v>0</v>
      </c>
      <c r="O89" s="24" t="s">
        <v>673</v>
      </c>
      <c r="P89">
        <v>0</v>
      </c>
      <c r="Q89" s="24" t="s">
        <v>674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-4.5744370663588002E-3</v>
      </c>
      <c r="Z89">
        <v>3.7699174747092397E-2</v>
      </c>
      <c r="AA89" s="24" t="s">
        <v>675</v>
      </c>
      <c r="AB89" s="24" t="s">
        <v>676</v>
      </c>
      <c r="AC89">
        <v>-8.7726887754464703E-4</v>
      </c>
      <c r="AD89">
        <v>-4.2592855531048697E-2</v>
      </c>
      <c r="AE89">
        <v>-0.102163658968356</v>
      </c>
      <c r="AF89">
        <v>-0.84928682078903495</v>
      </c>
      <c r="AG89">
        <v>3.90284534805207</v>
      </c>
      <c r="AH89">
        <f t="shared" si="3"/>
        <v>3.0535585272630348</v>
      </c>
      <c r="AJ89">
        <f t="shared" si="4"/>
        <v>0</v>
      </c>
      <c r="AK89">
        <f t="shared" si="5"/>
        <v>5.79101697866283E-3</v>
      </c>
    </row>
    <row r="90" spans="1:37">
      <c r="A90" s="1">
        <v>47208</v>
      </c>
      <c r="B90">
        <v>-0.26096144339195498</v>
      </c>
      <c r="C90">
        <v>-1.28358088361579E-3</v>
      </c>
      <c r="D90">
        <v>-0.26723371179886102</v>
      </c>
      <c r="E90">
        <v>-3.0034049742256499E-2</v>
      </c>
      <c r="F90" s="24" t="s">
        <v>677</v>
      </c>
      <c r="G90" s="24" t="s">
        <v>678</v>
      </c>
      <c r="H90">
        <v>-0.37907935596765502</v>
      </c>
      <c r="I90">
        <v>-0.108531913478754</v>
      </c>
      <c r="J90">
        <v>-0.92655367228218699</v>
      </c>
      <c r="K90">
        <v>5.1686845567675901E-3</v>
      </c>
      <c r="L90">
        <v>-7.4031128065044194E-2</v>
      </c>
      <c r="M90">
        <v>0</v>
      </c>
      <c r="N90">
        <v>0</v>
      </c>
      <c r="O90" s="24" t="s">
        <v>679</v>
      </c>
      <c r="P90">
        <v>0</v>
      </c>
      <c r="Q90" s="24" t="s">
        <v>680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-3.45147900396712E-3</v>
      </c>
      <c r="Z90">
        <v>3.54017216461609E-2</v>
      </c>
      <c r="AA90">
        <v>1.1895874390045099E-2</v>
      </c>
      <c r="AB90">
        <v>2.02455872412215E-2</v>
      </c>
      <c r="AC90">
        <v>-2.1593250993136401E-4</v>
      </c>
      <c r="AD90">
        <v>-3.9142591160122302E-2</v>
      </c>
      <c r="AE90">
        <v>-0.101147256738015</v>
      </c>
      <c r="AF90">
        <v>-0.828546441108161</v>
      </c>
      <c r="AG90">
        <v>3.90284534805207</v>
      </c>
      <c r="AH90">
        <f t="shared" si="3"/>
        <v>3.0742989069439091</v>
      </c>
      <c r="AJ90">
        <f t="shared" si="4"/>
        <v>0</v>
      </c>
      <c r="AK90">
        <f t="shared" si="5"/>
        <v>-2.9901865160174304E-2</v>
      </c>
    </row>
    <row r="91" spans="1:37">
      <c r="A91" s="1">
        <v>47299</v>
      </c>
      <c r="B91">
        <v>-0.257597699206637</v>
      </c>
      <c r="C91">
        <v>-1.26948034881314E-3</v>
      </c>
      <c r="D91">
        <v>-0.26414444438412399</v>
      </c>
      <c r="E91">
        <v>-2.8579093073805701E-2</v>
      </c>
      <c r="F91" s="24" t="s">
        <v>681</v>
      </c>
      <c r="G91" s="24" t="s">
        <v>682</v>
      </c>
      <c r="H91">
        <v>-0.35436013408125699</v>
      </c>
      <c r="I91">
        <v>-0.12276911091585201</v>
      </c>
      <c r="J91">
        <v>-0.90168672845000597</v>
      </c>
      <c r="K91">
        <v>5.6757729559545802E-3</v>
      </c>
      <c r="L91">
        <v>-7.5135734535591095E-2</v>
      </c>
      <c r="M91">
        <v>0</v>
      </c>
      <c r="N91">
        <v>0</v>
      </c>
      <c r="O91">
        <v>0.558147757944223</v>
      </c>
      <c r="P91">
        <v>0</v>
      </c>
      <c r="Q91" s="24" t="s">
        <v>683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-2.4572047429242102E-3</v>
      </c>
      <c r="Z91" s="24" t="s">
        <v>684</v>
      </c>
      <c r="AA91" s="24" t="s">
        <v>685</v>
      </c>
      <c r="AB91" s="24" t="s">
        <v>686</v>
      </c>
      <c r="AC91">
        <v>3.4777127481900103E-4</v>
      </c>
      <c r="AD91">
        <v>-3.5828445495314797E-2</v>
      </c>
      <c r="AE91">
        <v>-0.10014071511712901</v>
      </c>
      <c r="AF91">
        <v>-0.80628044884490802</v>
      </c>
      <c r="AG91">
        <v>3.90284534805207</v>
      </c>
      <c r="AH91">
        <f t="shared" si="3"/>
        <v>3.0965648992071619</v>
      </c>
      <c r="AJ91">
        <f t="shared" si="4"/>
        <v>0</v>
      </c>
      <c r="AK91">
        <f t="shared" si="5"/>
        <v>-0.52588565193675763</v>
      </c>
    </row>
    <row r="92" spans="1:37">
      <c r="A92" s="1">
        <v>47391</v>
      </c>
      <c r="B92">
        <v>-0.254282205742976</v>
      </c>
      <c r="C92">
        <v>-1.24469529817121E-3</v>
      </c>
      <c r="D92">
        <v>-0.261054524716966</v>
      </c>
      <c r="E92">
        <v>-2.6936913327265201E-2</v>
      </c>
      <c r="F92" s="24" t="s">
        <v>687</v>
      </c>
      <c r="G92" s="24" t="s">
        <v>688</v>
      </c>
      <c r="H92">
        <v>-0.33036491268979701</v>
      </c>
      <c r="I92">
        <v>-0.135769086154616</v>
      </c>
      <c r="J92">
        <v>-0.87758380504784606</v>
      </c>
      <c r="K92">
        <v>6.0627688512149098E-3</v>
      </c>
      <c r="L92">
        <v>-7.5693329272465304E-2</v>
      </c>
      <c r="M92">
        <v>0</v>
      </c>
      <c r="N92">
        <v>0</v>
      </c>
      <c r="O92" s="24" t="s">
        <v>689</v>
      </c>
      <c r="P92">
        <v>0</v>
      </c>
      <c r="Q92" s="24" t="s">
        <v>690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-1.58186056943666E-3</v>
      </c>
      <c r="Z92">
        <v>3.0724757262142001E-2</v>
      </c>
      <c r="AA92" s="24" t="s">
        <v>691</v>
      </c>
      <c r="AB92" s="24" t="s">
        <v>692</v>
      </c>
      <c r="AC92">
        <v>8.2723034515061401E-4</v>
      </c>
      <c r="AD92">
        <v>-3.2651672028354797E-2</v>
      </c>
      <c r="AE92">
        <v>-9.9143948038669702E-2</v>
      </c>
      <c r="AF92">
        <v>-0.78276655968574305</v>
      </c>
      <c r="AG92">
        <v>3.90284534805207</v>
      </c>
      <c r="AH92">
        <f t="shared" si="3"/>
        <v>3.1200787883663268</v>
      </c>
      <c r="AJ92">
        <f t="shared" si="4"/>
        <v>0</v>
      </c>
      <c r="AK92">
        <f t="shared" si="5"/>
        <v>-3.3812238607160696E-3</v>
      </c>
    </row>
    <row r="93" spans="1:37">
      <c r="A93" s="1">
        <v>47483</v>
      </c>
      <c r="B93">
        <v>-0.2510171557666</v>
      </c>
      <c r="C93">
        <v>-1.21213753617257E-3</v>
      </c>
      <c r="D93">
        <v>-0.257971456394059</v>
      </c>
      <c r="E93">
        <v>-2.5189761649204001E-2</v>
      </c>
      <c r="F93" s="24" t="s">
        <v>693</v>
      </c>
      <c r="G93" s="24" t="s">
        <v>694</v>
      </c>
      <c r="H93">
        <v>-0.30710379584515901</v>
      </c>
      <c r="I93">
        <v>-0.14764702873656901</v>
      </c>
      <c r="J93">
        <v>-0.85419651828915799</v>
      </c>
      <c r="K93">
        <v>6.3270874302941904E-3</v>
      </c>
      <c r="L93">
        <v>-7.5754706845924905E-2</v>
      </c>
      <c r="M93">
        <v>0</v>
      </c>
      <c r="N93">
        <v>0</v>
      </c>
      <c r="O93" s="24" t="s">
        <v>695</v>
      </c>
      <c r="P93">
        <v>0</v>
      </c>
      <c r="Q93" s="24" t="s">
        <v>696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-8.1565505110739304E-4</v>
      </c>
      <c r="Z93" s="24" t="s">
        <v>697</v>
      </c>
      <c r="AA93" s="24" t="s">
        <v>698</v>
      </c>
      <c r="AB93" s="24" t="s">
        <v>699</v>
      </c>
      <c r="AC93">
        <v>1.23374859930661E-3</v>
      </c>
      <c r="AD93">
        <v>-2.96156107890845E-2</v>
      </c>
      <c r="AE93">
        <v>-9.81568698612134E-2</v>
      </c>
      <c r="AF93">
        <v>-0.758236875709837</v>
      </c>
      <c r="AG93">
        <v>3.90284534805207</v>
      </c>
      <c r="AH93">
        <f t="shared" si="3"/>
        <v>3.1446084723422327</v>
      </c>
      <c r="AJ93">
        <f t="shared" si="4"/>
        <v>0</v>
      </c>
      <c r="AK93">
        <f t="shared" si="5"/>
        <v>2.2870429810591092E-2</v>
      </c>
    </row>
    <row r="94" spans="1:37">
      <c r="A94" s="1">
        <v>47573</v>
      </c>
      <c r="B94">
        <v>-0.24780377184320401</v>
      </c>
      <c r="C94">
        <v>-1.1740478376177799E-3</v>
      </c>
      <c r="D94">
        <v>-0.25490156494293698</v>
      </c>
      <c r="E94">
        <v>-2.3399427152920298E-2</v>
      </c>
      <c r="F94" s="24" t="s">
        <v>700</v>
      </c>
      <c r="G94">
        <v>9.2819011221557404E-2</v>
      </c>
      <c r="H94">
        <v>-0.28458943346235399</v>
      </c>
      <c r="I94">
        <v>-0.15848875899932399</v>
      </c>
      <c r="J94">
        <v>-0.83147973656213903</v>
      </c>
      <c r="K94">
        <v>6.4731463740497E-3</v>
      </c>
      <c r="L94">
        <v>-7.5371746757038394E-2</v>
      </c>
      <c r="M94">
        <v>0</v>
      </c>
      <c r="N94">
        <v>0</v>
      </c>
      <c r="O94" s="24" t="s">
        <v>701</v>
      </c>
      <c r="P94">
        <v>0</v>
      </c>
      <c r="Q94" s="24" t="s">
        <v>702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-1.4897579499313201E-4</v>
      </c>
      <c r="Z94">
        <v>2.6147527672247001E-2</v>
      </c>
      <c r="AA94">
        <v>9.48913927297978E-3</v>
      </c>
      <c r="AB94" s="24" t="s">
        <v>703</v>
      </c>
      <c r="AC94">
        <v>1.57696108543774E-3</v>
      </c>
      <c r="AD94">
        <v>-2.67242556589109E-2</v>
      </c>
      <c r="AE94">
        <v>-9.7179395378291206E-2</v>
      </c>
      <c r="AF94">
        <v>-0.73288755483796497</v>
      </c>
      <c r="AG94">
        <v>3.90284534805207</v>
      </c>
      <c r="AH94">
        <f t="shared" si="3"/>
        <v>3.1699577932141052</v>
      </c>
      <c r="AJ94">
        <f t="shared" si="4"/>
        <v>0</v>
      </c>
      <c r="AK94">
        <f t="shared" si="5"/>
        <v>-1.6813542950810188E-2</v>
      </c>
    </row>
    <row r="95" spans="1:37">
      <c r="A95" s="1">
        <v>47664</v>
      </c>
      <c r="B95">
        <v>-0.24464254498081101</v>
      </c>
      <c r="C95">
        <v>-1.1321777539922799E-3</v>
      </c>
      <c r="D95">
        <v>-0.25185015061974497</v>
      </c>
      <c r="E95">
        <v>-2.16118424403406E-2</v>
      </c>
      <c r="F95" s="24" t="s">
        <v>704</v>
      </c>
      <c r="G95">
        <v>8.6339173689173904E-2</v>
      </c>
      <c r="H95">
        <v>-0.26283512391805702</v>
      </c>
      <c r="I95">
        <v>-0.16835865880765999</v>
      </c>
      <c r="J95">
        <v>-0.80939216602645003</v>
      </c>
      <c r="K95">
        <v>6.5099013119647702E-3</v>
      </c>
      <c r="L95">
        <v>-7.4595836986888903E-2</v>
      </c>
      <c r="M95">
        <v>0</v>
      </c>
      <c r="N95">
        <v>0</v>
      </c>
      <c r="O95" s="24" t="s">
        <v>705</v>
      </c>
      <c r="P95">
        <v>0</v>
      </c>
      <c r="Q95" s="24" t="s">
        <v>706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4.2745389790018303E-4</v>
      </c>
      <c r="Z95" s="24" t="s">
        <v>707</v>
      </c>
      <c r="AA95">
        <v>8.8572087086286593E-3</v>
      </c>
      <c r="AB95" s="24" t="s">
        <v>708</v>
      </c>
      <c r="AC95">
        <v>1.8651347892627401E-3</v>
      </c>
      <c r="AD95">
        <v>-2.39813383974023E-2</v>
      </c>
      <c r="AE95">
        <v>-9.6211439827247294E-2</v>
      </c>
      <c r="AF95">
        <v>-0.70688641687278597</v>
      </c>
      <c r="AG95">
        <v>3.90284534805207</v>
      </c>
      <c r="AH95">
        <f t="shared" si="3"/>
        <v>3.195958931179284</v>
      </c>
      <c r="AJ95">
        <f t="shared" si="4"/>
        <v>0</v>
      </c>
      <c r="AK95">
        <f t="shared" si="5"/>
        <v>6.3216396896459484E-3</v>
      </c>
    </row>
    <row r="96" spans="1:37">
      <c r="A96" s="1">
        <v>47756</v>
      </c>
      <c r="B96">
        <v>-0.24153342371558301</v>
      </c>
      <c r="C96">
        <v>-1.08790735658911E-3</v>
      </c>
      <c r="D96">
        <v>-0.24882162301355301</v>
      </c>
      <c r="E96">
        <v>-1.9860628576172601E-2</v>
      </c>
      <c r="F96" s="24" t="s">
        <v>709</v>
      </c>
      <c r="G96">
        <v>8.0492251153686606E-2</v>
      </c>
      <c r="H96">
        <v>-0.24185340431876801</v>
      </c>
      <c r="I96">
        <v>-0.17730598327532399</v>
      </c>
      <c r="J96">
        <v>-0.78789659733897199</v>
      </c>
      <c r="K96">
        <v>6.4490145303809799E-3</v>
      </c>
      <c r="L96">
        <v>-7.3476732084694907E-2</v>
      </c>
      <c r="M96">
        <v>0</v>
      </c>
      <c r="N96">
        <v>0</v>
      </c>
      <c r="O96" s="24" t="s">
        <v>710</v>
      </c>
      <c r="P96">
        <v>0</v>
      </c>
      <c r="Q96" s="24" t="s">
        <v>711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9.2246640718698599E-4</v>
      </c>
      <c r="Z96" s="24" t="s">
        <v>712</v>
      </c>
      <c r="AA96">
        <v>8.2393462141148593E-3</v>
      </c>
      <c r="AB96" s="24" t="s">
        <v>713</v>
      </c>
      <c r="AC96">
        <v>2.1053982769492999E-3</v>
      </c>
      <c r="AD96">
        <v>-2.1389768343510401E-2</v>
      </c>
      <c r="AE96">
        <v>-9.5252918897622593E-2</v>
      </c>
      <c r="AF96">
        <v>-0.68037885489775296</v>
      </c>
      <c r="AG96">
        <v>3.90284534805207</v>
      </c>
      <c r="AH96">
        <f t="shared" si="3"/>
        <v>3.2224664931543172</v>
      </c>
      <c r="AJ96">
        <f t="shared" si="4"/>
        <v>0</v>
      </c>
      <c r="AK96">
        <f t="shared" si="5"/>
        <v>3.6735429148782757E-3</v>
      </c>
    </row>
    <row r="97" spans="1:37">
      <c r="A97" s="1">
        <v>47848</v>
      </c>
      <c r="B97">
        <v>-0.23847596235398999</v>
      </c>
      <c r="C97">
        <v>-1.0423259076693999E-3</v>
      </c>
      <c r="D97">
        <v>-0.24581961965075</v>
      </c>
      <c r="E97">
        <v>-1.8169841311080501E-2</v>
      </c>
      <c r="F97">
        <v>0.33342608160148302</v>
      </c>
      <c r="G97">
        <v>7.5206912703846995E-2</v>
      </c>
      <c r="H97">
        <v>-0.22165503804925901</v>
      </c>
      <c r="I97">
        <v>-0.185369790792874</v>
      </c>
      <c r="J97">
        <v>-0.766959913453644</v>
      </c>
      <c r="K97">
        <v>6.3035148961611397E-3</v>
      </c>
      <c r="L97">
        <v>-7.2061755417201306E-2</v>
      </c>
      <c r="M97">
        <v>0</v>
      </c>
      <c r="N97">
        <v>0</v>
      </c>
      <c r="O97">
        <v>0.52760926771988303</v>
      </c>
      <c r="P97">
        <v>0</v>
      </c>
      <c r="Q97" s="24" t="s">
        <v>714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1.3443789825296701E-3</v>
      </c>
      <c r="Z97">
        <v>1.9835420627069601E-2</v>
      </c>
      <c r="AA97">
        <v>7.6429425605330798E-3</v>
      </c>
      <c r="AB97" s="24" t="s">
        <v>715</v>
      </c>
      <c r="AC97">
        <v>2.3039231493290802E-3</v>
      </c>
      <c r="AD97">
        <v>-1.8951320495375599E-2</v>
      </c>
      <c r="AE97">
        <v>-9.4303748739078305E-2</v>
      </c>
      <c r="AF97">
        <v>-0.65349238544413302</v>
      </c>
      <c r="AG97">
        <v>3.90284534805207</v>
      </c>
      <c r="AH97">
        <f t="shared" si="3"/>
        <v>3.2493529626079369</v>
      </c>
      <c r="AJ97">
        <f t="shared" si="4"/>
        <v>0</v>
      </c>
      <c r="AK97">
        <f t="shared" si="5"/>
        <v>-0.54608812744013002</v>
      </c>
    </row>
    <row r="98" spans="1:37">
      <c r="A98" s="1">
        <v>47938</v>
      </c>
      <c r="B98">
        <v>-0.235469436092893</v>
      </c>
      <c r="C98">
        <v>-9.9629022098963798E-4</v>
      </c>
      <c r="D98">
        <v>-0.24284711041361901</v>
      </c>
      <c r="E98">
        <v>-1.6556110919629899E-2</v>
      </c>
      <c r="F98" s="24" t="s">
        <v>716</v>
      </c>
      <c r="G98">
        <v>7.0419247596488099E-2</v>
      </c>
      <c r="H98">
        <v>-0.202248323209579</v>
      </c>
      <c r="I98">
        <v>-0.192582712602022</v>
      </c>
      <c r="J98">
        <v>-0.74655293467387096</v>
      </c>
      <c r="K98">
        <v>6.0868370186555904E-3</v>
      </c>
      <c r="L98">
        <v>-7.0395271608104507E-2</v>
      </c>
      <c r="M98">
        <v>0</v>
      </c>
      <c r="N98">
        <v>0</v>
      </c>
      <c r="O98" s="24" t="s">
        <v>717</v>
      </c>
      <c r="P98">
        <v>0</v>
      </c>
      <c r="Q98" s="24" t="s">
        <v>718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1.70095231347124E-3</v>
      </c>
      <c r="Z98" s="24" t="s">
        <v>719</v>
      </c>
      <c r="AA98">
        <v>7.0731557201509703E-3</v>
      </c>
      <c r="AB98" s="24" t="s">
        <v>720</v>
      </c>
      <c r="AC98">
        <v>2.4660705783359702E-3</v>
      </c>
      <c r="AD98">
        <v>-1.6666496918494599E-2</v>
      </c>
      <c r="AE98">
        <v>-9.3363845968873996E-2</v>
      </c>
      <c r="AF98">
        <v>-0.62634012021482399</v>
      </c>
      <c r="AG98">
        <v>3.90284534805207</v>
      </c>
      <c r="AH98">
        <f t="shared" si="3"/>
        <v>3.2765052278372462</v>
      </c>
      <c r="AJ98">
        <f t="shared" si="4"/>
        <v>0</v>
      </c>
      <c r="AK98">
        <f t="shared" si="5"/>
        <v>-6.6051871211917149E-4</v>
      </c>
    </row>
    <row r="99" spans="1:37">
      <c r="A99" s="1">
        <v>48029</v>
      </c>
      <c r="B99">
        <v>-0.23251292956314501</v>
      </c>
      <c r="C99">
        <v>-9.5046889868215397E-4</v>
      </c>
      <c r="D99">
        <v>-0.23990648934300501</v>
      </c>
      <c r="E99">
        <v>-1.5030317974779901E-2</v>
      </c>
      <c r="F99" s="24" t="s">
        <v>721</v>
      </c>
      <c r="G99">
        <v>6.6072175304594305E-2</v>
      </c>
      <c r="H99">
        <v>-0.18363865743191601</v>
      </c>
      <c r="I99">
        <v>-0.19897376249665699</v>
      </c>
      <c r="J99">
        <v>-0.72665015844671099</v>
      </c>
      <c r="K99">
        <v>5.8121512862727102E-3</v>
      </c>
      <c r="L99">
        <v>-6.8518368888816503E-2</v>
      </c>
      <c r="M99">
        <v>0</v>
      </c>
      <c r="N99">
        <v>0</v>
      </c>
      <c r="O99" s="24" t="s">
        <v>722</v>
      </c>
      <c r="P99">
        <v>0</v>
      </c>
      <c r="Q99" s="24" t="s">
        <v>723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1.9993716134147801E-3</v>
      </c>
      <c r="Z99" s="24" t="s">
        <v>724</v>
      </c>
      <c r="AA99">
        <v>6.5333768252722503E-3</v>
      </c>
      <c r="AB99">
        <v>9.3793314854288198E-3</v>
      </c>
      <c r="AC99">
        <v>2.5965113171260998E-3</v>
      </c>
      <c r="AD99">
        <v>-1.4534507364866601E-2</v>
      </c>
      <c r="AE99">
        <v>-9.2433127678916704E-2</v>
      </c>
      <c r="AF99">
        <v>-0.599023392292376</v>
      </c>
      <c r="AG99">
        <v>3.90284534805207</v>
      </c>
      <c r="AH99">
        <f t="shared" si="3"/>
        <v>3.3038219557596937</v>
      </c>
      <c r="AJ99">
        <f t="shared" si="4"/>
        <v>0</v>
      </c>
      <c r="AK99">
        <f t="shared" si="5"/>
        <v>-1.1786235162648059E-2</v>
      </c>
    </row>
    <row r="100" spans="1:37">
      <c r="A100" s="1">
        <v>48121</v>
      </c>
      <c r="B100">
        <v>-0.22960540421856601</v>
      </c>
      <c r="C100">
        <v>-9.0537709316653998E-4</v>
      </c>
      <c r="D100">
        <v>-0.236999655215583</v>
      </c>
      <c r="E100">
        <v>-1.35989111596641E-2</v>
      </c>
      <c r="F100" s="24" t="s">
        <v>725</v>
      </c>
      <c r="G100">
        <v>6.2114865177127297E-2</v>
      </c>
      <c r="H100">
        <v>-0.16582830483550901</v>
      </c>
      <c r="I100">
        <v>-0.20457036454361699</v>
      </c>
      <c r="J100">
        <v>-0.70722943675031802</v>
      </c>
      <c r="K100">
        <v>5.49191513845264E-3</v>
      </c>
      <c r="L100">
        <v>-6.64687024730094E-2</v>
      </c>
      <c r="M100">
        <v>0</v>
      </c>
      <c r="N100">
        <v>0</v>
      </c>
      <c r="O100" s="24" t="s">
        <v>726</v>
      </c>
      <c r="P100">
        <v>0</v>
      </c>
      <c r="Q100" s="24" t="s">
        <v>727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2.2462446816510599E-3</v>
      </c>
      <c r="Z100" s="24" t="s">
        <v>728</v>
      </c>
      <c r="AA100">
        <v>6.0256106148827999E-3</v>
      </c>
      <c r="AB100">
        <v>8.4397852355755695E-3</v>
      </c>
      <c r="AC100">
        <v>2.6993249342269401E-3</v>
      </c>
      <c r="AD100">
        <v>-1.25533294795798E-2</v>
      </c>
      <c r="AE100">
        <v>-9.1511511442393195E-2</v>
      </c>
      <c r="AF100">
        <v>-0.57163372582483296</v>
      </c>
      <c r="AG100">
        <v>3.90284534805207</v>
      </c>
      <c r="AH100">
        <f t="shared" si="3"/>
        <v>3.331211622227237</v>
      </c>
      <c r="AJ100">
        <f t="shared" si="4"/>
        <v>0</v>
      </c>
      <c r="AK100">
        <f t="shared" si="5"/>
        <v>-1.2349551125209208E-2</v>
      </c>
    </row>
    <row r="101" spans="1:37">
      <c r="A101" s="1">
        <v>48213</v>
      </c>
      <c r="B101">
        <v>-0.22674574900147099</v>
      </c>
      <c r="C101">
        <v>-8.6140452809026604E-4</v>
      </c>
      <c r="D101">
        <v>-0.23412808214021599</v>
      </c>
      <c r="E101">
        <v>-1.226494686246E-2</v>
      </c>
      <c r="F101" s="24" t="s">
        <v>729</v>
      </c>
      <c r="G101">
        <v>5.8502175454248302E-2</v>
      </c>
      <c r="H101">
        <v>-0.14881631978819501</v>
      </c>
      <c r="I101">
        <v>-0.20939975373325401</v>
      </c>
      <c r="J101">
        <v>-0.68827162251876195</v>
      </c>
      <c r="K101">
        <v>5.1375908457084304E-3</v>
      </c>
      <c r="L101">
        <v>-6.4280459513107499E-2</v>
      </c>
      <c r="M101">
        <v>0</v>
      </c>
      <c r="N101">
        <v>0</v>
      </c>
      <c r="O101" s="24" t="s">
        <v>730</v>
      </c>
      <c r="P101">
        <v>0</v>
      </c>
      <c r="Q101" s="24" t="s">
        <v>731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2.4476125135884999E-3</v>
      </c>
      <c r="Z101" s="24" t="s">
        <v>732</v>
      </c>
      <c r="AA101">
        <v>5.5507853216239401E-3</v>
      </c>
      <c r="AB101">
        <v>7.5682184410304498E-3</v>
      </c>
      <c r="AC101">
        <v>2.7780824629890502E-3</v>
      </c>
      <c r="AD101">
        <v>-1.07198194708364E-2</v>
      </c>
      <c r="AE101">
        <v>-9.0598915320002193E-2</v>
      </c>
      <c r="AF101">
        <v>-0.54425430115143303</v>
      </c>
      <c r="AG101">
        <v>3.90284534805207</v>
      </c>
      <c r="AH101">
        <f t="shared" si="3"/>
        <v>3.3585910469006368</v>
      </c>
      <c r="AJ101">
        <f t="shared" si="4"/>
        <v>0</v>
      </c>
      <c r="AK101">
        <f t="shared" si="5"/>
        <v>-1.2762470114103971E-2</v>
      </c>
    </row>
    <row r="102" spans="1:37">
      <c r="A102" s="1">
        <v>48304</v>
      </c>
      <c r="B102">
        <v>-0.22393281787533501</v>
      </c>
      <c r="C102">
        <v>-8.1883846442320802E-4</v>
      </c>
      <c r="D102">
        <v>-0.23129288129174599</v>
      </c>
      <c r="E102">
        <v>-1.10289110040855E-2</v>
      </c>
      <c r="F102" s="24" t="s">
        <v>733</v>
      </c>
      <c r="G102">
        <v>5.5194118400541801E-2</v>
      </c>
      <c r="H102">
        <v>-0.13259858986137199</v>
      </c>
      <c r="I102">
        <v>-0.213489882318663</v>
      </c>
      <c r="J102">
        <v>-0.66976020771127198</v>
      </c>
      <c r="K102">
        <v>4.7594869611980997E-3</v>
      </c>
      <c r="L102">
        <v>-6.1984414003238598E-2</v>
      </c>
      <c r="M102">
        <v>0</v>
      </c>
      <c r="N102">
        <v>0</v>
      </c>
      <c r="O102" s="24" t="s">
        <v>734</v>
      </c>
      <c r="P102">
        <v>0</v>
      </c>
      <c r="Q102" s="24" t="s">
        <v>735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2.6089689391856101E-3</v>
      </c>
      <c r="Z102" s="24" t="s">
        <v>736</v>
      </c>
      <c r="AA102">
        <v>5.1090043042103699E-3</v>
      </c>
      <c r="AB102">
        <v>6.7634460926042301E-3</v>
      </c>
      <c r="AC102">
        <v>2.8359156522189699E-3</v>
      </c>
      <c r="AD102">
        <v>-9.0298519380850092E-3</v>
      </c>
      <c r="AE102">
        <v>-8.9695257865795394E-2</v>
      </c>
      <c r="AF102">
        <v>-0.516961036708947</v>
      </c>
      <c r="AG102">
        <v>3.90284534805207</v>
      </c>
      <c r="AH102">
        <f t="shared" si="3"/>
        <v>3.3858843113431227</v>
      </c>
      <c r="AJ102">
        <f t="shared" si="4"/>
        <v>0</v>
      </c>
      <c r="AK102">
        <f t="shared" si="5"/>
        <v>-1.304697001133227E-2</v>
      </c>
    </row>
    <row r="103" spans="1:37">
      <c r="A103" s="1">
        <v>48395</v>
      </c>
      <c r="B103">
        <v>-0.221165457115757</v>
      </c>
      <c r="C103">
        <v>-7.7788271307422296E-4</v>
      </c>
      <c r="D103">
        <v>-0.22849485478787199</v>
      </c>
      <c r="E103">
        <v>-9.8893693205752697E-3</v>
      </c>
      <c r="F103" s="24" t="s">
        <v>737</v>
      </c>
      <c r="G103">
        <v>5.2155355986698002E-2</v>
      </c>
      <c r="H103">
        <v>-0.11716796701868</v>
      </c>
      <c r="I103">
        <v>-0.21686994397561099</v>
      </c>
      <c r="J103">
        <v>-0.65168096883606297</v>
      </c>
      <c r="K103">
        <v>4.36669008391954E-3</v>
      </c>
      <c r="L103">
        <v>-5.9608046421961901E-2</v>
      </c>
      <c r="M103">
        <v>0</v>
      </c>
      <c r="N103">
        <v>0</v>
      </c>
      <c r="O103">
        <v>0.50310675941748195</v>
      </c>
      <c r="P103">
        <v>0</v>
      </c>
      <c r="Q103" s="24" t="s">
        <v>738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2.7352865126807099E-3</v>
      </c>
      <c r="Z103" s="24" t="s">
        <v>739</v>
      </c>
      <c r="AA103">
        <v>4.6997496029449297E-3</v>
      </c>
      <c r="AB103">
        <v>6.0234794781498504E-3</v>
      </c>
      <c r="AC103">
        <v>2.87557530440755E-3</v>
      </c>
      <c r="AD103">
        <v>-7.4784734590674397E-3</v>
      </c>
      <c r="AE103">
        <v>-8.8800458132646198E-2</v>
      </c>
      <c r="AF103">
        <v>-0.48982338395840902</v>
      </c>
      <c r="AG103">
        <v>3.90284534805207</v>
      </c>
      <c r="AH103">
        <f t="shared" si="3"/>
        <v>3.413021964093661</v>
      </c>
      <c r="AJ103">
        <f t="shared" si="4"/>
        <v>0</v>
      </c>
      <c r="AK103">
        <f t="shared" si="5"/>
        <v>-0.51632906694051706</v>
      </c>
    </row>
    <row r="104" spans="1:37">
      <c r="A104" s="1">
        <v>48487</v>
      </c>
      <c r="B104">
        <v>-0.21844252467542</v>
      </c>
      <c r="C104">
        <v>-7.3867345908980504E-4</v>
      </c>
      <c r="D104">
        <v>-0.22573454261276599</v>
      </c>
      <c r="E104">
        <v>-8.8434817492646593E-3</v>
      </c>
      <c r="F104">
        <v>0.31569085487831999</v>
      </c>
      <c r="G104">
        <v>4.9354728742831602E-2</v>
      </c>
      <c r="H104">
        <v>-0.102514461779942</v>
      </c>
      <c r="I104">
        <v>-0.21957060919553401</v>
      </c>
      <c r="J104">
        <v>-0.63402163055574701</v>
      </c>
      <c r="K104">
        <v>3.9670611132732597E-3</v>
      </c>
      <c r="L104">
        <v>-5.7175708183120101E-2</v>
      </c>
      <c r="M104">
        <v>0</v>
      </c>
      <c r="N104">
        <v>0</v>
      </c>
      <c r="O104" s="24" t="s">
        <v>740</v>
      </c>
      <c r="P104">
        <v>0</v>
      </c>
      <c r="Q104" s="24" t="s">
        <v>741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2.8310464805776999E-3</v>
      </c>
      <c r="Z104">
        <v>8.8266107103709499E-3</v>
      </c>
      <c r="AA104">
        <v>4.3220458577495598E-3</v>
      </c>
      <c r="AB104">
        <v>5.3457398097347397E-3</v>
      </c>
      <c r="AC104">
        <v>2.8994806732606298E-3</v>
      </c>
      <c r="AD104">
        <v>-6.0600590210938702E-3</v>
      </c>
      <c r="AE104">
        <v>-8.79144356773532E-2</v>
      </c>
      <c r="AF104">
        <v>-0.46290491108992698</v>
      </c>
      <c r="AG104">
        <v>3.90284534805207</v>
      </c>
      <c r="AH104">
        <f t="shared" si="3"/>
        <v>3.4399404369621429</v>
      </c>
      <c r="AJ104">
        <f t="shared" si="4"/>
        <v>0</v>
      </c>
      <c r="AK104">
        <f t="shared" si="5"/>
        <v>-2.2131925623872971E-2</v>
      </c>
    </row>
    <row r="105" spans="1:37">
      <c r="A105" s="1">
        <v>48579</v>
      </c>
      <c r="B105">
        <v>-0.21576290346884799</v>
      </c>
      <c r="C105">
        <v>-7.0129246065109003E-4</v>
      </c>
      <c r="D105">
        <v>-0.22301226339819399</v>
      </c>
      <c r="E105">
        <v>-7.8874086454500808E-3</v>
      </c>
      <c r="F105" s="24" t="s">
        <v>742</v>
      </c>
      <c r="G105">
        <v>4.6764819022326799E-2</v>
      </c>
      <c r="H105">
        <v>-8.8625479955759701E-2</v>
      </c>
      <c r="I105">
        <v>-0.221624048678007</v>
      </c>
      <c r="J105">
        <v>-0.61677155409013396</v>
      </c>
      <c r="K105">
        <v>3.5672761580395301E-3</v>
      </c>
      <c r="L105">
        <v>-5.4708815274197103E-2</v>
      </c>
      <c r="M105">
        <v>0</v>
      </c>
      <c r="N105">
        <v>0</v>
      </c>
      <c r="O105" s="24" t="s">
        <v>743</v>
      </c>
      <c r="P105">
        <v>0</v>
      </c>
      <c r="Q105" s="24" t="s">
        <v>744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2.9002711435199202E-3</v>
      </c>
      <c r="Z105">
        <v>7.6874985984552602E-3</v>
      </c>
      <c r="AA105">
        <v>3.9745915946589501E-3</v>
      </c>
      <c r="AB105">
        <v>4.7272328472186299E-3</v>
      </c>
      <c r="AC105">
        <v>2.9097614992089601E-3</v>
      </c>
      <c r="AD105">
        <v>-4.7684637833676699E-3</v>
      </c>
      <c r="AE105">
        <v>-8.7037110565394593E-2</v>
      </c>
      <c r="AF105">
        <v>-0.43626373460720502</v>
      </c>
      <c r="AG105">
        <v>3.90284534805207</v>
      </c>
      <c r="AH105">
        <f t="shared" si="3"/>
        <v>3.4665816134448648</v>
      </c>
      <c r="AJ105">
        <f t="shared" si="4"/>
        <v>0</v>
      </c>
      <c r="AK105">
        <f t="shared" si="5"/>
        <v>-2.0998168057733579E-2</v>
      </c>
    </row>
    <row r="106" spans="1:37">
      <c r="A106" s="1">
        <v>48669</v>
      </c>
      <c r="B106">
        <v>-0.21312551004087599</v>
      </c>
      <c r="C106">
        <v>-6.6577805815727002E-4</v>
      </c>
      <c r="D106">
        <v>-0.220328149788242</v>
      </c>
      <c r="E106">
        <v>-7.0166305672729199E-3</v>
      </c>
      <c r="F106" s="24" t="s">
        <v>745</v>
      </c>
      <c r="G106" s="24" t="s">
        <v>746</v>
      </c>
      <c r="H106">
        <v>-7.5486085652964802E-2</v>
      </c>
      <c r="I106">
        <v>-0.22306380693617001</v>
      </c>
      <c r="J106">
        <v>-0.59992145421874499</v>
      </c>
      <c r="K106">
        <v>3.172896995694E-3</v>
      </c>
      <c r="L106">
        <v>-5.2226058969997699E-2</v>
      </c>
      <c r="M106">
        <v>0</v>
      </c>
      <c r="N106">
        <v>0</v>
      </c>
      <c r="O106" s="24" t="s">
        <v>747</v>
      </c>
      <c r="P106">
        <v>0</v>
      </c>
      <c r="Q106" s="24" t="s">
        <v>748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2.9465573215668702E-3</v>
      </c>
      <c r="Z106">
        <v>6.6465699134682903E-3</v>
      </c>
      <c r="AA106">
        <v>3.65586369850654E-3</v>
      </c>
      <c r="AB106">
        <v>4.1646905966920902E-3</v>
      </c>
      <c r="AC106">
        <v>2.9082939545985601E-3</v>
      </c>
      <c r="AD106">
        <v>-3.5971652229565701E-3</v>
      </c>
      <c r="AE106">
        <v>-8.6168403375343594E-2</v>
      </c>
      <c r="AF106">
        <v>-0.40995284439792801</v>
      </c>
      <c r="AG106">
        <v>3.90284534805207</v>
      </c>
      <c r="AH106">
        <f t="shared" si="3"/>
        <v>3.4928925036541418</v>
      </c>
      <c r="AJ106">
        <f t="shared" si="4"/>
        <v>0</v>
      </c>
      <c r="AK106">
        <f t="shared" si="5"/>
        <v>-1.9897707257569782E-2</v>
      </c>
    </row>
    <row r="107" spans="1:37">
      <c r="A107" s="1">
        <v>48760</v>
      </c>
      <c r="B107">
        <v>-0.210529299773733</v>
      </c>
      <c r="C107">
        <v>-6.3213434241069595E-4</v>
      </c>
      <c r="D107">
        <v>-0.21768217903671599</v>
      </c>
      <c r="E107">
        <v>-6.2261987981696897E-3</v>
      </c>
      <c r="F107" s="24" t="s">
        <v>749</v>
      </c>
      <c r="G107">
        <v>4.2123811917506498E-2</v>
      </c>
      <c r="H107">
        <v>-6.3079277699194095E-2</v>
      </c>
      <c r="I107">
        <v>-0.22392457579195801</v>
      </c>
      <c r="J107">
        <v>-0.58346314655063103</v>
      </c>
      <c r="K107">
        <v>2.7884597072492501E-3</v>
      </c>
      <c r="L107">
        <v>-4.9743624351245699E-2</v>
      </c>
      <c r="M107">
        <v>0</v>
      </c>
      <c r="N107">
        <v>0</v>
      </c>
      <c r="O107" s="24" t="s">
        <v>750</v>
      </c>
      <c r="P107">
        <v>0</v>
      </c>
      <c r="Q107" s="24" t="s">
        <v>751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2.9731099485496501E-3</v>
      </c>
      <c r="Z107">
        <v>5.6987793471468401E-3</v>
      </c>
      <c r="AA107">
        <v>3.36419990184799E-3</v>
      </c>
      <c r="AB107">
        <v>3.6546852993132998E-3</v>
      </c>
      <c r="AC107">
        <v>2.8967315273215901E-3</v>
      </c>
      <c r="AD107">
        <v>-2.5393926343911101E-3</v>
      </c>
      <c r="AE107">
        <v>-8.5308235202957994E-2</v>
      </c>
      <c r="AF107">
        <v>-0.38402035701113102</v>
      </c>
      <c r="AG107">
        <v>3.90284534805207</v>
      </c>
      <c r="AH107">
        <f t="shared" si="3"/>
        <v>3.518824991040939</v>
      </c>
      <c r="AJ107">
        <f t="shared" si="4"/>
        <v>0</v>
      </c>
      <c r="AK107">
        <f t="shared" si="5"/>
        <v>-1.8836573097037509E-2</v>
      </c>
    </row>
    <row r="108" spans="1:37">
      <c r="A108" s="1">
        <v>48852</v>
      </c>
      <c r="B108">
        <v>-0.20797326953859899</v>
      </c>
      <c r="C108">
        <v>-6.0033876899846404E-4</v>
      </c>
      <c r="D108">
        <v>-0.21507419941626499</v>
      </c>
      <c r="E108">
        <v>-5.51093025947204E-3</v>
      </c>
      <c r="F108" s="24" t="s">
        <v>752</v>
      </c>
      <c r="G108" s="24" t="s">
        <v>753</v>
      </c>
      <c r="H108">
        <v>-5.1386269511174497E-2</v>
      </c>
      <c r="I108">
        <v>-0.224241906781175</v>
      </c>
      <c r="J108">
        <v>-0.56738932519837104</v>
      </c>
      <c r="K108">
        <v>2.4175730378833702E-3</v>
      </c>
      <c r="L108">
        <v>-4.7275409647741899E-2</v>
      </c>
      <c r="M108">
        <v>0</v>
      </c>
      <c r="N108">
        <v>0</v>
      </c>
      <c r="O108" s="24" t="s">
        <v>754</v>
      </c>
      <c r="P108">
        <v>0</v>
      </c>
      <c r="Q108" s="24" t="s">
        <v>755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2.9827750737870399E-3</v>
      </c>
      <c r="Z108">
        <v>4.8388192939380799E-3</v>
      </c>
      <c r="AA108">
        <v>3.09786329793628E-3</v>
      </c>
      <c r="AB108">
        <v>3.1937201792827299E-3</v>
      </c>
      <c r="AC108">
        <v>2.8765316779347902E-3</v>
      </c>
      <c r="AD108">
        <v>-1.5882423669623801E-3</v>
      </c>
      <c r="AE108">
        <v>-8.4456527664951805E-2</v>
      </c>
      <c r="AF108">
        <v>-0.35850972313360302</v>
      </c>
      <c r="AG108">
        <v>3.90284534805207</v>
      </c>
      <c r="AH108">
        <f t="shared" si="3"/>
        <v>3.544335624918467</v>
      </c>
      <c r="AJ108">
        <f t="shared" si="4"/>
        <v>0</v>
      </c>
      <c r="AK108">
        <f t="shared" si="5"/>
        <v>-1.7819040193799908E-2</v>
      </c>
    </row>
    <row r="109" spans="1:37">
      <c r="A109" s="1">
        <v>48944</v>
      </c>
      <c r="B109">
        <v>-0.20545645849734701</v>
      </c>
      <c r="C109">
        <v>-5.70348459002943E-4</v>
      </c>
      <c r="D109">
        <v>-0.21250395295483501</v>
      </c>
      <c r="E109">
        <v>-4.8655577340560698E-3</v>
      </c>
      <c r="F109" s="24" t="s">
        <v>756</v>
      </c>
      <c r="G109">
        <v>3.8073390110966499E-2</v>
      </c>
      <c r="H109">
        <v>-4.0386764813439599E-2</v>
      </c>
      <c r="I109">
        <v>-0.22405189254230101</v>
      </c>
      <c r="J109">
        <v>-0.55169336992749196</v>
      </c>
      <c r="K109">
        <v>2.0630203156651399E-3</v>
      </c>
      <c r="L109">
        <v>-4.4833241260420501E-2</v>
      </c>
      <c r="M109">
        <v>0</v>
      </c>
      <c r="N109">
        <v>0</v>
      </c>
      <c r="O109" s="24" t="s">
        <v>757</v>
      </c>
      <c r="P109">
        <v>0</v>
      </c>
      <c r="Q109" s="24" t="s">
        <v>758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2.9780717502044798E-3</v>
      </c>
      <c r="Z109">
        <v>4.0612438367885403E-3</v>
      </c>
      <c r="AA109">
        <v>2.8550922005434001E-3</v>
      </c>
      <c r="AB109">
        <v>2.7783007731606202E-3</v>
      </c>
      <c r="AC109">
        <v>2.8489789501831902E-3</v>
      </c>
      <c r="AD109">
        <v>-7.3677820825853596E-4</v>
      </c>
      <c r="AE109">
        <v>-8.3613202902466002E-2</v>
      </c>
      <c r="AF109">
        <v>-0.33345990830753203</v>
      </c>
      <c r="AG109">
        <v>3.90284534805207</v>
      </c>
      <c r="AH109">
        <f t="shared" si="3"/>
        <v>3.5693854397445381</v>
      </c>
      <c r="AJ109">
        <f t="shared" si="4"/>
        <v>0</v>
      </c>
      <c r="AK109">
        <f t="shared" si="5"/>
        <v>-1.6847929618286833E-2</v>
      </c>
    </row>
    <row r="110" spans="1:37">
      <c r="A110" s="1">
        <v>49034</v>
      </c>
      <c r="B110">
        <v>-0.20297794760017299</v>
      </c>
      <c r="C110">
        <v>-5.4210538896715804E-4</v>
      </c>
      <c r="D110">
        <v>-0.20997109495767299</v>
      </c>
      <c r="E110">
        <v>-4.2848441815254703E-3</v>
      </c>
      <c r="F110" s="24" t="s">
        <v>759</v>
      </c>
      <c r="G110" s="24" t="s">
        <v>760</v>
      </c>
      <c r="H110">
        <v>-3.0059223572089601E-2</v>
      </c>
      <c r="I110">
        <v>-0.223390839843362</v>
      </c>
      <c r="J110">
        <v>-0.53636918114201604</v>
      </c>
      <c r="K110">
        <v>1.7268605298899999E-3</v>
      </c>
      <c r="L110">
        <v>-4.2427080776824902E-2</v>
      </c>
      <c r="M110">
        <v>0</v>
      </c>
      <c r="N110">
        <v>0</v>
      </c>
      <c r="O110" s="24" t="s">
        <v>761</v>
      </c>
      <c r="P110">
        <v>0</v>
      </c>
      <c r="Q110" s="24" t="s">
        <v>762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2.9612224464649899E-3</v>
      </c>
      <c r="Z110">
        <v>3.3605705679771499E-3</v>
      </c>
      <c r="AA110">
        <v>2.6341381025320699E-3</v>
      </c>
      <c r="AB110">
        <v>2.4049901032587901E-3</v>
      </c>
      <c r="AC110">
        <v>2.8152050902918399E-3</v>
      </c>
      <c r="AD110" s="24" t="s">
        <v>763</v>
      </c>
      <c r="AE110">
        <v>-8.27781835842408E-2</v>
      </c>
      <c r="AF110">
        <v>-0.30890556044710399</v>
      </c>
      <c r="AG110">
        <v>3.90284534805207</v>
      </c>
      <c r="AH110">
        <f t="shared" si="3"/>
        <v>3.5939397876049659</v>
      </c>
      <c r="AJ110">
        <f t="shared" si="4"/>
        <v>0</v>
      </c>
      <c r="AK110">
        <f t="shared" si="5"/>
        <v>-1.5902986840414836E-2</v>
      </c>
    </row>
    <row r="111" spans="1:37">
      <c r="A111" s="1">
        <v>49125</v>
      </c>
      <c r="B111">
        <v>-0.200536858197292</v>
      </c>
      <c r="C111">
        <v>-5.1554064262005102E-4</v>
      </c>
      <c r="D111">
        <v>-0.207475210721357</v>
      </c>
      <c r="E111">
        <v>-3.7636682344243202E-3</v>
      </c>
      <c r="F111" s="24" t="s">
        <v>764</v>
      </c>
      <c r="G111" s="24" t="s">
        <v>765</v>
      </c>
      <c r="H111">
        <v>-2.0381114104138402E-2</v>
      </c>
      <c r="I111">
        <v>-0.22229495082251999</v>
      </c>
      <c r="J111">
        <v>-0.52141104062445198</v>
      </c>
      <c r="K111">
        <v>1.41052553193913E-3</v>
      </c>
      <c r="L111">
        <v>-4.0065221447841998E-2</v>
      </c>
      <c r="M111">
        <v>0</v>
      </c>
      <c r="N111">
        <v>0</v>
      </c>
      <c r="O111" s="24" t="s">
        <v>766</v>
      </c>
      <c r="P111">
        <v>0</v>
      </c>
      <c r="Q111" s="24" t="s">
        <v>767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2.9341817450344999E-3</v>
      </c>
      <c r="Z111">
        <v>2.7313629865296698E-3</v>
      </c>
      <c r="AA111">
        <v>2.4332940092841602E-3</v>
      </c>
      <c r="AB111">
        <v>2.0704504741485999E-3</v>
      </c>
      <c r="AC111">
        <v>2.77620663020208E-3</v>
      </c>
      <c r="AD111">
        <v>6.9449955829231104E-4</v>
      </c>
      <c r="AE111">
        <v>-8.19513929095078E-2</v>
      </c>
      <c r="AF111">
        <v>-0.28487717342998797</v>
      </c>
      <c r="AG111">
        <v>3.90284534805207</v>
      </c>
      <c r="AH111">
        <f t="shared" si="3"/>
        <v>3.617968174622082</v>
      </c>
      <c r="AJ111">
        <f t="shared" si="4"/>
        <v>0</v>
      </c>
      <c r="AK111">
        <f t="shared" si="5"/>
        <v>-1.5050520935430453E-2</v>
      </c>
    </row>
    <row r="112" spans="1:37">
      <c r="A112" s="1">
        <v>49217</v>
      </c>
      <c r="B112">
        <v>-0.19813235008168401</v>
      </c>
      <c r="C112">
        <v>-4.9057787146170896E-4</v>
      </c>
      <c r="D112">
        <v>-0.20501582979972199</v>
      </c>
      <c r="E112">
        <v>-3.2970866188257301E-3</v>
      </c>
      <c r="F112" s="24" t="s">
        <v>768</v>
      </c>
      <c r="G112" s="24" t="s">
        <v>769</v>
      </c>
      <c r="H112">
        <v>-1.13291486120676E-2</v>
      </c>
      <c r="I112">
        <v>-0.22080002410090099</v>
      </c>
      <c r="J112">
        <v>-0.50681349570608603</v>
      </c>
      <c r="K112">
        <v>1.11491135979803E-3</v>
      </c>
      <c r="L112">
        <v>-3.7754472496251197E-2</v>
      </c>
      <c r="M112">
        <v>0</v>
      </c>
      <c r="N112">
        <v>0</v>
      </c>
      <c r="O112" s="24" t="s">
        <v>770</v>
      </c>
      <c r="P112">
        <v>0</v>
      </c>
      <c r="Q112" s="24" t="s">
        <v>771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2.89866318468962E-3</v>
      </c>
      <c r="Z112">
        <v>2.1682960174306E-3</v>
      </c>
      <c r="AA112">
        <v>2.2509150266197698E-3</v>
      </c>
      <c r="AB112">
        <v>1.7714742536594501E-3</v>
      </c>
      <c r="AC112">
        <v>2.7328603092253798E-3</v>
      </c>
      <c r="AD112">
        <v>1.2876469527146499E-3</v>
      </c>
      <c r="AE112">
        <v>-8.1132754610606095E-2</v>
      </c>
      <c r="AF112">
        <v>-0.26140125274082598</v>
      </c>
      <c r="AG112">
        <v>3.90284534805207</v>
      </c>
      <c r="AH112">
        <f t="shared" si="3"/>
        <v>3.6414440953112441</v>
      </c>
      <c r="AJ112">
        <f t="shared" si="4"/>
        <v>0</v>
      </c>
      <c r="AK112">
        <f t="shared" si="5"/>
        <v>-1.42247671041375E-2</v>
      </c>
    </row>
    <row r="113" spans="1:37">
      <c r="A113" s="1">
        <v>49309</v>
      </c>
      <c r="B113">
        <v>-0.19576361920010901</v>
      </c>
      <c r="C113">
        <v>-4.6713608980475998E-4</v>
      </c>
      <c r="D113">
        <v>-0.20259243813975</v>
      </c>
      <c r="E113">
        <v>-2.8803781635878402E-3</v>
      </c>
      <c r="F113" s="24" t="s">
        <v>772</v>
      </c>
      <c r="G113">
        <v>3.1287941899356603E-2</v>
      </c>
      <c r="H113">
        <v>-2.8795004236642002E-3</v>
      </c>
      <c r="I113">
        <v>-0.21894118350264999</v>
      </c>
      <c r="J113">
        <v>-0.49257126444754201</v>
      </c>
      <c r="K113">
        <v>8.4046247049747599E-4</v>
      </c>
      <c r="L113">
        <v>-3.5500330326700302E-2</v>
      </c>
      <c r="M113">
        <v>0</v>
      </c>
      <c r="N113">
        <v>0</v>
      </c>
      <c r="O113" s="24" t="s">
        <v>773</v>
      </c>
      <c r="P113">
        <v>0</v>
      </c>
      <c r="Q113" s="24" t="s">
        <v>774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2.8561641801853502E-3</v>
      </c>
      <c r="Z113">
        <v>1.6662069851646501E-3</v>
      </c>
      <c r="AA113">
        <v>2.0854327525802801E-3</v>
      </c>
      <c r="AB113">
        <v>1.5050056395889001E-3</v>
      </c>
      <c r="AC113">
        <v>2.6859366434833299E-3</v>
      </c>
      <c r="AD113">
        <v>1.80767096726142E-3</v>
      </c>
      <c r="AE113">
        <v>-8.0322192955335103E-2</v>
      </c>
      <c r="AF113">
        <v>-0.238500486643273</v>
      </c>
      <c r="AG113">
        <v>3.90284534805207</v>
      </c>
      <c r="AH113">
        <f t="shared" si="3"/>
        <v>3.664344861408797</v>
      </c>
      <c r="AJ113">
        <f t="shared" si="4"/>
        <v>0</v>
      </c>
      <c r="AK113">
        <f t="shared" si="5"/>
        <v>-1.3446879638761407E-2</v>
      </c>
    </row>
    <row r="114" spans="1:37">
      <c r="A114" s="1">
        <v>49399</v>
      </c>
      <c r="B114">
        <v>-0.19342989520696799</v>
      </c>
      <c r="C114">
        <v>-4.45131911517371E-4</v>
      </c>
      <c r="D114">
        <v>-0.200204488367968</v>
      </c>
      <c r="E114">
        <v>-2.50907319231056E-3</v>
      </c>
      <c r="F114">
        <v>0.29199135539647503</v>
      </c>
      <c r="G114" s="24" t="s">
        <v>775</v>
      </c>
      <c r="H114">
        <v>4.9919979689308997E-3</v>
      </c>
      <c r="I114">
        <v>-0.21675263903433001</v>
      </c>
      <c r="J114">
        <v>-0.47867915941880701</v>
      </c>
      <c r="K114">
        <v>5.8724824741533904E-4</v>
      </c>
      <c r="L114">
        <v>-3.3307136240868798E-2</v>
      </c>
      <c r="M114">
        <v>0</v>
      </c>
      <c r="N114">
        <v>0</v>
      </c>
      <c r="O114" s="24" t="s">
        <v>776</v>
      </c>
      <c r="P114">
        <v>0</v>
      </c>
      <c r="Q114" s="24" t="s">
        <v>777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2.8079890080203E-3</v>
      </c>
      <c r="Z114">
        <v>1.22013415576218E-3</v>
      </c>
      <c r="AA114">
        <v>1.93536474748554E-3</v>
      </c>
      <c r="AB114">
        <v>1.26815510326902E-3</v>
      </c>
      <c r="AC114">
        <v>2.6361118998947902E-3</v>
      </c>
      <c r="AD114">
        <v>2.2606522706851901E-3</v>
      </c>
      <c r="AE114">
        <v>-7.9519632749053507E-2</v>
      </c>
      <c r="AF114">
        <v>-0.21619392450080699</v>
      </c>
      <c r="AG114">
        <v>3.90284534805207</v>
      </c>
      <c r="AH114">
        <f t="shared" si="3"/>
        <v>3.6866514235512629</v>
      </c>
      <c r="AJ114">
        <f t="shared" si="4"/>
        <v>0</v>
      </c>
      <c r="AK114">
        <f t="shared" si="5"/>
        <v>-1.2715655432532358E-2</v>
      </c>
    </row>
    <row r="115" spans="1:37">
      <c r="A115" s="1">
        <v>49490</v>
      </c>
      <c r="B115">
        <v>-0.19113043898679399</v>
      </c>
      <c r="C115">
        <v>-4.2448131998005302E-4</v>
      </c>
      <c r="D115">
        <v>-0.19785140847442001</v>
      </c>
      <c r="E115">
        <v>-2.1789713864497698E-3</v>
      </c>
      <c r="F115" s="24" t="s">
        <v>778</v>
      </c>
      <c r="G115" s="24" t="s">
        <v>779</v>
      </c>
      <c r="H115" s="24" t="s">
        <v>780</v>
      </c>
      <c r="I115">
        <v>-0.214267482395958</v>
      </c>
      <c r="J115">
        <v>-0.46513202775024598</v>
      </c>
      <c r="K115">
        <v>3.5503157537294803E-4</v>
      </c>
      <c r="L115">
        <v>-3.1178220663029201E-2</v>
      </c>
      <c r="M115">
        <v>0</v>
      </c>
      <c r="N115">
        <v>0</v>
      </c>
      <c r="O115" s="24" t="s">
        <v>781</v>
      </c>
      <c r="P115">
        <v>0</v>
      </c>
      <c r="Q115" s="24" t="s">
        <v>782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2.7552698890541002E-3</v>
      </c>
      <c r="Z115">
        <v>8.2534474521122302E-4</v>
      </c>
      <c r="AA115">
        <v>1.79932012790281E-3</v>
      </c>
      <c r="AB115">
        <v>1.0582079346205899E-3</v>
      </c>
      <c r="AC115">
        <v>2.5839786888780599E-3</v>
      </c>
      <c r="AD115">
        <v>2.6523802363721399E-3</v>
      </c>
      <c r="AE115">
        <v>-7.8724999336531001E-2</v>
      </c>
      <c r="AF115">
        <v>-0.194497162525154</v>
      </c>
      <c r="AG115">
        <v>3.90284534805207</v>
      </c>
      <c r="AH115">
        <f t="shared" si="3"/>
        <v>3.708348185526916</v>
      </c>
      <c r="AJ115">
        <f t="shared" si="4"/>
        <v>0</v>
      </c>
      <c r="AK115">
        <f t="shared" si="5"/>
        <v>-1.202953319741187E-2</v>
      </c>
    </row>
    <row r="116" spans="1:37">
      <c r="A116" s="1">
        <v>49582</v>
      </c>
      <c r="B116">
        <v>-0.188864540233461</v>
      </c>
      <c r="C116">
        <v>-4.05101049246634E-4</v>
      </c>
      <c r="D116">
        <v>-0.195532609111328</v>
      </c>
      <c r="E116">
        <v>-1.8861506334441999E-3</v>
      </c>
      <c r="F116" s="24" t="s">
        <v>783</v>
      </c>
      <c r="G116" s="24" t="s">
        <v>784</v>
      </c>
      <c r="H116" s="24" t="s">
        <v>785</v>
      </c>
      <c r="I116">
        <v>-0.21151751749814399</v>
      </c>
      <c r="J116">
        <v>-0.45192470525715001</v>
      </c>
      <c r="K116">
        <v>1.4332958074046999E-4</v>
      </c>
      <c r="L116">
        <v>-2.9116034176374098E-2</v>
      </c>
      <c r="M116">
        <v>0</v>
      </c>
      <c r="N116">
        <v>0</v>
      </c>
      <c r="O116" s="24" t="s">
        <v>786</v>
      </c>
      <c r="P116">
        <v>0</v>
      </c>
      <c r="Q116">
        <v>0.17941358137150801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2.6989862290773001E-3</v>
      </c>
      <c r="Z116">
        <v>4.7735408324126797E-4</v>
      </c>
      <c r="AA116">
        <v>1.6760021399862899E-3</v>
      </c>
      <c r="AB116">
        <v>8.7262808467406298E-4</v>
      </c>
      <c r="AC116">
        <v>2.53005535536988E-3</v>
      </c>
      <c r="AD116">
        <v>2.9883350894619101E-3</v>
      </c>
      <c r="AE116">
        <v>-7.7938218603564202E-2</v>
      </c>
      <c r="AF116">
        <v>-0.17342253629795601</v>
      </c>
      <c r="AG116">
        <v>3.90284534805207</v>
      </c>
      <c r="AH116">
        <f t="shared" si="3"/>
        <v>3.7294228117541142</v>
      </c>
      <c r="AJ116">
        <f t="shared" si="4"/>
        <v>0</v>
      </c>
      <c r="AK116">
        <f t="shared" si="5"/>
        <v>-1.1386690562551182E-2</v>
      </c>
    </row>
    <row r="117" spans="1:37">
      <c r="A117" s="1">
        <v>49674</v>
      </c>
      <c r="B117">
        <v>-0.18663151514520199</v>
      </c>
      <c r="C117">
        <v>-3.86909642766904E-4</v>
      </c>
      <c r="D117">
        <v>-0.19324748969693001</v>
      </c>
      <c r="E117">
        <v>-1.62696890408462E-3</v>
      </c>
      <c r="F117" s="24" t="s">
        <v>787</v>
      </c>
      <c r="G117" s="24" t="s">
        <v>788</v>
      </c>
      <c r="H117" s="24" t="s">
        <v>789</v>
      </c>
      <c r="I117">
        <v>-0.208533125138334</v>
      </c>
      <c r="J117">
        <v>-0.43905198260153699</v>
      </c>
      <c r="K117" s="16">
        <v>-4.85331558156678E-5</v>
      </c>
      <c r="L117">
        <v>-2.7122265881111898E-2</v>
      </c>
      <c r="M117">
        <v>0</v>
      </c>
      <c r="N117">
        <v>0</v>
      </c>
      <c r="O117" s="24" t="s">
        <v>790</v>
      </c>
      <c r="P117">
        <v>0</v>
      </c>
      <c r="Q117" s="24" t="s">
        <v>791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2.6399820996954901E-3</v>
      </c>
      <c r="Z117">
        <v>1.71937423715656E-4</v>
      </c>
      <c r="AA117">
        <v>1.56420840971136E-3</v>
      </c>
      <c r="AB117">
        <v>7.0905830574897002E-4</v>
      </c>
      <c r="AC117">
        <v>2.4747943196303801E-3</v>
      </c>
      <c r="AD117">
        <v>3.2736771586951798E-3</v>
      </c>
      <c r="AE117">
        <v>-7.7159216978364795E-2</v>
      </c>
      <c r="AF117">
        <v>-0.15297931879723101</v>
      </c>
      <c r="AG117">
        <v>3.90284534805207</v>
      </c>
      <c r="AH117">
        <f t="shared" si="3"/>
        <v>3.7498660292548389</v>
      </c>
      <c r="AJ117">
        <f t="shared" si="4"/>
        <v>0</v>
      </c>
      <c r="AK117">
        <f t="shared" si="5"/>
        <v>-1.0785124561381369E-2</v>
      </c>
    </row>
    <row r="118" spans="1:37">
      <c r="A118" s="1">
        <v>49765</v>
      </c>
      <c r="B118">
        <v>-0.18443070427271799</v>
      </c>
      <c r="C118">
        <v>-3.6982824601971702E-4</v>
      </c>
      <c r="D118">
        <v>-0.190995443491323</v>
      </c>
      <c r="E118">
        <v>-1.3980608184561399E-3</v>
      </c>
      <c r="F118" s="24" t="s">
        <v>792</v>
      </c>
      <c r="G118">
        <v>2.4510257015432899E-2</v>
      </c>
      <c r="H118" s="24" t="s">
        <v>793</v>
      </c>
      <c r="I118">
        <v>-0.20534316005307299</v>
      </c>
      <c r="J118">
        <v>-0.42650858163241701</v>
      </c>
      <c r="K118">
        <v>-2.2137846764286599E-4</v>
      </c>
      <c r="L118">
        <v>-2.5197949729295701E-2</v>
      </c>
      <c r="M118">
        <v>0</v>
      </c>
      <c r="N118">
        <v>0</v>
      </c>
      <c r="O118" s="24" t="s">
        <v>794</v>
      </c>
      <c r="P118">
        <v>0</v>
      </c>
      <c r="Q118" s="24" t="s">
        <v>795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2.5789820560085199E-3</v>
      </c>
      <c r="Z118" s="16">
        <v>-9.4864291531752994E-5</v>
      </c>
      <c r="AA118">
        <v>1.4628294365321001E-3</v>
      </c>
      <c r="AB118">
        <v>5.6531742219093604E-4</v>
      </c>
      <c r="AC118">
        <v>2.41858949633006E-3</v>
      </c>
      <c r="AD118">
        <v>3.5132421367072299E-3</v>
      </c>
      <c r="AE118">
        <v>-7.6387921432727504E-2</v>
      </c>
      <c r="AF118">
        <v>-0.13317392229244701</v>
      </c>
      <c r="AG118">
        <v>3.90284534805207</v>
      </c>
      <c r="AH118">
        <f t="shared" si="3"/>
        <v>3.7696714257596229</v>
      </c>
      <c r="AJ118">
        <f t="shared" si="4"/>
        <v>0</v>
      </c>
      <c r="AK118">
        <f t="shared" si="5"/>
        <v>-1.0222717788594226E-2</v>
      </c>
    </row>
    <row r="119" spans="1:37">
      <c r="A119" s="1">
        <v>49856</v>
      </c>
      <c r="B119">
        <v>-0.18226147054120201</v>
      </c>
      <c r="C119">
        <v>-3.5378118079840398E-4</v>
      </c>
      <c r="D119">
        <v>-0.18877586179006201</v>
      </c>
      <c r="E119">
        <v>-1.19633024369106E-3</v>
      </c>
      <c r="F119" s="24" t="s">
        <v>796</v>
      </c>
      <c r="G119">
        <v>2.3321429905833801E-2</v>
      </c>
      <c r="H119">
        <v>3.6526060018298501E-2</v>
      </c>
      <c r="I119">
        <v>-0.201974877935164</v>
      </c>
      <c r="J119">
        <v>-0.41428914022938401</v>
      </c>
      <c r="K119">
        <v>-3.7613502076663401E-4</v>
      </c>
      <c r="L119">
        <v>-2.3343559583094999E-2</v>
      </c>
      <c r="M119">
        <v>0</v>
      </c>
      <c r="N119">
        <v>0</v>
      </c>
      <c r="O119" s="24" t="s">
        <v>797</v>
      </c>
      <c r="P119">
        <v>0</v>
      </c>
      <c r="Q119" s="24" t="s">
        <v>798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2.5166053961186599E-3</v>
      </c>
      <c r="Z119">
        <v>-3.2674357835459398E-4</v>
      </c>
      <c r="AA119">
        <v>1.3708457884969499E-3</v>
      </c>
      <c r="AB119">
        <v>4.3939542194303799E-4</v>
      </c>
      <c r="AC119">
        <v>2.3617829015806502E-3</v>
      </c>
      <c r="AD119">
        <v>3.71154134441724E-3</v>
      </c>
      <c r="AE119">
        <v>-7.5624259482985304E-2</v>
      </c>
      <c r="AF119">
        <v>-0.114010102291074</v>
      </c>
      <c r="AG119">
        <v>3.90284534805207</v>
      </c>
      <c r="AH119">
        <f t="shared" si="3"/>
        <v>3.7888352457609962</v>
      </c>
      <c r="AJ119">
        <f t="shared" si="4"/>
        <v>0</v>
      </c>
      <c r="AK119">
        <f t="shared" si="5"/>
        <v>-9.6972922534353106E-3</v>
      </c>
    </row>
    <row r="120" spans="1:37">
      <c r="A120" s="1">
        <v>49948</v>
      </c>
      <c r="B120">
        <v>-0.18012319745509101</v>
      </c>
      <c r="C120">
        <v>-3.3869634149570599E-4</v>
      </c>
      <c r="D120">
        <v>-0.18658813736273799</v>
      </c>
      <c r="E120">
        <v>-1.01894000685472E-3</v>
      </c>
      <c r="F120" s="24" t="s">
        <v>799</v>
      </c>
      <c r="G120" s="24" t="s">
        <v>800</v>
      </c>
      <c r="H120" s="24" t="s">
        <v>801</v>
      </c>
      <c r="I120">
        <v>-0.198453889619193</v>
      </c>
      <c r="J120">
        <v>-0.402388204156923</v>
      </c>
      <c r="K120">
        <v>-5.1380470829826203E-4</v>
      </c>
      <c r="L120">
        <v>-2.1559093794627501E-2</v>
      </c>
      <c r="M120">
        <v>0</v>
      </c>
      <c r="N120">
        <v>0</v>
      </c>
      <c r="O120" s="24" t="s">
        <v>802</v>
      </c>
      <c r="P120">
        <v>0</v>
      </c>
      <c r="Q120" s="24" t="s">
        <v>803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2.4533789717618602E-3</v>
      </c>
      <c r="Z120">
        <v>-5.2712948303348798E-4</v>
      </c>
      <c r="AA120">
        <v>1.2873243671515499E-3</v>
      </c>
      <c r="AB120">
        <v>3.2944693793641799E-4</v>
      </c>
      <c r="AC120">
        <v>2.3046705420614899E-3</v>
      </c>
      <c r="AD120">
        <v>3.8727660930004699E-3</v>
      </c>
      <c r="AE120">
        <v>-7.4868159190763395E-2</v>
      </c>
      <c r="AF120">
        <v>-9.5489161676770296E-2</v>
      </c>
      <c r="AG120">
        <v>3.90284534805207</v>
      </c>
      <c r="AH120">
        <f t="shared" si="3"/>
        <v>3.8073561863752996</v>
      </c>
      <c r="AJ120">
        <f t="shared" si="4"/>
        <v>0</v>
      </c>
      <c r="AK120">
        <f t="shared" si="5"/>
        <v>-9.2066527205800375E-3</v>
      </c>
    </row>
    <row r="121" spans="1:37">
      <c r="A121" s="1">
        <v>50040</v>
      </c>
      <c r="B121">
        <v>-0.178015287485699</v>
      </c>
      <c r="C121">
        <v>-3.2450544738992101E-4</v>
      </c>
      <c r="D121">
        <v>-0.18443166724723101</v>
      </c>
      <c r="E121">
        <v>-8.6329959244713897E-4</v>
      </c>
      <c r="F121" s="24" t="s">
        <v>804</v>
      </c>
      <c r="G121">
        <v>2.1079209385150399E-2</v>
      </c>
      <c r="H121">
        <v>4.5932111728204002E-2</v>
      </c>
      <c r="I121">
        <v>-0.19480413944164601</v>
      </c>
      <c r="J121">
        <v>-0.390800224613081</v>
      </c>
      <c r="K121">
        <v>-6.3543443177698498E-4</v>
      </c>
      <c r="L121">
        <v>-1.9844150126053201E-2</v>
      </c>
      <c r="M121">
        <v>0</v>
      </c>
      <c r="N121">
        <v>0</v>
      </c>
      <c r="O121" s="24" t="s">
        <v>805</v>
      </c>
      <c r="P121">
        <v>0</v>
      </c>
      <c r="Q121" s="24" t="s">
        <v>806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2.38974866034987E-3</v>
      </c>
      <c r="Z121">
        <v>-6.9919373925333495E-4</v>
      </c>
      <c r="AA121">
        <v>1.2114140365349899E-3</v>
      </c>
      <c r="AB121">
        <v>2.3378358540531401E-4</v>
      </c>
      <c r="AC121">
        <v>2.2475076675547798E-3</v>
      </c>
      <c r="AD121">
        <v>4.0007953358723097E-3</v>
      </c>
      <c r="AE121">
        <v>-7.4119549163534207E-2</v>
      </c>
      <c r="AF121">
        <v>-7.7610153236363999E-2</v>
      </c>
      <c r="AG121">
        <v>3.90284534805207</v>
      </c>
      <c r="AH121">
        <f t="shared" si="3"/>
        <v>3.825235194815706</v>
      </c>
      <c r="AJ121">
        <f t="shared" si="4"/>
        <v>0</v>
      </c>
      <c r="AK121">
        <f t="shared" si="5"/>
        <v>-8.7486211146869438E-3</v>
      </c>
    </row>
    <row r="122" spans="1:37">
      <c r="A122" s="1">
        <v>50130</v>
      </c>
      <c r="B122">
        <v>-0.175937160635872</v>
      </c>
      <c r="C122">
        <v>-3.1114417949676599E-4</v>
      </c>
      <c r="D122">
        <v>-0.18230585499586599</v>
      </c>
      <c r="E122">
        <v>-7.2705151809485905E-4</v>
      </c>
      <c r="F122" s="24" t="s">
        <v>807</v>
      </c>
      <c r="G122">
        <v>2.0020155667943799E-2</v>
      </c>
      <c r="H122">
        <v>5.0038975369567099E-2</v>
      </c>
      <c r="I122">
        <v>-0.19104790472760799</v>
      </c>
      <c r="J122">
        <v>-0.37951956032274298</v>
      </c>
      <c r="K122">
        <v>-7.4209268774875895E-4</v>
      </c>
      <c r="L122">
        <v>-1.8197991826063801E-2</v>
      </c>
      <c r="M122">
        <v>0</v>
      </c>
      <c r="N122">
        <v>0</v>
      </c>
      <c r="O122" s="24" t="s">
        <v>808</v>
      </c>
      <c r="P122">
        <v>0</v>
      </c>
      <c r="Q122" s="24" t="s">
        <v>809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2.3260896072635801E-3</v>
      </c>
      <c r="Z122">
        <v>-8.4585929140683304E-4</v>
      </c>
      <c r="AA122">
        <v>1.1423408496321699E-3</v>
      </c>
      <c r="AB122">
        <v>1.50865534220404E-4</v>
      </c>
      <c r="AC122">
        <v>2.1905134575171698E-3</v>
      </c>
      <c r="AD122">
        <v>4.0992058997683803E-3</v>
      </c>
      <c r="AE122">
        <v>-7.3378358554985604E-2</v>
      </c>
      <c r="AF122">
        <v>-6.0370078898454201E-2</v>
      </c>
      <c r="AG122">
        <v>3.90284534805207</v>
      </c>
      <c r="AH122">
        <f t="shared" si="3"/>
        <v>3.8424752691536157</v>
      </c>
      <c r="AJ122">
        <f t="shared" si="4"/>
        <v>0</v>
      </c>
      <c r="AK122">
        <f t="shared" si="5"/>
        <v>-8.3210633692461112E-3</v>
      </c>
    </row>
    <row r="123" spans="1:37">
      <c r="A123" s="1">
        <v>50221</v>
      </c>
      <c r="B123">
        <v>-0.173888253171747</v>
      </c>
      <c r="C123">
        <v>-2.9855222590003202E-4</v>
      </c>
      <c r="D123">
        <v>-0.180210112456894</v>
      </c>
      <c r="E123">
        <v>-6.0805693741944203E-4</v>
      </c>
      <c r="F123" s="24" t="s">
        <v>810</v>
      </c>
      <c r="G123" s="24" t="s">
        <v>811</v>
      </c>
      <c r="H123">
        <v>5.3777065349497902E-2</v>
      </c>
      <c r="I123">
        <v>-0.18720581340788001</v>
      </c>
      <c r="J123">
        <v>-0.36854048318062399</v>
      </c>
      <c r="K123">
        <v>-8.3485039980883897E-4</v>
      </c>
      <c r="L123">
        <v>-1.6619605659384602E-2</v>
      </c>
      <c r="M123">
        <v>0</v>
      </c>
      <c r="N123">
        <v>0</v>
      </c>
      <c r="O123" s="24" t="s">
        <v>812</v>
      </c>
      <c r="P123">
        <v>0</v>
      </c>
      <c r="Q123" s="24" t="s">
        <v>813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2.2627153440051202E-3</v>
      </c>
      <c r="Z123">
        <v>-9.6981057731251896E-4</v>
      </c>
      <c r="AA123">
        <v>1.07940305560417E-3</v>
      </c>
      <c r="AB123" s="24" t="s">
        <v>814</v>
      </c>
      <c r="AC123">
        <v>2.1338752033660301E-3</v>
      </c>
      <c r="AD123">
        <v>4.1712846760658499E-3</v>
      </c>
      <c r="AE123">
        <v>-7.2644517065205499E-2</v>
      </c>
      <c r="AF123">
        <v>-4.37640841766175E-2</v>
      </c>
      <c r="AG123">
        <v>3.90284534805207</v>
      </c>
      <c r="AH123">
        <f t="shared" si="3"/>
        <v>3.8590812638754524</v>
      </c>
      <c r="AJ123">
        <f t="shared" si="4"/>
        <v>0</v>
      </c>
      <c r="AK123">
        <f t="shared" si="5"/>
        <v>-7.8426173019198134E-3</v>
      </c>
    </row>
    <row r="124" spans="1:37">
      <c r="A124" s="1">
        <v>50313</v>
      </c>
      <c r="B124">
        <v>-0.17186801650924999</v>
      </c>
      <c r="C124">
        <v>-2.8667325550238703E-4</v>
      </c>
      <c r="D124">
        <v>-0.17814386116349001</v>
      </c>
      <c r="E124">
        <v>-5.0438090040008004E-4</v>
      </c>
      <c r="F124" s="24" t="s">
        <v>815</v>
      </c>
      <c r="G124">
        <v>1.8014558511093601E-2</v>
      </c>
      <c r="H124" s="24" t="s">
        <v>816</v>
      </c>
      <c r="I124">
        <v>-0.183296876898325</v>
      </c>
      <c r="J124">
        <v>-0.35785718659092097</v>
      </c>
      <c r="K124">
        <v>-9.1476546809359297E-4</v>
      </c>
      <c r="L124">
        <v>-1.5107752654252699E-2</v>
      </c>
      <c r="M124">
        <v>0</v>
      </c>
      <c r="N124">
        <v>0</v>
      </c>
      <c r="O124" s="24" t="s">
        <v>817</v>
      </c>
      <c r="P124">
        <v>0</v>
      </c>
      <c r="Q124" s="24" t="s">
        <v>818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2.1998858833230999E-3</v>
      </c>
      <c r="Z124">
        <v>-1.07350506138102E-3</v>
      </c>
      <c r="AA124">
        <v>1.0219660301564501E-3</v>
      </c>
      <c r="AB124" s="24" t="s">
        <v>819</v>
      </c>
      <c r="AC124">
        <v>2.07775204061624E-3</v>
      </c>
      <c r="AD124">
        <v>4.2200422394751197E-3</v>
      </c>
      <c r="AE124">
        <v>-7.1917954940693002E-2</v>
      </c>
      <c r="AF124">
        <v>-2.7785646506106099E-2</v>
      </c>
      <c r="AG124">
        <v>3.90284534805207</v>
      </c>
      <c r="AH124">
        <f t="shared" si="3"/>
        <v>3.8750597015459638</v>
      </c>
      <c r="AJ124">
        <f t="shared" si="4"/>
        <v>0</v>
      </c>
      <c r="AK124">
        <f t="shared" si="5"/>
        <v>-7.5313756640962952E-3</v>
      </c>
    </row>
    <row r="125" spans="1:37">
      <c r="A125" s="1">
        <v>50405</v>
      </c>
      <c r="B125">
        <v>-0.16987591624156401</v>
      </c>
      <c r="C125">
        <v>-2.7545483675297697E-4</v>
      </c>
      <c r="D125">
        <v>-0.17610653339256399</v>
      </c>
      <c r="E125">
        <v>-4.1427760436359298E-4</v>
      </c>
      <c r="F125" s="24" t="s">
        <v>820</v>
      </c>
      <c r="G125">
        <v>1.70641929006413E-2</v>
      </c>
      <c r="H125">
        <v>6.0228829545576103E-2</v>
      </c>
      <c r="I125">
        <v>-0.179338535553377</v>
      </c>
      <c r="J125">
        <v>-0.34746379577912001</v>
      </c>
      <c r="K125">
        <v>-9.8287054601855594E-4</v>
      </c>
      <c r="L125">
        <v>-1.36610122930021E-2</v>
      </c>
      <c r="M125">
        <v>0</v>
      </c>
      <c r="N125">
        <v>0</v>
      </c>
      <c r="O125" s="24" t="s">
        <v>821</v>
      </c>
      <c r="P125">
        <v>0</v>
      </c>
      <c r="Q125" s="24" t="s">
        <v>822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2.1378148870822202E-3</v>
      </c>
      <c r="Z125">
        <v>-1.1591855951293001E-3</v>
      </c>
      <c r="AA125">
        <v>9.6945723799317103E-4</v>
      </c>
      <c r="AB125" s="16">
        <v>-3.4774731738624503E-5</v>
      </c>
      <c r="AC125">
        <v>2.0222782786024599E-3</v>
      </c>
      <c r="AD125">
        <v>4.2482274402769601E-3</v>
      </c>
      <c r="AE125">
        <v>-7.1198602974201594E-2</v>
      </c>
      <c r="AF125">
        <v>-1.2426756370241101E-2</v>
      </c>
      <c r="AG125">
        <v>3.90284534805207</v>
      </c>
      <c r="AH125">
        <f t="shared" si="3"/>
        <v>3.8904185916818288</v>
      </c>
      <c r="AJ125">
        <f t="shared" si="4"/>
        <v>0</v>
      </c>
      <c r="AK125">
        <f t="shared" si="5"/>
        <v>-7.2009469710683305E-3</v>
      </c>
    </row>
    <row r="126" spans="1:37">
      <c r="A126" s="1">
        <v>50495</v>
      </c>
      <c r="B126">
        <v>-0.167911431293333</v>
      </c>
      <c r="C126">
        <v>-2.64848315030484E-4</v>
      </c>
      <c r="D126">
        <v>-0.17409757294709399</v>
      </c>
      <c r="E126">
        <v>-3.3617588937572099E-4</v>
      </c>
      <c r="F126" s="24" t="s">
        <v>823</v>
      </c>
      <c r="G126">
        <v>1.61465978025408E-2</v>
      </c>
      <c r="H126">
        <v>6.2981649074666898E-2</v>
      </c>
      <c r="I126">
        <v>-0.17534671421894699</v>
      </c>
      <c r="J126">
        <v>-0.337354379466618</v>
      </c>
      <c r="K126">
        <v>-1.04016359509172E-3</v>
      </c>
      <c r="L126">
        <v>-1.2277820825789799E-2</v>
      </c>
      <c r="M126">
        <v>0</v>
      </c>
      <c r="N126">
        <v>0</v>
      </c>
      <c r="O126" s="24" t="s">
        <v>824</v>
      </c>
      <c r="P126">
        <v>0</v>
      </c>
      <c r="Q126" s="24" t="s">
        <v>825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2.07667599677886E-3</v>
      </c>
      <c r="Z126">
        <v>-1.22889325675134E-3</v>
      </c>
      <c r="AA126">
        <v>9.2136130916743502E-4</v>
      </c>
      <c r="AB126" s="16">
        <v>-7.9453041686968005E-5</v>
      </c>
      <c r="AC126">
        <v>1.9675663700530199E-3</v>
      </c>
      <c r="AD126">
        <v>4.2583425879854702E-3</v>
      </c>
      <c r="AE126">
        <v>-7.0486392504419404E-2</v>
      </c>
      <c r="AF126">
        <v>2.3219096790891799E-3</v>
      </c>
      <c r="AG126">
        <v>3.90284534805207</v>
      </c>
      <c r="AH126">
        <f t="shared" si="3"/>
        <v>3.9051672577311591</v>
      </c>
      <c r="AJ126">
        <f t="shared" si="4"/>
        <v>0</v>
      </c>
      <c r="AK126">
        <f t="shared" si="5"/>
        <v>-6.8754363704547567E-3</v>
      </c>
    </row>
    <row r="127" spans="1:37">
      <c r="A127" s="1">
        <v>50586</v>
      </c>
      <c r="B127">
        <v>-0.165974053187423</v>
      </c>
      <c r="C127">
        <v>-2.5480865991902099E-4</v>
      </c>
      <c r="D127">
        <v>-0.172116435708076</v>
      </c>
      <c r="E127">
        <v>-2.6866516724319598E-4</v>
      </c>
      <c r="F127" s="24" t="s">
        <v>826</v>
      </c>
      <c r="G127" s="24" t="s">
        <v>827</v>
      </c>
      <c r="H127">
        <v>6.5443950863081302E-2</v>
      </c>
      <c r="I127">
        <v>-0.171335885641588</v>
      </c>
      <c r="J127">
        <v>-0.32752296240108397</v>
      </c>
      <c r="K127">
        <v>-1.08760081079522E-3</v>
      </c>
      <c r="L127">
        <v>-1.0956504339526701E-2</v>
      </c>
      <c r="M127">
        <v>0</v>
      </c>
      <c r="N127">
        <v>0</v>
      </c>
      <c r="O127" s="24" t="s">
        <v>828</v>
      </c>
      <c r="P127">
        <v>0</v>
      </c>
      <c r="Q127" s="24" t="s">
        <v>829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2.0166084104577598E-3</v>
      </c>
      <c r="Z127">
        <v>-1.2844803862306099E-3</v>
      </c>
      <c r="AA127">
        <v>8.7721528920092805E-4</v>
      </c>
      <c r="AB127">
        <v>-1.17171704634128E-4</v>
      </c>
      <c r="AC127">
        <v>1.91370955807648E-3</v>
      </c>
      <c r="AD127">
        <v>4.2526589086149596E-3</v>
      </c>
      <c r="AE127">
        <v>-6.9781255415496402E-2</v>
      </c>
      <c r="AF127" s="24">
        <v>1.6470824801112199E-2</v>
      </c>
      <c r="AG127">
        <v>3.90284534805207</v>
      </c>
      <c r="AH127">
        <f t="shared" si="3"/>
        <v>3.9193161728531822</v>
      </c>
      <c r="AJ127">
        <f t="shared" si="4"/>
        <v>0</v>
      </c>
      <c r="AK127">
        <f t="shared" si="5"/>
        <v>-6.5709392646901687E-3</v>
      </c>
    </row>
    <row r="128" spans="1:37">
      <c r="A128" s="1">
        <v>50678</v>
      </c>
      <c r="B128">
        <v>-0.16406328541058501</v>
      </c>
      <c r="C128">
        <v>-2.4529429154882302E-4</v>
      </c>
      <c r="D128">
        <v>-0.17016258999563</v>
      </c>
      <c r="E128">
        <v>-2.1048192104904399E-4</v>
      </c>
      <c r="F128" s="24" t="s">
        <v>830</v>
      </c>
      <c r="G128" s="24" t="s">
        <v>831</v>
      </c>
      <c r="H128">
        <v>6.7633434559453795E-2</v>
      </c>
      <c r="I128">
        <v>-0.167319139729496</v>
      </c>
      <c r="J128">
        <v>-0.31796353832556501</v>
      </c>
      <c r="K128">
        <v>-1.12609155431741E-3</v>
      </c>
      <c r="L128">
        <v>-9.69530716504346E-3</v>
      </c>
      <c r="M128">
        <v>0</v>
      </c>
      <c r="N128">
        <v>0</v>
      </c>
      <c r="O128" s="24" t="s">
        <v>832</v>
      </c>
      <c r="P128">
        <v>0</v>
      </c>
      <c r="Q128" s="24" t="s">
        <v>833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1.9577217835518301E-3</v>
      </c>
      <c r="Z128">
        <v>-1.32762358822993E-3</v>
      </c>
      <c r="AA128">
        <v>8.3660410521662297E-4</v>
      </c>
      <c r="AB128">
        <v>-1.4876749333658801E-4</v>
      </c>
      <c r="AC128">
        <v>1.8607842340461801E-3</v>
      </c>
      <c r="AD128">
        <v>4.23323201478945E-3</v>
      </c>
      <c r="AE128">
        <v>-6.9083124136419802E-2</v>
      </c>
      <c r="AF128" s="24">
        <v>3.0031456951185399E-2</v>
      </c>
      <c r="AG128">
        <v>3.90284534805207</v>
      </c>
      <c r="AH128">
        <f t="shared" si="3"/>
        <v>3.9328768050032554</v>
      </c>
      <c r="AJ128">
        <f t="shared" si="4"/>
        <v>0</v>
      </c>
      <c r="AK128">
        <f t="shared" si="5"/>
        <v>-6.2858595017201554E-3</v>
      </c>
    </row>
    <row r="129" spans="1:37">
      <c r="A129" s="1">
        <v>50770</v>
      </c>
      <c r="B129">
        <v>-0.162178642865134</v>
      </c>
      <c r="C129">
        <v>-2.3626689343136199E-4</v>
      </c>
      <c r="D129">
        <v>-0.16823551677304099</v>
      </c>
      <c r="E129">
        <v>-1.6049687003731199E-4</v>
      </c>
      <c r="F129" s="24" t="s">
        <v>834</v>
      </c>
      <c r="G129" s="24" t="s">
        <v>835</v>
      </c>
      <c r="H129">
        <v>6.9567042677736002E-2</v>
      </c>
      <c r="I129">
        <v>-0.163308256898098</v>
      </c>
      <c r="J129">
        <v>-0.30867008304796301</v>
      </c>
      <c r="K129">
        <v>-1.1564949652741799E-3</v>
      </c>
      <c r="L129">
        <v>-8.4924161566632995E-3</v>
      </c>
      <c r="M129">
        <v>0</v>
      </c>
      <c r="N129">
        <v>0</v>
      </c>
      <c r="O129" s="24" t="s">
        <v>836</v>
      </c>
      <c r="P129">
        <v>0</v>
      </c>
      <c r="Q129" s="24" t="s">
        <v>837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1.90010052499245E-3</v>
      </c>
      <c r="Z129">
        <v>-1.3598365226775301E-3</v>
      </c>
      <c r="AA129">
        <v>7.9915627625675302E-4</v>
      </c>
      <c r="AB129">
        <v>-1.7498997322966801E-4</v>
      </c>
      <c r="AC129">
        <v>1.80885203631505E-3</v>
      </c>
      <c r="AD129">
        <v>4.2019171780889701E-3</v>
      </c>
      <c r="AE129">
        <v>-6.8391931640249495E-2</v>
      </c>
      <c r="AF129">
        <v>4.3016123602760997E-2</v>
      </c>
      <c r="AG129">
        <v>3.90284534805207</v>
      </c>
      <c r="AH129">
        <f t="shared" si="3"/>
        <v>3.945861471654831</v>
      </c>
      <c r="AJ129">
        <f t="shared" si="4"/>
        <v>0</v>
      </c>
      <c r="AK129">
        <f t="shared" si="5"/>
        <v>-6.0187045544718449E-3</v>
      </c>
    </row>
    <row r="130" spans="1:37">
      <c r="A130" s="1">
        <v>50860</v>
      </c>
      <c r="B130">
        <v>-0.16031965139477899</v>
      </c>
      <c r="C130">
        <v>-2.27691217753295E-4</v>
      </c>
      <c r="D130">
        <v>-0.16633470972252601</v>
      </c>
      <c r="E130">
        <v>-1.17702860989237E-4</v>
      </c>
      <c r="F130" s="24" t="s">
        <v>838</v>
      </c>
      <c r="G130" s="24" t="s">
        <v>839</v>
      </c>
      <c r="H130">
        <v>7.1260964483477102E-2</v>
      </c>
      <c r="I130">
        <v>-0.15931378396251</v>
      </c>
      <c r="J130">
        <v>-0.299636567340685</v>
      </c>
      <c r="K130">
        <v>-1.1796179687742E-3</v>
      </c>
      <c r="L130">
        <v>-7.3459813307487501E-3</v>
      </c>
      <c r="M130">
        <v>0</v>
      </c>
      <c r="N130">
        <v>0</v>
      </c>
      <c r="O130" s="24" t="s">
        <v>840</v>
      </c>
      <c r="P130">
        <v>0</v>
      </c>
      <c r="Q130" s="24" t="s">
        <v>841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1.8438075539254199E-3</v>
      </c>
      <c r="Z130">
        <v>-1.3824823434927401E-3</v>
      </c>
      <c r="AA130">
        <v>7.6453988481852602E-4</v>
      </c>
      <c r="AB130">
        <v>-1.9650912304466301E-4</v>
      </c>
      <c r="AC130">
        <v>1.7579617165762E-3</v>
      </c>
      <c r="AD130">
        <v>4.1603842367145798E-3</v>
      </c>
      <c r="AE130">
        <v>-6.7707611443212995E-2</v>
      </c>
      <c r="AF130" s="24">
        <v>5.5437856282090497E-2</v>
      </c>
      <c r="AG130">
        <v>3.90284534805207</v>
      </c>
      <c r="AH130">
        <f t="shared" si="3"/>
        <v>3.9582832043341605</v>
      </c>
      <c r="AJ130">
        <f t="shared" si="4"/>
        <v>0</v>
      </c>
      <c r="AK130">
        <f t="shared" si="5"/>
        <v>-5.7680839567231228E-3</v>
      </c>
    </row>
    <row r="131" spans="1:37">
      <c r="A131" s="1">
        <v>50951</v>
      </c>
      <c r="B131">
        <v>-0.158485847373702</v>
      </c>
      <c r="C131">
        <v>-2.1953488786588901E-4</v>
      </c>
      <c r="D131">
        <v>-0.16445967521718599</v>
      </c>
      <c r="E131" s="16">
        <v>-8.1203520529518999E-5</v>
      </c>
      <c r="F131" s="24" t="s">
        <v>842</v>
      </c>
      <c r="G131" s="24" t="s">
        <v>843</v>
      </c>
      <c r="H131">
        <v>7.27306441270094E-2</v>
      </c>
      <c r="I131">
        <v>-0.155345111256697</v>
      </c>
      <c r="J131">
        <v>-0.29085696945883299</v>
      </c>
      <c r="K131">
        <v>-1.19621442581111E-3</v>
      </c>
      <c r="L131">
        <v>-6.25413330408724E-3</v>
      </c>
      <c r="M131">
        <v>0</v>
      </c>
      <c r="N131">
        <v>0</v>
      </c>
      <c r="O131" s="24" t="s">
        <v>844</v>
      </c>
      <c r="P131">
        <v>0</v>
      </c>
      <c r="Q131" s="24" t="s">
        <v>845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1.7888875765954401E-3</v>
      </c>
      <c r="Z131">
        <v>-1.3967856801011601E-3</v>
      </c>
      <c r="AA131">
        <v>7.3245881791008001E-4</v>
      </c>
      <c r="AB131">
        <v>-2.1392250465525001E-4</v>
      </c>
      <c r="AC131">
        <v>1.70815079793563E-3</v>
      </c>
      <c r="AD131">
        <v>4.11013200927377E-3</v>
      </c>
      <c r="AE131">
        <v>-6.7030097603670694E-2</v>
      </c>
      <c r="AF131">
        <v>6.7310274954212698E-2</v>
      </c>
      <c r="AG131">
        <v>3.90284534805207</v>
      </c>
      <c r="AH131">
        <f t="shared" ref="AH131:AH132" si="6">AF131+AG131</f>
        <v>3.9701556230062827</v>
      </c>
      <c r="AJ131">
        <f t="shared" ref="AJ131:AJ132" si="7">+AI131*4</f>
        <v>0</v>
      </c>
      <c r="AK131">
        <f t="shared" ref="AK131:AK132" si="8">AJ131-SUM(Y131:AD131,K131,O131)</f>
        <v>-5.5327065911474002E-3</v>
      </c>
    </row>
    <row r="132" spans="1:37">
      <c r="A132" s="1">
        <v>51043</v>
      </c>
      <c r="B132">
        <v>-0.15667677734916899</v>
      </c>
      <c r="C132">
        <v>-2.1176820168171401E-4</v>
      </c>
      <c r="D132">
        <v>-0.16260993220984599</v>
      </c>
      <c r="E132" s="16">
        <v>-5.0202681847918802E-5</v>
      </c>
      <c r="F132" s="24" t="s">
        <v>846</v>
      </c>
      <c r="G132" s="24" t="s">
        <v>847</v>
      </c>
      <c r="H132">
        <v>7.3990792359282506E-2</v>
      </c>
      <c r="I132">
        <v>-0.151410549861732</v>
      </c>
      <c r="J132">
        <v>-0.28232528711532701</v>
      </c>
      <c r="K132">
        <v>-1.2069852087625199E-3</v>
      </c>
      <c r="L132">
        <v>-5.2149979296691002E-3</v>
      </c>
      <c r="M132">
        <v>0</v>
      </c>
      <c r="N132">
        <v>0</v>
      </c>
      <c r="O132" s="24" t="s">
        <v>848</v>
      </c>
      <c r="P132">
        <v>0</v>
      </c>
      <c r="Q132" s="24" t="s">
        <v>849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1.7353699374794999E-3</v>
      </c>
      <c r="Z132">
        <v>-1.4038440850550401E-3</v>
      </c>
      <c r="AA132">
        <v>7.0264927917271897E-4</v>
      </c>
      <c r="AB132">
        <v>-2.27761970085457E-4</v>
      </c>
      <c r="AC132">
        <v>1.6594470463256799E-3</v>
      </c>
      <c r="AD132">
        <v>4.0525021177671202E-3</v>
      </c>
      <c r="AE132">
        <v>-6.6359324720954002E-2</v>
      </c>
      <c r="AF132">
        <v>7.8647472180140898E-2</v>
      </c>
      <c r="AG132">
        <v>3.90284534805207</v>
      </c>
      <c r="AH132">
        <f t="shared" si="6"/>
        <v>3.9814928202322108</v>
      </c>
      <c r="AJ132">
        <f t="shared" si="7"/>
        <v>0</v>
      </c>
      <c r="AK132">
        <f t="shared" si="8"/>
        <v>-5.3113771168420022E-3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9F6D-BB8C-4CF5-A3A2-8902FBB5E92C}">
  <sheetPr codeName="Sheet26"/>
  <dimension ref="A1:W132"/>
  <sheetViews>
    <sheetView workbookViewId="0">
      <selection activeCell="X2" sqref="X2"/>
    </sheetView>
  </sheetViews>
  <sheetFormatPr defaultColWidth="8.85546875" defaultRowHeight="15"/>
  <sheetData>
    <row r="1" spans="1:23">
      <c r="A1" t="s">
        <v>0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</row>
    <row r="2" spans="1:23">
      <c r="A2" s="1">
        <v>39172</v>
      </c>
      <c r="B2">
        <v>0</v>
      </c>
      <c r="C2">
        <v>0</v>
      </c>
      <c r="D2">
        <v>0.35147615454799802</v>
      </c>
      <c r="E2">
        <v>-0.10116499029808</v>
      </c>
      <c r="F2">
        <v>-0.14808542456621801</v>
      </c>
      <c r="G2">
        <v>0.49991387508665402</v>
      </c>
      <c r="H2">
        <v>-2.343352467547E-2</v>
      </c>
      <c r="I2">
        <v>0.13159806530743301</v>
      </c>
      <c r="J2" s="16">
        <v>3.8359980442891401E-16</v>
      </c>
      <c r="K2" s="16">
        <v>-3.6594233313568802E-15</v>
      </c>
      <c r="L2" s="16">
        <v>1.4552564246693899E-14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s="16">
        <v>1.6220867641150401E-13</v>
      </c>
      <c r="T2">
        <v>-4.6038989020964899E-2</v>
      </c>
      <c r="U2">
        <v>0</v>
      </c>
      <c r="V2">
        <v>1.0149409321861201E-2</v>
      </c>
      <c r="W2">
        <v>2.8537733392609E-2</v>
      </c>
    </row>
    <row r="3" spans="1:23">
      <c r="A3" s="1">
        <v>39263</v>
      </c>
      <c r="B3">
        <v>0</v>
      </c>
      <c r="C3">
        <v>0</v>
      </c>
      <c r="D3">
        <v>0.25186850602003202</v>
      </c>
      <c r="E3">
        <v>-9.1415602048891598E-2</v>
      </c>
      <c r="F3">
        <v>-0.16817797066353801</v>
      </c>
      <c r="G3">
        <v>0.55181563496361996</v>
      </c>
      <c r="H3">
        <v>-1.7256471294960898E-2</v>
      </c>
      <c r="I3">
        <v>0.114756438583211</v>
      </c>
      <c r="J3" s="16">
        <v>5.4879434627052497E-16</v>
      </c>
      <c r="K3" s="16">
        <v>-2.4440354632060701E-15</v>
      </c>
      <c r="L3" s="16">
        <v>1.34336526406168E-14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s="16">
        <v>1.62912588605182E-13</v>
      </c>
      <c r="T3">
        <v>-3.9016156994497099E-2</v>
      </c>
      <c r="U3">
        <v>0</v>
      </c>
      <c r="V3">
        <v>-0.12701248220139899</v>
      </c>
      <c r="W3">
        <v>2.81751156763137E-2</v>
      </c>
    </row>
    <row r="4" spans="1:23">
      <c r="A4" s="1">
        <v>39355</v>
      </c>
      <c r="B4">
        <v>0</v>
      </c>
      <c r="C4">
        <v>0</v>
      </c>
      <c r="D4">
        <v>1.66159822567713E-2</v>
      </c>
      <c r="E4">
        <v>-9.5807612147910698E-2</v>
      </c>
      <c r="F4">
        <v>-0.33979271461635702</v>
      </c>
      <c r="G4">
        <v>0.56002226080116702</v>
      </c>
      <c r="H4">
        <v>-5.1006151755923997E-2</v>
      </c>
      <c r="I4">
        <v>0.13362002273225801</v>
      </c>
      <c r="J4" s="16">
        <v>2.5037010554592901E-16</v>
      </c>
      <c r="K4" s="16">
        <v>-1.4001092115681899E-15</v>
      </c>
      <c r="L4" s="16">
        <v>1.39806094816383E-14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s="16">
        <v>1.6359680119666501E-13</v>
      </c>
      <c r="T4">
        <v>-5.63059125769753E-2</v>
      </c>
      <c r="U4">
        <v>0</v>
      </c>
      <c r="V4">
        <v>-0.16193125561330499</v>
      </c>
      <c r="W4">
        <v>2.7817345433641699E-2</v>
      </c>
    </row>
    <row r="5" spans="1:23">
      <c r="A5" s="1">
        <v>39447</v>
      </c>
      <c r="B5">
        <v>0</v>
      </c>
      <c r="C5">
        <v>0</v>
      </c>
      <c r="D5">
        <v>-0.159922052252716</v>
      </c>
      <c r="E5">
        <v>-9.28572460411968E-2</v>
      </c>
      <c r="F5">
        <v>-0.47721599214238702</v>
      </c>
      <c r="G5">
        <v>0.53555175219462903</v>
      </c>
      <c r="H5">
        <v>-8.5101433642590804E-2</v>
      </c>
      <c r="I5">
        <v>0.136427948159905</v>
      </c>
      <c r="J5" s="16">
        <v>-2.6306487630997802E-16</v>
      </c>
      <c r="K5" s="16">
        <v>-7.9837505956695004E-16</v>
      </c>
      <c r="L5" s="16">
        <v>1.5589941740625801E-14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s="16">
        <v>1.63238342373083E-13</v>
      </c>
      <c r="T5">
        <v>-6.9077730500863396E-2</v>
      </c>
      <c r="U5">
        <v>0</v>
      </c>
      <c r="V5">
        <v>-0.13511370679031201</v>
      </c>
      <c r="W5">
        <v>2.7464356509920899E-2</v>
      </c>
    </row>
    <row r="6" spans="1:23">
      <c r="A6" s="1">
        <v>39538</v>
      </c>
      <c r="B6">
        <v>0</v>
      </c>
      <c r="C6">
        <v>0</v>
      </c>
      <c r="D6">
        <v>-0.492426879311892</v>
      </c>
      <c r="E6">
        <v>-9.4503573302483102E-2</v>
      </c>
      <c r="F6">
        <v>-0.63793934161025601</v>
      </c>
      <c r="G6">
        <v>0.48092882731752601</v>
      </c>
      <c r="H6">
        <v>-9.8599139881687101E-2</v>
      </c>
      <c r="I6">
        <v>0.14786982116703401</v>
      </c>
      <c r="J6" s="16">
        <v>1.47120079540184E-17</v>
      </c>
      <c r="K6" s="16">
        <v>-1.49659762326061E-16</v>
      </c>
      <c r="L6" s="16">
        <v>1.68625442678304E-14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s="16">
        <v>1.6300713842700299E-13</v>
      </c>
      <c r="T6">
        <v>-6.2903529816891096E-2</v>
      </c>
      <c r="U6">
        <v>0</v>
      </c>
      <c r="V6">
        <v>-0.25439602678284101</v>
      </c>
      <c r="W6">
        <v>2.71160835975265E-2</v>
      </c>
    </row>
    <row r="7" spans="1:23">
      <c r="A7" s="1">
        <v>39629</v>
      </c>
      <c r="B7">
        <v>0</v>
      </c>
      <c r="C7">
        <v>0</v>
      </c>
      <c r="D7">
        <v>-0.47539678581757699</v>
      </c>
      <c r="E7">
        <v>-9.7453030409408406E-2</v>
      </c>
      <c r="F7">
        <v>-0.60173872227559899</v>
      </c>
      <c r="G7">
        <v>0.51265011203107302</v>
      </c>
      <c r="H7">
        <v>-0.100503109065549</v>
      </c>
      <c r="I7">
        <v>0.14329593049796999</v>
      </c>
      <c r="J7" s="16">
        <v>1.28587845422192E-16</v>
      </c>
      <c r="K7" s="16">
        <v>9.4075693347449101E-16</v>
      </c>
      <c r="L7" s="16">
        <v>1.81643185624036E-14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s="16">
        <v>1.6292483876500601E-13</v>
      </c>
      <c r="T7">
        <v>-6.3892000981238303E-2</v>
      </c>
      <c r="U7">
        <v>0</v>
      </c>
      <c r="V7">
        <v>-0.29452842784282501</v>
      </c>
      <c r="W7">
        <v>2.6772462227816499E-2</v>
      </c>
    </row>
    <row r="8" spans="1:23">
      <c r="A8" s="1">
        <v>39721</v>
      </c>
      <c r="B8">
        <v>0</v>
      </c>
      <c r="C8">
        <v>0</v>
      </c>
      <c r="D8">
        <v>-0.63918805529903899</v>
      </c>
      <c r="E8">
        <v>-8.2949480993659494E-2</v>
      </c>
      <c r="F8">
        <v>-0.71012196680319895</v>
      </c>
      <c r="G8">
        <v>0.482826613552436</v>
      </c>
      <c r="H8">
        <v>-9.9811080389714493E-2</v>
      </c>
      <c r="I8">
        <v>0.142540204993026</v>
      </c>
      <c r="J8" s="16">
        <v>-4.3849619980996501E-16</v>
      </c>
      <c r="K8" s="16">
        <v>1.76077486348156E-15</v>
      </c>
      <c r="L8" s="16">
        <v>1.6133420551396701E-14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s="16">
        <v>1.6112465723575101E-13</v>
      </c>
      <c r="T8">
        <v>-5.5883768839224197E-2</v>
      </c>
      <c r="U8">
        <v>0</v>
      </c>
      <c r="V8">
        <v>-0.34222200558193999</v>
      </c>
      <c r="W8">
        <v>2.6433428763057199E-2</v>
      </c>
    </row>
    <row r="9" spans="1:23">
      <c r="A9" s="1">
        <v>39813</v>
      </c>
      <c r="B9">
        <v>0</v>
      </c>
      <c r="C9">
        <v>0</v>
      </c>
      <c r="D9">
        <v>-1.6704625677823199</v>
      </c>
      <c r="E9">
        <v>-5.01476530084006E-2</v>
      </c>
      <c r="F9">
        <v>-1.3069466116369099</v>
      </c>
      <c r="G9">
        <v>0.18081284878985401</v>
      </c>
      <c r="H9">
        <v>-0.17998263684848601</v>
      </c>
      <c r="I9">
        <v>0.20167214643596201</v>
      </c>
      <c r="J9" s="16">
        <v>1.6922842930974801E-15</v>
      </c>
      <c r="K9" s="16">
        <v>2.3099358154234702E-15</v>
      </c>
      <c r="L9" s="16">
        <v>1.40702517791727E-14</v>
      </c>
      <c r="M9" s="16">
        <v>-1.7239041892842601E-15</v>
      </c>
      <c r="N9" s="16">
        <v>-1.3504512043663101E-15</v>
      </c>
      <c r="O9" s="16">
        <v>-3.33054990189172E-16</v>
      </c>
      <c r="P9" s="16">
        <v>-9.9132012939256601E-17</v>
      </c>
      <c r="Q9" s="16">
        <v>-6.5835308575849595E-17</v>
      </c>
      <c r="R9" s="16">
        <v>-1.50807025169916E-16</v>
      </c>
      <c r="S9" s="16">
        <v>1.6300676038367499E-13</v>
      </c>
      <c r="T9">
        <v>5.2017786098958298E-3</v>
      </c>
      <c r="U9">
        <v>0</v>
      </c>
      <c r="V9">
        <v>-0.54717136051275095</v>
      </c>
      <c r="W9">
        <v>2.60989203883406E-2</v>
      </c>
    </row>
    <row r="10" spans="1:23">
      <c r="A10" s="1">
        <v>39903</v>
      </c>
      <c r="B10">
        <v>0</v>
      </c>
      <c r="C10">
        <v>0</v>
      </c>
      <c r="D10">
        <v>-1.53933248498433</v>
      </c>
      <c r="E10">
        <v>-3.5773165114307497E-2</v>
      </c>
      <c r="F10">
        <v>-1.0855520118558799</v>
      </c>
      <c r="G10">
        <v>0.23032624202458099</v>
      </c>
      <c r="H10">
        <v>-0.228412744086056</v>
      </c>
      <c r="I10">
        <v>0.18945894089971199</v>
      </c>
      <c r="J10" s="16">
        <v>1.9281286187395E-15</v>
      </c>
      <c r="K10" s="16">
        <v>4.61746737370402E-15</v>
      </c>
      <c r="L10" s="16">
        <v>1.08876212942286E-14</v>
      </c>
      <c r="M10" s="16">
        <v>-2.5280718879520801E-15</v>
      </c>
      <c r="N10" s="16">
        <v>-2.2738057038245599E-15</v>
      </c>
      <c r="O10" s="16">
        <v>-1.1581985133686199E-15</v>
      </c>
      <c r="P10" s="16">
        <v>-2.09568924410209E-16</v>
      </c>
      <c r="Q10" s="16">
        <v>-5.3446487632399399E-16</v>
      </c>
      <c r="R10" s="16">
        <v>-1.1975055416329699E-15</v>
      </c>
      <c r="S10" s="16">
        <v>1.6519549449845701E-13</v>
      </c>
      <c r="T10">
        <v>-7.8812431872975305E-2</v>
      </c>
      <c r="U10">
        <v>0</v>
      </c>
      <c r="V10">
        <v>-0.556336190083077</v>
      </c>
      <c r="W10">
        <v>2.5768875103496E-2</v>
      </c>
    </row>
    <row r="11" spans="1:23">
      <c r="A11" s="1">
        <v>39994</v>
      </c>
      <c r="B11">
        <v>0</v>
      </c>
      <c r="C11">
        <v>0</v>
      </c>
      <c r="D11">
        <v>-1.20822307358798</v>
      </c>
      <c r="E11">
        <v>-2.4089109529469799E-2</v>
      </c>
      <c r="F11">
        <v>-0.87630026865846899</v>
      </c>
      <c r="G11">
        <v>0.24041405514629799</v>
      </c>
      <c r="H11">
        <v>-0.157732681028249</v>
      </c>
      <c r="I11">
        <v>0.148642018125347</v>
      </c>
      <c r="J11" s="16">
        <v>1.7068415980213701E-15</v>
      </c>
      <c r="K11" s="16">
        <v>4.4703200978657002E-15</v>
      </c>
      <c r="L11" s="16">
        <v>9.4894501958564406E-15</v>
      </c>
      <c r="M11" s="16">
        <v>-2.4944878407031402E-15</v>
      </c>
      <c r="N11" s="16">
        <v>-2.2743882135680899E-15</v>
      </c>
      <c r="O11" s="16">
        <v>-1.87777797184265E-15</v>
      </c>
      <c r="P11" s="16">
        <v>-1.04365267865196E-15</v>
      </c>
      <c r="Q11" s="16">
        <v>-4.60689881238061E-16</v>
      </c>
      <c r="R11" s="16">
        <v>-2.81054011347677E-15</v>
      </c>
      <c r="S11" s="16">
        <v>1.60622513916429E-13</v>
      </c>
      <c r="T11">
        <v>-0.104803321941799</v>
      </c>
      <c r="U11">
        <v>0</v>
      </c>
      <c r="V11">
        <v>-0.45979699741681002</v>
      </c>
      <c r="W11">
        <v>2.5443231714999199E-2</v>
      </c>
    </row>
    <row r="12" spans="1:23">
      <c r="A12" s="1">
        <v>40086</v>
      </c>
      <c r="B12">
        <v>0</v>
      </c>
      <c r="C12">
        <v>0</v>
      </c>
      <c r="D12">
        <v>-1.1317976375635299</v>
      </c>
      <c r="E12">
        <v>-3.9925576677519101E-2</v>
      </c>
      <c r="F12">
        <v>-0.66815747751135102</v>
      </c>
      <c r="G12">
        <v>0.19466108133605001</v>
      </c>
      <c r="H12">
        <v>-6.1837082560996501E-2</v>
      </c>
      <c r="I12">
        <v>0.120921641053823</v>
      </c>
      <c r="J12" s="16">
        <v>1.5949460666182599E-15</v>
      </c>
      <c r="K12" s="16">
        <v>4.8995216364697702E-15</v>
      </c>
      <c r="L12" s="16">
        <v>9.5693580122128993E-15</v>
      </c>
      <c r="M12" s="16">
        <v>-1.46931922063309E-15</v>
      </c>
      <c r="N12" s="16">
        <v>-1.38867409190896E-15</v>
      </c>
      <c r="O12" s="16">
        <v>-1.09594463286912E-15</v>
      </c>
      <c r="P12" s="16">
        <v>-7.3554123485900698E-16</v>
      </c>
      <c r="Q12" s="16">
        <v>-2.09578997470837E-16</v>
      </c>
      <c r="R12" s="16">
        <v>-4.1411505681121199E-15</v>
      </c>
      <c r="S12" s="16">
        <v>1.5140306523824699E-13</v>
      </c>
      <c r="T12">
        <v>-0.190469314826472</v>
      </c>
      <c r="U12">
        <v>0</v>
      </c>
      <c r="V12">
        <v>-0.512112838205112</v>
      </c>
      <c r="W12">
        <v>2.5121929827879998E-2</v>
      </c>
    </row>
    <row r="13" spans="1:23">
      <c r="A13" s="1">
        <v>40178</v>
      </c>
      <c r="B13">
        <v>0</v>
      </c>
      <c r="C13">
        <v>0</v>
      </c>
      <c r="D13">
        <v>-0.97113352136574005</v>
      </c>
      <c r="E13">
        <v>-2.7038449102135001E-2</v>
      </c>
      <c r="F13">
        <v>-0.58178558866152896</v>
      </c>
      <c r="G13">
        <v>0.15426066736204899</v>
      </c>
      <c r="H13">
        <v>1.94376392961126E-4</v>
      </c>
      <c r="I13">
        <v>6.3221109042336604E-2</v>
      </c>
      <c r="J13" s="16">
        <v>3.2339766918551799E-16</v>
      </c>
      <c r="K13" s="16">
        <v>5.509701977865E-15</v>
      </c>
      <c r="L13" s="16">
        <v>6.8087841291587897E-15</v>
      </c>
      <c r="M13" s="16">
        <v>-1.6704527438965E-15</v>
      </c>
      <c r="N13" s="16">
        <v>-1.3798323363857E-15</v>
      </c>
      <c r="O13" s="16">
        <v>-1.66334522847543E-15</v>
      </c>
      <c r="P13" s="16">
        <v>-7.8438804280151099E-16</v>
      </c>
      <c r="Q13" s="16">
        <v>-3.6540949484849201E-16</v>
      </c>
      <c r="R13" s="16">
        <v>-5.6765717907724103E-15</v>
      </c>
      <c r="S13" s="16">
        <v>1.4402764723143601E-13</v>
      </c>
      <c r="T13">
        <v>-0.18235299897498999</v>
      </c>
      <c r="U13">
        <v>0</v>
      </c>
      <c r="V13">
        <v>-0.422437547262212</v>
      </c>
      <c r="W13">
        <v>2.4804909837632502E-2</v>
      </c>
    </row>
    <row r="14" spans="1:23">
      <c r="A14" s="1">
        <v>40268</v>
      </c>
      <c r="B14">
        <v>0</v>
      </c>
      <c r="C14">
        <v>0</v>
      </c>
      <c r="D14">
        <v>-1.2301489533646699</v>
      </c>
      <c r="E14">
        <v>-2.8494113734741599E-2</v>
      </c>
      <c r="F14">
        <v>-0.48620875558308602</v>
      </c>
      <c r="G14">
        <v>9.5901011351545204E-2</v>
      </c>
      <c r="H14">
        <v>-2.2461200865772E-2</v>
      </c>
      <c r="I14">
        <v>5.0777858026416399E-2</v>
      </c>
      <c r="J14" s="16">
        <v>4.29296942041903E-16</v>
      </c>
      <c r="K14" s="16">
        <v>7.0121020189308404E-15</v>
      </c>
      <c r="L14" s="16">
        <v>5.9508455978795901E-15</v>
      </c>
      <c r="M14" s="16">
        <v>-1.37430749009016E-15</v>
      </c>
      <c r="N14" s="16">
        <v>-7.3505144734594002E-16</v>
      </c>
      <c r="O14" s="16">
        <v>-9.11823834851449E-16</v>
      </c>
      <c r="P14" s="16">
        <v>-2.8358020348555699E-16</v>
      </c>
      <c r="Q14" s="16">
        <v>2.4666828590363E-16</v>
      </c>
      <c r="R14" s="16">
        <v>-7.1570848811025205E-15</v>
      </c>
      <c r="S14" s="16">
        <v>1.4282600826113901E-13</v>
      </c>
      <c r="T14">
        <v>-0.24381378230140999</v>
      </c>
      <c r="U14">
        <v>0</v>
      </c>
      <c r="V14">
        <v>-0.62034208317989903</v>
      </c>
      <c r="W14">
        <v>2.4492112922129199E-2</v>
      </c>
    </row>
    <row r="15" spans="1:23">
      <c r="A15" s="1">
        <v>40359</v>
      </c>
      <c r="B15">
        <v>0</v>
      </c>
      <c r="C15">
        <v>0</v>
      </c>
      <c r="D15">
        <v>-1.78880898400729</v>
      </c>
      <c r="E15">
        <v>-2.82922007426669E-2</v>
      </c>
      <c r="F15">
        <v>-0.640383925170946</v>
      </c>
      <c r="G15">
        <v>-0.15320738753542701</v>
      </c>
      <c r="H15">
        <v>2.39212531687522E-2</v>
      </c>
      <c r="I15">
        <v>4.4856098907450598E-2</v>
      </c>
      <c r="J15" s="16">
        <v>5.8130182106596099E-16</v>
      </c>
      <c r="K15" s="16">
        <v>7.6845370628177707E-15</v>
      </c>
      <c r="L15" s="16">
        <v>6.4761527247765398E-15</v>
      </c>
      <c r="M15" s="16">
        <v>-2.9412868346637699E-16</v>
      </c>
      <c r="N15" s="16">
        <v>2.54166548230689E-16</v>
      </c>
      <c r="O15" s="16">
        <v>5.4233853890238497E-16</v>
      </c>
      <c r="P15" s="16">
        <v>1.37469860548053E-15</v>
      </c>
      <c r="Q15" s="16">
        <v>2.4406688924942E-15</v>
      </c>
      <c r="R15" s="16">
        <v>-7.0450527442541398E-15</v>
      </c>
      <c r="S15" s="16">
        <v>1.3597169923741101E-13</v>
      </c>
      <c r="T15">
        <v>-0.22687690642835501</v>
      </c>
      <c r="U15">
        <v>0</v>
      </c>
      <c r="V15">
        <v>-0.83300939723979495</v>
      </c>
      <c r="W15">
        <v>2.4183481033541499E-2</v>
      </c>
    </row>
    <row r="16" spans="1:23">
      <c r="A16" s="1">
        <v>40451</v>
      </c>
      <c r="B16">
        <v>0</v>
      </c>
      <c r="C16">
        <v>0</v>
      </c>
      <c r="D16">
        <v>-1.9157605408812199</v>
      </c>
      <c r="E16">
        <v>-1.9280872158649001E-2</v>
      </c>
      <c r="F16">
        <v>-0.70215744037565397</v>
      </c>
      <c r="G16">
        <v>-0.18872773973873899</v>
      </c>
      <c r="H16">
        <v>-3.2718492765900699E-2</v>
      </c>
      <c r="I16">
        <v>1.49896415860364E-2</v>
      </c>
      <c r="J16" s="16">
        <v>9.4034412713698303E-16</v>
      </c>
      <c r="K16" s="16">
        <v>8.4771861144891194E-15</v>
      </c>
      <c r="L16" s="16">
        <v>5.1772545155356597E-15</v>
      </c>
      <c r="M16" s="16">
        <v>-6.3320226498485999E-16</v>
      </c>
      <c r="N16" s="16">
        <v>3.7648074321591603E-17</v>
      </c>
      <c r="O16" s="16">
        <v>5.2978913170686695E-16</v>
      </c>
      <c r="P16" s="16">
        <v>1.08646875658229E-15</v>
      </c>
      <c r="Q16" s="16">
        <v>2.8906969298189E-15</v>
      </c>
      <c r="R16" s="16">
        <v>-6.52251092237534E-15</v>
      </c>
      <c r="S16" s="16">
        <v>1.34863894033361E-13</v>
      </c>
      <c r="T16">
        <v>-0.25348782470067199</v>
      </c>
      <c r="U16">
        <v>0</v>
      </c>
      <c r="V16">
        <v>-0.75825676961806499</v>
      </c>
      <c r="W16">
        <v>2.38789568902695E-2</v>
      </c>
    </row>
    <row r="17" spans="1:23">
      <c r="A17" s="1">
        <v>40543</v>
      </c>
      <c r="B17">
        <v>0</v>
      </c>
      <c r="C17">
        <v>0</v>
      </c>
      <c r="D17">
        <v>-1.8084537213804299</v>
      </c>
      <c r="E17">
        <v>-4.1303004539159603E-2</v>
      </c>
      <c r="F17">
        <v>-0.67840625215024497</v>
      </c>
      <c r="G17">
        <v>-0.17135993149501</v>
      </c>
      <c r="H17">
        <v>1.13560930928052E-2</v>
      </c>
      <c r="I17">
        <v>-2.5747730866651501E-3</v>
      </c>
      <c r="J17" s="16">
        <v>2.9945298170541502E-17</v>
      </c>
      <c r="K17" s="16">
        <v>9.4410290562619697E-15</v>
      </c>
      <c r="L17" s="16">
        <v>4.13764700580826E-15</v>
      </c>
      <c r="M17" s="16">
        <v>-5.6129978665641503E-16</v>
      </c>
      <c r="N17" s="16">
        <v>3.6109500632866398E-17</v>
      </c>
      <c r="O17" s="16">
        <v>4.4604030870362404E-16</v>
      </c>
      <c r="P17" s="16">
        <v>9.173482271486399E-16</v>
      </c>
      <c r="Q17" s="16">
        <v>2.1349316447767301E-15</v>
      </c>
      <c r="R17" s="16">
        <v>-6.8069097875930702E-15</v>
      </c>
      <c r="S17" s="16">
        <v>1.3152426044135399E-13</v>
      </c>
      <c r="T17">
        <v>-0.22157962997979899</v>
      </c>
      <c r="U17">
        <v>0</v>
      </c>
      <c r="V17">
        <v>-0.72816470719138604</v>
      </c>
      <c r="W17">
        <v>2.35784839688831E-2</v>
      </c>
    </row>
    <row r="18" spans="1:23">
      <c r="A18" s="1">
        <v>40633</v>
      </c>
      <c r="B18">
        <v>0</v>
      </c>
      <c r="C18">
        <v>0</v>
      </c>
      <c r="D18">
        <v>-1.6000125577095401</v>
      </c>
      <c r="E18">
        <v>-5.8766053904821799E-2</v>
      </c>
      <c r="F18">
        <v>-0.51321703243347105</v>
      </c>
      <c r="G18">
        <v>-0.16770908393975201</v>
      </c>
      <c r="H18">
        <v>-1.7824100309387001E-2</v>
      </c>
      <c r="I18">
        <v>9.7107511037770201E-3</v>
      </c>
      <c r="J18" s="16">
        <v>-2.6544696605558401E-16</v>
      </c>
      <c r="K18" s="16">
        <v>9.6208028431271392E-15</v>
      </c>
      <c r="L18" s="16">
        <v>4.1057007469899501E-15</v>
      </c>
      <c r="M18" s="16">
        <v>-7.1979731764247496E-16</v>
      </c>
      <c r="N18" s="16">
        <v>-2.1076330109875401E-16</v>
      </c>
      <c r="O18" s="16">
        <v>-1.45723464758882E-16</v>
      </c>
      <c r="P18" s="16">
        <v>2.6837131434762502E-16</v>
      </c>
      <c r="Q18" s="16">
        <v>1.9792750922214001E-15</v>
      </c>
      <c r="R18" s="16">
        <v>-7.9221250475968695E-15</v>
      </c>
      <c r="S18" s="16">
        <v>1.2901762241072799E-13</v>
      </c>
      <c r="T18">
        <v>-0.255698318547109</v>
      </c>
      <c r="U18">
        <v>0</v>
      </c>
      <c r="V18">
        <v>-0.61979072617499298</v>
      </c>
      <c r="W18">
        <v>2.3282006496076198E-2</v>
      </c>
    </row>
    <row r="19" spans="1:23">
      <c r="A19" s="1">
        <v>40724</v>
      </c>
      <c r="B19">
        <v>0</v>
      </c>
      <c r="C19">
        <v>0</v>
      </c>
      <c r="D19">
        <v>-2.0840122473954099</v>
      </c>
      <c r="E19">
        <v>-6.4203684109087805E-2</v>
      </c>
      <c r="F19">
        <v>-0.66377755849394904</v>
      </c>
      <c r="G19">
        <v>-0.26294852069524499</v>
      </c>
      <c r="H19">
        <v>3.32736995985526E-2</v>
      </c>
      <c r="I19">
        <v>-7.88531349655207E-3</v>
      </c>
      <c r="J19" s="16">
        <v>-1.3348807338964999E-15</v>
      </c>
      <c r="K19" s="16">
        <v>1.1060741227392201E-14</v>
      </c>
      <c r="L19" s="16">
        <v>3.5339243635134599E-15</v>
      </c>
      <c r="M19" s="16">
        <v>-2.4823424938176899E-17</v>
      </c>
      <c r="N19" s="16">
        <v>5.1353853507345205E-16</v>
      </c>
      <c r="O19" s="16">
        <v>9.5507083096538708E-16</v>
      </c>
      <c r="P19" s="16">
        <v>1.0181726223983399E-15</v>
      </c>
      <c r="Q19" s="16">
        <v>3.2953984615938901E-15</v>
      </c>
      <c r="R19" s="16">
        <v>-8.2755686491046002E-15</v>
      </c>
      <c r="S19" s="16">
        <v>1.2598598425707199E-13</v>
      </c>
      <c r="T19">
        <v>-0.23838521145157801</v>
      </c>
      <c r="U19">
        <v>0</v>
      </c>
      <c r="V19">
        <v>-0.90307512818832603</v>
      </c>
      <c r="W19">
        <v>2.2989469440637601E-2</v>
      </c>
    </row>
    <row r="20" spans="1:23">
      <c r="A20" s="1">
        <v>40816</v>
      </c>
      <c r="B20">
        <v>0</v>
      </c>
      <c r="C20">
        <v>0</v>
      </c>
      <c r="D20">
        <v>-2.56737925082497</v>
      </c>
      <c r="E20">
        <v>-8.6900799934183606E-2</v>
      </c>
      <c r="F20">
        <v>-0.85099195434994901</v>
      </c>
      <c r="G20">
        <v>-0.42649476645304502</v>
      </c>
      <c r="H20">
        <v>6.3751313247036007E-2</v>
      </c>
      <c r="I20">
        <v>-6.5642487319438397E-3</v>
      </c>
      <c r="J20" s="16">
        <v>-1.51064288775646E-15</v>
      </c>
      <c r="K20" s="16">
        <v>1.1936811150279201E-14</v>
      </c>
      <c r="L20" s="16">
        <v>2.9277483899132701E-15</v>
      </c>
      <c r="M20" s="16">
        <v>3.9697482573465299E-16</v>
      </c>
      <c r="N20" s="16">
        <v>1.13167964891852E-15</v>
      </c>
      <c r="O20" s="16">
        <v>1.61251312891187E-15</v>
      </c>
      <c r="P20" s="16">
        <v>1.8225527847237199E-15</v>
      </c>
      <c r="Q20" s="16">
        <v>4.1062368641910397E-15</v>
      </c>
      <c r="R20" s="16">
        <v>-7.2342955470973303E-15</v>
      </c>
      <c r="S20" s="16">
        <v>1.220537404237E-13</v>
      </c>
      <c r="T20">
        <v>-0.200701991062048</v>
      </c>
      <c r="U20">
        <v>0</v>
      </c>
      <c r="V20">
        <v>-1.0821776220464101</v>
      </c>
      <c r="W20">
        <v>2.2700818505439199E-2</v>
      </c>
    </row>
    <row r="21" spans="1:23">
      <c r="A21" s="1">
        <v>40908</v>
      </c>
      <c r="B21">
        <v>0</v>
      </c>
      <c r="C21">
        <v>0</v>
      </c>
      <c r="D21">
        <v>-2.7116381173842599</v>
      </c>
      <c r="E21">
        <v>-8.3203926639219203E-2</v>
      </c>
      <c r="F21">
        <v>-0.85369932669293103</v>
      </c>
      <c r="G21">
        <v>-0.40323598286951901</v>
      </c>
      <c r="H21">
        <v>2.6030734663384E-2</v>
      </c>
      <c r="I21">
        <v>-1.9401080821082401E-2</v>
      </c>
      <c r="J21" s="16">
        <v>-1.3414644586246899E-15</v>
      </c>
      <c r="K21" s="16">
        <v>1.3766677851375599E-14</v>
      </c>
      <c r="L21" s="16">
        <v>2.4672520610248901E-15</v>
      </c>
      <c r="M21" s="16">
        <v>2.8408205786617498E-16</v>
      </c>
      <c r="N21" s="16">
        <v>8.7613000035899305E-16</v>
      </c>
      <c r="O21" s="16">
        <v>1.3397694394274299E-15</v>
      </c>
      <c r="P21" s="16">
        <v>2.02653307764473E-15</v>
      </c>
      <c r="Q21" s="16">
        <v>3.2649097336209998E-15</v>
      </c>
      <c r="R21" s="16">
        <v>-6.49349410294807E-15</v>
      </c>
      <c r="S21" s="16">
        <v>1.2624528433856E-13</v>
      </c>
      <c r="T21">
        <v>-0.18104280315018001</v>
      </c>
      <c r="U21">
        <v>0</v>
      </c>
      <c r="V21">
        <v>-1.2195017319943</v>
      </c>
      <c r="W21">
        <v>2.24160001194454E-2</v>
      </c>
    </row>
    <row r="22" spans="1:23">
      <c r="A22" s="1">
        <v>40999</v>
      </c>
      <c r="B22">
        <v>0</v>
      </c>
      <c r="C22">
        <v>0</v>
      </c>
      <c r="D22">
        <v>-2.5206935019169001</v>
      </c>
      <c r="E22">
        <v>-8.1138714250120703E-2</v>
      </c>
      <c r="F22">
        <v>-0.83168688383171596</v>
      </c>
      <c r="G22">
        <v>-0.45546684473196097</v>
      </c>
      <c r="H22">
        <v>3.4973103966933101E-2</v>
      </c>
      <c r="I22">
        <v>-4.99401830033019E-2</v>
      </c>
      <c r="J22" s="16">
        <v>-2.4848228021115301E-15</v>
      </c>
      <c r="K22" s="16">
        <v>1.3954166710326999E-14</v>
      </c>
      <c r="L22" s="16">
        <v>3.1897676599201998E-15</v>
      </c>
      <c r="M22" s="16">
        <v>6.2364856293148497E-16</v>
      </c>
      <c r="N22" s="16">
        <v>1.06761748524706E-15</v>
      </c>
      <c r="O22" s="16">
        <v>1.0064178893686901E-15</v>
      </c>
      <c r="P22" s="16">
        <v>2.54052884670754E-15</v>
      </c>
      <c r="Q22" s="16">
        <v>2.5632276129852698E-15</v>
      </c>
      <c r="R22" s="16">
        <v>-5.8978813017871203E-15</v>
      </c>
      <c r="S22" s="16">
        <v>1.20921666881585E-13</v>
      </c>
      <c r="T22">
        <v>-0.168173296532138</v>
      </c>
      <c r="U22">
        <v>0</v>
      </c>
      <c r="V22">
        <v>-0.99139564496447696</v>
      </c>
      <c r="W22">
        <v>2.2134961429743499E-2</v>
      </c>
    </row>
    <row r="23" spans="1:23">
      <c r="A23" s="1">
        <v>41090</v>
      </c>
      <c r="B23">
        <v>0</v>
      </c>
      <c r="C23">
        <v>0</v>
      </c>
      <c r="D23">
        <v>-2.7564374464750299</v>
      </c>
      <c r="E23">
        <v>-8.6544570595947307E-2</v>
      </c>
      <c r="F23">
        <v>-0.91228283520751197</v>
      </c>
      <c r="G23">
        <v>-0.46567873466017501</v>
      </c>
      <c r="H23">
        <v>3.2918110871365598E-2</v>
      </c>
      <c r="I23">
        <v>-5.3861519321066101E-2</v>
      </c>
      <c r="J23" s="16">
        <v>-2.2305881443885399E-15</v>
      </c>
      <c r="K23" s="16">
        <v>1.4744143196458299E-14</v>
      </c>
      <c r="L23" s="16">
        <v>1.8187031918261002E-15</v>
      </c>
      <c r="M23" s="16">
        <v>1.8522609936471401E-16</v>
      </c>
      <c r="N23" s="16">
        <v>1.23039534822855E-15</v>
      </c>
      <c r="O23" s="16">
        <v>8.4086862734448203E-16</v>
      </c>
      <c r="P23" s="16">
        <v>2.9511624078602002E-15</v>
      </c>
      <c r="Q23" s="16">
        <v>2.43757625818819E-15</v>
      </c>
      <c r="R23" s="16">
        <v>-6.0432399019560303E-15</v>
      </c>
      <c r="S23" s="16">
        <v>1.2113332819926401E-13</v>
      </c>
      <c r="T23">
        <v>-0.16183162380209101</v>
      </c>
      <c r="U23">
        <v>0</v>
      </c>
      <c r="V23">
        <v>-1.1310139240533399</v>
      </c>
      <c r="W23">
        <v>2.1857650293600199E-2</v>
      </c>
    </row>
    <row r="24" spans="1:23">
      <c r="A24" s="1">
        <v>41182</v>
      </c>
      <c r="B24">
        <v>0</v>
      </c>
      <c r="C24">
        <v>0</v>
      </c>
      <c r="D24">
        <v>-2.66450749760818</v>
      </c>
      <c r="E24">
        <v>-9.3431333735875505E-2</v>
      </c>
      <c r="F24">
        <v>-0.82773010770516697</v>
      </c>
      <c r="G24">
        <v>-0.50848157933904603</v>
      </c>
      <c r="H24">
        <v>2.10232468627733E-2</v>
      </c>
      <c r="I24">
        <v>-3.0110261472689099E-2</v>
      </c>
      <c r="J24" s="16">
        <v>-2.2150346629327699E-15</v>
      </c>
      <c r="K24" s="16">
        <v>1.5907837335826399E-14</v>
      </c>
      <c r="L24" s="16">
        <v>1.62369532319323E-15</v>
      </c>
      <c r="M24" s="16">
        <v>6.7186014030272804E-17</v>
      </c>
      <c r="N24" s="16">
        <v>1.1295984615027099E-15</v>
      </c>
      <c r="O24" s="16">
        <v>9.0266926573289405E-16</v>
      </c>
      <c r="P24" s="16">
        <v>3.1087477336973602E-15</v>
      </c>
      <c r="Q24" s="16">
        <v>3.1896517473799099E-15</v>
      </c>
      <c r="R24" s="16">
        <v>-5.3921702125948603E-15</v>
      </c>
      <c r="S24" s="16">
        <v>1.1835190013262499E-13</v>
      </c>
      <c r="T24">
        <v>-0.16779250167547</v>
      </c>
      <c r="U24">
        <v>0</v>
      </c>
      <c r="V24">
        <v>-1.07956897581339</v>
      </c>
      <c r="W24">
        <v>2.1584015270543499E-2</v>
      </c>
    </row>
    <row r="25" spans="1:23">
      <c r="A25" s="1">
        <v>41274</v>
      </c>
      <c r="B25">
        <v>0</v>
      </c>
      <c r="C25">
        <v>0</v>
      </c>
      <c r="D25">
        <v>-2.5420009291821901</v>
      </c>
      <c r="E25">
        <v>-8.7928026169745002E-2</v>
      </c>
      <c r="F25">
        <v>-0.83546715004463301</v>
      </c>
      <c r="G25">
        <v>-0.52003960568431895</v>
      </c>
      <c r="H25">
        <v>4.4604313872376199E-2</v>
      </c>
      <c r="I25">
        <v>-4.4603210560651599E-2</v>
      </c>
      <c r="J25" s="16">
        <v>-2.2146122261473598E-15</v>
      </c>
      <c r="K25" s="16">
        <v>1.5774363853769001E-14</v>
      </c>
      <c r="L25" s="16">
        <v>2.38737694441996E-15</v>
      </c>
      <c r="M25" s="16">
        <v>5.57119021028049E-16</v>
      </c>
      <c r="N25" s="16">
        <v>1.39824978645005E-15</v>
      </c>
      <c r="O25" s="16">
        <v>1.10728374482689E-15</v>
      </c>
      <c r="P25" s="16">
        <v>3.2609477157440401E-15</v>
      </c>
      <c r="Q25" s="16">
        <v>3.29628950568082E-15</v>
      </c>
      <c r="R25" s="16">
        <v>-5.29157003359824E-15</v>
      </c>
      <c r="S25" s="16">
        <v>1.13335427416351E-13</v>
      </c>
      <c r="T25">
        <v>-0.17679415136660401</v>
      </c>
      <c r="U25">
        <v>0</v>
      </c>
      <c r="V25">
        <v>-0.943087104843225</v>
      </c>
      <c r="W25">
        <v>2.1314005614473299E-2</v>
      </c>
    </row>
    <row r="26" spans="1:23">
      <c r="A26" s="1">
        <v>41364</v>
      </c>
      <c r="B26">
        <v>0</v>
      </c>
      <c r="C26">
        <v>0</v>
      </c>
      <c r="D26">
        <v>-2.6045112109037798</v>
      </c>
      <c r="E26">
        <v>-0.10048847835562</v>
      </c>
      <c r="F26">
        <v>-0.83427278019528905</v>
      </c>
      <c r="G26">
        <v>-0.467456678300393</v>
      </c>
      <c r="H26">
        <v>5.9427910575460201E-2</v>
      </c>
      <c r="I26">
        <v>-6.76817008421359E-2</v>
      </c>
      <c r="J26" s="16">
        <v>-2.60156423178714E-15</v>
      </c>
      <c r="K26" s="16">
        <v>1.74047206256603E-14</v>
      </c>
      <c r="L26" s="16">
        <v>1.0803618489566E-15</v>
      </c>
      <c r="M26" s="16">
        <v>7.7326853121428699E-16</v>
      </c>
      <c r="N26" s="16">
        <v>1.26057417649996E-15</v>
      </c>
      <c r="O26" s="16">
        <v>9.8654567250087407E-16</v>
      </c>
      <c r="P26" s="16">
        <v>3.1209825876856099E-15</v>
      </c>
      <c r="Q26" s="16">
        <v>3.1859159955374102E-15</v>
      </c>
      <c r="R26" s="16">
        <v>-4.6661688240574604E-15</v>
      </c>
      <c r="S26" s="16">
        <v>1.1391031173898101E-13</v>
      </c>
      <c r="T26">
        <v>-0.16055451944788801</v>
      </c>
      <c r="U26">
        <v>0</v>
      </c>
      <c r="V26">
        <v>-1.05453253560386</v>
      </c>
      <c r="W26">
        <v>2.10475712658027E-2</v>
      </c>
    </row>
    <row r="27" spans="1:23">
      <c r="A27" s="1">
        <v>41455</v>
      </c>
      <c r="B27">
        <v>0</v>
      </c>
      <c r="C27">
        <v>0</v>
      </c>
      <c r="D27">
        <v>-2.4546079213352998</v>
      </c>
      <c r="E27">
        <v>-9.5000335052677701E-2</v>
      </c>
      <c r="F27">
        <v>-0.81569416031677799</v>
      </c>
      <c r="G27">
        <v>-0.39843797107590101</v>
      </c>
      <c r="H27">
        <v>6.7178437172280697E-2</v>
      </c>
      <c r="I27">
        <v>-7.8477805539584E-2</v>
      </c>
      <c r="J27" s="16">
        <v>-2.3095901050375302E-15</v>
      </c>
      <c r="K27" s="16">
        <v>1.8229757166513398E-14</v>
      </c>
      <c r="L27" s="16">
        <v>-2.48555380851121E-17</v>
      </c>
      <c r="M27" s="16">
        <v>5.7970266985564797E-16</v>
      </c>
      <c r="N27" s="16">
        <v>7.1073929595997698E-16</v>
      </c>
      <c r="O27" s="16">
        <v>9.2235847293481297E-16</v>
      </c>
      <c r="P27" s="16">
        <v>2.9877747835325901E-15</v>
      </c>
      <c r="Q27" s="16">
        <v>2.5365887214396001E-15</v>
      </c>
      <c r="R27" s="16">
        <v>-4.7494394357274704E-15</v>
      </c>
      <c r="S27" s="16">
        <v>1.1400592159753599E-13</v>
      </c>
      <c r="T27">
        <v>-0.13620928407861299</v>
      </c>
      <c r="U27">
        <v>0</v>
      </c>
      <c r="V27">
        <v>-1.01875146528779</v>
      </c>
      <c r="W27">
        <v>2.0784662843631001E-2</v>
      </c>
    </row>
    <row r="28" spans="1:23">
      <c r="A28" s="1">
        <v>41547</v>
      </c>
      <c r="B28">
        <v>0</v>
      </c>
      <c r="C28">
        <v>0</v>
      </c>
      <c r="D28">
        <v>-2.4635192089418099</v>
      </c>
      <c r="E28">
        <v>-9.9459504432794402E-2</v>
      </c>
      <c r="F28">
        <v>-0.77734899788628598</v>
      </c>
      <c r="G28">
        <v>-0.43271204947258002</v>
      </c>
      <c r="H28">
        <v>8.8510750032914004E-2</v>
      </c>
      <c r="I28">
        <v>-0.101174806423609</v>
      </c>
      <c r="J28" s="16">
        <v>-3.1245184586860102E-15</v>
      </c>
      <c r="K28" s="16">
        <v>1.95100390744406E-14</v>
      </c>
      <c r="L28" s="16">
        <v>-8.2764100264466199E-16</v>
      </c>
      <c r="M28" s="16">
        <v>1.09232349957525E-15</v>
      </c>
      <c r="N28" s="16">
        <v>9.3942998486313201E-16</v>
      </c>
      <c r="O28" s="16">
        <v>1.5796265699509999E-15</v>
      </c>
      <c r="P28" s="16">
        <v>3.19887392239496E-15</v>
      </c>
      <c r="Q28" s="16">
        <v>3.3165455953169499E-15</v>
      </c>
      <c r="R28" s="16">
        <v>-4.7353458917090299E-15</v>
      </c>
      <c r="S28" s="16">
        <v>1.11151981221429E-13</v>
      </c>
      <c r="T28">
        <v>-0.123329439230251</v>
      </c>
      <c r="U28">
        <v>0</v>
      </c>
      <c r="V28">
        <v>-1.03853039316728</v>
      </c>
      <c r="W28">
        <v>2.0525231637951301E-2</v>
      </c>
    </row>
    <row r="29" spans="1:23">
      <c r="A29" s="1">
        <v>41639</v>
      </c>
      <c r="B29">
        <v>0</v>
      </c>
      <c r="C29">
        <v>0</v>
      </c>
      <c r="D29">
        <v>-2.4649684857893801</v>
      </c>
      <c r="E29">
        <v>-0.11045848026907</v>
      </c>
      <c r="F29">
        <v>-0.76365399612470897</v>
      </c>
      <c r="G29">
        <v>-0.38715663446493698</v>
      </c>
      <c r="H29">
        <v>8.55751031330238E-2</v>
      </c>
      <c r="I29">
        <v>-0.13467821267022001</v>
      </c>
      <c r="J29" s="16">
        <v>-3.6928666610898597E-15</v>
      </c>
      <c r="K29" s="16">
        <v>2.0401116122654499E-14</v>
      </c>
      <c r="L29" s="16">
        <v>-1.70716168221467E-15</v>
      </c>
      <c r="M29" s="16">
        <v>1.36244305129392E-15</v>
      </c>
      <c r="N29" s="16">
        <v>1.19058480744414E-15</v>
      </c>
      <c r="O29" s="16">
        <v>2.1225679362232701E-15</v>
      </c>
      <c r="P29" s="16">
        <v>2.7615683813673601E-15</v>
      </c>
      <c r="Q29" s="16">
        <v>3.4712208582769099E-15</v>
      </c>
      <c r="R29" s="16">
        <v>-4.6518672383989501E-15</v>
      </c>
      <c r="S29" s="16">
        <v>1.1141049994639E-13</v>
      </c>
      <c r="T29">
        <v>-0.12257446400395899</v>
      </c>
      <c r="U29">
        <v>0</v>
      </c>
      <c r="V29">
        <v>-1.0522910309915301</v>
      </c>
      <c r="W29">
        <v>2.02692296018935E-2</v>
      </c>
    </row>
    <row r="30" spans="1:23">
      <c r="A30" s="1">
        <v>41729</v>
      </c>
      <c r="B30">
        <v>0</v>
      </c>
      <c r="C30">
        <v>0</v>
      </c>
      <c r="D30">
        <v>-2.3512444900150302</v>
      </c>
      <c r="E30">
        <v>-0.12407675743687099</v>
      </c>
      <c r="F30">
        <v>-0.72984968092035296</v>
      </c>
      <c r="G30">
        <v>-0.39725795766882199</v>
      </c>
      <c r="H30">
        <v>9.2730713974741599E-2</v>
      </c>
      <c r="I30">
        <v>-0.124190009853006</v>
      </c>
      <c r="J30" s="16">
        <v>-3.25020582270169E-15</v>
      </c>
      <c r="K30" s="16">
        <v>2.06148900568879E-14</v>
      </c>
      <c r="L30" s="16">
        <v>-1.98864909742059E-15</v>
      </c>
      <c r="M30" s="16">
        <v>1.23059706163421E-15</v>
      </c>
      <c r="N30" s="16">
        <v>1.3549064608252801E-15</v>
      </c>
      <c r="O30" s="16">
        <v>2.6480388623036199E-15</v>
      </c>
      <c r="P30" s="16">
        <v>2.82066417838354E-15</v>
      </c>
      <c r="Q30" s="16">
        <v>3.0187914908726001E-15</v>
      </c>
      <c r="R30" s="16">
        <v>-5.17139737464948E-15</v>
      </c>
      <c r="S30" s="16">
        <v>1.0863109838493099E-13</v>
      </c>
      <c r="T30">
        <v>-0.115147705275277</v>
      </c>
      <c r="U30">
        <v>0</v>
      </c>
      <c r="V30">
        <v>-0.97346970217957995</v>
      </c>
      <c r="W30">
        <v>2.0016609344004802E-2</v>
      </c>
    </row>
    <row r="31" spans="1:23">
      <c r="A31" s="1">
        <v>41820</v>
      </c>
      <c r="B31">
        <v>0</v>
      </c>
      <c r="C31">
        <v>0</v>
      </c>
      <c r="D31">
        <v>-2.33825957178869</v>
      </c>
      <c r="E31">
        <v>-0.11765066591697</v>
      </c>
      <c r="F31">
        <v>-0.74516318341305898</v>
      </c>
      <c r="G31">
        <v>-0.376128980011809</v>
      </c>
      <c r="H31">
        <v>9.8668435884457603E-2</v>
      </c>
      <c r="I31">
        <v>-0.14530305388068701</v>
      </c>
      <c r="J31" s="16">
        <v>-4.1044178198248501E-15</v>
      </c>
      <c r="K31" s="16">
        <v>2.19055508323665E-14</v>
      </c>
      <c r="L31" s="16">
        <v>-1.5882079675090601E-15</v>
      </c>
      <c r="M31" s="16">
        <v>1.6044157159188E-15</v>
      </c>
      <c r="N31" s="16">
        <v>1.4782914167743201E-15</v>
      </c>
      <c r="O31" s="16">
        <v>2.6236558044183702E-15</v>
      </c>
      <c r="P31" s="16">
        <v>3.1882537085752598E-15</v>
      </c>
      <c r="Q31" s="16">
        <v>2.6479894000597302E-15</v>
      </c>
      <c r="R31" s="16">
        <v>-5.4318837155731401E-15</v>
      </c>
      <c r="S31" s="16">
        <v>1.0853531952988401E-13</v>
      </c>
      <c r="T31">
        <v>-9.5589872912087398E-2</v>
      </c>
      <c r="U31">
        <v>0</v>
      </c>
      <c r="V31">
        <v>-0.97685957565923798</v>
      </c>
      <c r="W31">
        <v>1.9767324120569401E-2</v>
      </c>
    </row>
    <row r="32" spans="1:23">
      <c r="A32" s="1">
        <v>41912</v>
      </c>
      <c r="B32">
        <v>0</v>
      </c>
      <c r="C32">
        <v>0</v>
      </c>
      <c r="D32">
        <v>-2.3678182440700102</v>
      </c>
      <c r="E32">
        <v>-0.122205790077314</v>
      </c>
      <c r="F32">
        <v>-0.79292065503802001</v>
      </c>
      <c r="G32">
        <v>-0.36058546645293399</v>
      </c>
      <c r="H32">
        <v>8.7895204086533299E-2</v>
      </c>
      <c r="I32">
        <v>-0.171636627945042</v>
      </c>
      <c r="J32" s="16">
        <v>-4.3259702029358401E-15</v>
      </c>
      <c r="K32" s="16">
        <v>2.2851239009496301E-14</v>
      </c>
      <c r="L32" s="16">
        <v>-2.25871648781104E-15</v>
      </c>
      <c r="M32" s="16">
        <v>1.6838312609539499E-15</v>
      </c>
      <c r="N32" s="16">
        <v>1.8325304993732399E-15</v>
      </c>
      <c r="O32" s="16">
        <v>2.5071296300873899E-15</v>
      </c>
      <c r="P32" s="16">
        <v>3.0647557815872502E-15</v>
      </c>
      <c r="Q32" s="16">
        <v>2.5514254703496201E-15</v>
      </c>
      <c r="R32" s="16">
        <v>-5.5659425071384096E-15</v>
      </c>
      <c r="S32" s="16">
        <v>1.08698078700828E-13</v>
      </c>
      <c r="T32">
        <v>-7.8805676771005306E-2</v>
      </c>
      <c r="U32">
        <v>0</v>
      </c>
      <c r="V32">
        <v>-0.949080559700337</v>
      </c>
      <c r="W32">
        <v>1.95213278279683E-2</v>
      </c>
    </row>
    <row r="33" spans="1:23">
      <c r="A33" s="1">
        <v>42004</v>
      </c>
      <c r="B33">
        <v>0</v>
      </c>
      <c r="C33">
        <v>0</v>
      </c>
      <c r="D33">
        <v>-2.4719241456598402</v>
      </c>
      <c r="E33">
        <v>-0.12684931984071601</v>
      </c>
      <c r="F33">
        <v>-0.88704236973166894</v>
      </c>
      <c r="G33">
        <v>-0.39777607549070698</v>
      </c>
      <c r="H33">
        <v>4.81651994883113E-2</v>
      </c>
      <c r="I33">
        <v>-0.16827674420518901</v>
      </c>
      <c r="J33" s="16">
        <v>-3.8045495914073499E-15</v>
      </c>
      <c r="K33" s="16">
        <v>2.33589691384261E-14</v>
      </c>
      <c r="L33" s="16">
        <v>-1.7351205837513499E-15</v>
      </c>
      <c r="M33" s="16">
        <v>1.74457730148635E-15</v>
      </c>
      <c r="N33" s="16">
        <v>1.83085711387667E-15</v>
      </c>
      <c r="O33" s="16">
        <v>2.6595256426257599E-15</v>
      </c>
      <c r="P33" s="16">
        <v>3.23154579363867E-15</v>
      </c>
      <c r="Q33" s="16">
        <v>2.6190268186991199E-15</v>
      </c>
      <c r="R33" s="16">
        <v>-5.0991797428987201E-15</v>
      </c>
      <c r="S33" s="16">
        <v>1.09356966400974E-13</v>
      </c>
      <c r="T33">
        <v>-6.6108421019990704E-2</v>
      </c>
      <c r="U33">
        <v>0</v>
      </c>
      <c r="V33">
        <v>-0.89331498985510505</v>
      </c>
      <c r="W33">
        <v>1.9278574995082599E-2</v>
      </c>
    </row>
    <row r="34" spans="1:23">
      <c r="A34" s="1">
        <v>42094</v>
      </c>
      <c r="B34">
        <v>0</v>
      </c>
      <c r="C34">
        <v>0</v>
      </c>
      <c r="D34">
        <v>-2.4693079245249301</v>
      </c>
      <c r="E34">
        <v>-0.123198816062282</v>
      </c>
      <c r="F34">
        <v>-0.95276737021667901</v>
      </c>
      <c r="G34">
        <v>-0.42348341441113402</v>
      </c>
      <c r="H34">
        <v>4.2675092088514797E-2</v>
      </c>
      <c r="I34">
        <v>-0.18807420498631899</v>
      </c>
      <c r="J34" s="16">
        <v>-3.16563916966231E-15</v>
      </c>
      <c r="K34" s="16">
        <v>2.3591558580295401E-14</v>
      </c>
      <c r="L34" s="16">
        <v>-2.97816499494933E-15</v>
      </c>
      <c r="M34" s="16">
        <v>1.65527609784499E-15</v>
      </c>
      <c r="N34" s="16">
        <v>1.8540339031768698E-15</v>
      </c>
      <c r="O34" s="16">
        <v>2.6920534139873399E-15</v>
      </c>
      <c r="P34" s="16">
        <v>3.1591562522494899E-15</v>
      </c>
      <c r="Q34" s="16">
        <v>2.8120045095894002E-15</v>
      </c>
      <c r="R34" s="16">
        <v>-4.97092676412931E-15</v>
      </c>
      <c r="S34" s="16">
        <v>1.07293540224498E-13</v>
      </c>
      <c r="T34">
        <v>-4.9090149813096298E-2</v>
      </c>
      <c r="U34">
        <v>0</v>
      </c>
      <c r="V34">
        <v>-0.79440808189980805</v>
      </c>
      <c r="W34">
        <v>1.90390207757383E-2</v>
      </c>
    </row>
    <row r="35" spans="1:23">
      <c r="A35" s="1">
        <v>42185</v>
      </c>
      <c r="B35">
        <v>0</v>
      </c>
      <c r="C35">
        <v>0</v>
      </c>
      <c r="D35">
        <v>-2.3958301673466398</v>
      </c>
      <c r="E35">
        <v>-0.12668424897153499</v>
      </c>
      <c r="F35">
        <v>-0.97219316774667297</v>
      </c>
      <c r="G35">
        <v>-0.40195218199766602</v>
      </c>
      <c r="H35">
        <v>3.1196392626740999E-2</v>
      </c>
      <c r="I35">
        <v>-0.20204988904581</v>
      </c>
      <c r="J35" s="16">
        <v>-4.4773785621788903E-15</v>
      </c>
      <c r="K35" s="16">
        <v>2.3974305600054601E-14</v>
      </c>
      <c r="L35" s="16">
        <v>-2.88602473659342E-15</v>
      </c>
      <c r="M35" s="16">
        <v>1.5836707318328899E-15</v>
      </c>
      <c r="N35" s="16">
        <v>1.8040708419249299E-15</v>
      </c>
      <c r="O35" s="16">
        <v>2.57372229462001E-15</v>
      </c>
      <c r="P35" s="16">
        <v>3.2832737192819499E-15</v>
      </c>
      <c r="Q35" s="16">
        <v>2.8396855216266902E-15</v>
      </c>
      <c r="R35" s="16">
        <v>-4.7752520495353397E-15</v>
      </c>
      <c r="S35" s="16">
        <v>1.06716106992688E-13</v>
      </c>
      <c r="T35">
        <v>-4.0533219287402597E-2</v>
      </c>
      <c r="U35">
        <v>0</v>
      </c>
      <c r="V35">
        <v>-0.702416473865624</v>
      </c>
      <c r="W35">
        <v>1.8802620941197501E-2</v>
      </c>
    </row>
    <row r="36" spans="1:23">
      <c r="A36" s="1">
        <v>42277</v>
      </c>
      <c r="B36">
        <v>0</v>
      </c>
      <c r="C36">
        <v>0</v>
      </c>
      <c r="D36">
        <v>-2.5995542290152098</v>
      </c>
      <c r="E36">
        <v>-0.13477040855068201</v>
      </c>
      <c r="F36">
        <v>-1.11634732833506</v>
      </c>
      <c r="G36">
        <v>-0.442634854941513</v>
      </c>
      <c r="H36">
        <v>1.2887355722566199E-2</v>
      </c>
      <c r="I36">
        <v>-0.197648970080195</v>
      </c>
      <c r="J36" s="16">
        <v>-4.1984328628498603E-15</v>
      </c>
      <c r="K36" s="16">
        <v>2.4475179376844001E-14</v>
      </c>
      <c r="L36" s="16">
        <v>-2.2361377204571501E-15</v>
      </c>
      <c r="M36" s="16">
        <v>1.73097986610455E-15</v>
      </c>
      <c r="N36" s="16">
        <v>1.8700705484973702E-15</v>
      </c>
      <c r="O36" s="16">
        <v>2.8297129349372901E-15</v>
      </c>
      <c r="P36" s="16">
        <v>3.4255114192909001E-15</v>
      </c>
      <c r="Q36" s="16">
        <v>3.0395693468810999E-15</v>
      </c>
      <c r="R36" s="16">
        <v>-4.5551332223423502E-15</v>
      </c>
      <c r="S36" s="16">
        <v>1.07279789679456E-13</v>
      </c>
      <c r="T36">
        <v>-1.98997430648617E-2</v>
      </c>
      <c r="U36">
        <v>0</v>
      </c>
      <c r="V36">
        <v>-0.71970961163829195</v>
      </c>
      <c r="W36">
        <v>1.8569331872696101E-2</v>
      </c>
    </row>
    <row r="37" spans="1:23">
      <c r="A37" s="1">
        <v>42369</v>
      </c>
      <c r="B37">
        <v>0</v>
      </c>
      <c r="C37">
        <v>0</v>
      </c>
      <c r="D37">
        <v>-2.5994898998285798</v>
      </c>
      <c r="E37">
        <v>-0.133004716171574</v>
      </c>
      <c r="F37">
        <v>-1.1033280133183101</v>
      </c>
      <c r="G37">
        <v>-0.45807815884756897</v>
      </c>
      <c r="H37">
        <v>-9.8239354586208295E-3</v>
      </c>
      <c r="I37">
        <v>-0.183258001378728</v>
      </c>
      <c r="J37" s="16">
        <v>-3.8171753544476604E-15</v>
      </c>
      <c r="K37" s="16">
        <v>2.5278088427139501E-14</v>
      </c>
      <c r="L37" s="16">
        <v>-2.4722115003277998E-15</v>
      </c>
      <c r="M37" s="16">
        <v>1.6155518994065201E-15</v>
      </c>
      <c r="N37" s="16">
        <v>1.95407645286986E-15</v>
      </c>
      <c r="O37" s="16">
        <v>2.8381661565078702E-15</v>
      </c>
      <c r="P37" s="16">
        <v>3.4998982395434202E-15</v>
      </c>
      <c r="Q37" s="16">
        <v>3.09042362176623E-15</v>
      </c>
      <c r="R37" s="16">
        <v>-4.4390970311832902E-15</v>
      </c>
      <c r="S37" s="16">
        <v>1.07861565737413E-13</v>
      </c>
      <c r="T37">
        <v>-1.2177543419582101E-2</v>
      </c>
      <c r="U37">
        <v>0</v>
      </c>
      <c r="V37">
        <v>-0.71815864178835997</v>
      </c>
      <c r="W37">
        <v>1.8339110554027201E-2</v>
      </c>
    </row>
    <row r="38" spans="1:23">
      <c r="A38" s="1">
        <v>42460</v>
      </c>
      <c r="B38">
        <v>0</v>
      </c>
      <c r="C38">
        <v>0</v>
      </c>
      <c r="D38">
        <v>-2.7547289789553702</v>
      </c>
      <c r="E38">
        <v>-0.13194735417491199</v>
      </c>
      <c r="F38">
        <v>-1.2599329042393499</v>
      </c>
      <c r="G38">
        <v>-0.46526367204682401</v>
      </c>
      <c r="H38">
        <v>-2.2938741565291399E-2</v>
      </c>
      <c r="I38">
        <v>-0.18918108866894801</v>
      </c>
      <c r="J38" s="16">
        <v>-4.0936819320477097E-15</v>
      </c>
      <c r="K38" s="16">
        <v>2.5950379497952499E-14</v>
      </c>
      <c r="L38" s="16">
        <v>-1.9047692398691001E-15</v>
      </c>
      <c r="M38" s="16">
        <v>1.8816960092209901E-15</v>
      </c>
      <c r="N38" s="16">
        <v>2.1296303562730998E-15</v>
      </c>
      <c r="O38" s="16">
        <v>3.03791119894133E-15</v>
      </c>
      <c r="P38" s="16">
        <v>3.6437649799192598E-15</v>
      </c>
      <c r="Q38" s="16">
        <v>3.1981260422831899E-15</v>
      </c>
      <c r="R38" s="16">
        <v>-4.2773787781268201E-15</v>
      </c>
      <c r="S38" s="16">
        <v>1.08509971547193E-13</v>
      </c>
      <c r="T38">
        <v>-1.07475694808329E-2</v>
      </c>
      <c r="U38">
        <v>0</v>
      </c>
      <c r="V38">
        <v>-0.69282956334352996</v>
      </c>
      <c r="W38">
        <v>1.8111914564175501E-2</v>
      </c>
    </row>
    <row r="39" spans="1:23">
      <c r="A39" s="1">
        <v>42551</v>
      </c>
      <c r="B39">
        <v>0</v>
      </c>
      <c r="C39">
        <v>0</v>
      </c>
      <c r="D39">
        <v>-2.5605516854796599</v>
      </c>
      <c r="E39">
        <v>-0.14498140937162601</v>
      </c>
      <c r="F39">
        <v>-1.12437643140966</v>
      </c>
      <c r="G39">
        <v>-0.428891193222874</v>
      </c>
      <c r="H39">
        <v>1.52694929428106E-2</v>
      </c>
      <c r="I39">
        <v>-0.172990188275638</v>
      </c>
      <c r="J39" s="16">
        <v>-5.5993200431517601E-15</v>
      </c>
      <c r="K39" s="16">
        <v>2.6751144559874999E-14</v>
      </c>
      <c r="L39" s="16">
        <v>-2.2251751580298701E-15</v>
      </c>
      <c r="M39" s="16">
        <v>1.73604528338232E-15</v>
      </c>
      <c r="N39" s="16">
        <v>2.0284342495288001E-15</v>
      </c>
      <c r="O39" s="16">
        <v>2.9038147735071301E-15</v>
      </c>
      <c r="P39" s="16">
        <v>3.4687251225590998E-15</v>
      </c>
      <c r="Q39" s="16">
        <v>2.9910319721406798E-15</v>
      </c>
      <c r="R39" s="16">
        <v>-4.2893586169068103E-15</v>
      </c>
      <c r="S39" s="16">
        <v>1.06340368245509E-13</v>
      </c>
      <c r="T39">
        <v>-1.9302232362252002E-2</v>
      </c>
      <c r="U39">
        <v>0</v>
      </c>
      <c r="V39">
        <v>-0.70316742585055303</v>
      </c>
      <c r="W39">
        <v>1.7887702070000001E-2</v>
      </c>
    </row>
    <row r="40" spans="1:23">
      <c r="A40" s="1">
        <v>42643</v>
      </c>
      <c r="B40">
        <v>0</v>
      </c>
      <c r="C40">
        <v>0</v>
      </c>
      <c r="D40">
        <v>-2.4547579780787698</v>
      </c>
      <c r="E40">
        <v>-0.14639908930706599</v>
      </c>
      <c r="F40">
        <v>-1.0832642945775699</v>
      </c>
      <c r="G40">
        <v>-0.384407744894182</v>
      </c>
      <c r="H40">
        <v>2.4889234861636599E-2</v>
      </c>
      <c r="I40">
        <v>-0.18494255405828</v>
      </c>
      <c r="J40" s="16">
        <v>-5.3593155067733401E-15</v>
      </c>
      <c r="K40" s="16">
        <v>2.75396532514738E-14</v>
      </c>
      <c r="L40" s="16">
        <v>-2.1071479932727602E-15</v>
      </c>
      <c r="M40" s="16">
        <v>1.7817143304466802E-15</v>
      </c>
      <c r="N40" s="16">
        <v>2.0369492161791599E-15</v>
      </c>
      <c r="O40" s="16">
        <v>2.8776923711875102E-15</v>
      </c>
      <c r="P40" s="16">
        <v>3.4085131219538799E-15</v>
      </c>
      <c r="Q40" s="16">
        <v>3.0312983048321802E-15</v>
      </c>
      <c r="R40" s="16">
        <v>-4.0546667698885401E-15</v>
      </c>
      <c r="S40" s="16">
        <v>1.06342042663763E-13</v>
      </c>
      <c r="T40">
        <v>-1.8614333216942301E-2</v>
      </c>
      <c r="U40">
        <v>0</v>
      </c>
      <c r="V40">
        <v>-0.679685628705474</v>
      </c>
      <c r="W40">
        <v>1.7666431818967598E-2</v>
      </c>
    </row>
    <row r="41" spans="1:23">
      <c r="A41" s="1">
        <v>42735</v>
      </c>
      <c r="B41">
        <v>0</v>
      </c>
      <c r="C41">
        <v>0</v>
      </c>
      <c r="D41">
        <v>-2.2001651358593399</v>
      </c>
      <c r="E41">
        <v>-0.14880179390116</v>
      </c>
      <c r="F41">
        <v>-0.93414742720614596</v>
      </c>
      <c r="G41">
        <v>-0.32365282323799499</v>
      </c>
      <c r="H41">
        <v>4.0817602844639103E-2</v>
      </c>
      <c r="I41">
        <v>-0.19183765107599801</v>
      </c>
      <c r="J41" s="16">
        <v>-5.4778526988335303E-15</v>
      </c>
      <c r="K41" s="16">
        <v>2.804191438763E-14</v>
      </c>
      <c r="L41" s="16">
        <v>-2.6510612192812001E-15</v>
      </c>
      <c r="M41" s="16">
        <v>1.6299792909456301E-15</v>
      </c>
      <c r="N41" s="16">
        <v>1.8740148203790498E-15</v>
      </c>
      <c r="O41" s="16">
        <v>2.7126416444546399E-15</v>
      </c>
      <c r="P41" s="16">
        <v>3.3347524846047002E-15</v>
      </c>
      <c r="Q41" s="16">
        <v>3.0662808231720401E-15</v>
      </c>
      <c r="R41" s="16">
        <v>-4.1432975645381398E-15</v>
      </c>
      <c r="S41" s="16">
        <v>1.05930982578599E-13</v>
      </c>
      <c r="T41">
        <v>-1.2550744105492199E-2</v>
      </c>
      <c r="U41">
        <v>0</v>
      </c>
      <c r="V41">
        <v>-0.64744036230927104</v>
      </c>
      <c r="W41">
        <v>1.74480631319405E-2</v>
      </c>
    </row>
    <row r="42" spans="1:23">
      <c r="A42" s="1">
        <v>42825</v>
      </c>
      <c r="B42">
        <v>0</v>
      </c>
      <c r="C42">
        <v>0</v>
      </c>
      <c r="D42">
        <v>-2.0701337203344798</v>
      </c>
      <c r="E42">
        <v>-0.155620411539487</v>
      </c>
      <c r="F42">
        <v>-0.83224877818954501</v>
      </c>
      <c r="G42">
        <v>-0.30069155474305698</v>
      </c>
      <c r="H42">
        <v>3.8768377305605901E-2</v>
      </c>
      <c r="I42">
        <v>-0.195525123630822</v>
      </c>
      <c r="J42" s="16">
        <v>-5.8293455364732001E-15</v>
      </c>
      <c r="K42" s="16">
        <v>2.8492063724448899E-14</v>
      </c>
      <c r="L42" s="16">
        <v>-2.3415528372017599E-15</v>
      </c>
      <c r="M42" s="16">
        <v>1.6478465097235301E-15</v>
      </c>
      <c r="N42" s="16">
        <v>1.86565331069964E-15</v>
      </c>
      <c r="O42" s="16">
        <v>2.77216026547613E-15</v>
      </c>
      <c r="P42" s="16">
        <v>3.4701909182461401E-15</v>
      </c>
      <c r="Q42" s="16">
        <v>3.0203957256879698E-15</v>
      </c>
      <c r="R42" s="16">
        <v>-4.1239566130674902E-15</v>
      </c>
      <c r="S42" s="16">
        <v>1.0554732394054999E-13</v>
      </c>
      <c r="T42">
        <v>-2.2688969379257198E-2</v>
      </c>
      <c r="U42">
        <v>0</v>
      </c>
      <c r="V42">
        <v>-0.61935981605406898</v>
      </c>
      <c r="W42">
        <v>1.72325558960136E-2</v>
      </c>
    </row>
    <row r="43" spans="1:23">
      <c r="A43" s="1">
        <v>42916</v>
      </c>
      <c r="B43">
        <v>0</v>
      </c>
      <c r="C43">
        <v>0</v>
      </c>
      <c r="D43">
        <v>-2.0231550843876298</v>
      </c>
      <c r="E43">
        <v>-0.15174884053153301</v>
      </c>
      <c r="F43">
        <v>-0.79859986214712597</v>
      </c>
      <c r="G43">
        <v>-0.31058661660043202</v>
      </c>
      <c r="H43">
        <v>4.3764540903195898E-2</v>
      </c>
      <c r="I43">
        <v>-0.18528046016007199</v>
      </c>
      <c r="J43" s="16">
        <v>-5.3166670514298398E-15</v>
      </c>
      <c r="K43" s="16">
        <v>2.9042770837043502E-14</v>
      </c>
      <c r="L43" s="16">
        <v>-2.15469226802187E-15</v>
      </c>
      <c r="M43" s="16">
        <v>1.6519990132261901E-15</v>
      </c>
      <c r="N43" s="16">
        <v>1.93502122292221E-15</v>
      </c>
      <c r="O43" s="16">
        <v>2.8992880372803501E-15</v>
      </c>
      <c r="P43" s="16">
        <v>3.4207711676479599E-15</v>
      </c>
      <c r="Q43" s="16">
        <v>2.9423388406103399E-15</v>
      </c>
      <c r="R43" s="16">
        <v>-4.10581449341767E-15</v>
      </c>
      <c r="S43" s="16">
        <v>1.04800831759105E-13</v>
      </c>
      <c r="T43">
        <v>-1.34972037312406E-2</v>
      </c>
      <c r="U43">
        <v>0</v>
      </c>
      <c r="V43">
        <v>-0.62422651267797502</v>
      </c>
      <c r="W43">
        <v>1.7019870557408799E-2</v>
      </c>
    </row>
    <row r="44" spans="1:23">
      <c r="A44" s="1">
        <v>43008</v>
      </c>
      <c r="B44">
        <v>0</v>
      </c>
      <c r="C44">
        <v>0</v>
      </c>
      <c r="D44">
        <v>-1.8781681732102999</v>
      </c>
      <c r="E44">
        <v>-0.15236736903801101</v>
      </c>
      <c r="F44">
        <v>-0.71677423421539199</v>
      </c>
      <c r="G44">
        <v>-0.32079100944390998</v>
      </c>
      <c r="H44">
        <v>3.5917425815295098E-2</v>
      </c>
      <c r="I44">
        <v>-0.19526608832529499</v>
      </c>
      <c r="J44" s="16">
        <v>-5.4386195983887604E-15</v>
      </c>
      <c r="K44" s="16">
        <v>2.9306772659770202E-14</v>
      </c>
      <c r="L44" s="16">
        <v>-2.39857375922835E-15</v>
      </c>
      <c r="M44" s="16">
        <v>1.6334316527170901E-15</v>
      </c>
      <c r="N44" s="16">
        <v>1.9860550439037798E-15</v>
      </c>
      <c r="O44" s="16">
        <v>2.8090983662186802E-15</v>
      </c>
      <c r="P44" s="16">
        <v>3.3147434698821699E-15</v>
      </c>
      <c r="Q44" s="16">
        <v>2.8686107708270802E-15</v>
      </c>
      <c r="R44" s="16">
        <v>-4.2040762579539797E-15</v>
      </c>
      <c r="S44" s="16">
        <v>1.02883443764807E-13</v>
      </c>
      <c r="T44">
        <v>-1.7774060727591402E-2</v>
      </c>
      <c r="U44">
        <v>0</v>
      </c>
      <c r="V44">
        <v>-0.52792280538995495</v>
      </c>
      <c r="W44">
        <v>1.6809968114421901E-2</v>
      </c>
    </row>
    <row r="45" spans="1:23">
      <c r="A45" s="1">
        <v>43100</v>
      </c>
      <c r="B45">
        <v>0</v>
      </c>
      <c r="C45">
        <v>0</v>
      </c>
      <c r="D45">
        <v>-1.7305616663418399</v>
      </c>
      <c r="E45">
        <v>-0.15811855472518099</v>
      </c>
      <c r="F45">
        <v>-0.62396588878066295</v>
      </c>
      <c r="G45">
        <v>-0.34195585541617102</v>
      </c>
      <c r="H45">
        <v>4.3094342964824797E-2</v>
      </c>
      <c r="I45">
        <v>-0.22001335812688999</v>
      </c>
      <c r="J45" s="16">
        <v>-6.0128059019120702E-15</v>
      </c>
      <c r="K45" s="16">
        <v>2.9480340649216501E-14</v>
      </c>
      <c r="L45" s="16">
        <v>-1.8643648899579199E-15</v>
      </c>
      <c r="M45" s="16">
        <v>1.78275795477886E-15</v>
      </c>
      <c r="N45" s="16">
        <v>1.9995739279293201E-15</v>
      </c>
      <c r="O45" s="16">
        <v>2.7886748179129801E-15</v>
      </c>
      <c r="P45" s="16">
        <v>3.2893684843960299E-15</v>
      </c>
      <c r="Q45" s="16">
        <v>2.7243304462418901E-15</v>
      </c>
      <c r="R45" s="16">
        <v>-4.1973375874349802E-15</v>
      </c>
      <c r="S45" s="16">
        <v>1.0062868048825299E-13</v>
      </c>
      <c r="T45">
        <v>-3.8975879756323198E-3</v>
      </c>
      <c r="U45">
        <v>0</v>
      </c>
      <c r="V45">
        <v>-0.44230757439268398</v>
      </c>
      <c r="W45">
        <v>1.66028101104258E-2</v>
      </c>
    </row>
    <row r="46" spans="1:23">
      <c r="A46" s="1">
        <v>43190</v>
      </c>
      <c r="B46">
        <v>0</v>
      </c>
      <c r="C46">
        <v>0</v>
      </c>
      <c r="D46">
        <v>-1.62976517474377</v>
      </c>
      <c r="E46">
        <v>-0.15894250476521901</v>
      </c>
      <c r="F46">
        <v>-0.53588973528596895</v>
      </c>
      <c r="G46">
        <v>-0.34233077060443001</v>
      </c>
      <c r="H46">
        <v>4.2305393891680601E-2</v>
      </c>
      <c r="I46">
        <v>-0.215111253364037</v>
      </c>
      <c r="J46" s="16">
        <v>-6.8795978121033899E-15</v>
      </c>
      <c r="K46" s="16">
        <v>2.9965207693004399E-14</v>
      </c>
      <c r="L46" s="16">
        <v>-1.5297914712787801E-15</v>
      </c>
      <c r="M46" s="16">
        <v>1.7206370755008301E-15</v>
      </c>
      <c r="N46" s="16">
        <v>1.9231438524599701E-15</v>
      </c>
      <c r="O46" s="16">
        <v>2.7244209393113398E-15</v>
      </c>
      <c r="P46" s="16">
        <v>3.1282105437720401E-15</v>
      </c>
      <c r="Q46" s="16">
        <v>2.6390763336470599E-15</v>
      </c>
      <c r="R46" s="16">
        <v>-3.7848804891020499E-15</v>
      </c>
      <c r="S46" s="16">
        <v>9.9551859603541906E-14</v>
      </c>
      <c r="T46">
        <v>1.2906096117853E-3</v>
      </c>
      <c r="U46">
        <v>0</v>
      </c>
      <c r="V46">
        <v>-0.43748527285464101</v>
      </c>
      <c r="W46">
        <v>1.6398358626930499E-2</v>
      </c>
    </row>
    <row r="47" spans="1:23">
      <c r="A47" s="1">
        <v>43281</v>
      </c>
      <c r="B47">
        <v>0</v>
      </c>
      <c r="C47">
        <v>0</v>
      </c>
      <c r="D47">
        <v>-1.76352680565082</v>
      </c>
      <c r="E47">
        <v>-0.154505222129946</v>
      </c>
      <c r="F47">
        <v>-0.58714840279428504</v>
      </c>
      <c r="G47">
        <v>-0.3619735452981</v>
      </c>
      <c r="H47">
        <v>2.6059590782198699E-2</v>
      </c>
      <c r="I47">
        <v>-0.212171299334209</v>
      </c>
      <c r="J47" s="16">
        <v>-7.2918554582758705E-15</v>
      </c>
      <c r="K47" s="16">
        <v>3.0636010615200998E-14</v>
      </c>
      <c r="L47" s="16">
        <v>-1.5576397977547201E-15</v>
      </c>
      <c r="M47" s="16">
        <v>1.6788148722743799E-15</v>
      </c>
      <c r="N47" s="16">
        <v>1.8991967945041401E-15</v>
      </c>
      <c r="O47" s="16">
        <v>2.62194240864538E-15</v>
      </c>
      <c r="P47" s="16">
        <v>3.0891886969674501E-15</v>
      </c>
      <c r="Q47" s="16">
        <v>2.9740476803422299E-15</v>
      </c>
      <c r="R47" s="16">
        <v>-2.9633389377328102E-15</v>
      </c>
      <c r="S47" s="16">
        <v>9.9957630662544794E-14</v>
      </c>
      <c r="T47">
        <v>8.3035309344911892E-3</v>
      </c>
      <c r="U47">
        <v>0</v>
      </c>
      <c r="V47">
        <v>-0.49828803408780797</v>
      </c>
      <c r="W47">
        <v>1.61965762766994E-2</v>
      </c>
    </row>
    <row r="48" spans="1:23">
      <c r="A48" s="1">
        <v>43373</v>
      </c>
      <c r="B48">
        <v>0</v>
      </c>
      <c r="C48">
        <v>0</v>
      </c>
      <c r="D48">
        <v>-1.7242856942834</v>
      </c>
      <c r="E48">
        <v>-0.146252175261569</v>
      </c>
      <c r="F48">
        <v>-0.56143841932122895</v>
      </c>
      <c r="G48">
        <v>-0.378408071559379</v>
      </c>
      <c r="H48">
        <v>1.1674742600136E-2</v>
      </c>
      <c r="I48">
        <v>-0.22026993479665699</v>
      </c>
      <c r="J48" s="16">
        <v>-6.73147316395779E-15</v>
      </c>
      <c r="K48" s="16">
        <v>3.1091450751650899E-14</v>
      </c>
      <c r="L48" s="16">
        <v>-1.8469631146033002E-15</v>
      </c>
      <c r="M48" s="16">
        <v>1.60024525173307E-15</v>
      </c>
      <c r="N48" s="16">
        <v>1.7553606101562799E-15</v>
      </c>
      <c r="O48" s="16">
        <v>2.5432963136550399E-15</v>
      </c>
      <c r="P48" s="16">
        <v>3.3279289663498E-15</v>
      </c>
      <c r="Q48" s="16">
        <v>3.5837444773084201E-15</v>
      </c>
      <c r="R48" s="16">
        <v>-3.1486988110944698E-15</v>
      </c>
      <c r="S48" s="16">
        <v>9.8752610356030602E-14</v>
      </c>
      <c r="T48">
        <v>7.2541151139920599E-3</v>
      </c>
      <c r="U48">
        <v>0</v>
      </c>
      <c r="V48">
        <v>-0.45284337725575402</v>
      </c>
      <c r="W48">
        <v>1.59974261969234E-2</v>
      </c>
    </row>
    <row r="49" spans="1:23">
      <c r="A49" s="1">
        <v>43465</v>
      </c>
      <c r="B49">
        <v>0</v>
      </c>
      <c r="C49">
        <v>0</v>
      </c>
      <c r="D49">
        <v>-1.84069848059168</v>
      </c>
      <c r="E49">
        <v>-0.14174911758501199</v>
      </c>
      <c r="F49">
        <v>-0.61139699285145899</v>
      </c>
      <c r="G49">
        <v>-0.42936541839826098</v>
      </c>
      <c r="H49">
        <v>-1.1751911728982299E-3</v>
      </c>
      <c r="I49">
        <v>-0.200754303522619</v>
      </c>
      <c r="J49" s="16">
        <v>-7.1383372622096306E-15</v>
      </c>
      <c r="K49" s="16">
        <v>3.17374978587907E-14</v>
      </c>
      <c r="L49" s="16">
        <v>-1.61709268548566E-15</v>
      </c>
      <c r="M49" s="16">
        <v>1.56095648664131E-15</v>
      </c>
      <c r="N49" s="16">
        <v>1.76742822818265E-15</v>
      </c>
      <c r="O49" s="16">
        <v>2.8180795899654801E-15</v>
      </c>
      <c r="P49" s="16">
        <v>3.8986384831139102E-15</v>
      </c>
      <c r="Q49" s="16">
        <v>3.3938841137821099E-15</v>
      </c>
      <c r="R49" s="16">
        <v>-2.2127216264054199E-15</v>
      </c>
      <c r="S49" s="16">
        <v>9.8006873102095305E-14</v>
      </c>
      <c r="T49">
        <v>1.0430946135317601E-2</v>
      </c>
      <c r="U49">
        <v>0</v>
      </c>
      <c r="V49">
        <v>-0.48248927523933699</v>
      </c>
      <c r="W49">
        <v>1.5800872042453801E-2</v>
      </c>
    </row>
    <row r="50" spans="1:23">
      <c r="A50" s="1">
        <v>43555</v>
      </c>
      <c r="B50">
        <v>0</v>
      </c>
      <c r="C50">
        <v>0</v>
      </c>
      <c r="D50">
        <v>-1.9027223300682601</v>
      </c>
      <c r="E50">
        <v>-0.127167986116826</v>
      </c>
      <c r="F50">
        <v>-0.65580593873903803</v>
      </c>
      <c r="G50">
        <v>-0.503168187816739</v>
      </c>
      <c r="H50">
        <v>-3.6156992360162499E-3</v>
      </c>
      <c r="I50">
        <v>-0.218055355311186</v>
      </c>
      <c r="J50" s="16">
        <v>-6.7045645061351797E-15</v>
      </c>
      <c r="K50" s="16">
        <v>3.1345214412574699E-14</v>
      </c>
      <c r="L50" s="16">
        <v>-1.99432999850369E-15</v>
      </c>
      <c r="M50" s="16">
        <v>1.4964815667425501E-15</v>
      </c>
      <c r="N50" s="16">
        <v>1.9546533174197899E-15</v>
      </c>
      <c r="O50" s="16">
        <v>3.2499432155017502E-15</v>
      </c>
      <c r="P50" s="16">
        <v>3.6617805554454003E-15</v>
      </c>
      <c r="Q50" s="16">
        <v>4.0701749000475497E-15</v>
      </c>
      <c r="R50" s="16">
        <v>-2.4088303398320299E-15</v>
      </c>
      <c r="S50" s="16">
        <v>9.5025100995293105E-14</v>
      </c>
      <c r="T50">
        <v>1.9369290333258401E-2</v>
      </c>
      <c r="U50">
        <v>0</v>
      </c>
      <c r="V50">
        <v>-0.42988533116094302</v>
      </c>
      <c r="W50">
        <v>1.56068779790939E-2</v>
      </c>
    </row>
    <row r="51" spans="1:23">
      <c r="A51" s="1">
        <v>43646</v>
      </c>
      <c r="B51">
        <v>0</v>
      </c>
      <c r="C51">
        <v>0</v>
      </c>
      <c r="D51">
        <v>-2.0182665610193098</v>
      </c>
      <c r="E51">
        <v>-0.14356819057544701</v>
      </c>
      <c r="F51">
        <v>-0.67390626051545099</v>
      </c>
      <c r="G51">
        <v>-0.51262041959164695</v>
      </c>
      <c r="H51">
        <v>8.8174179537818705E-3</v>
      </c>
      <c r="I51">
        <v>-0.238465739042864</v>
      </c>
      <c r="J51" s="16">
        <v>-7.1702808043328304E-15</v>
      </c>
      <c r="K51" s="16">
        <v>3.1919387436701401E-14</v>
      </c>
      <c r="L51" s="16">
        <v>-1.9376401230722401E-15</v>
      </c>
      <c r="M51" s="16">
        <v>1.68905103502753E-15</v>
      </c>
      <c r="N51" s="16">
        <v>2.3790263545632099E-15</v>
      </c>
      <c r="O51" s="16">
        <v>3.0575430997572799E-15</v>
      </c>
      <c r="P51" s="16">
        <v>4.2347936582218196E-15</v>
      </c>
      <c r="Q51" s="16">
        <v>3.8178349627115901E-15</v>
      </c>
      <c r="R51" s="16">
        <v>-2.2924298424315601E-15</v>
      </c>
      <c r="S51" s="16">
        <v>9.3634110369057902E-14</v>
      </c>
      <c r="T51">
        <v>1.7581890223256201E-2</v>
      </c>
      <c r="U51">
        <v>0</v>
      </c>
      <c r="V51">
        <v>-0.49152066814802198</v>
      </c>
      <c r="W51">
        <v>1.54154086769494E-2</v>
      </c>
    </row>
    <row r="52" spans="1:23">
      <c r="A52" s="1">
        <v>43738</v>
      </c>
      <c r="B52">
        <v>0</v>
      </c>
      <c r="C52">
        <v>0</v>
      </c>
      <c r="D52">
        <v>-2.1219699379316501</v>
      </c>
      <c r="E52">
        <v>-0.14360995690214901</v>
      </c>
      <c r="F52">
        <v>-0.67461405975975197</v>
      </c>
      <c r="G52">
        <v>-0.51710266353459899</v>
      </c>
      <c r="H52">
        <v>-1.1335063944641399E-2</v>
      </c>
      <c r="I52">
        <v>-0.247209010313646</v>
      </c>
      <c r="J52" s="16">
        <v>-7.0854510106694004E-15</v>
      </c>
      <c r="K52" s="16">
        <v>3.2601781178525902E-14</v>
      </c>
      <c r="L52" s="16">
        <v>-1.59228734342726E-15</v>
      </c>
      <c r="M52" s="16">
        <v>1.9394754563294201E-15</v>
      </c>
      <c r="N52" s="16">
        <v>2.1130358089693502E-15</v>
      </c>
      <c r="O52" s="16">
        <v>3.4972855161172898E-15</v>
      </c>
      <c r="P52" s="16">
        <v>3.9906654732559601E-15</v>
      </c>
      <c r="Q52" s="16">
        <v>3.8751908413254603E-15</v>
      </c>
      <c r="R52" s="16">
        <v>-1.99593994396705E-15</v>
      </c>
      <c r="S52" s="16">
        <v>9.3008563226478696E-14</v>
      </c>
      <c r="T52">
        <v>-7.7129502157431097E-3</v>
      </c>
      <c r="U52">
        <v>0</v>
      </c>
      <c r="V52">
        <v>-0.53561266256509699</v>
      </c>
      <c r="W52">
        <v>1.522642930384E-2</v>
      </c>
    </row>
    <row r="53" spans="1:23">
      <c r="A53" s="1">
        <v>43830</v>
      </c>
      <c r="B53">
        <v>0</v>
      </c>
      <c r="C53">
        <v>0</v>
      </c>
      <c r="D53">
        <v>-2.0355561661188299</v>
      </c>
      <c r="E53">
        <v>-0.135974576005187</v>
      </c>
      <c r="F53">
        <v>-0.61580943525124399</v>
      </c>
      <c r="G53">
        <v>-0.53133953832335901</v>
      </c>
      <c r="H53">
        <v>-3.6812328347410897E-2</v>
      </c>
      <c r="I53">
        <v>-0.247872281145252</v>
      </c>
      <c r="J53" s="16">
        <v>-6.8489265443147202E-15</v>
      </c>
      <c r="K53" s="16">
        <v>3.2468454578501603E-14</v>
      </c>
      <c r="L53" s="16">
        <v>-1.35121876463366E-15</v>
      </c>
      <c r="M53" s="16">
        <v>1.5279394447525099E-15</v>
      </c>
      <c r="N53" s="16">
        <v>2.3634433869437199E-15</v>
      </c>
      <c r="O53" s="16">
        <v>3.16170880669054E-15</v>
      </c>
      <c r="P53" s="16">
        <v>3.9336618345266501E-15</v>
      </c>
      <c r="Q53" s="16">
        <v>3.9935475765882902E-15</v>
      </c>
      <c r="R53" s="16">
        <v>-1.60889782186172E-15</v>
      </c>
      <c r="S53" s="16">
        <v>9.0291371431560304E-14</v>
      </c>
      <c r="T53">
        <v>-3.3923690741129997E-2</v>
      </c>
      <c r="U53">
        <v>0</v>
      </c>
      <c r="V53">
        <v>-0.44886422182414698</v>
      </c>
      <c r="W53">
        <v>1.503990551877E-2</v>
      </c>
    </row>
    <row r="54" spans="1:23">
      <c r="A54" s="1">
        <v>43921</v>
      </c>
      <c r="B54">
        <v>0</v>
      </c>
      <c r="C54">
        <v>0</v>
      </c>
      <c r="D54">
        <v>-2.4520464592661599</v>
      </c>
      <c r="E54">
        <v>-0.14070548318876799</v>
      </c>
      <c r="F54">
        <v>-0.82818985368917697</v>
      </c>
      <c r="G54">
        <v>-0.65634565566833103</v>
      </c>
      <c r="H54">
        <v>-4.3387879872656E-2</v>
      </c>
      <c r="I54">
        <v>-0.225099686578732</v>
      </c>
      <c r="J54" s="16">
        <v>-7.1425610309918408E-15</v>
      </c>
      <c r="K54" s="16">
        <v>3.24591065324231E-14</v>
      </c>
      <c r="L54" s="16">
        <v>-3.45031531360218E-15</v>
      </c>
      <c r="M54" s="16">
        <v>1.62016146528883E-15</v>
      </c>
      <c r="N54" s="16">
        <v>1.9469564869553801E-15</v>
      </c>
      <c r="O54" s="16">
        <v>3.0060249395139901E-15</v>
      </c>
      <c r="P54" s="16">
        <v>3.9124926512206204E-15</v>
      </c>
      <c r="Q54" s="16">
        <v>4.1340093017734E-15</v>
      </c>
      <c r="R54" s="16">
        <v>-1.0143900053863299E-15</v>
      </c>
      <c r="S54" s="16">
        <v>8.5387646345057703E-14</v>
      </c>
      <c r="T54">
        <v>-4.4550044338998E-2</v>
      </c>
      <c r="U54">
        <v>0</v>
      </c>
      <c r="V54">
        <v>-0.52862365939507805</v>
      </c>
      <c r="W54">
        <v>1.48558034654604E-2</v>
      </c>
    </row>
    <row r="55" spans="1:23">
      <c r="A55" s="1">
        <v>44012</v>
      </c>
      <c r="B55">
        <v>0</v>
      </c>
      <c r="C55">
        <v>0</v>
      </c>
      <c r="D55">
        <v>-2.5119875117946702</v>
      </c>
      <c r="E55">
        <v>-0.14597519741200499</v>
      </c>
      <c r="F55">
        <v>-0.89960537957736797</v>
      </c>
      <c r="G55">
        <v>-0.71173025959106195</v>
      </c>
      <c r="H55">
        <v>-4.1064196067013198E-2</v>
      </c>
      <c r="I55">
        <v>-0.19603882114506499</v>
      </c>
      <c r="J55" s="16">
        <v>-4.5013732369686302E-15</v>
      </c>
      <c r="K55" s="16">
        <v>3.2212548942759802E-14</v>
      </c>
      <c r="L55" s="16">
        <v>-6.09981048851339E-15</v>
      </c>
      <c r="M55" s="16">
        <v>7.4081107410975805E-16</v>
      </c>
      <c r="N55" s="16">
        <v>1.8951385356314801E-15</v>
      </c>
      <c r="O55" s="16">
        <v>3.1804462584913699E-15</v>
      </c>
      <c r="P55" s="16">
        <v>4.3049045144390601E-15</v>
      </c>
      <c r="Q55" s="16">
        <v>4.6193085352541102E-15</v>
      </c>
      <c r="R55" s="16">
        <v>5.3721699310281799E-17</v>
      </c>
      <c r="S55" s="16">
        <v>8.4095699789528194E-14</v>
      </c>
      <c r="T55">
        <v>1.3759978528344799E-2</v>
      </c>
      <c r="U55">
        <v>0</v>
      </c>
      <c r="V55">
        <v>-0.54600772629656802</v>
      </c>
      <c r="W55">
        <v>1.4674089765942099E-2</v>
      </c>
    </row>
    <row r="56" spans="1:23">
      <c r="A56" s="1">
        <v>44104</v>
      </c>
      <c r="B56">
        <v>0</v>
      </c>
      <c r="C56">
        <v>0</v>
      </c>
      <c r="D56">
        <v>-2.2438663080695598</v>
      </c>
      <c r="E56">
        <v>-0.15723250297962801</v>
      </c>
      <c r="F56">
        <v>-0.76223677357929298</v>
      </c>
      <c r="G56">
        <v>-0.756876861060503</v>
      </c>
      <c r="H56">
        <v>6.6234981521532598E-3</v>
      </c>
      <c r="I56">
        <v>-0.187296817735459</v>
      </c>
      <c r="J56" s="16">
        <v>-7.6421999786640398E-15</v>
      </c>
      <c r="K56" s="16">
        <v>3.21265570237615E-14</v>
      </c>
      <c r="L56" s="16">
        <v>-6.2751995532625599E-15</v>
      </c>
      <c r="M56" s="16">
        <v>1.16312507466638E-15</v>
      </c>
      <c r="N56" s="16">
        <v>2.5723348489165702E-15</v>
      </c>
      <c r="O56" s="16">
        <v>3.89394844377372E-15</v>
      </c>
      <c r="P56" s="16">
        <v>5.0820949671594803E-15</v>
      </c>
      <c r="Q56" s="16">
        <v>5.2933731058087399E-15</v>
      </c>
      <c r="R56" s="16">
        <v>1.5060919116229699E-15</v>
      </c>
      <c r="S56" s="16">
        <v>7.5471288601400494E-14</v>
      </c>
      <c r="T56">
        <v>-2.1867603732011799E-3</v>
      </c>
      <c r="U56">
        <v>0</v>
      </c>
      <c r="V56">
        <v>-0.39915482200795899</v>
      </c>
      <c r="W56">
        <v>1.4494731514209901E-2</v>
      </c>
    </row>
    <row r="57" spans="1:23">
      <c r="A57" s="1">
        <v>44196</v>
      </c>
      <c r="B57">
        <v>0</v>
      </c>
      <c r="C57">
        <v>0</v>
      </c>
      <c r="D57">
        <v>-2.2132873756596299</v>
      </c>
      <c r="E57">
        <v>-0.14900861625697101</v>
      </c>
      <c r="F57">
        <v>-0.67657394850098895</v>
      </c>
      <c r="G57">
        <v>-0.79308256715760805</v>
      </c>
      <c r="H57">
        <v>4.4418893885012703E-2</v>
      </c>
      <c r="I57">
        <v>-0.24265937753717201</v>
      </c>
      <c r="J57" s="16">
        <v>-7.3952964073849608E-15</v>
      </c>
      <c r="K57" s="16">
        <v>3.1341951615385499E-14</v>
      </c>
      <c r="L57" s="16">
        <v>-5.07263912896296E-15</v>
      </c>
      <c r="M57" s="16">
        <v>2.6462707841995801E-15</v>
      </c>
      <c r="N57" s="16">
        <v>3.9485108778945001E-15</v>
      </c>
      <c r="O57" s="16">
        <v>4.9100509950473198E-15</v>
      </c>
      <c r="P57" s="16">
        <v>5.9548590876016799E-15</v>
      </c>
      <c r="Q57" s="16">
        <v>6.10126920226193E-15</v>
      </c>
      <c r="R57" s="16">
        <v>3.2679231777089802E-15</v>
      </c>
      <c r="S57" s="16">
        <v>7.1592475154323196E-14</v>
      </c>
      <c r="T57">
        <v>1.8677991794626599E-2</v>
      </c>
      <c r="U57">
        <v>0</v>
      </c>
      <c r="V57">
        <v>-0.42937744815658502</v>
      </c>
      <c r="W57">
        <v>1.43176962699393E-2</v>
      </c>
    </row>
    <row r="58" spans="1:23">
      <c r="A58" s="1">
        <v>44286</v>
      </c>
      <c r="B58">
        <v>0</v>
      </c>
      <c r="C58">
        <v>0</v>
      </c>
      <c r="D58">
        <v>-2.0650486503636798</v>
      </c>
      <c r="E58">
        <v>-0.17723473717681201</v>
      </c>
      <c r="F58">
        <v>-0.54943673284987704</v>
      </c>
      <c r="G58">
        <v>-0.69420756494740299</v>
      </c>
      <c r="H58">
        <v>-9.4263462583822101E-4</v>
      </c>
      <c r="I58">
        <v>-0.26118771436381299</v>
      </c>
      <c r="J58" s="16">
        <v>-9.8280855959158793E-15</v>
      </c>
      <c r="K58" s="16">
        <v>3.1660426578401998E-14</v>
      </c>
      <c r="L58" s="16">
        <v>-4.4430933256219699E-15</v>
      </c>
      <c r="M58" s="16">
        <v>3.5975718485340301E-15</v>
      </c>
      <c r="N58" s="16">
        <v>4.6102039682832603E-15</v>
      </c>
      <c r="O58" s="16">
        <v>5.4214633855324501E-15</v>
      </c>
      <c r="P58" s="16">
        <v>6.1775228723234302E-15</v>
      </c>
      <c r="Q58" s="16">
        <v>6.2465174567009404E-15</v>
      </c>
      <c r="R58" s="16">
        <v>4.5188425329120802E-15</v>
      </c>
      <c r="S58" s="16">
        <v>7.1115063386916398E-14</v>
      </c>
      <c r="T58">
        <v>-2.8450032999036399E-2</v>
      </c>
      <c r="U58">
        <v>0</v>
      </c>
      <c r="V58">
        <v>-0.36773218545328401</v>
      </c>
      <c r="W58">
        <v>1.41429520522639E-2</v>
      </c>
    </row>
    <row r="59" spans="1:23">
      <c r="A59" s="1">
        <v>44377</v>
      </c>
      <c r="B59">
        <v>0</v>
      </c>
      <c r="C59">
        <v>0</v>
      </c>
      <c r="D59">
        <v>-2.06555997270863</v>
      </c>
      <c r="E59">
        <v>-0.21742854947951701</v>
      </c>
      <c r="F59">
        <v>-0.49451860889835803</v>
      </c>
      <c r="G59">
        <v>-0.66875265851152899</v>
      </c>
      <c r="H59">
        <v>-6.5658593233314702E-2</v>
      </c>
      <c r="I59">
        <v>-0.28225243983443099</v>
      </c>
      <c r="J59" s="16">
        <v>-1.3036399749259299E-14</v>
      </c>
      <c r="K59" s="16">
        <v>3.15830022601922E-14</v>
      </c>
      <c r="L59" s="16">
        <v>-2.1629780863442599E-15</v>
      </c>
      <c r="M59" s="16">
        <v>4.8836108059319101E-15</v>
      </c>
      <c r="N59" s="16">
        <v>5.3432596410694099E-15</v>
      </c>
      <c r="O59" s="16">
        <v>5.7975797037954803E-15</v>
      </c>
      <c r="P59" s="16">
        <v>6.2810001096677398E-15</v>
      </c>
      <c r="Q59" s="16">
        <v>6.2647099706298897E-15</v>
      </c>
      <c r="R59" s="16">
        <v>5.2580189142197199E-15</v>
      </c>
      <c r="S59" s="16">
        <v>7.0628679568519902E-14</v>
      </c>
      <c r="T59">
        <v>-7.1922955562220003E-2</v>
      </c>
      <c r="U59">
        <v>0</v>
      </c>
      <c r="V59">
        <v>-0.278996634522994</v>
      </c>
      <c r="W59">
        <v>1.39704673336158E-2</v>
      </c>
    </row>
    <row r="60" spans="1:23">
      <c r="A60" s="1">
        <v>44469</v>
      </c>
      <c r="B60">
        <v>0</v>
      </c>
      <c r="C60">
        <v>0</v>
      </c>
      <c r="D60">
        <v>-1.6611795450826701</v>
      </c>
      <c r="E60">
        <v>-0.20354087391530101</v>
      </c>
      <c r="F60">
        <v>-0.357021753687077</v>
      </c>
      <c r="G60">
        <v>-0.49208540065170803</v>
      </c>
      <c r="H60">
        <v>-4.3690376227012502E-2</v>
      </c>
      <c r="I60">
        <v>-0.274476732830291</v>
      </c>
      <c r="J60" s="16">
        <v>-1.44572534728109E-14</v>
      </c>
      <c r="K60" s="16">
        <v>3.1756248562054997E-14</v>
      </c>
      <c r="L60" s="16">
        <v>-3.48544277282826E-15</v>
      </c>
      <c r="M60" s="16">
        <v>3.99551403775414E-15</v>
      </c>
      <c r="N60" s="16">
        <v>3.8537336031715503E-15</v>
      </c>
      <c r="O60" s="16">
        <v>5.1038164706279704E-15</v>
      </c>
      <c r="P60" s="16">
        <v>5.1189455812072799E-15</v>
      </c>
      <c r="Q60" s="16">
        <v>5.2645920536594897E-15</v>
      </c>
      <c r="R60" s="16">
        <v>4.8192422007488201E-15</v>
      </c>
      <c r="S60" s="16">
        <v>7.2667507075800605E-14</v>
      </c>
      <c r="T60">
        <v>-9.0928797707925096E-3</v>
      </c>
      <c r="U60">
        <v>0</v>
      </c>
      <c r="V60">
        <v>-0.295071739034236</v>
      </c>
      <c r="W60">
        <v>1.3800211033628501E-2</v>
      </c>
    </row>
    <row r="61" spans="1:23">
      <c r="A61" s="1">
        <v>44561</v>
      </c>
      <c r="B61">
        <v>0</v>
      </c>
      <c r="C61">
        <v>0</v>
      </c>
      <c r="D61">
        <v>-1.8116027694022301</v>
      </c>
      <c r="E61">
        <v>-0.18437691906169901</v>
      </c>
      <c r="F61">
        <v>-0.40926937205261998</v>
      </c>
      <c r="G61">
        <v>-0.49051648935910103</v>
      </c>
      <c r="H61">
        <v>-5.8323422634952403E-2</v>
      </c>
      <c r="I61">
        <v>-0.28112480036520998</v>
      </c>
      <c r="J61" s="16">
        <v>-1.6071938190224899E-14</v>
      </c>
      <c r="K61" s="16">
        <v>3.20289125928848E-14</v>
      </c>
      <c r="L61" s="16">
        <v>-9.3557446276990296E-16</v>
      </c>
      <c r="M61" s="16">
        <v>5.5193458678949002E-15</v>
      </c>
      <c r="N61" s="16">
        <v>4.2296384372668101E-15</v>
      </c>
      <c r="O61" s="16">
        <v>5.8776005428875502E-15</v>
      </c>
      <c r="P61" s="16">
        <v>5.5979385323396201E-15</v>
      </c>
      <c r="Q61" s="16">
        <v>5.5215676603989301E-15</v>
      </c>
      <c r="R61" s="16">
        <v>4.5503954441030501E-15</v>
      </c>
      <c r="S61" s="16">
        <v>7.2684179869095504E-14</v>
      </c>
      <c r="T61">
        <v>-1.2267871401191E-2</v>
      </c>
      <c r="U61">
        <v>0</v>
      </c>
      <c r="V61">
        <v>-0.389356047040682</v>
      </c>
      <c r="W61">
        <v>1.36321525131011E-2</v>
      </c>
    </row>
    <row r="62" spans="1:23">
      <c r="A62" s="1">
        <v>44651</v>
      </c>
      <c r="B62">
        <v>0</v>
      </c>
      <c r="C62">
        <v>0</v>
      </c>
      <c r="D62">
        <v>-1.69791966807745</v>
      </c>
      <c r="E62">
        <v>-0.182100768215638</v>
      </c>
      <c r="F62">
        <v>-0.50853150992892704</v>
      </c>
      <c r="G62">
        <v>-0.38741366169684799</v>
      </c>
      <c r="H62">
        <v>-1.8182181828015599E-2</v>
      </c>
      <c r="I62">
        <v>-0.241698779672118</v>
      </c>
      <c r="J62" s="16">
        <v>-1.84761899386877E-14</v>
      </c>
      <c r="K62" s="16">
        <v>3.3038815873052397E-14</v>
      </c>
      <c r="L62" s="16">
        <v>5.4240987367443895E-16</v>
      </c>
      <c r="M62" s="16">
        <v>4.80655986554104E-15</v>
      </c>
      <c r="N62" s="16">
        <v>4.3327689126807298E-15</v>
      </c>
      <c r="O62" s="16">
        <v>5.3489088553056897E-15</v>
      </c>
      <c r="P62" s="16">
        <v>5.2931623283881298E-15</v>
      </c>
      <c r="Q62" s="16">
        <v>5.6277581196101103E-15</v>
      </c>
      <c r="R62" s="16">
        <v>4.4603876778688902E-15</v>
      </c>
      <c r="S62" s="16">
        <v>7.44587857772954E-14</v>
      </c>
      <c r="T62">
        <v>7.6834077820794697E-2</v>
      </c>
      <c r="U62">
        <v>0</v>
      </c>
      <c r="V62">
        <v>-0.45029310612484702</v>
      </c>
      <c r="W62">
        <v>1.34662615680264E-2</v>
      </c>
    </row>
    <row r="63" spans="1:23">
      <c r="A63" s="1">
        <v>44742</v>
      </c>
      <c r="B63">
        <v>0</v>
      </c>
      <c r="C63">
        <v>0</v>
      </c>
      <c r="D63">
        <v>-1.17471321029854</v>
      </c>
      <c r="E63">
        <v>-0.18647299575634599</v>
      </c>
      <c r="F63">
        <v>-0.28091443540622302</v>
      </c>
      <c r="G63">
        <v>-6.33510770980657E-2</v>
      </c>
      <c r="H63">
        <v>-5.5865439249847798E-2</v>
      </c>
      <c r="I63">
        <v>-0.21907434520508301</v>
      </c>
      <c r="J63" s="16">
        <v>-2.0291502401997101E-14</v>
      </c>
      <c r="K63" s="16">
        <v>3.4708802506276299E-14</v>
      </c>
      <c r="L63" s="16">
        <v>9.8669741525671695E-16</v>
      </c>
      <c r="M63" s="16">
        <v>3.8094220125943197E-15</v>
      </c>
      <c r="N63" s="16">
        <v>1.7956959164357098E-15</v>
      </c>
      <c r="O63" s="16">
        <v>3.2341132937133799E-15</v>
      </c>
      <c r="P63" s="16">
        <v>1.7476978585298399E-15</v>
      </c>
      <c r="Q63" s="16">
        <v>4.8668904660459503E-15</v>
      </c>
      <c r="R63" s="16">
        <v>3.7018506423867404E-15</v>
      </c>
      <c r="S63" s="16">
        <v>8.7281427187083094E-14</v>
      </c>
      <c r="T63">
        <v>0.13347880608198201</v>
      </c>
      <c r="U63">
        <v>0</v>
      </c>
      <c r="V63">
        <v>-0.51581623208876004</v>
      </c>
      <c r="W63">
        <v>1.3302508423680699E-2</v>
      </c>
    </row>
    <row r="64" spans="1:23">
      <c r="A64" s="1">
        <v>44834</v>
      </c>
      <c r="B64">
        <v>0</v>
      </c>
      <c r="C64">
        <v>0</v>
      </c>
      <c r="D64">
        <v>-1.2295111158431</v>
      </c>
      <c r="E64">
        <v>-0.17668812436853101</v>
      </c>
      <c r="F64">
        <v>-0.29000435859491802</v>
      </c>
      <c r="G64">
        <v>-3.86112704935231E-2</v>
      </c>
      <c r="H64">
        <v>-7.6108775763447503E-2</v>
      </c>
      <c r="I64">
        <v>-0.24063757040643399</v>
      </c>
      <c r="J64" s="16">
        <v>-2.0391414134976199E-14</v>
      </c>
      <c r="K64" s="16">
        <v>3.53663045251247E-14</v>
      </c>
      <c r="L64" s="16">
        <v>-4.0257984607589002E-16</v>
      </c>
      <c r="M64" s="16">
        <v>4.54463719823712E-15</v>
      </c>
      <c r="N64" s="16">
        <v>1.1987840954965E-15</v>
      </c>
      <c r="O64" s="16">
        <v>5.1014544304687901E-15</v>
      </c>
      <c r="P64" s="16">
        <v>2.0016458420134898E-15</v>
      </c>
      <c r="Q64" s="16">
        <v>5.3030678826137896E-15</v>
      </c>
      <c r="R64" s="16">
        <v>3.9825663901061399E-15</v>
      </c>
      <c r="S64" s="16">
        <v>9.0041753234265998E-14</v>
      </c>
      <c r="T64">
        <v>0.13402580236141701</v>
      </c>
      <c r="U64">
        <v>0</v>
      </c>
      <c r="V64">
        <v>-0.554627682306571</v>
      </c>
      <c r="W64">
        <v>1.3140863728776399E-2</v>
      </c>
    </row>
    <row r="65" spans="1:23">
      <c r="A65" s="1">
        <v>44926</v>
      </c>
      <c r="B65">
        <v>0</v>
      </c>
      <c r="C65">
        <v>0</v>
      </c>
      <c r="D65">
        <v>-0.93637783631222005</v>
      </c>
      <c r="E65">
        <v>-0.177210965600924</v>
      </c>
      <c r="F65">
        <v>-0.171490970456812</v>
      </c>
      <c r="G65">
        <v>0.15090416471766099</v>
      </c>
      <c r="H65">
        <v>-8.5434899795986702E-2</v>
      </c>
      <c r="I65">
        <v>-0.24627943810095801</v>
      </c>
      <c r="J65" s="16">
        <v>-2.1164890859327999E-14</v>
      </c>
      <c r="K65" s="16">
        <v>3.6583290247098298E-14</v>
      </c>
      <c r="L65" s="16">
        <v>-1.9596754023685E-15</v>
      </c>
      <c r="M65" s="16">
        <v>3.8274296625531696E-15</v>
      </c>
      <c r="N65" s="16">
        <v>-3.4572671163077202E-16</v>
      </c>
      <c r="O65" s="16">
        <v>3.46008452700826E-15</v>
      </c>
      <c r="P65" s="16">
        <v>2.20308799937841E-15</v>
      </c>
      <c r="Q65" s="16">
        <v>5.3574967983584197E-15</v>
      </c>
      <c r="R65" s="16">
        <v>4.8470526615174702E-15</v>
      </c>
      <c r="S65" s="16">
        <v>9.8071445413625298E-14</v>
      </c>
      <c r="T65">
        <v>0.16408172052063699</v>
      </c>
      <c r="U65">
        <v>0</v>
      </c>
      <c r="V65">
        <v>-0.58392874614564805</v>
      </c>
      <c r="W65">
        <v>1.29812985496777E-2</v>
      </c>
    </row>
    <row r="66" spans="1:23">
      <c r="A66" s="1">
        <v>45016</v>
      </c>
      <c r="B66">
        <v>0</v>
      </c>
      <c r="C66">
        <v>0</v>
      </c>
      <c r="D66">
        <v>-0.47569121463305097</v>
      </c>
      <c r="E66">
        <v>-0.177323933130202</v>
      </c>
      <c r="F66">
        <v>-0.15413710853983001</v>
      </c>
      <c r="G66">
        <v>0.18346758395021501</v>
      </c>
      <c r="H66">
        <v>-7.1398242008570798E-2</v>
      </c>
      <c r="I66">
        <v>-0.21783783491217601</v>
      </c>
      <c r="J66" s="16">
        <v>-2.2137445958048002E-14</v>
      </c>
      <c r="K66" s="16">
        <v>3.7595622885945201E-14</v>
      </c>
      <c r="L66" s="16">
        <v>1.5499201374087999E-15</v>
      </c>
      <c r="M66" s="16">
        <v>4.0253331321986402E-15</v>
      </c>
      <c r="N66" s="16">
        <v>-5.7902631605318101E-16</v>
      </c>
      <c r="O66" s="16">
        <v>2.1506268026653202E-15</v>
      </c>
      <c r="P66" s="16">
        <v>1.2146769142255601E-15</v>
      </c>
      <c r="Q66" s="16">
        <v>4.90671850764569E-15</v>
      </c>
      <c r="R66" s="16">
        <v>5.0051917931702198E-15</v>
      </c>
      <c r="S66" s="16">
        <v>9.6724238065664502E-14</v>
      </c>
      <c r="T66">
        <v>0.183760012509363</v>
      </c>
      <c r="U66">
        <v>0</v>
      </c>
      <c r="V66">
        <v>-0.23504547686666</v>
      </c>
      <c r="W66">
        <v>1.28237843646784E-2</v>
      </c>
    </row>
    <row r="67" spans="1:23">
      <c r="A67" s="1">
        <v>45107</v>
      </c>
      <c r="B67">
        <v>0</v>
      </c>
      <c r="C67">
        <v>0</v>
      </c>
      <c r="D67">
        <v>-0.442239846947723</v>
      </c>
      <c r="E67">
        <v>-0.18290673431329299</v>
      </c>
      <c r="F67">
        <v>-0.17310101550182999</v>
      </c>
      <c r="G67">
        <v>0.232561079504427</v>
      </c>
      <c r="H67">
        <v>-3.4379977701879803E-2</v>
      </c>
      <c r="I67">
        <v>-0.24122599886816101</v>
      </c>
      <c r="J67" s="16">
        <v>-2.1880191541809701E-14</v>
      </c>
      <c r="K67" s="16">
        <v>3.8086657234101801E-14</v>
      </c>
      <c r="L67" s="16">
        <v>4.4519872848782597E-16</v>
      </c>
      <c r="M67" s="16">
        <v>3.48542117054284E-15</v>
      </c>
      <c r="N67" s="16">
        <v>-8.8446807375296602E-16</v>
      </c>
      <c r="O67" s="16">
        <v>2.0574606835246601E-15</v>
      </c>
      <c r="P67" s="16">
        <v>8.0171539121929002E-16</v>
      </c>
      <c r="Q67" s="16">
        <v>5.0132401098617499E-15</v>
      </c>
      <c r="R67" s="16">
        <v>5.6403654139256596E-15</v>
      </c>
      <c r="S67" s="16">
        <v>9.8041793689856101E-14</v>
      </c>
      <c r="T67">
        <v>0.207891588927512</v>
      </c>
      <c r="U67">
        <v>0</v>
      </c>
      <c r="V67">
        <v>-0.26374708205297298</v>
      </c>
      <c r="W67">
        <v>1.26682930583426E-2</v>
      </c>
    </row>
    <row r="68" spans="1:23">
      <c r="A68" s="1">
        <v>45199</v>
      </c>
      <c r="B68">
        <v>0</v>
      </c>
      <c r="C68">
        <v>0</v>
      </c>
      <c r="D68">
        <v>2.3851367174090301E-3</v>
      </c>
      <c r="E68">
        <v>-0.17327065089414501</v>
      </c>
      <c r="F68">
        <v>2.76898209863315E-2</v>
      </c>
      <c r="G68">
        <v>0.38188857174816698</v>
      </c>
      <c r="H68">
        <v>-5.2776747097178701E-2</v>
      </c>
      <c r="I68">
        <v>-0.24600919047844699</v>
      </c>
      <c r="J68" s="16">
        <v>-2.17227009755139E-14</v>
      </c>
      <c r="K68" s="16">
        <v>3.8660207282593803E-14</v>
      </c>
      <c r="L68" s="16">
        <v>6.84416771242102E-16</v>
      </c>
      <c r="M68" s="16">
        <v>2.8421585519481901E-15</v>
      </c>
      <c r="N68" s="16">
        <v>-2.2205495896558001E-15</v>
      </c>
      <c r="O68" s="16">
        <v>9.8340386656749705E-16</v>
      </c>
      <c r="P68" s="16">
        <v>-3.39341205814561E-16</v>
      </c>
      <c r="Q68" s="16">
        <v>3.6332563835919701E-15</v>
      </c>
      <c r="R68" s="16">
        <v>5.1568265766832797E-15</v>
      </c>
      <c r="S68" s="16">
        <v>1.02038818848323E-13</v>
      </c>
      <c r="T68">
        <v>0.192397938057358</v>
      </c>
      <c r="U68">
        <v>0</v>
      </c>
      <c r="V68">
        <v>-0.14004940252071399</v>
      </c>
      <c r="W68">
        <v>1.25147969159079E-2</v>
      </c>
    </row>
    <row r="69" spans="1:23">
      <c r="A69" s="1">
        <v>45291</v>
      </c>
      <c r="B69">
        <v>0</v>
      </c>
      <c r="C69">
        <v>0</v>
      </c>
      <c r="D69">
        <v>-0.129907215206642</v>
      </c>
      <c r="E69">
        <v>-0.173017359007167</v>
      </c>
      <c r="F69">
        <v>1.28054676815732E-2</v>
      </c>
      <c r="G69">
        <v>0.35780253944451301</v>
      </c>
      <c r="H69">
        <v>-4.5924833188823497E-2</v>
      </c>
      <c r="I69">
        <v>-0.27315676513517001</v>
      </c>
      <c r="J69" s="16">
        <v>-2.1076980258482201E-14</v>
      </c>
      <c r="K69" s="16">
        <v>3.9154078594620997E-14</v>
      </c>
      <c r="L69" s="16">
        <v>5.7474899660091896E-16</v>
      </c>
      <c r="M69" s="16">
        <v>2.8135479572808001E-15</v>
      </c>
      <c r="N69" s="16">
        <v>-2.3524691178354898E-15</v>
      </c>
      <c r="O69" s="16">
        <v>9.7227419775324304E-16</v>
      </c>
      <c r="P69" s="16">
        <v>2.0328293755423501E-16</v>
      </c>
      <c r="Q69" s="16">
        <v>4.2395561291874399E-15</v>
      </c>
      <c r="R69" s="16">
        <v>5.5838669101554698E-15</v>
      </c>
      <c r="S69" s="16">
        <v>1.02111835371659E-13</v>
      </c>
      <c r="T69">
        <v>0.165478383348337</v>
      </c>
      <c r="U69">
        <v>0</v>
      </c>
      <c r="V69">
        <v>-0.18625791696778901</v>
      </c>
      <c r="W69">
        <v>1.2363268617750601E-2</v>
      </c>
    </row>
    <row r="70" spans="1:23">
      <c r="A70" s="1">
        <v>45382</v>
      </c>
      <c r="B70">
        <v>0</v>
      </c>
      <c r="C70">
        <v>0</v>
      </c>
      <c r="D70">
        <v>4.6876991655627497E-2</v>
      </c>
      <c r="E70">
        <v>-0.18225651324893299</v>
      </c>
      <c r="F70">
        <v>-2.24714031504188E-2</v>
      </c>
      <c r="G70">
        <v>0.37466533133736102</v>
      </c>
      <c r="H70">
        <v>-1.35602103590377E-2</v>
      </c>
      <c r="I70">
        <v>-0.29194409406837801</v>
      </c>
      <c r="J70" s="16">
        <v>-2.2486432440819001E-14</v>
      </c>
      <c r="K70" s="16">
        <v>3.8939821739521199E-14</v>
      </c>
      <c r="L70" s="16">
        <v>2.0112718454962699E-17</v>
      </c>
      <c r="M70" s="16">
        <v>2.5625567648463999E-15</v>
      </c>
      <c r="N70" s="16">
        <v>-2.59190389563909E-15</v>
      </c>
      <c r="O70" s="16">
        <v>3.5613228951090901E-16</v>
      </c>
      <c r="P70" s="16">
        <v>-5.9116572693215995E-16</v>
      </c>
      <c r="Q70" s="16">
        <v>3.4028781557782501E-15</v>
      </c>
      <c r="R70" s="16">
        <v>5.3631613014484898E-15</v>
      </c>
      <c r="S70" s="16">
        <v>9.8488717361344404E-14</v>
      </c>
      <c r="T70">
        <v>0.164524636966671</v>
      </c>
      <c r="U70">
        <v>0</v>
      </c>
      <c r="V70">
        <v>5.7055629443233799E-3</v>
      </c>
      <c r="W70">
        <v>1.2213681233914499E-2</v>
      </c>
    </row>
    <row r="71" spans="1:23">
      <c r="A71" s="1">
        <v>45473</v>
      </c>
      <c r="B71">
        <v>0</v>
      </c>
      <c r="C71">
        <v>0</v>
      </c>
      <c r="D71">
        <v>-0.33471717144378099</v>
      </c>
      <c r="E71">
        <v>-0.18375688302281101</v>
      </c>
      <c r="F71">
        <v>-9.4500506641697096E-2</v>
      </c>
      <c r="G71">
        <v>0.31979034430031</v>
      </c>
      <c r="H71">
        <v>-2.7945953294800301E-2</v>
      </c>
      <c r="I71">
        <v>-0.30476547967551798</v>
      </c>
      <c r="J71" s="16">
        <v>-2.24107890511158E-14</v>
      </c>
      <c r="K71" s="16">
        <v>3.9698738026061002E-14</v>
      </c>
      <c r="L71" s="16">
        <v>-6.2852771521553297E-16</v>
      </c>
      <c r="M71" s="16">
        <v>2.82145403538167E-15</v>
      </c>
      <c r="N71" s="16">
        <v>-1.5299776244675401E-15</v>
      </c>
      <c r="O71" s="16">
        <v>1.39924745678737E-15</v>
      </c>
      <c r="P71" s="16">
        <v>4.1861738812215001E-16</v>
      </c>
      <c r="Q71" s="16">
        <v>3.8955025918790302E-15</v>
      </c>
      <c r="R71" s="16">
        <v>5.5901826295546604E-15</v>
      </c>
      <c r="S71" s="16">
        <v>9.8185521111863595E-14</v>
      </c>
      <c r="T71">
        <v>0.112218444218849</v>
      </c>
      <c r="U71">
        <v>0</v>
      </c>
      <c r="V71">
        <v>-0.167823145546942</v>
      </c>
      <c r="W71">
        <v>1.20660082186996E-2</v>
      </c>
    </row>
    <row r="72" spans="1:23">
      <c r="A72" s="1">
        <v>45565</v>
      </c>
      <c r="B72">
        <v>0</v>
      </c>
      <c r="C72">
        <v>0</v>
      </c>
      <c r="D72">
        <v>-0.57225742326919304</v>
      </c>
      <c r="E72">
        <v>-0.19188343666194799</v>
      </c>
      <c r="F72">
        <v>-0.154932393131886</v>
      </c>
      <c r="G72">
        <v>0.273651245990018</v>
      </c>
      <c r="H72">
        <v>-2.9170070590070301E-2</v>
      </c>
      <c r="I72">
        <v>-0.31110182694439897</v>
      </c>
      <c r="J72" s="16">
        <v>-2.21469824987669E-14</v>
      </c>
      <c r="K72" s="16">
        <v>4.0537499580228702E-14</v>
      </c>
      <c r="L72" s="16">
        <v>-1.44419686439848E-15</v>
      </c>
      <c r="M72" s="16">
        <v>2.93032905003664E-15</v>
      </c>
      <c r="N72" s="16">
        <v>-1.30630085037055E-15</v>
      </c>
      <c r="O72" s="16">
        <v>2.1956971690414499E-15</v>
      </c>
      <c r="P72" s="16">
        <v>1.13652631006834E-15</v>
      </c>
      <c r="Q72" s="16">
        <v>4.2574545558243002E-15</v>
      </c>
      <c r="R72" s="16">
        <v>5.8259256103454102E-15</v>
      </c>
      <c r="S72" s="16">
        <v>9.7737055826856197E-14</v>
      </c>
      <c r="T72">
        <v>9.5232374820941906E-2</v>
      </c>
      <c r="U72">
        <v>0</v>
      </c>
      <c r="V72">
        <v>-0.26597354015729602</v>
      </c>
      <c r="W72">
        <v>1.1920223405315299E-2</v>
      </c>
    </row>
    <row r="73" spans="1:23">
      <c r="A73" s="1">
        <v>45657</v>
      </c>
      <c r="B73">
        <v>0</v>
      </c>
      <c r="C73">
        <v>0</v>
      </c>
      <c r="D73">
        <v>-0.57061468528216197</v>
      </c>
      <c r="E73">
        <v>-0.189659205835919</v>
      </c>
      <c r="F73">
        <v>-0.153383566285893</v>
      </c>
      <c r="G73">
        <v>0.27070547089783797</v>
      </c>
      <c r="H73">
        <v>-3.3458911614965697E-2</v>
      </c>
      <c r="I73">
        <v>-0.30331991799463698</v>
      </c>
      <c r="J73" s="16">
        <v>-2.1803529188159499E-14</v>
      </c>
      <c r="K73" s="16">
        <v>4.0999910242542599E-14</v>
      </c>
      <c r="L73" s="16">
        <v>-1.40050701209614E-15</v>
      </c>
      <c r="M73" s="16">
        <v>2.89287044608248E-15</v>
      </c>
      <c r="N73" s="16">
        <v>-1.31502615234535E-15</v>
      </c>
      <c r="O73" s="16">
        <v>2.1586128823062499E-15</v>
      </c>
      <c r="P73" s="16">
        <v>1.10691290213815E-15</v>
      </c>
      <c r="Q73" s="16">
        <v>4.2110532198212203E-15</v>
      </c>
      <c r="R73" s="16">
        <v>5.7861279973092802E-15</v>
      </c>
      <c r="S73" s="16">
        <v>9.7763225071504206E-14</v>
      </c>
      <c r="T73">
        <v>8.9719402389175099E-2</v>
      </c>
      <c r="U73">
        <v>0</v>
      </c>
      <c r="V73">
        <v>-0.26299425783848601</v>
      </c>
      <c r="W73">
        <v>1.1776301000593599E-2</v>
      </c>
    </row>
    <row r="74" spans="1:23">
      <c r="A74" s="1">
        <v>45747</v>
      </c>
      <c r="B74">
        <v>0</v>
      </c>
      <c r="C74">
        <v>0</v>
      </c>
      <c r="D74">
        <v>-0.56741554189406695</v>
      </c>
      <c r="E74">
        <v>-0.18744074218276599</v>
      </c>
      <c r="F74">
        <v>-0.15184998866115601</v>
      </c>
      <c r="G74">
        <v>0.26785264575203499</v>
      </c>
      <c r="H74">
        <v>-3.7167146911832802E-2</v>
      </c>
      <c r="I74">
        <v>-0.29509439893802297</v>
      </c>
      <c r="J74" s="16">
        <v>-2.1450908426621399E-14</v>
      </c>
      <c r="K74" s="16">
        <v>4.1442486555669701E-14</v>
      </c>
      <c r="L74" s="16">
        <v>-1.36094735395031E-15</v>
      </c>
      <c r="M74" s="16">
        <v>2.8546517088600499E-15</v>
      </c>
      <c r="N74" s="16">
        <v>-1.3228647767400099E-15</v>
      </c>
      <c r="O74" s="16">
        <v>2.1220433058838901E-15</v>
      </c>
      <c r="P74" s="16">
        <v>1.0781908356884599E-15</v>
      </c>
      <c r="Q74" s="16">
        <v>4.16429154414319E-15</v>
      </c>
      <c r="R74" s="16">
        <v>5.7441757771442898E-15</v>
      </c>
      <c r="S74" s="16">
        <v>9.7779284669593104E-14</v>
      </c>
      <c r="T74">
        <v>8.4764872434021296E-2</v>
      </c>
      <c r="U74">
        <v>0</v>
      </c>
      <c r="V74">
        <v>-0.26011499896624302</v>
      </c>
      <c r="W74">
        <v>1.1634215579764901E-2</v>
      </c>
    </row>
    <row r="75" spans="1:23">
      <c r="A75" s="1">
        <v>45838</v>
      </c>
      <c r="B75">
        <v>0</v>
      </c>
      <c r="C75">
        <v>0</v>
      </c>
      <c r="D75">
        <v>-0.56286971219190796</v>
      </c>
      <c r="E75">
        <v>-0.18523233876197001</v>
      </c>
      <c r="F75">
        <v>-0.15033162272271899</v>
      </c>
      <c r="G75">
        <v>0.26507257694067898</v>
      </c>
      <c r="H75">
        <v>-4.0344708865340598E-2</v>
      </c>
      <c r="I75">
        <v>-0.28651298424222099</v>
      </c>
      <c r="J75" s="16">
        <v>-2.1090147215265301E-14</v>
      </c>
      <c r="K75" s="16">
        <v>4.18659795462736E-14</v>
      </c>
      <c r="L75" s="16">
        <v>-1.32533722762361E-15</v>
      </c>
      <c r="M75" s="16">
        <v>2.8158900377318798E-15</v>
      </c>
      <c r="N75" s="16">
        <v>-1.3293936439020601E-15</v>
      </c>
      <c r="O75" s="16">
        <v>2.0863366015562401E-15</v>
      </c>
      <c r="P75" s="16">
        <v>1.0507218716132901E-15</v>
      </c>
      <c r="Q75" s="16">
        <v>4.1173765459657903E-15</v>
      </c>
      <c r="R75" s="16">
        <v>5.70018846781497E-15</v>
      </c>
      <c r="S75" s="16">
        <v>9.7785141653681199E-14</v>
      </c>
      <c r="T75">
        <v>8.0305545719614804E-2</v>
      </c>
      <c r="U75">
        <v>0</v>
      </c>
      <c r="V75">
        <v>-0.25732012234137702</v>
      </c>
      <c r="W75">
        <v>1.1493942081294201E-2</v>
      </c>
    </row>
    <row r="76" spans="1:23">
      <c r="A76" s="1">
        <v>45930</v>
      </c>
      <c r="B76">
        <v>0</v>
      </c>
      <c r="C76">
        <v>0</v>
      </c>
      <c r="D76">
        <v>-0.55716986802481605</v>
      </c>
      <c r="E76">
        <v>-0.18303739874705399</v>
      </c>
      <c r="F76">
        <v>-0.14882837602829399</v>
      </c>
      <c r="G76">
        <v>0.26235111769576502</v>
      </c>
      <c r="H76">
        <v>-4.3040141884107597E-2</v>
      </c>
      <c r="I76">
        <v>-0.27765865488206698</v>
      </c>
      <c r="J76" s="16">
        <v>-2.0722079366089401E-14</v>
      </c>
      <c r="K76" s="16">
        <v>4.2271066709581498E-14</v>
      </c>
      <c r="L76" s="16">
        <v>-1.29337933639341E-15</v>
      </c>
      <c r="M76" s="16">
        <v>2.7767879701531099E-15</v>
      </c>
      <c r="N76" s="16">
        <v>-1.3343021345260901E-15</v>
      </c>
      <c r="O76" s="16">
        <v>2.05173833911782E-15</v>
      </c>
      <c r="P76" s="16">
        <v>1.0247554327713701E-15</v>
      </c>
      <c r="Q76" s="16">
        <v>4.0704834826582798E-15</v>
      </c>
      <c r="R76" s="16">
        <v>5.6542750365390496E-15</v>
      </c>
      <c r="S76" s="16">
        <v>9.7780709700376706E-14</v>
      </c>
      <c r="T76">
        <v>7.6285276770788196E-2</v>
      </c>
      <c r="U76">
        <v>0</v>
      </c>
      <c r="V76">
        <v>-0.25459714675175898</v>
      </c>
      <c r="W76">
        <v>1.13554558017799E-2</v>
      </c>
    </row>
    <row r="77" spans="1:23">
      <c r="A77" s="1">
        <v>46022</v>
      </c>
      <c r="B77">
        <v>0</v>
      </c>
      <c r="C77">
        <v>0</v>
      </c>
      <c r="D77">
        <v>-0.55049177277193895</v>
      </c>
      <c r="E77">
        <v>-0.18085860840628001</v>
      </c>
      <c r="F77">
        <v>-0.14734012836264701</v>
      </c>
      <c r="G77">
        <v>0.25967833422632902</v>
      </c>
      <c r="H77">
        <v>-4.5299844015065399E-2</v>
      </c>
      <c r="I77">
        <v>-0.26860840106598899</v>
      </c>
      <c r="J77" s="16">
        <v>-2.0347420300364899E-14</v>
      </c>
      <c r="K77" s="16">
        <v>4.2658349666420402E-14</v>
      </c>
      <c r="L77" s="16">
        <v>-1.2647083044021201E-15</v>
      </c>
      <c r="M77" s="16">
        <v>2.7375305177144602E-15</v>
      </c>
      <c r="N77" s="16">
        <v>-1.3373790503552101E-15</v>
      </c>
      <c r="O77" s="16">
        <v>2.0184100419868302E-15</v>
      </c>
      <c r="P77" s="16">
        <v>1.0004475183307701E-15</v>
      </c>
      <c r="Q77" s="16">
        <v>4.0237587363582196E-15</v>
      </c>
      <c r="R77" s="16">
        <v>5.6065439518127202E-15</v>
      </c>
      <c r="S77" s="16">
        <v>9.7765914581708998E-14</v>
      </c>
      <c r="T77">
        <v>7.2654250315626695E-2</v>
      </c>
      <c r="U77">
        <v>0</v>
      </c>
      <c r="V77">
        <v>-0.25193610785495801</v>
      </c>
      <c r="W77">
        <v>1.12187323909116E-2</v>
      </c>
    </row>
    <row r="78" spans="1:23">
      <c r="A78" s="1">
        <v>46112</v>
      </c>
      <c r="B78">
        <v>0</v>
      </c>
      <c r="C78">
        <v>0</v>
      </c>
      <c r="D78">
        <v>-0.54299469787033505</v>
      </c>
      <c r="E78">
        <v>-0.178698076126418</v>
      </c>
      <c r="F78">
        <v>-0.14586674581582701</v>
      </c>
      <c r="G78">
        <v>0.25704722825551202</v>
      </c>
      <c r="H78">
        <v>-4.7167583845686298E-2</v>
      </c>
      <c r="I78">
        <v>-0.25943251588537303</v>
      </c>
      <c r="J78" s="16">
        <v>-1.99668230430521E-14</v>
      </c>
      <c r="K78" s="16">
        <v>4.30283563961805E-14</v>
      </c>
      <c r="L78" s="16">
        <v>-1.23892702465151E-15</v>
      </c>
      <c r="M78" s="16">
        <v>2.6982836249068701E-15</v>
      </c>
      <c r="N78" s="16">
        <v>-1.33849901650091E-15</v>
      </c>
      <c r="O78" s="16">
        <v>1.9864456062744499E-15</v>
      </c>
      <c r="P78" s="16">
        <v>9.7787801942042605E-16</v>
      </c>
      <c r="Q78" s="16">
        <v>3.9773229177861297E-15</v>
      </c>
      <c r="R78" s="16">
        <v>5.55710932675891E-15</v>
      </c>
      <c r="S78" s="16">
        <v>9.7740698336876003E-14</v>
      </c>
      <c r="T78">
        <v>6.9368293177873797E-2</v>
      </c>
      <c r="U78">
        <v>0</v>
      </c>
      <c r="V78">
        <v>-0.24932904547704099</v>
      </c>
      <c r="W78">
        <v>1.1083747846490201E-2</v>
      </c>
    </row>
    <row r="79" spans="1:23">
      <c r="A79" s="1">
        <v>46203</v>
      </c>
      <c r="B79">
        <v>0</v>
      </c>
      <c r="C79">
        <v>0</v>
      </c>
      <c r="D79">
        <v>-0.53482206057826698</v>
      </c>
      <c r="E79">
        <v>-0.17655744421438699</v>
      </c>
      <c r="F79">
        <v>-0.144408088083988</v>
      </c>
      <c r="G79">
        <v>0.25445284714364202</v>
      </c>
      <c r="H79">
        <v>-4.86842228078187E-2</v>
      </c>
      <c r="I79">
        <v>-0.25019429181521302</v>
      </c>
      <c r="J79" s="16">
        <v>-1.9580918139271899E-14</v>
      </c>
      <c r="K79" s="16">
        <v>4.3381546548681398E-14</v>
      </c>
      <c r="L79" s="16">
        <v>-1.21563312118809E-15</v>
      </c>
      <c r="M79" s="16">
        <v>2.6591936246855299E-15</v>
      </c>
      <c r="N79" s="16">
        <v>-1.33760905429181E-15</v>
      </c>
      <c r="O79" s="16">
        <v>1.95588554707953E-15</v>
      </c>
      <c r="P79" s="16">
        <v>9.5706616390963004E-16</v>
      </c>
      <c r="Q79" s="16">
        <v>3.9312739629504997E-15</v>
      </c>
      <c r="R79" s="16">
        <v>5.5060940725552999E-15</v>
      </c>
      <c r="S79" s="16">
        <v>9.7705022295022702E-14</v>
      </c>
      <c r="T79">
        <v>6.6388255635028606E-2</v>
      </c>
      <c r="U79">
        <v>0</v>
      </c>
      <c r="V79">
        <v>-0.246769594945172</v>
      </c>
      <c r="W79">
        <v>1.0950478509507E-2</v>
      </c>
    </row>
    <row r="80" spans="1:23">
      <c r="A80" s="1">
        <v>46295</v>
      </c>
      <c r="B80">
        <v>0</v>
      </c>
      <c r="C80">
        <v>0</v>
      </c>
      <c r="D80">
        <v>-0.52610222616278401</v>
      </c>
      <c r="E80">
        <v>-0.17443797886708901</v>
      </c>
      <c r="F80">
        <v>-0.14296401225210301</v>
      </c>
      <c r="G80">
        <v>0.25189166400024998</v>
      </c>
      <c r="H80">
        <v>-4.9887588776409399E-2</v>
      </c>
      <c r="I80">
        <v>-0.24095000630615199</v>
      </c>
      <c r="J80" s="16">
        <v>-1.9190340222849801E-14</v>
      </c>
      <c r="K80" s="16">
        <v>4.3718318660099597E-14</v>
      </c>
      <c r="L80" s="16">
        <v>-1.1944375282684499E-15</v>
      </c>
      <c r="M80" s="16">
        <v>2.62038742883089E-15</v>
      </c>
      <c r="N80" s="16">
        <v>-1.33471581598857E-15</v>
      </c>
      <c r="O80" s="16">
        <v>1.92672915306042E-15</v>
      </c>
      <c r="P80" s="16">
        <v>9.3798400888398702E-16</v>
      </c>
      <c r="Q80" s="16">
        <v>3.8856900881417098E-15</v>
      </c>
      <c r="R80" s="16">
        <v>5.4536308553500603E-15</v>
      </c>
      <c r="S80" s="16">
        <v>9.7658869089420002E-14</v>
      </c>
      <c r="T80">
        <v>6.3679456380369495E-2</v>
      </c>
      <c r="U80">
        <v>0</v>
      </c>
      <c r="V80">
        <v>-0.24425266140106899</v>
      </c>
      <c r="W80">
        <v>1.0818901059283501E-2</v>
      </c>
    </row>
    <row r="81" spans="1:23">
      <c r="A81" s="1">
        <v>46387</v>
      </c>
      <c r="B81">
        <v>0</v>
      </c>
      <c r="C81">
        <v>0</v>
      </c>
      <c r="D81">
        <v>-0.51694942267053201</v>
      </c>
      <c r="E81">
        <v>-0.17234064262458201</v>
      </c>
      <c r="F81">
        <v>-0.14153437475050601</v>
      </c>
      <c r="G81">
        <v>0.24936114586800001</v>
      </c>
      <c r="H81">
        <v>-5.0812459256178097E-2</v>
      </c>
      <c r="I81">
        <v>-0.231749109572222</v>
      </c>
      <c r="J81" s="16">
        <v>-1.8795743823561999E-14</v>
      </c>
      <c r="K81" s="16">
        <v>4.4039018373036899E-14</v>
      </c>
      <c r="L81" s="16">
        <v>-1.1749768828737901E-15</v>
      </c>
      <c r="M81" s="16">
        <v>2.5819732440973899E-15</v>
      </c>
      <c r="N81" s="16">
        <v>-1.32987379338335E-15</v>
      </c>
      <c r="O81" s="16">
        <v>1.8989447028307899E-15</v>
      </c>
      <c r="P81" s="16">
        <v>9.2056802012097995E-16</v>
      </c>
      <c r="Q81" s="16">
        <v>3.8406325285320298E-15</v>
      </c>
      <c r="R81" s="16">
        <v>5.3998615161710102E-15</v>
      </c>
      <c r="S81" s="16">
        <v>9.7602243804844895E-14</v>
      </c>
      <c r="T81">
        <v>6.1211185452191202E-2</v>
      </c>
      <c r="U81">
        <v>0</v>
      </c>
      <c r="V81">
        <v>-0.24177416029604201</v>
      </c>
      <c r="W81">
        <v>1.0688992508670499E-2</v>
      </c>
    </row>
    <row r="82" spans="1:23">
      <c r="A82" s="1">
        <v>46477</v>
      </c>
      <c r="B82">
        <v>0</v>
      </c>
      <c r="C82">
        <v>0</v>
      </c>
      <c r="D82">
        <v>-0.50746472372135698</v>
      </c>
      <c r="E82">
        <v>-0.17026615276201701</v>
      </c>
      <c r="F82">
        <v>-0.14011903236352799</v>
      </c>
      <c r="G82">
        <v>0.246859452915867</v>
      </c>
      <c r="H82">
        <v>-5.1490622174020603E-2</v>
      </c>
      <c r="I82">
        <v>-0.22263454865930099</v>
      </c>
      <c r="J82" s="16">
        <v>-1.8397810767058701E-14</v>
      </c>
      <c r="K82" s="16">
        <v>4.4343946990084498E-14</v>
      </c>
      <c r="L82" s="16">
        <v>-1.15692114498435E-15</v>
      </c>
      <c r="M82" s="16">
        <v>2.5440416489161701E-15</v>
      </c>
      <c r="N82" s="16">
        <v>-1.32317467858984E-15</v>
      </c>
      <c r="O82" s="16">
        <v>1.8724779332849698E-15</v>
      </c>
      <c r="P82" s="16">
        <v>9.0472885102264005E-16</v>
      </c>
      <c r="Q82" s="16">
        <v>3.79614802455695E-15</v>
      </c>
      <c r="R82" s="16">
        <v>5.3449354849152997E-15</v>
      </c>
      <c r="S82" s="16">
        <v>9.7535174395596494E-14</v>
      </c>
      <c r="T82">
        <v>5.8956259785594697E-2</v>
      </c>
      <c r="U82">
        <v>0</v>
      </c>
      <c r="V82">
        <v>-0.23933081066339501</v>
      </c>
      <c r="W82">
        <v>1.05607301993064E-2</v>
      </c>
    </row>
    <row r="83" spans="1:23">
      <c r="A83" s="1">
        <v>46568</v>
      </c>
      <c r="B83">
        <v>0</v>
      </c>
      <c r="C83">
        <v>0</v>
      </c>
      <c r="D83">
        <v>-0.49773706266642498</v>
      </c>
      <c r="E83">
        <v>-0.16821502838812399</v>
      </c>
      <c r="F83">
        <v>-0.13871784274614599</v>
      </c>
      <c r="G83">
        <v>0.24438522889223999</v>
      </c>
      <c r="H83">
        <v>-5.1950989904456402E-2</v>
      </c>
      <c r="I83">
        <v>-0.21364317821798201</v>
      </c>
      <c r="J83" s="16">
        <v>-1.79972512418824E-14</v>
      </c>
      <c r="K83" s="16">
        <v>4.4633369877675297E-14</v>
      </c>
      <c r="L83" s="16">
        <v>-1.1399776083408E-15</v>
      </c>
      <c r="M83" s="16">
        <v>2.50666690141451E-15</v>
      </c>
      <c r="N83" s="16">
        <v>-1.3147379572510601E-15</v>
      </c>
      <c r="O83" s="16">
        <v>1.84725896326398E-15</v>
      </c>
      <c r="P83" s="16">
        <v>8.90359474350931E-16</v>
      </c>
      <c r="Q83" s="16">
        <v>3.7522710450816498E-15</v>
      </c>
      <c r="R83" s="16">
        <v>5.2890076036798996E-15</v>
      </c>
      <c r="S83" s="16">
        <v>9.7457711503321806E-14</v>
      </c>
      <c r="T83">
        <v>5.6890626374534903E-2</v>
      </c>
      <c r="U83">
        <v>0</v>
      </c>
      <c r="V83">
        <v>-0.236919970473563</v>
      </c>
      <c r="W83">
        <v>1.04340917969347E-2</v>
      </c>
    </row>
    <row r="84" spans="1:23">
      <c r="A84" s="1">
        <v>46660</v>
      </c>
      <c r="B84">
        <v>0</v>
      </c>
      <c r="C84">
        <v>0</v>
      </c>
      <c r="D84">
        <v>-0.487844249052719</v>
      </c>
      <c r="E84">
        <v>-0.166187628467965</v>
      </c>
      <c r="F84">
        <v>-0.137330664685302</v>
      </c>
      <c r="G84">
        <v>0.241937455148929</v>
      </c>
      <c r="H84">
        <v>-5.2219748094377398E-2</v>
      </c>
      <c r="I84">
        <v>-0.204806221085783</v>
      </c>
      <c r="J84" s="16">
        <v>-1.7594800311552099E-14</v>
      </c>
      <c r="K84" s="16">
        <v>4.49075243873945E-14</v>
      </c>
      <c r="L84" s="16">
        <v>-1.1238922447929201E-15</v>
      </c>
      <c r="M84" s="16">
        <v>2.46990837895858E-15</v>
      </c>
      <c r="N84" s="16">
        <v>-1.30470274403224E-15</v>
      </c>
      <c r="O84" s="16">
        <v>1.8232078745956101E-15</v>
      </c>
      <c r="P84" s="16">
        <v>8.7734183929836703E-16</v>
      </c>
      <c r="Q84" s="16">
        <v>3.7090257518092701E-15</v>
      </c>
      <c r="R84" s="16">
        <v>5.2322356744309497E-15</v>
      </c>
      <c r="S84" s="16">
        <v>9.7369927793149696E-14</v>
      </c>
      <c r="T84">
        <v>5.4993008384713001E-2</v>
      </c>
      <c r="U84">
        <v>0</v>
      </c>
      <c r="V84">
        <v>-0.23453950553985101</v>
      </c>
      <c r="W84">
        <v>1.03090552867803E-2</v>
      </c>
    </row>
    <row r="85" spans="1:23">
      <c r="A85" s="1">
        <v>46752</v>
      </c>
      <c r="B85">
        <v>0</v>
      </c>
      <c r="C85">
        <v>0</v>
      </c>
      <c r="D85">
        <v>-0.47785396517286099</v>
      </c>
      <c r="E85">
        <v>-0.164184182547572</v>
      </c>
      <c r="F85">
        <v>-0.13595735822876101</v>
      </c>
      <c r="G85">
        <v>0.23951534894815801</v>
      </c>
      <c r="H85">
        <v>-5.2320525474556699E-2</v>
      </c>
      <c r="I85">
        <v>-0.19614975158773901</v>
      </c>
      <c r="J85" s="16">
        <v>-1.7191211356912001E-14</v>
      </c>
      <c r="K85" s="16">
        <v>4.5166627080318902E-14</v>
      </c>
      <c r="L85" s="16">
        <v>-1.1084491371005599E-15</v>
      </c>
      <c r="M85" s="16">
        <v>2.4338120733656498E-15</v>
      </c>
      <c r="N85" s="16">
        <v>-1.29322082132871E-15</v>
      </c>
      <c r="O85" s="16">
        <v>1.8002391422719301E-15</v>
      </c>
      <c r="P85" s="16">
        <v>8.6555223124935E-16</v>
      </c>
      <c r="Q85" s="16">
        <v>3.6664277185793099E-15</v>
      </c>
      <c r="R85" s="16">
        <v>5.1747779618717599E-15</v>
      </c>
      <c r="S85" s="16">
        <v>9.7271916914627302E-14</v>
      </c>
      <c r="T85">
        <v>5.3244589916898698E-2</v>
      </c>
      <c r="U85">
        <v>0</v>
      </c>
      <c r="V85">
        <v>-0.23218768516840901</v>
      </c>
      <c r="W85">
        <v>1.01855989689826E-2</v>
      </c>
    </row>
    <row r="86" spans="1:23">
      <c r="A86" s="1">
        <v>46843</v>
      </c>
      <c r="B86">
        <v>0</v>
      </c>
      <c r="C86">
        <v>0</v>
      </c>
      <c r="D86">
        <v>-0.46782472636640499</v>
      </c>
      <c r="E86">
        <v>-0.162204815605898</v>
      </c>
      <c r="F86">
        <v>-0.13459778474526399</v>
      </c>
      <c r="G86">
        <v>0.23711829261675599</v>
      </c>
      <c r="H86">
        <v>-5.2274574428617201E-2</v>
      </c>
      <c r="I86">
        <v>-0.187695182009401</v>
      </c>
      <c r="J86" s="16">
        <v>-1.67872476581987E-14</v>
      </c>
      <c r="K86" s="16">
        <v>4.54108801313141E-14</v>
      </c>
      <c r="L86" s="16">
        <v>-1.0934685961342199E-15</v>
      </c>
      <c r="M86" s="16">
        <v>2.3984120852656401E-15</v>
      </c>
      <c r="N86" s="16">
        <v>-1.28045080959483E-15</v>
      </c>
      <c r="O86" s="16">
        <v>1.7782650902614199E-15</v>
      </c>
      <c r="P86" s="16">
        <v>8.5486550715891996E-16</v>
      </c>
      <c r="Q86" s="16">
        <v>3.6244854242391002E-15</v>
      </c>
      <c r="R86" s="16">
        <v>5.11679081356384E-15</v>
      </c>
      <c r="S86" s="16">
        <v>9.7163792181450199E-14</v>
      </c>
      <c r="T86">
        <v>5.16287354750554E-2</v>
      </c>
      <c r="U86">
        <v>0</v>
      </c>
      <c r="V86">
        <v>-0.229863099123263</v>
      </c>
      <c r="W86">
        <v>1.00637014540884E-2</v>
      </c>
    </row>
    <row r="87" spans="1:23">
      <c r="A87" s="1">
        <v>46934</v>
      </c>
      <c r="B87">
        <v>0</v>
      </c>
      <c r="C87">
        <v>0</v>
      </c>
      <c r="D87">
        <v>-0.45780679364688998</v>
      </c>
      <c r="E87">
        <v>-0.16024956817757599</v>
      </c>
      <c r="F87">
        <v>-0.133251806949094</v>
      </c>
      <c r="G87">
        <v>0.2347457841883</v>
      </c>
      <c r="H87">
        <v>-5.2100954857201003E-2</v>
      </c>
      <c r="I87">
        <v>-0.179459738470996</v>
      </c>
      <c r="J87" s="16">
        <v>-1.6383673075577299E-14</v>
      </c>
      <c r="K87" s="16">
        <v>4.5640476859126997E-14</v>
      </c>
      <c r="L87" s="16">
        <v>-1.0788044260193399E-15</v>
      </c>
      <c r="M87" s="16">
        <v>2.3637320765880199E-15</v>
      </c>
      <c r="N87" s="16">
        <v>-1.2665533776115501E-15</v>
      </c>
      <c r="O87" s="16">
        <v>1.7571985317841901E-15</v>
      </c>
      <c r="P87" s="16">
        <v>8.45158369353323E-16</v>
      </c>
      <c r="Q87" s="16">
        <v>3.5832015400768304E-15</v>
      </c>
      <c r="R87" s="16">
        <v>5.0584265043997702E-15</v>
      </c>
      <c r="S87" s="16">
        <v>9.7045685051550496E-14</v>
      </c>
      <c r="T87">
        <v>5.0130740537087402E-2</v>
      </c>
      <c r="U87">
        <v>0</v>
      </c>
      <c r="V87">
        <v>-0.22756459157615</v>
      </c>
      <c r="W87">
        <v>9.9433416586007291E-3</v>
      </c>
    </row>
    <row r="88" spans="1:23">
      <c r="A88" s="1">
        <v>47026</v>
      </c>
      <c r="B88">
        <v>0</v>
      </c>
      <c r="C88">
        <v>0</v>
      </c>
      <c r="D88">
        <v>-0.44784303121451902</v>
      </c>
      <c r="E88">
        <v>-0.15831841266427499</v>
      </c>
      <c r="F88">
        <v>-0.13191928890622501</v>
      </c>
      <c r="G88">
        <v>0.23239740301363901</v>
      </c>
      <c r="H88">
        <v>-5.1816716001492298E-2</v>
      </c>
      <c r="I88">
        <v>-0.17145691682239</v>
      </c>
      <c r="J88" s="16">
        <v>-1.5981242565364102E-14</v>
      </c>
      <c r="K88" s="16">
        <v>4.5855606378661699E-14</v>
      </c>
      <c r="L88" s="16">
        <v>-1.0643406917881301E-15</v>
      </c>
      <c r="M88" s="16">
        <v>2.3297866524635402E-15</v>
      </c>
      <c r="N88" s="16">
        <v>-1.25168739020953E-15</v>
      </c>
      <c r="O88" s="16">
        <v>1.7369547345038099E-15</v>
      </c>
      <c r="P88" s="16">
        <v>8.3631182720516998E-16</v>
      </c>
      <c r="Q88" s="16">
        <v>3.54257403335209E-15</v>
      </c>
      <c r="R88" s="16">
        <v>4.9998313696474797E-15</v>
      </c>
      <c r="S88" s="16">
        <v>9.6917743477175803E-14</v>
      </c>
      <c r="T88">
        <v>4.8737609953314803E-2</v>
      </c>
      <c r="U88">
        <v>0</v>
      </c>
      <c r="V88">
        <v>-0.22529120858781401</v>
      </c>
      <c r="W88">
        <v>9.8244988005847592E-3</v>
      </c>
    </row>
    <row r="89" spans="1:23">
      <c r="A89" s="1">
        <v>47118</v>
      </c>
      <c r="B89">
        <v>0</v>
      </c>
      <c r="C89">
        <v>0</v>
      </c>
      <c r="D89">
        <v>-0.43796970457532802</v>
      </c>
      <c r="E89">
        <v>-0.15641126657162599</v>
      </c>
      <c r="F89">
        <v>-0.13060009603098099</v>
      </c>
      <c r="G89">
        <v>0.23007278579832999</v>
      </c>
      <c r="H89">
        <v>-5.1437072514890797E-2</v>
      </c>
      <c r="I89">
        <v>-0.16369691249055801</v>
      </c>
      <c r="J89" s="16">
        <v>-1.5580693078139001E-14</v>
      </c>
      <c r="K89" s="16">
        <v>4.6056457407609998E-14</v>
      </c>
      <c r="L89" s="16">
        <v>-1.04998825543765E-15</v>
      </c>
      <c r="M89" s="16">
        <v>2.2965826535179302E-15</v>
      </c>
      <c r="N89" s="16">
        <v>-1.2360068869744499E-15</v>
      </c>
      <c r="O89" s="16">
        <v>1.71745283308668E-15</v>
      </c>
      <c r="P89" s="16">
        <v>8.2821298124360999E-16</v>
      </c>
      <c r="Q89" s="16">
        <v>3.5025971079108599E-15</v>
      </c>
      <c r="R89" s="16">
        <v>4.9411442581535997E-15</v>
      </c>
      <c r="S89" s="16">
        <v>9.6780130183419003E-14</v>
      </c>
      <c r="T89">
        <v>4.7437861205966998E-2</v>
      </c>
      <c r="U89">
        <v>0</v>
      </c>
      <c r="V89">
        <v>-0.223042156367039</v>
      </c>
      <c r="W89">
        <v>9.7071523953310198E-3</v>
      </c>
    </row>
    <row r="90" spans="1:23">
      <c r="A90" s="1">
        <v>47208</v>
      </c>
      <c r="B90">
        <v>0</v>
      </c>
      <c r="C90">
        <v>0</v>
      </c>
      <c r="D90">
        <v>-0.428217217437799</v>
      </c>
      <c r="E90">
        <v>-0.15452800326388699</v>
      </c>
      <c r="F90">
        <v>-0.12929409507784501</v>
      </c>
      <c r="G90">
        <v>0.22777160990343401</v>
      </c>
      <c r="H90">
        <v>-5.0975572304267698E-2</v>
      </c>
      <c r="I90">
        <v>-0.15618702068496201</v>
      </c>
      <c r="J90" s="16">
        <v>-1.5182735223931801E-14</v>
      </c>
      <c r="K90" s="16">
        <v>4.6243221283694697E-14</v>
      </c>
      <c r="L90" s="16">
        <v>-1.03568127498554E-15</v>
      </c>
      <c r="M90" s="16">
        <v>2.26412034706784E-15</v>
      </c>
      <c r="N90" s="16">
        <v>-1.2196587863432E-15</v>
      </c>
      <c r="O90" s="16">
        <v>1.69861679460201E-15</v>
      </c>
      <c r="P90" s="16">
        <v>8.2075624896424903E-16</v>
      </c>
      <c r="Q90" s="16">
        <v>3.46326200167279E-15</v>
      </c>
      <c r="R90" s="16">
        <v>4.8824953131701598E-15</v>
      </c>
      <c r="S90" s="16">
        <v>9.6633020923414297E-14</v>
      </c>
      <c r="T90">
        <v>4.6221349850387498E-2</v>
      </c>
      <c r="U90">
        <v>0</v>
      </c>
      <c r="V90">
        <v>-0.22081676811187301</v>
      </c>
      <c r="W90">
        <v>9.5912822510739598E-3</v>
      </c>
    </row>
    <row r="91" spans="1:23">
      <c r="A91" s="1">
        <v>47299</v>
      </c>
      <c r="B91">
        <v>0</v>
      </c>
      <c r="C91">
        <v>0</v>
      </c>
      <c r="D91">
        <v>-0.41861078741082097</v>
      </c>
      <c r="E91">
        <v>-0.15266846071241899</v>
      </c>
      <c r="F91">
        <v>-0.12800115413079</v>
      </c>
      <c r="G91">
        <v>0.22549358170598199</v>
      </c>
      <c r="H91">
        <v>-5.04442545894591E-2</v>
      </c>
      <c r="I91">
        <v>-0.14893200519081001</v>
      </c>
      <c r="J91" s="16">
        <v>-1.47880459568759E-14</v>
      </c>
      <c r="K91" s="16">
        <v>4.64160942637587E-14</v>
      </c>
      <c r="L91" s="16">
        <v>-1.0213738044478601E-15</v>
      </c>
      <c r="M91" s="16">
        <v>2.23239451150456E-15</v>
      </c>
      <c r="N91" s="16">
        <v>-1.2027812137506699E-15</v>
      </c>
      <c r="O91" s="16">
        <v>1.68037602664618E-15</v>
      </c>
      <c r="P91" s="16">
        <v>8.1384413665035595E-16</v>
      </c>
      <c r="Q91" s="16">
        <v>3.4245576592283302E-15</v>
      </c>
      <c r="R91" s="16">
        <v>4.8240050710669298E-15</v>
      </c>
      <c r="S91" s="16">
        <v>9.6476602749188398E-14</v>
      </c>
      <c r="T91">
        <v>4.5079114724604602E-2</v>
      </c>
      <c r="U91">
        <v>0</v>
      </c>
      <c r="V91">
        <v>-0.21861447768283501</v>
      </c>
      <c r="W91">
        <v>9.4768684647666898E-3</v>
      </c>
    </row>
    <row r="92" spans="1:23">
      <c r="A92" s="1">
        <v>47391</v>
      </c>
      <c r="B92">
        <v>0</v>
      </c>
      <c r="C92">
        <v>0</v>
      </c>
      <c r="D92">
        <v>-0.40917106188901398</v>
      </c>
      <c r="E92">
        <v>-0.150832448620983</v>
      </c>
      <c r="F92">
        <v>-0.12672114259141601</v>
      </c>
      <c r="G92">
        <v>0.22323842848401701</v>
      </c>
      <c r="H92">
        <v>-4.98537973197151E-2</v>
      </c>
      <c r="I92">
        <v>-0.1419344353044</v>
      </c>
      <c r="J92" s="16">
        <v>-1.4397262424662201E-14</v>
      </c>
      <c r="K92" s="16">
        <v>4.6575279183945898E-14</v>
      </c>
      <c r="L92" s="16">
        <v>-1.0070365882055699E-15</v>
      </c>
      <c r="M92" s="16">
        <v>2.2013954125019101E-15</v>
      </c>
      <c r="N92" s="16">
        <v>-1.1855023589520399E-15</v>
      </c>
      <c r="O92" s="16">
        <v>1.6626657040433699E-15</v>
      </c>
      <c r="P92" s="16">
        <v>8.0738764737438595E-16</v>
      </c>
      <c r="Q92" s="16">
        <v>3.38647129608099E-15</v>
      </c>
      <c r="R92" s="16">
        <v>4.7657838565185998E-15</v>
      </c>
      <c r="S92" s="16">
        <v>9.6311072328965099E-14</v>
      </c>
      <c r="T92">
        <v>4.4003240758485003E-2</v>
      </c>
      <c r="U92">
        <v>0</v>
      </c>
      <c r="V92">
        <v>-0.21643479871305299</v>
      </c>
      <c r="W92">
        <v>9.3638914179102802E-3</v>
      </c>
    </row>
    <row r="93" spans="1:23">
      <c r="A93" s="1">
        <v>47483</v>
      </c>
      <c r="B93">
        <v>0</v>
      </c>
      <c r="C93">
        <v>0</v>
      </c>
      <c r="D93">
        <v>-0.39991467647714801</v>
      </c>
      <c r="E93">
        <v>-0.14901975423622199</v>
      </c>
      <c r="F93">
        <v>-0.12545393116650499</v>
      </c>
      <c r="G93">
        <v>0.22100589275690799</v>
      </c>
      <c r="H93">
        <v>-4.9213653592448697E-2</v>
      </c>
      <c r="I93">
        <v>-0.13519499140517199</v>
      </c>
      <c r="J93" s="16">
        <v>-1.4010977043921801E-14</v>
      </c>
      <c r="K93" s="16">
        <v>4.6720986563031802E-14</v>
      </c>
      <c r="L93" s="16">
        <v>-9.9265410883992493E-16</v>
      </c>
      <c r="M93" s="16">
        <v>2.17110967288925E-15</v>
      </c>
      <c r="N93" s="16">
        <v>-1.1679397754485499E-15</v>
      </c>
      <c r="O93" s="16">
        <v>1.64542687753936E-15</v>
      </c>
      <c r="P93" s="16">
        <v>8.0130640228998201E-16</v>
      </c>
      <c r="Q93" s="16">
        <v>3.34898886934216E-15</v>
      </c>
      <c r="R93" s="16">
        <v>4.7079314454130102E-15</v>
      </c>
      <c r="S93" s="16">
        <v>9.6136634334561597E-14</v>
      </c>
      <c r="T93">
        <v>4.2986737437364898E-2</v>
      </c>
      <c r="U93">
        <v>0</v>
      </c>
      <c r="V93">
        <v>-0.214277308043653</v>
      </c>
      <c r="W93">
        <v>9.2523317724387301E-3</v>
      </c>
    </row>
    <row r="94" spans="1:23">
      <c r="A94" s="1">
        <v>47573</v>
      </c>
      <c r="B94">
        <v>0</v>
      </c>
      <c r="C94">
        <v>0</v>
      </c>
      <c r="D94">
        <v>-0.390854758956314</v>
      </c>
      <c r="E94">
        <v>-0.147230147091792</v>
      </c>
      <c r="F94">
        <v>-0.124199391855361</v>
      </c>
      <c r="G94">
        <v>0.218795728336038</v>
      </c>
      <c r="H94">
        <v>-4.8532177084998303E-2</v>
      </c>
      <c r="I94">
        <v>-0.12871274030709401</v>
      </c>
      <c r="J94" s="16">
        <v>-1.3629733798303499E-14</v>
      </c>
      <c r="K94" s="16">
        <v>4.6853435229995102E-14</v>
      </c>
      <c r="L94" s="16">
        <v>-9.7822192135687901E-16</v>
      </c>
      <c r="M94" s="16">
        <v>2.1415210403193699E-15</v>
      </c>
      <c r="N94" s="16">
        <v>-1.15020004343051E-15</v>
      </c>
      <c r="O94" s="16">
        <v>1.6286064170259E-15</v>
      </c>
      <c r="P94" s="16">
        <v>7.95528540486166E-16</v>
      </c>
      <c r="Q94" s="16">
        <v>3.3120954680131402E-15</v>
      </c>
      <c r="R94" s="16">
        <v>4.65053696270525E-15</v>
      </c>
      <c r="S94" s="16">
        <v>9.59534999163362E-14</v>
      </c>
      <c r="T94">
        <v>4.2023431178732099E-2</v>
      </c>
      <c r="U94">
        <v>0</v>
      </c>
      <c r="V94">
        <v>-0.212141632598637</v>
      </c>
      <c r="W94">
        <v>9.1421704666574798E-3</v>
      </c>
    </row>
    <row r="95" spans="1:23">
      <c r="A95" s="1">
        <v>47664</v>
      </c>
      <c r="B95">
        <v>0</v>
      </c>
      <c r="C95">
        <v>0</v>
      </c>
      <c r="D95">
        <v>-0.382001382199599</v>
      </c>
      <c r="E95">
        <v>-0.14546338288652</v>
      </c>
      <c r="F95">
        <v>-0.122957397937077</v>
      </c>
      <c r="G95">
        <v>0.21660769756700901</v>
      </c>
      <c r="H95">
        <v>-4.78167367673E-2</v>
      </c>
      <c r="I95">
        <v>-0.122485381958665</v>
      </c>
      <c r="J95" s="16">
        <v>-1.3254025708554E-14</v>
      </c>
      <c r="K95" s="16">
        <v>4.6972852553310199E-14</v>
      </c>
      <c r="L95" s="16">
        <v>-9.6374428720953192E-16</v>
      </c>
      <c r="M95" s="16">
        <v>2.1126110584263799E-15</v>
      </c>
      <c r="N95" s="16">
        <v>-1.1323787263392501E-15</v>
      </c>
      <c r="O95" s="16">
        <v>1.6121568324174099E-15</v>
      </c>
      <c r="P95" s="16">
        <v>7.8999045210140196E-16</v>
      </c>
      <c r="Q95" s="16">
        <v>3.2757756344174702E-15</v>
      </c>
      <c r="R95" s="16">
        <v>4.5936789809100303E-15</v>
      </c>
      <c r="S95" s="16">
        <v>9.5761885277887798E-14</v>
      </c>
      <c r="T95">
        <v>4.1107870065289001E-2</v>
      </c>
      <c r="U95">
        <v>0</v>
      </c>
      <c r="V95">
        <v>-0.21002743899371101</v>
      </c>
      <c r="W95">
        <v>9.0333887112359901E-3</v>
      </c>
    </row>
    <row r="96" spans="1:23">
      <c r="A96" s="1">
        <v>47756</v>
      </c>
      <c r="B96">
        <v>0</v>
      </c>
      <c r="C96">
        <v>0</v>
      </c>
      <c r="D96">
        <v>-0.37336196966115898</v>
      </c>
      <c r="E96">
        <v>-0.143719206658318</v>
      </c>
      <c r="F96">
        <v>-0.121727823957847</v>
      </c>
      <c r="G96">
        <v>0.21444156940189299</v>
      </c>
      <c r="H96">
        <v>-4.7073821338242297E-2</v>
      </c>
      <c r="I96">
        <v>-0.11650946932165</v>
      </c>
      <c r="J96" s="16">
        <v>-1.28842933905536E-14</v>
      </c>
      <c r="K96" s="16">
        <v>4.7079474344075E-14</v>
      </c>
      <c r="L96" s="16">
        <v>-9.4923210733618599E-16</v>
      </c>
      <c r="M96" s="16">
        <v>2.0843596481665302E-15</v>
      </c>
      <c r="N96" s="16">
        <v>-1.1145605596977101E-15</v>
      </c>
      <c r="O96" s="16">
        <v>1.5960360072295699E-15</v>
      </c>
      <c r="P96" s="16">
        <v>7.8463639006703101E-16</v>
      </c>
      <c r="Q96" s="16">
        <v>3.2400136269016199E-15</v>
      </c>
      <c r="R96" s="16">
        <v>4.5374257852013796E-15</v>
      </c>
      <c r="S96" s="16">
        <v>9.5562010358292902E-14</v>
      </c>
      <c r="T96">
        <v>4.0235239544777902E-2</v>
      </c>
      <c r="U96">
        <v>0</v>
      </c>
      <c r="V96">
        <v>-0.20793442531716799</v>
      </c>
      <c r="W96">
        <v>8.9259679852539808E-3</v>
      </c>
    </row>
    <row r="97" spans="1:23">
      <c r="A97" s="1">
        <v>47848</v>
      </c>
      <c r="B97">
        <v>0</v>
      </c>
      <c r="C97">
        <v>0</v>
      </c>
      <c r="D97">
        <v>-0.36494165713637799</v>
      </c>
      <c r="E97">
        <v>-0.141997355384547</v>
      </c>
      <c r="F97">
        <v>-0.12051054571834099</v>
      </c>
      <c r="G97">
        <v>0.212297118049775</v>
      </c>
      <c r="H97">
        <v>-4.6309133941196602E-2</v>
      </c>
      <c r="I97">
        <v>-0.110780603396589</v>
      </c>
      <c r="J97" s="16">
        <v>-1.25209245954693E-14</v>
      </c>
      <c r="K97" s="16">
        <v>4.7173544498667297E-14</v>
      </c>
      <c r="L97" s="16">
        <v>-9.3470114344877107E-16</v>
      </c>
      <c r="M97" s="16">
        <v>2.0567456065945602E-15</v>
      </c>
      <c r="N97" s="16">
        <v>-1.09681981902935E-15</v>
      </c>
      <c r="O97" s="16">
        <v>1.58020687304939E-15</v>
      </c>
      <c r="P97" s="16">
        <v>7.7941799770903504E-16</v>
      </c>
      <c r="Q97" s="16">
        <v>3.2047936326135201E-15</v>
      </c>
      <c r="R97" s="16">
        <v>4.4818357726314398E-15</v>
      </c>
      <c r="S97" s="16">
        <v>9.5354097626010599E-14</v>
      </c>
      <c r="T97">
        <v>3.9401287857566698E-2</v>
      </c>
      <c r="U97">
        <v>0</v>
      </c>
      <c r="V97">
        <v>-0.20586231463548599</v>
      </c>
      <c r="W97">
        <v>8.8198900322999391E-3</v>
      </c>
    </row>
    <row r="98" spans="1:23">
      <c r="A98" s="1">
        <v>47938</v>
      </c>
      <c r="B98">
        <v>0</v>
      </c>
      <c r="C98">
        <v>0</v>
      </c>
      <c r="D98">
        <v>-0.35674361445974301</v>
      </c>
      <c r="E98">
        <v>-0.14029756011455399</v>
      </c>
      <c r="F98">
        <v>-0.11930544026119599</v>
      </c>
      <c r="G98">
        <v>0.210174122030171</v>
      </c>
      <c r="H98">
        <v>-4.5527677780493402E-2</v>
      </c>
      <c r="I98">
        <v>-0.105293605411307</v>
      </c>
      <c r="J98" s="16">
        <v>-1.2164254613669E-14</v>
      </c>
      <c r="K98" s="16">
        <v>4.7255314439659102E-14</v>
      </c>
      <c r="L98" s="16">
        <v>-9.2017051011272391E-16</v>
      </c>
      <c r="M98" s="16">
        <v>2.02974703055426E-15</v>
      </c>
      <c r="N98" s="16">
        <v>-1.0792208213241201E-15</v>
      </c>
      <c r="O98" s="16">
        <v>1.56463704730351E-15</v>
      </c>
      <c r="P98" s="16">
        <v>7.7429378240157798E-16</v>
      </c>
      <c r="Q98" s="16">
        <v>3.1700999379970399E-15</v>
      </c>
      <c r="R98" s="16">
        <v>4.42695795536044E-15</v>
      </c>
      <c r="S98" s="16">
        <v>9.5138370985617105E-14</v>
      </c>
      <c r="T98">
        <v>3.86022600884681E-2</v>
      </c>
      <c r="U98">
        <v>0</v>
      </c>
      <c r="V98">
        <v>-0.20381084986759501</v>
      </c>
      <c r="W98">
        <v>8.7151368566226392E-3</v>
      </c>
    </row>
    <row r="99" spans="1:23">
      <c r="A99" s="1">
        <v>48029</v>
      </c>
      <c r="B99">
        <v>0</v>
      </c>
      <c r="C99">
        <v>0</v>
      </c>
      <c r="D99">
        <v>-0.34876933070081501</v>
      </c>
      <c r="E99">
        <v>-0.13861954771996701</v>
      </c>
      <c r="F99">
        <v>-0.11811238585860299</v>
      </c>
      <c r="G99">
        <v>0.20807236350717501</v>
      </c>
      <c r="H99">
        <v>-4.47338332925762E-2</v>
      </c>
      <c r="I99">
        <v>-0.100042668172638</v>
      </c>
      <c r="J99" s="16">
        <v>-1.18145674188064E-14</v>
      </c>
      <c r="K99" s="16">
        <v>4.7325042406611798E-14</v>
      </c>
      <c r="L99" s="16">
        <v>-9.0566141600146498E-16</v>
      </c>
      <c r="M99" s="16">
        <v>2.0033416727384502E-15</v>
      </c>
      <c r="N99" s="16">
        <v>-1.0618185215248601E-15</v>
      </c>
      <c r="O99" s="16">
        <v>1.54929845189389E-15</v>
      </c>
      <c r="P99" s="16">
        <v>7.6922855944007604E-16</v>
      </c>
      <c r="Q99" s="16">
        <v>3.1359170636015898E-15</v>
      </c>
      <c r="R99" s="16">
        <v>4.3728325406750401E-15</v>
      </c>
      <c r="S99" s="16">
        <v>9.4915054796154204E-14</v>
      </c>
      <c r="T99">
        <v>3.7834839860857103E-2</v>
      </c>
      <c r="U99">
        <v>0</v>
      </c>
      <c r="V99">
        <v>-0.201779789744538</v>
      </c>
      <c r="W99">
        <v>8.6116907193342605E-3</v>
      </c>
    </row>
    <row r="100" spans="1:23">
      <c r="A100" s="1">
        <v>48121</v>
      </c>
      <c r="B100">
        <v>0</v>
      </c>
      <c r="C100">
        <v>0</v>
      </c>
      <c r="D100">
        <v>-0.34101886626069899</v>
      </c>
      <c r="E100">
        <v>-0.136963042332194</v>
      </c>
      <c r="F100">
        <v>-0.116931262000028</v>
      </c>
      <c r="G100">
        <v>0.20599162781920399</v>
      </c>
      <c r="H100">
        <v>-4.3931427532615003E-2</v>
      </c>
      <c r="I100">
        <v>-9.5021488520760602E-2</v>
      </c>
      <c r="J100" s="16">
        <v>-1.14720974288176E-14</v>
      </c>
      <c r="K100" s="16">
        <v>4.7382992641400701E-14</v>
      </c>
      <c r="L100" s="16">
        <v>-8.9119613047373806E-16</v>
      </c>
      <c r="M100" s="16">
        <v>1.9775072373686E-15</v>
      </c>
      <c r="N100" s="16">
        <v>-1.04465917185358E-15</v>
      </c>
      <c r="O100" s="16">
        <v>1.53416692625551E-15</v>
      </c>
      <c r="P100" s="16">
        <v>7.6419288518490601E-16</v>
      </c>
      <c r="Q100" s="16">
        <v>3.1022298688904399E-15</v>
      </c>
      <c r="R100" s="16">
        <v>4.3194915637109997E-15</v>
      </c>
      <c r="S100" s="16">
        <v>9.4684372998023602E-14</v>
      </c>
      <c r="T100">
        <v>3.7096097800088199E-2</v>
      </c>
      <c r="U100">
        <v>0</v>
      </c>
      <c r="V100">
        <v>-0.19976890562919999</v>
      </c>
      <c r="W100">
        <v>8.5095341346648895E-3</v>
      </c>
    </row>
    <row r="101" spans="1:23">
      <c r="A101" s="1">
        <v>48213</v>
      </c>
      <c r="B101">
        <v>0</v>
      </c>
      <c r="C101">
        <v>0</v>
      </c>
      <c r="D101">
        <v>-0.33349107507984299</v>
      </c>
      <c r="E101">
        <v>-0.13532776652346701</v>
      </c>
      <c r="F101">
        <v>-0.11576194938003299</v>
      </c>
      <c r="G101">
        <v>0.203931703145073</v>
      </c>
      <c r="H101">
        <v>-4.3123796426658298E-2</v>
      </c>
      <c r="I101">
        <v>-9.0223382734794105E-2</v>
      </c>
      <c r="J101" s="16">
        <v>-1.11370317650156E-14</v>
      </c>
      <c r="K101" s="16">
        <v>4.7429434506080102E-14</v>
      </c>
      <c r="L101" s="16">
        <v>-8.7679715081713801E-16</v>
      </c>
      <c r="M101" s="16">
        <v>1.9522216224117601E-15</v>
      </c>
      <c r="N101" s="16">
        <v>-1.0277810174616999E-15</v>
      </c>
      <c r="O101" s="16">
        <v>1.5192218450848399E-15</v>
      </c>
      <c r="P101" s="16">
        <v>7.5916249421911501E-16</v>
      </c>
      <c r="Q101" s="16">
        <v>3.0690236319296E-15</v>
      </c>
      <c r="R101" s="16">
        <v>4.2669595520003196E-15</v>
      </c>
      <c r="S101" s="16">
        <v>9.44465483439551E-14</v>
      </c>
      <c r="T101">
        <v>3.6383445990642797E-2</v>
      </c>
      <c r="U101">
        <v>0</v>
      </c>
      <c r="V101">
        <v>-0.19777797901701599</v>
      </c>
      <c r="W101">
        <v>8.4086498662679903E-3</v>
      </c>
    </row>
    <row r="102" spans="1:23">
      <c r="A102" s="1">
        <v>48304</v>
      </c>
      <c r="B102">
        <v>0</v>
      </c>
      <c r="C102">
        <v>0</v>
      </c>
      <c r="D102">
        <v>-0.32618379995667601</v>
      </c>
      <c r="E102">
        <v>-0.133713442277271</v>
      </c>
      <c r="F102">
        <v>-0.11460432988623501</v>
      </c>
      <c r="G102">
        <v>0.20189238026508799</v>
      </c>
      <c r="H102">
        <v>-4.23138405164857E-2</v>
      </c>
      <c r="I102">
        <v>-8.5641386628656793E-2</v>
      </c>
      <c r="J102" s="16">
        <v>-1.0809512897829999E-14</v>
      </c>
      <c r="K102" s="16">
        <v>4.7464641565112302E-14</v>
      </c>
      <c r="L102" s="16">
        <v>-8.6248654573299897E-16</v>
      </c>
      <c r="M102" s="16">
        <v>1.9274631148346699E-15</v>
      </c>
      <c r="N102" s="16">
        <v>-1.01121500688652E-15</v>
      </c>
      <c r="O102" s="16">
        <v>1.50444574828779E-15</v>
      </c>
      <c r="P102" s="16">
        <v>7.5411775166781705E-16</v>
      </c>
      <c r="Q102" s="16">
        <v>3.0362841081395802E-15</v>
      </c>
      <c r="R102" s="16">
        <v>4.2152542040990499E-15</v>
      </c>
      <c r="S102" s="16">
        <v>9.4201801728549399E-14</v>
      </c>
      <c r="T102">
        <v>3.5694597738468697E-2</v>
      </c>
      <c r="U102">
        <v>0</v>
      </c>
      <c r="V102">
        <v>-0.195806799575302</v>
      </c>
      <c r="W102">
        <v>8.3090209235765697E-3</v>
      </c>
    </row>
    <row r="103" spans="1:23">
      <c r="A103" s="1">
        <v>48395</v>
      </c>
      <c r="B103">
        <v>0</v>
      </c>
      <c r="C103">
        <v>0</v>
      </c>
      <c r="D103">
        <v>-0.31909404375595402</v>
      </c>
      <c r="E103">
        <v>-0.132119791785477</v>
      </c>
      <c r="F103">
        <v>-0.113458286587374</v>
      </c>
      <c r="G103">
        <v>0.19987345238840201</v>
      </c>
      <c r="H103">
        <v>-4.1504074793300601E-2</v>
      </c>
      <c r="I103">
        <v>-8.12683419559697E-2</v>
      </c>
      <c r="J103" s="16">
        <v>-1.04896415770235E-14</v>
      </c>
      <c r="K103" s="16">
        <v>4.74888906581438E-14</v>
      </c>
      <c r="L103" s="16">
        <v>-8.4828545159597995E-16</v>
      </c>
      <c r="M103" s="16">
        <v>1.9032105449250901E-15</v>
      </c>
      <c r="N103" s="16">
        <v>-9.9498550015676406E-16</v>
      </c>
      <c r="O103" s="16">
        <v>1.48982398851123E-15</v>
      </c>
      <c r="P103" s="16">
        <v>7.4904312885246797E-16</v>
      </c>
      <c r="Q103" s="16">
        <v>3.00399757168473E-15</v>
      </c>
      <c r="R103" s="16">
        <v>4.1643870675259298E-15</v>
      </c>
      <c r="S103" s="16">
        <v>9.3950351610194903E-14</v>
      </c>
      <c r="T103">
        <v>3.5027532027592297E-2</v>
      </c>
      <c r="U103">
        <v>0</v>
      </c>
      <c r="V103">
        <v>-0.19385516360817601</v>
      </c>
      <c r="W103">
        <v>8.2106305582087397E-3</v>
      </c>
    </row>
    <row r="104" spans="1:23">
      <c r="A104" s="1">
        <v>48487</v>
      </c>
      <c r="B104">
        <v>0</v>
      </c>
      <c r="C104">
        <v>0</v>
      </c>
      <c r="D104">
        <v>-0.31221811906354302</v>
      </c>
      <c r="E104">
        <v>-0.13054653810261299</v>
      </c>
      <c r="F104">
        <v>-0.11232370372150099</v>
      </c>
      <c r="G104">
        <v>0.19787471502658199</v>
      </c>
      <c r="H104">
        <v>-4.0696673180439701E-2</v>
      </c>
      <c r="I104">
        <v>-7.7096970618045907E-2</v>
      </c>
      <c r="J104" s="16">
        <v>-1.0177479954645999E-14</v>
      </c>
      <c r="K104" s="16">
        <v>4.75024609844406E-14</v>
      </c>
      <c r="L104" s="16">
        <v>-8.3421369946425599E-16</v>
      </c>
      <c r="M104" s="16">
        <v>1.8794434052135898E-15</v>
      </c>
      <c r="N104" s="16">
        <v>-9.7911096115453508E-16</v>
      </c>
      <c r="O104" s="16">
        <v>1.47534439987074E-15</v>
      </c>
      <c r="P104" s="16">
        <v>7.4392670801623604E-16</v>
      </c>
      <c r="Q104" s="16">
        <v>2.97215084254829E-15</v>
      </c>
      <c r="R104" s="16">
        <v>4.1143642039944099E-15</v>
      </c>
      <c r="S104" s="16">
        <v>9.3692413518715694E-14</v>
      </c>
      <c r="T104">
        <v>3.4380462129260998E-2</v>
      </c>
      <c r="U104">
        <v>0</v>
      </c>
      <c r="V104">
        <v>-0.19192287285735099</v>
      </c>
      <c r="W104">
        <v>8.1134622604232404E-3</v>
      </c>
    </row>
    <row r="105" spans="1:23">
      <c r="A105" s="1">
        <v>48579</v>
      </c>
      <c r="B105">
        <v>0</v>
      </c>
      <c r="C105">
        <v>0</v>
      </c>
      <c r="D105">
        <v>-0.30555177862618499</v>
      </c>
      <c r="E105">
        <v>-0.12899340568215101</v>
      </c>
      <c r="F105">
        <v>-0.111200466684287</v>
      </c>
      <c r="G105">
        <v>0.195895965899436</v>
      </c>
      <c r="H105">
        <v>-3.9893508186651203E-2</v>
      </c>
      <c r="I105">
        <v>-7.3119938044123506E-2</v>
      </c>
      <c r="J105" s="16">
        <v>-9.8730548199334695E-15</v>
      </c>
      <c r="K105" s="16">
        <v>4.7505633215601203E-14</v>
      </c>
      <c r="L105" s="16">
        <v>-8.2028955255686903E-16</v>
      </c>
      <c r="M105" s="16">
        <v>1.85614193902555E-15</v>
      </c>
      <c r="N105" s="16">
        <v>-9.6360462405741897E-16</v>
      </c>
      <c r="O105" s="16">
        <v>1.46099699009949E-15</v>
      </c>
      <c r="P105" s="16">
        <v>7.38759719880992E-16</v>
      </c>
      <c r="Q105" s="16">
        <v>2.9407313018862502E-15</v>
      </c>
      <c r="R105" s="16">
        <v>4.0651868324151196E-15</v>
      </c>
      <c r="S105" s="16">
        <v>9.3428199641889999E-14</v>
      </c>
      <c r="T105">
        <v>3.3751807883436902E-2</v>
      </c>
      <c r="U105">
        <v>0</v>
      </c>
      <c r="V105">
        <v>-0.19000973356761</v>
      </c>
      <c r="W105">
        <v>8.0174997556234293E-3</v>
      </c>
    </row>
    <row r="106" spans="1:23">
      <c r="A106" s="1">
        <v>48669</v>
      </c>
      <c r="B106">
        <v>0</v>
      </c>
      <c r="C106">
        <v>0</v>
      </c>
      <c r="D106">
        <v>-0.29909032870454899</v>
      </c>
      <c r="E106">
        <v>-0.127460120815165</v>
      </c>
      <c r="F106">
        <v>-0.110088462017444</v>
      </c>
      <c r="G106">
        <v>0.19393700486336499</v>
      </c>
      <c r="H106">
        <v>-3.90961862119414E-2</v>
      </c>
      <c r="I106">
        <v>-6.9329906991077397E-2</v>
      </c>
      <c r="J106" s="16">
        <v>-9.5763608763496699E-15</v>
      </c>
      <c r="K106" s="16">
        <v>4.7498688649253902E-14</v>
      </c>
      <c r="L106" s="16">
        <v>-8.0652953581240998E-16</v>
      </c>
      <c r="M106" s="16">
        <v>1.8332872031956301E-15</v>
      </c>
      <c r="N106" s="16">
        <v>-9.484751264031091E-16</v>
      </c>
      <c r="O106" s="16">
        <v>1.44677365725811E-15</v>
      </c>
      <c r="P106" s="16">
        <v>7.3353611621396601E-16</v>
      </c>
      <c r="Q106" s="16">
        <v>2.9097268978608402E-15</v>
      </c>
      <c r="R106" s="16">
        <v>4.0168519423668401E-15</v>
      </c>
      <c r="S106" s="16">
        <v>9.3157918483928098E-14</v>
      </c>
      <c r="T106">
        <v>3.3140171227225297E-2</v>
      </c>
      <c r="U106">
        <v>0</v>
      </c>
      <c r="V106">
        <v>-0.18811555576056199</v>
      </c>
      <c r="W106">
        <v>7.9227270009100594E-3</v>
      </c>
    </row>
    <row r="107" spans="1:23">
      <c r="A107" s="1">
        <v>48760</v>
      </c>
      <c r="B107">
        <v>0</v>
      </c>
      <c r="C107">
        <v>0</v>
      </c>
      <c r="D107">
        <v>-0.29282872726818898</v>
      </c>
      <c r="E107">
        <v>-0.12594641198804701</v>
      </c>
      <c r="F107">
        <v>-0.10898757739727</v>
      </c>
      <c r="G107">
        <v>0.191997633855472</v>
      </c>
      <c r="H107">
        <v>-3.8306078948688697E-2</v>
      </c>
      <c r="I107">
        <v>-6.5719582892959205E-2</v>
      </c>
      <c r="J107" s="16">
        <v>-9.2873640016545604E-15</v>
      </c>
      <c r="K107" s="16">
        <v>4.7481908413064402E-14</v>
      </c>
      <c r="L107" s="16">
        <v>-7.9294834109295101E-16</v>
      </c>
      <c r="M107" s="16">
        <v>1.81086110899781E-15</v>
      </c>
      <c r="N107" s="16">
        <v>-9.3372710359198408E-16</v>
      </c>
      <c r="O107" s="16">
        <v>1.43266793130942E-15</v>
      </c>
      <c r="P107" s="16">
        <v>7.2825217833197802E-16</v>
      </c>
      <c r="Q107" s="16">
        <v>2.8791261438167499E-15</v>
      </c>
      <c r="R107" s="16">
        <v>3.9693528726787996E-15</v>
      </c>
      <c r="S107" s="16">
        <v>9.2881774589093506E-14</v>
      </c>
      <c r="T107">
        <v>3.2544314593479097E-2</v>
      </c>
      <c r="U107">
        <v>0</v>
      </c>
      <c r="V107">
        <v>-0.186240152671998</v>
      </c>
      <c r="W107">
        <v>7.8291281816816292E-3</v>
      </c>
    </row>
    <row r="108" spans="1:23">
      <c r="A108" s="1">
        <v>48852</v>
      </c>
      <c r="B108">
        <v>0</v>
      </c>
      <c r="C108">
        <v>0</v>
      </c>
      <c r="D108">
        <v>-0.28676166877341303</v>
      </c>
      <c r="E108">
        <v>-0.124452010173002</v>
      </c>
      <c r="F108">
        <v>-0.107897701623297</v>
      </c>
      <c r="G108">
        <v>0.19007765684870601</v>
      </c>
      <c r="H108">
        <v>-3.7524351282554699E-2</v>
      </c>
      <c r="I108">
        <v>-6.2281751780244199E-2</v>
      </c>
      <c r="J108" s="16">
        <v>-9.0060044420000992E-15</v>
      </c>
      <c r="K108" s="16">
        <v>4.7455572725510303E-14</v>
      </c>
      <c r="L108" s="16">
        <v>-7.7955879352315399E-16</v>
      </c>
      <c r="M108" s="16">
        <v>1.7888464448878501E-15</v>
      </c>
      <c r="N108" s="16">
        <v>-9.19361741520748E-16</v>
      </c>
      <c r="O108" s="16">
        <v>1.41867474023163E-15</v>
      </c>
      <c r="P108" s="16">
        <v>7.2290616150033796E-16</v>
      </c>
      <c r="Q108" s="16">
        <v>2.8489181103726801E-15</v>
      </c>
      <c r="R108" s="16">
        <v>3.9226798514428701E-15</v>
      </c>
      <c r="S108" s="16">
        <v>9.2599968323849904E-14</v>
      </c>
      <c r="T108">
        <v>3.1963141846036297E-2</v>
      </c>
      <c r="U108">
        <v>0</v>
      </c>
      <c r="V108">
        <v>-0.18438334031748099</v>
      </c>
      <c r="W108">
        <v>7.7366877082824196E-3</v>
      </c>
    </row>
    <row r="109" spans="1:23">
      <c r="A109" s="1">
        <v>48944</v>
      </c>
      <c r="B109">
        <v>0</v>
      </c>
      <c r="C109">
        <v>0</v>
      </c>
      <c r="D109">
        <v>-0.28088365709056001</v>
      </c>
      <c r="E109">
        <v>-0.122976649062614</v>
      </c>
      <c r="F109">
        <v>-0.106818724607064</v>
      </c>
      <c r="G109">
        <v>0.18817687981475001</v>
      </c>
      <c r="H109">
        <v>-3.6751986061239403E-2</v>
      </c>
      <c r="I109">
        <v>-5.9009311685386499E-2</v>
      </c>
      <c r="J109" s="16">
        <v>-8.7321999004431893E-15</v>
      </c>
      <c r="K109" s="16">
        <v>4.7419960217473801E-14</v>
      </c>
      <c r="L109" s="16">
        <v>-7.6637186630348904E-16</v>
      </c>
      <c r="M109" s="16">
        <v>1.76722688422928E-15</v>
      </c>
      <c r="N109" s="16">
        <v>-9.05377285571144E-16</v>
      </c>
      <c r="O109" s="16">
        <v>1.4047901998796299E-15</v>
      </c>
      <c r="P109" s="16">
        <v>7.1749797444509798E-16</v>
      </c>
      <c r="Q109" s="16">
        <v>2.81909241275224E-15</v>
      </c>
      <c r="R109" s="16">
        <v>3.8768204951963803E-15</v>
      </c>
      <c r="S109" s="16">
        <v>9.2312695711192501E-14</v>
      </c>
      <c r="T109">
        <v>3.1395681456395999E-2</v>
      </c>
      <c r="U109">
        <v>0</v>
      </c>
      <c r="V109">
        <v>-0.182544937158239</v>
      </c>
      <c r="W109">
        <v>7.6453902126972003E-3</v>
      </c>
    </row>
    <row r="110" spans="1:23">
      <c r="A110" s="1">
        <v>49034</v>
      </c>
      <c r="B110">
        <v>0</v>
      </c>
      <c r="C110">
        <v>0</v>
      </c>
      <c r="D110">
        <v>-0.275189067985949</v>
      </c>
      <c r="E110">
        <v>-0.121520065257797</v>
      </c>
      <c r="F110">
        <v>-0.105750537360993</v>
      </c>
      <c r="G110">
        <v>0.18629511069235999</v>
      </c>
      <c r="H110">
        <v>-3.59898060647076E-2</v>
      </c>
      <c r="I110">
        <v>-5.5895298355603397E-2</v>
      </c>
      <c r="J110" s="16">
        <v>-8.4658484888105401E-15</v>
      </c>
      <c r="K110" s="16">
        <v>4.7375347316712603E-14</v>
      </c>
      <c r="L110" s="16">
        <v>-7.53396733073095E-16</v>
      </c>
      <c r="M110" s="16">
        <v>1.74598698077854E-15</v>
      </c>
      <c r="N110" s="16">
        <v>-8.9176950540718001E-16</v>
      </c>
      <c r="O110" s="16">
        <v>1.3910114264750999E-15</v>
      </c>
      <c r="P110" s="16">
        <v>7.1202889265128997E-16</v>
      </c>
      <c r="Q110" s="16">
        <v>2.7896391944642E-15</v>
      </c>
      <c r="R110" s="16">
        <v>3.8317602662020297E-15</v>
      </c>
      <c r="S110" s="16">
        <v>9.2020148311165194E-14</v>
      </c>
      <c r="T110">
        <v>3.0841071660655101E-2</v>
      </c>
      <c r="U110">
        <v>0</v>
      </c>
      <c r="V110">
        <v>-0.18072476384529401</v>
      </c>
      <c r="W110">
        <v>7.5552205452923803E-3</v>
      </c>
    </row>
    <row r="111" spans="1:23">
      <c r="A111" s="1">
        <v>49125</v>
      </c>
      <c r="B111">
        <v>0</v>
      </c>
      <c r="C111">
        <v>0</v>
      </c>
      <c r="D111">
        <v>-0.26967220241580497</v>
      </c>
      <c r="E111">
        <v>-0.120081998416828</v>
      </c>
      <c r="F111">
        <v>-0.104693031987383</v>
      </c>
      <c r="G111">
        <v>0.18443215935957299</v>
      </c>
      <c r="H111">
        <v>-3.5238493478352798E-2</v>
      </c>
      <c r="I111">
        <v>-5.2932906005809098E-2</v>
      </c>
      <c r="J111" s="16">
        <v>-8.2068315195043001E-15</v>
      </c>
      <c r="K111" s="16">
        <v>4.7322007695654199E-14</v>
      </c>
      <c r="L111" s="16">
        <v>-7.4064084850030303E-16</v>
      </c>
      <c r="M111" s="16">
        <v>1.72511215434345E-15</v>
      </c>
      <c r="N111" s="16">
        <v>-8.7853211600407696E-16</v>
      </c>
      <c r="O111" s="16">
        <v>1.37733637038472E-15</v>
      </c>
      <c r="P111" s="16">
        <v>7.0650130373114505E-16</v>
      </c>
      <c r="Q111" s="16">
        <v>2.7605491082600998E-15</v>
      </c>
      <c r="R111" s="16">
        <v>3.7874828877240401E-15</v>
      </c>
      <c r="S111" s="16">
        <v>9.1722513141933894E-14</v>
      </c>
      <c r="T111">
        <v>3.02985473656858E-2</v>
      </c>
      <c r="U111">
        <v>0</v>
      </c>
      <c r="V111">
        <v>-0.178922643024432</v>
      </c>
      <c r="W111">
        <v>7.4661637716029903E-3</v>
      </c>
    </row>
    <row r="112" spans="1:23">
      <c r="A112" s="1">
        <v>49217</v>
      </c>
      <c r="B112">
        <v>0</v>
      </c>
      <c r="C112">
        <v>0</v>
      </c>
      <c r="D112">
        <v>-0.26432733175441497</v>
      </c>
      <c r="E112">
        <v>-0.11866219137185401</v>
      </c>
      <c r="F112">
        <v>-0.10364610166751</v>
      </c>
      <c r="G112">
        <v>0.182587837608642</v>
      </c>
      <c r="H112">
        <v>-3.4498607140766503E-2</v>
      </c>
      <c r="I112">
        <v>-5.0115503764173397E-2</v>
      </c>
      <c r="J112" s="16">
        <v>-7.9550161205838497E-15</v>
      </c>
      <c r="K112" s="16">
        <v>4.7260211781670399E-14</v>
      </c>
      <c r="L112" s="16">
        <v>-7.2811004923561804E-16</v>
      </c>
      <c r="M112" s="16">
        <v>1.7045886686998701E-15</v>
      </c>
      <c r="N112" s="16">
        <v>-8.6565715608025199E-16</v>
      </c>
      <c r="O112" s="16">
        <v>1.36376366970997E-15</v>
      </c>
      <c r="P112" s="16">
        <v>7.00918482885457E-16</v>
      </c>
      <c r="Q112" s="16">
        <v>2.7318132951405398E-15</v>
      </c>
      <c r="R112" s="16">
        <v>3.74397071798006E-15</v>
      </c>
      <c r="S112" s="16">
        <v>9.1419972636192095E-14</v>
      </c>
      <c r="T112">
        <v>2.97674286002526E-2</v>
      </c>
      <c r="U112">
        <v>0</v>
      </c>
      <c r="V112">
        <v>-0.17713839918831101</v>
      </c>
      <c r="W112">
        <v>7.3782051691651702E-3</v>
      </c>
    </row>
    <row r="113" spans="1:23">
      <c r="A113" s="1">
        <v>49309</v>
      </c>
      <c r="B113">
        <v>0</v>
      </c>
      <c r="C113">
        <v>0</v>
      </c>
      <c r="D113">
        <v>-0.25914873595599403</v>
      </c>
      <c r="E113">
        <v>-0.11726039021816299</v>
      </c>
      <c r="F113">
        <v>-0.102609640650835</v>
      </c>
      <c r="G113">
        <v>0.180761959122958</v>
      </c>
      <c r="H113">
        <v>-3.3770597810344097E-2</v>
      </c>
      <c r="I113">
        <v>-4.7436648389629597E-2</v>
      </c>
      <c r="J113" s="16">
        <v>-7.7102576633148302E-15</v>
      </c>
      <c r="K113" s="16">
        <v>4.7190226327981602E-14</v>
      </c>
      <c r="L113" s="16">
        <v>-7.1580866866941197E-16</v>
      </c>
      <c r="M113" s="16">
        <v>1.68440360355511E-15</v>
      </c>
      <c r="N113" s="16">
        <v>-8.5313532566450196E-16</v>
      </c>
      <c r="O113" s="16">
        <v>1.3502925221422601E-15</v>
      </c>
      <c r="P113" s="16">
        <v>6.9528439632296798E-16</v>
      </c>
      <c r="Q113" s="16">
        <v>2.7034233620488602E-15</v>
      </c>
      <c r="R113" s="16">
        <v>3.7012050840599698E-15</v>
      </c>
      <c r="S113" s="16">
        <v>9.1112704628081405E-14</v>
      </c>
      <c r="T113">
        <v>2.9247110330444599E-2</v>
      </c>
      <c r="U113">
        <v>0</v>
      </c>
      <c r="V113">
        <v>-0.17537185856495699</v>
      </c>
      <c r="W113">
        <v>7.2913302243932396E-3</v>
      </c>
    </row>
    <row r="114" spans="1:23">
      <c r="A114" s="1">
        <v>49399</v>
      </c>
      <c r="B114">
        <v>0</v>
      </c>
      <c r="C114">
        <v>0</v>
      </c>
      <c r="D114">
        <v>-0.254130735538665</v>
      </c>
      <c r="E114">
        <v>-0.115876344380642</v>
      </c>
      <c r="F114">
        <v>-0.101583544244326</v>
      </c>
      <c r="G114">
        <v>0.178954339455383</v>
      </c>
      <c r="H114">
        <v>-3.3054821669844699E-2</v>
      </c>
      <c r="I114">
        <v>-4.4890093774428798E-2</v>
      </c>
      <c r="J114" s="16">
        <v>-7.4724019963809903E-15</v>
      </c>
      <c r="K114" s="16">
        <v>4.71123140425847E-14</v>
      </c>
      <c r="L114" s="16">
        <v>-7.03739660096515E-16</v>
      </c>
      <c r="M114" s="16">
        <v>1.6645448220809101E-15</v>
      </c>
      <c r="N114" s="16">
        <v>-8.40956284934474E-16</v>
      </c>
      <c r="O114" s="16">
        <v>1.3369225735193201E-15</v>
      </c>
      <c r="P114" s="16">
        <v>6.8960353042567098E-16</v>
      </c>
      <c r="Q114" s="16">
        <v>2.6753713587770101E-15</v>
      </c>
      <c r="R114" s="16">
        <v>3.6591665775671598E-15</v>
      </c>
      <c r="S114" s="16">
        <v>9.0800882366223394E-14</v>
      </c>
      <c r="T114">
        <v>2.87370534797491E-2</v>
      </c>
      <c r="U114">
        <v>0</v>
      </c>
      <c r="V114">
        <v>-0.173622849034196</v>
      </c>
      <c r="W114">
        <v>7.20552462950135E-3</v>
      </c>
    </row>
    <row r="115" spans="1:23">
      <c r="A115" s="1">
        <v>49490</v>
      </c>
      <c r="B115">
        <v>0</v>
      </c>
      <c r="C115">
        <v>0</v>
      </c>
      <c r="D115">
        <v>-0.24926771817871499</v>
      </c>
      <c r="E115">
        <v>-0.114509806661082</v>
      </c>
      <c r="F115">
        <v>-0.100567708801883</v>
      </c>
      <c r="G115">
        <v>0.17716479600764801</v>
      </c>
      <c r="H115">
        <v>-3.2351552265130597E-2</v>
      </c>
      <c r="I115">
        <v>-4.2469797685110597E-2</v>
      </c>
      <c r="J115" s="16">
        <v>-7.2412874851599402E-15</v>
      </c>
      <c r="K115" s="16">
        <v>4.7026733272043199E-14</v>
      </c>
      <c r="L115" s="16">
        <v>-6.9190472390795904E-16</v>
      </c>
      <c r="M115" s="16">
        <v>1.6450009353028099E-15</v>
      </c>
      <c r="N115" s="16">
        <v>-8.2910891673650903E-16</v>
      </c>
      <c r="O115" s="16">
        <v>1.3236538215388199E-15</v>
      </c>
      <c r="P115" s="16">
        <v>6.8388074443427703E-16</v>
      </c>
      <c r="Q115" s="16">
        <v>2.6476497545123001E-15</v>
      </c>
      <c r="R115" s="16">
        <v>3.6178353140756803E-15</v>
      </c>
      <c r="S115" s="16">
        <v>9.0484674548863695E-14</v>
      </c>
      <c r="T115">
        <v>2.8236777012652401E-2</v>
      </c>
      <c r="U115">
        <v>0</v>
      </c>
      <c r="V115">
        <v>-0.171891200065417</v>
      </c>
      <c r="W115">
        <v>7.1207742794687596E-3</v>
      </c>
    </row>
    <row r="116" spans="1:23">
      <c r="A116" s="1">
        <v>49582</v>
      </c>
      <c r="B116">
        <v>0</v>
      </c>
      <c r="C116">
        <v>0</v>
      </c>
      <c r="D116">
        <v>-0.24455416061313601</v>
      </c>
      <c r="E116">
        <v>-0.113160533269432</v>
      </c>
      <c r="F116">
        <v>-9.9562031713864602E-2</v>
      </c>
      <c r="G116">
        <v>0.175393148010526</v>
      </c>
      <c r="H116">
        <v>-3.1660991053535897E-2</v>
      </c>
      <c r="I116">
        <v>-4.0169926141577897E-2</v>
      </c>
      <c r="J116" s="16">
        <v>-7.0167468579333399E-15</v>
      </c>
      <c r="K116" s="16">
        <v>4.6933737736606801E-14</v>
      </c>
      <c r="L116" s="16">
        <v>-6.8030443531480601E-16</v>
      </c>
      <c r="M116" s="16">
        <v>1.6257612644237899E-15</v>
      </c>
      <c r="N116" s="16">
        <v>-8.1758155536457501E-16</v>
      </c>
      <c r="O116" s="16">
        <v>1.31048653313468E-15</v>
      </c>
      <c r="P116" s="16">
        <v>6.7812114446303101E-16</v>
      </c>
      <c r="Q116" s="16">
        <v>2.6202514143716302E-15</v>
      </c>
      <c r="R116" s="16">
        <v>3.57719115872774E-15</v>
      </c>
      <c r="S116" s="16">
        <v>9.0164245377520598E-14</v>
      </c>
      <c r="T116">
        <v>2.77458509570651E-2</v>
      </c>
      <c r="U116">
        <v>0</v>
      </c>
      <c r="V116">
        <v>-0.17017674267150501</v>
      </c>
      <c r="W116">
        <v>7.0370652690485199E-3</v>
      </c>
    </row>
    <row r="117" spans="1:23">
      <c r="A117" s="1">
        <v>49674</v>
      </c>
      <c r="B117">
        <v>0</v>
      </c>
      <c r="C117">
        <v>0</v>
      </c>
      <c r="D117">
        <v>-0.23998464646763101</v>
      </c>
      <c r="E117">
        <v>-0.111828283841561</v>
      </c>
      <c r="F117">
        <v>-9.8566411396725895E-2</v>
      </c>
      <c r="G117">
        <v>0.173639216504616</v>
      </c>
      <c r="H117">
        <v>-3.0983276718518901E-2</v>
      </c>
      <c r="I117">
        <v>-3.7984855785861603E-2</v>
      </c>
      <c r="J117" s="16">
        <v>-6.7986088637060303E-15</v>
      </c>
      <c r="K117" s="16">
        <v>4.6833576312889101E-14</v>
      </c>
      <c r="L117" s="16">
        <v>-6.6893836987022299E-16</v>
      </c>
      <c r="M117" s="16">
        <v>1.6068158019768599E-15</v>
      </c>
      <c r="N117" s="16">
        <v>-8.0636218425752604E-16</v>
      </c>
      <c r="O117" s="16">
        <v>1.2974211740900301E-15</v>
      </c>
      <c r="P117" s="16">
        <v>6.7232997672423204E-16</v>
      </c>
      <c r="Q117" s="16">
        <v>2.5931695762003899E-15</v>
      </c>
      <c r="R117" s="16">
        <v>3.53721392043683E-15</v>
      </c>
      <c r="S117" s="16">
        <v>8.9839754625908097E-14</v>
      </c>
      <c r="T117">
        <v>2.72638902553945E-2</v>
      </c>
      <c r="U117">
        <v>0</v>
      </c>
      <c r="V117">
        <v>-0.168479309374932</v>
      </c>
      <c r="W117">
        <v>6.9543838898190897E-3</v>
      </c>
    </row>
    <row r="118" spans="1:23">
      <c r="A118" s="1">
        <v>49765</v>
      </c>
      <c r="B118">
        <v>0</v>
      </c>
      <c r="C118">
        <v>0</v>
      </c>
      <c r="D118">
        <v>-0.23555388055487</v>
      </c>
      <c r="E118">
        <v>-0.110512821445699</v>
      </c>
      <c r="F118">
        <v>-9.7580747282758701E-2</v>
      </c>
      <c r="G118">
        <v>0.17190282432159401</v>
      </c>
      <c r="H118">
        <v>-3.0318493390289199E-2</v>
      </c>
      <c r="I118">
        <v>-3.5909174549169802E-2</v>
      </c>
      <c r="J118" s="16">
        <v>-6.5866997485148403E-15</v>
      </c>
      <c r="K118" s="16">
        <v>4.6726492860226003E-14</v>
      </c>
      <c r="L118" s="16">
        <v>-6.57805224704522E-16</v>
      </c>
      <c r="M118" s="16">
        <v>1.58815517254105E-15</v>
      </c>
      <c r="N118" s="16">
        <v>-7.9543860528711502E-16</v>
      </c>
      <c r="O118" s="16">
        <v>1.2844583495440499E-15</v>
      </c>
      <c r="P118" s="16">
        <v>6.6651253794012502E-16</v>
      </c>
      <c r="Q118" s="16">
        <v>2.5663978278550202E-15</v>
      </c>
      <c r="R118" s="16">
        <v>3.4978835172291199E-15</v>
      </c>
      <c r="S118" s="16">
        <v>8.9511357721255706E-14</v>
      </c>
      <c r="T118">
        <v>2.6790549346930599E-2</v>
      </c>
      <c r="U118">
        <v>0</v>
      </c>
      <c r="V118">
        <v>-0.16679873418289401</v>
      </c>
      <c r="W118">
        <v>6.8727166272778703E-3</v>
      </c>
    </row>
    <row r="119" spans="1:23">
      <c r="A119" s="1">
        <v>49856</v>
      </c>
      <c r="B119">
        <v>0</v>
      </c>
      <c r="C119">
        <v>0</v>
      </c>
      <c r="D119">
        <v>-0.23125670012319399</v>
      </c>
      <c r="E119">
        <v>-0.109213912579381</v>
      </c>
      <c r="F119">
        <v>-9.6604939809931095E-2</v>
      </c>
      <c r="G119">
        <v>0.17018379606585601</v>
      </c>
      <c r="H119">
        <v>-2.9666677896852199E-2</v>
      </c>
      <c r="I119">
        <v>-3.3937680887490301E-2</v>
      </c>
      <c r="J119" s="16">
        <v>-6.3808445587893696E-15</v>
      </c>
      <c r="K119" s="16">
        <v>4.6612726086815699E-14</v>
      </c>
      <c r="L119" s="16">
        <v>-6.4690293393504999E-16</v>
      </c>
      <c r="M119" s="16">
        <v>1.56977059361625E-15</v>
      </c>
      <c r="N119" s="16">
        <v>-7.8479858226879602E-16</v>
      </c>
      <c r="O119" s="16">
        <v>1.27159875414077E-15</v>
      </c>
      <c r="P119" s="16">
        <v>6.6067410103514199E-16</v>
      </c>
      <c r="Q119" s="16">
        <v>2.53993008513845E-15</v>
      </c>
      <c r="R119" s="16">
        <v>3.4591801152631099E-15</v>
      </c>
      <c r="S119" s="16">
        <v>8.9179205835480303E-14</v>
      </c>
      <c r="T119">
        <v>2.6325517395572401E-2</v>
      </c>
      <c r="U119">
        <v>0</v>
      </c>
      <c r="V119">
        <v>-0.165134852569082</v>
      </c>
      <c r="W119">
        <v>6.7920501579770498E-3</v>
      </c>
    </row>
    <row r="120" spans="1:23">
      <c r="A120" s="1">
        <v>49948</v>
      </c>
      <c r="B120">
        <v>0</v>
      </c>
      <c r="C120">
        <v>0</v>
      </c>
      <c r="D120">
        <v>-0.22708808347835899</v>
      </c>
      <c r="E120">
        <v>-0.107931327158433</v>
      </c>
      <c r="F120">
        <v>-9.5638890411831795E-2</v>
      </c>
      <c r="G120">
        <v>0.16848195809647501</v>
      </c>
      <c r="H120">
        <v>-2.9027826156203598E-2</v>
      </c>
      <c r="I120">
        <v>-3.2065381821923797E-2</v>
      </c>
      <c r="J120" s="16">
        <v>-6.1808682815498302E-15</v>
      </c>
      <c r="K120" s="16">
        <v>4.6492509451801102E-14</v>
      </c>
      <c r="L120" s="16">
        <v>-6.3622877716945703E-16</v>
      </c>
      <c r="M120" s="16">
        <v>1.55165383713245E-15</v>
      </c>
      <c r="N120" s="16">
        <v>-7.7442996124619902E-16</v>
      </c>
      <c r="O120" s="16">
        <v>1.25884313066332E-15</v>
      </c>
      <c r="P120" s="16">
        <v>6.5481985432812202E-16</v>
      </c>
      <c r="Q120" s="16">
        <v>2.5137605705165102E-15</v>
      </c>
      <c r="R120" s="16">
        <v>3.4210842440271602E-15</v>
      </c>
      <c r="S120" s="16">
        <v>8.8843445983976002E-14</v>
      </c>
      <c r="T120">
        <v>2.58685140869594E-2</v>
      </c>
      <c r="U120">
        <v>0</v>
      </c>
      <c r="V120">
        <v>-0.16348750146023899</v>
      </c>
      <c r="W120">
        <v>6.7123713467003602E-3</v>
      </c>
    </row>
    <row r="121" spans="1:23">
      <c r="A121" s="1">
        <v>50040</v>
      </c>
      <c r="B121">
        <v>0</v>
      </c>
      <c r="C121">
        <v>0</v>
      </c>
      <c r="D121">
        <v>-0.223043156349679</v>
      </c>
      <c r="E121">
        <v>-0.106664838499288</v>
      </c>
      <c r="F121">
        <v>-9.4682501507713498E-2</v>
      </c>
      <c r="G121">
        <v>0.16679713850943401</v>
      </c>
      <c r="H121">
        <v>-2.8401898808132299E-2</v>
      </c>
      <c r="I121">
        <v>-3.02874899896594E-2</v>
      </c>
      <c r="J121" s="16">
        <v>-5.9865968320567202E-15</v>
      </c>
      <c r="K121" s="16">
        <v>4.6366071099570102E-14</v>
      </c>
      <c r="L121" s="16">
        <v>-6.2577948039779502E-16</v>
      </c>
      <c r="M121" s="16">
        <v>1.53379719196589E-15</v>
      </c>
      <c r="N121" s="16">
        <v>-7.6432076998881496E-16</v>
      </c>
      <c r="O121" s="16">
        <v>1.2461922360941899E-15</v>
      </c>
      <c r="P121" s="16">
        <v>6.4895485257696496E-16</v>
      </c>
      <c r="Q121" s="16">
        <v>2.4878837927088902E-15</v>
      </c>
      <c r="R121" s="16">
        <v>3.3835768901374001E-15</v>
      </c>
      <c r="S121" s="16">
        <v>8.8504221130069297E-14</v>
      </c>
      <c r="T121">
        <v>2.54192859279538E-2</v>
      </c>
      <c r="U121">
        <v>0</v>
      </c>
      <c r="V121">
        <v>-0.16185651922609101</v>
      </c>
      <c r="W121">
        <v>6.6336672436807598E-3</v>
      </c>
    </row>
    <row r="122" spans="1:23">
      <c r="A122" s="1">
        <v>50130</v>
      </c>
      <c r="B122">
        <v>0</v>
      </c>
      <c r="C122">
        <v>0</v>
      </c>
      <c r="D122">
        <v>-0.21911719632641</v>
      </c>
      <c r="E122">
        <v>-0.10541422329575099</v>
      </c>
      <c r="F122">
        <v>-9.3735676492636394E-2</v>
      </c>
      <c r="G122">
        <v>0.165129167120107</v>
      </c>
      <c r="H122">
        <v>-2.7788826173108499E-2</v>
      </c>
      <c r="I122">
        <v>-2.85994198846913E-2</v>
      </c>
      <c r="J122" s="16">
        <v>-5.7978579000229198E-15</v>
      </c>
      <c r="K122" s="16">
        <v>4.6233633822712503E-14</v>
      </c>
      <c r="L122" s="16">
        <v>-6.1555130887591904E-16</v>
      </c>
      <c r="M122" s="16">
        <v>1.51619342774715E-15</v>
      </c>
      <c r="N122" s="16">
        <v>-7.5445929900972897E-16</v>
      </c>
      <c r="O122" s="16">
        <v>1.2336468141369499E-15</v>
      </c>
      <c r="P122" s="16">
        <v>6.4308397836297396E-16</v>
      </c>
      <c r="Q122" s="16">
        <v>2.4622945272192199E-15</v>
      </c>
      <c r="R122" s="16">
        <v>3.3466395720535098E-15</v>
      </c>
      <c r="S122" s="16">
        <v>8.8161670293452094E-14</v>
      </c>
      <c r="T122">
        <v>2.4977602989258999E-2</v>
      </c>
      <c r="U122">
        <v>0</v>
      </c>
      <c r="V122">
        <v>-0.160241745671585</v>
      </c>
      <c r="W122">
        <v>6.5559250818584798E-3</v>
      </c>
    </row>
    <row r="123" spans="1:23">
      <c r="A123" s="1">
        <v>50221</v>
      </c>
      <c r="B123">
        <v>0</v>
      </c>
      <c r="C123">
        <v>0</v>
      </c>
      <c r="D123">
        <v>-0.21530563564983499</v>
      </c>
      <c r="E123">
        <v>-0.104179261591118</v>
      </c>
      <c r="F123">
        <v>-9.2798319727709994E-2</v>
      </c>
      <c r="G123">
        <v>0.16347787544595799</v>
      </c>
      <c r="H123">
        <v>-2.7188512615912399E-2</v>
      </c>
      <c r="I123">
        <v>-2.69967834436587E-2</v>
      </c>
      <c r="J123" s="16">
        <v>-5.6144816657157597E-15</v>
      </c>
      <c r="K123" s="16">
        <v>4.6095415050259097E-14</v>
      </c>
      <c r="L123" s="16">
        <v>-6.0554015184932598E-16</v>
      </c>
      <c r="M123" s="16">
        <v>1.49883576017204E-15</v>
      </c>
      <c r="N123" s="16">
        <v>-7.4483416626339501E-16</v>
      </c>
      <c r="O123" s="16">
        <v>1.2212075733280099E-15</v>
      </c>
      <c r="P123" s="16">
        <v>6.3721191243584599E-16</v>
      </c>
      <c r="Q123" s="16">
        <v>2.4369877978452499E-15</v>
      </c>
      <c r="R123" s="16">
        <v>3.3102543979046999E-15</v>
      </c>
      <c r="S123" s="16">
        <v>8.7815928661136196E-14</v>
      </c>
      <c r="T123">
        <v>2.4543256038895199E-2</v>
      </c>
      <c r="U123">
        <v>0</v>
      </c>
      <c r="V123">
        <v>-0.15864302203060501</v>
      </c>
      <c r="W123">
        <v>6.4791322741787304E-3</v>
      </c>
    </row>
    <row r="124" spans="1:23">
      <c r="A124" s="1">
        <v>50313</v>
      </c>
      <c r="B124">
        <v>0</v>
      </c>
      <c r="C124">
        <v>0</v>
      </c>
      <c r="D124">
        <v>-0.21160406261077799</v>
      </c>
      <c r="E124">
        <v>-0.102959736746475</v>
      </c>
      <c r="F124">
        <v>-9.1870336530432903E-2</v>
      </c>
      <c r="G124">
        <v>0.16184309668944399</v>
      </c>
      <c r="H124">
        <v>-2.6600840382909399E-2</v>
      </c>
      <c r="I124">
        <v>-2.54753851112547E-2</v>
      </c>
      <c r="J124" s="16">
        <v>-5.4363013972645398E-15</v>
      </c>
      <c r="K124" s="16">
        <v>4.5951626858045799E-14</v>
      </c>
      <c r="L124" s="16">
        <v>-5.9574159916119602E-16</v>
      </c>
      <c r="M124" s="16">
        <v>1.4817178179634999E-15</v>
      </c>
      <c r="N124" s="16">
        <v>-7.3543436752850599E-16</v>
      </c>
      <c r="O124" s="16">
        <v>1.20887516995515E-15</v>
      </c>
      <c r="P124" s="16">
        <v>6.3134311177037796E-16</v>
      </c>
      <c r="Q124" s="16">
        <v>2.4119588591905601E-15</v>
      </c>
      <c r="R124" s="16">
        <v>3.2744041084797599E-15</v>
      </c>
      <c r="S124" s="16">
        <v>8.7467127699693797E-14</v>
      </c>
      <c r="T124">
        <v>2.4116054020375099E-2</v>
      </c>
      <c r="U124">
        <v>0</v>
      </c>
      <c r="V124">
        <v>-0.15706019096059001</v>
      </c>
      <c r="W124">
        <v>6.4032764109289101E-3</v>
      </c>
    </row>
    <row r="125" spans="1:23">
      <c r="A125" s="1">
        <v>50405</v>
      </c>
      <c r="B125">
        <v>0</v>
      </c>
      <c r="C125">
        <v>0</v>
      </c>
      <c r="D125">
        <v>-0.20800822177060199</v>
      </c>
      <c r="E125">
        <v>-0.10175543540582301</v>
      </c>
      <c r="F125">
        <v>-9.0951633165128595E-2</v>
      </c>
      <c r="G125">
        <v>0.16022466572111899</v>
      </c>
      <c r="H125">
        <v>-2.60256729740709E-2</v>
      </c>
      <c r="I125">
        <v>-2.4031216501193699E-2</v>
      </c>
      <c r="J125" s="16">
        <v>-5.2631539402921101E-15</v>
      </c>
      <c r="K125" s="16">
        <v>4.5802475998265497E-14</v>
      </c>
      <c r="L125" s="16">
        <v>-5.8615100993881002E-16</v>
      </c>
      <c r="M125" s="16">
        <v>1.46483361158136E-15</v>
      </c>
      <c r="N125" s="16">
        <v>-7.2624931432246605E-16</v>
      </c>
      <c r="O125" s="16">
        <v>1.19665019508293E-15</v>
      </c>
      <c r="P125" s="16">
        <v>6.2548179421082802E-16</v>
      </c>
      <c r="Q125" s="16">
        <v>2.3872031801832E-15</v>
      </c>
      <c r="R125" s="16">
        <v>3.2390721072882102E-15</v>
      </c>
      <c r="S125" s="16">
        <v>8.71153952677337E-14</v>
      </c>
      <c r="T125">
        <v>2.3695821834835901E-2</v>
      </c>
      <c r="U125">
        <v>0</v>
      </c>
      <c r="V125">
        <v>-0.155493096537592</v>
      </c>
      <c r="W125">
        <v>6.3283452571144903E-3</v>
      </c>
    </row>
    <row r="126" spans="1:23">
      <c r="A126" s="1">
        <v>50495</v>
      </c>
      <c r="B126">
        <v>0</v>
      </c>
      <c r="C126">
        <v>0</v>
      </c>
      <c r="D126">
        <v>-0.20451401319585</v>
      </c>
      <c r="E126">
        <v>-0.100566147458614</v>
      </c>
      <c r="F126">
        <v>-9.0042116833477306E-2</v>
      </c>
      <c r="G126">
        <v>0.158622419062912</v>
      </c>
      <c r="H126">
        <v>-2.54628581038931E-2</v>
      </c>
      <c r="I126">
        <v>-2.2660450752486301E-2</v>
      </c>
      <c r="J126" s="16">
        <v>-5.0948801106463197E-15</v>
      </c>
      <c r="K126" s="16">
        <v>4.5648163945507302E-14</v>
      </c>
      <c r="L126" s="16">
        <v>-5.7676357366561099E-16</v>
      </c>
      <c r="M126" s="16">
        <v>1.4481775037336499E-15</v>
      </c>
      <c r="N126" s="16">
        <v>-7.1726886103583997E-16</v>
      </c>
      <c r="O126" s="16">
        <v>1.1845331650632599E-15</v>
      </c>
      <c r="P126" s="16">
        <v>6.1963192869718204E-16</v>
      </c>
      <c r="Q126" s="16">
        <v>2.3627164285939999E-15</v>
      </c>
      <c r="R126" s="16">
        <v>3.2042424794491401E-15</v>
      </c>
      <c r="S126" s="16">
        <v>8.6760855727741696E-14</v>
      </c>
      <c r="T126">
        <v>2.3282398391159202E-2</v>
      </c>
      <c r="U126">
        <v>0</v>
      </c>
      <c r="V126">
        <v>-0.15394158425145901</v>
      </c>
      <c r="W126">
        <v>6.2543267498732496E-3</v>
      </c>
    </row>
    <row r="127" spans="1:23">
      <c r="A127" s="1">
        <v>50586</v>
      </c>
      <c r="B127">
        <v>0</v>
      </c>
      <c r="C127">
        <v>0</v>
      </c>
      <c r="D127">
        <v>-0.20111749087196801</v>
      </c>
      <c r="E127">
        <v>-9.9391666000196305E-2</v>
      </c>
      <c r="F127">
        <v>-8.9141695665142601E-2</v>
      </c>
      <c r="G127">
        <v>0.15703619487158799</v>
      </c>
      <c r="H127">
        <v>-2.4912230299187502E-2</v>
      </c>
      <c r="I127">
        <v>-2.1359436666506401E-2</v>
      </c>
      <c r="J127" s="16">
        <v>-4.9313250005529297E-15</v>
      </c>
      <c r="K127" s="16">
        <v>4.5488886956807002E-14</v>
      </c>
      <c r="L127" s="16">
        <v>-5.6757436402800501E-16</v>
      </c>
      <c r="M127" s="16">
        <v>1.4317441817080999E-15</v>
      </c>
      <c r="N127" s="16">
        <v>-7.0848332282007895E-16</v>
      </c>
      <c r="O127" s="16">
        <v>1.17252451498123E-15</v>
      </c>
      <c r="P127" s="16">
        <v>6.1379723017859598E-16</v>
      </c>
      <c r="Q127" s="16">
        <v>2.3384944565369699E-15</v>
      </c>
      <c r="R127" s="16">
        <v>3.1699000010134201E-15</v>
      </c>
      <c r="S127" s="16">
        <v>8.6403630056561105E-14</v>
      </c>
      <c r="T127">
        <v>2.2875634892336998E-2</v>
      </c>
      <c r="U127">
        <v>0</v>
      </c>
      <c r="V127">
        <v>-0.15240550100092301</v>
      </c>
      <c r="W127">
        <v>6.1812089959273698E-3</v>
      </c>
    </row>
    <row r="128" spans="1:23">
      <c r="A128" s="1">
        <v>50678</v>
      </c>
      <c r="B128">
        <v>0</v>
      </c>
      <c r="C128">
        <v>0</v>
      </c>
      <c r="D128">
        <v>-0.19781486043987101</v>
      </c>
      <c r="E128">
        <v>-9.8231787290570194E-2</v>
      </c>
      <c r="F128">
        <v>-8.8250278708491101E-2</v>
      </c>
      <c r="G128">
        <v>0.155465832922389</v>
      </c>
      <c r="H128">
        <v>-2.4373613176223101E-2</v>
      </c>
      <c r="I128">
        <v>-2.0124692697813602E-2</v>
      </c>
      <c r="J128" s="16">
        <v>-4.7723382079753302E-15</v>
      </c>
      <c r="K128" s="16">
        <v>4.5324836143466602E-14</v>
      </c>
      <c r="L128" s="16">
        <v>-5.58578385982034E-16</v>
      </c>
      <c r="M128" s="16">
        <v>1.41552863151465E-15</v>
      </c>
      <c r="N128" s="16">
        <v>-6.9988348561217402E-16</v>
      </c>
      <c r="O128" s="16">
        <v>1.1606245945527E-15</v>
      </c>
      <c r="P128" s="16">
        <v>6.0798115842248799E-16</v>
      </c>
      <c r="Q128" s="16">
        <v>2.3145332869261999E-15</v>
      </c>
      <c r="R128" s="16">
        <v>3.1360301401769598E-15</v>
      </c>
      <c r="S128" s="16">
        <v>8.6043835953924498E-14</v>
      </c>
      <c r="T128">
        <v>2.24753933300646E-2</v>
      </c>
      <c r="U128">
        <v>0</v>
      </c>
      <c r="V128">
        <v>-0.150884695088434</v>
      </c>
      <c r="W128">
        <v>6.1089802690730399E-3</v>
      </c>
    </row>
    <row r="129" spans="1:23">
      <c r="A129" s="1">
        <v>50770</v>
      </c>
      <c r="B129">
        <v>0</v>
      </c>
      <c r="C129">
        <v>0</v>
      </c>
      <c r="D129">
        <v>-0.194602476379928</v>
      </c>
      <c r="E129">
        <v>-9.7086310711829896E-2</v>
      </c>
      <c r="F129">
        <v>-8.7367775921406293E-2</v>
      </c>
      <c r="G129">
        <v>0.15391117459282799</v>
      </c>
      <c r="H129">
        <v>-2.3846821434824601E-2</v>
      </c>
      <c r="I129">
        <v>-1.8952900860741601E-2</v>
      </c>
      <c r="J129" s="16">
        <v>-4.6177739983728499E-15</v>
      </c>
      <c r="K129" s="16">
        <v>4.5156197552615602E-14</v>
      </c>
      <c r="L129" s="16">
        <v>-5.4977061651994696E-16</v>
      </c>
      <c r="M129" s="16">
        <v>1.3995261138071699E-15</v>
      </c>
      <c r="N129" s="16">
        <v>-6.9146060953713003E-16</v>
      </c>
      <c r="O129" s="16">
        <v>1.14883366605054E-15</v>
      </c>
      <c r="P129" s="16">
        <v>6.0218692002298198E-16</v>
      </c>
      <c r="Q129" s="16">
        <v>2.2908291008576902E-15</v>
      </c>
      <c r="R129" s="16">
        <v>3.1026190516989201E-15</v>
      </c>
      <c r="S129" s="16">
        <v>8.5681587948570799E-14</v>
      </c>
      <c r="T129">
        <v>2.20815451628384E-2</v>
      </c>
      <c r="U129">
        <v>0</v>
      </c>
      <c r="V129">
        <v>-0.14937901621463401</v>
      </c>
      <c r="W129">
        <v>6.0376290077066999E-3</v>
      </c>
    </row>
    <row r="130" spans="1:23">
      <c r="A130" s="1">
        <v>50860</v>
      </c>
      <c r="B130">
        <v>0</v>
      </c>
      <c r="C130">
        <v>0</v>
      </c>
      <c r="D130">
        <v>-0.19147683875114699</v>
      </c>
      <c r="E130">
        <v>-9.5955038724581804E-2</v>
      </c>
      <c r="F130">
        <v>-8.6494098162192196E-2</v>
      </c>
      <c r="G130">
        <v>0.15237206284666499</v>
      </c>
      <c r="H130">
        <v>-2.3331662602699699E-2</v>
      </c>
      <c r="I130">
        <v>-1.7840900604175699E-2</v>
      </c>
      <c r="J130" s="16">
        <v>-4.46749140742063E-15</v>
      </c>
      <c r="K130" s="16">
        <v>4.4983152256700099E-14</v>
      </c>
      <c r="L130" s="16">
        <v>-5.4114603963447898E-16</v>
      </c>
      <c r="M130" s="16">
        <v>1.3837321415351599E-15</v>
      </c>
      <c r="N130" s="16">
        <v>-6.8320642679449099E-16</v>
      </c>
      <c r="O130" s="16">
        <v>1.13715190389106E-15</v>
      </c>
      <c r="P130" s="16">
        <v>5.9641747299958097E-16</v>
      </c>
      <c r="Q130" s="16">
        <v>2.2673782258797599E-15</v>
      </c>
      <c r="R130" s="16">
        <v>3.0696535657018699E-15</v>
      </c>
      <c r="S130" s="16">
        <v>8.5316997501576104E-14</v>
      </c>
      <c r="T130">
        <v>2.16939701557387E-2</v>
      </c>
      <c r="U130">
        <v>0</v>
      </c>
      <c r="V130">
        <v>-0.14788831547242301</v>
      </c>
      <c r="W130">
        <v>5.9671438123877901E-3</v>
      </c>
    </row>
    <row r="131" spans="1:23">
      <c r="A131" s="1">
        <v>50951</v>
      </c>
      <c r="B131">
        <v>0</v>
      </c>
      <c r="C131">
        <v>0</v>
      </c>
      <c r="D131">
        <v>-0.18843458957852299</v>
      </c>
      <c r="E131">
        <v>-9.4837776823610997E-2</v>
      </c>
      <c r="F131">
        <v>-8.5629157180570306E-2</v>
      </c>
      <c r="G131">
        <v>0.150848342218035</v>
      </c>
      <c r="H131">
        <v>-2.2827938559430098E-2</v>
      </c>
      <c r="I131">
        <v>-1.67856826985858E-2</v>
      </c>
      <c r="J131" s="16">
        <v>-4.32135429260645E-15</v>
      </c>
      <c r="K131" s="16">
        <v>4.4805876449282203E-14</v>
      </c>
      <c r="L131" s="16">
        <v>-5.3269967598287899E-16</v>
      </c>
      <c r="M131" s="16">
        <v>1.3681424592632301E-15</v>
      </c>
      <c r="N131" s="16">
        <v>-6.7511313500922796E-16</v>
      </c>
      <c r="O131" s="16">
        <v>1.1255793955616699E-15</v>
      </c>
      <c r="P131" s="16">
        <v>5.9067553345634996E-16</v>
      </c>
      <c r="Q131" s="16">
        <v>2.2441771251126799E-15</v>
      </c>
      <c r="R131" s="16">
        <v>3.03712117190057E-15</v>
      </c>
      <c r="S131" s="16">
        <v>8.4950173106625602E-14</v>
      </c>
      <c r="T131">
        <v>2.1312555362649799E-2</v>
      </c>
      <c r="U131">
        <v>0</v>
      </c>
      <c r="V131">
        <v>-0.14641244534058301</v>
      </c>
      <c r="W131">
        <v>5.8975134434377397E-3</v>
      </c>
    </row>
    <row r="132" spans="1:23">
      <c r="A132" s="1">
        <v>51043</v>
      </c>
      <c r="B132">
        <v>0</v>
      </c>
      <c r="C132">
        <v>0</v>
      </c>
      <c r="D132">
        <v>-0.185472508968586</v>
      </c>
      <c r="E132">
        <v>-9.3734333493014105E-2</v>
      </c>
      <c r="F132">
        <v>-8.4772865608764597E-2</v>
      </c>
      <c r="G132">
        <v>0.14933985879574099</v>
      </c>
      <c r="H132">
        <v>-2.2335446866154501E-2</v>
      </c>
      <c r="I132">
        <v>-1.57843831720916E-2</v>
      </c>
      <c r="J132" s="16">
        <v>-4.17923134096909E-15</v>
      </c>
      <c r="K132" s="16">
        <v>4.4624541545722797E-14</v>
      </c>
      <c r="L132" s="16">
        <v>-5.2442660774633498E-16</v>
      </c>
      <c r="M132" s="16">
        <v>1.3527530240862399E-15</v>
      </c>
      <c r="N132" s="16">
        <v>-6.6717338691051997E-16</v>
      </c>
      <c r="O132" s="16">
        <v>1.1141161436148799E-15</v>
      </c>
      <c r="P132" s="16">
        <v>5.8496358384366204E-16</v>
      </c>
      <c r="Q132" s="16">
        <v>2.2212223871758099E-15</v>
      </c>
      <c r="R132" s="16">
        <v>3.00501000018503E-15</v>
      </c>
      <c r="S132" s="16">
        <v>8.4581220387022606E-14</v>
      </c>
      <c r="T132">
        <v>2.09371942339318E-2</v>
      </c>
      <c r="U132">
        <v>0</v>
      </c>
      <c r="V132">
        <v>-0.144951259676942</v>
      </c>
      <c r="W132">
        <v>5.8287268185738001E-3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78AF0-DCDA-44B2-9403-B23A8510DF88}">
  <sheetPr codeName="Sheet27"/>
  <dimension ref="A1:Q264"/>
  <sheetViews>
    <sheetView workbookViewId="0">
      <selection activeCell="J55" sqref="J55"/>
    </sheetView>
  </sheetViews>
  <sheetFormatPr defaultColWidth="8.85546875" defaultRowHeight="15"/>
  <cols>
    <col min="1" max="1" width="10.42578125" style="11" customWidth="1"/>
  </cols>
  <sheetData>
    <row r="1" spans="1:17">
      <c r="A1" s="5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  <c r="O1" s="7"/>
    </row>
    <row r="2" spans="1:17" s="8" customFormat="1">
      <c r="A2" s="5" t="s">
        <v>29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7"/>
    </row>
    <row r="3" spans="1:17">
      <c r="A3" s="9" t="s">
        <v>30</v>
      </c>
      <c r="B3" s="6"/>
      <c r="C3" s="6"/>
      <c r="D3" s="10" t="s">
        <v>31</v>
      </c>
      <c r="E3" s="6"/>
      <c r="F3" s="6"/>
      <c r="G3" s="6"/>
      <c r="H3" s="6"/>
      <c r="I3" s="6"/>
      <c r="J3" s="6"/>
      <c r="K3" s="6"/>
      <c r="L3" s="6"/>
      <c r="M3" s="6"/>
      <c r="N3" s="7"/>
      <c r="O3" s="7"/>
    </row>
    <row r="5" spans="1:17">
      <c r="C5" s="44" t="s">
        <v>32</v>
      </c>
      <c r="D5" s="44"/>
      <c r="E5" s="44"/>
      <c r="G5" s="44" t="s">
        <v>33</v>
      </c>
      <c r="H5" s="44"/>
      <c r="I5" s="44"/>
      <c r="K5" s="44" t="s">
        <v>34</v>
      </c>
      <c r="L5" s="44"/>
      <c r="M5" s="44"/>
      <c r="O5" s="44" t="s">
        <v>35</v>
      </c>
      <c r="P5" s="44"/>
      <c r="Q5" s="44"/>
    </row>
    <row r="6" spans="1:17">
      <c r="A6" s="13" t="s">
        <v>13</v>
      </c>
      <c r="B6" s="14"/>
      <c r="C6" s="12" t="s">
        <v>36</v>
      </c>
      <c r="D6" s="12" t="s">
        <v>37</v>
      </c>
      <c r="E6" s="12" t="s">
        <v>38</v>
      </c>
      <c r="F6" s="12"/>
      <c r="G6" s="12" t="s">
        <v>36</v>
      </c>
      <c r="H6" s="12" t="s">
        <v>37</v>
      </c>
      <c r="I6" s="12" t="s">
        <v>38</v>
      </c>
      <c r="J6" s="12"/>
      <c r="K6" s="12" t="s">
        <v>36</v>
      </c>
      <c r="L6" s="12" t="s">
        <v>37</v>
      </c>
      <c r="M6" s="12" t="s">
        <v>38</v>
      </c>
      <c r="N6" s="14"/>
      <c r="O6" s="15" t="s">
        <v>36</v>
      </c>
      <c r="P6" s="15" t="s">
        <v>37</v>
      </c>
      <c r="Q6" s="15" t="s">
        <v>38</v>
      </c>
    </row>
    <row r="7" spans="1:17">
      <c r="A7" s="11">
        <v>22282</v>
      </c>
      <c r="C7">
        <v>4.94953754287718</v>
      </c>
      <c r="D7">
        <v>3.1403687490168899</v>
      </c>
      <c r="E7" t="s">
        <v>39</v>
      </c>
      <c r="G7">
        <v>5.2439839582963501E-3</v>
      </c>
      <c r="H7">
        <v>-4.2419300529120602E-2</v>
      </c>
      <c r="I7" t="s">
        <v>39</v>
      </c>
      <c r="K7">
        <v>5.44055954112648</v>
      </c>
      <c r="L7">
        <v>3.5271544270779902</v>
      </c>
      <c r="M7" t="s">
        <v>39</v>
      </c>
      <c r="O7">
        <v>-3.84911720628986</v>
      </c>
      <c r="P7">
        <v>-2.3875151351094801</v>
      </c>
      <c r="Q7" t="s">
        <v>39</v>
      </c>
    </row>
    <row r="8" spans="1:17">
      <c r="A8" s="11">
        <v>22372</v>
      </c>
      <c r="C8">
        <v>5.1448665533899298</v>
      </c>
      <c r="D8">
        <v>4.9136652091467097</v>
      </c>
      <c r="E8" t="s">
        <v>39</v>
      </c>
      <c r="G8">
        <v>1.18218369223053E-2</v>
      </c>
      <c r="H8">
        <v>-1.1481426332162901E-2</v>
      </c>
      <c r="I8" t="s">
        <v>39</v>
      </c>
      <c r="K8">
        <v>5.6616371933967997</v>
      </c>
      <c r="L8">
        <v>5.5737512767757504</v>
      </c>
      <c r="M8" t="s">
        <v>39</v>
      </c>
      <c r="O8">
        <v>-3.56308710154121</v>
      </c>
      <c r="P8">
        <v>-2.3346858581310199</v>
      </c>
      <c r="Q8" t="s">
        <v>39</v>
      </c>
    </row>
    <row r="9" spans="1:17">
      <c r="A9" s="11">
        <v>22463</v>
      </c>
      <c r="C9">
        <v>5.0578662972975703</v>
      </c>
      <c r="D9">
        <v>5.3040655216529702</v>
      </c>
      <c r="E9" t="s">
        <v>39</v>
      </c>
      <c r="G9">
        <v>1.44936548366346E-2</v>
      </c>
      <c r="H9">
        <v>-5.5302095210877297E-3</v>
      </c>
      <c r="I9" t="s">
        <v>39</v>
      </c>
      <c r="K9">
        <v>5.5687700157342803</v>
      </c>
      <c r="L9">
        <v>6.02346015714408</v>
      </c>
      <c r="M9" t="s">
        <v>39</v>
      </c>
      <c r="O9">
        <v>-2.8030846990641298</v>
      </c>
      <c r="P9">
        <v>-1.6272848925411301</v>
      </c>
      <c r="Q9" t="s">
        <v>39</v>
      </c>
    </row>
    <row r="10" spans="1:17">
      <c r="A10" s="11">
        <v>22555</v>
      </c>
      <c r="C10">
        <v>5.0328480996002201</v>
      </c>
      <c r="D10">
        <v>4.8687593824131996</v>
      </c>
      <c r="E10" t="s">
        <v>39</v>
      </c>
      <c r="G10">
        <v>1.13668981520865E-2</v>
      </c>
      <c r="H10">
        <v>-1.3910172184206499E-2</v>
      </c>
      <c r="I10" t="s">
        <v>39</v>
      </c>
      <c r="K10">
        <v>5.5381696217697396</v>
      </c>
      <c r="L10">
        <v>5.5202792706777197</v>
      </c>
      <c r="M10" t="s">
        <v>39</v>
      </c>
      <c r="O10">
        <v>-2.1083834905180101</v>
      </c>
      <c r="P10">
        <v>-0.98808749365946402</v>
      </c>
      <c r="Q10" t="s">
        <v>39</v>
      </c>
    </row>
    <row r="11" spans="1:17">
      <c r="A11" s="11">
        <v>22647</v>
      </c>
      <c r="C11">
        <v>4.8618989876245804</v>
      </c>
      <c r="D11">
        <v>5.3706315218914504</v>
      </c>
      <c r="E11" t="s">
        <v>39</v>
      </c>
      <c r="G11">
        <v>1.3886532830387099E-2</v>
      </c>
      <c r="H11">
        <v>-4.0609971072819301E-3</v>
      </c>
      <c r="I11" t="s">
        <v>39</v>
      </c>
      <c r="K11">
        <v>5.35296214866149</v>
      </c>
      <c r="L11">
        <v>6.10059317358649</v>
      </c>
      <c r="M11" t="s">
        <v>39</v>
      </c>
      <c r="O11">
        <v>-1.2681618195533699</v>
      </c>
      <c r="P11">
        <v>-0.40657027782890498</v>
      </c>
      <c r="Q11" t="s">
        <v>39</v>
      </c>
    </row>
    <row r="12" spans="1:17">
      <c r="A12" s="11">
        <v>22737</v>
      </c>
      <c r="C12">
        <v>4.3830335309326802</v>
      </c>
      <c r="D12">
        <v>4.7873036550512298</v>
      </c>
      <c r="E12" t="s">
        <v>39</v>
      </c>
      <c r="G12">
        <v>7.4214461447429797E-3</v>
      </c>
      <c r="H12">
        <v>-7.4534374103569102E-3</v>
      </c>
      <c r="I12" t="s">
        <v>39</v>
      </c>
      <c r="K12">
        <v>4.8206328081944898</v>
      </c>
      <c r="L12">
        <v>5.4341474441733997</v>
      </c>
      <c r="M12" t="s">
        <v>39</v>
      </c>
      <c r="O12">
        <v>-0.64318384591410904</v>
      </c>
      <c r="P12">
        <v>0.19342979479154099</v>
      </c>
      <c r="Q12" t="s">
        <v>39</v>
      </c>
    </row>
    <row r="13" spans="1:17">
      <c r="A13" s="11">
        <v>22828</v>
      </c>
      <c r="C13">
        <v>4.2850229029330302</v>
      </c>
      <c r="D13">
        <v>4.7703437075800101</v>
      </c>
      <c r="E13" t="s">
        <v>39</v>
      </c>
      <c r="G13">
        <v>3.9528910483871199E-3</v>
      </c>
      <c r="H13">
        <v>-7.3456204224865099E-3</v>
      </c>
      <c r="I13" t="s">
        <v>39</v>
      </c>
      <c r="K13">
        <v>4.7095342600898098</v>
      </c>
      <c r="L13">
        <v>5.41497733944147</v>
      </c>
      <c r="M13" t="s">
        <v>39</v>
      </c>
      <c r="O13">
        <v>-0.316545344131555</v>
      </c>
      <c r="P13">
        <v>0.305985136032632</v>
      </c>
      <c r="Q13" t="s">
        <v>39</v>
      </c>
    </row>
    <row r="14" spans="1:17">
      <c r="A14" s="11">
        <v>22920</v>
      </c>
      <c r="C14">
        <v>3.8884720680343601</v>
      </c>
      <c r="D14">
        <v>5.0073305928010701</v>
      </c>
      <c r="E14" t="s">
        <v>39</v>
      </c>
      <c r="G14">
        <v>-1.1046072861790599E-2</v>
      </c>
      <c r="H14">
        <v>-4.3236736873921598E-3</v>
      </c>
      <c r="I14" t="s">
        <v>39</v>
      </c>
      <c r="K14">
        <v>4.25906452674693</v>
      </c>
      <c r="L14">
        <v>5.6873759826353298</v>
      </c>
      <c r="M14" t="s">
        <v>39</v>
      </c>
      <c r="O14">
        <v>-0.17059872530592199</v>
      </c>
      <c r="P14">
        <v>0.49181865987946999</v>
      </c>
      <c r="Q14" t="s">
        <v>39</v>
      </c>
    </row>
    <row r="15" spans="1:17">
      <c r="A15" s="11">
        <v>23012</v>
      </c>
      <c r="C15">
        <v>3.8697113585809602</v>
      </c>
      <c r="D15">
        <v>4.7068346110827299</v>
      </c>
      <c r="E15" t="s">
        <v>39</v>
      </c>
      <c r="G15">
        <v>-5.4378923972259602E-3</v>
      </c>
      <c r="H15">
        <v>-1.0068947654979499E-2</v>
      </c>
      <c r="I15" t="s">
        <v>39</v>
      </c>
      <c r="K15">
        <v>4.2440707065049104</v>
      </c>
      <c r="L15">
        <v>5.3400649094509802</v>
      </c>
      <c r="M15" t="s">
        <v>39</v>
      </c>
      <c r="O15">
        <v>2.50450674570857E-2</v>
      </c>
      <c r="P15">
        <v>0.64287689813750104</v>
      </c>
      <c r="Q15" t="s">
        <v>39</v>
      </c>
    </row>
    <row r="16" spans="1:17">
      <c r="A16" s="11">
        <v>23102</v>
      </c>
      <c r="C16">
        <v>3.8368418945916298</v>
      </c>
      <c r="D16">
        <v>4.79211465862232</v>
      </c>
      <c r="E16" t="s">
        <v>39</v>
      </c>
      <c r="G16">
        <v>-1.9030078409867401E-3</v>
      </c>
      <c r="H16">
        <v>-1.5659803692794499E-2</v>
      </c>
      <c r="I16" t="s">
        <v>39</v>
      </c>
      <c r="K16">
        <v>4.2115101159931703</v>
      </c>
      <c r="L16">
        <v>5.4314096178374802</v>
      </c>
      <c r="M16" t="s">
        <v>39</v>
      </c>
      <c r="O16">
        <v>0.28627527867468</v>
      </c>
      <c r="P16">
        <v>0.63259687242225504</v>
      </c>
      <c r="Q16" t="s">
        <v>39</v>
      </c>
    </row>
    <row r="17" spans="1:17">
      <c r="A17" s="11">
        <v>23193</v>
      </c>
      <c r="C17">
        <v>4.1271433419050796</v>
      </c>
      <c r="D17">
        <v>4.5254581728530603</v>
      </c>
      <c r="E17" t="s">
        <v>39</v>
      </c>
      <c r="G17">
        <v>5.8265986211602097E-3</v>
      </c>
      <c r="H17">
        <v>-2.2390196760276701E-3</v>
      </c>
      <c r="I17" t="s">
        <v>39</v>
      </c>
      <c r="K17">
        <v>4.5380331368263001</v>
      </c>
      <c r="L17">
        <v>5.1417290586772797</v>
      </c>
      <c r="M17" t="s">
        <v>39</v>
      </c>
      <c r="O17">
        <v>0.67407735446113304</v>
      </c>
      <c r="P17">
        <v>1.0895551249686799</v>
      </c>
      <c r="Q17" t="s">
        <v>39</v>
      </c>
    </row>
    <row r="18" spans="1:17">
      <c r="A18" s="11">
        <v>23285</v>
      </c>
      <c r="C18">
        <v>3.87784115827509</v>
      </c>
      <c r="D18">
        <v>5.0524451336792202</v>
      </c>
      <c r="E18" t="s">
        <v>39</v>
      </c>
      <c r="G18">
        <v>1.05535461930512E-2</v>
      </c>
      <c r="H18">
        <v>-5.5800182747959498E-3</v>
      </c>
      <c r="I18" t="s">
        <v>39</v>
      </c>
      <c r="K18">
        <v>4.2689898532641601</v>
      </c>
      <c r="L18">
        <v>5.7374001381172599</v>
      </c>
      <c r="M18" t="s">
        <v>39</v>
      </c>
      <c r="O18">
        <v>1.1050668508357799</v>
      </c>
      <c r="P18">
        <v>1.2915974522203999</v>
      </c>
      <c r="Q18" t="s">
        <v>39</v>
      </c>
    </row>
    <row r="19" spans="1:17">
      <c r="A19" s="11">
        <v>23377</v>
      </c>
      <c r="C19">
        <v>4.1528568645272204</v>
      </c>
      <c r="D19">
        <v>5.1917862532903198</v>
      </c>
      <c r="E19" t="s">
        <v>39</v>
      </c>
      <c r="G19">
        <v>1.1984879053073501E-2</v>
      </c>
      <c r="H19">
        <v>-3.9068705242994396E-3</v>
      </c>
      <c r="I19" t="s">
        <v>39</v>
      </c>
      <c r="K19">
        <v>4.5724286229217803</v>
      </c>
      <c r="L19">
        <v>5.8974586346886104</v>
      </c>
      <c r="M19" t="s">
        <v>39</v>
      </c>
      <c r="O19">
        <v>1.32675803518487</v>
      </c>
      <c r="P19">
        <v>2.0268998393705702</v>
      </c>
      <c r="Q19" t="s">
        <v>39</v>
      </c>
    </row>
    <row r="20" spans="1:17">
      <c r="A20" s="11">
        <v>23468</v>
      </c>
      <c r="C20">
        <v>4.0915067865666801</v>
      </c>
      <c r="D20">
        <v>4.8484571836823704</v>
      </c>
      <c r="E20" t="s">
        <v>39</v>
      </c>
      <c r="G20">
        <v>-3.7361839160841401E-3</v>
      </c>
      <c r="H20">
        <v>-6.1580925295314799E-3</v>
      </c>
      <c r="I20" t="s">
        <v>39</v>
      </c>
      <c r="K20">
        <v>4.4893362085316602</v>
      </c>
      <c r="L20">
        <v>5.5049543803985603</v>
      </c>
      <c r="M20" t="s">
        <v>39</v>
      </c>
      <c r="O20">
        <v>1.5020335076042099</v>
      </c>
      <c r="P20">
        <v>2.3422903564534199</v>
      </c>
      <c r="Q20" t="s">
        <v>39</v>
      </c>
    </row>
    <row r="21" spans="1:17">
      <c r="A21" s="11">
        <v>23559</v>
      </c>
      <c r="C21">
        <v>4.1881953298355796</v>
      </c>
      <c r="D21">
        <v>4.8235089370876203</v>
      </c>
      <c r="E21" t="s">
        <v>39</v>
      </c>
      <c r="G21">
        <v>-1.1044620136808901E-2</v>
      </c>
      <c r="H21">
        <v>-9.8828139360638296E-3</v>
      </c>
      <c r="I21" t="s">
        <v>39</v>
      </c>
      <c r="K21">
        <v>4.5882059230728496</v>
      </c>
      <c r="L21">
        <v>5.4728716498816699</v>
      </c>
      <c r="M21" t="s">
        <v>39</v>
      </c>
      <c r="O21">
        <v>1.65361437311765</v>
      </c>
      <c r="P21">
        <v>2.2666179221617999</v>
      </c>
      <c r="Q21" t="s">
        <v>39</v>
      </c>
    </row>
    <row r="22" spans="1:17">
      <c r="A22" s="11">
        <v>23651</v>
      </c>
      <c r="C22">
        <v>3.9713943865308301</v>
      </c>
      <c r="D22">
        <v>4.6516796647212999</v>
      </c>
      <c r="E22" t="s">
        <v>39</v>
      </c>
      <c r="G22">
        <v>-2.6149535119496699E-2</v>
      </c>
      <c r="H22">
        <v>-1.0067740553706E-2</v>
      </c>
      <c r="I22" t="s">
        <v>39</v>
      </c>
      <c r="K22">
        <v>4.3350218886280203</v>
      </c>
      <c r="L22">
        <v>5.2773729543110397</v>
      </c>
      <c r="M22" t="s">
        <v>39</v>
      </c>
      <c r="O22">
        <v>1.6269120313629599</v>
      </c>
      <c r="P22">
        <v>2.2428757397260601</v>
      </c>
      <c r="Q22" t="s">
        <v>39</v>
      </c>
    </row>
    <row r="23" spans="1:17">
      <c r="A23" s="11">
        <v>23743</v>
      </c>
      <c r="C23">
        <v>4.30176233848547</v>
      </c>
      <c r="D23">
        <v>5.0623546649628697</v>
      </c>
      <c r="E23" t="s">
        <v>39</v>
      </c>
      <c r="G23">
        <v>-1.0847578582289699E-2</v>
      </c>
      <c r="H23">
        <v>-6.1944094218834896E-3</v>
      </c>
      <c r="I23" t="s">
        <v>39</v>
      </c>
      <c r="K23">
        <v>4.7131161370295303</v>
      </c>
      <c r="L23">
        <v>5.74804964791623</v>
      </c>
      <c r="M23" t="s">
        <v>39</v>
      </c>
      <c r="O23">
        <v>1.8733267845883601</v>
      </c>
      <c r="P23">
        <v>2.53945589043974</v>
      </c>
      <c r="Q23" t="s">
        <v>39</v>
      </c>
    </row>
    <row r="24" spans="1:17">
      <c r="A24" s="11">
        <v>23833</v>
      </c>
      <c r="C24">
        <v>4.2837260561747703</v>
      </c>
      <c r="D24">
        <v>4.8735815412829897</v>
      </c>
      <c r="E24" t="s">
        <v>39</v>
      </c>
      <c r="G24">
        <v>-1.9713016603552399E-2</v>
      </c>
      <c r="H24">
        <v>-8.7871701824394498E-4</v>
      </c>
      <c r="I24" t="s">
        <v>39</v>
      </c>
      <c r="K24">
        <v>4.6844442251735696</v>
      </c>
      <c r="L24">
        <v>5.5387919457218704</v>
      </c>
      <c r="M24" t="s">
        <v>39</v>
      </c>
      <c r="O24">
        <v>2.0806541161288101</v>
      </c>
      <c r="P24">
        <v>3.0190539000875001</v>
      </c>
      <c r="Q24" t="s">
        <v>39</v>
      </c>
    </row>
    <row r="25" spans="1:17">
      <c r="A25" s="11">
        <v>23924</v>
      </c>
      <c r="C25">
        <v>4.5130887088326501</v>
      </c>
      <c r="D25">
        <v>4.8986165005591298</v>
      </c>
      <c r="E25" t="s">
        <v>39</v>
      </c>
      <c r="G25">
        <v>-1.8950659602423599E-2</v>
      </c>
      <c r="H25">
        <v>-4.6684214194749E-3</v>
      </c>
      <c r="I25" t="s">
        <v>39</v>
      </c>
      <c r="K25">
        <v>4.9370802942993501</v>
      </c>
      <c r="L25">
        <v>5.5634588144322601</v>
      </c>
      <c r="M25" t="s">
        <v>39</v>
      </c>
      <c r="O25">
        <v>2.3292557459388901</v>
      </c>
      <c r="P25">
        <v>3.0558262377953702</v>
      </c>
      <c r="Q25" t="s">
        <v>39</v>
      </c>
    </row>
    <row r="26" spans="1:17">
      <c r="A26" s="11">
        <v>24016</v>
      </c>
      <c r="C26">
        <v>4.7080615568876301</v>
      </c>
      <c r="D26">
        <v>5.0790997555822202</v>
      </c>
      <c r="E26" t="s">
        <v>39</v>
      </c>
      <c r="G26">
        <v>-1.630376501894E-2</v>
      </c>
      <c r="H26">
        <v>2.40548354235563E-3</v>
      </c>
      <c r="I26" t="s">
        <v>39</v>
      </c>
      <c r="K26">
        <v>5.15383586976023</v>
      </c>
      <c r="L26">
        <v>5.7756832405248</v>
      </c>
      <c r="M26" t="s">
        <v>39</v>
      </c>
      <c r="O26">
        <v>2.7288159172983302</v>
      </c>
      <c r="P26">
        <v>3.47656324422314</v>
      </c>
      <c r="Q26" t="s">
        <v>39</v>
      </c>
    </row>
    <row r="27" spans="1:17">
      <c r="A27" s="11">
        <v>24108</v>
      </c>
      <c r="C27">
        <v>4.8970319255207402</v>
      </c>
      <c r="D27">
        <v>5.1036211696906602</v>
      </c>
      <c r="E27" t="s">
        <v>39</v>
      </c>
      <c r="G27">
        <v>4.3967251374216702E-3</v>
      </c>
      <c r="H27">
        <v>1.48155768225318E-2</v>
      </c>
      <c r="I27" t="s">
        <v>39</v>
      </c>
      <c r="K27">
        <v>5.3820534411747101</v>
      </c>
      <c r="L27">
        <v>5.8159661737677002</v>
      </c>
      <c r="M27" t="s">
        <v>39</v>
      </c>
      <c r="O27">
        <v>3.29910398517575</v>
      </c>
      <c r="P27">
        <v>4.0887118280629098</v>
      </c>
      <c r="Q27" t="s">
        <v>39</v>
      </c>
    </row>
    <row r="28" spans="1:17">
      <c r="A28" s="11">
        <v>24198</v>
      </c>
      <c r="C28">
        <v>4.62998551763107</v>
      </c>
      <c r="D28">
        <v>5.1991146691594698</v>
      </c>
      <c r="E28" t="s">
        <v>39</v>
      </c>
      <c r="G28">
        <v>3.9337721466442897E-2</v>
      </c>
      <c r="H28">
        <v>1.46392617099575E-2</v>
      </c>
      <c r="I28" t="s">
        <v>39</v>
      </c>
      <c r="K28">
        <v>5.1237384549569498</v>
      </c>
      <c r="L28">
        <v>5.9243347825491197</v>
      </c>
      <c r="M28" t="s">
        <v>39</v>
      </c>
      <c r="O28">
        <v>3.63345149427369</v>
      </c>
      <c r="P28">
        <v>4.4959411843386201</v>
      </c>
      <c r="Q28" t="s">
        <v>39</v>
      </c>
    </row>
    <row r="29" spans="1:17">
      <c r="A29" s="11">
        <v>24289</v>
      </c>
      <c r="C29">
        <v>4.6072934226051796</v>
      </c>
      <c r="D29">
        <v>4.9391891379823001</v>
      </c>
      <c r="E29" t="s">
        <v>39</v>
      </c>
      <c r="G29">
        <v>4.9024719241902201E-2</v>
      </c>
      <c r="H29">
        <v>-1.1725596081771099E-3</v>
      </c>
      <c r="I29" t="s">
        <v>39</v>
      </c>
      <c r="K29">
        <v>5.1085062161268802</v>
      </c>
      <c r="L29">
        <v>5.6130725153192298</v>
      </c>
      <c r="M29" t="s">
        <v>39</v>
      </c>
      <c r="O29">
        <v>3.4515059921703801</v>
      </c>
      <c r="P29">
        <v>4.3152279798353002</v>
      </c>
      <c r="Q29" t="s">
        <v>39</v>
      </c>
    </row>
    <row r="30" spans="1:17">
      <c r="A30" s="11">
        <v>24381</v>
      </c>
      <c r="C30">
        <v>4.5804075576531504</v>
      </c>
      <c r="D30">
        <v>4.9719348560172598</v>
      </c>
      <c r="E30" t="s">
        <v>39</v>
      </c>
      <c r="G30">
        <v>5.7429363628031603E-2</v>
      </c>
      <c r="H30">
        <v>-1.84160048268803E-3</v>
      </c>
      <c r="I30" t="s">
        <v>39</v>
      </c>
      <c r="K30">
        <v>5.0873862516428199</v>
      </c>
      <c r="L30">
        <v>5.6496246621876596</v>
      </c>
      <c r="M30" t="s">
        <v>39</v>
      </c>
      <c r="O30">
        <v>3.2607373273460798</v>
      </c>
      <c r="P30">
        <v>4.1476635020903796</v>
      </c>
      <c r="Q30" t="s">
        <v>39</v>
      </c>
    </row>
    <row r="31" spans="1:17">
      <c r="A31" s="11">
        <v>24473</v>
      </c>
      <c r="C31">
        <v>4.5965771826673496</v>
      </c>
      <c r="D31">
        <v>4.7346818955469301</v>
      </c>
      <c r="E31" t="s">
        <v>39</v>
      </c>
      <c r="G31">
        <v>5.71740161082705E-3</v>
      </c>
      <c r="H31">
        <v>-6.3739514711216496E-3</v>
      </c>
      <c r="I31" t="s">
        <v>39</v>
      </c>
      <c r="K31">
        <v>5.0534309009518203</v>
      </c>
      <c r="L31">
        <v>5.3754131740733699</v>
      </c>
      <c r="M31" t="s">
        <v>39</v>
      </c>
      <c r="O31">
        <v>2.7221721474539899</v>
      </c>
      <c r="P31">
        <v>3.8376815137245899</v>
      </c>
      <c r="Q31" t="s">
        <v>39</v>
      </c>
    </row>
    <row r="32" spans="1:17">
      <c r="A32" s="11">
        <v>24563</v>
      </c>
      <c r="C32">
        <v>4.4032585203395298</v>
      </c>
      <c r="D32">
        <v>4.9030664658122403</v>
      </c>
      <c r="E32" t="s">
        <v>39</v>
      </c>
      <c r="G32">
        <v>-5.4674043679068599E-3</v>
      </c>
      <c r="H32">
        <v>7.0579136262844903E-3</v>
      </c>
      <c r="I32" t="s">
        <v>39</v>
      </c>
      <c r="K32">
        <v>4.8299539517700296</v>
      </c>
      <c r="L32">
        <v>5.5802433067600896</v>
      </c>
      <c r="M32" t="s">
        <v>39</v>
      </c>
      <c r="O32">
        <v>2.3855966375631401</v>
      </c>
      <c r="P32">
        <v>3.9376365496402199</v>
      </c>
      <c r="Q32" t="s">
        <v>39</v>
      </c>
    </row>
    <row r="33" spans="1:17">
      <c r="A33" s="11">
        <v>24654</v>
      </c>
      <c r="C33">
        <v>4.3987148706929604</v>
      </c>
      <c r="D33">
        <v>4.7221686845223196</v>
      </c>
      <c r="E33" t="s">
        <v>39</v>
      </c>
      <c r="G33">
        <v>2.1424059894470101E-2</v>
      </c>
      <c r="H33">
        <v>1.04576383356529E-2</v>
      </c>
      <c r="I33" t="s">
        <v>39</v>
      </c>
      <c r="K33">
        <v>4.85185582470264</v>
      </c>
      <c r="L33">
        <v>5.3780213293438601</v>
      </c>
      <c r="M33" t="s">
        <v>39</v>
      </c>
      <c r="O33">
        <v>2.3500053933532898</v>
      </c>
      <c r="P33">
        <v>3.9720098671353998</v>
      </c>
      <c r="Q33" t="s">
        <v>39</v>
      </c>
    </row>
    <row r="34" spans="1:17">
      <c r="A34" s="11">
        <v>24746</v>
      </c>
      <c r="C34">
        <v>4.31805528652405</v>
      </c>
      <c r="D34">
        <v>4.6293240584120996</v>
      </c>
      <c r="E34" t="s">
        <v>39</v>
      </c>
      <c r="G34">
        <v>3.9912123083855999E-2</v>
      </c>
      <c r="H34">
        <v>2.3024458025834998E-3</v>
      </c>
      <c r="I34" t="s">
        <v>39</v>
      </c>
      <c r="K34">
        <v>4.7817678767252998</v>
      </c>
      <c r="L34">
        <v>5.2643321168915298</v>
      </c>
      <c r="M34" t="s">
        <v>39</v>
      </c>
      <c r="O34">
        <v>2.40678495786528</v>
      </c>
      <c r="P34">
        <v>3.6627090237170101</v>
      </c>
      <c r="Q34" t="s">
        <v>39</v>
      </c>
    </row>
    <row r="35" spans="1:17">
      <c r="A35" s="11">
        <v>24838</v>
      </c>
      <c r="C35">
        <v>4.4854047197260201</v>
      </c>
      <c r="D35">
        <v>4.58895303174525</v>
      </c>
      <c r="E35" t="s">
        <v>39</v>
      </c>
      <c r="G35">
        <v>7.7750258468607697E-2</v>
      </c>
      <c r="H35">
        <v>1.15582571608569E-2</v>
      </c>
      <c r="I35" t="s">
        <v>39</v>
      </c>
      <c r="K35">
        <v>5.00338014653902</v>
      </c>
      <c r="L35">
        <v>5.2276992547646897</v>
      </c>
      <c r="M35" t="s">
        <v>39</v>
      </c>
      <c r="O35">
        <v>2.7918007873823898</v>
      </c>
      <c r="P35">
        <v>3.6157605922570601</v>
      </c>
      <c r="Q35" t="s">
        <v>39</v>
      </c>
    </row>
    <row r="36" spans="1:17">
      <c r="A36" s="11">
        <v>24929</v>
      </c>
      <c r="C36">
        <v>4.5310285462457296</v>
      </c>
      <c r="D36">
        <v>4.8527944877491196</v>
      </c>
      <c r="E36" t="s">
        <v>39</v>
      </c>
      <c r="G36">
        <v>8.9669226553245399E-2</v>
      </c>
      <c r="H36">
        <v>-1.8764195628733198E-2</v>
      </c>
      <c r="I36" t="s">
        <v>39</v>
      </c>
      <c r="K36">
        <v>5.0654007436974702</v>
      </c>
      <c r="L36">
        <v>5.4972783756039396</v>
      </c>
      <c r="M36" t="s">
        <v>39</v>
      </c>
      <c r="O36">
        <v>3.1807035263563002</v>
      </c>
      <c r="P36">
        <v>3.5645042895203001</v>
      </c>
      <c r="Q36" t="s">
        <v>39</v>
      </c>
    </row>
    <row r="37" spans="1:17">
      <c r="A37" s="11">
        <v>25020</v>
      </c>
      <c r="C37">
        <v>4.4246718589793099</v>
      </c>
      <c r="D37">
        <v>4.81413440333698</v>
      </c>
      <c r="E37" t="s">
        <v>39</v>
      </c>
      <c r="G37">
        <v>7.2217389055524495E-2</v>
      </c>
      <c r="H37">
        <v>5.7639492910961298E-3</v>
      </c>
      <c r="I37" t="s">
        <v>39</v>
      </c>
      <c r="K37">
        <v>4.9311537204071003</v>
      </c>
      <c r="L37">
        <v>5.4778626296453998</v>
      </c>
      <c r="M37" t="s">
        <v>39</v>
      </c>
      <c r="O37">
        <v>3.2007362277140601</v>
      </c>
      <c r="P37">
        <v>4.07245210327949</v>
      </c>
      <c r="Q37" t="s">
        <v>39</v>
      </c>
    </row>
    <row r="38" spans="1:17">
      <c r="A38" s="11">
        <v>25112</v>
      </c>
      <c r="C38">
        <v>4.2923256953687297</v>
      </c>
      <c r="D38">
        <v>4.8329759907824297</v>
      </c>
      <c r="E38" t="s">
        <v>39</v>
      </c>
      <c r="G38">
        <v>6.4756515622145294E-2</v>
      </c>
      <c r="H38">
        <v>1.2400624751630999E-2</v>
      </c>
      <c r="I38" t="s">
        <v>39</v>
      </c>
      <c r="K38">
        <v>4.7783574180023196</v>
      </c>
      <c r="L38">
        <v>5.5059160369953801</v>
      </c>
      <c r="M38" t="s">
        <v>39</v>
      </c>
      <c r="O38">
        <v>3.01407053154094</v>
      </c>
      <c r="P38">
        <v>4.1788286087884199</v>
      </c>
      <c r="Q38" t="s">
        <v>39</v>
      </c>
    </row>
    <row r="39" spans="1:17">
      <c r="A39" s="11">
        <v>25204</v>
      </c>
      <c r="C39">
        <v>4.4244450435467497</v>
      </c>
      <c r="D39">
        <v>4.8662892623858003</v>
      </c>
      <c r="E39" t="s">
        <v>39</v>
      </c>
      <c r="G39">
        <v>4.64807751328166E-2</v>
      </c>
      <c r="H39">
        <v>-9.1334984858387602E-3</v>
      </c>
      <c r="I39" t="s">
        <v>39</v>
      </c>
      <c r="K39">
        <v>4.9051680299921898</v>
      </c>
      <c r="L39">
        <v>5.5222482245640103</v>
      </c>
      <c r="M39" t="s">
        <v>39</v>
      </c>
      <c r="O39">
        <v>2.8753230592284398</v>
      </c>
      <c r="P39">
        <v>4.0359148351796499</v>
      </c>
      <c r="Q39" t="s">
        <v>39</v>
      </c>
    </row>
    <row r="40" spans="1:17">
      <c r="A40" s="11">
        <v>25294</v>
      </c>
      <c r="C40">
        <v>4.2530423066948604</v>
      </c>
      <c r="D40">
        <v>4.7162158605346596</v>
      </c>
      <c r="E40" t="s">
        <v>39</v>
      </c>
      <c r="G40">
        <v>4.3494153517006001E-2</v>
      </c>
      <c r="H40">
        <v>2.8762880395585701E-2</v>
      </c>
      <c r="I40" t="s">
        <v>39</v>
      </c>
      <c r="K40">
        <v>4.71395615418208</v>
      </c>
      <c r="L40">
        <v>5.3895601545242302</v>
      </c>
      <c r="M40" t="s">
        <v>39</v>
      </c>
      <c r="O40">
        <v>2.7810534062066399</v>
      </c>
      <c r="P40">
        <v>4.2437239949655297</v>
      </c>
      <c r="Q40" t="s">
        <v>39</v>
      </c>
    </row>
    <row r="41" spans="1:17">
      <c r="A41" s="11">
        <v>25385</v>
      </c>
      <c r="C41">
        <v>4.2280700475525297</v>
      </c>
      <c r="D41">
        <v>4.7599528231316297</v>
      </c>
      <c r="E41" t="s">
        <v>39</v>
      </c>
      <c r="G41">
        <v>2.58615449923668E-2</v>
      </c>
      <c r="H41">
        <v>-3.5773055629259201E-3</v>
      </c>
      <c r="I41" t="s">
        <v>39</v>
      </c>
      <c r="K41">
        <v>4.6689003556244097</v>
      </c>
      <c r="L41">
        <v>5.4069346120006099</v>
      </c>
      <c r="M41" t="s">
        <v>39</v>
      </c>
      <c r="O41">
        <v>2.4205640425517498</v>
      </c>
      <c r="P41">
        <v>3.7593849134622102</v>
      </c>
      <c r="Q41" t="s">
        <v>39</v>
      </c>
    </row>
    <row r="42" spans="1:17">
      <c r="A42" s="11">
        <v>25477</v>
      </c>
      <c r="C42">
        <v>3.9909780171334801</v>
      </c>
      <c r="D42">
        <v>4.80013533201722</v>
      </c>
      <c r="E42" t="s">
        <v>39</v>
      </c>
      <c r="G42">
        <v>9.4576697037060207E-3</v>
      </c>
      <c r="H42">
        <v>-3.3831011612878801E-3</v>
      </c>
      <c r="I42" t="s">
        <v>39</v>
      </c>
      <c r="K42">
        <v>4.3921347818429801</v>
      </c>
      <c r="L42">
        <v>5.4528032067337104</v>
      </c>
      <c r="M42" t="s">
        <v>39</v>
      </c>
      <c r="O42">
        <v>1.81552919385365</v>
      </c>
      <c r="P42">
        <v>3.7542672180977701</v>
      </c>
      <c r="Q42" t="s">
        <v>39</v>
      </c>
    </row>
    <row r="43" spans="1:17">
      <c r="A43" s="11">
        <v>25569</v>
      </c>
      <c r="C43">
        <v>3.8893447678720698</v>
      </c>
      <c r="D43">
        <v>4.7197299789787204</v>
      </c>
      <c r="E43" t="s">
        <v>39</v>
      </c>
      <c r="G43">
        <v>-2.0664246777468601E-2</v>
      </c>
      <c r="H43">
        <v>4.4015831390021498E-3</v>
      </c>
      <c r="I43" t="s">
        <v>39</v>
      </c>
      <c r="K43">
        <v>4.2504047047911104</v>
      </c>
      <c r="L43">
        <v>5.3691932623442904</v>
      </c>
      <c r="M43" t="s">
        <v>39</v>
      </c>
      <c r="O43">
        <v>0.99684904736875501</v>
      </c>
      <c r="P43">
        <v>3.6512312995741398</v>
      </c>
      <c r="Q43" t="s">
        <v>39</v>
      </c>
    </row>
    <row r="44" spans="1:17">
      <c r="A44" s="11">
        <v>25659</v>
      </c>
      <c r="C44">
        <v>3.8253189390423898</v>
      </c>
      <c r="D44">
        <v>4.6130156499186104</v>
      </c>
      <c r="E44" t="s">
        <v>39</v>
      </c>
      <c r="G44">
        <v>-2.4955083156930499E-2</v>
      </c>
      <c r="H44">
        <v>-3.4371752059949599E-2</v>
      </c>
      <c r="I44" t="s">
        <v>39</v>
      </c>
      <c r="K44">
        <v>4.1758041514969104</v>
      </c>
      <c r="L44">
        <v>5.2091205843559099</v>
      </c>
      <c r="M44" t="s">
        <v>39</v>
      </c>
      <c r="O44">
        <v>0.421433852333507</v>
      </c>
      <c r="P44">
        <v>2.8649637812583801</v>
      </c>
      <c r="Q44" t="s">
        <v>39</v>
      </c>
    </row>
    <row r="45" spans="1:17">
      <c r="A45" s="11">
        <v>25750</v>
      </c>
      <c r="C45">
        <v>3.8852223618380601</v>
      </c>
      <c r="D45">
        <v>4.6558305520512597</v>
      </c>
      <c r="E45" t="s">
        <v>39</v>
      </c>
      <c r="G45">
        <v>-2.9379558157900599E-2</v>
      </c>
      <c r="H45">
        <v>-4.7199158374453001E-2</v>
      </c>
      <c r="I45" t="s">
        <v>39</v>
      </c>
      <c r="K45">
        <v>4.2371623891288603</v>
      </c>
      <c r="L45">
        <v>5.2449597398426704</v>
      </c>
      <c r="M45" t="s">
        <v>39</v>
      </c>
      <c r="O45">
        <v>0.116284446241252</v>
      </c>
      <c r="P45">
        <v>2.4397406137090298</v>
      </c>
      <c r="Q45" t="s">
        <v>39</v>
      </c>
    </row>
    <row r="46" spans="1:17">
      <c r="A46" s="11">
        <v>25842</v>
      </c>
      <c r="C46">
        <v>3.4756839856346602</v>
      </c>
      <c r="D46">
        <v>4.5496430371007399</v>
      </c>
      <c r="E46" t="s">
        <v>39</v>
      </c>
      <c r="G46">
        <v>1.4050893743974601E-2</v>
      </c>
      <c r="H46">
        <v>-6.9547002189741206E-2</v>
      </c>
      <c r="I46" t="s">
        <v>39</v>
      </c>
      <c r="K46">
        <v>3.8308598532207698</v>
      </c>
      <c r="L46">
        <v>5.1019113688405904</v>
      </c>
      <c r="M46" t="s">
        <v>39</v>
      </c>
      <c r="O46">
        <v>-7.3047244570489098E-2</v>
      </c>
      <c r="P46">
        <v>1.8991356140353399</v>
      </c>
      <c r="Q46" t="s">
        <v>39</v>
      </c>
    </row>
    <row r="47" spans="1:17">
      <c r="A47" s="11">
        <v>25934</v>
      </c>
      <c r="C47">
        <v>3.8876226356735102</v>
      </c>
      <c r="D47">
        <v>4.3557258466748801</v>
      </c>
      <c r="E47" t="s">
        <v>39</v>
      </c>
      <c r="G47">
        <v>2.6441230456075299E-2</v>
      </c>
      <c r="H47">
        <v>-5.7609662496381601E-2</v>
      </c>
      <c r="I47" t="s">
        <v>39</v>
      </c>
      <c r="K47">
        <v>4.2956190291948797</v>
      </c>
      <c r="L47">
        <v>4.8934281899269401</v>
      </c>
      <c r="M47" t="s">
        <v>39</v>
      </c>
      <c r="O47">
        <v>4.3731977854804399E-2</v>
      </c>
      <c r="P47">
        <v>1.3774789842291899</v>
      </c>
      <c r="Q47" t="s">
        <v>39</v>
      </c>
    </row>
    <row r="48" spans="1:17">
      <c r="A48" s="11">
        <v>26024</v>
      </c>
      <c r="C48">
        <v>3.6971972666164201</v>
      </c>
      <c r="D48">
        <v>4.6507895680458304</v>
      </c>
      <c r="E48" t="s">
        <v>39</v>
      </c>
      <c r="G48">
        <v>-1.0410023874217999E-2</v>
      </c>
      <c r="H48">
        <v>-2.8276572070346399E-2</v>
      </c>
      <c r="I48" t="s">
        <v>39</v>
      </c>
      <c r="K48">
        <v>4.0496528905043201</v>
      </c>
      <c r="L48">
        <v>5.2581523735503799</v>
      </c>
      <c r="M48" t="s">
        <v>39</v>
      </c>
      <c r="O48">
        <v>0.29924377378665701</v>
      </c>
      <c r="P48">
        <v>1.6819721232590701</v>
      </c>
      <c r="Q48" t="s">
        <v>39</v>
      </c>
    </row>
    <row r="49" spans="1:17">
      <c r="A49" s="11">
        <v>26115</v>
      </c>
      <c r="C49">
        <v>3.6254288821110299</v>
      </c>
      <c r="D49">
        <v>4.8044145206183302</v>
      </c>
      <c r="E49" t="s">
        <v>39</v>
      </c>
      <c r="G49">
        <v>-7.3543121788791799E-2</v>
      </c>
      <c r="H49">
        <v>-8.2581719336718706E-3</v>
      </c>
      <c r="I49" t="s">
        <v>39</v>
      </c>
      <c r="K49">
        <v>3.9077076180308699</v>
      </c>
      <c r="L49">
        <v>5.4527921759600702</v>
      </c>
      <c r="M49" t="s">
        <v>39</v>
      </c>
      <c r="O49">
        <v>0.30502412914108801</v>
      </c>
      <c r="P49">
        <v>2.4945031152021802</v>
      </c>
      <c r="Q49" t="s">
        <v>39</v>
      </c>
    </row>
    <row r="50" spans="1:17">
      <c r="A50" s="11">
        <v>26207</v>
      </c>
      <c r="C50">
        <v>3.4744093233242199</v>
      </c>
      <c r="D50">
        <v>4.7187731913445701</v>
      </c>
      <c r="E50" t="s">
        <v>39</v>
      </c>
      <c r="G50">
        <v>-0.20010431883899299</v>
      </c>
      <c r="H50">
        <v>-1.2650768569719101E-3</v>
      </c>
      <c r="I50" t="s">
        <v>39</v>
      </c>
      <c r="K50">
        <v>3.6153048751393002</v>
      </c>
      <c r="L50">
        <v>5.3624390472633099</v>
      </c>
      <c r="M50" t="s">
        <v>39</v>
      </c>
      <c r="O50">
        <v>-0.10927868993997</v>
      </c>
      <c r="P50">
        <v>2.88948681864753</v>
      </c>
      <c r="Q50" t="s">
        <v>39</v>
      </c>
    </row>
    <row r="51" spans="1:17">
      <c r="A51" s="11">
        <v>26299</v>
      </c>
      <c r="C51">
        <v>3.6183388764134001</v>
      </c>
      <c r="D51">
        <v>4.4812562234978603</v>
      </c>
      <c r="E51">
        <v>3.41597832941039</v>
      </c>
      <c r="G51">
        <v>-0.137323699514495</v>
      </c>
      <c r="H51">
        <v>1.08082495571271E-2</v>
      </c>
      <c r="I51">
        <v>9.9193275426430402E-3</v>
      </c>
      <c r="K51">
        <v>3.8361411779018799</v>
      </c>
      <c r="L51">
        <v>5.10453314638064</v>
      </c>
      <c r="M51">
        <v>3.3300189223639101</v>
      </c>
      <c r="O51">
        <v>0.42239669738910401</v>
      </c>
      <c r="P51">
        <v>2.7505929482160201</v>
      </c>
      <c r="Q51">
        <v>-1.95951194532836</v>
      </c>
    </row>
    <row r="52" spans="1:17">
      <c r="A52" s="11">
        <v>26390</v>
      </c>
      <c r="C52">
        <v>3.8115340362612899</v>
      </c>
      <c r="D52">
        <v>4.7421474586047001</v>
      </c>
      <c r="E52">
        <v>2.5299270317118401</v>
      </c>
      <c r="G52">
        <v>-0.19333794504110299</v>
      </c>
      <c r="H52">
        <v>-1.52045778076405E-2</v>
      </c>
      <c r="I52">
        <v>-9.9120755716052E-3</v>
      </c>
      <c r="K52">
        <v>3.99228345180647</v>
      </c>
      <c r="L52">
        <v>5.3750684549288597</v>
      </c>
      <c r="M52">
        <v>2.4490056642150102</v>
      </c>
      <c r="O52">
        <v>0.78641261827863196</v>
      </c>
      <c r="P52">
        <v>2.85237281127002</v>
      </c>
      <c r="Q52">
        <v>-1.33643678773615</v>
      </c>
    </row>
    <row r="53" spans="1:17">
      <c r="A53" s="11">
        <v>26481</v>
      </c>
      <c r="C53">
        <v>3.6963701752681302</v>
      </c>
      <c r="D53">
        <v>4.5219298566184403</v>
      </c>
      <c r="E53">
        <v>2.6289236265917002</v>
      </c>
      <c r="G53">
        <v>-0.19805107775773101</v>
      </c>
      <c r="H53">
        <v>1.4855393502779601E-2</v>
      </c>
      <c r="I53">
        <v>5.6975127809268996E-3</v>
      </c>
      <c r="K53">
        <v>3.8611035694476499</v>
      </c>
      <c r="L53">
        <v>5.1548129285280897</v>
      </c>
      <c r="M53">
        <v>2.5608332384135002</v>
      </c>
      <c r="O53">
        <v>1.24379051235803</v>
      </c>
      <c r="P53">
        <v>3.3296628868541198</v>
      </c>
      <c r="Q53">
        <v>-0.66461407579708998</v>
      </c>
    </row>
    <row r="54" spans="1:17">
      <c r="A54" s="11">
        <v>26573</v>
      </c>
      <c r="C54">
        <v>3.8059449664312202</v>
      </c>
      <c r="D54">
        <v>4.6801795902574597</v>
      </c>
      <c r="E54">
        <v>2.78655544118948</v>
      </c>
      <c r="G54">
        <v>-0.227571134303094</v>
      </c>
      <c r="H54">
        <v>4.6664705979149101E-3</v>
      </c>
      <c r="I54">
        <v>1.8266482238676902E-2</v>
      </c>
      <c r="K54">
        <v>3.95191264707347</v>
      </c>
      <c r="L54">
        <v>5.3245022736691396</v>
      </c>
      <c r="M54">
        <v>2.7266096563117501</v>
      </c>
      <c r="O54">
        <v>1.4357915248962201</v>
      </c>
      <c r="P54">
        <v>3.5941402893016101</v>
      </c>
      <c r="Q54">
        <v>-6.3470855694731695E-2</v>
      </c>
    </row>
    <row r="55" spans="1:17">
      <c r="A55" s="11">
        <v>26665</v>
      </c>
      <c r="C55">
        <v>4.0470522860431997</v>
      </c>
      <c r="D55">
        <v>4.7827499502071404</v>
      </c>
      <c r="E55">
        <v>3.3850911294863302</v>
      </c>
      <c r="G55">
        <v>-0.21584338486295901</v>
      </c>
      <c r="H55">
        <v>3.7237465176959902E-2</v>
      </c>
      <c r="I55">
        <v>3.2397649422479802E-2</v>
      </c>
      <c r="K55">
        <v>4.2284114693424302</v>
      </c>
      <c r="L55">
        <v>5.4736622714415901</v>
      </c>
      <c r="M55">
        <v>3.3224769777010201</v>
      </c>
      <c r="O55">
        <v>1.94874032278472</v>
      </c>
      <c r="P55">
        <v>4.5432638957498197</v>
      </c>
      <c r="Q55">
        <v>0.13590006646200001</v>
      </c>
    </row>
    <row r="56" spans="1:17">
      <c r="A56" s="11">
        <v>26755</v>
      </c>
      <c r="C56">
        <v>3.9519614232381302</v>
      </c>
      <c r="D56">
        <v>4.6606147209649498</v>
      </c>
      <c r="E56">
        <v>3.0684907208202801</v>
      </c>
      <c r="G56">
        <v>-5.2176770873574002E-2</v>
      </c>
      <c r="H56">
        <v>5.4803039406064999E-2</v>
      </c>
      <c r="I56">
        <v>3.7915662833658902E-2</v>
      </c>
      <c r="K56">
        <v>4.2876544192073203</v>
      </c>
      <c r="L56">
        <v>5.3523999753275504</v>
      </c>
      <c r="M56">
        <v>3.0202808351170098</v>
      </c>
      <c r="O56">
        <v>2.8741315963579801</v>
      </c>
      <c r="P56">
        <v>5.0572350755734901</v>
      </c>
      <c r="Q56">
        <v>1.1404214694125601</v>
      </c>
    </row>
    <row r="57" spans="1:17">
      <c r="A57" s="11">
        <v>26846</v>
      </c>
      <c r="C57">
        <v>3.6725570982306701</v>
      </c>
      <c r="D57">
        <v>4.5217983393499503</v>
      </c>
      <c r="E57">
        <v>3.1662540136171198</v>
      </c>
      <c r="G57">
        <v>-3.8612961959470803E-2</v>
      </c>
      <c r="H57">
        <v>8.5258450128137903E-2</v>
      </c>
      <c r="I57">
        <v>4.5561523630426398E-2</v>
      </c>
      <c r="K57">
        <v>3.9943914465691601</v>
      </c>
      <c r="L57">
        <v>5.2250664929683399</v>
      </c>
      <c r="M57">
        <v>3.1229459956583399</v>
      </c>
      <c r="O57">
        <v>2.5701139645011599</v>
      </c>
      <c r="P57">
        <v>5.2679080690436404</v>
      </c>
      <c r="Q57">
        <v>1.5327489392957401</v>
      </c>
    </row>
    <row r="58" spans="1:17">
      <c r="A58" s="11">
        <v>26938</v>
      </c>
      <c r="C58">
        <v>3.7956951037848201</v>
      </c>
      <c r="D58">
        <v>4.6132034644055802</v>
      </c>
      <c r="E58">
        <v>3.0479793019487</v>
      </c>
      <c r="G58">
        <v>1.3312452819844301E-2</v>
      </c>
      <c r="H58">
        <v>8.53216339563206E-2</v>
      </c>
      <c r="I58">
        <v>7.05310697581778E-2</v>
      </c>
      <c r="K58">
        <v>4.1815403870757004</v>
      </c>
      <c r="L58">
        <v>5.3290274541098999</v>
      </c>
      <c r="M58">
        <v>3.0329605319995698</v>
      </c>
      <c r="O58">
        <v>2.22063878859728</v>
      </c>
      <c r="P58">
        <v>5.4583222079265301</v>
      </c>
      <c r="Q58">
        <v>2.16567930162614</v>
      </c>
    </row>
    <row r="59" spans="1:17">
      <c r="A59" s="11">
        <v>27030</v>
      </c>
      <c r="C59">
        <v>3.5147784969379101</v>
      </c>
      <c r="D59">
        <v>4.5165685813288103</v>
      </c>
      <c r="E59">
        <v>2.99173081072981</v>
      </c>
      <c r="G59">
        <v>9.5914288056518998E-2</v>
      </c>
      <c r="H59">
        <v>9.8224416025113906E-2</v>
      </c>
      <c r="I59">
        <v>0.104725294487638</v>
      </c>
      <c r="K59">
        <v>3.9556547342925699</v>
      </c>
      <c r="L59">
        <v>5.2320879318603799</v>
      </c>
      <c r="M59">
        <v>3.0124850325983799</v>
      </c>
      <c r="O59">
        <v>1.81052365874473</v>
      </c>
      <c r="P59">
        <v>5.7242362445081802</v>
      </c>
      <c r="Q59">
        <v>2.5956648979670298</v>
      </c>
    </row>
    <row r="60" spans="1:17">
      <c r="A60" s="11">
        <v>27120</v>
      </c>
      <c r="C60">
        <v>3.4687655483010702</v>
      </c>
      <c r="D60">
        <v>4.4617828262567798</v>
      </c>
      <c r="E60">
        <v>2.73453201546182</v>
      </c>
      <c r="G60">
        <v>0.33136855579396501</v>
      </c>
      <c r="H60">
        <v>0.141109830192475</v>
      </c>
      <c r="I60">
        <v>9.8534400769781802E-2</v>
      </c>
      <c r="K60">
        <v>4.1405800600045204</v>
      </c>
      <c r="L60">
        <v>5.2126998337169796</v>
      </c>
      <c r="M60">
        <v>2.7563143282342599</v>
      </c>
      <c r="O60">
        <v>1.98981951338703</v>
      </c>
      <c r="P60">
        <v>6.1138693799013</v>
      </c>
      <c r="Q60">
        <v>2.78589934169668</v>
      </c>
    </row>
    <row r="61" spans="1:17">
      <c r="A61" s="11">
        <v>27211</v>
      </c>
      <c r="C61">
        <v>3.16970902640892</v>
      </c>
      <c r="D61">
        <v>4.2998504737914596</v>
      </c>
      <c r="E61">
        <v>2.8246087494593901</v>
      </c>
      <c r="G61">
        <v>0.49453667234119902</v>
      </c>
      <c r="H61">
        <v>0.11479099083168399</v>
      </c>
      <c r="I61">
        <v>0.11237880445437801</v>
      </c>
      <c r="K61">
        <v>3.9753404108096499</v>
      </c>
      <c r="L61">
        <v>5.0023167913256499</v>
      </c>
      <c r="M61">
        <v>2.85770721706974</v>
      </c>
      <c r="O61">
        <v>1.8591048001796899</v>
      </c>
      <c r="P61">
        <v>5.7969674226707797</v>
      </c>
      <c r="Q61">
        <v>2.50910960510714</v>
      </c>
    </row>
    <row r="62" spans="1:17">
      <c r="A62" s="11">
        <v>27303</v>
      </c>
      <c r="C62">
        <v>3.0903131737621701</v>
      </c>
      <c r="D62">
        <v>4.0809208024798798</v>
      </c>
      <c r="E62">
        <v>2.0672571818785501</v>
      </c>
      <c r="G62">
        <v>0.453820699500812</v>
      </c>
      <c r="H62">
        <v>0.14699030040375599</v>
      </c>
      <c r="I62">
        <v>6.9221647004657494E-2</v>
      </c>
      <c r="K62">
        <v>3.8474361886980701</v>
      </c>
      <c r="L62">
        <v>4.7856645597683096</v>
      </c>
      <c r="M62">
        <v>2.07845562628783</v>
      </c>
      <c r="O62">
        <v>0.90445614657357998</v>
      </c>
      <c r="P62">
        <v>5.5564502207290598</v>
      </c>
      <c r="Q62">
        <v>2.7623778235824799</v>
      </c>
    </row>
    <row r="63" spans="1:17">
      <c r="A63" s="11">
        <v>27395</v>
      </c>
      <c r="C63">
        <v>2.8228220646633999</v>
      </c>
      <c r="D63">
        <v>3.9231642475163699</v>
      </c>
      <c r="E63">
        <v>2.1719058037441101</v>
      </c>
      <c r="G63">
        <v>0.29128131898704601</v>
      </c>
      <c r="H63">
        <v>8.7113462052253204E-2</v>
      </c>
      <c r="I63">
        <v>-0.13454757444177501</v>
      </c>
      <c r="K63">
        <v>3.3911524787204299</v>
      </c>
      <c r="L63">
        <v>4.5464700364691897</v>
      </c>
      <c r="M63">
        <v>1.9763977781434701</v>
      </c>
      <c r="O63">
        <v>-0.39113888825124798</v>
      </c>
      <c r="P63">
        <v>4.59921699306381</v>
      </c>
      <c r="Q63">
        <v>0.69417993226488806</v>
      </c>
    </row>
    <row r="64" spans="1:17">
      <c r="A64" s="11">
        <v>27485</v>
      </c>
      <c r="C64">
        <v>2.9074002681812301</v>
      </c>
      <c r="D64">
        <v>3.9911502070269602</v>
      </c>
      <c r="E64">
        <v>2.3286509972464602</v>
      </c>
      <c r="G64">
        <v>0.111565020848304</v>
      </c>
      <c r="H64">
        <v>6.9515443384797704E-2</v>
      </c>
      <c r="I64">
        <v>-8.5642244702468298E-2</v>
      </c>
      <c r="K64">
        <v>3.30431540846822</v>
      </c>
      <c r="L64">
        <v>4.6061498518112396</v>
      </c>
      <c r="M64">
        <v>2.1776488206634399</v>
      </c>
      <c r="O64">
        <v>-1.2007651745077501</v>
      </c>
      <c r="P64">
        <v>4.43953362125814</v>
      </c>
      <c r="Q64">
        <v>0.103366910189379</v>
      </c>
    </row>
    <row r="65" spans="1:17">
      <c r="A65" s="11">
        <v>27576</v>
      </c>
      <c r="C65">
        <v>3.0247612261237502</v>
      </c>
      <c r="D65">
        <v>4.0656525765769604</v>
      </c>
      <c r="E65">
        <v>2.5076558508968398</v>
      </c>
      <c r="G65">
        <v>3.2810584158904699E-2</v>
      </c>
      <c r="H65">
        <v>9.5410500168120096E-2</v>
      </c>
      <c r="I65">
        <v>-0.113958141211292</v>
      </c>
      <c r="K65">
        <v>3.35444045495945</v>
      </c>
      <c r="L65">
        <v>4.7167297727760102</v>
      </c>
      <c r="M65">
        <v>2.3233135191012599</v>
      </c>
      <c r="O65">
        <v>-0.92287389481634796</v>
      </c>
      <c r="P65">
        <v>5.0421646525783199</v>
      </c>
      <c r="Q65">
        <v>-0.359417524527544</v>
      </c>
    </row>
    <row r="66" spans="1:17">
      <c r="A66" s="11">
        <v>27668</v>
      </c>
      <c r="C66">
        <v>2.9888648316861501</v>
      </c>
      <c r="D66">
        <v>4.0339622421854502</v>
      </c>
      <c r="E66">
        <v>2.5646504378184898</v>
      </c>
      <c r="G66">
        <v>3.21587523182294E-2</v>
      </c>
      <c r="H66">
        <v>7.3290350104457502E-2</v>
      </c>
      <c r="I66">
        <v>-0.104575879656883</v>
      </c>
      <c r="K66">
        <v>3.3143691360570502</v>
      </c>
      <c r="L66">
        <v>4.6585880615187998</v>
      </c>
      <c r="M66">
        <v>2.38809065928133</v>
      </c>
      <c r="O66">
        <v>-0.19197346503381099</v>
      </c>
      <c r="P66">
        <v>5.2563067282085303</v>
      </c>
      <c r="Q66">
        <v>-0.17502067171562899</v>
      </c>
    </row>
    <row r="67" spans="1:17">
      <c r="A67" s="11">
        <v>27760</v>
      </c>
      <c r="C67">
        <v>3.1601423881417201</v>
      </c>
      <c r="D67">
        <v>4.1214132209336203</v>
      </c>
      <c r="E67">
        <v>2.66498789908364</v>
      </c>
      <c r="G67">
        <v>7.8379239667321406E-3</v>
      </c>
      <c r="H67">
        <v>2.8848916443125198E-2</v>
      </c>
      <c r="I67">
        <v>-2.7683299323624198E-2</v>
      </c>
      <c r="K67">
        <v>3.4781360955305902</v>
      </c>
      <c r="L67">
        <v>4.7135498321119798</v>
      </c>
      <c r="M67">
        <v>2.56250445677914</v>
      </c>
      <c r="O67">
        <v>0.50589465788334598</v>
      </c>
      <c r="P67">
        <v>5.3016142389396403</v>
      </c>
      <c r="Q67">
        <v>0.41356573834809801</v>
      </c>
    </row>
    <row r="68" spans="1:17">
      <c r="A68" s="11">
        <v>27851</v>
      </c>
      <c r="C68">
        <v>3.0269385800403001</v>
      </c>
      <c r="D68">
        <v>4.2589302362365702</v>
      </c>
      <c r="E68">
        <v>2.6429404123882998</v>
      </c>
      <c r="G68">
        <v>-0.109051501480371</v>
      </c>
      <c r="H68">
        <v>-2.2000368145526802E-2</v>
      </c>
      <c r="I68">
        <v>2.96475650373576E-2</v>
      </c>
      <c r="K68">
        <v>3.2149694221232901</v>
      </c>
      <c r="L68">
        <v>4.8190124854376304</v>
      </c>
      <c r="M68">
        <v>2.59840665720106</v>
      </c>
      <c r="O68">
        <v>0.71558468782654905</v>
      </c>
      <c r="P68">
        <v>5.42856692872863</v>
      </c>
      <c r="Q68">
        <v>1.1805373958854899</v>
      </c>
    </row>
    <row r="69" spans="1:17">
      <c r="A69" s="11">
        <v>27942</v>
      </c>
      <c r="C69">
        <v>2.88889023337107</v>
      </c>
      <c r="D69">
        <v>4.1527440344881503</v>
      </c>
      <c r="E69">
        <v>2.6691141737858901</v>
      </c>
      <c r="G69">
        <v>-4.45260461212185E-2</v>
      </c>
      <c r="H69">
        <v>-5.6679241123140198E-2</v>
      </c>
      <c r="I69">
        <v>-8.5897117128925005E-2</v>
      </c>
      <c r="K69">
        <v>3.1278976181844702</v>
      </c>
      <c r="L69">
        <v>4.6636345779551602</v>
      </c>
      <c r="M69">
        <v>2.5083010985394401</v>
      </c>
      <c r="O69">
        <v>1.2425753458008999</v>
      </c>
      <c r="P69">
        <v>5.2657303928010597</v>
      </c>
      <c r="Q69">
        <v>1.13072285373391</v>
      </c>
    </row>
    <row r="70" spans="1:17">
      <c r="A70" s="11">
        <v>28034</v>
      </c>
      <c r="C70">
        <v>2.8442055571215699</v>
      </c>
      <c r="D70">
        <v>4.0612805217403096</v>
      </c>
      <c r="E70">
        <v>2.7198195168820201</v>
      </c>
      <c r="G70">
        <v>-4.0959698054664102E-2</v>
      </c>
      <c r="H70">
        <v>-4.2935765189180297E-2</v>
      </c>
      <c r="I70">
        <v>7.3645553045846898E-2</v>
      </c>
      <c r="K70">
        <v>3.08239366142316</v>
      </c>
      <c r="L70">
        <v>4.5734139088371899</v>
      </c>
      <c r="M70">
        <v>2.7171259282698799</v>
      </c>
      <c r="O70">
        <v>1.43649167193621</v>
      </c>
      <c r="P70">
        <v>4.95192495274188</v>
      </c>
      <c r="Q70">
        <v>1.92271496487274</v>
      </c>
    </row>
    <row r="71" spans="1:17">
      <c r="A71" s="11">
        <v>28126</v>
      </c>
      <c r="C71">
        <v>2.88404202361072</v>
      </c>
      <c r="D71">
        <v>4.1754381591790004</v>
      </c>
      <c r="E71">
        <v>2.6422150763786201</v>
      </c>
      <c r="G71">
        <v>2.83177193275835E-3</v>
      </c>
      <c r="H71">
        <v>3.4657050633800401E-4</v>
      </c>
      <c r="I71">
        <v>-7.4202365741361902E-3</v>
      </c>
      <c r="K71">
        <v>3.1699313933947302</v>
      </c>
      <c r="L71">
        <v>4.7464561982115301</v>
      </c>
      <c r="M71">
        <v>2.5606338781103202</v>
      </c>
      <c r="O71">
        <v>1.84367087020053</v>
      </c>
      <c r="P71">
        <v>5.0071679827173599</v>
      </c>
      <c r="Q71">
        <v>2.00820552022833</v>
      </c>
    </row>
    <row r="72" spans="1:17">
      <c r="A72" s="11">
        <v>28216</v>
      </c>
      <c r="C72">
        <v>3.0628546384686501</v>
      </c>
      <c r="D72">
        <v>4.1054901201949203</v>
      </c>
      <c r="E72">
        <v>2.5621242356935698</v>
      </c>
      <c r="G72">
        <v>-2.0758301261897202E-2</v>
      </c>
      <c r="H72">
        <v>2.2017934360719599E-2</v>
      </c>
      <c r="I72">
        <v>-5.4415220943875797E-2</v>
      </c>
      <c r="K72">
        <v>3.3427037033390601</v>
      </c>
      <c r="L72">
        <v>4.6886194844449696</v>
      </c>
      <c r="M72">
        <v>2.43579602061169</v>
      </c>
      <c r="O72">
        <v>2.2393784542225599</v>
      </c>
      <c r="P72">
        <v>4.9477776897688797</v>
      </c>
      <c r="Q72">
        <v>1.89227919073005</v>
      </c>
    </row>
    <row r="73" spans="1:17">
      <c r="A73" s="11">
        <v>28307</v>
      </c>
      <c r="C73">
        <v>3.1593966845243</v>
      </c>
      <c r="D73">
        <v>4.0731547051942503</v>
      </c>
      <c r="E73">
        <v>2.51765987259405</v>
      </c>
      <c r="G73">
        <v>6.6646604287691298E-3</v>
      </c>
      <c r="H73">
        <v>4.3046593142643504E-3</v>
      </c>
      <c r="I73">
        <v>-9.87999858583712E-2</v>
      </c>
      <c r="K73">
        <v>3.4761439404421202</v>
      </c>
      <c r="L73">
        <v>4.6341514022142301</v>
      </c>
      <c r="M73">
        <v>2.34819490603839</v>
      </c>
      <c r="O73">
        <v>2.9213793748043599</v>
      </c>
      <c r="P73">
        <v>4.61385757809495</v>
      </c>
      <c r="Q73">
        <v>1.55282345147793</v>
      </c>
    </row>
    <row r="74" spans="1:17">
      <c r="A74" s="11">
        <v>28399</v>
      </c>
      <c r="C74">
        <v>2.94128669428411</v>
      </c>
      <c r="D74">
        <v>4.1459515336316102</v>
      </c>
      <c r="E74">
        <v>2.6957886511392899</v>
      </c>
      <c r="G74">
        <v>-9.0695364810250298E-2</v>
      </c>
      <c r="H74">
        <v>3.0491000450977201E-2</v>
      </c>
      <c r="I74">
        <v>-0.153681249895813</v>
      </c>
      <c r="K74">
        <v>3.13926727089915</v>
      </c>
      <c r="L74">
        <v>4.7430839642603404</v>
      </c>
      <c r="M74">
        <v>2.46644275127611</v>
      </c>
      <c r="O74">
        <v>2.8173409105276099</v>
      </c>
      <c r="P74">
        <v>4.8717703073327199</v>
      </c>
      <c r="Q74">
        <v>1.0192364525580599</v>
      </c>
    </row>
    <row r="75" spans="1:17">
      <c r="A75" s="11">
        <v>28491</v>
      </c>
      <c r="C75">
        <v>2.8683253809664402</v>
      </c>
      <c r="D75">
        <v>4.09078135952781</v>
      </c>
      <c r="E75">
        <v>2.72834464880345</v>
      </c>
      <c r="G75">
        <v>-9.8213739728402805E-2</v>
      </c>
      <c r="H75">
        <v>1.7796343970216399E-2</v>
      </c>
      <c r="I75">
        <v>-0.273358088619228</v>
      </c>
      <c r="K75">
        <v>3.0516267112492801</v>
      </c>
      <c r="L75">
        <v>4.6676788365681698</v>
      </c>
      <c r="M75">
        <v>2.3784081374822699</v>
      </c>
      <c r="O75">
        <v>2.6895528796529802</v>
      </c>
      <c r="P75">
        <v>4.9487558894777504</v>
      </c>
      <c r="Q75">
        <v>0.70394771246083099</v>
      </c>
    </row>
    <row r="76" spans="1:17">
      <c r="A76" s="11">
        <v>28581</v>
      </c>
      <c r="C76">
        <v>3.4748066562251401</v>
      </c>
      <c r="D76">
        <v>4.0287576551893203</v>
      </c>
      <c r="E76">
        <v>2.7737532074735398</v>
      </c>
      <c r="G76">
        <v>-1.22735056627216E-2</v>
      </c>
      <c r="H76">
        <v>7.4809085134681401E-3</v>
      </c>
      <c r="I76">
        <v>-0.20436061027476901</v>
      </c>
      <c r="K76">
        <v>3.8035720179077899</v>
      </c>
      <c r="L76">
        <v>4.5868627041582899</v>
      </c>
      <c r="M76">
        <v>2.4915396596360799</v>
      </c>
      <c r="O76">
        <v>3.4228118918820201</v>
      </c>
      <c r="P76">
        <v>4.9056034791879597</v>
      </c>
      <c r="Q76">
        <v>0.92077188358416595</v>
      </c>
    </row>
    <row r="77" spans="1:17">
      <c r="A77" s="11">
        <v>28672</v>
      </c>
      <c r="C77">
        <v>3.38897266719948</v>
      </c>
      <c r="D77">
        <v>4.0124919571063202</v>
      </c>
      <c r="E77">
        <v>2.7289397494209902</v>
      </c>
      <c r="G77">
        <v>-3.0079861225712101E-2</v>
      </c>
      <c r="H77">
        <v>1.63192669996138E-2</v>
      </c>
      <c r="I77">
        <v>-0.25152463364445998</v>
      </c>
      <c r="K77">
        <v>3.69150739844773</v>
      </c>
      <c r="L77">
        <v>4.57721227576027</v>
      </c>
      <c r="M77">
        <v>2.4008199899551101</v>
      </c>
      <c r="O77">
        <v>3.87329371839451</v>
      </c>
      <c r="P77">
        <v>4.9516523329879201</v>
      </c>
      <c r="Q77">
        <v>0.94899172405689602</v>
      </c>
    </row>
    <row r="78" spans="1:17">
      <c r="A78" s="11">
        <v>28764</v>
      </c>
      <c r="C78">
        <v>3.4674394800430899</v>
      </c>
      <c r="D78">
        <v>4.0093168268219301</v>
      </c>
      <c r="E78">
        <v>2.8134588524151298</v>
      </c>
      <c r="G78">
        <v>-5.2802705289433398E-3</v>
      </c>
      <c r="H78">
        <v>-1.8905208433957501E-3</v>
      </c>
      <c r="I78">
        <v>-0.244551495480924</v>
      </c>
      <c r="K78">
        <v>3.8024750169401602</v>
      </c>
      <c r="L78">
        <v>4.5553934016758904</v>
      </c>
      <c r="M78">
        <v>2.4899399723153701</v>
      </c>
      <c r="O78">
        <v>4.0895395430491099</v>
      </c>
      <c r="P78">
        <v>4.8382174651084098</v>
      </c>
      <c r="Q78">
        <v>0.90306848100544801</v>
      </c>
    </row>
    <row r="79" spans="1:17">
      <c r="A79" s="11">
        <v>28856</v>
      </c>
      <c r="C79">
        <v>3.3870229938555898</v>
      </c>
      <c r="D79">
        <v>3.9885471751577199</v>
      </c>
      <c r="E79">
        <v>2.75838858334432</v>
      </c>
      <c r="G79">
        <v>-0.17765534611835401</v>
      </c>
      <c r="H79">
        <v>2.2515894600135902E-3</v>
      </c>
      <c r="I79">
        <v>-0.20341825788201701</v>
      </c>
      <c r="K79">
        <v>3.5417908872944199</v>
      </c>
      <c r="L79">
        <v>4.5359272007148004</v>
      </c>
      <c r="M79">
        <v>2.4775486379184599</v>
      </c>
      <c r="O79">
        <v>3.3439863434033401</v>
      </c>
      <c r="P79">
        <v>4.7612622001825597</v>
      </c>
      <c r="Q79">
        <v>1.1033692526232199</v>
      </c>
    </row>
    <row r="80" spans="1:17">
      <c r="A80" s="11">
        <v>28946</v>
      </c>
      <c r="C80">
        <v>3.27597146948222</v>
      </c>
      <c r="D80">
        <v>4.0554015897100602</v>
      </c>
      <c r="E80">
        <v>2.87607707755603</v>
      </c>
      <c r="G80">
        <v>4.0535281317298701E-2</v>
      </c>
      <c r="H80">
        <v>1.96238472772432E-2</v>
      </c>
      <c r="I80">
        <v>-0.10878370180926</v>
      </c>
      <c r="K80">
        <v>3.6380307116813202</v>
      </c>
      <c r="L80">
        <v>4.6292910954489601</v>
      </c>
      <c r="M80">
        <v>2.6865684401104102</v>
      </c>
      <c r="O80">
        <v>3.5664530588482002</v>
      </c>
      <c r="P80">
        <v>4.7805709545550004</v>
      </c>
      <c r="Q80">
        <v>1.2631700298959501</v>
      </c>
    </row>
    <row r="81" spans="1:17">
      <c r="A81" s="11">
        <v>29037</v>
      </c>
      <c r="C81">
        <v>3.3835695654965599</v>
      </c>
      <c r="D81">
        <v>4.04438389451375</v>
      </c>
      <c r="E81">
        <v>2.7848967756509699</v>
      </c>
      <c r="G81">
        <v>-4.07268788385498E-2</v>
      </c>
      <c r="H81">
        <v>-2.0974548660358E-2</v>
      </c>
      <c r="I81">
        <v>-6.1048029417692896E-3</v>
      </c>
      <c r="K81">
        <v>3.67492698554525</v>
      </c>
      <c r="L81">
        <v>4.5761691780860998</v>
      </c>
      <c r="M81">
        <v>2.7006262605582001</v>
      </c>
      <c r="O81">
        <v>2.8525816070210799</v>
      </c>
      <c r="P81">
        <v>4.4017328019318098</v>
      </c>
      <c r="Q81">
        <v>1.74953966068415</v>
      </c>
    </row>
    <row r="82" spans="1:17">
      <c r="A82" s="11">
        <v>29129</v>
      </c>
      <c r="C82">
        <v>3.32729929408596</v>
      </c>
      <c r="D82">
        <v>4.0192866299028696</v>
      </c>
      <c r="E82">
        <v>2.8097772482272299</v>
      </c>
      <c r="G82">
        <v>3.16665966390062E-2</v>
      </c>
      <c r="H82">
        <v>1.8295002475601702E-2</v>
      </c>
      <c r="I82">
        <v>7.9517936494032604E-2</v>
      </c>
      <c r="K82">
        <v>3.68552747956653</v>
      </c>
      <c r="L82">
        <v>4.5869113352916999</v>
      </c>
      <c r="M82">
        <v>2.8104311343501198</v>
      </c>
      <c r="O82">
        <v>2.6552046332919899</v>
      </c>
      <c r="P82">
        <v>4.3476917993871202</v>
      </c>
      <c r="Q82">
        <v>1.87666775317552</v>
      </c>
    </row>
    <row r="83" spans="1:17">
      <c r="A83" s="11">
        <v>29221</v>
      </c>
      <c r="C83">
        <v>3.3075490370401202</v>
      </c>
      <c r="D83">
        <v>4.0353608619865504</v>
      </c>
      <c r="E83">
        <v>2.82125703938837</v>
      </c>
      <c r="G83">
        <v>0.171395709086586</v>
      </c>
      <c r="H83">
        <v>3.2400021816898399E-3</v>
      </c>
      <c r="I83">
        <v>0.218855016593336</v>
      </c>
      <c r="K83">
        <v>3.8035679234366202</v>
      </c>
      <c r="L83">
        <v>4.5901274875671598</v>
      </c>
      <c r="M83">
        <v>2.9609257940085798</v>
      </c>
      <c r="O83">
        <v>2.53301052140012</v>
      </c>
      <c r="P83">
        <v>3.88907282515629</v>
      </c>
      <c r="Q83">
        <v>2.11707127302566</v>
      </c>
    </row>
    <row r="84" spans="1:17">
      <c r="A84" s="11">
        <v>29312</v>
      </c>
      <c r="C84">
        <v>2.8927719976512498</v>
      </c>
      <c r="D84">
        <v>3.9512162415934702</v>
      </c>
      <c r="E84">
        <v>2.7151483422575802</v>
      </c>
      <c r="G84">
        <v>8.8754352478879903E-2</v>
      </c>
      <c r="H84">
        <v>1.2652224425751901E-2</v>
      </c>
      <c r="I84">
        <v>5.5485709921601303E-2</v>
      </c>
      <c r="K84">
        <v>3.26544076125283</v>
      </c>
      <c r="L84">
        <v>4.5038947552597302</v>
      </c>
      <c r="M84">
        <v>2.6944260197581</v>
      </c>
      <c r="O84">
        <v>1.1779958848098899</v>
      </c>
      <c r="P84">
        <v>3.3357983007544498</v>
      </c>
      <c r="Q84">
        <v>1.6129451707993201</v>
      </c>
    </row>
    <row r="85" spans="1:17">
      <c r="A85" s="11">
        <v>29403</v>
      </c>
      <c r="C85">
        <v>2.94794932026393</v>
      </c>
      <c r="D85">
        <v>3.8743900432282201</v>
      </c>
      <c r="E85">
        <v>2.6992762589592201</v>
      </c>
      <c r="G85">
        <v>8.9636589334527006E-2</v>
      </c>
      <c r="H85">
        <v>3.7787109012842601E-2</v>
      </c>
      <c r="I85">
        <v>-1.9446678046263299E-3</v>
      </c>
      <c r="K85">
        <v>3.3269157620589498</v>
      </c>
      <c r="L85">
        <v>4.4417033411876696</v>
      </c>
      <c r="M85">
        <v>2.6215690519759098</v>
      </c>
      <c r="O85">
        <v>0.10666837679468701</v>
      </c>
      <c r="P85">
        <v>2.7824024247992698</v>
      </c>
      <c r="Q85">
        <v>0.95961849387026599</v>
      </c>
    </row>
    <row r="86" spans="1:17">
      <c r="A86" s="11">
        <v>29495</v>
      </c>
      <c r="C86">
        <v>3.2397523372700601</v>
      </c>
      <c r="D86">
        <v>3.9732051484692001</v>
      </c>
      <c r="E86">
        <v>2.6831717586403498</v>
      </c>
      <c r="G86">
        <v>0.193232278784258</v>
      </c>
      <c r="H86">
        <v>6.6228364627183095E-2</v>
      </c>
      <c r="I86">
        <v>-6.8729357190129899E-3</v>
      </c>
      <c r="K86">
        <v>3.75095380884457</v>
      </c>
      <c r="L86">
        <v>4.5824651017329598</v>
      </c>
      <c r="M86">
        <v>2.6009883004016801</v>
      </c>
      <c r="O86">
        <v>0.223142436535682</v>
      </c>
      <c r="P86">
        <v>2.7491808484567199</v>
      </c>
      <c r="Q86">
        <v>0.44902871071599298</v>
      </c>
    </row>
    <row r="87" spans="1:17">
      <c r="A87" s="11">
        <v>29587</v>
      </c>
      <c r="C87">
        <v>3.4680145896448802</v>
      </c>
      <c r="D87">
        <v>4.1138436932549096</v>
      </c>
      <c r="E87">
        <v>2.6479985939225901</v>
      </c>
      <c r="G87">
        <v>0.14295734605743299</v>
      </c>
      <c r="H87">
        <v>0.11637533182376</v>
      </c>
      <c r="I87">
        <v>6.3839185726320399E-2</v>
      </c>
      <c r="K87">
        <v>3.95134418791694</v>
      </c>
      <c r="L87">
        <v>4.7924721664779897</v>
      </c>
      <c r="M87">
        <v>2.63751448778455</v>
      </c>
      <c r="O87">
        <v>0.28737226887244599</v>
      </c>
      <c r="P87">
        <v>3.2976882388409798</v>
      </c>
      <c r="Q87">
        <v>0.181897720393636</v>
      </c>
    </row>
    <row r="88" spans="1:17">
      <c r="A88" s="11">
        <v>29677</v>
      </c>
      <c r="C88">
        <v>3.20447977143662</v>
      </c>
      <c r="D88">
        <v>4.1321693527077104</v>
      </c>
      <c r="E88">
        <v>2.6596120016820799</v>
      </c>
      <c r="G88">
        <v>-1.4073592049362E-2</v>
      </c>
      <c r="H88">
        <v>7.7596150090616003E-2</v>
      </c>
      <c r="I88">
        <v>2.0595038528316401E-2</v>
      </c>
      <c r="K88">
        <v>3.5049135059241299</v>
      </c>
      <c r="L88">
        <v>4.77452327499158</v>
      </c>
      <c r="M88">
        <v>2.6055577864303299</v>
      </c>
      <c r="O88">
        <v>-0.56184682582932099</v>
      </c>
      <c r="P88">
        <v>3.1132585925017802</v>
      </c>
      <c r="Q88">
        <v>-0.29486590359556403</v>
      </c>
    </row>
    <row r="89" spans="1:17">
      <c r="A89" s="11">
        <v>29768</v>
      </c>
      <c r="C89">
        <v>3.4462823783262899</v>
      </c>
      <c r="D89">
        <v>3.9174650466827101</v>
      </c>
      <c r="E89">
        <v>2.6479498683479599</v>
      </c>
      <c r="G89">
        <v>-5.9337491278272599E-2</v>
      </c>
      <c r="H89">
        <v>7.83521313677428E-2</v>
      </c>
      <c r="I89">
        <v>4.1332660589039602E-2</v>
      </c>
      <c r="K89">
        <v>3.7251842065655798</v>
      </c>
      <c r="L89">
        <v>4.5312305756063198</v>
      </c>
      <c r="M89">
        <v>2.6149606046885898</v>
      </c>
      <c r="O89">
        <v>-1.2835057657189299</v>
      </c>
      <c r="P89">
        <v>2.3627816977200999</v>
      </c>
      <c r="Q89">
        <v>-0.58226959996386496</v>
      </c>
    </row>
    <row r="90" spans="1:17">
      <c r="A90" s="11">
        <v>29860</v>
      </c>
      <c r="C90">
        <v>3.1861313648637801</v>
      </c>
      <c r="D90">
        <v>3.8672717345421401</v>
      </c>
      <c r="E90">
        <v>2.6369608897202301</v>
      </c>
      <c r="G90">
        <v>-0.13274322270569799</v>
      </c>
      <c r="H90">
        <v>5.1740696637367599E-2</v>
      </c>
      <c r="I90">
        <v>4.3880397273523698E-2</v>
      </c>
      <c r="K90">
        <v>3.3660946433788199</v>
      </c>
      <c r="L90">
        <v>4.4475657364390804</v>
      </c>
      <c r="M90">
        <v>2.6068277983569401</v>
      </c>
      <c r="O90">
        <v>-2.30950334249053</v>
      </c>
      <c r="P90">
        <v>1.1024610129580901</v>
      </c>
      <c r="Q90">
        <v>-0.922768607172884</v>
      </c>
    </row>
    <row r="91" spans="1:17">
      <c r="A91" s="11">
        <v>29952</v>
      </c>
      <c r="C91">
        <v>2.9141936655723502</v>
      </c>
      <c r="D91">
        <v>3.6978926415181199</v>
      </c>
      <c r="E91">
        <v>2.68330513897001</v>
      </c>
      <c r="G91">
        <v>-0.28591984117289798</v>
      </c>
      <c r="H91">
        <v>2.6987545443362002E-2</v>
      </c>
      <c r="I91">
        <v>-0.14791713699240899</v>
      </c>
      <c r="K91">
        <v>2.9142906895828302</v>
      </c>
      <c r="L91">
        <v>4.2302838700571703</v>
      </c>
      <c r="M91">
        <v>2.4600737357757501</v>
      </c>
      <c r="O91">
        <v>-3.8619947870671498</v>
      </c>
      <c r="P91">
        <v>-0.17148468446095</v>
      </c>
      <c r="Q91">
        <v>-1.6429108857919299</v>
      </c>
    </row>
    <row r="92" spans="1:17">
      <c r="A92" s="11">
        <v>30042</v>
      </c>
      <c r="C92">
        <v>3.0285761007818799</v>
      </c>
      <c r="D92">
        <v>3.5079327645864602</v>
      </c>
      <c r="E92">
        <v>2.64298192159902</v>
      </c>
      <c r="G92">
        <v>-0.335253418902341</v>
      </c>
      <c r="H92">
        <v>3.8232466442182499E-2</v>
      </c>
      <c r="I92">
        <v>-0.14229778719473801</v>
      </c>
      <c r="K92">
        <v>2.9905657417860598</v>
      </c>
      <c r="L92">
        <v>4.0256064455648701</v>
      </c>
      <c r="M92">
        <v>2.4265016491106501</v>
      </c>
      <c r="O92">
        <v>-4.7198632779274003</v>
      </c>
      <c r="P92">
        <v>-1.1671581967298701</v>
      </c>
      <c r="Q92">
        <v>-1.8562464983156099</v>
      </c>
    </row>
    <row r="93" spans="1:17">
      <c r="A93" s="11">
        <v>30133</v>
      </c>
      <c r="C93">
        <v>2.86253957108771</v>
      </c>
      <c r="D93">
        <v>3.3736370782963498</v>
      </c>
      <c r="E93">
        <v>2.5510365412343399</v>
      </c>
      <c r="G93">
        <v>-0.25790436871870498</v>
      </c>
      <c r="H93">
        <v>-1.82304785656652E-2</v>
      </c>
      <c r="I93">
        <v>-0.27691928092516499</v>
      </c>
      <c r="K93">
        <v>2.8855824174625799</v>
      </c>
      <c r="L93">
        <v>3.8164931617513602</v>
      </c>
      <c r="M93">
        <v>2.2025154725114202</v>
      </c>
      <c r="O93">
        <v>-5.0001376331994196</v>
      </c>
      <c r="P93">
        <v>-2.3962895934481598</v>
      </c>
      <c r="Q93">
        <v>-2.3917511556558102</v>
      </c>
    </row>
    <row r="94" spans="1:17">
      <c r="A94" s="11">
        <v>30225</v>
      </c>
      <c r="C94">
        <v>2.8028417618210999</v>
      </c>
      <c r="D94">
        <v>3.2185824958513098</v>
      </c>
      <c r="E94">
        <v>2.5432051660164201</v>
      </c>
      <c r="G94">
        <v>-0.29482755832623597</v>
      </c>
      <c r="H94">
        <v>-6.5798846777430905E-2</v>
      </c>
      <c r="I94">
        <v>-0.350235463593496</v>
      </c>
      <c r="K94">
        <v>2.7831023089258</v>
      </c>
      <c r="L94">
        <v>3.5926783689710802</v>
      </c>
      <c r="M94">
        <v>2.1215877234979401</v>
      </c>
      <c r="O94">
        <v>-5.5040210337666604</v>
      </c>
      <c r="P94">
        <v>-3.48116196150227</v>
      </c>
      <c r="Q94">
        <v>-2.9642281161886799</v>
      </c>
    </row>
    <row r="95" spans="1:17">
      <c r="A95" s="11">
        <v>30317</v>
      </c>
      <c r="C95">
        <v>2.92154609368438</v>
      </c>
      <c r="D95">
        <v>3.4077543003664101</v>
      </c>
      <c r="E95">
        <v>2.5909260844842001</v>
      </c>
      <c r="G95">
        <v>-0.283700954754739</v>
      </c>
      <c r="H95">
        <v>-0.16755153085569399</v>
      </c>
      <c r="I95">
        <v>-0.42243560063372398</v>
      </c>
      <c r="K95">
        <v>2.9245836165662098</v>
      </c>
      <c r="L95">
        <v>3.70595224940456</v>
      </c>
      <c r="M95">
        <v>2.0957690873897499</v>
      </c>
      <c r="O95">
        <v>-5.3691008993689602</v>
      </c>
      <c r="P95">
        <v>-4.0651360683121398</v>
      </c>
      <c r="Q95">
        <v>-3.3633569473090601</v>
      </c>
    </row>
    <row r="96" spans="1:17">
      <c r="A96" s="11">
        <v>30407</v>
      </c>
      <c r="C96">
        <v>3.1688186552171</v>
      </c>
      <c r="D96">
        <v>3.5033329495377901</v>
      </c>
      <c r="E96">
        <v>2.59292133173519</v>
      </c>
      <c r="G96">
        <v>-0.454684332493826</v>
      </c>
      <c r="H96">
        <v>-0.17891969031188501</v>
      </c>
      <c r="I96">
        <v>-0.43608978832294998</v>
      </c>
      <c r="K96">
        <v>3.0251416482854201</v>
      </c>
      <c r="L96">
        <v>3.8032258012471298</v>
      </c>
      <c r="M96">
        <v>2.0840541449037402</v>
      </c>
      <c r="O96">
        <v>-5.2438618053173496</v>
      </c>
      <c r="P96">
        <v>-3.5297861994987998</v>
      </c>
      <c r="Q96">
        <v>-3.3826630417709098</v>
      </c>
    </row>
    <row r="97" spans="1:17">
      <c r="A97" s="11">
        <v>30498</v>
      </c>
      <c r="C97">
        <v>3.2058215606244</v>
      </c>
      <c r="D97">
        <v>3.45787240262261</v>
      </c>
      <c r="E97">
        <v>2.5311224985158001</v>
      </c>
      <c r="G97">
        <v>-0.19074857804157699</v>
      </c>
      <c r="H97">
        <v>-0.15636328436192301</v>
      </c>
      <c r="I97">
        <v>-0.412612150453467</v>
      </c>
      <c r="K97">
        <v>3.3297120005518002</v>
      </c>
      <c r="L97">
        <v>3.7741084112577199</v>
      </c>
      <c r="M97">
        <v>2.0474675021056199</v>
      </c>
      <c r="O97">
        <v>-3.6597395167267499</v>
      </c>
      <c r="P97">
        <v>-2.9594892613280899</v>
      </c>
      <c r="Q97">
        <v>-3.2510750216870301</v>
      </c>
    </row>
    <row r="98" spans="1:17">
      <c r="A98" s="11">
        <v>30590</v>
      </c>
      <c r="C98">
        <v>3.3743462785080398</v>
      </c>
      <c r="D98">
        <v>3.4839686835331301</v>
      </c>
      <c r="E98">
        <v>2.5801928478485401</v>
      </c>
      <c r="G98">
        <v>-0.38926932222273802</v>
      </c>
      <c r="H98">
        <v>-0.17856744561680199</v>
      </c>
      <c r="I98">
        <v>-0.39156083826031102</v>
      </c>
      <c r="K98">
        <v>3.3162560251384701</v>
      </c>
      <c r="L98">
        <v>3.7815671992203801</v>
      </c>
      <c r="M98">
        <v>2.1162118706436299</v>
      </c>
      <c r="O98">
        <v>-3.51549229925183</v>
      </c>
      <c r="P98">
        <v>-2.80905247454649</v>
      </c>
      <c r="Q98">
        <v>-3.1900001492074401</v>
      </c>
    </row>
    <row r="99" spans="1:17">
      <c r="A99" s="11">
        <v>30682</v>
      </c>
      <c r="C99">
        <v>3.4712370809959601</v>
      </c>
      <c r="D99">
        <v>3.5775559341920098</v>
      </c>
      <c r="E99">
        <v>2.59129226934337</v>
      </c>
      <c r="G99">
        <v>-0.31855696028068198</v>
      </c>
      <c r="H99">
        <v>-0.169696834680577</v>
      </c>
      <c r="I99">
        <v>-0.46218627935873802</v>
      </c>
      <c r="K99">
        <v>3.4933686480234898</v>
      </c>
      <c r="L99">
        <v>3.8968159516712002</v>
      </c>
      <c r="M99">
        <v>2.0563743155485898</v>
      </c>
      <c r="O99">
        <v>-2.6820578748632902</v>
      </c>
      <c r="P99">
        <v>-2.44779118740701</v>
      </c>
      <c r="Q99">
        <v>-3.1098408069419698</v>
      </c>
    </row>
    <row r="100" spans="1:17">
      <c r="A100" s="11">
        <v>30773</v>
      </c>
      <c r="C100">
        <v>3.5431765057999201</v>
      </c>
      <c r="D100">
        <v>3.6933412414216402</v>
      </c>
      <c r="E100">
        <v>2.4613799557956599</v>
      </c>
      <c r="G100">
        <v>-0.22480578162982401</v>
      </c>
      <c r="H100">
        <v>-0.17747329678472601</v>
      </c>
      <c r="I100">
        <v>-0.61696920242991604</v>
      </c>
      <c r="K100">
        <v>3.6661198284772198</v>
      </c>
      <c r="L100">
        <v>4.0206495722553299</v>
      </c>
      <c r="M100">
        <v>1.77532542180116</v>
      </c>
      <c r="O100">
        <v>-1.9442680894359201</v>
      </c>
      <c r="P100">
        <v>-2.0845009715350802</v>
      </c>
      <c r="Q100">
        <v>-3.2307625941675702</v>
      </c>
    </row>
    <row r="101" spans="1:17">
      <c r="A101" s="11">
        <v>30864</v>
      </c>
      <c r="C101">
        <v>3.5294927495608301</v>
      </c>
      <c r="D101">
        <v>3.6102556430705999</v>
      </c>
      <c r="E101">
        <v>2.5345378842346098</v>
      </c>
      <c r="G101">
        <v>-0.29938497835240602</v>
      </c>
      <c r="H101">
        <v>-0.21791693231495499</v>
      </c>
      <c r="I101">
        <v>-0.66028802291474098</v>
      </c>
      <c r="K101">
        <v>3.5765138676332402</v>
      </c>
      <c r="L101">
        <v>3.88576474439403</v>
      </c>
      <c r="M101">
        <v>1.8031111532618</v>
      </c>
      <c r="O101">
        <v>-1.96691822027583</v>
      </c>
      <c r="P101">
        <v>-2.2590333490448402</v>
      </c>
      <c r="Q101">
        <v>-3.45661338934383</v>
      </c>
    </row>
    <row r="102" spans="1:17">
      <c r="A102" s="11">
        <v>30956</v>
      </c>
      <c r="C102">
        <v>3.5463173856447701</v>
      </c>
      <c r="D102">
        <v>3.7453004325541599</v>
      </c>
      <c r="E102">
        <v>2.5012108029656202</v>
      </c>
      <c r="G102">
        <v>-0.38172843876377999</v>
      </c>
      <c r="H102">
        <v>-0.22883530146776099</v>
      </c>
      <c r="I102">
        <v>-0.63868077158242798</v>
      </c>
      <c r="K102">
        <v>3.5126463164272299</v>
      </c>
      <c r="L102">
        <v>4.0283481997456398</v>
      </c>
      <c r="M102">
        <v>1.79232673862097</v>
      </c>
      <c r="O102">
        <v>-2.2711674952057601</v>
      </c>
      <c r="P102">
        <v>-2.3937816823025702</v>
      </c>
      <c r="Q102">
        <v>-3.2878340271111002</v>
      </c>
    </row>
    <row r="103" spans="1:17">
      <c r="A103" s="11">
        <v>31048</v>
      </c>
      <c r="C103">
        <v>3.5406864708420098</v>
      </c>
      <c r="D103">
        <v>3.8356553896188901</v>
      </c>
      <c r="E103">
        <v>2.4398912983009202</v>
      </c>
      <c r="G103">
        <v>-0.134829638176897</v>
      </c>
      <c r="H103">
        <v>-0.199597178763225</v>
      </c>
      <c r="I103">
        <v>-0.59964577104772299</v>
      </c>
      <c r="K103">
        <v>3.7533615496477899</v>
      </c>
      <c r="L103">
        <v>4.1602904017078401</v>
      </c>
      <c r="M103">
        <v>1.7717633333815199</v>
      </c>
      <c r="O103">
        <v>-1.66535745559941</v>
      </c>
      <c r="P103">
        <v>-2.2044191056298801</v>
      </c>
      <c r="Q103">
        <v>-3.1499371804281999</v>
      </c>
    </row>
    <row r="104" spans="1:17">
      <c r="A104" s="11">
        <v>31138</v>
      </c>
      <c r="C104">
        <v>3.56920650027386</v>
      </c>
      <c r="D104">
        <v>3.7577222771792802</v>
      </c>
      <c r="E104">
        <v>2.4729548263402799</v>
      </c>
      <c r="G104">
        <v>-0.269609868040386</v>
      </c>
      <c r="H104">
        <v>-0.21698944809582199</v>
      </c>
      <c r="I104">
        <v>-0.55216526170935099</v>
      </c>
      <c r="K104">
        <v>3.6499004800733101</v>
      </c>
      <c r="L104">
        <v>4.0543136338948802</v>
      </c>
      <c r="M104">
        <v>1.85137935280253</v>
      </c>
      <c r="O104">
        <v>-2.06769422208811</v>
      </c>
      <c r="P104">
        <v>-2.4713361079831202</v>
      </c>
      <c r="Q104">
        <v>-3.06547992678406</v>
      </c>
    </row>
    <row r="105" spans="1:17">
      <c r="A105" s="11">
        <v>31229</v>
      </c>
      <c r="C105">
        <v>3.6650345599718199</v>
      </c>
      <c r="D105">
        <v>3.8383534892807898</v>
      </c>
      <c r="E105">
        <v>2.5139089229136999</v>
      </c>
      <c r="G105">
        <v>-0.195571714030532</v>
      </c>
      <c r="H105">
        <v>-0.21045102339626801</v>
      </c>
      <c r="I105">
        <v>-0.82067986067838905</v>
      </c>
      <c r="K105">
        <v>3.8291718481314398</v>
      </c>
      <c r="L105">
        <v>4.1525034152807399</v>
      </c>
      <c r="M105">
        <v>1.6226693621558099</v>
      </c>
      <c r="O105">
        <v>-1.69510668811677</v>
      </c>
      <c r="P105">
        <v>-2.5715246476456199</v>
      </c>
      <c r="Q105">
        <v>-3.3306621636311302</v>
      </c>
    </row>
    <row r="106" spans="1:17">
      <c r="A106" s="11">
        <v>31321</v>
      </c>
      <c r="C106">
        <v>3.60860133630475</v>
      </c>
      <c r="D106">
        <v>3.9147809018224602</v>
      </c>
      <c r="E106">
        <v>2.4833944352575501</v>
      </c>
      <c r="G106">
        <v>-0.309887743433438</v>
      </c>
      <c r="H106">
        <v>-0.19883266545442099</v>
      </c>
      <c r="I106">
        <v>-0.79752200929124695</v>
      </c>
      <c r="K106">
        <v>3.6528838918804998</v>
      </c>
      <c r="L106">
        <v>4.2509947826305199</v>
      </c>
      <c r="M106">
        <v>1.6161691980833299</v>
      </c>
      <c r="O106">
        <v>-1.8656364757705399</v>
      </c>
      <c r="P106">
        <v>-2.4003540956404699</v>
      </c>
      <c r="Q106">
        <v>-3.0921337745674</v>
      </c>
    </row>
    <row r="107" spans="1:17">
      <c r="A107" s="11">
        <v>31413</v>
      </c>
      <c r="C107">
        <v>3.57463326193183</v>
      </c>
      <c r="D107">
        <v>3.7563328403699101</v>
      </c>
      <c r="E107">
        <v>2.3907272324486701</v>
      </c>
      <c r="G107">
        <v>-0.19202414145486801</v>
      </c>
      <c r="H107">
        <v>-0.191698961673887</v>
      </c>
      <c r="I107">
        <v>-1.0373220693715299</v>
      </c>
      <c r="K107">
        <v>3.7334455840368301</v>
      </c>
      <c r="L107">
        <v>4.0780247844084299</v>
      </c>
      <c r="M107">
        <v>1.28630289260269</v>
      </c>
      <c r="O107">
        <v>-1.4587070339932799</v>
      </c>
      <c r="P107">
        <v>-2.5334525409555799</v>
      </c>
      <c r="Q107">
        <v>-3.3870376130284998</v>
      </c>
    </row>
    <row r="108" spans="1:17">
      <c r="A108" s="11">
        <v>31503</v>
      </c>
      <c r="C108">
        <v>3.5000233392373699</v>
      </c>
      <c r="D108">
        <v>3.73849960336777</v>
      </c>
      <c r="E108">
        <v>2.5424747867159798</v>
      </c>
      <c r="G108">
        <v>-0.328401176084403</v>
      </c>
      <c r="H108">
        <v>-0.14819300779128</v>
      </c>
      <c r="I108">
        <v>-1.03609672364228</v>
      </c>
      <c r="K108">
        <v>3.5151359506488702</v>
      </c>
      <c r="L108">
        <v>4.1012601715619104</v>
      </c>
      <c r="M108">
        <v>1.43501658423283</v>
      </c>
      <c r="O108">
        <v>-1.8647825234191899</v>
      </c>
      <c r="P108">
        <v>-2.6580369707506901</v>
      </c>
      <c r="Q108">
        <v>-3.4696390640938302</v>
      </c>
    </row>
    <row r="109" spans="1:17">
      <c r="A109" s="11">
        <v>31594</v>
      </c>
      <c r="C109">
        <v>3.5179764984526201</v>
      </c>
      <c r="D109">
        <v>3.6490973699263201</v>
      </c>
      <c r="E109">
        <v>2.4908906129182</v>
      </c>
      <c r="G109">
        <v>-0.34580469498095201</v>
      </c>
      <c r="H109">
        <v>-0.135442741910897</v>
      </c>
      <c r="I109">
        <v>-1.0599220052843501</v>
      </c>
      <c r="K109">
        <v>3.51744762428044</v>
      </c>
      <c r="L109">
        <v>4.0123892938164296</v>
      </c>
      <c r="M109">
        <v>1.3610549791104001</v>
      </c>
      <c r="O109">
        <v>-1.89763548136864</v>
      </c>
      <c r="P109">
        <v>-2.9328342616466299</v>
      </c>
      <c r="Q109">
        <v>-3.1670377958737399</v>
      </c>
    </row>
    <row r="110" spans="1:17">
      <c r="A110" s="11">
        <v>31686</v>
      </c>
      <c r="C110">
        <v>3.4144314369394801</v>
      </c>
      <c r="D110">
        <v>3.4382867760077498</v>
      </c>
      <c r="E110">
        <v>2.4376675112146402</v>
      </c>
      <c r="G110">
        <v>-0.30076586720547099</v>
      </c>
      <c r="H110">
        <v>-0.12671168597545601</v>
      </c>
      <c r="I110">
        <v>-1.0928607180221399</v>
      </c>
      <c r="K110">
        <v>3.4487788422368499</v>
      </c>
      <c r="L110">
        <v>3.7814975481975801</v>
      </c>
      <c r="M110">
        <v>1.2763870159614701</v>
      </c>
      <c r="O110">
        <v>-1.71901544878665</v>
      </c>
      <c r="P110">
        <v>-3.3820609781843101</v>
      </c>
      <c r="Q110">
        <v>-3.1004413913769899</v>
      </c>
    </row>
    <row r="111" spans="1:17">
      <c r="A111" s="11">
        <v>31778</v>
      </c>
      <c r="C111">
        <v>3.3875302758140902</v>
      </c>
      <c r="D111">
        <v>3.67911706227359</v>
      </c>
      <c r="E111">
        <v>2.31296705160333</v>
      </c>
      <c r="G111">
        <v>-0.36797344017907901</v>
      </c>
      <c r="H111">
        <v>-0.15808349350171799</v>
      </c>
      <c r="I111">
        <v>-1.0127744957763101</v>
      </c>
      <c r="K111">
        <v>3.3520298629593102</v>
      </c>
      <c r="L111">
        <v>4.0238711289910096</v>
      </c>
      <c r="M111">
        <v>1.23527283659322</v>
      </c>
      <c r="O111">
        <v>-1.8546746774452501</v>
      </c>
      <c r="P111">
        <v>-3.3847985124208999</v>
      </c>
      <c r="Q111">
        <v>-3.0714710831944099</v>
      </c>
    </row>
    <row r="112" spans="1:17">
      <c r="A112" s="11">
        <v>31868</v>
      </c>
      <c r="C112">
        <v>3.3821391567483299</v>
      </c>
      <c r="D112">
        <v>3.6567692292499299</v>
      </c>
      <c r="E112">
        <v>2.4481535910804402</v>
      </c>
      <c r="G112">
        <v>-0.217726541997072</v>
      </c>
      <c r="H112">
        <v>-0.15824354421903999</v>
      </c>
      <c r="I112">
        <v>-0.84330293776533005</v>
      </c>
      <c r="K112">
        <v>3.49635652453843</v>
      </c>
      <c r="L112">
        <v>3.9983088901850401</v>
      </c>
      <c r="M112">
        <v>1.53613655569578</v>
      </c>
      <c r="O112">
        <v>-1.30856170091988</v>
      </c>
      <c r="P112">
        <v>-2.9091141308804298</v>
      </c>
      <c r="Q112">
        <v>-3.06253161956238</v>
      </c>
    </row>
    <row r="113" spans="1:17">
      <c r="A113" s="11">
        <v>31959</v>
      </c>
      <c r="C113">
        <v>3.3554321477564399</v>
      </c>
      <c r="D113">
        <v>3.69333448446389</v>
      </c>
      <c r="E113">
        <v>2.46571764821064</v>
      </c>
      <c r="G113">
        <v>-0.20721568789162301</v>
      </c>
      <c r="H113">
        <v>-0.15649217648115801</v>
      </c>
      <c r="I113">
        <v>-0.77060778525031703</v>
      </c>
      <c r="K113">
        <v>3.4775391797562998</v>
      </c>
      <c r="L113">
        <v>4.0416230121045302</v>
      </c>
      <c r="M113">
        <v>1.6259027822452301</v>
      </c>
      <c r="O113">
        <v>-1.1581296839912101</v>
      </c>
      <c r="P113">
        <v>-2.5027718215425199</v>
      </c>
      <c r="Q113">
        <v>-2.72136936284278</v>
      </c>
    </row>
    <row r="114" spans="1:17">
      <c r="A114" s="11">
        <v>32051</v>
      </c>
      <c r="C114">
        <v>3.4897047554978999</v>
      </c>
      <c r="D114">
        <v>3.7091840877314102</v>
      </c>
      <c r="E114">
        <v>2.50676844619487</v>
      </c>
      <c r="G114">
        <v>-0.11515846403798401</v>
      </c>
      <c r="H114">
        <v>-0.16369084487100799</v>
      </c>
      <c r="I114">
        <v>-0.72971932806517503</v>
      </c>
      <c r="K114">
        <v>3.7170473497713599</v>
      </c>
      <c r="L114">
        <v>4.0524401666763898</v>
      </c>
      <c r="M114">
        <v>1.7066898349750499</v>
      </c>
      <c r="O114">
        <v>-0.67482754139541601</v>
      </c>
      <c r="P114">
        <v>-2.2528370719854802</v>
      </c>
      <c r="Q114">
        <v>-2.40706934597983</v>
      </c>
    </row>
    <row r="115" spans="1:17">
      <c r="A115" s="11">
        <v>32143</v>
      </c>
      <c r="C115">
        <v>3.37167965683558</v>
      </c>
      <c r="D115">
        <v>3.7601066227758699</v>
      </c>
      <c r="E115">
        <v>2.47105742333419</v>
      </c>
      <c r="G115">
        <v>-0.11789186849871799</v>
      </c>
      <c r="H115">
        <v>-0.16604229553897801</v>
      </c>
      <c r="I115">
        <v>-0.75490607287675404</v>
      </c>
      <c r="K115">
        <v>3.58470513856083</v>
      </c>
      <c r="L115">
        <v>4.1079710087470502</v>
      </c>
      <c r="M115">
        <v>1.6467943944116199</v>
      </c>
      <c r="O115">
        <v>-0.54330604997699095</v>
      </c>
      <c r="P115">
        <v>-2.0216310292000199</v>
      </c>
      <c r="Q115">
        <v>-2.1849868613849099</v>
      </c>
    </row>
    <row r="116" spans="1:17">
      <c r="A116" s="11">
        <v>32234</v>
      </c>
      <c r="C116">
        <v>3.43399690415341</v>
      </c>
      <c r="D116">
        <v>3.7265668596464301</v>
      </c>
      <c r="E116">
        <v>2.4890751926518302</v>
      </c>
      <c r="G116">
        <v>2.4806542369336798E-3</v>
      </c>
      <c r="H116">
        <v>-0.16165243711451899</v>
      </c>
      <c r="I116">
        <v>-0.71080799807343997</v>
      </c>
      <c r="K116">
        <v>3.7735111060157598</v>
      </c>
      <c r="L116">
        <v>4.0742371094648702</v>
      </c>
      <c r="M116">
        <v>1.70840452076868</v>
      </c>
      <c r="O116">
        <v>-0.105405659036478</v>
      </c>
      <c r="P116">
        <v>-1.87952606445896</v>
      </c>
      <c r="Q116">
        <v>-2.0222606187680898</v>
      </c>
    </row>
    <row r="117" spans="1:17">
      <c r="A117" s="11">
        <v>32325</v>
      </c>
      <c r="C117">
        <v>3.3514693519160499</v>
      </c>
      <c r="D117">
        <v>3.5963689902641298</v>
      </c>
      <c r="E117">
        <v>2.5247285688933299</v>
      </c>
      <c r="G117">
        <v>2.8067816825869301E-3</v>
      </c>
      <c r="H117">
        <v>-0.15092236915644699</v>
      </c>
      <c r="I117">
        <v>-0.56438199445145198</v>
      </c>
      <c r="K117">
        <v>3.6832099203670401</v>
      </c>
      <c r="L117">
        <v>3.9369747182307</v>
      </c>
      <c r="M117">
        <v>1.88948319153269</v>
      </c>
      <c r="O117">
        <v>-3.37661988767195E-2</v>
      </c>
      <c r="P117">
        <v>-2.0452731725599702</v>
      </c>
      <c r="Q117">
        <v>-1.65013107444656</v>
      </c>
    </row>
    <row r="118" spans="1:17">
      <c r="A118" s="11">
        <v>32417</v>
      </c>
      <c r="C118">
        <v>3.4496578209208599</v>
      </c>
      <c r="D118">
        <v>3.6012084730001699</v>
      </c>
      <c r="E118">
        <v>2.5231928731006699</v>
      </c>
      <c r="G118">
        <v>1.29544219111297E-2</v>
      </c>
      <c r="H118">
        <v>-0.13450117168384801</v>
      </c>
      <c r="I118">
        <v>-0.478437329708576</v>
      </c>
      <c r="K118">
        <v>3.8011828490176098</v>
      </c>
      <c r="L118">
        <v>3.95889682716001</v>
      </c>
      <c r="M118">
        <v>1.9739352639675001</v>
      </c>
      <c r="O118">
        <v>6.1072287849924599E-2</v>
      </c>
      <c r="P118">
        <v>-2.2354472828665202</v>
      </c>
      <c r="Q118">
        <v>-1.30343212214893</v>
      </c>
    </row>
    <row r="119" spans="1:17">
      <c r="A119" s="11">
        <v>32509</v>
      </c>
      <c r="C119">
        <v>3.4692346803231202</v>
      </c>
      <c r="D119">
        <v>3.6637486963099102</v>
      </c>
      <c r="E119">
        <v>2.5573973359576998</v>
      </c>
      <c r="G119">
        <v>2.51233469462742E-3</v>
      </c>
      <c r="H119">
        <v>-0.13679881534784599</v>
      </c>
      <c r="I119">
        <v>-0.38324578479308402</v>
      </c>
      <c r="K119">
        <v>3.81223901442528</v>
      </c>
      <c r="L119">
        <v>4.0276869938415496</v>
      </c>
      <c r="M119">
        <v>2.1023712303405202</v>
      </c>
      <c r="O119">
        <v>0.107716587078016</v>
      </c>
      <c r="P119">
        <v>-2.3385876781877601</v>
      </c>
      <c r="Q119">
        <v>-1.01752248035177</v>
      </c>
    </row>
    <row r="120" spans="1:17">
      <c r="A120" s="11">
        <v>32599</v>
      </c>
      <c r="C120">
        <v>3.4733650587726399</v>
      </c>
      <c r="D120">
        <v>3.6096653259363398</v>
      </c>
      <c r="E120">
        <v>2.56541760802418</v>
      </c>
      <c r="G120">
        <v>-9.0624218545030194E-2</v>
      </c>
      <c r="H120">
        <v>-0.13929302394823001</v>
      </c>
      <c r="I120">
        <v>-0.27851746063151001</v>
      </c>
      <c r="K120">
        <v>3.7236382203447702</v>
      </c>
      <c r="L120">
        <v>3.9637176549570601</v>
      </c>
      <c r="M120">
        <v>2.2148947157913201</v>
      </c>
      <c r="O120">
        <v>-0.19739063009410501</v>
      </c>
      <c r="P120">
        <v>-2.5761624103229201</v>
      </c>
      <c r="Q120">
        <v>-0.72776625447204402</v>
      </c>
    </row>
    <row r="121" spans="1:17">
      <c r="A121" s="11">
        <v>32690</v>
      </c>
      <c r="C121">
        <v>3.4984190298580602</v>
      </c>
      <c r="D121">
        <v>3.5867457928034798</v>
      </c>
      <c r="E121">
        <v>2.5611706365229701</v>
      </c>
      <c r="G121">
        <v>-0.19360103896992401</v>
      </c>
      <c r="H121">
        <v>-0.15042209844429499</v>
      </c>
      <c r="I121">
        <v>-0.32493730516319502</v>
      </c>
      <c r="K121">
        <v>3.6481743216079598</v>
      </c>
      <c r="L121">
        <v>3.92653655604644</v>
      </c>
      <c r="M121">
        <v>2.1643471025794501</v>
      </c>
      <c r="O121">
        <v>-0.631842321049362</v>
      </c>
      <c r="P121">
        <v>-3.0265280787534699</v>
      </c>
      <c r="Q121">
        <v>-0.75921425329079295</v>
      </c>
    </row>
    <row r="122" spans="1:17">
      <c r="A122" s="11">
        <v>32782</v>
      </c>
      <c r="C122">
        <v>3.3965727231977101</v>
      </c>
      <c r="D122">
        <v>3.4970420101784998</v>
      </c>
      <c r="E122">
        <v>2.6049163091021699</v>
      </c>
      <c r="G122">
        <v>-0.159702165940522</v>
      </c>
      <c r="H122">
        <v>-0.17870953529810599</v>
      </c>
      <c r="I122">
        <v>-0.22628308019271501</v>
      </c>
      <c r="K122">
        <v>3.5702310659060101</v>
      </c>
      <c r="L122">
        <v>3.7962852126210298</v>
      </c>
      <c r="M122">
        <v>2.3055191586950801</v>
      </c>
      <c r="O122">
        <v>-0.81821122949452296</v>
      </c>
      <c r="P122">
        <v>-3.7158971612715299</v>
      </c>
      <c r="Q122">
        <v>-0.69720768781280595</v>
      </c>
    </row>
    <row r="123" spans="1:17">
      <c r="A123" s="11">
        <v>32874</v>
      </c>
      <c r="C123">
        <v>3.4771189947996</v>
      </c>
      <c r="D123">
        <v>3.5791285254209799</v>
      </c>
      <c r="E123">
        <v>2.6728347068671199</v>
      </c>
      <c r="G123">
        <v>-3.6632973715593702E-2</v>
      </c>
      <c r="H123">
        <v>-0.16399192208351801</v>
      </c>
      <c r="I123">
        <v>-0.11012690267916</v>
      </c>
      <c r="K123">
        <v>3.78175183553935</v>
      </c>
      <c r="L123">
        <v>3.90430838693959</v>
      </c>
      <c r="M123">
        <v>2.4876874191773402</v>
      </c>
      <c r="O123">
        <v>-0.68023770805984896</v>
      </c>
      <c r="P123">
        <v>-4.0398414121240203</v>
      </c>
      <c r="Q123">
        <v>-0.54035015892282001</v>
      </c>
    </row>
    <row r="124" spans="1:17">
      <c r="A124" s="11">
        <v>32964</v>
      </c>
      <c r="C124">
        <v>3.3892815377421499</v>
      </c>
      <c r="D124">
        <v>3.4449489930131101</v>
      </c>
      <c r="E124">
        <v>2.6512559997910601</v>
      </c>
      <c r="G124">
        <v>-1.1934614382231101E-2</v>
      </c>
      <c r="H124">
        <v>-0.180483220858941</v>
      </c>
      <c r="I124">
        <v>-0.16479446059658101</v>
      </c>
      <c r="K124">
        <v>3.709991830286</v>
      </c>
      <c r="L124">
        <v>3.7352987783906202</v>
      </c>
      <c r="M124">
        <v>2.4120468193634901</v>
      </c>
      <c r="O124">
        <v>-0.77236200674406097</v>
      </c>
      <c r="P124">
        <v>-4.6481926428699598</v>
      </c>
      <c r="Q124">
        <v>-0.59064346332797901</v>
      </c>
    </row>
    <row r="125" spans="1:17">
      <c r="A125" s="11">
        <v>33055</v>
      </c>
      <c r="C125">
        <v>3.2734366508888102</v>
      </c>
      <c r="D125">
        <v>3.3159498736856001</v>
      </c>
      <c r="E125">
        <v>2.6993189282941601</v>
      </c>
      <c r="G125">
        <v>-4.0756892064387498E-2</v>
      </c>
      <c r="H125">
        <v>-0.18064422919918699</v>
      </c>
      <c r="I125">
        <v>-0.17037059538542099</v>
      </c>
      <c r="K125">
        <v>3.55395493704073</v>
      </c>
      <c r="L125">
        <v>3.5885078981985101</v>
      </c>
      <c r="M125">
        <v>2.45318459609897</v>
      </c>
      <c r="O125">
        <v>-1.1238748732552</v>
      </c>
      <c r="P125">
        <v>-5.5186090156569803</v>
      </c>
      <c r="Q125">
        <v>-0.756523516545485</v>
      </c>
    </row>
    <row r="126" spans="1:17">
      <c r="A126" s="11">
        <v>33147</v>
      </c>
      <c r="C126">
        <v>2.99338582861819</v>
      </c>
      <c r="D126">
        <v>3.1795227918606699</v>
      </c>
      <c r="E126">
        <v>2.6894788306922202</v>
      </c>
      <c r="G126">
        <v>-0.14176438257302901</v>
      </c>
      <c r="H126">
        <v>-0.17151235946195401</v>
      </c>
      <c r="I126">
        <v>-6.4877410410197303E-2</v>
      </c>
      <c r="K126">
        <v>3.14541071650449</v>
      </c>
      <c r="L126">
        <v>3.4425667284499002</v>
      </c>
      <c r="M126">
        <v>2.54911387260911</v>
      </c>
      <c r="O126">
        <v>-1.8787803488421599</v>
      </c>
      <c r="P126">
        <v>-6.4626719850408598</v>
      </c>
      <c r="Q126">
        <v>-0.72711786639206399</v>
      </c>
    </row>
    <row r="127" spans="1:17">
      <c r="A127" s="11">
        <v>33239</v>
      </c>
      <c r="C127">
        <v>2.8324793358679399</v>
      </c>
      <c r="D127">
        <v>2.9655104571484601</v>
      </c>
      <c r="E127">
        <v>2.7095736112700202</v>
      </c>
      <c r="G127">
        <v>-0.15643949534941701</v>
      </c>
      <c r="H127">
        <v>-0.174202611433078</v>
      </c>
      <c r="I127">
        <v>-3.3624488258375197E-2</v>
      </c>
      <c r="K127">
        <v>2.9540367594990302</v>
      </c>
      <c r="L127">
        <v>3.1966143412242198</v>
      </c>
      <c r="M127">
        <v>2.5998975605974599</v>
      </c>
      <c r="O127">
        <v>-2.4512379741613599</v>
      </c>
      <c r="P127">
        <v>-7.5359233863822501</v>
      </c>
      <c r="Q127">
        <v>-0.87235065392519595</v>
      </c>
    </row>
    <row r="128" spans="1:17">
      <c r="A128" s="11">
        <v>33329</v>
      </c>
      <c r="C128">
        <v>2.8990146410600799</v>
      </c>
      <c r="D128">
        <v>3.02511496854091</v>
      </c>
      <c r="E128">
        <v>2.6831716665420799</v>
      </c>
      <c r="G128">
        <v>-0.195493188064359</v>
      </c>
      <c r="H128">
        <v>-0.20222923305381901</v>
      </c>
      <c r="I128">
        <v>4.0476181532230898E-2</v>
      </c>
      <c r="K128">
        <v>2.9880485554845899</v>
      </c>
      <c r="L128">
        <v>3.2363385842049399</v>
      </c>
      <c r="M128">
        <v>2.6483373281396401</v>
      </c>
      <c r="O128">
        <v>-2.7353298706934801</v>
      </c>
      <c r="P128">
        <v>-8.2115807130015206</v>
      </c>
      <c r="Q128">
        <v>-0.98276546633815098</v>
      </c>
    </row>
    <row r="129" spans="1:17">
      <c r="A129" s="11">
        <v>33420</v>
      </c>
      <c r="C129">
        <v>2.81655056154348</v>
      </c>
      <c r="D129">
        <v>2.94242500450554</v>
      </c>
      <c r="E129">
        <v>2.631458569076</v>
      </c>
      <c r="G129">
        <v>-0.14057993507321501</v>
      </c>
      <c r="H129">
        <v>-0.200201302226693</v>
      </c>
      <c r="I129">
        <v>0.13859792388126899</v>
      </c>
      <c r="K129">
        <v>2.9524041977047699</v>
      </c>
      <c r="L129">
        <v>3.1443750297169002</v>
      </c>
      <c r="M129">
        <v>2.6961974419338701</v>
      </c>
      <c r="O129">
        <v>-2.5067685170805598</v>
      </c>
      <c r="P129">
        <v>-8.37372116963496</v>
      </c>
      <c r="Q129">
        <v>-1.17503228048076</v>
      </c>
    </row>
    <row r="130" spans="1:17">
      <c r="A130" s="11">
        <v>33512</v>
      </c>
      <c r="C130">
        <v>2.7149801815663599</v>
      </c>
      <c r="D130">
        <v>2.8687613730454902</v>
      </c>
      <c r="E130">
        <v>2.7068614099066299</v>
      </c>
      <c r="G130">
        <v>-0.167227773661941</v>
      </c>
      <c r="H130">
        <v>-0.22988299165811199</v>
      </c>
      <c r="I130">
        <v>0.107051661149797</v>
      </c>
      <c r="K130">
        <v>2.8142172382073398</v>
      </c>
      <c r="L130">
        <v>3.03096184740834</v>
      </c>
      <c r="M130">
        <v>2.7379376339596702</v>
      </c>
      <c r="O130">
        <v>-2.4887547950972899</v>
      </c>
      <c r="P130">
        <v>-8.6171052993890402</v>
      </c>
      <c r="Q130">
        <v>-1.5687180428765299</v>
      </c>
    </row>
    <row r="131" spans="1:17">
      <c r="A131" s="11">
        <v>33604</v>
      </c>
      <c r="C131">
        <v>2.7765272516296098</v>
      </c>
      <c r="D131">
        <v>2.7703881164013802</v>
      </c>
      <c r="E131">
        <v>2.7994951203995102</v>
      </c>
      <c r="G131">
        <v>-0.158725640842416</v>
      </c>
      <c r="H131">
        <v>-0.23413762727686999</v>
      </c>
      <c r="I131">
        <v>0.17051564814138701</v>
      </c>
      <c r="K131">
        <v>2.8903070485654201</v>
      </c>
      <c r="L131">
        <v>2.9148889444202202</v>
      </c>
      <c r="M131">
        <v>2.8914353140886799</v>
      </c>
      <c r="O131">
        <v>-2.21864096229706</v>
      </c>
      <c r="P131">
        <v>-8.7345806656325102</v>
      </c>
      <c r="Q131">
        <v>-1.53454821864352</v>
      </c>
    </row>
    <row r="132" spans="1:17">
      <c r="A132" s="11">
        <v>33695</v>
      </c>
      <c r="C132">
        <v>2.77241675649557</v>
      </c>
      <c r="D132">
        <v>2.6709108184046699</v>
      </c>
      <c r="E132">
        <v>2.64167792189295</v>
      </c>
      <c r="G132">
        <v>-0.17409536669688899</v>
      </c>
      <c r="H132">
        <v>-0.18973965562081299</v>
      </c>
      <c r="I132">
        <v>2.2890716789321398E-2</v>
      </c>
      <c r="K132">
        <v>2.8704233983379801</v>
      </c>
      <c r="L132">
        <v>2.8462137142322002</v>
      </c>
      <c r="M132">
        <v>2.5904227536915898</v>
      </c>
      <c r="O132">
        <v>-1.8461508379524501</v>
      </c>
      <c r="P132">
        <v>-8.6329711448876196</v>
      </c>
      <c r="Q132">
        <v>-1.6782844327283299</v>
      </c>
    </row>
    <row r="133" spans="1:17">
      <c r="A133" s="11">
        <v>33786</v>
      </c>
      <c r="C133">
        <v>2.7494202764023399</v>
      </c>
      <c r="D133">
        <v>2.6417290775701199</v>
      </c>
      <c r="E133">
        <v>2.60244226332552</v>
      </c>
      <c r="G133">
        <v>-0.23048974409950901</v>
      </c>
      <c r="H133">
        <v>-0.21749998043070401</v>
      </c>
      <c r="I133">
        <v>-0.13016287177065899</v>
      </c>
      <c r="K133">
        <v>2.7887755250424502</v>
      </c>
      <c r="L133">
        <v>2.7852832798797702</v>
      </c>
      <c r="M133">
        <v>2.3992347621727999</v>
      </c>
      <c r="O133">
        <v>-1.56615528404939</v>
      </c>
      <c r="P133">
        <v>-8.6822152197958609</v>
      </c>
      <c r="Q133">
        <v>-2.3484464033415402</v>
      </c>
    </row>
    <row r="134" spans="1:17">
      <c r="A134" s="11">
        <v>33878</v>
      </c>
      <c r="C134">
        <v>2.7225519253744199</v>
      </c>
      <c r="D134">
        <v>2.5756149596747302</v>
      </c>
      <c r="E134">
        <v>2.56780845522775</v>
      </c>
      <c r="G134">
        <v>-0.174177504248407</v>
      </c>
      <c r="H134">
        <v>-0.17184353513998499</v>
      </c>
      <c r="I134">
        <v>-0.14388612424005301</v>
      </c>
      <c r="K134">
        <v>2.8155823888715701</v>
      </c>
      <c r="L134">
        <v>2.75578956379624</v>
      </c>
      <c r="M134">
        <v>2.3518497937485598</v>
      </c>
      <c r="O134">
        <v>-0.99774073235812499</v>
      </c>
      <c r="P134">
        <v>-8.2751673175962406</v>
      </c>
      <c r="Q134">
        <v>-2.8993658481219899</v>
      </c>
    </row>
    <row r="135" spans="1:17">
      <c r="A135" s="11">
        <v>33970</v>
      </c>
      <c r="C135">
        <v>2.5431798215873598</v>
      </c>
      <c r="D135">
        <v>2.5339651261010498</v>
      </c>
      <c r="E135">
        <v>2.4750747104409498</v>
      </c>
      <c r="G135">
        <v>-0.19674492634806401</v>
      </c>
      <c r="H135">
        <v>-0.161124256021626</v>
      </c>
      <c r="I135">
        <v>-7.7288784418140896E-2</v>
      </c>
      <c r="K135">
        <v>2.5960381830239401</v>
      </c>
      <c r="L135">
        <v>2.7191665835922199</v>
      </c>
      <c r="M135">
        <v>2.3283162138740199</v>
      </c>
      <c r="O135">
        <v>-0.80393387942763195</v>
      </c>
      <c r="P135">
        <v>-8.0251121175340394</v>
      </c>
      <c r="Q135">
        <v>-3.3701367739297399</v>
      </c>
    </row>
    <row r="136" spans="1:17">
      <c r="A136" s="11">
        <v>34060</v>
      </c>
      <c r="C136">
        <v>2.4854615360666301</v>
      </c>
      <c r="D136">
        <v>2.5383434041919801</v>
      </c>
      <c r="E136">
        <v>2.48299864643975</v>
      </c>
      <c r="G136">
        <v>-0.15935425460845201</v>
      </c>
      <c r="H136">
        <v>-0.17991063073976901</v>
      </c>
      <c r="I136">
        <v>-0.10716376956080501</v>
      </c>
      <c r="K136">
        <v>2.5700457421987402</v>
      </c>
      <c r="L136">
        <v>2.7053568812634099</v>
      </c>
      <c r="M136">
        <v>2.3061427578870002</v>
      </c>
      <c r="O136">
        <v>-0.54780903685752902</v>
      </c>
      <c r="P136">
        <v>-7.8311814956206796</v>
      </c>
      <c r="Q136">
        <v>-3.99990683772194</v>
      </c>
    </row>
    <row r="137" spans="1:17">
      <c r="A137" s="11">
        <v>34151</v>
      </c>
      <c r="C137">
        <v>2.42641576774363</v>
      </c>
      <c r="D137">
        <v>2.5161120287240499</v>
      </c>
      <c r="E137">
        <v>2.4910978949028899</v>
      </c>
      <c r="G137">
        <v>-0.24466445702604001</v>
      </c>
      <c r="H137">
        <v>-0.14599413162372801</v>
      </c>
      <c r="I137">
        <v>-6.4318235997126896E-2</v>
      </c>
      <c r="K137">
        <v>2.4198946570985398</v>
      </c>
      <c r="L137">
        <v>2.71400356650051</v>
      </c>
      <c r="M137">
        <v>2.3568602124489302</v>
      </c>
      <c r="O137">
        <v>-0.60591961002785399</v>
      </c>
      <c r="P137">
        <v>-7.2921305350378702</v>
      </c>
      <c r="Q137">
        <v>-4.2573239783180297</v>
      </c>
    </row>
    <row r="138" spans="1:17">
      <c r="A138" s="11">
        <v>34243</v>
      </c>
      <c r="C138">
        <v>2.5354933885965898</v>
      </c>
      <c r="D138">
        <v>2.4208985894528201</v>
      </c>
      <c r="E138">
        <v>2.4603469327804901</v>
      </c>
      <c r="G138">
        <v>-0.27378716914887002</v>
      </c>
      <c r="H138">
        <v>-0.14491226657112199</v>
      </c>
      <c r="I138">
        <v>-8.8923929118855993E-2</v>
      </c>
      <c r="K138">
        <v>2.5105551134889299</v>
      </c>
      <c r="L138">
        <v>2.6068588446454202</v>
      </c>
      <c r="M138">
        <v>2.3023666667012201</v>
      </c>
      <c r="O138">
        <v>-0.37201462863447399</v>
      </c>
      <c r="P138">
        <v>-6.9666920546944802</v>
      </c>
      <c r="Q138">
        <v>-4.3581329315898101</v>
      </c>
    </row>
    <row r="139" spans="1:17">
      <c r="A139" s="11">
        <v>34335</v>
      </c>
      <c r="C139">
        <v>2.5339470003579398</v>
      </c>
      <c r="D139">
        <v>2.4854284010394099</v>
      </c>
      <c r="E139">
        <v>2.4920553852383298</v>
      </c>
      <c r="G139">
        <v>-0.322659086770474</v>
      </c>
      <c r="H139">
        <v>-0.141829531841698</v>
      </c>
      <c r="I139">
        <v>-0.13782511766383199</v>
      </c>
      <c r="K139">
        <v>2.4599850355890802</v>
      </c>
      <c r="L139">
        <v>2.6832909018577702</v>
      </c>
      <c r="M139">
        <v>2.2842839465438498</v>
      </c>
      <c r="O139">
        <v>-0.124877263709209</v>
      </c>
      <c r="P139">
        <v>-6.4546890888693698</v>
      </c>
      <c r="Q139">
        <v>-4.3565402879080501</v>
      </c>
    </row>
    <row r="140" spans="1:17">
      <c r="A140" s="11">
        <v>34425</v>
      </c>
      <c r="C140">
        <v>2.6002552970026001</v>
      </c>
      <c r="D140">
        <v>2.5199146099702001</v>
      </c>
      <c r="E140">
        <v>2.4555989880389801</v>
      </c>
      <c r="G140">
        <v>-0.23348445046580599</v>
      </c>
      <c r="H140">
        <v>-0.156282845939829</v>
      </c>
      <c r="I140">
        <v>-8.0909657867001605E-2</v>
      </c>
      <c r="K140">
        <v>2.6219758720336501</v>
      </c>
      <c r="L140">
        <v>2.7080371452646799</v>
      </c>
      <c r="M140">
        <v>2.3057662572108701</v>
      </c>
      <c r="O140">
        <v>0.47650270827227797</v>
      </c>
      <c r="P140">
        <v>-5.8586398135066702</v>
      </c>
      <c r="Q140">
        <v>-4.0068024260688198</v>
      </c>
    </row>
    <row r="141" spans="1:17">
      <c r="A141" s="11">
        <v>34516</v>
      </c>
      <c r="C141">
        <v>2.5393203093584402</v>
      </c>
      <c r="D141">
        <v>2.5372973400447201</v>
      </c>
      <c r="E141">
        <v>2.42327322982602</v>
      </c>
      <c r="G141">
        <v>-0.27534420975047103</v>
      </c>
      <c r="H141">
        <v>-0.149068745434419</v>
      </c>
      <c r="I141">
        <v>6.6324635895626304E-3</v>
      </c>
      <c r="K141">
        <v>2.5132005911575201</v>
      </c>
      <c r="L141">
        <v>2.73500973324309</v>
      </c>
      <c r="M141">
        <v>2.3618899308918402</v>
      </c>
      <c r="O141">
        <v>0.58628260377827202</v>
      </c>
      <c r="P141">
        <v>-5.2896179359908597</v>
      </c>
      <c r="Q141">
        <v>-3.6190295119170099</v>
      </c>
    </row>
    <row r="142" spans="1:17">
      <c r="A142" s="11">
        <v>34608</v>
      </c>
      <c r="C142">
        <v>2.6324430465840898</v>
      </c>
      <c r="D142">
        <v>2.4950111300064801</v>
      </c>
      <c r="E142">
        <v>2.4105443781782299</v>
      </c>
      <c r="G142">
        <v>-0.29351181201952098</v>
      </c>
      <c r="H142">
        <v>-0.12898998882547599</v>
      </c>
      <c r="I142">
        <v>2.02486102487534E-2</v>
      </c>
      <c r="K142">
        <v>2.5972953635010398</v>
      </c>
      <c r="L142">
        <v>2.7070228783088699</v>
      </c>
      <c r="M142">
        <v>2.3631344957893599</v>
      </c>
      <c r="O142">
        <v>0.66746849564367505</v>
      </c>
      <c r="P142">
        <v>-4.9093375518953604</v>
      </c>
      <c r="Q142">
        <v>-3.3147671376552799</v>
      </c>
    </row>
    <row r="143" spans="1:17">
      <c r="A143" s="11">
        <v>34700</v>
      </c>
      <c r="C143">
        <v>2.56341461976952</v>
      </c>
      <c r="D143">
        <v>2.4988613298026099</v>
      </c>
      <c r="E143">
        <v>2.3715787130769899</v>
      </c>
      <c r="G143">
        <v>-0.307175344658907</v>
      </c>
      <c r="H143">
        <v>-7.6311670433480902E-2</v>
      </c>
      <c r="I143">
        <v>1.8619121528080498E-2</v>
      </c>
      <c r="K143">
        <v>2.5078285302700598</v>
      </c>
      <c r="L143">
        <v>2.7640776165218202</v>
      </c>
      <c r="M143">
        <v>2.3236330194741801</v>
      </c>
      <c r="O143">
        <v>0.62678715749063896</v>
      </c>
      <c r="P143">
        <v>-4.48831141445703</v>
      </c>
      <c r="Q143">
        <v>-3.0304655314003002</v>
      </c>
    </row>
    <row r="144" spans="1:17">
      <c r="A144" s="11">
        <v>34790</v>
      </c>
      <c r="C144">
        <v>2.5252213462644799</v>
      </c>
      <c r="D144">
        <v>2.4085957315187398</v>
      </c>
      <c r="E144">
        <v>2.36888093988017</v>
      </c>
      <c r="G144">
        <v>-0.29235086792258602</v>
      </c>
      <c r="H144">
        <v>-9.4453558015135594E-2</v>
      </c>
      <c r="I144">
        <v>3.3241737092556803E-2</v>
      </c>
      <c r="K144">
        <v>2.4807112110582201</v>
      </c>
      <c r="L144">
        <v>2.64333322143472</v>
      </c>
      <c r="M144">
        <v>2.3356335821934899</v>
      </c>
      <c r="O144">
        <v>0.47090802109403301</v>
      </c>
      <c r="P144">
        <v>-4.6253038727357403</v>
      </c>
      <c r="Q144">
        <v>-2.7957580439353902</v>
      </c>
    </row>
    <row r="145" spans="1:17">
      <c r="A145" s="11">
        <v>34881</v>
      </c>
      <c r="C145">
        <v>2.62373806278771</v>
      </c>
      <c r="D145">
        <v>2.3636785237571898</v>
      </c>
      <c r="E145">
        <v>2.3097612015184801</v>
      </c>
      <c r="G145">
        <v>-0.33557366365518299</v>
      </c>
      <c r="H145">
        <v>-9.1602490784152904E-2</v>
      </c>
      <c r="I145">
        <v>1.6650168307521199E-2</v>
      </c>
      <c r="K145">
        <v>2.5456741674935999</v>
      </c>
      <c r="L145">
        <v>2.5951280919075099</v>
      </c>
      <c r="M145">
        <v>2.2615816315053601</v>
      </c>
      <c r="O145">
        <v>0.19503995009688399</v>
      </c>
      <c r="P145">
        <v>-4.8398151600641803</v>
      </c>
      <c r="Q145">
        <v>-2.61946986828434</v>
      </c>
    </row>
    <row r="146" spans="1:17">
      <c r="A146" s="11">
        <v>34973</v>
      </c>
      <c r="C146">
        <v>2.6533805722384902</v>
      </c>
      <c r="D146">
        <v>2.3525993051165499</v>
      </c>
      <c r="E146">
        <v>2.2676493928774399</v>
      </c>
      <c r="G146">
        <v>-0.33076724225801901</v>
      </c>
      <c r="H146">
        <v>-0.117682981545365</v>
      </c>
      <c r="I146">
        <v>-3.8098704533925901E-2</v>
      </c>
      <c r="K146">
        <v>2.5830323962819799</v>
      </c>
      <c r="L146">
        <v>2.55645414765634</v>
      </c>
      <c r="M146">
        <v>2.1659029326159698</v>
      </c>
      <c r="O146">
        <v>0.100834445549026</v>
      </c>
      <c r="P146">
        <v>-5.0411982920177296</v>
      </c>
      <c r="Q146">
        <v>-2.6498519660244702</v>
      </c>
    </row>
    <row r="147" spans="1:17">
      <c r="A147" s="11">
        <v>35065</v>
      </c>
      <c r="C147">
        <v>2.70414306796647</v>
      </c>
      <c r="D147">
        <v>2.28539689547077</v>
      </c>
      <c r="E147">
        <v>2.2239540706414198</v>
      </c>
      <c r="G147">
        <v>-0.38531554631021098</v>
      </c>
      <c r="H147">
        <v>-0.12610435589528199</v>
      </c>
      <c r="I147">
        <v>-2.1697030865339501E-2</v>
      </c>
      <c r="K147">
        <v>2.5842287310694401</v>
      </c>
      <c r="L147">
        <v>2.4716455796118799</v>
      </c>
      <c r="M147">
        <v>2.1398357122630798</v>
      </c>
      <c r="O147">
        <v>-0.12891234916071401</v>
      </c>
      <c r="P147">
        <v>-5.1380686998234602</v>
      </c>
      <c r="Q147">
        <v>-2.6633424086094202</v>
      </c>
    </row>
    <row r="148" spans="1:17">
      <c r="A148" s="11">
        <v>35156</v>
      </c>
      <c r="C148">
        <v>2.9056289254049501</v>
      </c>
      <c r="D148">
        <v>2.2964893515125002</v>
      </c>
      <c r="E148">
        <v>2.2480058510436201</v>
      </c>
      <c r="G148">
        <v>-0.34309039168908401</v>
      </c>
      <c r="H148">
        <v>-0.111572058844878</v>
      </c>
      <c r="I148">
        <v>3.8961421491170302E-2</v>
      </c>
      <c r="K148">
        <v>2.8477148026949801</v>
      </c>
      <c r="L148">
        <v>2.4987863767543699</v>
      </c>
      <c r="M148">
        <v>2.2238708663043001</v>
      </c>
      <c r="O148">
        <v>8.45918442876155E-2</v>
      </c>
      <c r="P148">
        <v>-5.01999393213669</v>
      </c>
      <c r="Q148">
        <v>-2.5990557814095601</v>
      </c>
    </row>
    <row r="149" spans="1:17">
      <c r="A149" s="11">
        <v>35247</v>
      </c>
      <c r="C149">
        <v>2.91420536429486</v>
      </c>
      <c r="D149">
        <v>2.3008953332060398</v>
      </c>
      <c r="E149">
        <v>2.2364752598223299</v>
      </c>
      <c r="G149">
        <v>-0.351099832491368</v>
      </c>
      <c r="H149">
        <v>-9.3679129937189007E-2</v>
      </c>
      <c r="I149">
        <v>-0.170366638705159</v>
      </c>
      <c r="K149">
        <v>2.8491235451713499</v>
      </c>
      <c r="L149">
        <v>2.5216874680004899</v>
      </c>
      <c r="M149">
        <v>2.0033358523307099</v>
      </c>
      <c r="O149">
        <v>0.200659330344479</v>
      </c>
      <c r="P149">
        <v>-4.7315155050345696</v>
      </c>
      <c r="Q149">
        <v>-2.6889244496894702</v>
      </c>
    </row>
    <row r="150" spans="1:17">
      <c r="A150" s="11">
        <v>35339</v>
      </c>
      <c r="C150">
        <v>2.96339391377506</v>
      </c>
      <c r="D150">
        <v>2.2865209691978801</v>
      </c>
      <c r="E150">
        <v>2.2152288894001799</v>
      </c>
      <c r="G150">
        <v>-0.289682244434951</v>
      </c>
      <c r="H150">
        <v>-6.7496982071037603E-2</v>
      </c>
      <c r="I150">
        <v>-0.15406685075837601</v>
      </c>
      <c r="K150">
        <v>2.9645573490677801</v>
      </c>
      <c r="L150">
        <v>2.53153065817874</v>
      </c>
      <c r="M150">
        <v>1.99898560710172</v>
      </c>
      <c r="O150">
        <v>0.41212324256503102</v>
      </c>
      <c r="P150">
        <v>-4.3647259455242402</v>
      </c>
      <c r="Q150">
        <v>-2.5153184508494602</v>
      </c>
    </row>
    <row r="151" spans="1:17">
      <c r="A151" s="11">
        <v>35431</v>
      </c>
      <c r="C151">
        <v>2.9583643684126</v>
      </c>
      <c r="D151">
        <v>2.34472984270479</v>
      </c>
      <c r="E151">
        <v>2.1689519977777101</v>
      </c>
      <c r="G151">
        <v>-0.36268297552275403</v>
      </c>
      <c r="H151">
        <v>-6.7921537573824894E-2</v>
      </c>
      <c r="I151">
        <v>-0.12624149484166</v>
      </c>
      <c r="K151">
        <v>2.8860334421444001</v>
      </c>
      <c r="L151">
        <v>2.5972705827704901</v>
      </c>
      <c r="M151">
        <v>1.9818329583857599</v>
      </c>
      <c r="O151">
        <v>0.201988711019567</v>
      </c>
      <c r="P151">
        <v>-3.92716131236523</v>
      </c>
      <c r="Q151">
        <v>-2.3403797606586099</v>
      </c>
    </row>
    <row r="152" spans="1:17">
      <c r="A152" s="11">
        <v>35521</v>
      </c>
      <c r="C152">
        <v>3.14302633643798</v>
      </c>
      <c r="D152">
        <v>2.3444484200633098</v>
      </c>
      <c r="E152">
        <v>2.2250260409178901</v>
      </c>
      <c r="G152">
        <v>-0.29835915126315798</v>
      </c>
      <c r="H152">
        <v>-5.7286572282088499E-2</v>
      </c>
      <c r="I152">
        <v>-0.110168908715343</v>
      </c>
      <c r="K152">
        <v>3.1531430941567402</v>
      </c>
      <c r="L152">
        <v>2.6075856624221498</v>
      </c>
      <c r="M152">
        <v>2.0524057169244299</v>
      </c>
      <c r="O152">
        <v>0.45962321008232698</v>
      </c>
      <c r="P152">
        <v>-3.3629746237551199</v>
      </c>
      <c r="Q152">
        <v>-2.1860431866989498</v>
      </c>
    </row>
    <row r="153" spans="1:17">
      <c r="A153" s="11">
        <v>35612</v>
      </c>
      <c r="C153">
        <v>3.2335020440753399</v>
      </c>
      <c r="D153">
        <v>2.3677724187089999</v>
      </c>
      <c r="E153">
        <v>2.2045240676184998</v>
      </c>
      <c r="G153">
        <v>-0.43107230037495498</v>
      </c>
      <c r="H153">
        <v>-9.5702344385848903E-2</v>
      </c>
      <c r="I153">
        <v>-2.8949464924652702E-3</v>
      </c>
      <c r="K153">
        <v>3.1197854943275001</v>
      </c>
      <c r="L153">
        <v>2.5956816599360399</v>
      </c>
      <c r="M153">
        <v>2.1397531495618298</v>
      </c>
      <c r="O153">
        <v>0.29412215205218201</v>
      </c>
      <c r="P153">
        <v>-3.0061955161094098</v>
      </c>
      <c r="Q153">
        <v>-1.73525233477358</v>
      </c>
    </row>
    <row r="154" spans="1:17">
      <c r="A154" s="11">
        <v>35704</v>
      </c>
      <c r="C154">
        <v>3.2320218290429201</v>
      </c>
      <c r="D154">
        <v>2.3575762718625102</v>
      </c>
      <c r="E154">
        <v>2.2239218095953399</v>
      </c>
      <c r="G154">
        <v>-0.43287697608353898</v>
      </c>
      <c r="H154">
        <v>-9.8197344689526594E-2</v>
      </c>
      <c r="I154">
        <v>5.63593028397502E-2</v>
      </c>
      <c r="K154">
        <v>3.11635532619179</v>
      </c>
      <c r="L154">
        <v>2.58159697039047</v>
      </c>
      <c r="M154">
        <v>2.2178606904162099</v>
      </c>
      <c r="O154">
        <v>0.33887762749293399</v>
      </c>
      <c r="P154">
        <v>-2.5871643721556601</v>
      </c>
      <c r="Q154">
        <v>-1.3782987677641401</v>
      </c>
    </row>
    <row r="155" spans="1:17">
      <c r="A155" s="11">
        <v>35796</v>
      </c>
      <c r="C155">
        <v>3.2868299365586</v>
      </c>
      <c r="D155">
        <v>2.42122646308616</v>
      </c>
      <c r="E155">
        <v>2.2139661346344202</v>
      </c>
      <c r="G155">
        <v>-0.452522423565065</v>
      </c>
      <c r="H155">
        <v>-6.7834191108175304E-2</v>
      </c>
      <c r="I155">
        <v>-2.8703055167680999E-2</v>
      </c>
      <c r="K155">
        <v>3.15689719052643</v>
      </c>
      <c r="L155">
        <v>2.6843096053568498</v>
      </c>
      <c r="M155">
        <v>2.1231220905780299</v>
      </c>
      <c r="O155">
        <v>0.26473533183752801</v>
      </c>
      <c r="P155">
        <v>-2.0408030126882299</v>
      </c>
      <c r="Q155">
        <v>-1.1736332416599</v>
      </c>
    </row>
    <row r="156" spans="1:17">
      <c r="A156" s="11">
        <v>35886</v>
      </c>
      <c r="C156">
        <v>3.32184273388392</v>
      </c>
      <c r="D156">
        <v>2.3083122933335698</v>
      </c>
      <c r="E156">
        <v>2.1650753679963102</v>
      </c>
      <c r="G156">
        <v>-0.45538929559436597</v>
      </c>
      <c r="H156">
        <v>-0.102845082199935</v>
      </c>
      <c r="I156">
        <v>9.9687293707877503E-2</v>
      </c>
      <c r="K156">
        <v>3.1924794867989501</v>
      </c>
      <c r="L156">
        <v>2.5209521772701602</v>
      </c>
      <c r="M156">
        <v>2.2039939253259901</v>
      </c>
      <c r="O156">
        <v>0.212890777410848</v>
      </c>
      <c r="P156">
        <v>-2.0680900687766002</v>
      </c>
      <c r="Q156">
        <v>-0.83024621323579595</v>
      </c>
    </row>
    <row r="157" spans="1:17">
      <c r="A157" s="11">
        <v>35977</v>
      </c>
      <c r="C157">
        <v>3.4182637758374801</v>
      </c>
      <c r="D157">
        <v>2.36455093474745</v>
      </c>
      <c r="E157">
        <v>2.1601320391124901</v>
      </c>
      <c r="G157">
        <v>-0.41970559162013998</v>
      </c>
      <c r="H157">
        <v>-0.110822286623984</v>
      </c>
      <c r="I157">
        <v>3.0018226559516401E-2</v>
      </c>
      <c r="K157">
        <v>3.3340475859976899</v>
      </c>
      <c r="L157">
        <v>2.57689994246318</v>
      </c>
      <c r="M157">
        <v>2.1295202772811601</v>
      </c>
      <c r="O157">
        <v>0.29533625587669099</v>
      </c>
      <c r="P157">
        <v>-2.06987435779621</v>
      </c>
      <c r="Q157">
        <v>-0.84706088888560804</v>
      </c>
    </row>
    <row r="158" spans="1:17">
      <c r="A158" s="11">
        <v>36069</v>
      </c>
      <c r="C158">
        <v>3.5704336581001801</v>
      </c>
      <c r="D158">
        <v>2.45486763640191</v>
      </c>
      <c r="E158">
        <v>2.1411565655449398</v>
      </c>
      <c r="G158">
        <v>-0.41619920942875299</v>
      </c>
      <c r="H158">
        <v>-7.9762068015822002E-2</v>
      </c>
      <c r="I158">
        <v>-0.12566302998232901</v>
      </c>
      <c r="K158">
        <v>3.50465873731748</v>
      </c>
      <c r="L158">
        <v>2.7106207564204801</v>
      </c>
      <c r="M158">
        <v>1.95539614551356</v>
      </c>
      <c r="O158">
        <v>0.407482053415606</v>
      </c>
      <c r="P158">
        <v>-1.72714583764133</v>
      </c>
      <c r="Q158">
        <v>-0.992181059689074</v>
      </c>
    </row>
    <row r="159" spans="1:17">
      <c r="A159" s="11">
        <v>36161</v>
      </c>
      <c r="C159">
        <v>3.5696016972207598</v>
      </c>
      <c r="D159">
        <v>2.5949129110563902</v>
      </c>
      <c r="E159">
        <v>2.1893411530614002</v>
      </c>
      <c r="G159">
        <v>-0.45539124615556298</v>
      </c>
      <c r="H159">
        <v>-7.82522424662591E-2</v>
      </c>
      <c r="I159">
        <v>-8.8146524962227593E-2</v>
      </c>
      <c r="K159">
        <v>3.4645530859606799</v>
      </c>
      <c r="L159">
        <v>2.8713163251215899</v>
      </c>
      <c r="M159">
        <v>2.03974480637982</v>
      </c>
      <c r="O159">
        <v>0.38233924943335801</v>
      </c>
      <c r="P159">
        <v>-1.31865332984398</v>
      </c>
      <c r="Q159">
        <v>-0.91819174486772703</v>
      </c>
    </row>
    <row r="160" spans="1:17">
      <c r="A160" s="11">
        <v>36251</v>
      </c>
      <c r="C160">
        <v>3.55521795116517</v>
      </c>
      <c r="D160">
        <v>2.5779423379314799</v>
      </c>
      <c r="E160">
        <v>2.1663637622710499</v>
      </c>
      <c r="G160">
        <v>-0.42421358690359501</v>
      </c>
      <c r="H160">
        <v>-5.5868277822184599E-2</v>
      </c>
      <c r="I160">
        <v>-0.155202579041779</v>
      </c>
      <c r="K160">
        <v>3.4799352899748501</v>
      </c>
      <c r="L160">
        <v>2.8744102901475999</v>
      </c>
      <c r="M160">
        <v>1.9503562845570499</v>
      </c>
      <c r="O160">
        <v>0.43780182266471002</v>
      </c>
      <c r="P160">
        <v>-0.99125723338858096</v>
      </c>
      <c r="Q160">
        <v>-0.81839475532456196</v>
      </c>
    </row>
    <row r="161" spans="1:17">
      <c r="A161" s="11">
        <v>36342</v>
      </c>
      <c r="C161">
        <v>3.6472191764034698</v>
      </c>
      <c r="D161">
        <v>2.69437181146135</v>
      </c>
      <c r="E161">
        <v>2.2297663139482</v>
      </c>
      <c r="G161">
        <v>-0.402899068271308</v>
      </c>
      <c r="H161">
        <v>-4.1690181249713097E-2</v>
      </c>
      <c r="I161">
        <v>-9.6136639153750994E-2</v>
      </c>
      <c r="K161">
        <v>3.6022805991576501</v>
      </c>
      <c r="L161">
        <v>3.0209306761284198</v>
      </c>
      <c r="M161">
        <v>2.0710452108444901</v>
      </c>
      <c r="O161">
        <v>0.52019499721472995</v>
      </c>
      <c r="P161">
        <v>-0.68303393299089499</v>
      </c>
      <c r="Q161">
        <v>-0.59356338736574799</v>
      </c>
    </row>
    <row r="162" spans="1:17">
      <c r="A162" s="11">
        <v>36434</v>
      </c>
      <c r="C162">
        <v>3.77035034226612</v>
      </c>
      <c r="D162">
        <v>2.7662137390799901</v>
      </c>
      <c r="E162">
        <v>2.24256039048529</v>
      </c>
      <c r="G162">
        <v>-0.330937604531098</v>
      </c>
      <c r="H162">
        <v>-6.1862777073705702E-2</v>
      </c>
      <c r="I162">
        <v>-2.48250608042495E-2</v>
      </c>
      <c r="K162">
        <v>3.8094580776442499</v>
      </c>
      <c r="L162">
        <v>3.0824188908218102</v>
      </c>
      <c r="M162">
        <v>2.1547917651308102</v>
      </c>
      <c r="O162">
        <v>0.85114747686770897</v>
      </c>
      <c r="P162">
        <v>-0.41604498403898998</v>
      </c>
      <c r="Q162">
        <v>-0.18058581995046599</v>
      </c>
    </row>
    <row r="163" spans="1:17">
      <c r="A163" s="11">
        <v>36526</v>
      </c>
      <c r="C163">
        <v>3.6351435054332</v>
      </c>
      <c r="D163">
        <v>2.8622468982316298</v>
      </c>
      <c r="E163">
        <v>2.2844650539523901</v>
      </c>
      <c r="G163">
        <v>-0.30300508500562801</v>
      </c>
      <c r="H163">
        <v>-8.4584858149384295E-2</v>
      </c>
      <c r="I163">
        <v>1.7277338332741098E-2</v>
      </c>
      <c r="K163">
        <v>3.68891373093581</v>
      </c>
      <c r="L163">
        <v>3.1688551504645899</v>
      </c>
      <c r="M163">
        <v>2.23762265923523</v>
      </c>
      <c r="O163">
        <v>0.88622241228586096</v>
      </c>
      <c r="P163">
        <v>-0.144676840567001</v>
      </c>
      <c r="Q163">
        <v>0.181234059658891</v>
      </c>
    </row>
    <row r="164" spans="1:17">
      <c r="A164" s="11">
        <v>36617</v>
      </c>
      <c r="C164">
        <v>3.8574699747230099</v>
      </c>
      <c r="D164">
        <v>2.8979286019347699</v>
      </c>
      <c r="E164">
        <v>2.2880805030884299</v>
      </c>
      <c r="G164">
        <v>-0.35781378746475401</v>
      </c>
      <c r="H164">
        <v>-7.6244680818802799E-2</v>
      </c>
      <c r="I164">
        <v>9.5716002999516308E-3</v>
      </c>
      <c r="K164">
        <v>3.8782519829815998</v>
      </c>
      <c r="L164">
        <v>3.21775377244753</v>
      </c>
      <c r="M164">
        <v>2.2334308929124802</v>
      </c>
      <c r="O164">
        <v>0.754289830181051</v>
      </c>
      <c r="P164">
        <v>0.13590951168691801</v>
      </c>
      <c r="Q164">
        <v>0.479284227837525</v>
      </c>
    </row>
    <row r="165" spans="1:17">
      <c r="A165" s="11">
        <v>36708</v>
      </c>
      <c r="C165">
        <v>3.6756970296268499</v>
      </c>
      <c r="D165">
        <v>2.9300429966705499</v>
      </c>
      <c r="E165">
        <v>2.26612218726634</v>
      </c>
      <c r="G165">
        <v>-0.33440410777045798</v>
      </c>
      <c r="H165">
        <v>-4.8045920460200002E-2</v>
      </c>
      <c r="I165">
        <v>0.19828822717273201</v>
      </c>
      <c r="K165">
        <v>3.7020484043068902</v>
      </c>
      <c r="L165">
        <v>3.2824561121271101</v>
      </c>
      <c r="M165">
        <v>2.4008055238960599</v>
      </c>
      <c r="O165">
        <v>0.693684308077536</v>
      </c>
      <c r="P165">
        <v>0.33060501800287101</v>
      </c>
      <c r="Q165">
        <v>0.85934447122235702</v>
      </c>
    </row>
    <row r="166" spans="1:17">
      <c r="A166" s="11">
        <v>36800</v>
      </c>
      <c r="C166">
        <v>3.6713779392414101</v>
      </c>
      <c r="D166">
        <v>2.8619703846192999</v>
      </c>
      <c r="E166">
        <v>2.2537393401099801</v>
      </c>
      <c r="G166">
        <v>-0.32809749420541301</v>
      </c>
      <c r="H166">
        <v>-2.2760751995371201E-2</v>
      </c>
      <c r="I166">
        <v>0.23255511383232799</v>
      </c>
      <c r="K166">
        <v>3.7036120254284</v>
      </c>
      <c r="L166">
        <v>3.23036495094154</v>
      </c>
      <c r="M166">
        <v>2.4230371217270998</v>
      </c>
      <c r="O166">
        <v>0.39942438495393201</v>
      </c>
      <c r="P166">
        <v>0.238786794233874</v>
      </c>
      <c r="Q166">
        <v>0.89924454126662601</v>
      </c>
    </row>
    <row r="167" spans="1:17">
      <c r="A167" s="11">
        <v>36892</v>
      </c>
      <c r="C167">
        <v>3.4698034407779001</v>
      </c>
      <c r="D167">
        <v>2.8801003288615799</v>
      </c>
      <c r="E167">
        <v>2.31348101339597</v>
      </c>
      <c r="G167">
        <v>-0.26766976603374198</v>
      </c>
      <c r="H167">
        <v>-2.85225644352365E-2</v>
      </c>
      <c r="I167">
        <v>0.34483493583962799</v>
      </c>
      <c r="K167">
        <v>3.54268149579601</v>
      </c>
      <c r="L167">
        <v>3.2452109644681202</v>
      </c>
      <c r="M167">
        <v>2.5933818042644101</v>
      </c>
      <c r="O167">
        <v>0.10433417763965699</v>
      </c>
      <c r="P167">
        <v>-3.0746503981219999E-2</v>
      </c>
      <c r="Q167">
        <v>0.95810977627206695</v>
      </c>
    </row>
    <row r="168" spans="1:17">
      <c r="A168" s="11">
        <v>36982</v>
      </c>
      <c r="C168">
        <v>3.5181577758084499</v>
      </c>
      <c r="D168">
        <v>2.8384246339144998</v>
      </c>
      <c r="E168">
        <v>2.2293535199533698</v>
      </c>
      <c r="G168">
        <v>-0.36986149126322898</v>
      </c>
      <c r="H168">
        <v>1.6363592723563899E-2</v>
      </c>
      <c r="I168">
        <v>0.66762295640348801</v>
      </c>
      <c r="K168">
        <v>3.49358989702709</v>
      </c>
      <c r="L168">
        <v>3.2427254663684701</v>
      </c>
      <c r="M168">
        <v>2.8344035985945299</v>
      </c>
      <c r="O168">
        <v>-0.52619173317873402</v>
      </c>
      <c r="P168">
        <v>-8.6791114953939499E-2</v>
      </c>
      <c r="Q168">
        <v>1.32138922069771</v>
      </c>
    </row>
    <row r="169" spans="1:17">
      <c r="A169" s="11">
        <v>37073</v>
      </c>
      <c r="C169">
        <v>3.3044664703995301</v>
      </c>
      <c r="D169">
        <v>2.7497856983951499</v>
      </c>
      <c r="E169">
        <v>2.2345793476262901</v>
      </c>
      <c r="G169">
        <v>-0.47370643691192998</v>
      </c>
      <c r="H169">
        <v>2.0437045921299002E-3</v>
      </c>
      <c r="I169">
        <v>0.42232329480638398</v>
      </c>
      <c r="K169">
        <v>3.1550806687744202</v>
      </c>
      <c r="L169">
        <v>3.1276520550808802</v>
      </c>
      <c r="M169">
        <v>2.5941830875851499</v>
      </c>
      <c r="O169">
        <v>-1.1004430819248201</v>
      </c>
      <c r="P169">
        <v>-0.416848540018805</v>
      </c>
      <c r="Q169">
        <v>0.80589647023225597</v>
      </c>
    </row>
    <row r="170" spans="1:17">
      <c r="A170" s="11">
        <v>37165</v>
      </c>
      <c r="C170">
        <v>3.2162586055991702</v>
      </c>
      <c r="D170">
        <v>2.7646996379872699</v>
      </c>
      <c r="E170">
        <v>2.1978537782370502</v>
      </c>
      <c r="G170">
        <v>-0.400318558487606</v>
      </c>
      <c r="H170">
        <v>-6.9133678498466397E-2</v>
      </c>
      <c r="I170">
        <v>0.38146263996963697</v>
      </c>
      <c r="K170">
        <v>3.1316034207782102</v>
      </c>
      <c r="L170">
        <v>3.0734269509096999</v>
      </c>
      <c r="M170">
        <v>2.5176276664792501</v>
      </c>
      <c r="O170">
        <v>-1.15195453708941</v>
      </c>
      <c r="P170">
        <v>-0.77857180234275303</v>
      </c>
      <c r="Q170">
        <v>0.50644137769199904</v>
      </c>
    </row>
    <row r="171" spans="1:17">
      <c r="A171" s="11">
        <v>37257</v>
      </c>
      <c r="C171">
        <v>3.22254005138968</v>
      </c>
      <c r="D171">
        <v>2.8407468746201601</v>
      </c>
      <c r="E171">
        <v>2.1842831678694998</v>
      </c>
      <c r="G171">
        <v>-0.46862785781713001</v>
      </c>
      <c r="H171">
        <v>-1.6629684999703898E-2</v>
      </c>
      <c r="I171">
        <v>0.48757947773081101</v>
      </c>
      <c r="K171">
        <v>3.0701920669094198</v>
      </c>
      <c r="L171">
        <v>3.2123718179609302</v>
      </c>
      <c r="M171">
        <v>2.6105547900098398</v>
      </c>
      <c r="O171">
        <v>-1.2717399054188301</v>
      </c>
      <c r="P171">
        <v>-0.29709140156842301</v>
      </c>
      <c r="Q171">
        <v>0.35600984845450501</v>
      </c>
    </row>
    <row r="172" spans="1:17">
      <c r="A172" s="11">
        <v>37347</v>
      </c>
      <c r="C172">
        <v>3.10851628368167</v>
      </c>
      <c r="D172">
        <v>2.7585006261203402</v>
      </c>
      <c r="E172">
        <v>2.2068690257455801</v>
      </c>
      <c r="G172">
        <v>-0.35167196743738899</v>
      </c>
      <c r="H172">
        <v>2.0917772732953099E-2</v>
      </c>
      <c r="I172">
        <v>0.25433061149439601</v>
      </c>
      <c r="K172">
        <v>3.0619331966895298</v>
      </c>
      <c r="L172">
        <v>3.1564321500395902</v>
      </c>
      <c r="M172">
        <v>2.3992578480398801</v>
      </c>
      <c r="O172">
        <v>-0.78072153207529005</v>
      </c>
      <c r="P172">
        <v>0.13462474683393599</v>
      </c>
      <c r="Q172">
        <v>-7.0685645581988907E-2</v>
      </c>
    </row>
    <row r="173" spans="1:17">
      <c r="A173" s="11">
        <v>37438</v>
      </c>
      <c r="C173">
        <v>2.97853432920909</v>
      </c>
      <c r="D173">
        <v>2.7444068534552502</v>
      </c>
      <c r="E173">
        <v>2.20722697358989</v>
      </c>
      <c r="G173">
        <v>-0.33429329244724199</v>
      </c>
      <c r="H173">
        <v>4.0623363779284397E-2</v>
      </c>
      <c r="I173">
        <v>0.18926834899030401</v>
      </c>
      <c r="K173">
        <v>2.93657268985194</v>
      </c>
      <c r="L173">
        <v>3.1601177241233001</v>
      </c>
      <c r="M173">
        <v>2.33454348659905</v>
      </c>
      <c r="O173">
        <v>-0.57788313424748605</v>
      </c>
      <c r="P173">
        <v>0.43588100788423401</v>
      </c>
      <c r="Q173">
        <v>-0.192356877624661</v>
      </c>
    </row>
    <row r="174" spans="1:17">
      <c r="A174" s="11">
        <v>37530</v>
      </c>
      <c r="C174">
        <v>2.8260024078214099</v>
      </c>
      <c r="D174">
        <v>2.6960169198735602</v>
      </c>
      <c r="E174">
        <v>2.17375203249608</v>
      </c>
      <c r="G174">
        <v>-0.42122945050366201</v>
      </c>
      <c r="H174">
        <v>2.5757316340910101E-3</v>
      </c>
      <c r="I174">
        <v>0.11569329696186199</v>
      </c>
      <c r="K174">
        <v>2.6821341907987799</v>
      </c>
      <c r="L174">
        <v>3.0670665400392001</v>
      </c>
      <c r="M174">
        <v>2.22843305886129</v>
      </c>
      <c r="O174">
        <v>-0.71685184073692199</v>
      </c>
      <c r="P174">
        <v>0.46334162203879697</v>
      </c>
      <c r="Q174">
        <v>-0.29669872861109098</v>
      </c>
    </row>
    <row r="175" spans="1:17">
      <c r="A175" s="11">
        <v>37622</v>
      </c>
      <c r="C175">
        <v>2.7636781154409902</v>
      </c>
      <c r="D175">
        <v>2.6476376228348601</v>
      </c>
      <c r="E175">
        <v>2.09915836550931</v>
      </c>
      <c r="G175">
        <v>-0.46318614170615202</v>
      </c>
      <c r="H175">
        <v>3.65676989070488E-2</v>
      </c>
      <c r="I175">
        <v>4.08917837519506E-2</v>
      </c>
      <c r="K175">
        <v>2.5717363183687101</v>
      </c>
      <c r="L175">
        <v>3.0460670456490999</v>
      </c>
      <c r="M175">
        <v>2.08113155307041</v>
      </c>
      <c r="O175">
        <v>-0.71252675142704902</v>
      </c>
      <c r="P175">
        <v>0.70037284001205102</v>
      </c>
      <c r="Q175">
        <v>-0.49207501490400302</v>
      </c>
    </row>
    <row r="176" spans="1:17">
      <c r="A176" s="11">
        <v>37712</v>
      </c>
      <c r="C176">
        <v>2.7483763557933498</v>
      </c>
      <c r="D176">
        <v>2.52885895933046</v>
      </c>
      <c r="E176">
        <v>2.0696692243782202</v>
      </c>
      <c r="G176">
        <v>-0.44882791033689901</v>
      </c>
      <c r="H176">
        <v>-7.1294616503474198E-2</v>
      </c>
      <c r="I176">
        <v>6.4489116690893494E-2</v>
      </c>
      <c r="K176">
        <v>2.56929098141579</v>
      </c>
      <c r="L176">
        <v>2.80319217899652</v>
      </c>
      <c r="M176">
        <v>2.0760674379322399</v>
      </c>
      <c r="O176">
        <v>-0.43217031154904401</v>
      </c>
      <c r="P176">
        <v>0.26332035182747399</v>
      </c>
      <c r="Q176">
        <v>-0.69393993443395596</v>
      </c>
    </row>
    <row r="177" spans="1:17">
      <c r="A177" s="11">
        <v>37803</v>
      </c>
      <c r="C177">
        <v>2.8610598440081398</v>
      </c>
      <c r="D177">
        <v>2.4941189201490701</v>
      </c>
      <c r="E177">
        <v>2.0954162819750102</v>
      </c>
      <c r="G177">
        <v>-0.39529121319108601</v>
      </c>
      <c r="H177">
        <v>-6.7933506914347394E-2</v>
      </c>
      <c r="I177">
        <v>0.106812156654953</v>
      </c>
      <c r="K177">
        <v>2.7465706164066201</v>
      </c>
      <c r="L177">
        <v>2.7670652089782002</v>
      </c>
      <c r="M177">
        <v>2.1434148742043702</v>
      </c>
      <c r="O177">
        <v>0.15475957693217901</v>
      </c>
      <c r="P177">
        <v>0.20443795490365299</v>
      </c>
      <c r="Q177">
        <v>-0.77130914584381605</v>
      </c>
    </row>
    <row r="178" spans="1:17">
      <c r="A178" s="11">
        <v>37895</v>
      </c>
      <c r="C178">
        <v>2.8464187907526299</v>
      </c>
      <c r="D178">
        <v>2.49239921522125</v>
      </c>
      <c r="E178">
        <v>2.0966658690837798</v>
      </c>
      <c r="G178">
        <v>-0.38413696179171702</v>
      </c>
      <c r="H178">
        <v>-3.7952555671148101E-2</v>
      </c>
      <c r="I178">
        <v>0.11398826711886</v>
      </c>
      <c r="K178">
        <v>2.74164685165931</v>
      </c>
      <c r="L178">
        <v>2.7950914173169101</v>
      </c>
      <c r="M178">
        <v>2.1518054987118198</v>
      </c>
      <c r="O178">
        <v>0.67457612053613003</v>
      </c>
      <c r="P178">
        <v>0.35409384510143099</v>
      </c>
      <c r="Q178">
        <v>-0.678349278716041</v>
      </c>
    </row>
    <row r="179" spans="1:17">
      <c r="A179" s="11">
        <v>37987</v>
      </c>
      <c r="C179">
        <v>2.7308357289790801</v>
      </c>
      <c r="D179">
        <v>2.4958757124552098</v>
      </c>
      <c r="E179">
        <v>2.0817191171560401</v>
      </c>
      <c r="G179">
        <v>-0.33953510712519802</v>
      </c>
      <c r="H179">
        <v>-7.5327000801752003E-2</v>
      </c>
      <c r="I179">
        <v>9.76986592506945E-2</v>
      </c>
      <c r="K179">
        <v>2.6593216129639399</v>
      </c>
      <c r="L179">
        <v>2.7616686142329101</v>
      </c>
      <c r="M179">
        <v>2.12098866021344</v>
      </c>
      <c r="O179">
        <v>1.09038665758817</v>
      </c>
      <c r="P179">
        <v>0.338537322244292</v>
      </c>
      <c r="Q179">
        <v>-0.54235651314047595</v>
      </c>
    </row>
    <row r="180" spans="1:17">
      <c r="A180" s="11">
        <v>38078</v>
      </c>
      <c r="C180">
        <v>2.6999960192548702</v>
      </c>
      <c r="D180">
        <v>2.5481225679550801</v>
      </c>
      <c r="E180">
        <v>2.0722401020111301</v>
      </c>
      <c r="G180">
        <v>-0.32309114663927202</v>
      </c>
      <c r="H180">
        <v>-5.1969736041757399E-2</v>
      </c>
      <c r="I180">
        <v>0.121499314386007</v>
      </c>
      <c r="K180">
        <v>2.64189906519724</v>
      </c>
      <c r="L180">
        <v>2.8444134916103101</v>
      </c>
      <c r="M180">
        <v>2.1355763545782001</v>
      </c>
      <c r="O180">
        <v>1.33775183826162</v>
      </c>
      <c r="P180">
        <v>0.66572745627888696</v>
      </c>
      <c r="Q180">
        <v>-0.35742570506181398</v>
      </c>
    </row>
    <row r="181" spans="1:17">
      <c r="A181" s="11">
        <v>38169</v>
      </c>
      <c r="C181">
        <v>2.72416410328678</v>
      </c>
      <c r="D181">
        <v>2.5879587386441201</v>
      </c>
      <c r="E181">
        <v>2.0330281495563298</v>
      </c>
      <c r="G181">
        <v>-0.43315272906263602</v>
      </c>
      <c r="H181">
        <v>-6.6870321389910101E-2</v>
      </c>
      <c r="I181">
        <v>-2.8510496642559498E-2</v>
      </c>
      <c r="K181">
        <v>2.5583775710119401</v>
      </c>
      <c r="L181">
        <v>2.8747936231666902</v>
      </c>
      <c r="M181">
        <v>1.9474551813268399</v>
      </c>
      <c r="O181">
        <v>1.31035601574501</v>
      </c>
      <c r="P181">
        <v>0.94585873743136495</v>
      </c>
      <c r="Q181">
        <v>-0.38228502353081201</v>
      </c>
    </row>
    <row r="182" spans="1:17">
      <c r="A182" s="11">
        <v>38261</v>
      </c>
      <c r="C182">
        <v>2.7294434459561101</v>
      </c>
      <c r="D182">
        <v>2.5541383337471801</v>
      </c>
      <c r="E182">
        <v>2.0264992194675999</v>
      </c>
      <c r="G182">
        <v>-0.37587045896710303</v>
      </c>
      <c r="H182">
        <v>-5.0543898092492497E-2</v>
      </c>
      <c r="I182">
        <v>-0.120711072569147</v>
      </c>
      <c r="K182">
        <v>2.6214573308918601</v>
      </c>
      <c r="L182">
        <v>2.8526772907161</v>
      </c>
      <c r="M182">
        <v>1.8489089275147701</v>
      </c>
      <c r="O182">
        <v>1.7239810789508301</v>
      </c>
      <c r="P182">
        <v>1.24671745123317</v>
      </c>
      <c r="Q182">
        <v>-0.43790816617365602</v>
      </c>
    </row>
    <row r="183" spans="1:17">
      <c r="A183" s="11">
        <v>38353</v>
      </c>
      <c r="C183">
        <v>2.75510749996754</v>
      </c>
      <c r="D183">
        <v>2.4941086149695701</v>
      </c>
      <c r="E183">
        <v>1.99851522617129</v>
      </c>
      <c r="G183">
        <v>-0.29368717368026198</v>
      </c>
      <c r="H183">
        <v>-5.3988635488449802E-2</v>
      </c>
      <c r="I183">
        <v>-0.16435958055913799</v>
      </c>
      <c r="K183">
        <v>2.7318234980782501</v>
      </c>
      <c r="L183">
        <v>2.7809983667803202</v>
      </c>
      <c r="M183">
        <v>1.7780618732094799</v>
      </c>
      <c r="O183">
        <v>2.18341957223174</v>
      </c>
      <c r="P183">
        <v>1.27943448217405</v>
      </c>
      <c r="Q183">
        <v>-0.43494468905851102</v>
      </c>
    </row>
    <row r="184" spans="1:17">
      <c r="A184" s="11">
        <v>38443</v>
      </c>
      <c r="C184">
        <v>2.6984295148091002</v>
      </c>
      <c r="D184">
        <v>2.5073069981408098</v>
      </c>
      <c r="E184">
        <v>2.0065093561128999</v>
      </c>
      <c r="G184">
        <v>-0.40071390941634399</v>
      </c>
      <c r="H184">
        <v>-7.2139179798638195E-2</v>
      </c>
      <c r="I184">
        <v>-0.17595780558122501</v>
      </c>
      <c r="K184">
        <v>2.5625560516066899</v>
      </c>
      <c r="L184">
        <v>2.7778500739826999</v>
      </c>
      <c r="M184">
        <v>1.77423340110168</v>
      </c>
      <c r="O184">
        <v>2.0331740997319199</v>
      </c>
      <c r="P184">
        <v>1.2563567059527301</v>
      </c>
      <c r="Q184">
        <v>-0.41908249159928301</v>
      </c>
    </row>
    <row r="185" spans="1:17">
      <c r="A185" s="11">
        <v>38534</v>
      </c>
      <c r="C185">
        <v>2.7319998940103298</v>
      </c>
      <c r="D185">
        <v>2.5737969376682202</v>
      </c>
      <c r="E185">
        <v>2.0217806364436202</v>
      </c>
      <c r="G185">
        <v>-0.48258818776269802</v>
      </c>
      <c r="H185">
        <v>-7.3547310822599396E-2</v>
      </c>
      <c r="I185">
        <v>-0.160800048798731</v>
      </c>
      <c r="K185">
        <v>2.5175469556641001</v>
      </c>
      <c r="L185">
        <v>2.8520192907977502</v>
      </c>
      <c r="M185">
        <v>1.8042338081439599</v>
      </c>
      <c r="O185">
        <v>1.85400812380931</v>
      </c>
      <c r="P185">
        <v>1.4643185807769901</v>
      </c>
      <c r="Q185">
        <v>-0.29562920148418897</v>
      </c>
    </row>
    <row r="186" spans="1:17">
      <c r="A186" s="11">
        <v>38626</v>
      </c>
      <c r="C186">
        <v>2.6936224741166099</v>
      </c>
      <c r="D186">
        <v>2.5897834482077799</v>
      </c>
      <c r="E186">
        <v>2.0171526258551502</v>
      </c>
      <c r="G186">
        <v>-0.38987107335976701</v>
      </c>
      <c r="H186">
        <v>-5.7886176618456298E-2</v>
      </c>
      <c r="I186">
        <v>-6.9040970580511701E-2</v>
      </c>
      <c r="K186">
        <v>2.56812005447259</v>
      </c>
      <c r="L186">
        <v>2.8858518668225401</v>
      </c>
      <c r="M186">
        <v>1.8914947734943901</v>
      </c>
      <c r="O186">
        <v>2.0494863278788702</v>
      </c>
      <c r="P186">
        <v>1.7614883616957999</v>
      </c>
      <c r="Q186">
        <v>-3.0109917809113498E-2</v>
      </c>
    </row>
    <row r="187" spans="1:17">
      <c r="A187" s="11">
        <v>38718</v>
      </c>
      <c r="C187">
        <v>2.8483887681194302</v>
      </c>
      <c r="D187">
        <v>2.5936834526301</v>
      </c>
      <c r="E187">
        <v>2.04921726858815</v>
      </c>
      <c r="G187">
        <v>-0.41871945830236001</v>
      </c>
      <c r="H187">
        <v>-6.1448840150837902E-2</v>
      </c>
      <c r="I187">
        <v>-0.11694483303785</v>
      </c>
      <c r="K187">
        <v>2.7092276781937499</v>
      </c>
      <c r="L187">
        <v>2.8867222347065602</v>
      </c>
      <c r="M187">
        <v>1.87475557224973</v>
      </c>
      <c r="O187">
        <v>2.0147499488823502</v>
      </c>
      <c r="P187">
        <v>1.89201910116918</v>
      </c>
      <c r="Q187">
        <v>8.7871161281555005E-2</v>
      </c>
    </row>
    <row r="188" spans="1:17">
      <c r="A188" s="11">
        <v>38808</v>
      </c>
      <c r="C188">
        <v>2.7416688643517402</v>
      </c>
      <c r="D188">
        <v>2.5042415710252701</v>
      </c>
      <c r="E188">
        <v>2.07682055043071</v>
      </c>
      <c r="G188">
        <v>-0.32773930170469101</v>
      </c>
      <c r="H188">
        <v>-5.2109197733107598E-2</v>
      </c>
      <c r="I188">
        <v>4.6567124247568502E-2</v>
      </c>
      <c r="K188">
        <v>2.6830137841992099</v>
      </c>
      <c r="L188">
        <v>2.79439566648445</v>
      </c>
      <c r="M188">
        <v>2.0650960501004501</v>
      </c>
      <c r="O188">
        <v>2.1678563248729001</v>
      </c>
      <c r="P188">
        <v>1.81016323362002</v>
      </c>
      <c r="Q188">
        <v>0.50453462744189903</v>
      </c>
    </row>
    <row r="189" spans="1:17">
      <c r="A189" s="11">
        <v>38899</v>
      </c>
      <c r="C189">
        <v>2.70202164506322</v>
      </c>
      <c r="D189">
        <v>2.4814436345739201</v>
      </c>
      <c r="E189">
        <v>2.0509883914117202</v>
      </c>
      <c r="G189">
        <v>-0.450276471478193</v>
      </c>
      <c r="H189">
        <v>-4.1340921198061098E-2</v>
      </c>
      <c r="I189">
        <v>7.9511346461572305E-2</v>
      </c>
      <c r="K189">
        <v>2.5169381735248</v>
      </c>
      <c r="L189">
        <v>2.7792501343223801</v>
      </c>
      <c r="M189">
        <v>2.07293316318736</v>
      </c>
      <c r="O189">
        <v>1.58145286632703</v>
      </c>
      <c r="P189">
        <v>1.61837354144029</v>
      </c>
      <c r="Q189">
        <v>0.77854389529648005</v>
      </c>
    </row>
    <row r="190" spans="1:17">
      <c r="A190" s="11">
        <v>38991</v>
      </c>
      <c r="C190">
        <v>2.8096463110858698</v>
      </c>
      <c r="D190">
        <v>2.4725909065138199</v>
      </c>
      <c r="E190">
        <v>2.1067491611842102</v>
      </c>
      <c r="G190">
        <v>-0.53479390455012599</v>
      </c>
      <c r="H190">
        <v>-3.4282116528030697E-2</v>
      </c>
      <c r="I190">
        <v>0.126031458413982</v>
      </c>
      <c r="K190">
        <v>2.5506083522247498</v>
      </c>
      <c r="L190">
        <v>2.7762462781947401</v>
      </c>
      <c r="M190">
        <v>2.17364896705462</v>
      </c>
      <c r="O190">
        <v>1.1627803443543601</v>
      </c>
      <c r="P190">
        <v>1.4622742293486199</v>
      </c>
      <c r="Q190">
        <v>0.95265521754277005</v>
      </c>
    </row>
    <row r="191" spans="1:17">
      <c r="A191" s="11">
        <v>39083</v>
      </c>
      <c r="C191">
        <v>2.7472112379881599</v>
      </c>
      <c r="D191">
        <v>2.4906167662788699</v>
      </c>
      <c r="E191">
        <v>2.1031823378039398</v>
      </c>
      <c r="G191">
        <v>-0.452897243011123</v>
      </c>
      <c r="H191">
        <v>-3.0343718697149798E-2</v>
      </c>
      <c r="I191">
        <v>0.127649238847548</v>
      </c>
      <c r="K191">
        <v>2.5639421791188699</v>
      </c>
      <c r="L191">
        <v>2.8006741919319902</v>
      </c>
      <c r="M191">
        <v>2.1718000367196599</v>
      </c>
      <c r="O191">
        <v>1.1661531628653801</v>
      </c>
      <c r="P191">
        <v>1.3910976982876899</v>
      </c>
      <c r="Q191">
        <v>1.14098427790623</v>
      </c>
    </row>
    <row r="192" spans="1:17">
      <c r="A192" s="11">
        <v>39173</v>
      </c>
      <c r="C192">
        <v>2.8004911749321102</v>
      </c>
      <c r="D192">
        <v>2.5443289921046901</v>
      </c>
      <c r="E192">
        <v>2.1114348944499</v>
      </c>
      <c r="G192">
        <v>-0.58665465246724402</v>
      </c>
      <c r="H192">
        <v>-4.1697657973527098E-2</v>
      </c>
      <c r="I192">
        <v>0.13923410304640299</v>
      </c>
      <c r="K192">
        <v>2.48869392686131</v>
      </c>
      <c r="L192">
        <v>2.8503735127923902</v>
      </c>
      <c r="M192">
        <v>2.19140582708792</v>
      </c>
      <c r="O192">
        <v>0.63073328435223197</v>
      </c>
      <c r="P192">
        <v>1.40478425224751</v>
      </c>
      <c r="Q192">
        <v>1.2242495901580199</v>
      </c>
    </row>
    <row r="193" spans="1:17">
      <c r="A193" s="11">
        <v>39264</v>
      </c>
      <c r="C193">
        <v>2.8079719413444502</v>
      </c>
      <c r="D193">
        <v>2.50429353995523</v>
      </c>
      <c r="E193">
        <v>2.0990000012893901</v>
      </c>
      <c r="G193">
        <v>-0.57725250178417897</v>
      </c>
      <c r="H193">
        <v>-6.8724645729364195E-2</v>
      </c>
      <c r="I193">
        <v>0.10448259371525701</v>
      </c>
      <c r="K193">
        <v>2.50631105231896</v>
      </c>
      <c r="L193">
        <v>2.7778392901902298</v>
      </c>
      <c r="M193">
        <v>2.1445684437369099</v>
      </c>
      <c r="O193">
        <v>0.49029682710397499</v>
      </c>
      <c r="P193">
        <v>1.2943660163750199</v>
      </c>
      <c r="Q193">
        <v>1.1807605118742699</v>
      </c>
    </row>
    <row r="194" spans="1:17">
      <c r="A194" s="11">
        <v>39356</v>
      </c>
      <c r="C194">
        <v>2.8090337130523602</v>
      </c>
      <c r="D194">
        <v>2.4600533330685201</v>
      </c>
      <c r="E194">
        <v>2.0960122526670499</v>
      </c>
      <c r="G194">
        <v>-0.47714374433201201</v>
      </c>
      <c r="H194">
        <v>-0.14542109844290901</v>
      </c>
      <c r="I194">
        <v>0.30222669824295101</v>
      </c>
      <c r="K194">
        <v>2.6075857902758002</v>
      </c>
      <c r="L194">
        <v>2.6508561696271999</v>
      </c>
      <c r="M194">
        <v>2.3394086589439098</v>
      </c>
      <c r="O194">
        <v>0.58647773677955695</v>
      </c>
      <c r="P194">
        <v>0.84841346302221199</v>
      </c>
      <c r="Q194">
        <v>1.2893815595268701</v>
      </c>
    </row>
    <row r="195" spans="1:17">
      <c r="A195" s="11">
        <v>39448</v>
      </c>
      <c r="C195">
        <v>2.6240108084400302</v>
      </c>
      <c r="D195">
        <v>2.4035067753178501</v>
      </c>
      <c r="E195">
        <v>2.1143418771771598</v>
      </c>
      <c r="G195">
        <v>-0.56349616949152004</v>
      </c>
      <c r="H195">
        <v>-9.9497512160943602E-2</v>
      </c>
      <c r="I195">
        <v>0.390709262821124</v>
      </c>
      <c r="K195">
        <v>2.31805117624309</v>
      </c>
      <c r="L195">
        <v>2.6325047859724</v>
      </c>
      <c r="M195">
        <v>2.4457063772030501</v>
      </c>
      <c r="O195">
        <v>7.7620481984581602E-2</v>
      </c>
      <c r="P195">
        <v>0.73626806206027595</v>
      </c>
      <c r="Q195">
        <v>1.27002943151638</v>
      </c>
    </row>
    <row r="196" spans="1:17">
      <c r="A196" s="11">
        <v>39539</v>
      </c>
      <c r="C196">
        <v>2.66797389035712</v>
      </c>
      <c r="D196">
        <v>2.3976738701565199</v>
      </c>
      <c r="E196">
        <v>2.0386509753884199</v>
      </c>
      <c r="G196">
        <v>-0.61932463161365803</v>
      </c>
      <c r="H196">
        <v>-9.0111950919639E-2</v>
      </c>
      <c r="I196">
        <v>7.3882874639290802E-2</v>
      </c>
      <c r="K196">
        <v>2.31050060291662</v>
      </c>
      <c r="L196">
        <v>2.6352602388781698</v>
      </c>
      <c r="M196">
        <v>2.0553135585211</v>
      </c>
      <c r="O196">
        <v>-0.26664343477193603</v>
      </c>
      <c r="P196">
        <v>0.55497144003197696</v>
      </c>
      <c r="Q196">
        <v>0.76463484592795805</v>
      </c>
    </row>
    <row r="197" spans="1:17">
      <c r="A197" s="11">
        <v>39630</v>
      </c>
      <c r="C197">
        <v>2.4229234142943001</v>
      </c>
      <c r="D197">
        <v>2.4328565220956699</v>
      </c>
      <c r="E197">
        <v>1.9751942644874301</v>
      </c>
      <c r="G197">
        <v>-0.620623128932562</v>
      </c>
      <c r="H197">
        <v>-5.5131416129671297E-2</v>
      </c>
      <c r="I197">
        <v>1.2477760232220299E-2</v>
      </c>
      <c r="K197">
        <v>2.0401008707252899</v>
      </c>
      <c r="L197">
        <v>2.71023195943856</v>
      </c>
      <c r="M197">
        <v>1.93223281861689</v>
      </c>
      <c r="O197">
        <v>-0.438656017616609</v>
      </c>
      <c r="P197">
        <v>0.66857547515485305</v>
      </c>
      <c r="Q197">
        <v>0.25201085941535001</v>
      </c>
    </row>
    <row r="198" spans="1:17">
      <c r="A198" s="11">
        <v>39722</v>
      </c>
      <c r="C198">
        <v>1.94317204019547</v>
      </c>
      <c r="D198">
        <v>2.1778893626037901</v>
      </c>
      <c r="E198">
        <v>1.8233126783743201</v>
      </c>
      <c r="G198">
        <v>-0.98967899035364204</v>
      </c>
      <c r="H198">
        <v>-7.3823496094074306E-2</v>
      </c>
      <c r="I198">
        <v>-0.36081337989079998</v>
      </c>
      <c r="K198">
        <v>1.14420788874034</v>
      </c>
      <c r="L198">
        <v>2.4017254829292498</v>
      </c>
      <c r="M198">
        <v>1.4113230627159401</v>
      </c>
      <c r="O198">
        <v>-1.9018168267381299</v>
      </c>
      <c r="P198">
        <v>0.25019880815238998</v>
      </c>
      <c r="Q198">
        <v>-0.78851384240397204</v>
      </c>
    </row>
    <row r="199" spans="1:17">
      <c r="A199" s="11">
        <v>39814</v>
      </c>
      <c r="C199">
        <v>1.7097645893746201</v>
      </c>
      <c r="D199">
        <v>1.83603508121161</v>
      </c>
      <c r="E199">
        <v>1.56991995443499</v>
      </c>
      <c r="G199">
        <v>-1.049243295063</v>
      </c>
      <c r="H199">
        <v>-0.12981297916906501</v>
      </c>
      <c r="I199">
        <v>-0.80048458880333895</v>
      </c>
      <c r="K199">
        <v>0.82832809240869099</v>
      </c>
      <c r="L199">
        <v>1.9571593201539701</v>
      </c>
      <c r="M199">
        <v>0.725371286728836</v>
      </c>
      <c r="O199">
        <v>-2.65836017561071</v>
      </c>
      <c r="P199">
        <v>-0.83513858951647502</v>
      </c>
      <c r="Q199">
        <v>-2.32409426091635</v>
      </c>
    </row>
    <row r="200" spans="1:17">
      <c r="A200" s="11">
        <v>39904</v>
      </c>
      <c r="C200">
        <v>1.59546085485883</v>
      </c>
      <c r="D200">
        <v>1.6853540103799101</v>
      </c>
      <c r="E200">
        <v>1.6687866494346899</v>
      </c>
      <c r="G200">
        <v>-0.87053591628961902</v>
      </c>
      <c r="H200">
        <v>-0.10697394337157801</v>
      </c>
      <c r="I200">
        <v>-0.83151963493877801</v>
      </c>
      <c r="K200">
        <v>0.88151326611260095</v>
      </c>
      <c r="L200">
        <v>1.80872318584382</v>
      </c>
      <c r="M200">
        <v>0.79042797255309205</v>
      </c>
      <c r="O200">
        <v>-2.4732532747289002</v>
      </c>
      <c r="P200">
        <v>-1.4915253664053101</v>
      </c>
      <c r="Q200">
        <v>-3.6066515694533301</v>
      </c>
    </row>
    <row r="201" spans="1:17">
      <c r="A201" s="11">
        <v>39995</v>
      </c>
      <c r="C201">
        <v>1.5603428040868399</v>
      </c>
      <c r="D201">
        <v>1.7094208586256801</v>
      </c>
      <c r="E201">
        <v>1.70344862839931</v>
      </c>
      <c r="G201">
        <v>-0.82619720883000103</v>
      </c>
      <c r="H201">
        <v>-0.12776502499971201</v>
      </c>
      <c r="I201">
        <v>-0.79110413341406405</v>
      </c>
      <c r="K201">
        <v>0.88728722160400497</v>
      </c>
      <c r="L201">
        <v>1.8152882512386399</v>
      </c>
      <c r="M201">
        <v>0.86453257020739804</v>
      </c>
      <c r="O201">
        <v>-2.2970007269131001</v>
      </c>
      <c r="P201">
        <v>-1.6513176714676701</v>
      </c>
      <c r="Q201">
        <v>-3.9491573028312801</v>
      </c>
    </row>
    <row r="202" spans="1:17">
      <c r="A202" s="11">
        <v>40087</v>
      </c>
      <c r="C202">
        <v>1.60727452950442</v>
      </c>
      <c r="D202">
        <v>1.7633636149440099</v>
      </c>
      <c r="E202">
        <v>1.69074312398182</v>
      </c>
      <c r="G202">
        <v>-0.60830284906837695</v>
      </c>
      <c r="H202">
        <v>-0.110284315897656</v>
      </c>
      <c r="I202">
        <v>-0.71397727950089096</v>
      </c>
      <c r="K202">
        <v>1.1567194745681999</v>
      </c>
      <c r="L202">
        <v>1.89408425836387</v>
      </c>
      <c r="M202">
        <v>0.92931053428561095</v>
      </c>
      <c r="O202">
        <v>-1.4258795715708199</v>
      </c>
      <c r="P202">
        <v>-1.1767373432281301</v>
      </c>
      <c r="Q202">
        <v>-3.79355063729508</v>
      </c>
    </row>
    <row r="203" spans="1:17">
      <c r="A203" s="11">
        <v>40179</v>
      </c>
      <c r="C203">
        <v>1.5467604818770999</v>
      </c>
      <c r="D203">
        <v>1.7932685000412101</v>
      </c>
      <c r="E203">
        <v>1.6534838624905399</v>
      </c>
      <c r="G203">
        <v>-0.68710435446977403</v>
      </c>
      <c r="H203">
        <v>-8.4782951663637807E-2</v>
      </c>
      <c r="I203">
        <v>-0.621206591887693</v>
      </c>
      <c r="K203">
        <v>1.01146470123082</v>
      </c>
      <c r="L203">
        <v>1.9535777110121899</v>
      </c>
      <c r="M203">
        <v>0.98586774304987101</v>
      </c>
      <c r="O203">
        <v>-1.22967659388291</v>
      </c>
      <c r="P203">
        <v>-0.51423789779971696</v>
      </c>
      <c r="Q203">
        <v>-3.4322905265235</v>
      </c>
    </row>
    <row r="204" spans="1:17">
      <c r="A204" s="11">
        <v>40269</v>
      </c>
      <c r="C204">
        <v>1.5901115037870299</v>
      </c>
      <c r="D204">
        <v>1.73430924595259</v>
      </c>
      <c r="E204">
        <v>1.66608202742881</v>
      </c>
      <c r="G204">
        <v>-0.72815014206344197</v>
      </c>
      <c r="H204">
        <v>-0.11803641149833</v>
      </c>
      <c r="I204">
        <v>-0.51375350266445696</v>
      </c>
      <c r="K204">
        <v>1.01802467109733</v>
      </c>
      <c r="L204">
        <v>1.85330683341089</v>
      </c>
      <c r="M204">
        <v>1.10556539540365</v>
      </c>
      <c r="O204">
        <v>-0.90648519583908205</v>
      </c>
      <c r="P204">
        <v>-0.19861664001257401</v>
      </c>
      <c r="Q204">
        <v>-2.9642138606002399</v>
      </c>
    </row>
    <row r="205" spans="1:17">
      <c r="A205" s="11">
        <v>40360</v>
      </c>
      <c r="C205">
        <v>1.5854002906215801</v>
      </c>
      <c r="D205">
        <v>1.7265093186678999</v>
      </c>
      <c r="E205">
        <v>1.60708579652175</v>
      </c>
      <c r="G205">
        <v>-0.81061318459562004</v>
      </c>
      <c r="H205">
        <v>-0.14937153183244001</v>
      </c>
      <c r="I205">
        <v>-0.38448124187390897</v>
      </c>
      <c r="K205">
        <v>0.93038802800357701</v>
      </c>
      <c r="L205">
        <v>1.81310574295101</v>
      </c>
      <c r="M205">
        <v>1.17749731517268</v>
      </c>
      <c r="O205">
        <v>-0.66063402585916697</v>
      </c>
      <c r="P205">
        <v>3.02707819759576E-2</v>
      </c>
      <c r="Q205">
        <v>-2.3537579012465799</v>
      </c>
    </row>
    <row r="206" spans="1:17">
      <c r="A206" s="11">
        <v>40452</v>
      </c>
      <c r="C206">
        <v>1.5250001487252001</v>
      </c>
      <c r="D206">
        <v>1.7723735603670101</v>
      </c>
      <c r="E206">
        <v>1.5871267401351501</v>
      </c>
      <c r="G206">
        <v>-0.76594879306011698</v>
      </c>
      <c r="H206">
        <v>-0.122447209620101</v>
      </c>
      <c r="I206">
        <v>-0.38393807914227202</v>
      </c>
      <c r="K206">
        <v>0.90872423674208702</v>
      </c>
      <c r="L206">
        <v>1.89216273023876</v>
      </c>
      <c r="M206">
        <v>1.15864162678995</v>
      </c>
      <c r="O206">
        <v>-0.202693976732576</v>
      </c>
      <c r="P206">
        <v>0.528628342637944</v>
      </c>
      <c r="Q206">
        <v>-1.98085056695504</v>
      </c>
    </row>
    <row r="207" spans="1:17">
      <c r="A207" s="11">
        <v>40544</v>
      </c>
      <c r="C207">
        <v>1.3398266999205299</v>
      </c>
      <c r="D207">
        <v>1.76823687231766</v>
      </c>
      <c r="E207">
        <v>1.5951199001733201</v>
      </c>
      <c r="G207">
        <v>-0.70747654136375004</v>
      </c>
      <c r="H207">
        <v>-0.13872149750976301</v>
      </c>
      <c r="I207">
        <v>-0.22669049374832101</v>
      </c>
      <c r="K207">
        <v>0.76384898004124402</v>
      </c>
      <c r="L207">
        <v>1.87118637894177</v>
      </c>
      <c r="M207">
        <v>1.3236580224177299</v>
      </c>
      <c r="O207">
        <v>5.4567895166542299E-2</v>
      </c>
      <c r="P207">
        <v>0.82660024059015302</v>
      </c>
      <c r="Q207">
        <v>-1.42785542654792</v>
      </c>
    </row>
    <row r="208" spans="1:17">
      <c r="A208" s="11">
        <v>40634</v>
      </c>
      <c r="C208">
        <v>1.3774718742544401</v>
      </c>
      <c r="D208">
        <v>1.6917761276515799</v>
      </c>
      <c r="E208">
        <v>1.50094028365017</v>
      </c>
      <c r="G208">
        <v>-0.59215442420476005</v>
      </c>
      <c r="H208">
        <v>-0.100545165837573</v>
      </c>
      <c r="I208">
        <v>-0.142111636220182</v>
      </c>
      <c r="K208">
        <v>0.92051100015821596</v>
      </c>
      <c r="L208">
        <v>1.8224518134657299</v>
      </c>
      <c r="M208">
        <v>1.3167006708409099</v>
      </c>
      <c r="O208">
        <v>0.43834100066135301</v>
      </c>
      <c r="P208">
        <v>1.0816069572495599</v>
      </c>
      <c r="Q208">
        <v>-0.95191879549543001</v>
      </c>
    </row>
    <row r="209" spans="1:17">
      <c r="A209" s="11">
        <v>40725</v>
      </c>
      <c r="C209">
        <v>1.2717986462541599</v>
      </c>
      <c r="D209">
        <v>1.8086296312555801</v>
      </c>
      <c r="E209">
        <v>1.4621233178391699</v>
      </c>
      <c r="G209">
        <v>-0.63084198139963099</v>
      </c>
      <c r="H209">
        <v>-9.2156445433643097E-2</v>
      </c>
      <c r="I209">
        <v>-0.35198861623412298</v>
      </c>
      <c r="K209">
        <v>0.76577879532698401</v>
      </c>
      <c r="L209">
        <v>1.9636648069981799</v>
      </c>
      <c r="M209">
        <v>1.0690962288721499</v>
      </c>
      <c r="O209">
        <v>0.44553042253710401</v>
      </c>
      <c r="P209">
        <v>1.3949418560965201</v>
      </c>
      <c r="Q209">
        <v>-1.0568657127576</v>
      </c>
    </row>
    <row r="210" spans="1:17">
      <c r="A210" s="11">
        <v>40817</v>
      </c>
      <c r="C210">
        <v>1.4138763549190501</v>
      </c>
      <c r="D210">
        <v>1.80374914074635</v>
      </c>
      <c r="E210">
        <v>1.37658521886086</v>
      </c>
      <c r="G210">
        <v>-0.67127347956852301</v>
      </c>
      <c r="H210">
        <v>-7.4437416512669594E-2</v>
      </c>
      <c r="I210">
        <v>-0.20239739297036599</v>
      </c>
      <c r="K210">
        <v>0.88136938478613602</v>
      </c>
      <c r="L210">
        <v>1.9758363120161</v>
      </c>
      <c r="M210">
        <v>1.13555021285234</v>
      </c>
      <c r="O210">
        <v>0.58010093217512804</v>
      </c>
      <c r="P210">
        <v>1.80504059553493</v>
      </c>
      <c r="Q210">
        <v>-0.89117453335075003</v>
      </c>
    </row>
    <row r="211" spans="1:17">
      <c r="A211" s="11">
        <v>40909</v>
      </c>
      <c r="C211">
        <v>1.4222553976385199</v>
      </c>
      <c r="D211">
        <v>1.72078841937611</v>
      </c>
      <c r="E211">
        <v>1.33318535458201</v>
      </c>
      <c r="G211">
        <v>-0.55173172093771095</v>
      </c>
      <c r="H211">
        <v>-0.11059339922174601</v>
      </c>
      <c r="I211">
        <v>-0.354720120923256</v>
      </c>
      <c r="K211">
        <v>1.0101125568526099</v>
      </c>
      <c r="L211">
        <v>1.84538108132245</v>
      </c>
      <c r="M211">
        <v>0.94104575600295004</v>
      </c>
      <c r="O211">
        <v>1.2355438274350901</v>
      </c>
      <c r="P211">
        <v>1.78480530342301</v>
      </c>
      <c r="Q211">
        <v>-1.18080647095599</v>
      </c>
    </row>
    <row r="212" spans="1:17">
      <c r="A212" s="11">
        <v>41000</v>
      </c>
      <c r="C212">
        <v>1.3961970553078999</v>
      </c>
      <c r="D212">
        <v>1.6992480010334401</v>
      </c>
      <c r="E212">
        <v>1.27352732986817</v>
      </c>
      <c r="G212">
        <v>-0.65767592408826903</v>
      </c>
      <c r="H212">
        <v>-0.12431994818730301</v>
      </c>
      <c r="I212">
        <v>-0.35201440792822097</v>
      </c>
      <c r="K212">
        <v>0.875552485605955</v>
      </c>
      <c r="L212">
        <v>1.8071701110857501</v>
      </c>
      <c r="M212">
        <v>0.88576790921514903</v>
      </c>
      <c r="O212">
        <v>1.2491974116208</v>
      </c>
      <c r="P212">
        <v>1.7639398412571801</v>
      </c>
      <c r="Q212">
        <v>-1.32085476620682</v>
      </c>
    </row>
    <row r="213" spans="1:17">
      <c r="A213" s="11">
        <v>41091</v>
      </c>
      <c r="C213">
        <v>1.3321372065355901</v>
      </c>
      <c r="D213">
        <v>1.6531402878866299</v>
      </c>
      <c r="E213">
        <v>1.24769737550807</v>
      </c>
      <c r="G213">
        <v>-0.75787257899951899</v>
      </c>
      <c r="H213">
        <v>-0.170844557419114</v>
      </c>
      <c r="I213">
        <v>-0.50747470838053499</v>
      </c>
      <c r="K213">
        <v>0.70500875491121995</v>
      </c>
      <c r="L213">
        <v>1.70823608925218</v>
      </c>
      <c r="M213">
        <v>0.70520264241486996</v>
      </c>
      <c r="O213">
        <v>1.1368251500814499</v>
      </c>
      <c r="P213">
        <v>1.6153125720171599</v>
      </c>
      <c r="Q213">
        <v>-1.6247740613750901</v>
      </c>
    </row>
    <row r="214" spans="1:17">
      <c r="A214" s="11">
        <v>41183</v>
      </c>
      <c r="C214">
        <v>1.2660042341148601</v>
      </c>
      <c r="D214">
        <v>1.62003587285386</v>
      </c>
      <c r="E214">
        <v>1.16701487651955</v>
      </c>
      <c r="G214">
        <v>-0.72401214460876895</v>
      </c>
      <c r="H214">
        <v>-0.17715884759841799</v>
      </c>
      <c r="I214">
        <v>-0.40330439349819702</v>
      </c>
      <c r="K214">
        <v>0.66624552078218402</v>
      </c>
      <c r="L214">
        <v>1.66429288998194</v>
      </c>
      <c r="M214">
        <v>0.73095503236640202</v>
      </c>
      <c r="O214">
        <v>1.25474731141981</v>
      </c>
      <c r="P214">
        <v>1.57439179152794</v>
      </c>
      <c r="Q214">
        <v>-1.5915662136294499</v>
      </c>
    </row>
    <row r="215" spans="1:17">
      <c r="A215" s="11">
        <v>41275</v>
      </c>
      <c r="C215">
        <v>1.39119573458409</v>
      </c>
      <c r="D215">
        <v>1.6810955869121</v>
      </c>
      <c r="E215">
        <v>1.12079823863356</v>
      </c>
      <c r="G215">
        <v>-0.75247723258340105</v>
      </c>
      <c r="H215">
        <v>-0.157661652474789</v>
      </c>
      <c r="I215">
        <v>-0.59104816772991497</v>
      </c>
      <c r="K215">
        <v>0.77525899605329596</v>
      </c>
      <c r="L215">
        <v>1.75319503991723</v>
      </c>
      <c r="M215">
        <v>0.49829181605327899</v>
      </c>
      <c r="O215">
        <v>1.34727800530334</v>
      </c>
      <c r="P215">
        <v>1.7721206254367401</v>
      </c>
      <c r="Q215">
        <v>-1.90799431520782</v>
      </c>
    </row>
    <row r="216" spans="1:17">
      <c r="A216" s="11">
        <v>41365</v>
      </c>
      <c r="C216">
        <v>1.3437563224490501</v>
      </c>
      <c r="D216">
        <v>1.6812607548005101</v>
      </c>
      <c r="E216">
        <v>1.1623791661424401</v>
      </c>
      <c r="G216">
        <v>-0.82964992921889902</v>
      </c>
      <c r="H216">
        <v>-0.17314951673617099</v>
      </c>
      <c r="I216">
        <v>-0.53870020173242505</v>
      </c>
      <c r="K216">
        <v>0.64599089200512605</v>
      </c>
      <c r="L216">
        <v>1.7378949176066401</v>
      </c>
      <c r="M216">
        <v>0.59105362759128399</v>
      </c>
      <c r="O216">
        <v>1.3304111123293301</v>
      </c>
      <c r="P216">
        <v>1.88724172016452</v>
      </c>
      <c r="Q216">
        <v>-1.8712882836789499</v>
      </c>
    </row>
    <row r="217" spans="1:17">
      <c r="A217" s="11">
        <v>41456</v>
      </c>
      <c r="C217">
        <v>1.4204103506993899</v>
      </c>
      <c r="D217">
        <v>1.7223479665000601</v>
      </c>
      <c r="E217">
        <v>1.1401338905542899</v>
      </c>
      <c r="G217">
        <v>-0.79152736423405401</v>
      </c>
      <c r="H217">
        <v>-0.17527089602686299</v>
      </c>
      <c r="I217">
        <v>-0.61823152498941403</v>
      </c>
      <c r="K217">
        <v>0.76829078237833504</v>
      </c>
      <c r="L217">
        <v>1.7824762803010199</v>
      </c>
      <c r="M217">
        <v>0.48990140298634299</v>
      </c>
      <c r="O217">
        <v>1.58844534647017</v>
      </c>
      <c r="P217">
        <v>2.0544455115225402</v>
      </c>
      <c r="Q217">
        <v>-1.7095483916707499</v>
      </c>
    </row>
    <row r="218" spans="1:17">
      <c r="A218" s="11">
        <v>41548</v>
      </c>
      <c r="C218">
        <v>1.48430900526369</v>
      </c>
      <c r="D218">
        <v>1.7877687934106901</v>
      </c>
      <c r="E218">
        <v>1.1155219202314299</v>
      </c>
      <c r="G218">
        <v>-0.77667015707717102</v>
      </c>
      <c r="H218">
        <v>-0.18335998219334501</v>
      </c>
      <c r="I218">
        <v>-0.77164713665628604</v>
      </c>
      <c r="K218">
        <v>0.85331805052106802</v>
      </c>
      <c r="L218">
        <v>1.8487493100649099</v>
      </c>
      <c r="M218">
        <v>0.31256462296979898</v>
      </c>
      <c r="O218">
        <v>1.8602263338809699</v>
      </c>
      <c r="P218">
        <v>2.2850050103225499</v>
      </c>
      <c r="Q218">
        <v>-1.6379388488189801</v>
      </c>
    </row>
    <row r="219" spans="1:17">
      <c r="A219" s="11">
        <v>41640</v>
      </c>
      <c r="C219">
        <v>1.32089480760365</v>
      </c>
      <c r="D219">
        <v>1.7167917091692799</v>
      </c>
      <c r="E219">
        <v>1.10560161321608</v>
      </c>
      <c r="G219">
        <v>-0.86416175177785204</v>
      </c>
      <c r="H219">
        <v>-0.14835558575086699</v>
      </c>
      <c r="I219">
        <v>-0.67936563463423305</v>
      </c>
      <c r="K219">
        <v>0.58637378511947202</v>
      </c>
      <c r="L219">
        <v>1.8030759404808401</v>
      </c>
      <c r="M219">
        <v>0.395204258408973</v>
      </c>
      <c r="O219">
        <v>1.6738161291259499</v>
      </c>
      <c r="P219">
        <v>2.483090679204</v>
      </c>
      <c r="Q219">
        <v>-1.3244523972411999</v>
      </c>
    </row>
    <row r="220" spans="1:17">
      <c r="A220" s="11">
        <v>41730</v>
      </c>
      <c r="C220">
        <v>1.51423748344402</v>
      </c>
      <c r="D220">
        <v>1.7822450430328201</v>
      </c>
      <c r="E220">
        <v>1.0877571807344499</v>
      </c>
      <c r="G220">
        <v>-0.805466179351499</v>
      </c>
      <c r="H220">
        <v>-0.13104101638833701</v>
      </c>
      <c r="I220">
        <v>-0.84672089904101899</v>
      </c>
      <c r="K220">
        <v>0.85738787109503201</v>
      </c>
      <c r="L220">
        <v>1.89478957556351</v>
      </c>
      <c r="M220">
        <v>0.210505414114106</v>
      </c>
      <c r="O220">
        <v>1.9215804021923799</v>
      </c>
      <c r="P220">
        <v>2.6430675075060899</v>
      </c>
      <c r="Q220">
        <v>-1.2710881465448001</v>
      </c>
    </row>
    <row r="221" spans="1:17">
      <c r="A221" s="11">
        <v>41821</v>
      </c>
      <c r="C221">
        <v>1.6396475771507499</v>
      </c>
      <c r="D221">
        <v>1.82956901529157</v>
      </c>
      <c r="E221">
        <v>1.0854989727672899</v>
      </c>
      <c r="G221">
        <v>-0.83637186375766603</v>
      </c>
      <c r="H221">
        <v>-0.112560346955278</v>
      </c>
      <c r="I221">
        <v>-0.78658511081788995</v>
      </c>
      <c r="K221">
        <v>0.96420079725502295</v>
      </c>
      <c r="L221">
        <v>1.9670621470188201</v>
      </c>
      <c r="M221">
        <v>0.26844637712647901</v>
      </c>
      <c r="O221">
        <v>2.1733503355436601</v>
      </c>
      <c r="P221">
        <v>2.93586603099499</v>
      </c>
      <c r="Q221">
        <v>-1.0160328218703401</v>
      </c>
    </row>
    <row r="222" spans="1:17">
      <c r="A222" s="11">
        <v>41913</v>
      </c>
      <c r="C222">
        <v>1.62081447569393</v>
      </c>
      <c r="D222">
        <v>1.8354112224119801</v>
      </c>
      <c r="E222">
        <v>1.07234675426367</v>
      </c>
      <c r="G222">
        <v>-0.92140922401159897</v>
      </c>
      <c r="H222">
        <v>-0.111912931475435</v>
      </c>
      <c r="I222">
        <v>-0.759109129291342</v>
      </c>
      <c r="K222">
        <v>0.85848193929525796</v>
      </c>
      <c r="L222">
        <v>1.97435024412396</v>
      </c>
      <c r="M222">
        <v>0.28313929297930901</v>
      </c>
      <c r="O222">
        <v>2.1986349905665699</v>
      </c>
      <c r="P222">
        <v>3.1366666759153099</v>
      </c>
      <c r="Q222">
        <v>-0.77672150329863099</v>
      </c>
    </row>
    <row r="223" spans="1:17">
      <c r="A223" s="11">
        <v>42005</v>
      </c>
      <c r="C223">
        <v>1.7119204802802701</v>
      </c>
      <c r="D223">
        <v>1.6776431742445801</v>
      </c>
      <c r="E223">
        <v>1.0950274520544101</v>
      </c>
      <c r="G223">
        <v>-1.0101885312804</v>
      </c>
      <c r="H223">
        <v>-0.12896426782592499</v>
      </c>
      <c r="I223">
        <v>-0.66214373124319104</v>
      </c>
      <c r="K223">
        <v>0.86975033947180802</v>
      </c>
      <c r="L223">
        <v>1.7779681588063301</v>
      </c>
      <c r="M223">
        <v>0.402148793268088</v>
      </c>
      <c r="O223">
        <v>2.1548550186430502</v>
      </c>
      <c r="P223">
        <v>2.9468539176484101</v>
      </c>
      <c r="Q223">
        <v>-0.46446825380576201</v>
      </c>
    </row>
    <row r="224" spans="1:17">
      <c r="A224" s="11">
        <v>42095</v>
      </c>
      <c r="C224">
        <v>1.7084966231762699</v>
      </c>
      <c r="D224">
        <v>1.6038113949138799</v>
      </c>
      <c r="E224">
        <v>1.07774816518318</v>
      </c>
      <c r="G224">
        <v>-0.915861629653556</v>
      </c>
      <c r="H224">
        <v>-0.14426949201212899</v>
      </c>
      <c r="I224">
        <v>-0.56103405283229202</v>
      </c>
      <c r="K224">
        <v>0.96031734562929505</v>
      </c>
      <c r="L224">
        <v>1.67874031252555</v>
      </c>
      <c r="M224">
        <v>0.48646417505068601</v>
      </c>
      <c r="O224">
        <v>2.5226723708893801</v>
      </c>
      <c r="P224">
        <v>2.6235582440641001</v>
      </c>
      <c r="Q224">
        <v>-8.9662630794464293E-2</v>
      </c>
    </row>
    <row r="225" spans="1:17">
      <c r="A225" s="11">
        <v>42186</v>
      </c>
      <c r="C225">
        <v>1.7035300954278301</v>
      </c>
      <c r="D225">
        <v>1.6109574205172601</v>
      </c>
      <c r="E225">
        <v>1.07283057912513</v>
      </c>
      <c r="G225">
        <v>-0.98211443608921301</v>
      </c>
      <c r="H225">
        <v>-0.14864911146298199</v>
      </c>
      <c r="I225">
        <v>-0.60158517188813398</v>
      </c>
      <c r="K225">
        <v>0.88861056590777299</v>
      </c>
      <c r="L225">
        <v>1.6824833905313601</v>
      </c>
      <c r="M225">
        <v>0.44113349538163499</v>
      </c>
      <c r="O225">
        <v>2.40059199109885</v>
      </c>
      <c r="P225">
        <v>2.5301275599446198</v>
      </c>
      <c r="Q225">
        <v>6.5495484352140906E-2</v>
      </c>
    </row>
    <row r="226" spans="1:17">
      <c r="A226" s="11">
        <v>42278</v>
      </c>
      <c r="C226">
        <v>1.66941267090937</v>
      </c>
      <c r="D226">
        <v>1.5562851819749199</v>
      </c>
      <c r="E226">
        <v>1.07673112469444</v>
      </c>
      <c r="G226">
        <v>-1.0459283990814801</v>
      </c>
      <c r="H226">
        <v>-0.168938328694824</v>
      </c>
      <c r="I226">
        <v>-0.54461549960546796</v>
      </c>
      <c r="K226">
        <v>0.78733068480715096</v>
      </c>
      <c r="L226">
        <v>1.60004969221228</v>
      </c>
      <c r="M226">
        <v>0.50189423379980602</v>
      </c>
      <c r="O226">
        <v>2.1906766011867398</v>
      </c>
      <c r="P226">
        <v>2.4456916169779701</v>
      </c>
      <c r="Q226">
        <v>0.29099319089141301</v>
      </c>
    </row>
    <row r="227" spans="1:17">
      <c r="A227" s="11">
        <v>42370</v>
      </c>
      <c r="C227">
        <v>1.70628041801966</v>
      </c>
      <c r="D227">
        <v>1.5800653049640001</v>
      </c>
      <c r="E227">
        <v>1.09272263125666</v>
      </c>
      <c r="G227">
        <v>-0.98426785822806195</v>
      </c>
      <c r="H227">
        <v>-0.17753944009991901</v>
      </c>
      <c r="I227">
        <v>-0.71819709721235503</v>
      </c>
      <c r="K227">
        <v>0.88947739991228203</v>
      </c>
      <c r="L227">
        <v>1.6184788148482301</v>
      </c>
      <c r="M227">
        <v>0.343855297573608</v>
      </c>
      <c r="O227">
        <v>2.3042479040264001</v>
      </c>
      <c r="P227">
        <v>2.4948858984080902</v>
      </c>
      <c r="Q227">
        <v>0.27507626187070899</v>
      </c>
    </row>
    <row r="228" spans="1:17">
      <c r="A228" s="11">
        <v>42461</v>
      </c>
      <c r="C228">
        <v>1.67816099210004</v>
      </c>
      <c r="D228">
        <v>1.4324880941232501</v>
      </c>
      <c r="E228">
        <v>1.06818842037595</v>
      </c>
      <c r="G228">
        <v>-0.92778919961497197</v>
      </c>
      <c r="H228">
        <v>-0.154549646675158</v>
      </c>
      <c r="I228">
        <v>-0.67931867491296505</v>
      </c>
      <c r="K228">
        <v>0.91507681943776598</v>
      </c>
      <c r="L228">
        <v>1.4737215133575901</v>
      </c>
      <c r="M228">
        <v>0.35888812843495899</v>
      </c>
      <c r="O228">
        <v>2.41383791431406</v>
      </c>
      <c r="P228">
        <v>2.4684275837852301</v>
      </c>
      <c r="Q228">
        <v>0.46192269682092002</v>
      </c>
    </row>
    <row r="229" spans="1:17">
      <c r="A229" s="11">
        <v>42552</v>
      </c>
      <c r="C229">
        <v>1.7505176262072499</v>
      </c>
      <c r="D229">
        <v>1.54508943683547</v>
      </c>
      <c r="E229">
        <v>1.0792011826518699</v>
      </c>
      <c r="G229">
        <v>-0.97222450676596195</v>
      </c>
      <c r="H229">
        <v>-0.19452721740527801</v>
      </c>
      <c r="I229">
        <v>-0.62554876113500102</v>
      </c>
      <c r="K229">
        <v>0.95009967087640601</v>
      </c>
      <c r="L229">
        <v>1.56173489743641</v>
      </c>
      <c r="M229">
        <v>0.42336170132438999</v>
      </c>
      <c r="O229">
        <v>2.3217559936688299</v>
      </c>
      <c r="P229">
        <v>2.4266173920515799</v>
      </c>
      <c r="Q229">
        <v>0.59629934915074001</v>
      </c>
    </row>
    <row r="230" spans="1:17">
      <c r="A230" s="11">
        <v>42644</v>
      </c>
      <c r="C230">
        <v>1.774773431913</v>
      </c>
      <c r="D230">
        <v>1.5428574703870199</v>
      </c>
      <c r="E230">
        <v>1.11511600500913</v>
      </c>
      <c r="G230">
        <v>-1.0372779012459299</v>
      </c>
      <c r="H230">
        <v>-0.24547898893108899</v>
      </c>
      <c r="I230">
        <v>-0.59634840802607203</v>
      </c>
      <c r="K230">
        <v>0.91168269585220496</v>
      </c>
      <c r="L230">
        <v>1.5082461089447501</v>
      </c>
      <c r="M230">
        <v>0.487468829493863</v>
      </c>
      <c r="O230">
        <v>2.2226626183118001</v>
      </c>
      <c r="P230">
        <v>2.4897398613211998</v>
      </c>
      <c r="Q230">
        <v>0.75683248683526505</v>
      </c>
    </row>
    <row r="231" spans="1:17">
      <c r="A231" s="11">
        <v>42736</v>
      </c>
      <c r="C231">
        <v>1.7728760739986</v>
      </c>
      <c r="D231">
        <v>1.6404600117353301</v>
      </c>
      <c r="E231">
        <v>1.1384628632998799</v>
      </c>
      <c r="G231">
        <v>-1.0196428852018899</v>
      </c>
      <c r="H231">
        <v>-0.23662510737487499</v>
      </c>
      <c r="I231">
        <v>-0.46658003592775199</v>
      </c>
      <c r="K231">
        <v>0.92723413562263202</v>
      </c>
      <c r="L231">
        <v>1.6280422062690001</v>
      </c>
      <c r="M231">
        <v>0.63992876672422205</v>
      </c>
      <c r="O231">
        <v>2.3032008719850401</v>
      </c>
      <c r="P231">
        <v>2.8382046896215898</v>
      </c>
      <c r="Q231">
        <v>1.10756762326332</v>
      </c>
    </row>
    <row r="232" spans="1:17">
      <c r="A232" s="11">
        <v>42826</v>
      </c>
      <c r="C232">
        <v>1.8069256405909899</v>
      </c>
      <c r="D232">
        <v>1.6957949479346699</v>
      </c>
      <c r="E232">
        <v>1.1596857106921199</v>
      </c>
      <c r="G232">
        <v>-1.10611614630221</v>
      </c>
      <c r="H232">
        <v>-0.27169145327446098</v>
      </c>
      <c r="I232">
        <v>-0.474292871972467</v>
      </c>
      <c r="K232">
        <v>0.87815227471096502</v>
      </c>
      <c r="L232">
        <v>1.6558736122776301</v>
      </c>
      <c r="M232">
        <v>0.65284310106325105</v>
      </c>
      <c r="O232">
        <v>2.1260561380906902</v>
      </c>
      <c r="P232">
        <v>3.0864800465302</v>
      </c>
      <c r="Q232">
        <v>1.3365226376736199</v>
      </c>
    </row>
    <row r="233" spans="1:17">
      <c r="A233" s="11">
        <v>42917</v>
      </c>
      <c r="C233">
        <v>1.87887421445043</v>
      </c>
      <c r="D233">
        <v>1.6140687881276301</v>
      </c>
      <c r="E233">
        <v>1.1819118230443799</v>
      </c>
      <c r="G233">
        <v>-1.1541069203254499</v>
      </c>
      <c r="H233">
        <v>-0.27622643683425502</v>
      </c>
      <c r="I233">
        <v>-0.47359162435857699</v>
      </c>
      <c r="K233">
        <v>0.909171549490568</v>
      </c>
      <c r="L233">
        <v>1.55844267406385</v>
      </c>
      <c r="M233">
        <v>0.675146624657599</v>
      </c>
      <c r="O233">
        <v>2.0759582821714302</v>
      </c>
      <c r="P233">
        <v>3.1330709993802701</v>
      </c>
      <c r="Q233">
        <v>1.5589722868328399</v>
      </c>
    </row>
    <row r="234" spans="1:17">
      <c r="A234" s="11">
        <v>43009</v>
      </c>
      <c r="C234">
        <v>1.9922153172972601</v>
      </c>
      <c r="D234">
        <v>1.63685613018913</v>
      </c>
      <c r="E234">
        <v>1.21811567603556</v>
      </c>
      <c r="G234">
        <v>-1.09855857872732</v>
      </c>
      <c r="H234">
        <v>-0.24538178629436599</v>
      </c>
      <c r="I234">
        <v>-0.53064835072724204</v>
      </c>
      <c r="K234">
        <v>1.08918498590478</v>
      </c>
      <c r="L234">
        <v>1.61518909093937</v>
      </c>
      <c r="M234">
        <v>0.65327759155154297</v>
      </c>
      <c r="O234">
        <v>2.3497718719768299</v>
      </c>
      <c r="P234">
        <v>3.18384583190038</v>
      </c>
      <c r="Q234">
        <v>1.70988769371479</v>
      </c>
    </row>
    <row r="235" spans="1:17">
      <c r="A235" s="11">
        <v>43101</v>
      </c>
      <c r="C235">
        <v>2.0216972985056398</v>
      </c>
      <c r="D235">
        <v>1.74132826629251</v>
      </c>
      <c r="E235">
        <v>1.1716100382972501</v>
      </c>
      <c r="G235">
        <v>-1.0033072798129401</v>
      </c>
      <c r="H235">
        <v>-0.224213852210016</v>
      </c>
      <c r="I235">
        <v>-0.53030530839850998</v>
      </c>
      <c r="K235">
        <v>1.2168118087403199</v>
      </c>
      <c r="L235">
        <v>1.7551077266470101</v>
      </c>
      <c r="M235">
        <v>0.60842030351444198</v>
      </c>
      <c r="O235">
        <v>2.7037503110420902</v>
      </c>
      <c r="P235">
        <v>3.4057216917242998</v>
      </c>
      <c r="Q235">
        <v>1.8763883105452801</v>
      </c>
    </row>
    <row r="236" spans="1:17">
      <c r="A236" s="11">
        <v>43191</v>
      </c>
      <c r="C236">
        <v>2.0297316309565399</v>
      </c>
      <c r="D236">
        <v>1.77576068267922</v>
      </c>
      <c r="E236">
        <v>1.1937300563047</v>
      </c>
      <c r="G236">
        <v>-1.03902780749069</v>
      </c>
      <c r="H236">
        <v>-0.26001092744078902</v>
      </c>
      <c r="I236">
        <v>-0.509676891858584</v>
      </c>
      <c r="K236">
        <v>1.1899141522466901</v>
      </c>
      <c r="L236">
        <v>1.75844906436552</v>
      </c>
      <c r="M236">
        <v>0.65054787951672899</v>
      </c>
      <c r="O236">
        <v>2.6322910598789799</v>
      </c>
      <c r="P236">
        <v>3.4725199150028101</v>
      </c>
      <c r="Q236">
        <v>1.87632027430868</v>
      </c>
    </row>
    <row r="237" spans="1:17">
      <c r="A237" s="11">
        <v>43282</v>
      </c>
      <c r="C237">
        <v>2.0865547427757298</v>
      </c>
      <c r="D237">
        <v>1.7728662590231601</v>
      </c>
      <c r="E237">
        <v>1.1762932374912201</v>
      </c>
      <c r="G237">
        <v>-1.1690083924925101</v>
      </c>
      <c r="H237">
        <v>-0.233095059101119</v>
      </c>
      <c r="I237">
        <v>-0.61510632671410403</v>
      </c>
      <c r="K237">
        <v>1.12233364826295</v>
      </c>
      <c r="L237">
        <v>1.78207491823079</v>
      </c>
      <c r="M237">
        <v>0.52817103765362305</v>
      </c>
      <c r="O237">
        <v>2.2840757441795199</v>
      </c>
      <c r="P237">
        <v>3.6117255045846801</v>
      </c>
      <c r="Q237">
        <v>1.7505033761533499</v>
      </c>
    </row>
    <row r="238" spans="1:17">
      <c r="A238" s="11">
        <v>43374</v>
      </c>
      <c r="C238">
        <v>2.0232279073248201</v>
      </c>
      <c r="D238">
        <v>1.7500350166198599</v>
      </c>
      <c r="E238">
        <v>1.2234223078922399</v>
      </c>
      <c r="G238">
        <v>-1.1567413566792299</v>
      </c>
      <c r="H238">
        <v>-0.245829048275442</v>
      </c>
      <c r="I238">
        <v>-0.69530119126022905</v>
      </c>
      <c r="K238">
        <v>1.0650585640436501</v>
      </c>
      <c r="L238">
        <v>1.74338926236861</v>
      </c>
      <c r="M238">
        <v>0.49378243780055903</v>
      </c>
      <c r="O238">
        <v>2.18978337544308</v>
      </c>
      <c r="P238">
        <v>3.4992420208000099</v>
      </c>
      <c r="Q238">
        <v>1.5904029364619401</v>
      </c>
    </row>
    <row r="239" spans="1:17">
      <c r="A239" s="11">
        <v>43466</v>
      </c>
      <c r="C239">
        <v>2.0914030726717998</v>
      </c>
      <c r="D239">
        <v>1.7380029109508901</v>
      </c>
      <c r="E239">
        <v>1.26136947581303</v>
      </c>
      <c r="G239">
        <v>-1.2149563604345099</v>
      </c>
      <c r="H239">
        <v>-0.24353080848419301</v>
      </c>
      <c r="I239">
        <v>-0.72285538460882603</v>
      </c>
      <c r="K239">
        <v>1.0817098550912401</v>
      </c>
      <c r="L239">
        <v>1.73201092729991</v>
      </c>
      <c r="M239">
        <v>0.50311032176308201</v>
      </c>
      <c r="O239">
        <v>1.9207498140828001</v>
      </c>
      <c r="P239">
        <v>3.3738115534379198</v>
      </c>
      <c r="Q239">
        <v>1.6085426309587101</v>
      </c>
    </row>
    <row r="240" spans="1:17">
      <c r="A240" s="11">
        <v>43556</v>
      </c>
      <c r="C240">
        <v>2.1752797535528599</v>
      </c>
      <c r="D240">
        <v>1.84189299448808</v>
      </c>
      <c r="E240">
        <v>1.24910403906325</v>
      </c>
      <c r="G240">
        <v>-1.2220363512735499</v>
      </c>
      <c r="H240">
        <v>-0.213599071537242</v>
      </c>
      <c r="I240">
        <v>-0.61186152692284002</v>
      </c>
      <c r="K240">
        <v>1.1667387177616599</v>
      </c>
      <c r="L240">
        <v>1.88003176218141</v>
      </c>
      <c r="M240">
        <v>0.60218300558428395</v>
      </c>
      <c r="O240">
        <v>1.8669146321904</v>
      </c>
      <c r="P240">
        <v>3.52708362863171</v>
      </c>
      <c r="Q240">
        <v>1.81329688871119</v>
      </c>
    </row>
    <row r="241" spans="1:17">
      <c r="A241" s="11">
        <v>43647</v>
      </c>
      <c r="C241">
        <v>2.3131999324692298</v>
      </c>
      <c r="D241">
        <v>1.8074831323824301</v>
      </c>
      <c r="E241">
        <v>1.23496483801896</v>
      </c>
      <c r="G241">
        <v>-1.25080973782787</v>
      </c>
      <c r="H241">
        <v>-0.23175144399675601</v>
      </c>
      <c r="I241">
        <v>-0.61527481004745299</v>
      </c>
      <c r="K241">
        <v>1.289421843582</v>
      </c>
      <c r="L241">
        <v>1.82276661362471</v>
      </c>
      <c r="M241">
        <v>0.58502737659814297</v>
      </c>
      <c r="O241">
        <v>1.8603309357309901</v>
      </c>
      <c r="P241">
        <v>3.49231303550977</v>
      </c>
      <c r="Q241">
        <v>1.8067153951533299</v>
      </c>
    </row>
    <row r="242" spans="1:17">
      <c r="A242" s="11">
        <v>43739</v>
      </c>
      <c r="C242">
        <v>2.3326313879309799</v>
      </c>
      <c r="D242">
        <v>1.80064350917158</v>
      </c>
      <c r="E242">
        <v>1.2139407702124301</v>
      </c>
      <c r="G242">
        <v>-1.28927934539662</v>
      </c>
      <c r="H242">
        <v>-0.28095167496200701</v>
      </c>
      <c r="I242">
        <v>-0.70840974098245701</v>
      </c>
      <c r="K242">
        <v>1.27229081386112</v>
      </c>
      <c r="L242">
        <v>1.76579196466226</v>
      </c>
      <c r="M242">
        <v>0.47145847557468901</v>
      </c>
      <c r="O242">
        <v>1.8138588893391401</v>
      </c>
      <c r="P242">
        <v>3.2468312402434099</v>
      </c>
      <c r="Q242">
        <v>1.6137050548877601</v>
      </c>
    </row>
    <row r="243" spans="1:17">
      <c r="A243" s="11">
        <v>43831</v>
      </c>
      <c r="C243">
        <v>2.32995204124986</v>
      </c>
      <c r="D243">
        <v>1.5857470860544101</v>
      </c>
      <c r="E243">
        <v>1.1679315839472</v>
      </c>
      <c r="G243">
        <v>-1.27948936458456</v>
      </c>
      <c r="H243">
        <v>-0.27212173732811901</v>
      </c>
      <c r="I243">
        <v>-0.93084205379347096</v>
      </c>
      <c r="K243">
        <v>1.27913848045235</v>
      </c>
      <c r="L243">
        <v>1.53035484723903</v>
      </c>
      <c r="M243">
        <v>0.20430834960833899</v>
      </c>
      <c r="O243">
        <v>1.8077769575436999</v>
      </c>
      <c r="P243">
        <v>2.8198288749931999</v>
      </c>
      <c r="Q243">
        <v>1.17823684301457</v>
      </c>
    </row>
    <row r="244" spans="1:17">
      <c r="A244" s="11">
        <v>43922</v>
      </c>
      <c r="C244">
        <v>2.30910251540831</v>
      </c>
      <c r="D244">
        <v>1.56513727979951</v>
      </c>
      <c r="E244">
        <v>1.16317338163706</v>
      </c>
      <c r="G244">
        <v>-1.28768868673357</v>
      </c>
      <c r="H244">
        <v>-0.27427735205366399</v>
      </c>
      <c r="I244">
        <v>-0.93587927650523095</v>
      </c>
      <c r="K244">
        <v>1.24804333193887</v>
      </c>
      <c r="L244">
        <v>1.5047726132791599</v>
      </c>
      <c r="M244">
        <v>0.19464647649234601</v>
      </c>
      <c r="O244">
        <v>-0.769488477563952</v>
      </c>
      <c r="P244">
        <v>-6.0402376062628598</v>
      </c>
      <c r="Q244">
        <v>-4.5611478157801697</v>
      </c>
    </row>
    <row r="245" spans="1:17">
      <c r="A245" s="11">
        <v>44013</v>
      </c>
      <c r="C245">
        <v>2.3608754679647501</v>
      </c>
      <c r="D245">
        <v>1.5899553332574099</v>
      </c>
      <c r="E245">
        <v>1.1704418124062801</v>
      </c>
      <c r="G245">
        <v>-1.27597736682788</v>
      </c>
      <c r="H245">
        <v>-0.272776352730979</v>
      </c>
      <c r="I245">
        <v>-0.92968481696357097</v>
      </c>
      <c r="K245">
        <v>1.3166089199519999</v>
      </c>
      <c r="L245">
        <v>1.53448363463235</v>
      </c>
      <c r="M245">
        <v>0.20790535849948599</v>
      </c>
      <c r="O245">
        <v>5.3801420278443297</v>
      </c>
      <c r="P245">
        <v>1.7928042558684001</v>
      </c>
      <c r="Q245">
        <v>3.7768190534680102</v>
      </c>
    </row>
    <row r="246" spans="1:17">
      <c r="A246" s="11">
        <v>44105</v>
      </c>
      <c r="C246">
        <v>2.3450835939038299</v>
      </c>
      <c r="D246">
        <v>1.58613581767443</v>
      </c>
      <c r="E246">
        <v>1.16780561917989</v>
      </c>
      <c r="G246">
        <v>-1.2793074694411699</v>
      </c>
      <c r="H246">
        <v>-0.27190960594845098</v>
      </c>
      <c r="I246">
        <v>-0.93209934135460404</v>
      </c>
      <c r="K246">
        <v>1.2959370317644701</v>
      </c>
      <c r="L246">
        <v>1.5310088395238399</v>
      </c>
      <c r="M246">
        <v>0.20292863282413201</v>
      </c>
      <c r="O246">
        <v>6.1492106160737698</v>
      </c>
      <c r="P246">
        <v>3.4377886991838502</v>
      </c>
      <c r="Q246">
        <v>5.4411688008748103</v>
      </c>
    </row>
    <row r="247" spans="1:17">
      <c r="A247" s="11">
        <v>44197</v>
      </c>
      <c r="C247">
        <v>2.38944518600155</v>
      </c>
      <c r="D247">
        <v>1.72176307349479</v>
      </c>
      <c r="E247">
        <v>1.16919852512957</v>
      </c>
      <c r="G247">
        <v>-1.2054250623551701</v>
      </c>
      <c r="H247">
        <v>-0.272044593393579</v>
      </c>
      <c r="I247">
        <v>-0.72070544925046998</v>
      </c>
      <c r="K247">
        <v>1.41853495006354</v>
      </c>
      <c r="L247">
        <v>1.68503775059392</v>
      </c>
      <c r="M247">
        <v>0.41567633517915498</v>
      </c>
      <c r="O247">
        <v>6.7770843598125703</v>
      </c>
      <c r="P247">
        <v>4.2549863068193901</v>
      </c>
      <c r="Q247">
        <v>6.80153234474749</v>
      </c>
    </row>
    <row r="248" spans="1:17">
      <c r="A248" s="11">
        <v>44287</v>
      </c>
      <c r="C248">
        <v>2.2968828347371599</v>
      </c>
      <c r="D248">
        <v>1.55219859550743</v>
      </c>
      <c r="E248">
        <v>1.23101679160035</v>
      </c>
      <c r="G248">
        <v>-1.06473997348373</v>
      </c>
      <c r="H248">
        <v>-0.225704259278771</v>
      </c>
      <c r="I248">
        <v>-0.88864318014629995</v>
      </c>
      <c r="K248">
        <v>1.45757305000378</v>
      </c>
      <c r="L248">
        <v>1.53863864735808</v>
      </c>
      <c r="M248">
        <v>0.30782177275518502</v>
      </c>
      <c r="O248">
        <v>7.1591417424966997</v>
      </c>
      <c r="P248">
        <v>4.7767078866968804</v>
      </c>
      <c r="Q248">
        <v>7.1767591553206902</v>
      </c>
    </row>
    <row r="249" spans="1:17">
      <c r="A249" s="11">
        <v>44378</v>
      </c>
      <c r="C249">
        <v>2.30219818216348</v>
      </c>
      <c r="D249">
        <v>1.7229944937386601</v>
      </c>
      <c r="E249">
        <v>1.13049957502494</v>
      </c>
      <c r="G249">
        <v>-1.0990291299845301</v>
      </c>
      <c r="H249">
        <v>-0.14928738234564001</v>
      </c>
      <c r="I249">
        <v>-0.82363579142150301</v>
      </c>
      <c r="K249">
        <v>1.42912092177234</v>
      </c>
      <c r="L249">
        <v>1.8091946843182301</v>
      </c>
      <c r="M249">
        <v>0.27513323432748299</v>
      </c>
      <c r="O249">
        <v>6.73492301724656</v>
      </c>
      <c r="P249">
        <v>5.1033338523599499</v>
      </c>
      <c r="Q249">
        <v>7.24819914699553</v>
      </c>
    </row>
    <row r="250" spans="1:17">
      <c r="A250" s="11">
        <v>44470</v>
      </c>
      <c r="C250">
        <v>2.5130446008631502</v>
      </c>
      <c r="D250">
        <v>1.8625561302329801</v>
      </c>
      <c r="E250">
        <v>1.1620444787867501</v>
      </c>
      <c r="G250">
        <v>-1.0701259288572</v>
      </c>
      <c r="H250">
        <v>-0.13034930439960199</v>
      </c>
      <c r="I250">
        <v>-0.74655234051032904</v>
      </c>
      <c r="K250">
        <v>1.68956430413957</v>
      </c>
      <c r="L250">
        <v>1.98676876676786</v>
      </c>
      <c r="M250">
        <v>0.38287619536978401</v>
      </c>
      <c r="O250">
        <v>7.01286931682783</v>
      </c>
      <c r="P250">
        <v>5.60657701206891</v>
      </c>
      <c r="Q250">
        <v>6.77329675758501</v>
      </c>
    </row>
    <row r="251" spans="1:17">
      <c r="A251" s="11">
        <v>44562</v>
      </c>
      <c r="C251">
        <v>2.2694072463935102</v>
      </c>
      <c r="D251">
        <v>1.8248466244427499</v>
      </c>
      <c r="E251">
        <v>1.1919078504148799</v>
      </c>
      <c r="G251">
        <v>-1.0733587302219201</v>
      </c>
      <c r="H251">
        <v>-9.4179781253900002E-2</v>
      </c>
      <c r="I251">
        <v>-0.578209615598402</v>
      </c>
      <c r="K251">
        <v>1.4187820819280801</v>
      </c>
      <c r="L251">
        <v>1.98007489650093</v>
      </c>
      <c r="M251">
        <v>0.58024409505782304</v>
      </c>
      <c r="O251">
        <v>6.3034493274994396</v>
      </c>
      <c r="P251">
        <v>6.0014347012666498</v>
      </c>
      <c r="Q251">
        <v>6.5442782028795499</v>
      </c>
    </row>
    <row r="252" spans="1:17">
      <c r="A252" s="11">
        <v>44652</v>
      </c>
      <c r="C252">
        <v>2.1316246527529801</v>
      </c>
      <c r="D252">
        <v>1.6847512126355899</v>
      </c>
      <c r="E252">
        <v>1.06949588926021</v>
      </c>
      <c r="G252">
        <v>-1.14223998873009</v>
      </c>
      <c r="H252">
        <v>-7.1796119301140701E-2</v>
      </c>
      <c r="I252">
        <v>-0.46613196366848803</v>
      </c>
      <c r="K252">
        <v>1.19859539978512</v>
      </c>
      <c r="L252">
        <v>1.8432158257326701</v>
      </c>
      <c r="M252">
        <v>0.57334561088881397</v>
      </c>
      <c r="O252">
        <v>4.7855396820631402</v>
      </c>
      <c r="P252">
        <v>5.3896526158169102</v>
      </c>
      <c r="Q252">
        <v>6.0029961918352299</v>
      </c>
    </row>
    <row r="253" spans="1:17">
      <c r="A253" s="11">
        <v>44743</v>
      </c>
      <c r="C253">
        <v>2.2159473637272802</v>
      </c>
      <c r="D253">
        <v>1.7119751572146999</v>
      </c>
      <c r="E253">
        <v>1.10246471312734</v>
      </c>
      <c r="G253">
        <v>-1.14535371157267</v>
      </c>
      <c r="H253">
        <v>-0.107225144028022</v>
      </c>
      <c r="I253">
        <v>-0.32604176015013298</v>
      </c>
      <c r="K253">
        <v>1.28808033667809</v>
      </c>
      <c r="L253">
        <v>1.8387315355570599</v>
      </c>
      <c r="M253">
        <v>0.74547927844808004</v>
      </c>
      <c r="O253">
        <v>4.3905462004809701</v>
      </c>
      <c r="P253">
        <v>5.1288420601808999</v>
      </c>
      <c r="Q253">
        <v>5.25145248604204</v>
      </c>
    </row>
    <row r="254" spans="1:17">
      <c r="A254" s="11">
        <v>44835</v>
      </c>
      <c r="C254">
        <v>2.21143067158923</v>
      </c>
      <c r="D254">
        <v>1.6088894597264101</v>
      </c>
      <c r="E254">
        <v>1.10493893883407</v>
      </c>
      <c r="G254">
        <v>-1.1802660673268901</v>
      </c>
      <c r="H254">
        <v>-0.14704242747412399</v>
      </c>
      <c r="I254">
        <v>-0.218598050821075</v>
      </c>
      <c r="K254">
        <v>1.24820799287808</v>
      </c>
      <c r="L254">
        <v>1.68173947842826</v>
      </c>
      <c r="M254">
        <v>0.85532776760132201</v>
      </c>
      <c r="O254">
        <v>4.1402628948228202</v>
      </c>
      <c r="P254">
        <v>4.4273090082925703</v>
      </c>
      <c r="Q254">
        <v>4.8018916503159303</v>
      </c>
    </row>
    <row r="255" spans="1:17">
      <c r="A255" s="11">
        <v>44927</v>
      </c>
      <c r="C255">
        <v>2.2252838986215999</v>
      </c>
      <c r="D255">
        <v>1.76159263497493</v>
      </c>
      <c r="E255">
        <v>1.11376753552088</v>
      </c>
      <c r="G255">
        <v>-1.2591576104673201</v>
      </c>
      <c r="H255">
        <v>-0.23044450289285601</v>
      </c>
      <c r="I255">
        <v>-0.25979509380105997</v>
      </c>
      <c r="K255">
        <v>1.1845293175568501</v>
      </c>
      <c r="L255">
        <v>1.771911045487</v>
      </c>
      <c r="M255">
        <v>0.82271152269910897</v>
      </c>
      <c r="O255">
        <v>3.71791756962052</v>
      </c>
      <c r="P255">
        <v>3.84698777850079</v>
      </c>
      <c r="Q255">
        <v>4.2912703323138803</v>
      </c>
    </row>
    <row r="256" spans="1:17">
      <c r="A256" s="11">
        <v>45017</v>
      </c>
      <c r="C256">
        <v>2.2633395705466302</v>
      </c>
      <c r="D256">
        <v>1.71089427802476</v>
      </c>
      <c r="E256">
        <v>1.1366568719955801</v>
      </c>
      <c r="G256">
        <v>-1.4346709525965999</v>
      </c>
      <c r="H256">
        <v>-0.25113537520198198</v>
      </c>
      <c r="I256">
        <v>-0.46926594660408</v>
      </c>
      <c r="K256">
        <v>1.05080666473152</v>
      </c>
      <c r="L256">
        <v>1.69359269772334</v>
      </c>
      <c r="M256">
        <v>0.63548755480782604</v>
      </c>
      <c r="O256">
        <v>2.89406804579203</v>
      </c>
      <c r="P256">
        <v>3.82224409798267</v>
      </c>
      <c r="Q256">
        <v>3.61209259969382</v>
      </c>
    </row>
    <row r="257" spans="1:17">
      <c r="A257" s="11">
        <v>45108</v>
      </c>
      <c r="C257">
        <v>2.44945282402528</v>
      </c>
      <c r="D257">
        <v>1.6524451806919001</v>
      </c>
      <c r="E257">
        <v>1.1425205527812801</v>
      </c>
      <c r="G257">
        <v>-1.7082133302664999</v>
      </c>
      <c r="H257">
        <v>-0.30587594497736398</v>
      </c>
      <c r="I257">
        <v>-0.66453034889106799</v>
      </c>
      <c r="K257">
        <v>0.98164383833575597</v>
      </c>
      <c r="L257">
        <v>1.5724145918124299</v>
      </c>
      <c r="M257">
        <v>0.44592225313665601</v>
      </c>
      <c r="O257">
        <v>1.60079212678003</v>
      </c>
      <c r="P257">
        <v>3.4287403688411899</v>
      </c>
      <c r="Q257">
        <v>2.9173998407006301</v>
      </c>
    </row>
    <row r="258" spans="1:17">
      <c r="A258" s="11">
        <v>45200</v>
      </c>
      <c r="C258">
        <v>2.4827578665544698</v>
      </c>
      <c r="D258">
        <v>1.6721055043965001</v>
      </c>
      <c r="E258">
        <v>1.15531160572883</v>
      </c>
      <c r="G258">
        <v>-1.86147841298941</v>
      </c>
      <c r="H258">
        <v>-0.34426356388198698</v>
      </c>
      <c r="I258">
        <v>-0.84550123609455097</v>
      </c>
      <c r="K258">
        <v>0.86495255957388995</v>
      </c>
      <c r="L258">
        <v>1.55637434055186</v>
      </c>
      <c r="M258">
        <v>0.27738340314572901</v>
      </c>
      <c r="O258">
        <v>0.96804929481006796</v>
      </c>
      <c r="P258">
        <v>2.93931960387917</v>
      </c>
      <c r="Q258">
        <v>2.1988773608660601</v>
      </c>
    </row>
    <row r="259" spans="1:17">
      <c r="A259" s="11">
        <v>45292</v>
      </c>
      <c r="C259">
        <v>2.3754063939612799</v>
      </c>
      <c r="D259">
        <v>1.74938358225649</v>
      </c>
      <c r="E259">
        <v>1.1876321219520201</v>
      </c>
      <c r="G259">
        <v>-1.7178184544623301</v>
      </c>
      <c r="H259">
        <v>-0.42739080610518398</v>
      </c>
      <c r="I259">
        <v>-0.85955302052002303</v>
      </c>
      <c r="K259">
        <v>0.89072491263965203</v>
      </c>
      <c r="L259">
        <v>1.56108703640451</v>
      </c>
      <c r="M259">
        <v>0.29474497163679297</v>
      </c>
      <c r="O259">
        <v>1.22429526278678</v>
      </c>
      <c r="P259">
        <v>2.3468401586241701</v>
      </c>
      <c r="Q259">
        <v>1.72084521162931</v>
      </c>
    </row>
    <row r="260" spans="1:17">
      <c r="A260" s="11">
        <v>45383</v>
      </c>
      <c r="C260">
        <v>2.4329068717931799</v>
      </c>
      <c r="D260">
        <v>1.8073946754668899</v>
      </c>
      <c r="E260">
        <v>1.1991401485347299</v>
      </c>
      <c r="G260">
        <v>-1.81389177454679</v>
      </c>
      <c r="H260">
        <v>-0.419052678377895</v>
      </c>
      <c r="I260">
        <v>-1.0196897864700301</v>
      </c>
      <c r="K260">
        <v>0.85779552044681795</v>
      </c>
      <c r="L260">
        <v>1.6353648326176899</v>
      </c>
      <c r="M260">
        <v>0.14579322816350701</v>
      </c>
      <c r="O260">
        <v>0.56465550868074099</v>
      </c>
      <c r="P260">
        <v>2.1742812331422599</v>
      </c>
      <c r="Q260">
        <v>1.18637056443893</v>
      </c>
    </row>
    <row r="261" spans="1:17">
      <c r="A261" s="11">
        <v>45474</v>
      </c>
      <c r="C261">
        <v>2.4719503379965202</v>
      </c>
      <c r="D261">
        <v>1.8562116221409699</v>
      </c>
      <c r="E261">
        <v>1.22345379467079</v>
      </c>
      <c r="G261">
        <v>-1.8953258203951899</v>
      </c>
      <c r="H261">
        <v>-0.41722772651606299</v>
      </c>
      <c r="I261">
        <v>-0.98556213523215597</v>
      </c>
      <c r="K261">
        <v>0.81923690637813595</v>
      </c>
      <c r="L261">
        <v>1.6926787108562</v>
      </c>
      <c r="M261">
        <v>0.20355209684499201</v>
      </c>
      <c r="O261">
        <v>3.21257114656942E-2</v>
      </c>
      <c r="P261">
        <v>1.9911648987661901</v>
      </c>
      <c r="Q261">
        <v>0.841803498328065</v>
      </c>
    </row>
    <row r="262" spans="1:17">
      <c r="A262" s="11">
        <v>45566</v>
      </c>
      <c r="C262">
        <v>2.4491582483415</v>
      </c>
      <c r="D262">
        <v>1.88474983011404</v>
      </c>
      <c r="E262">
        <v>1.22944630717568</v>
      </c>
      <c r="G262">
        <v>-1.86373097949462</v>
      </c>
      <c r="H262">
        <v>-0.38680999437527802</v>
      </c>
      <c r="I262">
        <v>-1.0778563660759899</v>
      </c>
      <c r="K262">
        <v>0.82580270195697403</v>
      </c>
      <c r="L262">
        <v>1.75553506583245</v>
      </c>
      <c r="M262">
        <v>0.117082182323117</v>
      </c>
      <c r="O262">
        <v>-0.14673261006817001</v>
      </c>
      <c r="P262">
        <v>1.9013845929064801</v>
      </c>
      <c r="Q262">
        <v>0.48120950649990801</v>
      </c>
    </row>
    <row r="263" spans="1:17">
      <c r="A263" s="11">
        <v>45658</v>
      </c>
      <c r="C263">
        <v>2.33618947544073</v>
      </c>
      <c r="D263">
        <v>1.9077323379984299</v>
      </c>
      <c r="E263">
        <v>1.29037188507592</v>
      </c>
      <c r="G263">
        <v>-1.7731442740227801</v>
      </c>
      <c r="H263">
        <v>-0.328830343376593</v>
      </c>
      <c r="I263">
        <v>-1.0625020272296699</v>
      </c>
      <c r="K263">
        <v>0.79233318530653496</v>
      </c>
      <c r="L263">
        <v>1.83963832297272</v>
      </c>
      <c r="M263">
        <v>0.191652056806562</v>
      </c>
      <c r="O263">
        <v>-0.186534973631069</v>
      </c>
      <c r="P263">
        <v>1.9398750516202801</v>
      </c>
      <c r="Q263">
        <v>0.15743108682613599</v>
      </c>
    </row>
    <row r="264" spans="1:17">
      <c r="A264" s="11">
        <v>45748</v>
      </c>
      <c r="C264">
        <v>2.4501884072473201</v>
      </c>
      <c r="D264">
        <v>1.7961461899826801</v>
      </c>
      <c r="E264">
        <v>1.2634939112952399</v>
      </c>
      <c r="G264">
        <v>-1.8508269212184001</v>
      </c>
      <c r="H264">
        <v>-0.34100681256346499</v>
      </c>
      <c r="I264">
        <v>-1.01884887170331</v>
      </c>
      <c r="K264">
        <v>0.83983802526122697</v>
      </c>
      <c r="L264">
        <v>1.7006248438179501</v>
      </c>
      <c r="M264">
        <v>0.20918164208349599</v>
      </c>
      <c r="O264">
        <v>-0.63149601090174201</v>
      </c>
      <c r="P264">
        <v>1.6929451682379999</v>
      </c>
      <c r="Q264">
        <v>0.235266028784963</v>
      </c>
    </row>
  </sheetData>
  <mergeCells count="4">
    <mergeCell ref="C5:E5"/>
    <mergeCell ref="G5:I5"/>
    <mergeCell ref="K5:M5"/>
    <mergeCell ref="O5:Q5"/>
  </mergeCells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EDFD5-BDB9-450A-8BDA-B0D670C0F142}">
  <sheetPr codeName="Sheet28"/>
  <dimension ref="A1:D234"/>
  <sheetViews>
    <sheetView zoomScaleNormal="100" workbookViewId="0">
      <pane ySplit="1" topLeftCell="A2" activePane="bottomLeft" state="frozen"/>
      <selection pane="bottomLeft" activeCell="D6" sqref="D6"/>
    </sheetView>
  </sheetViews>
  <sheetFormatPr defaultColWidth="8.85546875" defaultRowHeight="15"/>
  <cols>
    <col min="1" max="4" width="12.7109375" customWidth="1"/>
  </cols>
  <sheetData>
    <row r="1" spans="1:4">
      <c r="A1" s="3" t="s">
        <v>13</v>
      </c>
      <c r="B1" s="3" t="s">
        <v>25</v>
      </c>
      <c r="C1" s="3" t="s">
        <v>26</v>
      </c>
      <c r="D1" s="3" t="s">
        <v>27</v>
      </c>
    </row>
    <row r="2" spans="1:4">
      <c r="A2" s="4">
        <v>24473</v>
      </c>
      <c r="B2">
        <v>0.92975607599999999</v>
      </c>
      <c r="C2">
        <v>1.6036490750000001</v>
      </c>
      <c r="D2">
        <v>2.2598459860000002</v>
      </c>
    </row>
    <row r="3" spans="1:4">
      <c r="A3" s="4">
        <v>24563</v>
      </c>
      <c r="B3">
        <v>0.86182569200000003</v>
      </c>
      <c r="C3">
        <v>1.5611101140000001</v>
      </c>
      <c r="D3">
        <v>2.2071664100000001</v>
      </c>
    </row>
    <row r="4" spans="1:4">
      <c r="A4" s="4">
        <v>24654</v>
      </c>
      <c r="B4">
        <v>0.82252471699999996</v>
      </c>
      <c r="C4">
        <v>1.58227692</v>
      </c>
      <c r="D4">
        <v>2.3488279479999998</v>
      </c>
    </row>
    <row r="5" spans="1:4">
      <c r="A5" s="4">
        <v>24746</v>
      </c>
      <c r="B5">
        <v>0.76494942099999996</v>
      </c>
      <c r="C5">
        <v>1.587444533</v>
      </c>
      <c r="D5">
        <v>2.4354279079999999</v>
      </c>
    </row>
    <row r="6" spans="1:4">
      <c r="A6" s="4">
        <v>24838</v>
      </c>
      <c r="B6">
        <v>0.72819344399999997</v>
      </c>
      <c r="C6">
        <v>1.6251452179999999</v>
      </c>
      <c r="D6">
        <v>2.5746828229999998</v>
      </c>
    </row>
    <row r="7" spans="1:4">
      <c r="A7" s="4">
        <v>24929</v>
      </c>
      <c r="B7">
        <v>0.71763147999999999</v>
      </c>
      <c r="C7">
        <v>1.6449016729999999</v>
      </c>
      <c r="D7">
        <v>2.648747658</v>
      </c>
    </row>
    <row r="8" spans="1:4">
      <c r="A8" s="4">
        <v>25020</v>
      </c>
      <c r="B8">
        <v>0.73451892200000002</v>
      </c>
      <c r="C8">
        <v>1.586450181</v>
      </c>
      <c r="D8">
        <v>2.4737189380000002</v>
      </c>
    </row>
    <row r="9" spans="1:4">
      <c r="A9" s="4">
        <v>25112</v>
      </c>
      <c r="B9">
        <v>0.72106791800000003</v>
      </c>
      <c r="C9">
        <v>1.5816322169999999</v>
      </c>
      <c r="D9">
        <v>2.4736141169999999</v>
      </c>
    </row>
    <row r="10" spans="1:4">
      <c r="A10" s="4">
        <v>25204</v>
      </c>
      <c r="B10">
        <v>0.77660888100000003</v>
      </c>
      <c r="C10">
        <v>1.645340413</v>
      </c>
      <c r="D10">
        <v>2.58354382</v>
      </c>
    </row>
    <row r="11" spans="1:4">
      <c r="A11" s="4">
        <v>25294</v>
      </c>
      <c r="B11">
        <v>0.74845227999999997</v>
      </c>
      <c r="C11">
        <v>1.712491024</v>
      </c>
      <c r="D11">
        <v>2.8080515589999999</v>
      </c>
    </row>
    <row r="12" spans="1:4">
      <c r="A12" s="4">
        <v>25385</v>
      </c>
      <c r="B12">
        <v>0.78312271499999997</v>
      </c>
      <c r="C12">
        <v>1.700827992</v>
      </c>
      <c r="D12">
        <v>2.740387288</v>
      </c>
    </row>
    <row r="13" spans="1:4">
      <c r="A13" s="4">
        <v>25477</v>
      </c>
      <c r="B13">
        <v>0.77363462900000002</v>
      </c>
      <c r="C13">
        <v>1.655724666</v>
      </c>
      <c r="D13">
        <v>2.619784911</v>
      </c>
    </row>
    <row r="14" spans="1:4">
      <c r="A14" s="4">
        <v>25569</v>
      </c>
      <c r="B14">
        <v>0.79856764999999996</v>
      </c>
      <c r="C14">
        <v>1.64028051</v>
      </c>
      <c r="D14">
        <v>2.5549999149999998</v>
      </c>
    </row>
    <row r="15" spans="1:4">
      <c r="A15" s="4">
        <v>25659</v>
      </c>
      <c r="B15">
        <v>0.78275166299999999</v>
      </c>
      <c r="C15">
        <v>1.6085431349999999</v>
      </c>
      <c r="D15">
        <v>2.485139062</v>
      </c>
    </row>
    <row r="16" spans="1:4">
      <c r="A16" s="4">
        <v>25750</v>
      </c>
      <c r="B16">
        <v>0.76191494400000004</v>
      </c>
      <c r="C16">
        <v>1.578160577</v>
      </c>
      <c r="D16">
        <v>2.4258454810000001</v>
      </c>
    </row>
    <row r="17" spans="1:4">
      <c r="A17" s="4">
        <v>25842</v>
      </c>
      <c r="B17">
        <v>0.56911282500000004</v>
      </c>
      <c r="C17">
        <v>1.491522257</v>
      </c>
      <c r="D17">
        <v>2.4067714929999999</v>
      </c>
    </row>
    <row r="18" spans="1:4">
      <c r="A18" s="4">
        <v>25934</v>
      </c>
      <c r="B18">
        <v>0.59777358300000005</v>
      </c>
      <c r="C18">
        <v>1.4899257050000001</v>
      </c>
      <c r="D18">
        <v>2.3653388</v>
      </c>
    </row>
    <row r="19" spans="1:4">
      <c r="A19" s="4">
        <v>26024</v>
      </c>
      <c r="B19">
        <v>0.67018647799999997</v>
      </c>
      <c r="C19">
        <v>1.5498644589999999</v>
      </c>
      <c r="D19">
        <v>2.460957353</v>
      </c>
    </row>
    <row r="20" spans="1:4">
      <c r="A20" s="4">
        <v>26115</v>
      </c>
      <c r="B20">
        <v>0.76875241800000005</v>
      </c>
      <c r="C20">
        <v>1.6001364819999999</v>
      </c>
      <c r="D20">
        <v>2.460339437</v>
      </c>
    </row>
    <row r="21" spans="1:4">
      <c r="A21" s="4">
        <v>26207</v>
      </c>
      <c r="B21">
        <v>0.86325716299999999</v>
      </c>
      <c r="C21">
        <v>1.5552284489999999</v>
      </c>
      <c r="D21">
        <v>2.2112703909999998</v>
      </c>
    </row>
    <row r="22" spans="1:4">
      <c r="A22" s="4">
        <v>26299</v>
      </c>
      <c r="B22">
        <v>0.78761950999999997</v>
      </c>
      <c r="C22">
        <v>1.538975787</v>
      </c>
      <c r="D22">
        <v>2.262538916</v>
      </c>
    </row>
    <row r="23" spans="1:4">
      <c r="A23" s="4">
        <v>26390</v>
      </c>
      <c r="B23">
        <v>0.88742520000000003</v>
      </c>
      <c r="C23">
        <v>1.6429280449999999</v>
      </c>
      <c r="D23">
        <v>2.4440560809999998</v>
      </c>
    </row>
    <row r="24" spans="1:4">
      <c r="A24" s="4">
        <v>26481</v>
      </c>
      <c r="B24">
        <v>0.88381957300000002</v>
      </c>
      <c r="C24">
        <v>1.629459097</v>
      </c>
      <c r="D24">
        <v>2.4067980389999999</v>
      </c>
    </row>
    <row r="25" spans="1:4">
      <c r="A25" s="4">
        <v>26573</v>
      </c>
      <c r="B25">
        <v>0.92413453899999998</v>
      </c>
      <c r="C25">
        <v>1.652185682</v>
      </c>
      <c r="D25">
        <v>2.4230294809999999</v>
      </c>
    </row>
    <row r="26" spans="1:4">
      <c r="A26" s="4">
        <v>26665</v>
      </c>
      <c r="B26">
        <v>0.90378774799999995</v>
      </c>
      <c r="C26">
        <v>1.7070035029999999</v>
      </c>
      <c r="D26">
        <v>2.6055923399999998</v>
      </c>
    </row>
    <row r="27" spans="1:4">
      <c r="A27" s="4">
        <v>26755</v>
      </c>
      <c r="B27">
        <v>0.61712407499999999</v>
      </c>
      <c r="C27">
        <v>1.675343544</v>
      </c>
      <c r="D27">
        <v>2.8592621469999999</v>
      </c>
    </row>
    <row r="28" spans="1:4">
      <c r="A28" s="4">
        <v>26846</v>
      </c>
      <c r="B28">
        <v>0.47279098600000002</v>
      </c>
      <c r="C28">
        <v>1.703700134</v>
      </c>
      <c r="D28">
        <v>3.135470642</v>
      </c>
    </row>
    <row r="29" spans="1:4">
      <c r="A29" s="4">
        <v>26938</v>
      </c>
      <c r="B29">
        <v>0.54758413299999997</v>
      </c>
      <c r="C29">
        <v>1.616235375</v>
      </c>
      <c r="D29">
        <v>2.776132343</v>
      </c>
    </row>
    <row r="30" spans="1:4">
      <c r="A30" s="4">
        <v>27030</v>
      </c>
      <c r="B30">
        <v>0.33986770100000002</v>
      </c>
      <c r="C30">
        <v>1.5008750280000001</v>
      </c>
      <c r="D30">
        <v>2.723686136</v>
      </c>
    </row>
    <row r="31" spans="1:4">
      <c r="A31" s="4">
        <v>27120</v>
      </c>
      <c r="B31">
        <v>-0.17901070099999999</v>
      </c>
      <c r="C31">
        <v>1.4904776449999999</v>
      </c>
      <c r="D31">
        <v>3.3820263970000002</v>
      </c>
    </row>
    <row r="32" spans="1:4">
      <c r="A32" s="4">
        <v>27211</v>
      </c>
      <c r="B32">
        <v>-0.46413780799999999</v>
      </c>
      <c r="C32">
        <v>1.408707025</v>
      </c>
      <c r="D32">
        <v>3.5207440879999998</v>
      </c>
    </row>
    <row r="33" spans="1:4">
      <c r="A33" s="4">
        <v>27303</v>
      </c>
      <c r="B33">
        <v>-0.25122377400000001</v>
      </c>
      <c r="C33">
        <v>1.305542376</v>
      </c>
      <c r="D33">
        <v>2.8692391239999999</v>
      </c>
    </row>
    <row r="34" spans="1:4">
      <c r="A34" s="4">
        <v>27395</v>
      </c>
      <c r="B34">
        <v>-8.1196762000000006E-2</v>
      </c>
      <c r="C34">
        <v>1.2997508719999999</v>
      </c>
      <c r="D34">
        <v>2.4824114179999999</v>
      </c>
    </row>
    <row r="35" spans="1:4">
      <c r="A35" s="4">
        <v>27485</v>
      </c>
      <c r="B35">
        <v>0.234985368</v>
      </c>
      <c r="C35">
        <v>1.382254163</v>
      </c>
      <c r="D35">
        <v>2.4374445100000002</v>
      </c>
    </row>
    <row r="36" spans="1:4">
      <c r="A36" s="4">
        <v>27576</v>
      </c>
      <c r="B36">
        <v>0.40074229900000002</v>
      </c>
      <c r="C36">
        <v>1.4921968080000001</v>
      </c>
      <c r="D36">
        <v>2.652591701</v>
      </c>
    </row>
    <row r="37" spans="1:4">
      <c r="A37" s="4">
        <v>27668</v>
      </c>
      <c r="B37">
        <v>0.36664130499999997</v>
      </c>
      <c r="C37">
        <v>1.4750021360000001</v>
      </c>
      <c r="D37">
        <v>2.6348787219999998</v>
      </c>
    </row>
    <row r="38" spans="1:4">
      <c r="A38" s="4">
        <v>27760</v>
      </c>
      <c r="B38">
        <v>0.42296404599999998</v>
      </c>
      <c r="C38">
        <v>1.497905236</v>
      </c>
      <c r="D38">
        <v>2.6302544229999998</v>
      </c>
    </row>
    <row r="39" spans="1:4">
      <c r="A39" s="4">
        <v>27851</v>
      </c>
      <c r="B39">
        <v>0.58486985300000005</v>
      </c>
      <c r="C39">
        <v>1.544023189</v>
      </c>
      <c r="D39">
        <v>2.551053982</v>
      </c>
    </row>
    <row r="40" spans="1:4">
      <c r="A40" s="4">
        <v>27942</v>
      </c>
      <c r="B40">
        <v>0.458827916</v>
      </c>
      <c r="C40">
        <v>1.502325608</v>
      </c>
      <c r="D40">
        <v>2.5878981140000001</v>
      </c>
    </row>
    <row r="41" spans="1:4">
      <c r="A41" s="4">
        <v>28034</v>
      </c>
      <c r="B41">
        <v>0.405153667</v>
      </c>
      <c r="C41">
        <v>1.4848289619999999</v>
      </c>
      <c r="D41">
        <v>2.5920959419999998</v>
      </c>
    </row>
    <row r="42" spans="1:4">
      <c r="A42" s="4">
        <v>28126</v>
      </c>
      <c r="B42">
        <v>0.369481642</v>
      </c>
      <c r="C42">
        <v>1.492618885</v>
      </c>
      <c r="D42">
        <v>2.668387209</v>
      </c>
    </row>
    <row r="43" spans="1:4">
      <c r="A43" s="4">
        <v>28216</v>
      </c>
      <c r="B43">
        <v>0.46881410200000001</v>
      </c>
      <c r="C43">
        <v>1.5452429430000001</v>
      </c>
      <c r="D43">
        <v>2.737130155</v>
      </c>
    </row>
    <row r="44" spans="1:4">
      <c r="A44" s="4">
        <v>28307</v>
      </c>
      <c r="B44">
        <v>0.47228743299999998</v>
      </c>
      <c r="C44">
        <v>1.560157335</v>
      </c>
      <c r="D44">
        <v>2.7609235839999999</v>
      </c>
    </row>
    <row r="45" spans="1:4">
      <c r="A45" s="4">
        <v>28399</v>
      </c>
      <c r="B45">
        <v>0.56813457899999997</v>
      </c>
      <c r="C45">
        <v>1.5922335919999999</v>
      </c>
      <c r="D45">
        <v>2.7132518559999999</v>
      </c>
    </row>
    <row r="46" spans="1:4">
      <c r="A46" s="4">
        <v>28491</v>
      </c>
      <c r="B46">
        <v>0.58173773500000003</v>
      </c>
      <c r="C46">
        <v>1.5995086430000001</v>
      </c>
      <c r="D46">
        <v>2.7134725710000001</v>
      </c>
    </row>
    <row r="47" spans="1:4">
      <c r="A47" s="4">
        <v>28581</v>
      </c>
      <c r="B47">
        <v>0.591402133</v>
      </c>
      <c r="C47">
        <v>1.687450723</v>
      </c>
      <c r="D47">
        <v>3.0002497300000002</v>
      </c>
    </row>
    <row r="48" spans="1:4">
      <c r="A48" s="4">
        <v>28672</v>
      </c>
      <c r="B48">
        <v>0.60277980799999997</v>
      </c>
      <c r="C48">
        <v>1.692334147</v>
      </c>
      <c r="D48">
        <v>2.974310215</v>
      </c>
    </row>
    <row r="49" spans="1:4">
      <c r="A49" s="4">
        <v>28764</v>
      </c>
      <c r="B49">
        <v>0.63209369100000001</v>
      </c>
      <c r="C49">
        <v>1.779378039</v>
      </c>
      <c r="D49">
        <v>3.2005140779999999</v>
      </c>
    </row>
    <row r="50" spans="1:4">
      <c r="A50" s="4">
        <v>28856</v>
      </c>
      <c r="B50">
        <v>0.82094678700000001</v>
      </c>
      <c r="C50">
        <v>1.7648001470000001</v>
      </c>
      <c r="D50">
        <v>2.8952206189999998</v>
      </c>
    </row>
    <row r="51" spans="1:4">
      <c r="A51" s="4">
        <v>28946</v>
      </c>
      <c r="B51">
        <v>0.59791507300000002</v>
      </c>
      <c r="C51">
        <v>1.741507232</v>
      </c>
      <c r="D51">
        <v>3.1212566559999999</v>
      </c>
    </row>
    <row r="52" spans="1:4">
      <c r="A52" s="4">
        <v>29037</v>
      </c>
      <c r="B52">
        <v>0.70615370700000002</v>
      </c>
      <c r="C52">
        <v>1.8351499950000001</v>
      </c>
      <c r="D52">
        <v>3.25974611</v>
      </c>
    </row>
    <row r="53" spans="1:4">
      <c r="A53" s="4">
        <v>29129</v>
      </c>
      <c r="B53">
        <v>0.73082225599999995</v>
      </c>
      <c r="C53">
        <v>1.9801985289999999</v>
      </c>
      <c r="D53">
        <v>3.7052776519999999</v>
      </c>
    </row>
    <row r="54" spans="1:4">
      <c r="A54" s="4">
        <v>29221</v>
      </c>
      <c r="B54">
        <v>0.66717458500000004</v>
      </c>
      <c r="C54">
        <v>2.0073931759999999</v>
      </c>
      <c r="D54">
        <v>3.838132087</v>
      </c>
    </row>
    <row r="55" spans="1:4">
      <c r="A55" s="4">
        <v>29312</v>
      </c>
      <c r="B55">
        <v>0.61205296499999995</v>
      </c>
      <c r="C55">
        <v>1.735673161</v>
      </c>
      <c r="D55">
        <v>2.990505755</v>
      </c>
    </row>
    <row r="56" spans="1:4">
      <c r="A56" s="4">
        <v>29403</v>
      </c>
      <c r="B56">
        <v>0.60775674000000002</v>
      </c>
      <c r="C56">
        <v>1.717794472</v>
      </c>
      <c r="D56">
        <v>2.8883341769999999</v>
      </c>
    </row>
    <row r="57" spans="1:4">
      <c r="A57" s="4">
        <v>29495</v>
      </c>
      <c r="B57">
        <v>0.89543919199999999</v>
      </c>
      <c r="C57">
        <v>2.3250748739999998</v>
      </c>
      <c r="D57">
        <v>4.5544871740000001</v>
      </c>
    </row>
    <row r="58" spans="1:4">
      <c r="A58" s="4">
        <v>29587</v>
      </c>
      <c r="B58">
        <v>1.046229595</v>
      </c>
      <c r="C58">
        <v>2.1994335249999999</v>
      </c>
      <c r="D58">
        <v>3.8907699660000001</v>
      </c>
    </row>
    <row r="59" spans="1:4">
      <c r="A59" s="4">
        <v>29677</v>
      </c>
      <c r="B59">
        <v>1.196009455</v>
      </c>
      <c r="C59">
        <v>2.2607540030000002</v>
      </c>
      <c r="D59">
        <v>3.8894322450000001</v>
      </c>
    </row>
    <row r="60" spans="1:4">
      <c r="A60" s="4">
        <v>29768</v>
      </c>
      <c r="B60">
        <v>1.2758270309999999</v>
      </c>
      <c r="C60">
        <v>2.2446499150000001</v>
      </c>
      <c r="D60">
        <v>3.7135268039999998</v>
      </c>
    </row>
    <row r="61" spans="1:4">
      <c r="A61" s="4">
        <v>29860</v>
      </c>
      <c r="B61">
        <v>1.0768294490000001</v>
      </c>
      <c r="C61">
        <v>1.8961499690000001</v>
      </c>
      <c r="D61">
        <v>2.7950915599999999</v>
      </c>
    </row>
    <row r="62" spans="1:4">
      <c r="A62" s="4">
        <v>29952</v>
      </c>
      <c r="B62">
        <v>1.3504355029999999</v>
      </c>
      <c r="C62">
        <v>2.193150374</v>
      </c>
      <c r="D62">
        <v>3.3943882699999999</v>
      </c>
    </row>
    <row r="63" spans="1:4">
      <c r="A63" s="4">
        <v>30042</v>
      </c>
      <c r="B63">
        <v>1.441220484</v>
      </c>
      <c r="C63">
        <v>2.2519824389999998</v>
      </c>
      <c r="D63">
        <v>3.4654198570000001</v>
      </c>
    </row>
    <row r="64" spans="1:4">
      <c r="A64" s="4">
        <v>30133</v>
      </c>
      <c r="B64">
        <v>1.175064992</v>
      </c>
      <c r="C64">
        <v>1.908948869</v>
      </c>
      <c r="D64">
        <v>2.6933542699999999</v>
      </c>
    </row>
    <row r="65" spans="1:4">
      <c r="A65" s="4">
        <v>30225</v>
      </c>
      <c r="B65">
        <v>1.2525985260000001</v>
      </c>
      <c r="C65">
        <v>1.970098535</v>
      </c>
      <c r="D65">
        <v>2.7687919920000001</v>
      </c>
    </row>
    <row r="66" spans="1:4">
      <c r="A66" s="4">
        <v>30317</v>
      </c>
      <c r="B66">
        <v>1.3698765479999999</v>
      </c>
      <c r="C66">
        <v>2.0650292590000001</v>
      </c>
      <c r="D66">
        <v>2.9030502999999999</v>
      </c>
    </row>
    <row r="67" spans="1:4">
      <c r="A67" s="4">
        <v>30407</v>
      </c>
      <c r="B67">
        <v>1.4976595749999999</v>
      </c>
      <c r="C67">
        <v>2.113413199</v>
      </c>
      <c r="D67">
        <v>2.8925475610000002</v>
      </c>
    </row>
    <row r="68" spans="1:4">
      <c r="A68" s="4">
        <v>30498</v>
      </c>
      <c r="B68">
        <v>1.5099290059999999</v>
      </c>
      <c r="C68">
        <v>2.2484816140000001</v>
      </c>
      <c r="D68">
        <v>3.243479351</v>
      </c>
    </row>
    <row r="69" spans="1:4">
      <c r="A69" s="4">
        <v>30590</v>
      </c>
      <c r="B69">
        <v>1.5580670029999999</v>
      </c>
      <c r="C69">
        <v>2.214307265</v>
      </c>
      <c r="D69">
        <v>3.0958471319999998</v>
      </c>
    </row>
    <row r="70" spans="1:4">
      <c r="A70" s="4">
        <v>30682</v>
      </c>
      <c r="B70">
        <v>1.5851657290000001</v>
      </c>
      <c r="C70">
        <v>2.2521722419999999</v>
      </c>
      <c r="D70">
        <v>3.1673225129999998</v>
      </c>
    </row>
    <row r="71" spans="1:4">
      <c r="A71" s="4">
        <v>30773</v>
      </c>
      <c r="B71">
        <v>1.628846732</v>
      </c>
      <c r="C71">
        <v>2.377707526</v>
      </c>
      <c r="D71">
        <v>3.479050075</v>
      </c>
    </row>
    <row r="72" spans="1:4">
      <c r="A72" s="4">
        <v>30864</v>
      </c>
      <c r="B72">
        <v>1.620701755</v>
      </c>
      <c r="C72">
        <v>2.3216964089999998</v>
      </c>
      <c r="D72">
        <v>3.3422347299999999</v>
      </c>
    </row>
    <row r="73" spans="1:4">
      <c r="A73" s="4">
        <v>30956</v>
      </c>
      <c r="B73">
        <v>1.469376126</v>
      </c>
      <c r="C73">
        <v>2.0354786699999998</v>
      </c>
      <c r="D73">
        <v>2.710280365</v>
      </c>
    </row>
    <row r="74" spans="1:4">
      <c r="A74" s="4">
        <v>31048</v>
      </c>
      <c r="B74">
        <v>1.476337403</v>
      </c>
      <c r="C74">
        <v>2.104974881</v>
      </c>
      <c r="D74">
        <v>2.8747208820000001</v>
      </c>
    </row>
    <row r="75" spans="1:4">
      <c r="A75" s="4">
        <v>31138</v>
      </c>
      <c r="B75">
        <v>1.489407726</v>
      </c>
      <c r="C75">
        <v>2.0836239619999999</v>
      </c>
      <c r="D75">
        <v>2.7951028619999998</v>
      </c>
    </row>
    <row r="76" spans="1:4">
      <c r="A76" s="4">
        <v>31229</v>
      </c>
      <c r="B76">
        <v>1.5556748970000001</v>
      </c>
      <c r="C76">
        <v>2.173488131</v>
      </c>
      <c r="D76">
        <v>2.95268811</v>
      </c>
    </row>
    <row r="77" spans="1:4">
      <c r="A77" s="4">
        <v>31321</v>
      </c>
      <c r="B77">
        <v>1.5451468399999999</v>
      </c>
      <c r="C77">
        <v>2.1315517960000001</v>
      </c>
      <c r="D77">
        <v>2.8562244090000002</v>
      </c>
    </row>
    <row r="78" spans="1:4">
      <c r="A78" s="4">
        <v>31413</v>
      </c>
      <c r="B78">
        <v>1.488577</v>
      </c>
      <c r="C78">
        <v>2.0794587369999999</v>
      </c>
      <c r="D78">
        <v>2.7693538260000001</v>
      </c>
    </row>
    <row r="79" spans="1:4">
      <c r="A79" s="4">
        <v>31503</v>
      </c>
      <c r="B79">
        <v>1.452346849</v>
      </c>
      <c r="C79">
        <v>2.0121506560000002</v>
      </c>
      <c r="D79">
        <v>2.635267662</v>
      </c>
    </row>
    <row r="80" spans="1:4">
      <c r="A80" s="4">
        <v>31594</v>
      </c>
      <c r="B80">
        <v>1.3935106900000001</v>
      </c>
      <c r="C80">
        <v>1.942219329</v>
      </c>
      <c r="D80">
        <v>2.5185036360000002</v>
      </c>
    </row>
    <row r="81" spans="1:4">
      <c r="A81" s="4">
        <v>31686</v>
      </c>
      <c r="B81">
        <v>1.4887700619999999</v>
      </c>
      <c r="C81">
        <v>2.055433152</v>
      </c>
      <c r="D81">
        <v>2.7002505569999999</v>
      </c>
    </row>
    <row r="82" spans="1:4">
      <c r="A82" s="4">
        <v>31778</v>
      </c>
      <c r="B82">
        <v>1.4525560850000001</v>
      </c>
      <c r="C82">
        <v>2.001618551</v>
      </c>
      <c r="D82">
        <v>2.6075673560000001</v>
      </c>
    </row>
    <row r="83" spans="1:4">
      <c r="A83" s="4">
        <v>31868</v>
      </c>
      <c r="B83">
        <v>1.5725427460000001</v>
      </c>
      <c r="C83">
        <v>2.1694340319999998</v>
      </c>
      <c r="D83">
        <v>2.9162958620000001</v>
      </c>
    </row>
    <row r="84" spans="1:4">
      <c r="A84" s="4">
        <v>31959</v>
      </c>
      <c r="B84">
        <v>1.530980198</v>
      </c>
      <c r="C84">
        <v>2.1173456079999999</v>
      </c>
      <c r="D84">
        <v>2.817014318</v>
      </c>
    </row>
    <row r="85" spans="1:4">
      <c r="A85" s="4">
        <v>32051</v>
      </c>
      <c r="B85">
        <v>1.5458774239999999</v>
      </c>
      <c r="C85">
        <v>2.1405261960000002</v>
      </c>
      <c r="D85">
        <v>2.8534066189999998</v>
      </c>
    </row>
    <row r="86" spans="1:4">
      <c r="A86" s="4">
        <v>32143</v>
      </c>
      <c r="B86">
        <v>1.4750072350000001</v>
      </c>
      <c r="C86">
        <v>2.0560685049999998</v>
      </c>
      <c r="D86">
        <v>2.7106913920000002</v>
      </c>
    </row>
    <row r="87" spans="1:4">
      <c r="A87" s="4">
        <v>32234</v>
      </c>
      <c r="B87">
        <v>1.5471510020000001</v>
      </c>
      <c r="C87">
        <v>2.1672695000000002</v>
      </c>
      <c r="D87">
        <v>2.925667464</v>
      </c>
    </row>
    <row r="88" spans="1:4">
      <c r="A88" s="4">
        <v>32325</v>
      </c>
      <c r="B88">
        <v>1.6120600860000001</v>
      </c>
      <c r="C88">
        <v>2.2565196099999998</v>
      </c>
      <c r="D88">
        <v>3.0965794249999998</v>
      </c>
    </row>
    <row r="89" spans="1:4">
      <c r="A89" s="4">
        <v>32417</v>
      </c>
      <c r="B89">
        <v>1.6220355120000001</v>
      </c>
      <c r="C89">
        <v>2.2552328109999999</v>
      </c>
      <c r="D89">
        <v>3.07863307</v>
      </c>
    </row>
    <row r="90" spans="1:4">
      <c r="A90" s="4">
        <v>32509</v>
      </c>
      <c r="B90">
        <v>1.688665332</v>
      </c>
      <c r="C90">
        <v>2.3599574090000002</v>
      </c>
      <c r="D90">
        <v>3.2824000029999998</v>
      </c>
    </row>
    <row r="91" spans="1:4">
      <c r="A91" s="4">
        <v>32599</v>
      </c>
      <c r="B91">
        <v>1.641027206</v>
      </c>
      <c r="C91">
        <v>2.2634786309999999</v>
      </c>
      <c r="D91">
        <v>3.0791261630000002</v>
      </c>
    </row>
    <row r="92" spans="1:4">
      <c r="A92" s="4">
        <v>32690</v>
      </c>
      <c r="B92">
        <v>1.5677179649999999</v>
      </c>
      <c r="C92">
        <v>2.1404238599999998</v>
      </c>
      <c r="D92">
        <v>2.8426613359999999</v>
      </c>
    </row>
    <row r="93" spans="1:4">
      <c r="A93" s="4">
        <v>32782</v>
      </c>
      <c r="B93">
        <v>1.5499914210000001</v>
      </c>
      <c r="C93">
        <v>2.1256442830000002</v>
      </c>
      <c r="D93">
        <v>2.822056914</v>
      </c>
    </row>
    <row r="94" spans="1:4">
      <c r="A94" s="4">
        <v>32874</v>
      </c>
      <c r="B94">
        <v>1.578921762</v>
      </c>
      <c r="C94">
        <v>2.1879815869999999</v>
      </c>
      <c r="D94">
        <v>2.9521355790000001</v>
      </c>
    </row>
    <row r="95" spans="1:4">
      <c r="A95" s="4">
        <v>32964</v>
      </c>
      <c r="B95">
        <v>1.5809119780000001</v>
      </c>
      <c r="C95">
        <v>2.2043061779999999</v>
      </c>
      <c r="D95">
        <v>2.9849012579999998</v>
      </c>
    </row>
    <row r="96" spans="1:4">
      <c r="A96" s="4">
        <v>33055</v>
      </c>
      <c r="B96">
        <v>1.531506061</v>
      </c>
      <c r="C96">
        <v>2.1267030550000001</v>
      </c>
      <c r="D96">
        <v>2.845228997</v>
      </c>
    </row>
    <row r="97" spans="1:4">
      <c r="A97" s="4">
        <v>33147</v>
      </c>
      <c r="B97">
        <v>1.3931992310000001</v>
      </c>
      <c r="C97">
        <v>1.960731046</v>
      </c>
      <c r="D97">
        <v>2.5678786320000002</v>
      </c>
    </row>
    <row r="98" spans="1:4">
      <c r="A98" s="4">
        <v>33239</v>
      </c>
      <c r="B98">
        <v>1.2062445879999999</v>
      </c>
      <c r="C98">
        <v>1.7992045050000001</v>
      </c>
      <c r="D98">
        <v>2.3587028920000002</v>
      </c>
    </row>
    <row r="99" spans="1:4">
      <c r="A99" s="4">
        <v>33329</v>
      </c>
      <c r="B99">
        <v>1.3851424539999999</v>
      </c>
      <c r="C99">
        <v>1.9419930830000001</v>
      </c>
      <c r="D99">
        <v>2.5167970089999998</v>
      </c>
    </row>
    <row r="100" spans="1:4">
      <c r="A100" s="4">
        <v>33420</v>
      </c>
      <c r="B100">
        <v>1.4249812770000001</v>
      </c>
      <c r="C100">
        <v>1.9910215360000001</v>
      </c>
      <c r="D100">
        <v>2.590444191</v>
      </c>
    </row>
    <row r="101" spans="1:4">
      <c r="A101" s="4">
        <v>33512</v>
      </c>
      <c r="B101">
        <v>1.2657965600000001</v>
      </c>
      <c r="C101">
        <v>1.8400206130000001</v>
      </c>
      <c r="D101">
        <v>2.399429992</v>
      </c>
    </row>
    <row r="102" spans="1:4">
      <c r="A102" s="4">
        <v>33604</v>
      </c>
      <c r="B102">
        <v>1.211626026</v>
      </c>
      <c r="C102">
        <v>1.7903670599999999</v>
      </c>
      <c r="D102">
        <v>2.342752022</v>
      </c>
    </row>
    <row r="103" spans="1:4">
      <c r="A103" s="4">
        <v>33695</v>
      </c>
      <c r="B103">
        <v>1.2785441580000001</v>
      </c>
      <c r="C103">
        <v>1.8452460770000001</v>
      </c>
      <c r="D103">
        <v>2.3988812020000001</v>
      </c>
    </row>
    <row r="104" spans="1:4">
      <c r="A104" s="4">
        <v>33786</v>
      </c>
      <c r="B104">
        <v>1.1380852910000001</v>
      </c>
      <c r="C104">
        <v>1.725307792</v>
      </c>
      <c r="D104">
        <v>2.2755423810000002</v>
      </c>
    </row>
    <row r="105" spans="1:4">
      <c r="A105" s="4">
        <v>33878</v>
      </c>
      <c r="B105">
        <v>1.2211278480000001</v>
      </c>
      <c r="C105">
        <v>1.8002138569999999</v>
      </c>
      <c r="D105">
        <v>2.363057076</v>
      </c>
    </row>
    <row r="106" spans="1:4">
      <c r="A106" s="4">
        <v>33970</v>
      </c>
      <c r="B106">
        <v>1.1856794980000001</v>
      </c>
      <c r="C106">
        <v>1.7792383759999999</v>
      </c>
      <c r="D106">
        <v>2.3482803489999999</v>
      </c>
    </row>
    <row r="107" spans="1:4">
      <c r="A107" s="4">
        <v>34060</v>
      </c>
      <c r="B107">
        <v>1.1956986060000001</v>
      </c>
      <c r="C107">
        <v>1.795855456</v>
      </c>
      <c r="D107">
        <v>2.3729304519999999</v>
      </c>
    </row>
    <row r="108" spans="1:4">
      <c r="A108" s="4">
        <v>34151</v>
      </c>
      <c r="B108">
        <v>1.1864181069999999</v>
      </c>
      <c r="C108">
        <v>1.778471626</v>
      </c>
      <c r="D108">
        <v>2.34558891</v>
      </c>
    </row>
    <row r="109" spans="1:4">
      <c r="A109" s="4">
        <v>34243</v>
      </c>
      <c r="B109">
        <v>1.1783880040000001</v>
      </c>
      <c r="C109">
        <v>1.7678206809999999</v>
      </c>
      <c r="D109">
        <v>2.329887212</v>
      </c>
    </row>
    <row r="110" spans="1:4">
      <c r="A110" s="4">
        <v>34335</v>
      </c>
      <c r="B110">
        <v>1.2818031270000001</v>
      </c>
      <c r="C110">
        <v>1.8573172710000001</v>
      </c>
      <c r="D110">
        <v>2.4323683709999999</v>
      </c>
    </row>
    <row r="111" spans="1:4">
      <c r="A111" s="4">
        <v>34425</v>
      </c>
      <c r="B111">
        <v>1.5072812609999999</v>
      </c>
      <c r="C111">
        <v>2.0995255149999998</v>
      </c>
      <c r="D111">
        <v>2.7534862640000002</v>
      </c>
    </row>
    <row r="112" spans="1:4">
      <c r="A112" s="4">
        <v>34516</v>
      </c>
      <c r="B112">
        <v>1.5144759649999999</v>
      </c>
      <c r="C112">
        <v>2.1246146260000001</v>
      </c>
      <c r="D112">
        <v>2.8039294789999998</v>
      </c>
    </row>
    <row r="113" spans="1:4">
      <c r="A113" s="4">
        <v>34608</v>
      </c>
      <c r="B113">
        <v>1.5794906769999999</v>
      </c>
      <c r="C113">
        <v>2.2162291939999998</v>
      </c>
      <c r="D113">
        <v>2.9499433650000002</v>
      </c>
    </row>
    <row r="114" spans="1:4">
      <c r="A114" s="4">
        <v>34700</v>
      </c>
      <c r="B114">
        <v>1.579157412</v>
      </c>
      <c r="C114">
        <v>2.2357914449999998</v>
      </c>
      <c r="D114">
        <v>2.9931484130000001</v>
      </c>
    </row>
    <row r="115" spans="1:4">
      <c r="A115" s="4">
        <v>34790</v>
      </c>
      <c r="B115">
        <v>1.5204911750000001</v>
      </c>
      <c r="C115">
        <v>2.1665823839999998</v>
      </c>
      <c r="D115">
        <v>2.9040425600000002</v>
      </c>
    </row>
    <row r="116" spans="1:4">
      <c r="A116" s="4">
        <v>34881</v>
      </c>
      <c r="B116">
        <v>1.502428694</v>
      </c>
      <c r="C116">
        <v>2.1517242300000001</v>
      </c>
      <c r="D116">
        <v>2.8861037980000002</v>
      </c>
    </row>
    <row r="117" spans="1:4">
      <c r="A117" s="4">
        <v>34973</v>
      </c>
      <c r="B117">
        <v>1.4906356629999999</v>
      </c>
      <c r="C117">
        <v>2.147442013</v>
      </c>
      <c r="D117">
        <v>2.8785477519999998</v>
      </c>
    </row>
    <row r="118" spans="1:4">
      <c r="A118" s="4">
        <v>35065</v>
      </c>
      <c r="B118">
        <v>1.3784484340000001</v>
      </c>
      <c r="C118">
        <v>2.0271812699999998</v>
      </c>
      <c r="D118">
        <v>2.7183412800000002</v>
      </c>
    </row>
    <row r="119" spans="1:4">
      <c r="A119" s="4">
        <v>35156</v>
      </c>
      <c r="B119">
        <v>1.503896039</v>
      </c>
      <c r="C119">
        <v>2.1674720289999998</v>
      </c>
      <c r="D119">
        <v>2.9126627410000001</v>
      </c>
    </row>
    <row r="120" spans="1:4">
      <c r="A120" s="4">
        <v>35247</v>
      </c>
      <c r="B120">
        <v>1.5283489619999999</v>
      </c>
      <c r="C120">
        <v>2.2047844240000001</v>
      </c>
      <c r="D120">
        <v>2.9764863639999999</v>
      </c>
    </row>
    <row r="121" spans="1:4">
      <c r="A121" s="4">
        <v>35339</v>
      </c>
      <c r="B121">
        <v>1.504536887</v>
      </c>
      <c r="C121">
        <v>2.1813622179999999</v>
      </c>
      <c r="D121">
        <v>2.9501156530000001</v>
      </c>
    </row>
    <row r="122" spans="1:4">
      <c r="A122" s="4">
        <v>35431</v>
      </c>
      <c r="B122">
        <v>1.4593440209999999</v>
      </c>
      <c r="C122">
        <v>2.139647353</v>
      </c>
      <c r="D122">
        <v>2.8995611000000001</v>
      </c>
    </row>
    <row r="123" spans="1:4">
      <c r="A123" s="4">
        <v>35521</v>
      </c>
      <c r="B123">
        <v>1.585609673</v>
      </c>
      <c r="C123">
        <v>2.3002066829999999</v>
      </c>
      <c r="D123">
        <v>3.1366943030000001</v>
      </c>
    </row>
    <row r="124" spans="1:4">
      <c r="A124" s="4">
        <v>35612</v>
      </c>
      <c r="B124">
        <v>1.4868327990000001</v>
      </c>
      <c r="C124">
        <v>2.2081204520000002</v>
      </c>
      <c r="D124">
        <v>3.0198185209999999</v>
      </c>
    </row>
    <row r="125" spans="1:4">
      <c r="A125" s="4">
        <v>35704</v>
      </c>
      <c r="B125">
        <v>1.4355698859999999</v>
      </c>
      <c r="C125">
        <v>2.1576310990000001</v>
      </c>
      <c r="D125">
        <v>2.9587399950000002</v>
      </c>
    </row>
    <row r="126" spans="1:4">
      <c r="A126" s="4">
        <v>35796</v>
      </c>
      <c r="B126">
        <v>1.5030615140000001</v>
      </c>
      <c r="C126">
        <v>2.2536942280000001</v>
      </c>
      <c r="D126">
        <v>3.1077058640000002</v>
      </c>
    </row>
    <row r="127" spans="1:4">
      <c r="A127" s="4">
        <v>35886</v>
      </c>
      <c r="B127">
        <v>1.467143919</v>
      </c>
      <c r="C127">
        <v>2.210681514</v>
      </c>
      <c r="D127">
        <v>3.0542333570000002</v>
      </c>
    </row>
    <row r="128" spans="1:4">
      <c r="A128" s="4">
        <v>35977</v>
      </c>
      <c r="B128">
        <v>1.564195402</v>
      </c>
      <c r="C128">
        <v>2.331993395</v>
      </c>
      <c r="D128">
        <v>3.2398128000000002</v>
      </c>
    </row>
    <row r="129" spans="1:4">
      <c r="A129" s="4">
        <v>36069</v>
      </c>
      <c r="B129">
        <v>1.307676305</v>
      </c>
      <c r="C129">
        <v>2.0108554569999999</v>
      </c>
      <c r="D129">
        <v>2.7686732479999998</v>
      </c>
    </row>
    <row r="130" spans="1:4">
      <c r="A130" s="4">
        <v>36161</v>
      </c>
      <c r="B130">
        <v>1.3441917539999999</v>
      </c>
      <c r="C130">
        <v>2.0565522860000001</v>
      </c>
      <c r="D130">
        <v>2.8360462310000001</v>
      </c>
    </row>
    <row r="131" spans="1:4">
      <c r="A131" s="4">
        <v>36251</v>
      </c>
      <c r="B131">
        <v>1.3668790120000001</v>
      </c>
      <c r="C131">
        <v>2.0763832870000001</v>
      </c>
      <c r="D131">
        <v>2.8584605189999999</v>
      </c>
    </row>
    <row r="132" spans="1:4">
      <c r="A132" s="4">
        <v>36342</v>
      </c>
      <c r="B132">
        <v>1.5211412129999999</v>
      </c>
      <c r="C132">
        <v>2.2661656099999998</v>
      </c>
      <c r="D132">
        <v>3.13500749</v>
      </c>
    </row>
    <row r="133" spans="1:4">
      <c r="A133" s="4">
        <v>36434</v>
      </c>
      <c r="B133">
        <v>1.577886608</v>
      </c>
      <c r="C133">
        <v>2.3315256679999998</v>
      </c>
      <c r="D133">
        <v>3.2308508159999998</v>
      </c>
    </row>
    <row r="134" spans="1:4">
      <c r="A134" s="4">
        <v>36526</v>
      </c>
      <c r="B134">
        <v>1.545251763</v>
      </c>
      <c r="C134">
        <v>2.290235966</v>
      </c>
      <c r="D134">
        <v>3.1889463349999998</v>
      </c>
    </row>
    <row r="135" spans="1:4">
      <c r="A135" s="4">
        <v>36617</v>
      </c>
      <c r="B135">
        <v>1.658317525</v>
      </c>
      <c r="C135">
        <v>2.4773110229999999</v>
      </c>
      <c r="D135">
        <v>3.4843939640000001</v>
      </c>
    </row>
    <row r="136" spans="1:4">
      <c r="A136" s="4">
        <v>36708</v>
      </c>
      <c r="B136">
        <v>1.53396464</v>
      </c>
      <c r="C136">
        <v>2.3024630660000001</v>
      </c>
      <c r="D136">
        <v>3.2249974570000002</v>
      </c>
    </row>
    <row r="137" spans="1:4">
      <c r="A137" s="4">
        <v>36800</v>
      </c>
      <c r="B137">
        <v>1.4935389130000001</v>
      </c>
      <c r="C137">
        <v>2.2492191670000001</v>
      </c>
      <c r="D137">
        <v>3.1438327620000002</v>
      </c>
    </row>
    <row r="138" spans="1:4">
      <c r="A138" s="4">
        <v>36892</v>
      </c>
      <c r="B138">
        <v>1.2043809029999999</v>
      </c>
      <c r="C138">
        <v>1.8879612100000001</v>
      </c>
      <c r="D138">
        <v>2.6135655959999999</v>
      </c>
    </row>
    <row r="139" spans="1:4">
      <c r="A139" s="4">
        <v>36982</v>
      </c>
      <c r="B139">
        <v>0.97670961199999995</v>
      </c>
      <c r="C139">
        <v>1.6390338929999999</v>
      </c>
      <c r="D139">
        <v>2.2908116700000001</v>
      </c>
    </row>
    <row r="140" spans="1:4">
      <c r="A140" s="4">
        <v>37073</v>
      </c>
      <c r="B140">
        <v>0.72436652899999998</v>
      </c>
      <c r="C140">
        <v>1.4170151049999999</v>
      </c>
      <c r="D140">
        <v>2.0526959009999999</v>
      </c>
    </row>
    <row r="141" spans="1:4">
      <c r="A141" s="4">
        <v>37165</v>
      </c>
      <c r="B141">
        <v>0.453364508</v>
      </c>
      <c r="C141">
        <v>1.2010828499999999</v>
      </c>
      <c r="D141">
        <v>1.849002415</v>
      </c>
    </row>
    <row r="142" spans="1:4">
      <c r="A142" s="4">
        <v>37257</v>
      </c>
      <c r="B142">
        <v>0.74917705300000004</v>
      </c>
      <c r="C142">
        <v>1.4254030559999999</v>
      </c>
      <c r="D142">
        <v>2.045952421</v>
      </c>
    </row>
    <row r="143" spans="1:4">
      <c r="A143" s="4">
        <v>37347</v>
      </c>
      <c r="B143">
        <v>0.96174180200000003</v>
      </c>
      <c r="C143">
        <v>1.616410919</v>
      </c>
      <c r="D143">
        <v>2.2549964889999998</v>
      </c>
    </row>
    <row r="144" spans="1:4">
      <c r="A144" s="4">
        <v>37438</v>
      </c>
      <c r="B144">
        <v>0.84367892700000002</v>
      </c>
      <c r="C144">
        <v>1.5145862999999999</v>
      </c>
      <c r="D144">
        <v>2.1561733699999999</v>
      </c>
    </row>
    <row r="145" spans="1:4">
      <c r="A145" s="4">
        <v>37530</v>
      </c>
      <c r="B145">
        <v>0.54402955600000003</v>
      </c>
      <c r="C145">
        <v>1.2561798340000001</v>
      </c>
      <c r="D145">
        <v>1.8990150079999999</v>
      </c>
    </row>
    <row r="146" spans="1:4">
      <c r="A146" s="4">
        <v>37622</v>
      </c>
      <c r="B146">
        <v>0.63883523099999995</v>
      </c>
      <c r="C146">
        <v>1.327457152</v>
      </c>
      <c r="D146">
        <v>1.9634068579999999</v>
      </c>
    </row>
    <row r="147" spans="1:4">
      <c r="A147" s="4">
        <v>37712</v>
      </c>
      <c r="B147">
        <v>0.70708032700000001</v>
      </c>
      <c r="C147">
        <v>1.3786426460000001</v>
      </c>
      <c r="D147">
        <v>2.009475202</v>
      </c>
    </row>
    <row r="148" spans="1:4">
      <c r="A148" s="4">
        <v>37803</v>
      </c>
      <c r="B148">
        <v>0.82679862900000001</v>
      </c>
      <c r="C148">
        <v>1.48014373</v>
      </c>
      <c r="D148">
        <v>2.1109448839999998</v>
      </c>
    </row>
    <row r="149" spans="1:4">
      <c r="A149" s="4">
        <v>37895</v>
      </c>
      <c r="B149">
        <v>0.85029543200000002</v>
      </c>
      <c r="C149">
        <v>1.500244181</v>
      </c>
      <c r="D149">
        <v>2.1338304350000001</v>
      </c>
    </row>
    <row r="150" spans="1:4">
      <c r="A150" s="4">
        <v>37987</v>
      </c>
      <c r="B150">
        <v>0.70562518200000002</v>
      </c>
      <c r="C150">
        <v>1.3933657749999999</v>
      </c>
      <c r="D150">
        <v>2.0387621920000001</v>
      </c>
    </row>
    <row r="151" spans="1:4">
      <c r="A151" s="4">
        <v>38078</v>
      </c>
      <c r="B151">
        <v>0.66631009100000005</v>
      </c>
      <c r="C151">
        <v>1.3667556890000001</v>
      </c>
      <c r="D151">
        <v>2.0246812329999999</v>
      </c>
    </row>
    <row r="152" spans="1:4">
      <c r="A152" s="4">
        <v>38169</v>
      </c>
      <c r="B152">
        <v>0.85867079599999996</v>
      </c>
      <c r="C152">
        <v>1.5108706510000001</v>
      </c>
      <c r="D152">
        <v>2.15530848</v>
      </c>
    </row>
    <row r="153" spans="1:4">
      <c r="A153" s="4">
        <v>38261</v>
      </c>
      <c r="B153">
        <v>1.0144062780000001</v>
      </c>
      <c r="C153">
        <v>1.6682339230000001</v>
      </c>
      <c r="D153">
        <v>2.340840955</v>
      </c>
    </row>
    <row r="154" spans="1:4">
      <c r="A154" s="4">
        <v>38353</v>
      </c>
      <c r="B154">
        <v>1.1174564339999999</v>
      </c>
      <c r="C154">
        <v>1.808406682</v>
      </c>
      <c r="D154">
        <v>2.5338082929999999</v>
      </c>
    </row>
    <row r="155" spans="1:4">
      <c r="A155" s="4">
        <v>38443</v>
      </c>
      <c r="B155">
        <v>1.1229119540000001</v>
      </c>
      <c r="C155">
        <v>1.801309517</v>
      </c>
      <c r="D155">
        <v>2.526980816</v>
      </c>
    </row>
    <row r="156" spans="1:4">
      <c r="A156" s="4">
        <v>38534</v>
      </c>
      <c r="B156">
        <v>1.2115188109999999</v>
      </c>
      <c r="C156">
        <v>1.8992593790000001</v>
      </c>
      <c r="D156">
        <v>2.658420655</v>
      </c>
    </row>
    <row r="157" spans="1:4">
      <c r="A157" s="4">
        <v>38626</v>
      </c>
      <c r="B157">
        <v>1.225375662</v>
      </c>
      <c r="C157">
        <v>1.939332515</v>
      </c>
      <c r="D157">
        <v>2.7346769659999999</v>
      </c>
    </row>
    <row r="158" spans="1:4">
      <c r="A158" s="4">
        <v>38718</v>
      </c>
      <c r="B158">
        <v>1.4028103620000001</v>
      </c>
      <c r="C158">
        <v>2.1618827270000001</v>
      </c>
      <c r="D158">
        <v>3.0499415289999998</v>
      </c>
    </row>
    <row r="159" spans="1:4">
      <c r="A159" s="4">
        <v>38808</v>
      </c>
      <c r="B159">
        <v>1.4158384770000001</v>
      </c>
      <c r="C159">
        <v>2.2254276900000001</v>
      </c>
      <c r="D159">
        <v>3.1821361330000002</v>
      </c>
    </row>
    <row r="160" spans="1:4">
      <c r="A160" s="4">
        <v>38899</v>
      </c>
      <c r="B160">
        <v>1.327557192</v>
      </c>
      <c r="C160">
        <v>2.1087573590000002</v>
      </c>
      <c r="D160">
        <v>3.022086582</v>
      </c>
    </row>
    <row r="161" spans="1:4">
      <c r="A161" s="4">
        <v>38991</v>
      </c>
      <c r="B161">
        <v>1.2268136300000001</v>
      </c>
      <c r="C161">
        <v>1.975341536</v>
      </c>
      <c r="D161">
        <v>2.8190247350000002</v>
      </c>
    </row>
    <row r="162" spans="1:4">
      <c r="A162" s="4">
        <v>39083</v>
      </c>
      <c r="B162">
        <v>1.291194755</v>
      </c>
      <c r="C162">
        <v>2.082189638</v>
      </c>
      <c r="D162">
        <v>2.9922639790000001</v>
      </c>
    </row>
    <row r="163" spans="1:4">
      <c r="A163" s="4">
        <v>39173</v>
      </c>
      <c r="B163">
        <v>1.2690081280000001</v>
      </c>
      <c r="C163">
        <v>2.0539613160000001</v>
      </c>
      <c r="D163">
        <v>2.9539215259999998</v>
      </c>
    </row>
    <row r="164" spans="1:4">
      <c r="A164" s="4">
        <v>39264</v>
      </c>
      <c r="B164">
        <v>1.282091654</v>
      </c>
      <c r="C164">
        <v>2.0819227429999998</v>
      </c>
      <c r="D164">
        <v>2.9981998060000001</v>
      </c>
    </row>
    <row r="165" spans="1:4">
      <c r="A165" s="4">
        <v>39356</v>
      </c>
      <c r="B165">
        <v>1.048416075</v>
      </c>
      <c r="C165">
        <v>1.8172377989999999</v>
      </c>
      <c r="D165">
        <v>2.6475696040000001</v>
      </c>
    </row>
    <row r="166" spans="1:4">
      <c r="A166" s="4">
        <v>39448</v>
      </c>
      <c r="B166">
        <v>0.28404709700000003</v>
      </c>
      <c r="C166">
        <v>1.087589599</v>
      </c>
      <c r="D166">
        <v>1.808543064</v>
      </c>
    </row>
    <row r="167" spans="1:4">
      <c r="A167" s="4">
        <v>39539</v>
      </c>
      <c r="B167">
        <v>0.27580886599999999</v>
      </c>
      <c r="C167">
        <v>1.0719575349999999</v>
      </c>
      <c r="D167">
        <v>1.7824359970000001</v>
      </c>
    </row>
    <row r="168" spans="1:4">
      <c r="A168" s="4">
        <v>39630</v>
      </c>
      <c r="B168">
        <v>0.29418370599999999</v>
      </c>
      <c r="C168">
        <v>1.103024687</v>
      </c>
      <c r="D168">
        <v>1.8387897040000001</v>
      </c>
    </row>
    <row r="169" spans="1:4">
      <c r="A169" s="4">
        <v>39722</v>
      </c>
      <c r="B169">
        <v>-1.188292108</v>
      </c>
      <c r="C169">
        <v>4.3477381000000002E-2</v>
      </c>
      <c r="D169">
        <v>0.97755657900000004</v>
      </c>
    </row>
    <row r="170" spans="1:4">
      <c r="A170" s="4">
        <v>39814</v>
      </c>
      <c r="B170">
        <v>-0.45202794699999999</v>
      </c>
      <c r="C170">
        <v>0.56322379</v>
      </c>
      <c r="D170">
        <v>1.3805027839999999</v>
      </c>
    </row>
    <row r="171" spans="1:4">
      <c r="A171" s="4">
        <v>39904</v>
      </c>
      <c r="B171">
        <v>0.11016277200000001</v>
      </c>
      <c r="C171">
        <v>0.95222607699999995</v>
      </c>
      <c r="D171">
        <v>1.700927246</v>
      </c>
    </row>
    <row r="172" spans="1:4">
      <c r="A172" s="4">
        <v>39995</v>
      </c>
      <c r="B172">
        <v>0.25935261999999998</v>
      </c>
      <c r="C172">
        <v>1.0564128909999999</v>
      </c>
      <c r="D172">
        <v>1.7903029770000001</v>
      </c>
    </row>
    <row r="173" spans="1:4">
      <c r="A173" s="4">
        <v>40087</v>
      </c>
      <c r="B173">
        <v>0.46361721900000002</v>
      </c>
      <c r="C173">
        <v>1.258603248</v>
      </c>
      <c r="D173">
        <v>2.02695508</v>
      </c>
    </row>
    <row r="174" spans="1:4">
      <c r="A174" s="4">
        <v>40179</v>
      </c>
      <c r="B174">
        <v>-3.7064474E-2</v>
      </c>
      <c r="C174">
        <v>0.82676884799999995</v>
      </c>
      <c r="D174">
        <v>1.5723701329999999</v>
      </c>
    </row>
    <row r="175" spans="1:4">
      <c r="A175" s="4">
        <v>40269</v>
      </c>
      <c r="B175">
        <v>-9.4131212000000006E-2</v>
      </c>
      <c r="C175">
        <v>0.76940540300000004</v>
      </c>
      <c r="D175">
        <v>1.516701359</v>
      </c>
    </row>
    <row r="176" spans="1:4">
      <c r="A176" s="4">
        <v>40360</v>
      </c>
      <c r="B176">
        <v>-2.0026900000000001E-3</v>
      </c>
      <c r="C176">
        <v>0.84010362999999999</v>
      </c>
      <c r="D176">
        <v>1.585764102</v>
      </c>
    </row>
    <row r="177" spans="1:4">
      <c r="A177" s="4">
        <v>40452</v>
      </c>
      <c r="B177">
        <v>-3.2901113000000003E-2</v>
      </c>
      <c r="C177">
        <v>0.82463874699999995</v>
      </c>
      <c r="D177">
        <v>1.581529993</v>
      </c>
    </row>
    <row r="178" spans="1:4">
      <c r="A178" s="4">
        <v>40544</v>
      </c>
      <c r="B178">
        <v>6.5028896000000003E-2</v>
      </c>
      <c r="C178">
        <v>0.91831493900000005</v>
      </c>
      <c r="D178">
        <v>1.6929069919999999</v>
      </c>
    </row>
    <row r="179" spans="1:4">
      <c r="A179" s="4">
        <v>40634</v>
      </c>
      <c r="B179">
        <v>4.4132192000000001E-2</v>
      </c>
      <c r="C179">
        <v>0.92922866000000004</v>
      </c>
      <c r="D179">
        <v>1.7224034319999999</v>
      </c>
    </row>
    <row r="180" spans="1:4">
      <c r="A180" s="4">
        <v>40725</v>
      </c>
      <c r="B180">
        <v>-0.16772421800000001</v>
      </c>
      <c r="C180">
        <v>0.75143729800000003</v>
      </c>
      <c r="D180">
        <v>1.548435966</v>
      </c>
    </row>
    <row r="181" spans="1:4">
      <c r="A181" s="4">
        <v>40817</v>
      </c>
      <c r="B181">
        <v>-0.157638901</v>
      </c>
      <c r="C181">
        <v>0.73198447799999999</v>
      </c>
      <c r="D181">
        <v>1.5064882429999999</v>
      </c>
    </row>
    <row r="182" spans="1:4">
      <c r="A182" s="4">
        <v>40909</v>
      </c>
      <c r="B182">
        <v>-0.110004349</v>
      </c>
      <c r="C182">
        <v>0.81513660399999999</v>
      </c>
      <c r="D182">
        <v>1.6306436399999999</v>
      </c>
    </row>
    <row r="183" spans="1:4">
      <c r="A183" s="4">
        <v>41000</v>
      </c>
      <c r="B183">
        <v>-0.14219432200000001</v>
      </c>
      <c r="C183">
        <v>0.767497969</v>
      </c>
      <c r="D183">
        <v>1.5675280869999999</v>
      </c>
    </row>
    <row r="184" spans="1:4">
      <c r="A184" s="4">
        <v>41091</v>
      </c>
      <c r="B184">
        <v>-0.191623076</v>
      </c>
      <c r="C184">
        <v>0.70172837300000002</v>
      </c>
      <c r="D184">
        <v>1.491546112</v>
      </c>
    </row>
    <row r="185" spans="1:4">
      <c r="A185" s="4">
        <v>41183</v>
      </c>
      <c r="B185">
        <v>-0.194259339</v>
      </c>
      <c r="C185">
        <v>0.71291970699999996</v>
      </c>
      <c r="D185">
        <v>1.5119846139999999</v>
      </c>
    </row>
    <row r="186" spans="1:4">
      <c r="A186" s="4">
        <v>41275</v>
      </c>
      <c r="B186">
        <v>-5.8155289999999998E-2</v>
      </c>
      <c r="C186">
        <v>0.80674867500000003</v>
      </c>
      <c r="D186">
        <v>1.5804349040000001</v>
      </c>
    </row>
    <row r="187" spans="1:4">
      <c r="A187" s="4">
        <v>41365</v>
      </c>
      <c r="B187">
        <v>1.1798806E-2</v>
      </c>
      <c r="C187">
        <v>0.84124056199999997</v>
      </c>
      <c r="D187">
        <v>1.605602105</v>
      </c>
    </row>
    <row r="188" spans="1:4">
      <c r="A188" s="4">
        <v>41456</v>
      </c>
      <c r="B188">
        <v>3.4662330999999998E-2</v>
      </c>
      <c r="C188">
        <v>0.86470211299999999</v>
      </c>
      <c r="D188">
        <v>1.6250523619999999</v>
      </c>
    </row>
    <row r="189" spans="1:4">
      <c r="A189" s="4">
        <v>41548</v>
      </c>
      <c r="B189">
        <v>1.6024747999999998E-2</v>
      </c>
      <c r="C189">
        <v>0.85711205499999998</v>
      </c>
      <c r="D189">
        <v>1.6210251470000001</v>
      </c>
    </row>
    <row r="190" spans="1:4">
      <c r="A190" s="4">
        <v>41640</v>
      </c>
      <c r="B190">
        <v>-0.15387183800000001</v>
      </c>
      <c r="C190">
        <v>0.71387793200000005</v>
      </c>
      <c r="D190">
        <v>1.483570117</v>
      </c>
    </row>
    <row r="191" spans="1:4">
      <c r="A191" s="4">
        <v>41730</v>
      </c>
      <c r="B191">
        <v>0.15390307</v>
      </c>
      <c r="C191">
        <v>0.96005541999999999</v>
      </c>
      <c r="D191">
        <v>1.712347013</v>
      </c>
    </row>
    <row r="192" spans="1:4">
      <c r="A192" s="4">
        <v>41821</v>
      </c>
      <c r="B192">
        <v>0.10977076500000001</v>
      </c>
      <c r="C192">
        <v>0.91584961300000001</v>
      </c>
      <c r="D192">
        <v>1.6594767720000001</v>
      </c>
    </row>
    <row r="193" spans="1:4">
      <c r="A193" s="4">
        <v>41913</v>
      </c>
      <c r="B193">
        <v>-1.2030039999999999E-3</v>
      </c>
      <c r="C193">
        <v>0.81559774299999999</v>
      </c>
      <c r="D193">
        <v>1.556709839</v>
      </c>
    </row>
    <row r="194" spans="1:4">
      <c r="A194" s="4">
        <v>42005</v>
      </c>
      <c r="B194">
        <v>7.1295156999999998E-2</v>
      </c>
      <c r="C194">
        <v>0.86811960200000005</v>
      </c>
      <c r="D194">
        <v>1.603071028</v>
      </c>
    </row>
    <row r="195" spans="1:4">
      <c r="A195" s="4">
        <v>42095</v>
      </c>
      <c r="B195">
        <v>4.2469595999999998E-2</v>
      </c>
      <c r="C195">
        <v>0.86202478400000004</v>
      </c>
      <c r="D195">
        <v>1.6100980760000001</v>
      </c>
    </row>
    <row r="196" spans="1:4">
      <c r="A196" s="4">
        <v>42186</v>
      </c>
      <c r="B196">
        <v>9.4831842999999999E-2</v>
      </c>
      <c r="C196">
        <v>0.90258527799999999</v>
      </c>
      <c r="D196">
        <v>1.6518174729999999</v>
      </c>
    </row>
    <row r="197" spans="1:4">
      <c r="A197" s="4">
        <v>42278</v>
      </c>
      <c r="B197">
        <v>3.159781E-3</v>
      </c>
      <c r="C197">
        <v>0.82354680199999997</v>
      </c>
      <c r="D197">
        <v>1.568780096</v>
      </c>
    </row>
    <row r="198" spans="1:4">
      <c r="A198" s="4">
        <v>42370</v>
      </c>
      <c r="B198">
        <v>0.212859151</v>
      </c>
      <c r="C198">
        <v>0.99537204199999996</v>
      </c>
      <c r="D198">
        <v>1.7382684749999999</v>
      </c>
    </row>
    <row r="199" spans="1:4">
      <c r="A199" s="4">
        <v>42461</v>
      </c>
      <c r="B199">
        <v>4.8841517000000001E-2</v>
      </c>
      <c r="C199">
        <v>0.88079010000000002</v>
      </c>
      <c r="D199">
        <v>1.640965732</v>
      </c>
    </row>
    <row r="200" spans="1:4">
      <c r="A200" s="4">
        <v>42552</v>
      </c>
      <c r="B200">
        <v>0.27118080900000002</v>
      </c>
      <c r="C200">
        <v>1.0433641309999999</v>
      </c>
      <c r="D200">
        <v>1.7803225730000001</v>
      </c>
    </row>
    <row r="201" spans="1:4">
      <c r="A201" s="4">
        <v>42644</v>
      </c>
      <c r="B201">
        <v>0.18061411599999999</v>
      </c>
      <c r="C201">
        <v>0.94983677</v>
      </c>
      <c r="D201">
        <v>1.668800249</v>
      </c>
    </row>
    <row r="202" spans="1:4">
      <c r="A202" s="4">
        <v>42736</v>
      </c>
      <c r="B202">
        <v>0.29084749799999998</v>
      </c>
      <c r="C202">
        <v>1.046792078</v>
      </c>
      <c r="D202">
        <v>1.7695196849999999</v>
      </c>
    </row>
    <row r="203" spans="1:4">
      <c r="A203" s="4">
        <v>42826</v>
      </c>
      <c r="B203">
        <v>0.46729542899999998</v>
      </c>
      <c r="C203">
        <v>1.182082203</v>
      </c>
      <c r="D203">
        <v>1.890724906</v>
      </c>
    </row>
    <row r="204" spans="1:4">
      <c r="A204" s="4">
        <v>42917</v>
      </c>
      <c r="B204">
        <v>0.63348401399999998</v>
      </c>
      <c r="C204">
        <v>1.3244114709999999</v>
      </c>
      <c r="D204">
        <v>2.0376084940000001</v>
      </c>
    </row>
    <row r="205" spans="1:4">
      <c r="A205" s="4">
        <v>43009</v>
      </c>
      <c r="B205">
        <v>0.673885438</v>
      </c>
      <c r="C205">
        <v>1.362211531</v>
      </c>
      <c r="D205">
        <v>2.0717469980000001</v>
      </c>
    </row>
    <row r="206" spans="1:4">
      <c r="A206" s="4">
        <v>43101</v>
      </c>
      <c r="B206">
        <v>0.74495658899999995</v>
      </c>
      <c r="C206">
        <v>1.4667494780000001</v>
      </c>
      <c r="D206">
        <v>2.2201234350000001</v>
      </c>
    </row>
    <row r="207" spans="1:4">
      <c r="A207" s="4">
        <v>43191</v>
      </c>
      <c r="B207">
        <v>0.80267107299999996</v>
      </c>
      <c r="C207">
        <v>1.522620297</v>
      </c>
      <c r="D207">
        <v>2.283020982</v>
      </c>
    </row>
    <row r="208" spans="1:4">
      <c r="A208" s="4">
        <v>43282</v>
      </c>
      <c r="B208">
        <v>0.69589936399999996</v>
      </c>
      <c r="C208">
        <v>1.391108609</v>
      </c>
      <c r="D208">
        <v>2.100209537</v>
      </c>
    </row>
    <row r="209" spans="1:4">
      <c r="A209" s="4">
        <v>43374</v>
      </c>
      <c r="B209">
        <v>0.71722671999999998</v>
      </c>
      <c r="C209">
        <v>1.418887856</v>
      </c>
      <c r="D209">
        <v>2.135317541</v>
      </c>
    </row>
    <row r="210" spans="1:4">
      <c r="A210" s="4">
        <v>43466</v>
      </c>
      <c r="B210">
        <v>0.84440476799999997</v>
      </c>
      <c r="C210">
        <v>1.537780267</v>
      </c>
      <c r="D210">
        <v>2.2673745740000002</v>
      </c>
    </row>
    <row r="211" spans="1:4">
      <c r="A211" s="4">
        <v>43556</v>
      </c>
      <c r="B211">
        <v>0.93722387399999996</v>
      </c>
      <c r="C211">
        <v>1.6274894360000001</v>
      </c>
      <c r="D211">
        <v>2.3660578600000002</v>
      </c>
    </row>
    <row r="212" spans="1:4">
      <c r="A212" s="4">
        <v>43647</v>
      </c>
      <c r="B212">
        <v>0.87992200200000004</v>
      </c>
      <c r="C212">
        <v>1.5665210780000001</v>
      </c>
      <c r="D212">
        <v>2.2757334889999998</v>
      </c>
    </row>
    <row r="213" spans="1:4">
      <c r="A213" s="4">
        <v>43739</v>
      </c>
      <c r="B213">
        <v>0.49552015199999999</v>
      </c>
      <c r="C213">
        <v>1.224954986</v>
      </c>
      <c r="D213">
        <v>1.898537827</v>
      </c>
    </row>
    <row r="214" spans="1:4">
      <c r="A214" s="4">
        <v>43831</v>
      </c>
      <c r="B214">
        <v>0.23702184600000001</v>
      </c>
      <c r="C214">
        <v>1.0433723749999999</v>
      </c>
      <c r="D214">
        <v>1.7483273189999999</v>
      </c>
    </row>
    <row r="215" spans="1:4">
      <c r="A215" s="4">
        <v>43922</v>
      </c>
      <c r="B215">
        <v>-1.8155371149999999</v>
      </c>
      <c r="C215">
        <v>-0.153535158</v>
      </c>
      <c r="D215">
        <v>0.99599081899999997</v>
      </c>
    </row>
    <row r="216" spans="1:4">
      <c r="A216" s="4">
        <v>44013</v>
      </c>
      <c r="B216">
        <v>1.293264639</v>
      </c>
      <c r="C216">
        <v>2.0145488519999999</v>
      </c>
      <c r="D216">
        <v>2.860390609</v>
      </c>
    </row>
    <row r="217" spans="1:4">
      <c r="A217" s="4">
        <v>44105</v>
      </c>
      <c r="B217">
        <v>0.71721344600000003</v>
      </c>
      <c r="C217">
        <v>1.4602344460000001</v>
      </c>
      <c r="D217">
        <v>2.176656704</v>
      </c>
    </row>
    <row r="218" spans="1:4">
      <c r="A218" s="4">
        <v>44197</v>
      </c>
      <c r="B218">
        <v>0.61490207299999999</v>
      </c>
      <c r="C218">
        <v>1.3831292740000001</v>
      </c>
      <c r="D218">
        <v>2.1071304720000001</v>
      </c>
    </row>
    <row r="219" spans="1:4">
      <c r="A219" s="4">
        <v>44287</v>
      </c>
      <c r="B219">
        <v>0.61045281900000004</v>
      </c>
      <c r="C219">
        <v>1.5611057930000001</v>
      </c>
      <c r="D219">
        <v>2.5117607980000001</v>
      </c>
    </row>
    <row r="220" spans="1:4">
      <c r="A220" s="4">
        <v>44378</v>
      </c>
      <c r="B220">
        <v>-1.817262E-3</v>
      </c>
      <c r="C220">
        <v>1.140115019</v>
      </c>
      <c r="D220">
        <v>2.0684222110000001</v>
      </c>
    </row>
    <row r="221" spans="1:4">
      <c r="A221" s="4">
        <v>44470</v>
      </c>
      <c r="B221">
        <v>0.29375063499999998</v>
      </c>
      <c r="C221">
        <v>1.3671958710000001</v>
      </c>
      <c r="D221">
        <v>2.302697416</v>
      </c>
    </row>
    <row r="222" spans="1:4">
      <c r="A222" s="4">
        <v>44562</v>
      </c>
      <c r="B222">
        <v>-0.28068706300000001</v>
      </c>
      <c r="C222">
        <v>1.0599502679999999</v>
      </c>
      <c r="D222">
        <v>2.0994682830000002</v>
      </c>
    </row>
    <row r="223" spans="1:4">
      <c r="A223" s="4">
        <v>44652</v>
      </c>
      <c r="B223">
        <v>0.108558824</v>
      </c>
      <c r="C223">
        <v>1.2663212210000001</v>
      </c>
      <c r="D223">
        <v>2.2199492009999999</v>
      </c>
    </row>
    <row r="224" spans="1:4">
      <c r="A224" s="4">
        <v>44743</v>
      </c>
      <c r="B224">
        <v>0.95483654900000003</v>
      </c>
      <c r="C224">
        <v>1.883324851</v>
      </c>
      <c r="D224">
        <v>2.944389031</v>
      </c>
    </row>
    <row r="225" spans="1:4">
      <c r="A225" s="4">
        <v>44835</v>
      </c>
      <c r="B225">
        <v>1.2099361319999999</v>
      </c>
      <c r="C225">
        <v>2.0693930520000001</v>
      </c>
      <c r="D225">
        <v>3.151153527</v>
      </c>
    </row>
    <row r="226" spans="1:4">
      <c r="A226" s="4">
        <v>44927</v>
      </c>
      <c r="B226">
        <v>1.2553181849999999</v>
      </c>
      <c r="C226">
        <v>2.0913420839999999</v>
      </c>
      <c r="D226">
        <v>3.1521805349999998</v>
      </c>
    </row>
    <row r="227" spans="1:4">
      <c r="A227" s="4">
        <v>45017</v>
      </c>
      <c r="B227">
        <v>1.341428973</v>
      </c>
      <c r="C227">
        <v>2.1319339429999999</v>
      </c>
      <c r="D227">
        <v>3.146454409</v>
      </c>
    </row>
    <row r="228" spans="1:4">
      <c r="A228" s="4">
        <v>45108</v>
      </c>
      <c r="B228">
        <v>1.3294531080000001</v>
      </c>
      <c r="C228">
        <v>2.0464214549999999</v>
      </c>
      <c r="D228">
        <v>2.8940595770000002</v>
      </c>
    </row>
    <row r="229" spans="1:4">
      <c r="A229" s="4">
        <v>45200</v>
      </c>
      <c r="B229">
        <v>1.345480405</v>
      </c>
      <c r="C229">
        <v>2.0600428900000001</v>
      </c>
      <c r="D229">
        <v>2.8961643549999998</v>
      </c>
    </row>
    <row r="230" spans="1:4">
      <c r="A230" s="4">
        <v>45292</v>
      </c>
      <c r="B230">
        <v>1.3765014879999999</v>
      </c>
      <c r="C230">
        <v>2.138634234</v>
      </c>
      <c r="D230">
        <v>3.0957949249999999</v>
      </c>
    </row>
    <row r="231" spans="1:4">
      <c r="A231" s="4">
        <v>45383</v>
      </c>
      <c r="B231">
        <v>1.4500004630000001</v>
      </c>
      <c r="C231">
        <v>2.226483918</v>
      </c>
      <c r="D231">
        <v>3.2374859030000001</v>
      </c>
    </row>
    <row r="232" spans="1:4">
      <c r="A232" s="4">
        <v>45474</v>
      </c>
      <c r="B232">
        <v>1.3915887979999999</v>
      </c>
      <c r="C232">
        <v>2.1404005119999998</v>
      </c>
      <c r="D232">
        <v>3.0596999920000001</v>
      </c>
    </row>
    <row r="233" spans="1:4">
      <c r="A233" s="4">
        <v>45566</v>
      </c>
      <c r="B233">
        <v>1.095981063</v>
      </c>
      <c r="C233">
        <v>1.799336096</v>
      </c>
      <c r="D233">
        <v>2.5425942639999999</v>
      </c>
    </row>
    <row r="234" spans="1:4">
      <c r="A234" s="4">
        <v>45658</v>
      </c>
      <c r="B234">
        <v>1.0222965420000001</v>
      </c>
      <c r="C234">
        <v>1.758210601</v>
      </c>
      <c r="D234">
        <v>2.5220591589999999</v>
      </c>
    </row>
  </sheetData>
  <pageMargins left="0.7" right="0.7" top="0.75" bottom="0.75" header="0.3" footer="0.3"/>
  <pageSetup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0B321-423C-4AD4-AA4B-159F2B3DA72A}">
  <sheetPr codeName="Sheet3">
    <tabColor theme="7" tint="0.79998168889431442"/>
  </sheetPr>
  <dimension ref="A1:D260"/>
  <sheetViews>
    <sheetView workbookViewId="0">
      <selection activeCell="A2" sqref="A2"/>
    </sheetView>
  </sheetViews>
  <sheetFormatPr defaultColWidth="8.85546875" defaultRowHeight="15"/>
  <cols>
    <col min="1" max="1" width="10.7109375" bestFit="1" customWidth="1"/>
  </cols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22006</v>
      </c>
      <c r="B2">
        <v>2.0130727705556901</v>
      </c>
      <c r="C2">
        <v>2.0130727705556901</v>
      </c>
      <c r="D2">
        <v>2.0130727705556901</v>
      </c>
    </row>
    <row r="3" spans="1:4">
      <c r="A3" s="1">
        <v>22097</v>
      </c>
      <c r="B3">
        <v>1.93450293856544</v>
      </c>
      <c r="C3">
        <v>1.93450293856544</v>
      </c>
      <c r="D3">
        <v>1.93450293856544</v>
      </c>
    </row>
    <row r="4" spans="1:4">
      <c r="A4" s="1">
        <v>22189</v>
      </c>
      <c r="B4">
        <v>1.1489229788061599</v>
      </c>
      <c r="C4">
        <v>1.1489229788061599</v>
      </c>
      <c r="D4">
        <v>1.1489229788061599</v>
      </c>
    </row>
    <row r="5" spans="1:4">
      <c r="A5" s="1">
        <v>22281</v>
      </c>
      <c r="B5">
        <v>0.62291178549312098</v>
      </c>
      <c r="C5">
        <v>0.62291178549312098</v>
      </c>
      <c r="D5">
        <v>0.62291178549312098</v>
      </c>
    </row>
    <row r="6" spans="1:4">
      <c r="A6" s="1">
        <v>22371</v>
      </c>
      <c r="B6">
        <v>0.58029670297639002</v>
      </c>
      <c r="C6">
        <v>0.58029670297639002</v>
      </c>
      <c r="D6">
        <v>0.58029670297639002</v>
      </c>
    </row>
    <row r="7" spans="1:4">
      <c r="A7" s="1">
        <v>22462</v>
      </c>
      <c r="B7">
        <v>0.200946957201799</v>
      </c>
      <c r="C7">
        <v>0.200946957201799</v>
      </c>
      <c r="D7">
        <v>0.200946957201799</v>
      </c>
    </row>
    <row r="8" spans="1:4">
      <c r="A8" s="1">
        <v>22554</v>
      </c>
      <c r="B8">
        <v>-1.4769714568917999E-2</v>
      </c>
      <c r="C8">
        <v>-1.4769714568917999E-2</v>
      </c>
      <c r="D8">
        <v>-1.4769714568917999E-2</v>
      </c>
    </row>
    <row r="9" spans="1:4">
      <c r="A9" s="1">
        <v>22646</v>
      </c>
      <c r="B9">
        <v>0.92077019987006703</v>
      </c>
      <c r="C9">
        <v>0.92077019987006703</v>
      </c>
      <c r="D9">
        <v>0.92077019987006703</v>
      </c>
    </row>
    <row r="10" spans="1:4">
      <c r="A10" s="1">
        <v>22736</v>
      </c>
      <c r="B10">
        <v>0.67014932840974395</v>
      </c>
      <c r="C10">
        <v>0.67014932840974395</v>
      </c>
      <c r="D10">
        <v>0.67014932840974395</v>
      </c>
    </row>
    <row r="11" spans="1:4">
      <c r="A11" s="1">
        <v>22827</v>
      </c>
      <c r="B11">
        <v>0.959363292105744</v>
      </c>
      <c r="C11">
        <v>0.959363292105744</v>
      </c>
      <c r="D11">
        <v>0.959363292105744</v>
      </c>
    </row>
    <row r="12" spans="1:4">
      <c r="A12" s="1">
        <v>22919</v>
      </c>
      <c r="B12">
        <v>1.26061890099296</v>
      </c>
      <c r="C12">
        <v>1.26061890099296</v>
      </c>
      <c r="D12">
        <v>1.26061890099296</v>
      </c>
    </row>
    <row r="13" spans="1:4">
      <c r="A13" s="1">
        <v>23011</v>
      </c>
      <c r="B13">
        <v>1.5396369374288501</v>
      </c>
      <c r="C13">
        <v>1.5396369374288501</v>
      </c>
      <c r="D13">
        <v>1.5396369374288501</v>
      </c>
    </row>
    <row r="14" spans="1:4">
      <c r="A14" s="1">
        <v>23101</v>
      </c>
      <c r="B14">
        <v>1.2052444594176701</v>
      </c>
      <c r="C14">
        <v>1.2052444594176701</v>
      </c>
      <c r="D14">
        <v>1.2052444594176701</v>
      </c>
    </row>
    <row r="15" spans="1:4">
      <c r="A15" s="1">
        <v>23192</v>
      </c>
      <c r="B15">
        <v>1.21268115067303</v>
      </c>
      <c r="C15">
        <v>1.21268115067303</v>
      </c>
      <c r="D15">
        <v>1.21268115067303</v>
      </c>
    </row>
    <row r="16" spans="1:4">
      <c r="A16" s="1">
        <v>23284</v>
      </c>
      <c r="B16">
        <v>1.6540943513697499</v>
      </c>
      <c r="C16">
        <v>1.6540943513697499</v>
      </c>
      <c r="D16">
        <v>1.6540943513697499</v>
      </c>
    </row>
    <row r="17" spans="1:4">
      <c r="A17" s="1">
        <v>23376</v>
      </c>
      <c r="B17">
        <v>1.16179749033994</v>
      </c>
      <c r="C17">
        <v>1.16179749033994</v>
      </c>
      <c r="D17">
        <v>1.16179749033994</v>
      </c>
    </row>
    <row r="18" spans="1:4">
      <c r="A18" s="1">
        <v>23467</v>
      </c>
      <c r="B18">
        <v>1.67678605951663</v>
      </c>
      <c r="C18">
        <v>1.67678605951663</v>
      </c>
      <c r="D18">
        <v>1.67678605951663</v>
      </c>
    </row>
    <row r="19" spans="1:4">
      <c r="A19" s="1">
        <v>23558</v>
      </c>
      <c r="B19">
        <v>1.92075767610674</v>
      </c>
      <c r="C19">
        <v>1.92075767610674</v>
      </c>
      <c r="D19">
        <v>1.92075767610674</v>
      </c>
    </row>
    <row r="20" spans="1:4">
      <c r="A20" s="1">
        <v>23650</v>
      </c>
      <c r="B20">
        <v>1.8726774336831999</v>
      </c>
      <c r="C20">
        <v>1.8726774336831999</v>
      </c>
      <c r="D20">
        <v>1.8726774336831999</v>
      </c>
    </row>
    <row r="21" spans="1:4">
      <c r="A21" s="1">
        <v>23742</v>
      </c>
      <c r="B21">
        <v>1.9233486145694301</v>
      </c>
      <c r="C21">
        <v>1.9233486145694301</v>
      </c>
      <c r="D21">
        <v>1.9233486145694301</v>
      </c>
    </row>
    <row r="22" spans="1:4">
      <c r="A22" s="1">
        <v>23832</v>
      </c>
      <c r="B22">
        <v>2.26374879269187</v>
      </c>
      <c r="C22">
        <v>2.26374879269187</v>
      </c>
      <c r="D22">
        <v>2.26374879269187</v>
      </c>
    </row>
    <row r="23" spans="1:4">
      <c r="A23" s="1">
        <v>23923</v>
      </c>
      <c r="B23">
        <v>2.4311199119277598</v>
      </c>
      <c r="C23">
        <v>2.4311199119277598</v>
      </c>
      <c r="D23">
        <v>2.4311199119277598</v>
      </c>
    </row>
    <row r="24" spans="1:4">
      <c r="A24" s="1">
        <v>24015</v>
      </c>
      <c r="B24">
        <v>2.5058655366740701</v>
      </c>
      <c r="C24">
        <v>2.5058655366740701</v>
      </c>
      <c r="D24">
        <v>2.5058655366740701</v>
      </c>
    </row>
    <row r="25" spans="1:4">
      <c r="A25" s="1">
        <v>24107</v>
      </c>
      <c r="B25">
        <v>2.3620505310236899</v>
      </c>
      <c r="C25">
        <v>2.3620505310236899</v>
      </c>
      <c r="D25">
        <v>2.3620505310236899</v>
      </c>
    </row>
    <row r="26" spans="1:4">
      <c r="A26" s="1">
        <v>24197</v>
      </c>
      <c r="B26">
        <v>2.4154939747121</v>
      </c>
      <c r="C26">
        <v>2.4154939747121</v>
      </c>
      <c r="D26">
        <v>2.4154939747121</v>
      </c>
    </row>
    <row r="27" spans="1:4">
      <c r="A27" s="1">
        <v>24288</v>
      </c>
      <c r="B27">
        <v>2.0735621995100399</v>
      </c>
      <c r="C27">
        <v>2.0735621995100399</v>
      </c>
      <c r="D27">
        <v>2.0735621995100399</v>
      </c>
    </row>
    <row r="28" spans="1:4">
      <c r="A28" s="1">
        <v>24380</v>
      </c>
      <c r="B28">
        <v>2.3248652400893199</v>
      </c>
      <c r="C28">
        <v>2.3248652400893199</v>
      </c>
      <c r="D28">
        <v>2.3248652400893199</v>
      </c>
    </row>
    <row r="29" spans="1:4">
      <c r="A29" s="1">
        <v>24472</v>
      </c>
      <c r="B29">
        <v>2.4334837301472398</v>
      </c>
      <c r="C29">
        <v>2.4334837301472398</v>
      </c>
      <c r="D29">
        <v>2.4334837301472398</v>
      </c>
    </row>
    <row r="30" spans="1:4">
      <c r="A30" s="1">
        <v>24562</v>
      </c>
      <c r="B30">
        <v>2.2490788271698601</v>
      </c>
      <c r="C30">
        <v>2.2490788271698601</v>
      </c>
      <c r="D30">
        <v>2.2490788271698601</v>
      </c>
    </row>
    <row r="31" spans="1:4">
      <c r="A31" s="1">
        <v>24653</v>
      </c>
      <c r="B31">
        <v>1.1153098579590199</v>
      </c>
      <c r="C31">
        <v>1.1153098579590199</v>
      </c>
      <c r="D31">
        <v>1.1153098579590199</v>
      </c>
    </row>
    <row r="32" spans="1:4">
      <c r="A32" s="1">
        <v>24745</v>
      </c>
      <c r="B32">
        <v>0.38522407146475801</v>
      </c>
      <c r="C32">
        <v>0.38522407146475801</v>
      </c>
      <c r="D32">
        <v>0.38522407146475801</v>
      </c>
    </row>
    <row r="33" spans="1:4">
      <c r="A33" s="1">
        <v>24837</v>
      </c>
      <c r="B33">
        <v>0.26376679705626599</v>
      </c>
      <c r="C33">
        <v>0.26376679705626599</v>
      </c>
      <c r="D33">
        <v>0.26376679705626599</v>
      </c>
    </row>
    <row r="34" spans="1:4">
      <c r="A34" s="1">
        <v>24928</v>
      </c>
      <c r="B34">
        <v>0.71131031752243601</v>
      </c>
      <c r="C34">
        <v>0.71131031752243601</v>
      </c>
      <c r="D34">
        <v>0.71131031752243601</v>
      </c>
    </row>
    <row r="35" spans="1:4">
      <c r="A35" s="1">
        <v>25019</v>
      </c>
      <c r="B35">
        <v>1.7833214433979301</v>
      </c>
      <c r="C35">
        <v>1.7833214433979301</v>
      </c>
      <c r="D35">
        <v>1.7833214433979301</v>
      </c>
    </row>
    <row r="36" spans="1:4">
      <c r="A36" s="1">
        <v>25111</v>
      </c>
      <c r="B36">
        <v>1.8077278318364201</v>
      </c>
      <c r="C36">
        <v>1.8077278318364201</v>
      </c>
      <c r="D36">
        <v>1.8077278318364201</v>
      </c>
    </row>
    <row r="37" spans="1:4">
      <c r="A37" s="1">
        <v>25203</v>
      </c>
      <c r="B37">
        <v>1.2969391254145699</v>
      </c>
      <c r="C37">
        <v>1.2969391254145699</v>
      </c>
      <c r="D37">
        <v>1.2969391254145699</v>
      </c>
    </row>
    <row r="38" spans="1:4">
      <c r="A38" s="1">
        <v>25293</v>
      </c>
      <c r="B38">
        <v>2.2318158754762201</v>
      </c>
      <c r="C38">
        <v>2.2318158754762201</v>
      </c>
      <c r="D38">
        <v>2.2318158754762201</v>
      </c>
    </row>
    <row r="39" spans="1:4">
      <c r="A39" s="1">
        <v>25384</v>
      </c>
      <c r="B39">
        <v>3.7327961171841801</v>
      </c>
      <c r="C39">
        <v>3.7327961171841801</v>
      </c>
      <c r="D39">
        <v>3.7327961171841801</v>
      </c>
    </row>
    <row r="40" spans="1:4">
      <c r="A40" s="1">
        <v>25476</v>
      </c>
      <c r="B40">
        <v>4.2889698204070799</v>
      </c>
      <c r="C40">
        <v>4.2889698204070799</v>
      </c>
      <c r="D40">
        <v>4.2889698204070799</v>
      </c>
    </row>
    <row r="41" spans="1:4">
      <c r="A41" s="1">
        <v>25568</v>
      </c>
      <c r="B41">
        <v>4.2970772370034798</v>
      </c>
      <c r="C41">
        <v>4.2970772370034798</v>
      </c>
      <c r="D41">
        <v>4.2970772370034798</v>
      </c>
    </row>
    <row r="42" spans="1:4">
      <c r="A42" s="1">
        <v>25658</v>
      </c>
      <c r="B42">
        <v>3.9339706666568501</v>
      </c>
      <c r="C42">
        <v>3.9339706666568501</v>
      </c>
      <c r="D42">
        <v>3.9339706666568501</v>
      </c>
    </row>
    <row r="43" spans="1:4">
      <c r="A43" s="1">
        <v>25749</v>
      </c>
      <c r="B43">
        <v>3.2266150713661399</v>
      </c>
      <c r="C43">
        <v>3.2266150713661399</v>
      </c>
      <c r="D43">
        <v>3.2266150713661399</v>
      </c>
    </row>
    <row r="44" spans="1:4">
      <c r="A44" s="1">
        <v>25841</v>
      </c>
      <c r="B44">
        <v>2.4314162368295298</v>
      </c>
      <c r="C44">
        <v>2.4314162368295298</v>
      </c>
      <c r="D44">
        <v>2.4314162368295298</v>
      </c>
    </row>
    <row r="45" spans="1:4">
      <c r="A45" s="1">
        <v>25933</v>
      </c>
      <c r="B45">
        <v>0.64180824412905502</v>
      </c>
      <c r="C45">
        <v>0.64180824412905502</v>
      </c>
      <c r="D45">
        <v>0.64180824412905502</v>
      </c>
    </row>
    <row r="46" spans="1:4">
      <c r="A46" s="1">
        <v>26023</v>
      </c>
      <c r="B46">
        <v>-0.918076519474049</v>
      </c>
      <c r="C46">
        <v>-0.918076519474049</v>
      </c>
      <c r="D46">
        <v>-0.918076519474049</v>
      </c>
    </row>
    <row r="47" spans="1:4">
      <c r="A47" s="1">
        <v>26114</v>
      </c>
      <c r="B47">
        <v>4.5834438594522998E-2</v>
      </c>
      <c r="C47">
        <v>4.5834438594522998E-2</v>
      </c>
      <c r="D47">
        <v>4.5834438594522998E-2</v>
      </c>
    </row>
    <row r="48" spans="1:4">
      <c r="A48" s="1">
        <v>26206</v>
      </c>
      <c r="B48">
        <v>1.5032265604180499</v>
      </c>
      <c r="C48">
        <v>1.5032265604180499</v>
      </c>
      <c r="D48">
        <v>1.5032265604180499</v>
      </c>
    </row>
    <row r="49" spans="1:4">
      <c r="A49" s="1">
        <v>26298</v>
      </c>
      <c r="B49">
        <v>1.4838301007468999</v>
      </c>
      <c r="C49">
        <v>1.4838301007468999</v>
      </c>
      <c r="D49">
        <v>1.4838301007468999</v>
      </c>
    </row>
    <row r="50" spans="1:4">
      <c r="A50" s="1">
        <v>26389</v>
      </c>
      <c r="B50">
        <v>-0.55756079244629697</v>
      </c>
      <c r="C50">
        <v>-0.55756079244629697</v>
      </c>
      <c r="D50">
        <v>-0.55756079244629697</v>
      </c>
    </row>
    <row r="51" spans="1:4">
      <c r="A51" s="1">
        <v>26480</v>
      </c>
      <c r="B51">
        <v>1.07541532932932</v>
      </c>
      <c r="C51">
        <v>1.07541532932932</v>
      </c>
      <c r="D51">
        <v>1.07541532932932</v>
      </c>
    </row>
    <row r="52" spans="1:4">
      <c r="A52" s="1">
        <v>26572</v>
      </c>
      <c r="B52">
        <v>1.2887522689500399</v>
      </c>
      <c r="C52">
        <v>1.2887522689500399</v>
      </c>
      <c r="D52">
        <v>1.2887522689500399</v>
      </c>
    </row>
    <row r="53" spans="1:4">
      <c r="A53" s="1">
        <v>26664</v>
      </c>
      <c r="B53">
        <v>1.59651510666679</v>
      </c>
      <c r="C53">
        <v>1.59651510666679</v>
      </c>
      <c r="D53">
        <v>1.59651510666679</v>
      </c>
    </row>
    <row r="54" spans="1:4">
      <c r="A54" s="1">
        <v>26754</v>
      </c>
      <c r="B54">
        <v>2.6963974439210401</v>
      </c>
      <c r="C54">
        <v>2.6963974439210401</v>
      </c>
      <c r="D54">
        <v>2.6963974439210401</v>
      </c>
    </row>
    <row r="55" spans="1:4">
      <c r="A55" s="1">
        <v>26845</v>
      </c>
      <c r="B55">
        <v>2.76191140226193</v>
      </c>
      <c r="C55">
        <v>2.76191140226193</v>
      </c>
      <c r="D55">
        <v>2.76191140226193</v>
      </c>
    </row>
    <row r="56" spans="1:4">
      <c r="A56" s="1">
        <v>26937</v>
      </c>
      <c r="B56">
        <v>4.9357792672050396</v>
      </c>
      <c r="C56">
        <v>4.9357792672050396</v>
      </c>
      <c r="D56">
        <v>4.9357792672050396</v>
      </c>
    </row>
    <row r="57" spans="1:4">
      <c r="A57" s="1">
        <v>27029</v>
      </c>
      <c r="B57">
        <v>4.0414059556262396</v>
      </c>
      <c r="C57">
        <v>4.0414059556262396</v>
      </c>
      <c r="D57">
        <v>4.0414059556262396</v>
      </c>
    </row>
    <row r="58" spans="1:4">
      <c r="A58" s="1">
        <v>27119</v>
      </c>
      <c r="B58">
        <v>2.64198933103411</v>
      </c>
      <c r="C58">
        <v>2.64198933103411</v>
      </c>
      <c r="D58">
        <v>2.64198933103411</v>
      </c>
    </row>
    <row r="59" spans="1:4">
      <c r="A59" s="1">
        <v>27210</v>
      </c>
      <c r="B59">
        <v>3.06010200021234</v>
      </c>
      <c r="C59">
        <v>3.06010200021234</v>
      </c>
      <c r="D59">
        <v>3.06010200021234</v>
      </c>
    </row>
    <row r="60" spans="1:4">
      <c r="A60" s="1">
        <v>27302</v>
      </c>
      <c r="B60">
        <v>2.8817650778409201</v>
      </c>
      <c r="C60">
        <v>2.8817650778409201</v>
      </c>
      <c r="D60">
        <v>2.8817650778409201</v>
      </c>
    </row>
    <row r="61" spans="1:4">
      <c r="A61" s="1">
        <v>27394</v>
      </c>
      <c r="B61">
        <v>0.63833327472325396</v>
      </c>
      <c r="C61">
        <v>0.63833327472325396</v>
      </c>
      <c r="D61">
        <v>0.63833327472325396</v>
      </c>
    </row>
    <row r="62" spans="1:4">
      <c r="A62" s="1">
        <v>27484</v>
      </c>
      <c r="B62">
        <v>-1.25049213735913</v>
      </c>
      <c r="C62">
        <v>-1.25049213735913</v>
      </c>
      <c r="D62">
        <v>-1.25049213735913</v>
      </c>
    </row>
    <row r="63" spans="1:4">
      <c r="A63" s="1">
        <v>27575</v>
      </c>
      <c r="B63">
        <v>-0.99157225207618105</v>
      </c>
      <c r="C63">
        <v>-0.99157225207618105</v>
      </c>
      <c r="D63">
        <v>-0.99157225207618105</v>
      </c>
    </row>
    <row r="64" spans="1:4">
      <c r="A64" s="1">
        <v>27667</v>
      </c>
      <c r="B64">
        <v>-0.16865292752084299</v>
      </c>
      <c r="C64">
        <v>-0.16865292752084299</v>
      </c>
      <c r="D64">
        <v>-0.16865292752084299</v>
      </c>
    </row>
    <row r="65" spans="1:4">
      <c r="A65" s="1">
        <v>27759</v>
      </c>
      <c r="B65">
        <v>-0.83058457574518596</v>
      </c>
      <c r="C65">
        <v>-0.83058457574518596</v>
      </c>
      <c r="D65">
        <v>-0.83058457574518596</v>
      </c>
    </row>
    <row r="66" spans="1:4">
      <c r="A66" s="1">
        <v>27850</v>
      </c>
      <c r="B66">
        <v>-0.87776972022813804</v>
      </c>
      <c r="C66">
        <v>-0.87776972022813804</v>
      </c>
      <c r="D66">
        <v>-0.87776972022813804</v>
      </c>
    </row>
    <row r="67" spans="1:4">
      <c r="A67" s="1">
        <v>27941</v>
      </c>
      <c r="B67">
        <v>-0.16632901159636601</v>
      </c>
      <c r="C67">
        <v>-0.16632901159636601</v>
      </c>
      <c r="D67">
        <v>-0.16632901159636601</v>
      </c>
    </row>
    <row r="68" spans="1:4">
      <c r="A68" s="1">
        <v>28033</v>
      </c>
      <c r="B68">
        <v>-0.579189176331115</v>
      </c>
      <c r="C68">
        <v>-0.579189176331115</v>
      </c>
      <c r="D68">
        <v>-0.579189176331115</v>
      </c>
    </row>
    <row r="69" spans="1:4">
      <c r="A69" s="1">
        <v>28125</v>
      </c>
      <c r="B69">
        <v>-1.3281965298204801</v>
      </c>
      <c r="C69">
        <v>-1.3281965298204801</v>
      </c>
      <c r="D69">
        <v>-1.3281965298204801</v>
      </c>
    </row>
    <row r="70" spans="1:4">
      <c r="A70" s="1">
        <v>28215</v>
      </c>
      <c r="B70">
        <v>-1.6503068785400701</v>
      </c>
      <c r="C70">
        <v>-1.6503068785400701</v>
      </c>
      <c r="D70">
        <v>-1.6503068785400701</v>
      </c>
    </row>
    <row r="71" spans="1:4">
      <c r="A71" s="1">
        <v>28306</v>
      </c>
      <c r="B71">
        <v>-0.97354371008614604</v>
      </c>
      <c r="C71">
        <v>-0.97354371008614604</v>
      </c>
      <c r="D71">
        <v>-0.97354371008614604</v>
      </c>
    </row>
    <row r="72" spans="1:4">
      <c r="A72" s="1">
        <v>28398</v>
      </c>
      <c r="B72">
        <v>-0.23176228354727799</v>
      </c>
      <c r="C72">
        <v>-0.23176228354727799</v>
      </c>
      <c r="D72">
        <v>-0.23176228354727799</v>
      </c>
    </row>
    <row r="73" spans="1:4">
      <c r="A73" s="1">
        <v>28490</v>
      </c>
      <c r="B73">
        <v>6.3922695733738405E-2</v>
      </c>
      <c r="C73">
        <v>6.3922695733738405E-2</v>
      </c>
      <c r="D73">
        <v>6.3922695733738405E-2</v>
      </c>
    </row>
    <row r="74" spans="1:4">
      <c r="A74" s="1">
        <v>28580</v>
      </c>
      <c r="B74">
        <v>0.52297690398808305</v>
      </c>
      <c r="C74">
        <v>0.52297690398808305</v>
      </c>
      <c r="D74">
        <v>0.52297690398808305</v>
      </c>
    </row>
    <row r="75" spans="1:4">
      <c r="A75" s="1">
        <v>28671</v>
      </c>
      <c r="B75">
        <v>0.61076854867786601</v>
      </c>
      <c r="C75">
        <v>0.61076854867786601</v>
      </c>
      <c r="D75">
        <v>0.61076854867786601</v>
      </c>
    </row>
    <row r="76" spans="1:4">
      <c r="A76" s="1">
        <v>28763</v>
      </c>
      <c r="B76">
        <v>1.48940634686842</v>
      </c>
      <c r="C76">
        <v>1.48940634686842</v>
      </c>
      <c r="D76">
        <v>1.48940634686842</v>
      </c>
    </row>
    <row r="77" spans="1:4">
      <c r="A77" s="1">
        <v>28855</v>
      </c>
      <c r="B77">
        <v>2.6179312935014099</v>
      </c>
      <c r="C77">
        <v>2.6179312935014099</v>
      </c>
      <c r="D77">
        <v>2.6179312935014099</v>
      </c>
    </row>
    <row r="78" spans="1:4">
      <c r="A78" s="1">
        <v>28945</v>
      </c>
      <c r="B78">
        <v>3.58366540346656</v>
      </c>
      <c r="C78">
        <v>3.58366540346656</v>
      </c>
      <c r="D78">
        <v>3.58366540346656</v>
      </c>
    </row>
    <row r="79" spans="1:4">
      <c r="A79" s="1">
        <v>29036</v>
      </c>
      <c r="B79">
        <v>2.4316044395977601</v>
      </c>
      <c r="C79">
        <v>2.4316044395977601</v>
      </c>
      <c r="D79">
        <v>2.4316044395977601</v>
      </c>
    </row>
    <row r="80" spans="1:4">
      <c r="A80" s="1">
        <v>29128</v>
      </c>
      <c r="B80">
        <v>3.41989258481071</v>
      </c>
      <c r="C80">
        <v>3.41989258481071</v>
      </c>
      <c r="D80">
        <v>3.41989258481071</v>
      </c>
    </row>
    <row r="81" spans="1:4">
      <c r="A81" s="1">
        <v>29220</v>
      </c>
      <c r="B81">
        <v>5.8228235040301701</v>
      </c>
      <c r="C81">
        <v>5.8228235040301701</v>
      </c>
      <c r="D81">
        <v>5.8228235040301701</v>
      </c>
    </row>
    <row r="82" spans="1:4">
      <c r="A82" s="1">
        <v>29311</v>
      </c>
      <c r="B82">
        <v>6.25139008568945</v>
      </c>
      <c r="C82">
        <v>6.25139008568945</v>
      </c>
      <c r="D82">
        <v>6.25139008568945</v>
      </c>
    </row>
    <row r="83" spans="1:4">
      <c r="A83" s="1">
        <v>29402</v>
      </c>
      <c r="B83">
        <v>3.77565176301299</v>
      </c>
      <c r="C83">
        <v>3.77565176301299</v>
      </c>
      <c r="D83">
        <v>3.77565176301299</v>
      </c>
    </row>
    <row r="84" spans="1:4">
      <c r="A84" s="1">
        <v>29494</v>
      </c>
      <c r="B84">
        <v>0.97256186218586405</v>
      </c>
      <c r="C84">
        <v>0.97256186218586405</v>
      </c>
      <c r="D84">
        <v>0.97256186218586405</v>
      </c>
    </row>
    <row r="85" spans="1:4">
      <c r="A85" s="1">
        <v>29586</v>
      </c>
      <c r="B85">
        <v>6.5187420107176202</v>
      </c>
      <c r="C85">
        <v>6.5187420107176202</v>
      </c>
      <c r="D85">
        <v>6.5187420107176202</v>
      </c>
    </row>
    <row r="86" spans="1:4">
      <c r="A86" s="1">
        <v>29676</v>
      </c>
      <c r="B86">
        <v>7.64789392405517</v>
      </c>
      <c r="C86">
        <v>7.64789392405517</v>
      </c>
      <c r="D86">
        <v>7.64789392405517</v>
      </c>
    </row>
    <row r="87" spans="1:4">
      <c r="A87" s="1">
        <v>29767</v>
      </c>
      <c r="B87">
        <v>9.6786176395833703</v>
      </c>
      <c r="C87">
        <v>9.6786176395833703</v>
      </c>
      <c r="D87">
        <v>9.6786176395833703</v>
      </c>
    </row>
    <row r="88" spans="1:4">
      <c r="A88" s="1">
        <v>29859</v>
      </c>
      <c r="B88">
        <v>9.9825346357160907</v>
      </c>
      <c r="C88">
        <v>9.9825346357160907</v>
      </c>
      <c r="D88">
        <v>9.9825346357160907</v>
      </c>
    </row>
    <row r="89" spans="1:4">
      <c r="A89" s="1">
        <v>29951</v>
      </c>
      <c r="B89">
        <v>6.49924559539852</v>
      </c>
      <c r="C89">
        <v>6.49924559539852</v>
      </c>
      <c r="D89">
        <v>6.49924559539852</v>
      </c>
    </row>
    <row r="90" spans="1:4">
      <c r="A90" s="1">
        <v>30041</v>
      </c>
      <c r="B90">
        <v>8.0378651083382806</v>
      </c>
      <c r="C90">
        <v>8.0378651083382806</v>
      </c>
      <c r="D90">
        <v>8.0378651083382806</v>
      </c>
    </row>
    <row r="91" spans="1:4">
      <c r="A91" s="1">
        <v>30132</v>
      </c>
      <c r="B91">
        <v>8.9214466446006799</v>
      </c>
      <c r="C91">
        <v>8.9214466446006799</v>
      </c>
      <c r="D91">
        <v>8.9214466446006799</v>
      </c>
    </row>
    <row r="92" spans="1:4">
      <c r="A92" s="1">
        <v>30224</v>
      </c>
      <c r="B92">
        <v>5.0886355557329699</v>
      </c>
      <c r="C92">
        <v>5.0886355557329699</v>
      </c>
      <c r="D92">
        <v>5.0886355557329699</v>
      </c>
    </row>
    <row r="93" spans="1:4">
      <c r="A93" s="1">
        <v>30316</v>
      </c>
      <c r="B93">
        <v>3.7308598426520501</v>
      </c>
      <c r="C93">
        <v>3.7308598426520501</v>
      </c>
      <c r="D93">
        <v>3.7308598426520501</v>
      </c>
    </row>
    <row r="94" spans="1:4">
      <c r="A94" s="1">
        <v>30406</v>
      </c>
      <c r="B94">
        <v>3.6938229749038101</v>
      </c>
      <c r="C94">
        <v>3.6938229749038101</v>
      </c>
      <c r="D94">
        <v>3.6938229749038101</v>
      </c>
    </row>
    <row r="95" spans="1:4">
      <c r="A95" s="1">
        <v>30497</v>
      </c>
      <c r="B95">
        <v>4.5403848324846496</v>
      </c>
      <c r="C95">
        <v>4.5403848324846496</v>
      </c>
      <c r="D95">
        <v>4.5403848324846496</v>
      </c>
    </row>
    <row r="96" spans="1:4">
      <c r="A96" s="1">
        <v>30589</v>
      </c>
      <c r="B96">
        <v>4.3096273120884998</v>
      </c>
      <c r="C96">
        <v>4.3096273120884998</v>
      </c>
      <c r="D96">
        <v>4.3096273120884998</v>
      </c>
    </row>
    <row r="97" spans="1:4">
      <c r="A97" s="1">
        <v>30681</v>
      </c>
      <c r="B97">
        <v>5.21871665102032</v>
      </c>
      <c r="C97">
        <v>5.21871665102032</v>
      </c>
      <c r="D97">
        <v>5.21871665102032</v>
      </c>
    </row>
    <row r="98" spans="1:4">
      <c r="A98" s="1">
        <v>30772</v>
      </c>
      <c r="B98">
        <v>4.9738720240258099</v>
      </c>
      <c r="C98">
        <v>4.9738720240258099</v>
      </c>
      <c r="D98">
        <v>4.9738720240258099</v>
      </c>
    </row>
    <row r="99" spans="1:4">
      <c r="A99" s="1">
        <v>30863</v>
      </c>
      <c r="B99">
        <v>5.7637049169017898</v>
      </c>
      <c r="C99">
        <v>5.7637049169017898</v>
      </c>
      <c r="D99">
        <v>5.7637049169017898</v>
      </c>
    </row>
    <row r="100" spans="1:4">
      <c r="A100" s="1">
        <v>30955</v>
      </c>
      <c r="B100">
        <v>6.9684794123903302</v>
      </c>
      <c r="C100">
        <v>6.9684794123903302</v>
      </c>
      <c r="D100">
        <v>6.9684794123903302</v>
      </c>
    </row>
    <row r="101" spans="1:4">
      <c r="A101" s="1">
        <v>31047</v>
      </c>
      <c r="B101">
        <v>5.2756541263334</v>
      </c>
      <c r="C101">
        <v>5.2756541263334</v>
      </c>
      <c r="D101">
        <v>5.2756541263334</v>
      </c>
    </row>
    <row r="102" spans="1:4">
      <c r="A102" s="1">
        <v>31137</v>
      </c>
      <c r="B102">
        <v>4.4256756018207399</v>
      </c>
      <c r="C102">
        <v>4.4256756018207399</v>
      </c>
      <c r="D102">
        <v>4.4256756018207399</v>
      </c>
    </row>
    <row r="103" spans="1:4">
      <c r="A103" s="1">
        <v>31228</v>
      </c>
      <c r="B103">
        <v>4.3237838546710696</v>
      </c>
      <c r="C103">
        <v>4.3237838546710696</v>
      </c>
      <c r="D103">
        <v>4.3237838546710696</v>
      </c>
    </row>
    <row r="104" spans="1:4">
      <c r="A104" s="1">
        <v>31320</v>
      </c>
      <c r="B104">
        <v>4.0835558447721398</v>
      </c>
      <c r="C104">
        <v>4.0835558447721398</v>
      </c>
      <c r="D104">
        <v>4.0835558447721398</v>
      </c>
    </row>
    <row r="105" spans="1:4">
      <c r="A105" s="1">
        <v>31412</v>
      </c>
      <c r="B105">
        <v>4.4017566809906503</v>
      </c>
      <c r="C105">
        <v>4.4017566809906503</v>
      </c>
      <c r="D105">
        <v>4.4017566809906503</v>
      </c>
    </row>
    <row r="106" spans="1:4">
      <c r="A106" s="1">
        <v>31502</v>
      </c>
      <c r="B106">
        <v>4.3002837941075898</v>
      </c>
      <c r="C106">
        <v>4.3002837941075898</v>
      </c>
      <c r="D106">
        <v>4.3002837941075898</v>
      </c>
    </row>
    <row r="107" spans="1:4">
      <c r="A107" s="1">
        <v>31593</v>
      </c>
      <c r="B107">
        <v>3.8318819472699199</v>
      </c>
      <c r="C107">
        <v>3.8318819472699199</v>
      </c>
      <c r="D107">
        <v>3.8318819472699199</v>
      </c>
    </row>
    <row r="108" spans="1:4">
      <c r="A108" s="1">
        <v>31685</v>
      </c>
      <c r="B108">
        <v>3.1609028152733498</v>
      </c>
      <c r="C108">
        <v>3.1609028152733498</v>
      </c>
      <c r="D108">
        <v>3.1609028152733498</v>
      </c>
    </row>
    <row r="109" spans="1:4">
      <c r="A109" s="1">
        <v>31777</v>
      </c>
      <c r="B109">
        <v>2.95174225582242</v>
      </c>
      <c r="C109">
        <v>2.95174225582242</v>
      </c>
      <c r="D109">
        <v>2.95174225582242</v>
      </c>
    </row>
    <row r="110" spans="1:4">
      <c r="A110" s="1">
        <v>31867</v>
      </c>
      <c r="B110">
        <v>2.8289449723399001</v>
      </c>
      <c r="C110">
        <v>2.8289449723399001</v>
      </c>
      <c r="D110">
        <v>2.8289449723399001</v>
      </c>
    </row>
    <row r="111" spans="1:4">
      <c r="A111" s="1">
        <v>31958</v>
      </c>
      <c r="B111">
        <v>2.8371430565223701</v>
      </c>
      <c r="C111">
        <v>2.8371430565223701</v>
      </c>
      <c r="D111">
        <v>2.8371430565223701</v>
      </c>
    </row>
    <row r="112" spans="1:4">
      <c r="A112" s="1">
        <v>32050</v>
      </c>
      <c r="B112">
        <v>2.92291705317712</v>
      </c>
      <c r="C112">
        <v>2.92291705317712</v>
      </c>
      <c r="D112">
        <v>2.92291705317712</v>
      </c>
    </row>
    <row r="113" spans="1:4">
      <c r="A113" s="1">
        <v>32142</v>
      </c>
      <c r="B113">
        <v>2.8608445125976898</v>
      </c>
      <c r="C113">
        <v>2.8608445125976898</v>
      </c>
      <c r="D113">
        <v>2.8608445125976898</v>
      </c>
    </row>
    <row r="114" spans="1:4">
      <c r="A114" s="1">
        <v>32233</v>
      </c>
      <c r="B114">
        <v>2.77124734719649</v>
      </c>
      <c r="C114">
        <v>2.77124734719649</v>
      </c>
      <c r="D114">
        <v>2.77124734719649</v>
      </c>
    </row>
    <row r="115" spans="1:4">
      <c r="A115" s="1">
        <v>32324</v>
      </c>
      <c r="B115">
        <v>2.76170275853783</v>
      </c>
      <c r="C115">
        <v>2.76170275853783</v>
      </c>
      <c r="D115">
        <v>2.76170275853783</v>
      </c>
    </row>
    <row r="116" spans="1:4">
      <c r="A116" s="1">
        <v>32416</v>
      </c>
      <c r="B116">
        <v>3.5205371165077599</v>
      </c>
      <c r="C116">
        <v>3.5205371165077599</v>
      </c>
      <c r="D116">
        <v>3.5205371165077599</v>
      </c>
    </row>
    <row r="117" spans="1:4">
      <c r="A117" s="1">
        <v>32508</v>
      </c>
      <c r="B117">
        <v>4.2743173846149896</v>
      </c>
      <c r="C117">
        <v>4.2743173846149896</v>
      </c>
      <c r="D117">
        <v>4.2743173846149896</v>
      </c>
    </row>
    <row r="118" spans="1:4">
      <c r="A118" s="1">
        <v>32598</v>
      </c>
      <c r="B118">
        <v>5.2981471713895596</v>
      </c>
      <c r="C118">
        <v>5.2981471713895596</v>
      </c>
      <c r="D118">
        <v>5.2981471713895596</v>
      </c>
    </row>
    <row r="119" spans="1:4">
      <c r="A119" s="1">
        <v>32689</v>
      </c>
      <c r="B119">
        <v>5.9051585321093896</v>
      </c>
      <c r="C119">
        <v>5.9051585321093896</v>
      </c>
      <c r="D119">
        <v>5.9051585321093896</v>
      </c>
    </row>
    <row r="120" spans="1:4">
      <c r="A120" s="1">
        <v>32781</v>
      </c>
      <c r="B120">
        <v>5.5938614190760303</v>
      </c>
      <c r="C120">
        <v>5.5938614190760303</v>
      </c>
      <c r="D120">
        <v>5.5938614190760303</v>
      </c>
    </row>
    <row r="121" spans="1:4">
      <c r="A121" s="1">
        <v>32873</v>
      </c>
      <c r="B121">
        <v>4.8934265239081096</v>
      </c>
      <c r="C121">
        <v>4.8934265239081096</v>
      </c>
      <c r="D121">
        <v>4.8934265239081096</v>
      </c>
    </row>
    <row r="122" spans="1:4">
      <c r="A122" s="1">
        <v>32963</v>
      </c>
      <c r="B122">
        <v>4.32401542414188</v>
      </c>
      <c r="C122">
        <v>4.32401542414188</v>
      </c>
      <c r="D122">
        <v>4.32401542414188</v>
      </c>
    </row>
    <row r="123" spans="1:4">
      <c r="A123" s="1">
        <v>33054</v>
      </c>
      <c r="B123">
        <v>4.1327585478703099</v>
      </c>
      <c r="C123">
        <v>4.1327585478703099</v>
      </c>
      <c r="D123">
        <v>4.1327585478703099</v>
      </c>
    </row>
    <row r="124" spans="1:4">
      <c r="A124" s="1">
        <v>33146</v>
      </c>
      <c r="B124">
        <v>4.1761212408587998</v>
      </c>
      <c r="C124">
        <v>4.1761212408587998</v>
      </c>
      <c r="D124">
        <v>4.1761212408587998</v>
      </c>
    </row>
    <row r="125" spans="1:4">
      <c r="A125" s="1">
        <v>33238</v>
      </c>
      <c r="B125">
        <v>4.0326764850674</v>
      </c>
      <c r="C125">
        <v>4.0326764850674</v>
      </c>
      <c r="D125">
        <v>4.0326764850674</v>
      </c>
    </row>
    <row r="126" spans="1:4">
      <c r="A126" s="1">
        <v>33328</v>
      </c>
      <c r="B126">
        <v>2.7451929283006402</v>
      </c>
      <c r="C126">
        <v>2.7451929283006402</v>
      </c>
      <c r="D126">
        <v>2.7451929283006402</v>
      </c>
    </row>
    <row r="127" spans="1:4">
      <c r="A127" s="1">
        <v>33419</v>
      </c>
      <c r="B127">
        <v>2.3930845223613502</v>
      </c>
      <c r="C127">
        <v>2.3930845223613502</v>
      </c>
      <c r="D127">
        <v>2.3930845223613502</v>
      </c>
    </row>
    <row r="128" spans="1:4">
      <c r="A128" s="1">
        <v>33511</v>
      </c>
      <c r="B128">
        <v>2.07857808203357</v>
      </c>
      <c r="C128">
        <v>2.07857808203357</v>
      </c>
      <c r="D128">
        <v>2.07857808203357</v>
      </c>
    </row>
    <row r="129" spans="1:4">
      <c r="A129" s="1">
        <v>33603</v>
      </c>
      <c r="B129">
        <v>1.44189496299992</v>
      </c>
      <c r="C129">
        <v>1.44189496299992</v>
      </c>
      <c r="D129">
        <v>1.44189496299992</v>
      </c>
    </row>
    <row r="130" spans="1:4">
      <c r="A130" s="1">
        <v>33694</v>
      </c>
      <c r="B130">
        <v>1.0607258788482501</v>
      </c>
      <c r="C130">
        <v>1.0607258788482501</v>
      </c>
      <c r="D130">
        <v>1.0607258788482501</v>
      </c>
    </row>
    <row r="131" spans="1:4">
      <c r="A131" s="1">
        <v>33785</v>
      </c>
      <c r="B131">
        <v>0.610495159045917</v>
      </c>
      <c r="C131">
        <v>0.610495159045917</v>
      </c>
      <c r="D131">
        <v>0.610495159045917</v>
      </c>
    </row>
    <row r="132" spans="1:4">
      <c r="A132" s="1">
        <v>33877</v>
      </c>
      <c r="B132">
        <v>0.40492159964424901</v>
      </c>
      <c r="C132">
        <v>0.40492159964424901</v>
      </c>
      <c r="D132">
        <v>0.40492159964424901</v>
      </c>
    </row>
    <row r="133" spans="1:4">
      <c r="A133" s="1">
        <v>33969</v>
      </c>
      <c r="B133">
        <v>0.14336282458302699</v>
      </c>
      <c r="C133">
        <v>0.14336282458302699</v>
      </c>
      <c r="D133">
        <v>0.14336282458302699</v>
      </c>
    </row>
    <row r="134" spans="1:4">
      <c r="A134" s="1">
        <v>34059</v>
      </c>
      <c r="B134">
        <v>0.278175183352253</v>
      </c>
      <c r="C134">
        <v>0.278175183352253</v>
      </c>
      <c r="D134">
        <v>0.278175183352253</v>
      </c>
    </row>
    <row r="135" spans="1:4">
      <c r="A135" s="1">
        <v>34150</v>
      </c>
      <c r="B135">
        <v>1.3181536570303101E-2</v>
      </c>
      <c r="C135">
        <v>1.3181536570303101E-2</v>
      </c>
      <c r="D135">
        <v>1.3181536570303101E-2</v>
      </c>
    </row>
    <row r="136" spans="1:4">
      <c r="A136" s="1">
        <v>34242</v>
      </c>
      <c r="B136">
        <v>0.46794190814502401</v>
      </c>
      <c r="C136">
        <v>0.46794190814502401</v>
      </c>
      <c r="D136">
        <v>0.46794190814502401</v>
      </c>
    </row>
    <row r="137" spans="1:4">
      <c r="A137" s="1">
        <v>34334</v>
      </c>
      <c r="B137">
        <v>0.58265886115645704</v>
      </c>
      <c r="C137">
        <v>0.58265886115645704</v>
      </c>
      <c r="D137">
        <v>0.58265886115645704</v>
      </c>
    </row>
    <row r="138" spans="1:4">
      <c r="A138" s="1">
        <v>34424</v>
      </c>
      <c r="B138">
        <v>0.90219308866396897</v>
      </c>
      <c r="C138">
        <v>0.90219308866396897</v>
      </c>
      <c r="D138">
        <v>0.90219308866396897</v>
      </c>
    </row>
    <row r="139" spans="1:4">
      <c r="A139" s="1">
        <v>34515</v>
      </c>
      <c r="B139">
        <v>1.42472587517093</v>
      </c>
      <c r="C139">
        <v>1.42472587517093</v>
      </c>
      <c r="D139">
        <v>1.42472587517093</v>
      </c>
    </row>
    <row r="140" spans="1:4">
      <c r="A140" s="1">
        <v>34607</v>
      </c>
      <c r="B140">
        <v>2.0116155960295599</v>
      </c>
      <c r="C140">
        <v>2.0116155960295599</v>
      </c>
      <c r="D140">
        <v>2.0116155960295599</v>
      </c>
    </row>
    <row r="141" spans="1:4">
      <c r="A141" s="1">
        <v>34699</v>
      </c>
      <c r="B141">
        <v>2.76301768874354</v>
      </c>
      <c r="C141">
        <v>2.76301768874354</v>
      </c>
      <c r="D141">
        <v>2.76301768874354</v>
      </c>
    </row>
    <row r="142" spans="1:4">
      <c r="A142" s="1">
        <v>34789</v>
      </c>
      <c r="B142">
        <v>3.5374962787315898</v>
      </c>
      <c r="C142">
        <v>3.5374962787315898</v>
      </c>
      <c r="D142">
        <v>3.5374962787315898</v>
      </c>
    </row>
    <row r="143" spans="1:4">
      <c r="A143" s="1">
        <v>34880</v>
      </c>
      <c r="B143">
        <v>3.6654779359482101</v>
      </c>
      <c r="C143">
        <v>3.6654779359482101</v>
      </c>
      <c r="D143">
        <v>3.6654779359482101</v>
      </c>
    </row>
    <row r="144" spans="1:4">
      <c r="A144" s="1">
        <v>34972</v>
      </c>
      <c r="B144">
        <v>3.6708381742506901</v>
      </c>
      <c r="C144">
        <v>3.6708381742506901</v>
      </c>
      <c r="D144">
        <v>3.6708381742506901</v>
      </c>
    </row>
    <row r="145" spans="1:4">
      <c r="A145" s="1">
        <v>35064</v>
      </c>
      <c r="B145">
        <v>3.7427559061821301</v>
      </c>
      <c r="C145">
        <v>3.7427559061821301</v>
      </c>
      <c r="D145">
        <v>3.7427559061821301</v>
      </c>
    </row>
    <row r="146" spans="1:4">
      <c r="A146" s="1">
        <v>35155</v>
      </c>
      <c r="B146">
        <v>3.4922615344988901</v>
      </c>
      <c r="C146">
        <v>3.4922615344988901</v>
      </c>
      <c r="D146">
        <v>3.4922615344988901</v>
      </c>
    </row>
    <row r="147" spans="1:4">
      <c r="A147" s="1">
        <v>35246</v>
      </c>
      <c r="B147">
        <v>3.3219933851690202</v>
      </c>
      <c r="C147">
        <v>3.3219933851690202</v>
      </c>
      <c r="D147">
        <v>3.3219933851690202</v>
      </c>
    </row>
    <row r="148" spans="1:4">
      <c r="A148" s="1">
        <v>35338</v>
      </c>
      <c r="B148">
        <v>3.4178481925963</v>
      </c>
      <c r="C148">
        <v>3.4178481925963</v>
      </c>
      <c r="D148">
        <v>3.4178481925963</v>
      </c>
    </row>
    <row r="149" spans="1:4">
      <c r="A149" s="1">
        <v>35430</v>
      </c>
      <c r="B149">
        <v>3.1962348762985999</v>
      </c>
      <c r="C149">
        <v>3.1962348762985999</v>
      </c>
      <c r="D149">
        <v>3.1962348762985999</v>
      </c>
    </row>
    <row r="150" spans="1:4">
      <c r="A150" s="1">
        <v>35520</v>
      </c>
      <c r="B150">
        <v>3.28550257514663</v>
      </c>
      <c r="C150">
        <v>3.28550257514663</v>
      </c>
      <c r="D150">
        <v>3.28550257514663</v>
      </c>
    </row>
    <row r="151" spans="1:4">
      <c r="A151" s="1">
        <v>35611</v>
      </c>
      <c r="B151">
        <v>3.7464353378365498</v>
      </c>
      <c r="C151">
        <v>3.7464353378365498</v>
      </c>
      <c r="D151">
        <v>3.7464353378365498</v>
      </c>
    </row>
    <row r="152" spans="1:4">
      <c r="A152" s="1">
        <v>35703</v>
      </c>
      <c r="B152">
        <v>3.7865495352707401</v>
      </c>
      <c r="C152">
        <v>3.7865495352707401</v>
      </c>
      <c r="D152">
        <v>3.7865495352707401</v>
      </c>
    </row>
    <row r="153" spans="1:4">
      <c r="A153" s="1">
        <v>35795</v>
      </c>
      <c r="B153">
        <v>4.0211372800043002</v>
      </c>
      <c r="C153">
        <v>4.0211372800043002</v>
      </c>
      <c r="D153">
        <v>4.0211372800043002</v>
      </c>
    </row>
    <row r="154" spans="1:4">
      <c r="A154" s="1">
        <v>35885</v>
      </c>
      <c r="B154">
        <v>4.1472662103104403</v>
      </c>
      <c r="C154">
        <v>4.1472662103104403</v>
      </c>
      <c r="D154">
        <v>4.1472662103104403</v>
      </c>
    </row>
    <row r="155" spans="1:4">
      <c r="A155" s="1">
        <v>35976</v>
      </c>
      <c r="B155">
        <v>4.1478480625688698</v>
      </c>
      <c r="C155">
        <v>4.1478480625688698</v>
      </c>
      <c r="D155">
        <v>4.1478480625688698</v>
      </c>
    </row>
    <row r="156" spans="1:4">
      <c r="A156" s="1">
        <v>36068</v>
      </c>
      <c r="B156">
        <v>4.0097019482715597</v>
      </c>
      <c r="C156">
        <v>4.0097019482715597</v>
      </c>
      <c r="D156">
        <v>4.0097019482715597</v>
      </c>
    </row>
    <row r="157" spans="1:4">
      <c r="A157" s="1">
        <v>36160</v>
      </c>
      <c r="B157">
        <v>3.4130671696185102</v>
      </c>
      <c r="C157">
        <v>3.4130671696185102</v>
      </c>
      <c r="D157">
        <v>3.4130671696185102</v>
      </c>
    </row>
    <row r="158" spans="1:4">
      <c r="A158" s="1">
        <v>36250</v>
      </c>
      <c r="B158">
        <v>3.49075239637616</v>
      </c>
      <c r="C158">
        <v>3.49075239637616</v>
      </c>
      <c r="D158">
        <v>3.49075239637616</v>
      </c>
    </row>
    <row r="159" spans="1:4">
      <c r="A159" s="1">
        <v>36341</v>
      </c>
      <c r="B159">
        <v>3.2015780931495801</v>
      </c>
      <c r="C159">
        <v>3.2015780931495801</v>
      </c>
      <c r="D159">
        <v>3.2015780931495801</v>
      </c>
    </row>
    <row r="160" spans="1:4">
      <c r="A160" s="1">
        <v>36433</v>
      </c>
      <c r="B160">
        <v>3.5220572827371099</v>
      </c>
      <c r="C160">
        <v>3.5220572827371099</v>
      </c>
      <c r="D160">
        <v>3.5220572827371099</v>
      </c>
    </row>
    <row r="161" spans="1:4">
      <c r="A161" s="1">
        <v>36525</v>
      </c>
      <c r="B161">
        <v>3.49566648316305</v>
      </c>
      <c r="C161">
        <v>3.49566648316305</v>
      </c>
      <c r="D161">
        <v>3.49566648316305</v>
      </c>
    </row>
    <row r="162" spans="1:4">
      <c r="A162" s="1">
        <v>36616</v>
      </c>
      <c r="B162">
        <v>3.6740517631537499</v>
      </c>
      <c r="C162">
        <v>3.6740517631537499</v>
      </c>
      <c r="D162">
        <v>3.6740517631537499</v>
      </c>
    </row>
    <row r="163" spans="1:4">
      <c r="A163" s="1">
        <v>36707</v>
      </c>
      <c r="B163">
        <v>4.41399042600675</v>
      </c>
      <c r="C163">
        <v>4.41399042600675</v>
      </c>
      <c r="D163">
        <v>4.41399042600675</v>
      </c>
    </row>
    <row r="164" spans="1:4">
      <c r="A164" s="1">
        <v>36799</v>
      </c>
      <c r="B164">
        <v>4.5461804476424401</v>
      </c>
      <c r="C164">
        <v>4.5461804476424401</v>
      </c>
      <c r="D164">
        <v>4.5461804476424401</v>
      </c>
    </row>
    <row r="165" spans="1:4">
      <c r="A165" s="1">
        <v>36891</v>
      </c>
      <c r="B165">
        <v>4.4758080802781404</v>
      </c>
      <c r="C165">
        <v>4.4758080802781404</v>
      </c>
      <c r="D165">
        <v>4.4758080802781404</v>
      </c>
    </row>
    <row r="166" spans="1:4">
      <c r="A166" s="1">
        <v>36981</v>
      </c>
      <c r="B166">
        <v>3.38868508121221</v>
      </c>
      <c r="C166">
        <v>3.38868508121221</v>
      </c>
      <c r="D166">
        <v>3.38868508121221</v>
      </c>
    </row>
    <row r="167" spans="1:4">
      <c r="A167" s="1">
        <v>37072</v>
      </c>
      <c r="B167">
        <v>2.4268839083631</v>
      </c>
      <c r="C167">
        <v>2.4268839083631</v>
      </c>
      <c r="D167">
        <v>2.4268839083631</v>
      </c>
    </row>
    <row r="168" spans="1:4">
      <c r="A168" s="1">
        <v>37164</v>
      </c>
      <c r="B168">
        <v>1.8492081799045601</v>
      </c>
      <c r="C168">
        <v>1.8492081799045601</v>
      </c>
      <c r="D168">
        <v>1.8492081799045601</v>
      </c>
    </row>
    <row r="169" spans="1:4">
      <c r="A169" s="1">
        <v>37256</v>
      </c>
      <c r="B169">
        <v>0.30598124936385601</v>
      </c>
      <c r="C169">
        <v>0.30598124936385601</v>
      </c>
      <c r="D169">
        <v>0.30598124936385601</v>
      </c>
    </row>
    <row r="170" spans="1:4">
      <c r="A170" s="1">
        <v>37346</v>
      </c>
      <c r="B170">
        <v>0.13936150548271001</v>
      </c>
      <c r="C170">
        <v>0.13936150548271001</v>
      </c>
      <c r="D170">
        <v>0.13936150548271001</v>
      </c>
    </row>
    <row r="171" spans="1:4">
      <c r="A171" s="1">
        <v>37437</v>
      </c>
      <c r="B171">
        <v>-8.3036847849293105E-2</v>
      </c>
      <c r="C171">
        <v>-8.3036847849293105E-2</v>
      </c>
      <c r="D171">
        <v>-8.3036847849293105E-2</v>
      </c>
    </row>
    <row r="172" spans="1:4">
      <c r="A172" s="1">
        <v>37529</v>
      </c>
      <c r="B172">
        <v>-0.183588554816005</v>
      </c>
      <c r="C172">
        <v>-0.183588554816005</v>
      </c>
      <c r="D172">
        <v>-0.183588554816005</v>
      </c>
    </row>
    <row r="173" spans="1:4">
      <c r="A173" s="1">
        <v>37621</v>
      </c>
      <c r="B173">
        <v>-0.297342563246834</v>
      </c>
      <c r="C173">
        <v>-0.297342563246834</v>
      </c>
      <c r="D173">
        <v>-0.297342563246834</v>
      </c>
    </row>
    <row r="174" spans="1:4">
      <c r="A174" s="1">
        <v>37711</v>
      </c>
      <c r="B174">
        <v>-0.42734999800798301</v>
      </c>
      <c r="C174">
        <v>-0.42734999800798301</v>
      </c>
      <c r="D174">
        <v>-0.42734999800798301</v>
      </c>
    </row>
    <row r="175" spans="1:4">
      <c r="A175" s="1">
        <v>37802</v>
      </c>
      <c r="B175">
        <v>-0.38471273989154398</v>
      </c>
      <c r="C175">
        <v>-0.38471273989154398</v>
      </c>
      <c r="D175">
        <v>-0.38471273989154398</v>
      </c>
    </row>
    <row r="176" spans="1:4">
      <c r="A176" s="1">
        <v>37894</v>
      </c>
      <c r="B176">
        <v>-0.75825358187506398</v>
      </c>
      <c r="C176">
        <v>-0.75825358187506398</v>
      </c>
      <c r="D176">
        <v>-0.75825358187506398</v>
      </c>
    </row>
    <row r="177" spans="1:4">
      <c r="A177" s="1">
        <v>37986</v>
      </c>
      <c r="B177">
        <v>-0.83138467791624504</v>
      </c>
      <c r="C177">
        <v>-0.83138467791624504</v>
      </c>
      <c r="D177">
        <v>-0.83138467791624504</v>
      </c>
    </row>
    <row r="178" spans="1:4">
      <c r="A178" s="1">
        <v>38077</v>
      </c>
      <c r="B178">
        <v>-1.0031761575232201</v>
      </c>
      <c r="C178">
        <v>-1.0031761575232201</v>
      </c>
      <c r="D178">
        <v>-1.0031761575232201</v>
      </c>
    </row>
    <row r="179" spans="1:4">
      <c r="A179" s="1">
        <v>38168</v>
      </c>
      <c r="B179">
        <v>-1.0707109965046999</v>
      </c>
      <c r="C179">
        <v>-1.0707109965046999</v>
      </c>
      <c r="D179">
        <v>-1.0707109965046999</v>
      </c>
    </row>
    <row r="180" spans="1:4">
      <c r="A180" s="1">
        <v>38260</v>
      </c>
      <c r="B180">
        <v>-0.40850827352758101</v>
      </c>
      <c r="C180">
        <v>-0.40850827352758101</v>
      </c>
      <c r="D180">
        <v>-0.40850827352758101</v>
      </c>
    </row>
    <row r="181" spans="1:4">
      <c r="A181" s="1">
        <v>38352</v>
      </c>
      <c r="B181">
        <v>-0.119306340096499</v>
      </c>
      <c r="C181">
        <v>-0.119306340096499</v>
      </c>
      <c r="D181">
        <v>-0.119306340096499</v>
      </c>
    </row>
    <row r="182" spans="1:4">
      <c r="A182" s="1">
        <v>38442</v>
      </c>
      <c r="B182">
        <v>0.27769080038696597</v>
      </c>
      <c r="C182">
        <v>0.27769080038696597</v>
      </c>
      <c r="D182">
        <v>0.27769080038696597</v>
      </c>
    </row>
    <row r="183" spans="1:4">
      <c r="A183" s="1">
        <v>38533</v>
      </c>
      <c r="B183">
        <v>0.90155759333794605</v>
      </c>
      <c r="C183">
        <v>0.90155759333794605</v>
      </c>
      <c r="D183">
        <v>0.90155759333794605</v>
      </c>
    </row>
    <row r="184" spans="1:4">
      <c r="A184" s="1">
        <v>38625</v>
      </c>
      <c r="B184">
        <v>1.44475619192533</v>
      </c>
      <c r="C184">
        <v>1.44475619192533</v>
      </c>
      <c r="D184">
        <v>1.44475619192533</v>
      </c>
    </row>
    <row r="185" spans="1:4">
      <c r="A185" s="1">
        <v>38717</v>
      </c>
      <c r="B185">
        <v>1.75000818701101</v>
      </c>
      <c r="C185">
        <v>1.75000818701101</v>
      </c>
      <c r="D185">
        <v>1.75000818701101</v>
      </c>
    </row>
    <row r="186" spans="1:4">
      <c r="A186" s="1">
        <v>38807</v>
      </c>
      <c r="B186">
        <v>2.30396751688667</v>
      </c>
      <c r="C186">
        <v>2.30396751688667</v>
      </c>
      <c r="D186">
        <v>2.30396751688667</v>
      </c>
    </row>
    <row r="187" spans="1:4">
      <c r="A187" s="1">
        <v>38898</v>
      </c>
      <c r="B187">
        <v>2.46115492150438</v>
      </c>
      <c r="C187">
        <v>2.46115492150438</v>
      </c>
      <c r="D187">
        <v>2.46115492150438</v>
      </c>
    </row>
    <row r="188" spans="1:4">
      <c r="A188" s="1">
        <v>38990</v>
      </c>
      <c r="B188">
        <v>3.0704542777519301</v>
      </c>
      <c r="C188">
        <v>3.0704542777519301</v>
      </c>
      <c r="D188">
        <v>3.0704542777519301</v>
      </c>
    </row>
    <row r="189" spans="1:4">
      <c r="A189" s="1">
        <v>39082</v>
      </c>
      <c r="B189">
        <v>3.3485387793320598</v>
      </c>
      <c r="C189">
        <v>3.3485387793320598</v>
      </c>
      <c r="D189">
        <v>3.3485387793320598</v>
      </c>
    </row>
    <row r="190" spans="1:4">
      <c r="A190" s="1">
        <v>39172</v>
      </c>
      <c r="B190">
        <v>3.0103071102288901</v>
      </c>
      <c r="C190">
        <v>3.0103071102288901</v>
      </c>
      <c r="D190">
        <v>3.0103071102288901</v>
      </c>
    </row>
    <row r="191" spans="1:4">
      <c r="A191" s="1">
        <v>39263</v>
      </c>
      <c r="B191">
        <v>3.3272122665366899</v>
      </c>
      <c r="C191">
        <v>3.3272122665366899</v>
      </c>
      <c r="D191">
        <v>3.3272122665366899</v>
      </c>
    </row>
    <row r="192" spans="1:4">
      <c r="A192" s="1">
        <v>39355</v>
      </c>
      <c r="B192">
        <v>3.1490720000702499</v>
      </c>
      <c r="C192">
        <v>3.1490720000702499</v>
      </c>
      <c r="D192">
        <v>3.1490720000702499</v>
      </c>
    </row>
    <row r="193" spans="1:4">
      <c r="A193" s="1">
        <v>39447</v>
      </c>
      <c r="B193">
        <v>2.46618606655161</v>
      </c>
      <c r="C193">
        <v>2.46618606655161</v>
      </c>
      <c r="D193">
        <v>2.46618606655161</v>
      </c>
    </row>
    <row r="194" spans="1:4">
      <c r="A194" s="1">
        <v>39538</v>
      </c>
      <c r="B194">
        <v>1.24401821347418</v>
      </c>
      <c r="C194">
        <v>1.24401821347418</v>
      </c>
      <c r="D194">
        <v>1.24401821347418</v>
      </c>
    </row>
    <row r="195" spans="1:4">
      <c r="A195" s="1">
        <v>39629</v>
      </c>
      <c r="B195">
        <v>0.30468852337323199</v>
      </c>
      <c r="C195">
        <v>0.30468852337323199</v>
      </c>
      <c r="D195">
        <v>0.30468852337323199</v>
      </c>
    </row>
    <row r="196" spans="1:4">
      <c r="A196" s="1">
        <v>39721</v>
      </c>
      <c r="B196">
        <v>2.3238117924550199E-2</v>
      </c>
      <c r="C196">
        <v>2.3238117924550199E-2</v>
      </c>
      <c r="D196">
        <v>2.3238117924550199E-2</v>
      </c>
    </row>
    <row r="197" spans="1:4">
      <c r="A197" s="1">
        <v>39813</v>
      </c>
      <c r="B197">
        <v>-0.69522572417135098</v>
      </c>
      <c r="C197">
        <v>-0.69522572417135098</v>
      </c>
      <c r="D197">
        <v>-0.69522572417135098</v>
      </c>
    </row>
    <row r="198" spans="1:4">
      <c r="A198" s="1">
        <v>39903</v>
      </c>
      <c r="B198">
        <v>-0.74762136935231804</v>
      </c>
      <c r="C198">
        <v>-0.74762136935231804</v>
      </c>
      <c r="D198">
        <v>-0.74762136935231804</v>
      </c>
    </row>
    <row r="199" spans="1:4">
      <c r="A199" s="1">
        <v>39994</v>
      </c>
      <c r="B199">
        <v>-1.1009959130784499</v>
      </c>
      <c r="C199">
        <v>-1.1009959130784499</v>
      </c>
      <c r="D199">
        <v>-1.1009959130784499</v>
      </c>
    </row>
    <row r="200" spans="1:4">
      <c r="A200" s="1">
        <v>40086</v>
      </c>
      <c r="B200">
        <v>-1.2243626343538201</v>
      </c>
      <c r="C200">
        <v>-1.2243626343538201</v>
      </c>
      <c r="D200">
        <v>-1.2243626343538201</v>
      </c>
    </row>
    <row r="201" spans="1:4">
      <c r="A201" s="1">
        <v>40178</v>
      </c>
      <c r="B201">
        <v>-1.39909178987182</v>
      </c>
      <c r="C201">
        <v>-1.39909178987182</v>
      </c>
      <c r="D201">
        <v>-1.39909178987182</v>
      </c>
    </row>
    <row r="202" spans="1:4">
      <c r="A202" s="1">
        <v>40268</v>
      </c>
      <c r="B202">
        <v>-1.2557747666094301</v>
      </c>
      <c r="C202">
        <v>-1.2557747666094301</v>
      </c>
      <c r="D202">
        <v>-1.2557747666094301</v>
      </c>
    </row>
    <row r="203" spans="1:4">
      <c r="A203" s="1">
        <v>40359</v>
      </c>
      <c r="B203">
        <v>-1.1416189985237499</v>
      </c>
      <c r="C203">
        <v>-1.1416189985237499</v>
      </c>
      <c r="D203">
        <v>-1.1416189985237499</v>
      </c>
    </row>
    <row r="204" spans="1:4">
      <c r="A204" s="1">
        <v>40451</v>
      </c>
      <c r="B204">
        <v>-0.88840155592085102</v>
      </c>
      <c r="C204">
        <v>-0.88840155592085102</v>
      </c>
      <c r="D204">
        <v>-0.88840155592085102</v>
      </c>
    </row>
    <row r="205" spans="1:4">
      <c r="A205" s="1">
        <v>40543</v>
      </c>
      <c r="B205">
        <v>-1.0853691974263699</v>
      </c>
      <c r="C205">
        <v>-1.0853691974263699</v>
      </c>
      <c r="D205">
        <v>-1.0853691974263699</v>
      </c>
    </row>
    <row r="206" spans="1:4">
      <c r="A206" s="1">
        <v>40633</v>
      </c>
      <c r="B206">
        <v>-1.39936144379488</v>
      </c>
      <c r="C206">
        <v>-1.39936144379488</v>
      </c>
      <c r="D206">
        <v>-1.39936144379488</v>
      </c>
    </row>
    <row r="207" spans="1:4">
      <c r="A207" s="1">
        <v>40724</v>
      </c>
      <c r="B207">
        <v>-1.72719987745126</v>
      </c>
      <c r="C207">
        <v>-1.72719987745126</v>
      </c>
      <c r="D207">
        <v>-1.72719987745126</v>
      </c>
    </row>
    <row r="208" spans="1:4">
      <c r="A208" s="1">
        <v>40816</v>
      </c>
      <c r="B208">
        <v>-1.6522443930244499</v>
      </c>
      <c r="C208">
        <v>-1.6522443930244499</v>
      </c>
      <c r="D208">
        <v>-1.6522443930244499</v>
      </c>
    </row>
    <row r="209" spans="1:4">
      <c r="A209" s="1">
        <v>40908</v>
      </c>
      <c r="B209">
        <v>-1.4413923925172201</v>
      </c>
      <c r="C209">
        <v>-1.4413923925172201</v>
      </c>
      <c r="D209">
        <v>-1.4413923925172201</v>
      </c>
    </row>
    <row r="210" spans="1:4">
      <c r="A210" s="1">
        <v>40999</v>
      </c>
      <c r="B210">
        <v>-1.6506769796879901</v>
      </c>
      <c r="C210">
        <v>-1.6506769796879901</v>
      </c>
      <c r="D210">
        <v>-1.6506769796879901</v>
      </c>
    </row>
    <row r="211" spans="1:4">
      <c r="A211" s="1">
        <v>41090</v>
      </c>
      <c r="B211">
        <v>-1.53456416318839</v>
      </c>
      <c r="C211">
        <v>-1.53456416318839</v>
      </c>
      <c r="D211">
        <v>-1.53456416318839</v>
      </c>
    </row>
    <row r="212" spans="1:4">
      <c r="A212" s="1">
        <v>41182</v>
      </c>
      <c r="B212">
        <v>-1.36599431763702</v>
      </c>
      <c r="C212">
        <v>-1.36599431763702</v>
      </c>
      <c r="D212">
        <v>-1.36599431763702</v>
      </c>
    </row>
    <row r="213" spans="1:4">
      <c r="A213" s="1">
        <v>41274</v>
      </c>
      <c r="B213">
        <v>-1.38005062596863</v>
      </c>
      <c r="C213">
        <v>-1.38005062596863</v>
      </c>
      <c r="D213">
        <v>-1.38005062596863</v>
      </c>
    </row>
    <row r="214" spans="1:4">
      <c r="A214" s="1">
        <v>41364</v>
      </c>
      <c r="B214">
        <v>-1.30794408419592</v>
      </c>
      <c r="C214">
        <v>-1.30794408419592</v>
      </c>
      <c r="D214">
        <v>-1.30794408419592</v>
      </c>
    </row>
    <row r="215" spans="1:4">
      <c r="A215" s="1">
        <v>41455</v>
      </c>
      <c r="B215">
        <v>-1.14349422224075</v>
      </c>
      <c r="C215">
        <v>-1.14349422224075</v>
      </c>
      <c r="D215">
        <v>-1.14349422224075</v>
      </c>
    </row>
    <row r="216" spans="1:4">
      <c r="A216" s="1">
        <v>41547</v>
      </c>
      <c r="B216">
        <v>-1.25116992020915</v>
      </c>
      <c r="C216">
        <v>-1.25116992020915</v>
      </c>
      <c r="D216">
        <v>-1.25116992020915</v>
      </c>
    </row>
    <row r="217" spans="1:4">
      <c r="A217" s="1">
        <v>41639</v>
      </c>
      <c r="B217">
        <v>-1.3867430858163501</v>
      </c>
      <c r="C217">
        <v>-1.3867430858163501</v>
      </c>
      <c r="D217">
        <v>-1.3867430858163501</v>
      </c>
    </row>
    <row r="218" spans="1:4">
      <c r="A218" s="1">
        <v>41729</v>
      </c>
      <c r="B218">
        <v>-1.27763382514351</v>
      </c>
      <c r="C218">
        <v>-1.27763382514351</v>
      </c>
      <c r="D218">
        <v>-1.27763382514351</v>
      </c>
    </row>
    <row r="219" spans="1:4">
      <c r="A219" s="1">
        <v>41820</v>
      </c>
      <c r="B219">
        <v>-1.37629383029393</v>
      </c>
      <c r="C219">
        <v>-1.37629383029393</v>
      </c>
      <c r="D219">
        <v>-1.37629383029393</v>
      </c>
    </row>
    <row r="220" spans="1:4">
      <c r="A220" s="1">
        <v>41912</v>
      </c>
      <c r="B220">
        <v>-1.23820164924093</v>
      </c>
      <c r="C220">
        <v>-1.23820164924093</v>
      </c>
      <c r="D220">
        <v>-1.23820164924093</v>
      </c>
    </row>
    <row r="221" spans="1:4">
      <c r="A221" s="1">
        <v>42004</v>
      </c>
      <c r="B221">
        <v>-1.0311424808551</v>
      </c>
      <c r="C221">
        <v>-1.0311424808551</v>
      </c>
      <c r="D221">
        <v>-1.0311424808551</v>
      </c>
    </row>
    <row r="222" spans="1:4">
      <c r="A222" s="1">
        <v>42094</v>
      </c>
      <c r="B222">
        <v>-0.74056409290364</v>
      </c>
      <c r="C222">
        <v>-0.74056409290364</v>
      </c>
      <c r="D222">
        <v>-0.74056409290364</v>
      </c>
    </row>
    <row r="223" spans="1:4">
      <c r="A223" s="1">
        <v>42185</v>
      </c>
      <c r="B223">
        <v>-1.2873590866965701</v>
      </c>
      <c r="C223">
        <v>-1.2873590866965701</v>
      </c>
      <c r="D223">
        <v>-1.2873590866965701</v>
      </c>
    </row>
    <row r="224" spans="1:4">
      <c r="A224" s="1">
        <v>42277</v>
      </c>
      <c r="B224">
        <v>-1.12735946430506</v>
      </c>
      <c r="C224">
        <v>-1.12735946430506</v>
      </c>
      <c r="D224">
        <v>-1.12735946430506</v>
      </c>
    </row>
    <row r="225" spans="1:4">
      <c r="A225" s="1">
        <v>42369</v>
      </c>
      <c r="B225">
        <v>-0.94004554079814895</v>
      </c>
      <c r="C225">
        <v>-0.94004554079814895</v>
      </c>
      <c r="D225">
        <v>-0.94004554079814895</v>
      </c>
    </row>
    <row r="226" spans="1:4">
      <c r="A226" s="1">
        <v>42460</v>
      </c>
      <c r="B226">
        <v>-0.81009182006290104</v>
      </c>
      <c r="C226">
        <v>-0.81009182006290104</v>
      </c>
      <c r="D226">
        <v>-0.81009182006290104</v>
      </c>
    </row>
    <row r="227" spans="1:4">
      <c r="A227" s="1">
        <v>42551</v>
      </c>
      <c r="B227">
        <v>-1.3845049845616</v>
      </c>
      <c r="C227">
        <v>-1.3845049845616</v>
      </c>
      <c r="D227">
        <v>-1.3845049845616</v>
      </c>
    </row>
    <row r="228" spans="1:4">
      <c r="A228" s="1">
        <v>42643</v>
      </c>
      <c r="B228">
        <v>-1.0391246181895899</v>
      </c>
      <c r="C228">
        <v>-1.0391246181895899</v>
      </c>
      <c r="D228">
        <v>-1.0391246181895899</v>
      </c>
    </row>
    <row r="229" spans="1:4">
      <c r="A229" s="1">
        <v>42735</v>
      </c>
      <c r="B229">
        <v>-1.0328425685276199</v>
      </c>
      <c r="C229">
        <v>-1.0328425685276199</v>
      </c>
      <c r="D229">
        <v>-1.0328425685276199</v>
      </c>
    </row>
    <row r="230" spans="1:4">
      <c r="A230" s="1">
        <v>42825</v>
      </c>
      <c r="B230">
        <v>-0.95021250789345502</v>
      </c>
      <c r="C230">
        <v>-0.95021250789345502</v>
      </c>
      <c r="D230">
        <v>-0.95021250789345502</v>
      </c>
    </row>
    <row r="231" spans="1:4">
      <c r="A231" s="1">
        <v>42916</v>
      </c>
      <c r="B231">
        <v>-0.47362030376077402</v>
      </c>
      <c r="C231">
        <v>-0.47362030376077402</v>
      </c>
      <c r="D231">
        <v>-0.47362030376077402</v>
      </c>
    </row>
    <row r="232" spans="1:4">
      <c r="A232" s="1">
        <v>43008</v>
      </c>
      <c r="B232">
        <v>-0.29497957947713799</v>
      </c>
      <c r="C232">
        <v>-0.29497957947713799</v>
      </c>
      <c r="D232">
        <v>-0.29497957947713799</v>
      </c>
    </row>
    <row r="233" spans="1:4">
      <c r="A233" s="1">
        <v>43100</v>
      </c>
      <c r="B233">
        <v>-0.37475600578009</v>
      </c>
      <c r="C233">
        <v>-0.37475600578009</v>
      </c>
      <c r="D233">
        <v>-0.37475600578009</v>
      </c>
    </row>
    <row r="234" spans="1:4">
      <c r="A234" s="1">
        <v>43190</v>
      </c>
      <c r="B234">
        <v>-0.40913138735571303</v>
      </c>
      <c r="C234">
        <v>-0.40913138735571303</v>
      </c>
      <c r="D234">
        <v>-0.40913138735571303</v>
      </c>
    </row>
    <row r="235" spans="1:4">
      <c r="A235" s="1">
        <v>43281</v>
      </c>
      <c r="B235">
        <v>-0.159964604003726</v>
      </c>
      <c r="C235">
        <v>-0.159964604003726</v>
      </c>
      <c r="D235">
        <v>-0.159964604003726</v>
      </c>
    </row>
    <row r="236" spans="1:4">
      <c r="A236" s="1">
        <v>43373</v>
      </c>
      <c r="B236">
        <v>0.444994345792534</v>
      </c>
      <c r="C236">
        <v>0.444994345792534</v>
      </c>
      <c r="D236">
        <v>0.444994345792534</v>
      </c>
    </row>
    <row r="237" spans="1:4">
      <c r="A237" s="1">
        <v>43465</v>
      </c>
      <c r="B237">
        <v>0.59550576939319999</v>
      </c>
      <c r="C237">
        <v>0.59550576939319999</v>
      </c>
      <c r="D237">
        <v>0.59550576939319999</v>
      </c>
    </row>
    <row r="238" spans="1:4">
      <c r="A238" s="1">
        <v>43555</v>
      </c>
      <c r="B238">
        <v>0.91100313349682005</v>
      </c>
      <c r="C238">
        <v>0.91100313349682005</v>
      </c>
      <c r="D238">
        <v>0.91100313349682005</v>
      </c>
    </row>
    <row r="239" spans="1:4">
      <c r="A239" s="1">
        <v>43646</v>
      </c>
      <c r="B239">
        <v>0.83671229748308695</v>
      </c>
      <c r="C239">
        <v>0.83671229748308695</v>
      </c>
      <c r="D239">
        <v>0.83671229748308695</v>
      </c>
    </row>
    <row r="240" spans="1:4">
      <c r="A240" s="1">
        <v>43738</v>
      </c>
      <c r="B240">
        <v>0.77112027775914604</v>
      </c>
      <c r="C240">
        <v>0.77112027775914604</v>
      </c>
      <c r="D240">
        <v>0.77112027775914604</v>
      </c>
    </row>
    <row r="241" spans="1:4">
      <c r="A241" s="1">
        <v>43830</v>
      </c>
      <c r="B241">
        <v>0.24840920660541199</v>
      </c>
      <c r="C241">
        <v>0.24840920660541199</v>
      </c>
      <c r="D241">
        <v>0.24840920660541199</v>
      </c>
    </row>
    <row r="242" spans="1:4">
      <c r="A242" s="1">
        <v>43921</v>
      </c>
      <c r="B242">
        <v>-0.33597622722126802</v>
      </c>
      <c r="C242">
        <v>-0.33597622722126802</v>
      </c>
      <c r="D242">
        <v>-0.33597622722126802</v>
      </c>
    </row>
    <row r="243" spans="1:4">
      <c r="A243" s="1">
        <v>44012</v>
      </c>
      <c r="B243">
        <v>-0.62506325366552495</v>
      </c>
      <c r="C243">
        <v>-0.62506325366552495</v>
      </c>
      <c r="D243">
        <v>-0.62506325366552495</v>
      </c>
    </row>
    <row r="244" spans="1:4">
      <c r="A244" s="1">
        <v>44104</v>
      </c>
      <c r="B244">
        <v>-1.8719178559374201</v>
      </c>
      <c r="C244">
        <v>-1.8719178559374201</v>
      </c>
      <c r="D244">
        <v>-1.8719178559374201</v>
      </c>
    </row>
    <row r="245" spans="1:4">
      <c r="A245" s="1">
        <v>44196</v>
      </c>
      <c r="B245">
        <v>-1.71763368805426</v>
      </c>
      <c r="C245">
        <v>-1.71763368805426</v>
      </c>
      <c r="D245">
        <v>-1.71763368805426</v>
      </c>
    </row>
    <row r="246" spans="1:4">
      <c r="A246" s="1">
        <v>44286</v>
      </c>
      <c r="B246">
        <v>-2.5313535582364901</v>
      </c>
      <c r="C246">
        <v>-2.5313535582364901</v>
      </c>
      <c r="D246">
        <v>-2.5313535582364901</v>
      </c>
    </row>
    <row r="247" spans="1:4">
      <c r="A247" s="1">
        <v>44377</v>
      </c>
      <c r="B247">
        <v>-3.4940029271529802</v>
      </c>
      <c r="C247">
        <v>-3.4940029271529802</v>
      </c>
      <c r="D247">
        <v>-3.4940029271529802</v>
      </c>
    </row>
    <row r="248" spans="1:4">
      <c r="A248" s="1">
        <v>44469</v>
      </c>
      <c r="B248">
        <v>-3.6344885961131901</v>
      </c>
      <c r="C248">
        <v>-3.6344885961131901</v>
      </c>
      <c r="D248">
        <v>-3.6344885961131901</v>
      </c>
    </row>
    <row r="249" spans="1:4">
      <c r="A249" s="1">
        <v>44561</v>
      </c>
      <c r="B249">
        <v>-3.8707506496836501</v>
      </c>
      <c r="C249">
        <v>-3.8707506496836501</v>
      </c>
      <c r="D249">
        <v>-3.8707506496836501</v>
      </c>
    </row>
    <row r="250" spans="1:4">
      <c r="A250" s="1">
        <v>44651</v>
      </c>
      <c r="B250">
        <v>-4.1209819548434998</v>
      </c>
      <c r="C250">
        <v>-4.1209819548434998</v>
      </c>
      <c r="D250">
        <v>-4.1209819548434998</v>
      </c>
    </row>
    <row r="251" spans="1:4">
      <c r="A251" s="1">
        <v>44742</v>
      </c>
      <c r="B251">
        <v>-3.6920911550432098</v>
      </c>
      <c r="C251">
        <v>-3.6920911550432098</v>
      </c>
      <c r="D251">
        <v>-3.6920911550432098</v>
      </c>
    </row>
    <row r="252" spans="1:4">
      <c r="A252" s="1">
        <v>44834</v>
      </c>
      <c r="B252">
        <v>-1.72661698665367</v>
      </c>
      <c r="C252">
        <v>-1.72661698665367</v>
      </c>
      <c r="D252">
        <v>-1.72661698665367</v>
      </c>
    </row>
    <row r="253" spans="1:4">
      <c r="A253" s="1">
        <v>44926</v>
      </c>
      <c r="B253">
        <v>-0.17604625460819801</v>
      </c>
      <c r="C253">
        <v>-0.17604625460819801</v>
      </c>
      <c r="D253">
        <v>-0.17604625460819801</v>
      </c>
    </row>
    <row r="254" spans="1:4">
      <c r="A254" s="1">
        <v>45016</v>
      </c>
      <c r="B254">
        <v>1.2418218447953699</v>
      </c>
      <c r="C254">
        <v>1.2418218447953699</v>
      </c>
      <c r="D254">
        <v>1.2418218447953699</v>
      </c>
    </row>
    <row r="255" spans="1:4">
      <c r="A255" s="1">
        <v>45107</v>
      </c>
      <c r="B255">
        <v>2.2341149697671301</v>
      </c>
      <c r="C255">
        <v>2.2341149697671301</v>
      </c>
      <c r="D255">
        <v>2.2341149697671301</v>
      </c>
    </row>
    <row r="256" spans="1:4">
      <c r="A256" s="1">
        <v>45199</v>
      </c>
      <c r="B256">
        <v>2.7556505360544401</v>
      </c>
      <c r="C256">
        <v>2.7556505360544401</v>
      </c>
      <c r="D256">
        <v>2.7556505360544401</v>
      </c>
    </row>
    <row r="257" spans="1:4">
      <c r="A257" s="1">
        <v>45291</v>
      </c>
      <c r="B257">
        <v>3.26326013020434</v>
      </c>
      <c r="C257">
        <v>3.26326013020434</v>
      </c>
      <c r="D257">
        <v>3.26326013020434</v>
      </c>
    </row>
    <row r="258" spans="1:4">
      <c r="A258" s="1">
        <v>45382</v>
      </c>
      <c r="B258">
        <v>2.9295385393759199</v>
      </c>
      <c r="C258">
        <v>2.9295385393759199</v>
      </c>
      <c r="D258">
        <v>2.9295385393759199</v>
      </c>
    </row>
    <row r="259" spans="1:4">
      <c r="A259" s="1">
        <v>45473</v>
      </c>
      <c r="B259">
        <v>3.1552154046038399</v>
      </c>
      <c r="C259">
        <v>3.1552154046038399</v>
      </c>
      <c r="D259">
        <v>3.1552154046038399</v>
      </c>
    </row>
    <row r="260" spans="1:4">
      <c r="A260" s="1">
        <v>45565</v>
      </c>
      <c r="B260">
        <v>3.4010540489741898</v>
      </c>
      <c r="C260">
        <v>3.4010540489741898</v>
      </c>
      <c r="D260">
        <v>3.4010540489741898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89E8-DD23-43B6-B025-12ACAC7FDA22}">
  <sheetPr codeName="Sheet4">
    <tabColor theme="7" tint="0.79998168889431442"/>
  </sheetPr>
  <dimension ref="A1:D260"/>
  <sheetViews>
    <sheetView workbookViewId="0">
      <selection activeCell="B2" sqref="B2:B260"/>
    </sheetView>
  </sheetViews>
  <sheetFormatPr defaultColWidth="8.85546875" defaultRowHeight="15"/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22006</v>
      </c>
      <c r="B2">
        <v>1.02892803719784</v>
      </c>
      <c r="C2">
        <v>1.02892803719784</v>
      </c>
      <c r="D2">
        <v>1.02892803719784</v>
      </c>
    </row>
    <row r="3" spans="1:4">
      <c r="A3" s="1">
        <v>22097</v>
      </c>
      <c r="B3">
        <v>4.1142801928509503</v>
      </c>
      <c r="C3">
        <v>4.1142801928509503</v>
      </c>
      <c r="D3">
        <v>4.1142801928509503</v>
      </c>
    </row>
    <row r="4" spans="1:4">
      <c r="A4" s="1">
        <v>22189</v>
      </c>
      <c r="B4">
        <v>-0.31946181688256903</v>
      </c>
      <c r="C4">
        <v>-0.31946181688256903</v>
      </c>
      <c r="D4">
        <v>-0.31946181688256903</v>
      </c>
    </row>
    <row r="5" spans="1:4">
      <c r="A5" s="1">
        <v>22281</v>
      </c>
      <c r="B5">
        <v>-0.57032630242874705</v>
      </c>
      <c r="C5">
        <v>-0.57032630242874705</v>
      </c>
      <c r="D5">
        <v>-0.57032630242874705</v>
      </c>
    </row>
    <row r="6" spans="1:4">
      <c r="A6" s="1">
        <v>22371</v>
      </c>
      <c r="B6">
        <v>-1.5392884267820499</v>
      </c>
      <c r="C6">
        <v>-1.5392884267820499</v>
      </c>
      <c r="D6">
        <v>-1.5392884267820499</v>
      </c>
    </row>
    <row r="7" spans="1:4">
      <c r="A7" s="1">
        <v>22462</v>
      </c>
      <c r="B7">
        <v>-2.19426233925474</v>
      </c>
      <c r="C7">
        <v>-2.19426233925474</v>
      </c>
      <c r="D7">
        <v>-2.19426233925474</v>
      </c>
    </row>
    <row r="8" spans="1:4">
      <c r="A8" s="1">
        <v>22554</v>
      </c>
      <c r="B8">
        <v>-1.7250622883284801</v>
      </c>
      <c r="C8">
        <v>-1.7250622883284801</v>
      </c>
      <c r="D8">
        <v>-1.7250622883284801</v>
      </c>
    </row>
    <row r="9" spans="1:4">
      <c r="A9" s="1">
        <v>22646</v>
      </c>
      <c r="B9">
        <v>1.85317247327713</v>
      </c>
      <c r="C9">
        <v>1.85317247327713</v>
      </c>
      <c r="D9">
        <v>1.85317247327713</v>
      </c>
    </row>
    <row r="10" spans="1:4">
      <c r="A10" s="1">
        <v>22736</v>
      </c>
      <c r="B10">
        <v>0.78954994059386396</v>
      </c>
      <c r="C10">
        <v>0.78954994059386396</v>
      </c>
      <c r="D10">
        <v>0.78954994059386396</v>
      </c>
    </row>
    <row r="11" spans="1:4">
      <c r="A11" s="1">
        <v>22827</v>
      </c>
      <c r="B11">
        <v>1.8545108081880901</v>
      </c>
      <c r="C11">
        <v>1.8545108081880901</v>
      </c>
      <c r="D11">
        <v>1.8545108081880901</v>
      </c>
    </row>
    <row r="12" spans="1:4">
      <c r="A12" s="1">
        <v>22919</v>
      </c>
      <c r="B12">
        <v>0.77841910319394303</v>
      </c>
      <c r="C12">
        <v>0.77841910319394303</v>
      </c>
      <c r="D12">
        <v>0.77841910319394303</v>
      </c>
    </row>
    <row r="13" spans="1:4">
      <c r="A13" s="1">
        <v>23011</v>
      </c>
      <c r="B13">
        <v>1.31492132989779</v>
      </c>
      <c r="C13">
        <v>1.31492132989779</v>
      </c>
      <c r="D13">
        <v>1.31492132989779</v>
      </c>
    </row>
    <row r="14" spans="1:4">
      <c r="A14" s="1">
        <v>23101</v>
      </c>
      <c r="B14">
        <v>0.84360810456989299</v>
      </c>
      <c r="C14">
        <v>0.84360810456989299</v>
      </c>
      <c r="D14">
        <v>0.84360810456989299</v>
      </c>
    </row>
    <row r="15" spans="1:4">
      <c r="A15" s="1">
        <v>23192</v>
      </c>
      <c r="B15">
        <v>1.37067805010198</v>
      </c>
      <c r="C15">
        <v>1.37067805010198</v>
      </c>
      <c r="D15">
        <v>1.37067805010198</v>
      </c>
    </row>
    <row r="16" spans="1:4">
      <c r="A16" s="1">
        <v>23284</v>
      </c>
      <c r="B16">
        <v>2.0819524339859701</v>
      </c>
      <c r="C16">
        <v>2.0819524339859701</v>
      </c>
      <c r="D16">
        <v>2.0819524339859701</v>
      </c>
    </row>
    <row r="17" spans="1:4">
      <c r="A17" s="1">
        <v>23376</v>
      </c>
      <c r="B17">
        <v>1.3089507131098099</v>
      </c>
      <c r="C17">
        <v>1.3089507131098099</v>
      </c>
      <c r="D17">
        <v>1.3089507131098099</v>
      </c>
    </row>
    <row r="18" spans="1:4">
      <c r="A18" s="1">
        <v>23467</v>
      </c>
      <c r="B18">
        <v>3.4546708314634502</v>
      </c>
      <c r="C18">
        <v>3.4546708314634502</v>
      </c>
      <c r="D18">
        <v>3.4546708314634502</v>
      </c>
    </row>
    <row r="19" spans="1:4">
      <c r="A19" s="1">
        <v>23558</v>
      </c>
      <c r="B19">
        <v>5.5672930829191003</v>
      </c>
      <c r="C19">
        <v>5.5672930829191003</v>
      </c>
      <c r="D19">
        <v>5.5672930829191003</v>
      </c>
    </row>
    <row r="20" spans="1:4">
      <c r="A20" s="1">
        <v>23650</v>
      </c>
      <c r="B20">
        <v>1.39599786942548</v>
      </c>
      <c r="C20">
        <v>1.39599786942548</v>
      </c>
      <c r="D20">
        <v>1.39599786942548</v>
      </c>
    </row>
    <row r="21" spans="1:4">
      <c r="A21" s="1">
        <v>23742</v>
      </c>
      <c r="B21">
        <v>1.1445663302833</v>
      </c>
      <c r="C21">
        <v>1.1445663302833</v>
      </c>
      <c r="D21">
        <v>1.1445663302833</v>
      </c>
    </row>
    <row r="22" spans="1:4">
      <c r="A22" s="1">
        <v>23832</v>
      </c>
      <c r="B22">
        <v>3.1293810918393801</v>
      </c>
      <c r="C22">
        <v>3.1293810918393801</v>
      </c>
      <c r="D22">
        <v>3.1293810918393801</v>
      </c>
    </row>
    <row r="23" spans="1:4">
      <c r="A23" s="1">
        <v>23923</v>
      </c>
      <c r="B23">
        <v>3.1517570287107</v>
      </c>
      <c r="C23">
        <v>3.1517570287107</v>
      </c>
      <c r="D23">
        <v>3.1517570287107</v>
      </c>
    </row>
    <row r="24" spans="1:4">
      <c r="A24" s="1">
        <v>24015</v>
      </c>
      <c r="B24">
        <v>2.13364279676449</v>
      </c>
      <c r="C24">
        <v>2.13364279676449</v>
      </c>
      <c r="D24">
        <v>2.13364279676449</v>
      </c>
    </row>
    <row r="25" spans="1:4">
      <c r="A25" s="1">
        <v>24107</v>
      </c>
      <c r="B25">
        <v>2.2721376338985499</v>
      </c>
      <c r="C25">
        <v>2.2721376338985499</v>
      </c>
      <c r="D25">
        <v>2.2721376338985499</v>
      </c>
    </row>
    <row r="26" spans="1:4">
      <c r="A26" s="1">
        <v>24197</v>
      </c>
      <c r="B26">
        <v>1.9751639254222</v>
      </c>
      <c r="C26">
        <v>1.9751639254222</v>
      </c>
      <c r="D26">
        <v>1.9751639254222</v>
      </c>
    </row>
    <row r="27" spans="1:4">
      <c r="A27" s="1">
        <v>24288</v>
      </c>
      <c r="B27">
        <v>2.4016691407841599</v>
      </c>
      <c r="C27">
        <v>2.4016691407841599</v>
      </c>
      <c r="D27">
        <v>2.4016691407841599</v>
      </c>
    </row>
    <row r="28" spans="1:4">
      <c r="A28" s="1">
        <v>24380</v>
      </c>
      <c r="B28">
        <v>3.9482395587986798</v>
      </c>
      <c r="C28">
        <v>3.9482395587986798</v>
      </c>
      <c r="D28">
        <v>3.9482395587986798</v>
      </c>
    </row>
    <row r="29" spans="1:4">
      <c r="A29" s="1">
        <v>24472</v>
      </c>
      <c r="B29">
        <v>4.7236173236042998</v>
      </c>
      <c r="C29">
        <v>4.7236173236042998</v>
      </c>
      <c r="D29">
        <v>4.7236173236042998</v>
      </c>
    </row>
    <row r="30" spans="1:4">
      <c r="A30" s="1">
        <v>24562</v>
      </c>
      <c r="B30">
        <v>0.35960630367771501</v>
      </c>
      <c r="C30">
        <v>0.35960630367771501</v>
      </c>
      <c r="D30">
        <v>0.35960630367771501</v>
      </c>
    </row>
    <row r="31" spans="1:4">
      <c r="A31" s="1">
        <v>24653</v>
      </c>
      <c r="B31">
        <v>-0.44776151513076101</v>
      </c>
      <c r="C31">
        <v>-0.44776151513076101</v>
      </c>
      <c r="D31">
        <v>-0.44776151513076101</v>
      </c>
    </row>
    <row r="32" spans="1:4">
      <c r="A32" s="1">
        <v>24745</v>
      </c>
      <c r="B32">
        <v>0.95209876591890397</v>
      </c>
      <c r="C32">
        <v>0.95209876591890397</v>
      </c>
      <c r="D32">
        <v>0.95209876591890397</v>
      </c>
    </row>
    <row r="33" spans="1:4">
      <c r="A33" s="1">
        <v>24837</v>
      </c>
      <c r="B33">
        <v>0.57933320971810898</v>
      </c>
      <c r="C33">
        <v>0.57933320971810898</v>
      </c>
      <c r="D33">
        <v>0.57933320971810898</v>
      </c>
    </row>
    <row r="34" spans="1:4">
      <c r="A34" s="1">
        <v>24928</v>
      </c>
      <c r="B34">
        <v>0.10468349444805899</v>
      </c>
      <c r="C34">
        <v>0.10468349444805899</v>
      </c>
      <c r="D34">
        <v>0.10468349444805899</v>
      </c>
    </row>
    <row r="35" spans="1:4">
      <c r="A35" s="1">
        <v>25019</v>
      </c>
      <c r="B35">
        <v>4.2620841264987703</v>
      </c>
      <c r="C35">
        <v>4.2620841264987703</v>
      </c>
      <c r="D35">
        <v>4.2620841264987703</v>
      </c>
    </row>
    <row r="36" spans="1:4">
      <c r="A36" s="1">
        <v>25111</v>
      </c>
      <c r="B36">
        <v>3.0249616733738098</v>
      </c>
      <c r="C36">
        <v>3.0249616733738098</v>
      </c>
      <c r="D36">
        <v>3.0249616733738098</v>
      </c>
    </row>
    <row r="37" spans="1:4">
      <c r="A37" s="1">
        <v>25203</v>
      </c>
      <c r="B37">
        <v>0.44833238555697902</v>
      </c>
      <c r="C37">
        <v>0.44833238555697902</v>
      </c>
      <c r="D37">
        <v>0.44833238555697902</v>
      </c>
    </row>
    <row r="38" spans="1:4">
      <c r="A38" s="1">
        <v>25293</v>
      </c>
      <c r="B38">
        <v>4.2582404666279396</v>
      </c>
      <c r="C38">
        <v>4.2582404666279396</v>
      </c>
      <c r="D38">
        <v>4.2582404666279396</v>
      </c>
    </row>
    <row r="39" spans="1:4">
      <c r="A39" s="1">
        <v>25384</v>
      </c>
      <c r="B39">
        <v>7.4374891448065599</v>
      </c>
      <c r="C39">
        <v>7.4374891448065599</v>
      </c>
      <c r="D39">
        <v>7.4374891448065599</v>
      </c>
    </row>
    <row r="40" spans="1:4">
      <c r="A40" s="1">
        <v>25476</v>
      </c>
      <c r="B40">
        <v>7.3955801409575797</v>
      </c>
      <c r="C40">
        <v>7.3955801409575797</v>
      </c>
      <c r="D40">
        <v>7.3955801409575797</v>
      </c>
    </row>
    <row r="41" spans="1:4">
      <c r="A41" s="1">
        <v>25568</v>
      </c>
      <c r="B41">
        <v>9.4805281618554496</v>
      </c>
      <c r="C41">
        <v>9.4805281618554496</v>
      </c>
      <c r="D41">
        <v>9.4805281618554496</v>
      </c>
    </row>
    <row r="42" spans="1:4">
      <c r="A42" s="1">
        <v>25658</v>
      </c>
      <c r="B42">
        <v>6.6848033362171204</v>
      </c>
      <c r="C42">
        <v>6.6848033362171204</v>
      </c>
      <c r="D42">
        <v>6.6848033362171204</v>
      </c>
    </row>
    <row r="43" spans="1:4">
      <c r="A43" s="1">
        <v>25749</v>
      </c>
      <c r="B43">
        <v>2.1893808054539998</v>
      </c>
      <c r="C43">
        <v>2.1893808054539998</v>
      </c>
      <c r="D43">
        <v>2.1893808054539998</v>
      </c>
    </row>
    <row r="44" spans="1:4">
      <c r="A44" s="1">
        <v>25841</v>
      </c>
      <c r="B44">
        <v>0.97888594277701801</v>
      </c>
      <c r="C44">
        <v>0.97888594277701801</v>
      </c>
      <c r="D44">
        <v>0.97888594277701801</v>
      </c>
    </row>
    <row r="45" spans="1:4">
      <c r="A45" s="1">
        <v>25933</v>
      </c>
      <c r="B45">
        <v>-1.2683298661956399</v>
      </c>
      <c r="C45">
        <v>-1.2683298661956399</v>
      </c>
      <c r="D45">
        <v>-1.2683298661956399</v>
      </c>
    </row>
    <row r="46" spans="1:4">
      <c r="A46" s="1">
        <v>26023</v>
      </c>
      <c r="B46">
        <v>-5.0245996866131</v>
      </c>
      <c r="C46">
        <v>-5.0245996866131</v>
      </c>
      <c r="D46">
        <v>-5.0245996866131</v>
      </c>
    </row>
    <row r="47" spans="1:4">
      <c r="A47" s="1">
        <v>26114</v>
      </c>
      <c r="B47">
        <v>-2.4194489748883998</v>
      </c>
      <c r="C47">
        <v>-2.4194489748883998</v>
      </c>
      <c r="D47">
        <v>-2.4194489748883998</v>
      </c>
    </row>
    <row r="48" spans="1:4">
      <c r="A48" s="1">
        <v>26206</v>
      </c>
      <c r="B48">
        <v>9.5799265322623797E-2</v>
      </c>
      <c r="C48">
        <v>9.5799265322623797E-2</v>
      </c>
      <c r="D48">
        <v>9.5799265322623797E-2</v>
      </c>
    </row>
    <row r="49" spans="1:4">
      <c r="A49" s="1">
        <v>26298</v>
      </c>
      <c r="B49">
        <v>1.39234287166682</v>
      </c>
      <c r="C49">
        <v>1.39234287166682</v>
      </c>
      <c r="D49">
        <v>1.39234287166682</v>
      </c>
    </row>
    <row r="50" spans="1:4">
      <c r="A50" s="1">
        <v>26389</v>
      </c>
      <c r="B50">
        <v>-0.99651610913247402</v>
      </c>
      <c r="C50">
        <v>-0.99651610913247402</v>
      </c>
      <c r="D50">
        <v>-0.99651610913247402</v>
      </c>
    </row>
    <row r="51" spans="1:4">
      <c r="A51" s="1">
        <v>26480</v>
      </c>
      <c r="B51">
        <v>1.2901494198448</v>
      </c>
      <c r="C51">
        <v>1.2901494198448</v>
      </c>
      <c r="D51">
        <v>1.2901494198448</v>
      </c>
    </row>
    <row r="52" spans="1:4">
      <c r="A52" s="1">
        <v>26572</v>
      </c>
      <c r="B52">
        <v>4.0686126720052597E-2</v>
      </c>
      <c r="C52">
        <v>4.0686126720052597E-2</v>
      </c>
      <c r="D52">
        <v>4.0686126720052597E-2</v>
      </c>
    </row>
    <row r="53" spans="1:4">
      <c r="A53" s="1">
        <v>26664</v>
      </c>
      <c r="B53">
        <v>0.372462064546767</v>
      </c>
      <c r="C53">
        <v>0.372462064546767</v>
      </c>
      <c r="D53">
        <v>0.372462064546767</v>
      </c>
    </row>
    <row r="54" spans="1:4">
      <c r="A54" s="1">
        <v>26754</v>
      </c>
      <c r="B54">
        <v>2.5170077817588301</v>
      </c>
      <c r="C54">
        <v>2.5170077817588301</v>
      </c>
      <c r="D54">
        <v>2.5170077817588301</v>
      </c>
    </row>
    <row r="55" spans="1:4">
      <c r="A55" s="1">
        <v>26845</v>
      </c>
      <c r="B55">
        <v>4.4899104529405998</v>
      </c>
      <c r="C55">
        <v>4.4899104529405998</v>
      </c>
      <c r="D55">
        <v>4.4899104529405998</v>
      </c>
    </row>
    <row r="56" spans="1:4">
      <c r="A56" s="1">
        <v>26937</v>
      </c>
      <c r="B56">
        <v>8.5207734475737702</v>
      </c>
      <c r="C56">
        <v>8.5207734475737702</v>
      </c>
      <c r="D56">
        <v>8.5207734475737702</v>
      </c>
    </row>
    <row r="57" spans="1:4">
      <c r="A57" s="1">
        <v>27029</v>
      </c>
      <c r="B57">
        <v>7.6163485079523898</v>
      </c>
      <c r="C57">
        <v>7.6163485079523898</v>
      </c>
      <c r="D57">
        <v>7.6163485079523898</v>
      </c>
    </row>
    <row r="58" spans="1:4">
      <c r="A58" s="1">
        <v>27119</v>
      </c>
      <c r="B58">
        <v>5.3589893372581203</v>
      </c>
      <c r="C58">
        <v>5.3589893372581203</v>
      </c>
      <c r="D58">
        <v>5.3589893372581203</v>
      </c>
    </row>
    <row r="59" spans="1:4">
      <c r="A59" s="1">
        <v>27210</v>
      </c>
      <c r="B59">
        <v>6.8694950090459397</v>
      </c>
      <c r="C59">
        <v>6.8694950090459397</v>
      </c>
      <c r="D59">
        <v>6.8694950090459397</v>
      </c>
    </row>
    <row r="60" spans="1:4">
      <c r="A60" s="1">
        <v>27302</v>
      </c>
      <c r="B60">
        <v>7.5171970521722304</v>
      </c>
      <c r="C60">
        <v>7.5171970521722304</v>
      </c>
      <c r="D60">
        <v>7.5171970521722304</v>
      </c>
    </row>
    <row r="61" spans="1:4">
      <c r="A61" s="1">
        <v>27394</v>
      </c>
      <c r="B61">
        <v>-1.7225111396319099</v>
      </c>
      <c r="C61">
        <v>-1.7225111396319099</v>
      </c>
      <c r="D61">
        <v>-1.7225111396319099</v>
      </c>
    </row>
    <row r="62" spans="1:4">
      <c r="A62" s="1">
        <v>27484</v>
      </c>
      <c r="B62">
        <v>-7.2678787034616397</v>
      </c>
      <c r="C62">
        <v>-7.2678787034616397</v>
      </c>
      <c r="D62">
        <v>-7.2678787034616397</v>
      </c>
    </row>
    <row r="63" spans="1:4">
      <c r="A63" s="1">
        <v>27575</v>
      </c>
      <c r="B63">
        <v>-6.0279500768347303</v>
      </c>
      <c r="C63">
        <v>-6.0279500768347303</v>
      </c>
      <c r="D63">
        <v>-6.0279500768347303</v>
      </c>
    </row>
    <row r="64" spans="1:4">
      <c r="A64" s="1">
        <v>27667</v>
      </c>
      <c r="B64">
        <v>-2.4512326127389699</v>
      </c>
      <c r="C64">
        <v>-2.4512326127389699</v>
      </c>
      <c r="D64">
        <v>-2.4512326127389699</v>
      </c>
    </row>
    <row r="65" spans="1:4">
      <c r="A65" s="1">
        <v>27759</v>
      </c>
      <c r="B65">
        <v>-4.0425705868458701</v>
      </c>
      <c r="C65">
        <v>-4.0425705868458701</v>
      </c>
      <c r="D65">
        <v>-4.0425705868458701</v>
      </c>
    </row>
    <row r="66" spans="1:4">
      <c r="A66" s="1">
        <v>27850</v>
      </c>
      <c r="B66">
        <v>-2.0931652909170602</v>
      </c>
      <c r="C66">
        <v>-2.0931652909170602</v>
      </c>
      <c r="D66">
        <v>-2.0931652909170602</v>
      </c>
    </row>
    <row r="67" spans="1:4">
      <c r="A67" s="1">
        <v>27941</v>
      </c>
      <c r="B67">
        <v>-2.6215758278702901</v>
      </c>
      <c r="C67">
        <v>-2.6215758278702901</v>
      </c>
      <c r="D67">
        <v>-2.6215758278702901</v>
      </c>
    </row>
    <row r="68" spans="1:4">
      <c r="A68" s="1">
        <v>28033</v>
      </c>
      <c r="B68">
        <v>-1.86346268636128</v>
      </c>
      <c r="C68">
        <v>-1.86346268636128</v>
      </c>
      <c r="D68">
        <v>-1.86346268636128</v>
      </c>
    </row>
    <row r="69" spans="1:4">
      <c r="A69" s="1">
        <v>28125</v>
      </c>
      <c r="B69">
        <v>-5.7569427894548797</v>
      </c>
      <c r="C69">
        <v>-5.7569427894548797</v>
      </c>
      <c r="D69">
        <v>-5.7569427894548797</v>
      </c>
    </row>
    <row r="70" spans="1:4">
      <c r="A70" s="1">
        <v>28215</v>
      </c>
      <c r="B70">
        <v>-5.4842820013064504</v>
      </c>
      <c r="C70">
        <v>-5.4842820013064504</v>
      </c>
      <c r="D70">
        <v>-5.4842820013064504</v>
      </c>
    </row>
    <row r="71" spans="1:4">
      <c r="A71" s="1">
        <v>28306</v>
      </c>
      <c r="B71">
        <v>-2.1273179205231698</v>
      </c>
      <c r="C71">
        <v>-2.1273179205231698</v>
      </c>
      <c r="D71">
        <v>-2.1273179205231698</v>
      </c>
    </row>
    <row r="72" spans="1:4">
      <c r="A72" s="1">
        <v>28398</v>
      </c>
      <c r="B72">
        <v>-2.1051835339554699</v>
      </c>
      <c r="C72">
        <v>-2.1051835339554699</v>
      </c>
      <c r="D72">
        <v>-2.1051835339554699</v>
      </c>
    </row>
    <row r="73" spans="1:4">
      <c r="A73" s="1">
        <v>28490</v>
      </c>
      <c r="B73">
        <v>0.581354210197083</v>
      </c>
      <c r="C73">
        <v>0.581354210197083</v>
      </c>
      <c r="D73">
        <v>0.581354210197083</v>
      </c>
    </row>
    <row r="74" spans="1:4">
      <c r="A74" s="1">
        <v>28580</v>
      </c>
      <c r="B74">
        <v>-1.2857228789227999</v>
      </c>
      <c r="C74">
        <v>-1.2857228789227999</v>
      </c>
      <c r="D74">
        <v>-1.2857228789227999</v>
      </c>
    </row>
    <row r="75" spans="1:4">
      <c r="A75" s="1">
        <v>28671</v>
      </c>
      <c r="B75">
        <v>0.89250714048524804</v>
      </c>
      <c r="C75">
        <v>0.89250714048524804</v>
      </c>
      <c r="D75">
        <v>0.89250714048524804</v>
      </c>
    </row>
    <row r="76" spans="1:4">
      <c r="A76" s="1">
        <v>28763</v>
      </c>
      <c r="B76">
        <v>-7.2282686910851199E-2</v>
      </c>
      <c r="C76">
        <v>-7.2282686910851199E-2</v>
      </c>
      <c r="D76">
        <v>-7.2282686910851199E-2</v>
      </c>
    </row>
    <row r="77" spans="1:4">
      <c r="A77" s="1">
        <v>28855</v>
      </c>
      <c r="B77">
        <v>2.9915635338766502</v>
      </c>
      <c r="C77">
        <v>2.9915635338766502</v>
      </c>
      <c r="D77">
        <v>2.9915635338766502</v>
      </c>
    </row>
    <row r="78" spans="1:4">
      <c r="A78" s="1">
        <v>28945</v>
      </c>
      <c r="B78">
        <v>4.8468653695899198</v>
      </c>
      <c r="C78">
        <v>4.8468653695899198</v>
      </c>
      <c r="D78">
        <v>4.8468653695899198</v>
      </c>
    </row>
    <row r="79" spans="1:4">
      <c r="A79" s="1">
        <v>29036</v>
      </c>
      <c r="B79">
        <v>1.87194614097697</v>
      </c>
      <c r="C79">
        <v>1.87194614097697</v>
      </c>
      <c r="D79">
        <v>1.87194614097697</v>
      </c>
    </row>
    <row r="80" spans="1:4">
      <c r="A80" s="1">
        <v>29128</v>
      </c>
      <c r="B80">
        <v>5.7760612756620899</v>
      </c>
      <c r="C80">
        <v>5.7760612756620899</v>
      </c>
      <c r="D80">
        <v>5.7760612756620899</v>
      </c>
    </row>
    <row r="81" spans="1:4">
      <c r="A81" s="1">
        <v>29220</v>
      </c>
      <c r="B81">
        <v>10.150653433414</v>
      </c>
      <c r="C81">
        <v>10.150653433414</v>
      </c>
      <c r="D81">
        <v>10.150653433414</v>
      </c>
    </row>
    <row r="82" spans="1:4">
      <c r="A82" s="1">
        <v>29311</v>
      </c>
      <c r="B82">
        <v>8.8638778966756906</v>
      </c>
      <c r="C82">
        <v>8.8638778966756906</v>
      </c>
      <c r="D82">
        <v>8.8638778966756906</v>
      </c>
    </row>
    <row r="83" spans="1:4">
      <c r="A83" s="1">
        <v>29402</v>
      </c>
      <c r="B83">
        <v>1.2449040701382099</v>
      </c>
      <c r="C83">
        <v>1.2449040701382099</v>
      </c>
      <c r="D83">
        <v>1.2449040701382099</v>
      </c>
    </row>
    <row r="84" spans="1:4">
      <c r="A84" s="1">
        <v>29494</v>
      </c>
      <c r="B84">
        <v>-2.0712063090619401</v>
      </c>
      <c r="C84">
        <v>-2.0712063090619401</v>
      </c>
      <c r="D84">
        <v>-2.0712063090619401</v>
      </c>
    </row>
    <row r="85" spans="1:4">
      <c r="A85" s="1">
        <v>29586</v>
      </c>
      <c r="B85">
        <v>11.276082602491099</v>
      </c>
      <c r="C85">
        <v>11.276082602491099</v>
      </c>
      <c r="D85">
        <v>11.276082602491099</v>
      </c>
    </row>
    <row r="86" spans="1:4">
      <c r="A86" s="1">
        <v>29676</v>
      </c>
      <c r="B86">
        <v>10.345458595516901</v>
      </c>
      <c r="C86">
        <v>10.345458595516901</v>
      </c>
      <c r="D86">
        <v>10.345458595516901</v>
      </c>
    </row>
    <row r="87" spans="1:4">
      <c r="A87" s="1">
        <v>29767</v>
      </c>
      <c r="B87">
        <v>13.062535557233099</v>
      </c>
      <c r="C87">
        <v>13.062535557233099</v>
      </c>
      <c r="D87">
        <v>13.062535557233099</v>
      </c>
    </row>
    <row r="88" spans="1:4">
      <c r="A88" s="1">
        <v>29859</v>
      </c>
      <c r="B88">
        <v>8.4835623980696102</v>
      </c>
      <c r="C88">
        <v>8.4835623980696102</v>
      </c>
      <c r="D88">
        <v>8.4835623980696102</v>
      </c>
    </row>
    <row r="89" spans="1:4">
      <c r="A89" s="1">
        <v>29951</v>
      </c>
      <c r="B89">
        <v>1.68338536534442</v>
      </c>
      <c r="C89">
        <v>1.68338536534442</v>
      </c>
      <c r="D89">
        <v>1.68338536534442</v>
      </c>
    </row>
    <row r="90" spans="1:4">
      <c r="A90" s="1">
        <v>30041</v>
      </c>
      <c r="B90">
        <v>5.7540276134389998</v>
      </c>
      <c r="C90">
        <v>5.7540276134389998</v>
      </c>
      <c r="D90">
        <v>5.7540276134389998</v>
      </c>
    </row>
    <row r="91" spans="1:4">
      <c r="A91" s="1">
        <v>30132</v>
      </c>
      <c r="B91">
        <v>8.2403697328682401</v>
      </c>
      <c r="C91">
        <v>8.2403697328682401</v>
      </c>
      <c r="D91">
        <v>8.2403697328682401</v>
      </c>
    </row>
    <row r="92" spans="1:4">
      <c r="A92" s="1">
        <v>30224</v>
      </c>
      <c r="B92">
        <v>3.11775847654043</v>
      </c>
      <c r="C92">
        <v>3.11775847654043</v>
      </c>
      <c r="D92">
        <v>3.11775847654043</v>
      </c>
    </row>
    <row r="93" spans="1:4">
      <c r="A93" s="1">
        <v>30316</v>
      </c>
      <c r="B93">
        <v>-0.95797307723755298</v>
      </c>
      <c r="C93">
        <v>-0.95797307723755298</v>
      </c>
      <c r="D93">
        <v>-0.95797307723755298</v>
      </c>
    </row>
    <row r="94" spans="1:4">
      <c r="A94" s="1">
        <v>30406</v>
      </c>
      <c r="B94">
        <v>-1.68477150753705</v>
      </c>
      <c r="C94">
        <v>-1.68477150753705</v>
      </c>
      <c r="D94">
        <v>-1.68477150753705</v>
      </c>
    </row>
    <row r="95" spans="1:4">
      <c r="A95" s="1">
        <v>30497</v>
      </c>
      <c r="B95">
        <v>2.3122651866341299</v>
      </c>
      <c r="C95">
        <v>2.3122651866341299</v>
      </c>
      <c r="D95">
        <v>2.3122651866341299</v>
      </c>
    </row>
    <row r="96" spans="1:4">
      <c r="A96" s="1">
        <v>30589</v>
      </c>
      <c r="B96">
        <v>3.7701968774389298</v>
      </c>
      <c r="C96">
        <v>3.7701968774389298</v>
      </c>
      <c r="D96">
        <v>3.7701968774389298</v>
      </c>
    </row>
    <row r="97" spans="1:4">
      <c r="A97" s="1">
        <v>30681</v>
      </c>
      <c r="B97">
        <v>3.7117545198105</v>
      </c>
      <c r="C97">
        <v>3.7117545198105</v>
      </c>
      <c r="D97">
        <v>3.7117545198105</v>
      </c>
    </row>
    <row r="98" spans="1:4">
      <c r="A98" s="1">
        <v>30772</v>
      </c>
      <c r="B98">
        <v>3.8594520562543901</v>
      </c>
      <c r="C98">
        <v>3.8594520562543901</v>
      </c>
      <c r="D98">
        <v>3.8594520562543901</v>
      </c>
    </row>
    <row r="99" spans="1:4">
      <c r="A99" s="1">
        <v>30863</v>
      </c>
      <c r="B99">
        <v>5.2327650693001901</v>
      </c>
      <c r="C99">
        <v>5.2327650693001901</v>
      </c>
      <c r="D99">
        <v>5.2327650693001901</v>
      </c>
    </row>
    <row r="100" spans="1:4">
      <c r="A100" s="1">
        <v>30955</v>
      </c>
      <c r="B100">
        <v>5.7051884670167103</v>
      </c>
      <c r="C100">
        <v>5.7051884670167103</v>
      </c>
      <c r="D100">
        <v>5.7051884670167103</v>
      </c>
    </row>
    <row r="101" spans="1:4">
      <c r="A101" s="1">
        <v>31047</v>
      </c>
      <c r="B101">
        <v>2.3366849729691701</v>
      </c>
      <c r="C101">
        <v>2.3366849729691701</v>
      </c>
      <c r="D101">
        <v>2.3366849729691701</v>
      </c>
    </row>
    <row r="102" spans="1:4">
      <c r="A102" s="1">
        <v>31137</v>
      </c>
      <c r="B102">
        <v>2.48881544152183</v>
      </c>
      <c r="C102">
        <v>2.48881544152183</v>
      </c>
      <c r="D102">
        <v>2.48881544152183</v>
      </c>
    </row>
    <row r="103" spans="1:4">
      <c r="A103" s="1">
        <v>31228</v>
      </c>
      <c r="B103">
        <v>1.1641906651306899</v>
      </c>
      <c r="C103">
        <v>1.1641906651306899</v>
      </c>
      <c r="D103">
        <v>1.1641906651306899</v>
      </c>
    </row>
    <row r="104" spans="1:4">
      <c r="A104" s="1">
        <v>31320</v>
      </c>
      <c r="B104">
        <v>1.83673650738023</v>
      </c>
      <c r="C104">
        <v>1.83673650738023</v>
      </c>
      <c r="D104">
        <v>1.83673650738023</v>
      </c>
    </row>
    <row r="105" spans="1:4">
      <c r="A105" s="1">
        <v>31412</v>
      </c>
      <c r="B105">
        <v>2.6362371094857102</v>
      </c>
      <c r="C105">
        <v>2.6362371094857102</v>
      </c>
      <c r="D105">
        <v>2.6362371094857102</v>
      </c>
    </row>
    <row r="106" spans="1:4">
      <c r="A106" s="1">
        <v>31502</v>
      </c>
      <c r="B106">
        <v>5.0318997570244601</v>
      </c>
      <c r="C106">
        <v>5.0318997570244601</v>
      </c>
      <c r="D106">
        <v>5.0318997570244601</v>
      </c>
    </row>
    <row r="107" spans="1:4">
      <c r="A107" s="1">
        <v>31593</v>
      </c>
      <c r="B107">
        <v>1.9592404128968799</v>
      </c>
      <c r="C107">
        <v>1.9592404128968799</v>
      </c>
      <c r="D107">
        <v>1.9592404128968799</v>
      </c>
    </row>
    <row r="108" spans="1:4">
      <c r="A108" s="1">
        <v>31685</v>
      </c>
      <c r="B108">
        <v>3.9930087371992302</v>
      </c>
      <c r="C108">
        <v>3.9930087371992302</v>
      </c>
      <c r="D108">
        <v>3.9930087371992302</v>
      </c>
    </row>
    <row r="109" spans="1:4">
      <c r="A109" s="1">
        <v>31777</v>
      </c>
      <c r="B109">
        <v>2.8001090759873399</v>
      </c>
      <c r="C109">
        <v>2.8001090759873399</v>
      </c>
      <c r="D109">
        <v>2.8001090759873399</v>
      </c>
    </row>
    <row r="110" spans="1:4">
      <c r="A110" s="1">
        <v>31867</v>
      </c>
      <c r="B110">
        <v>5.3614317795812498</v>
      </c>
      <c r="C110">
        <v>5.3614317795812498</v>
      </c>
      <c r="D110">
        <v>5.3614317795812498</v>
      </c>
    </row>
    <row r="111" spans="1:4">
      <c r="A111" s="1">
        <v>31958</v>
      </c>
      <c r="B111">
        <v>4.6285964665301398</v>
      </c>
      <c r="C111">
        <v>4.6285964665301398</v>
      </c>
      <c r="D111">
        <v>4.6285964665301398</v>
      </c>
    </row>
    <row r="112" spans="1:4">
      <c r="A112" s="1">
        <v>32050</v>
      </c>
      <c r="B112">
        <v>3.71926790747239</v>
      </c>
      <c r="C112">
        <v>3.71926790747239</v>
      </c>
      <c r="D112">
        <v>3.71926790747239</v>
      </c>
    </row>
    <row r="113" spans="1:4">
      <c r="A113" s="1">
        <v>32142</v>
      </c>
      <c r="B113">
        <v>3.3511028052646101</v>
      </c>
      <c r="C113">
        <v>3.3511028052646101</v>
      </c>
      <c r="D113">
        <v>3.3511028052646101</v>
      </c>
    </row>
    <row r="114" spans="1:4">
      <c r="A114" s="1">
        <v>32233</v>
      </c>
      <c r="B114">
        <v>4.0380898054061696</v>
      </c>
      <c r="C114">
        <v>4.0380898054061696</v>
      </c>
      <c r="D114">
        <v>4.0380898054061696</v>
      </c>
    </row>
    <row r="115" spans="1:4">
      <c r="A115" s="1">
        <v>32324</v>
      </c>
      <c r="B115">
        <v>3.3133228353871602</v>
      </c>
      <c r="C115">
        <v>3.3133228353871602</v>
      </c>
      <c r="D115">
        <v>3.3133228353871602</v>
      </c>
    </row>
    <row r="116" spans="1:4">
      <c r="A116" s="1">
        <v>32416</v>
      </c>
      <c r="B116">
        <v>5.0329675730096701</v>
      </c>
      <c r="C116">
        <v>5.0329675730096701</v>
      </c>
      <c r="D116">
        <v>5.0329675730096701</v>
      </c>
    </row>
    <row r="117" spans="1:4">
      <c r="A117" s="1">
        <v>32508</v>
      </c>
      <c r="B117">
        <v>6.9092710758097304</v>
      </c>
      <c r="C117">
        <v>6.9092710758097304</v>
      </c>
      <c r="D117">
        <v>6.9092710758097304</v>
      </c>
    </row>
    <row r="118" spans="1:4">
      <c r="A118" s="1">
        <v>32598</v>
      </c>
      <c r="B118">
        <v>8.4752528400957701</v>
      </c>
      <c r="C118">
        <v>8.4752528400957701</v>
      </c>
      <c r="D118">
        <v>8.4752528400957701</v>
      </c>
    </row>
    <row r="119" spans="1:4">
      <c r="A119" s="1">
        <v>32689</v>
      </c>
      <c r="B119">
        <v>8.48926889561886</v>
      </c>
      <c r="C119">
        <v>8.48926889561886</v>
      </c>
      <c r="D119">
        <v>8.48926889561886</v>
      </c>
    </row>
    <row r="120" spans="1:4">
      <c r="A120" s="1">
        <v>32781</v>
      </c>
      <c r="B120">
        <v>6.9252137580600399</v>
      </c>
      <c r="C120">
        <v>6.9252137580600399</v>
      </c>
      <c r="D120">
        <v>6.9252137580600399</v>
      </c>
    </row>
    <row r="121" spans="1:4">
      <c r="A121" s="1">
        <v>32873</v>
      </c>
      <c r="B121">
        <v>6.4668695285882398</v>
      </c>
      <c r="C121">
        <v>6.4668695285882398</v>
      </c>
      <c r="D121">
        <v>6.4668695285882398</v>
      </c>
    </row>
    <row r="122" spans="1:4">
      <c r="A122" s="1">
        <v>32963</v>
      </c>
      <c r="B122">
        <v>8.5090610058961893</v>
      </c>
      <c r="C122">
        <v>8.5090610058961893</v>
      </c>
      <c r="D122">
        <v>8.5090610058961893</v>
      </c>
    </row>
    <row r="123" spans="1:4">
      <c r="A123" s="1">
        <v>33054</v>
      </c>
      <c r="B123">
        <v>5.7933780814614604</v>
      </c>
      <c r="C123">
        <v>5.7933780814614604</v>
      </c>
      <c r="D123">
        <v>5.7933780814614604</v>
      </c>
    </row>
    <row r="124" spans="1:4">
      <c r="A124" s="1">
        <v>33146</v>
      </c>
      <c r="B124">
        <v>5.2296019530009801</v>
      </c>
      <c r="C124">
        <v>5.2296019530009801</v>
      </c>
      <c r="D124">
        <v>5.2296019530009801</v>
      </c>
    </row>
    <row r="125" spans="1:4">
      <c r="A125" s="1">
        <v>33238</v>
      </c>
      <c r="B125">
        <v>5.0971959397875501</v>
      </c>
      <c r="C125">
        <v>5.0971959397875501</v>
      </c>
      <c r="D125">
        <v>5.0971959397875501</v>
      </c>
    </row>
    <row r="126" spans="1:4">
      <c r="A126" s="1">
        <v>33328</v>
      </c>
      <c r="B126">
        <v>1.1041223754693099</v>
      </c>
      <c r="C126">
        <v>1.1041223754693099</v>
      </c>
      <c r="D126">
        <v>1.1041223754693099</v>
      </c>
    </row>
    <row r="127" spans="1:4">
      <c r="A127" s="1">
        <v>33419</v>
      </c>
      <c r="B127">
        <v>1.8351194181247401</v>
      </c>
      <c r="C127">
        <v>1.8351194181247401</v>
      </c>
      <c r="D127">
        <v>1.8351194181247401</v>
      </c>
    </row>
    <row r="128" spans="1:4">
      <c r="A128" s="1">
        <v>33511</v>
      </c>
      <c r="B128">
        <v>1.3214560740130701</v>
      </c>
      <c r="C128">
        <v>1.3214560740130701</v>
      </c>
      <c r="D128">
        <v>1.3214560740130701</v>
      </c>
    </row>
    <row r="129" spans="1:4">
      <c r="A129" s="1">
        <v>33603</v>
      </c>
      <c r="B129">
        <v>0.23674942259692799</v>
      </c>
      <c r="C129">
        <v>0.23674942259692799</v>
      </c>
      <c r="D129">
        <v>0.23674942259692799</v>
      </c>
    </row>
    <row r="130" spans="1:4">
      <c r="A130" s="1">
        <v>33694</v>
      </c>
      <c r="B130">
        <v>0.60318152425446403</v>
      </c>
      <c r="C130">
        <v>0.60318152425446403</v>
      </c>
      <c r="D130">
        <v>0.60318152425446403</v>
      </c>
    </row>
    <row r="131" spans="1:4">
      <c r="A131" s="1">
        <v>33785</v>
      </c>
      <c r="B131">
        <v>0.197639260769402</v>
      </c>
      <c r="C131">
        <v>0.197639260769402</v>
      </c>
      <c r="D131">
        <v>0.197639260769402</v>
      </c>
    </row>
    <row r="132" spans="1:4">
      <c r="A132" s="1">
        <v>33877</v>
      </c>
      <c r="B132">
        <v>-0.395385775667981</v>
      </c>
      <c r="C132">
        <v>-0.395385775667981</v>
      </c>
      <c r="D132">
        <v>-0.395385775667981</v>
      </c>
    </row>
    <row r="133" spans="1:4">
      <c r="A133" s="1">
        <v>33969</v>
      </c>
      <c r="B133">
        <v>-1.82251379349668</v>
      </c>
      <c r="C133">
        <v>-1.82251379349668</v>
      </c>
      <c r="D133">
        <v>-1.82251379349668</v>
      </c>
    </row>
    <row r="134" spans="1:4">
      <c r="A134" s="1">
        <v>34059</v>
      </c>
      <c r="B134">
        <v>-0.33860416769891499</v>
      </c>
      <c r="C134">
        <v>-0.33860416769891499</v>
      </c>
      <c r="D134">
        <v>-0.33860416769891499</v>
      </c>
    </row>
    <row r="135" spans="1:4">
      <c r="A135" s="1">
        <v>34150</v>
      </c>
      <c r="B135">
        <v>1.15460175571854</v>
      </c>
      <c r="C135">
        <v>1.15460175571854</v>
      </c>
      <c r="D135">
        <v>1.15460175571854</v>
      </c>
    </row>
    <row r="136" spans="1:4">
      <c r="A136" s="1">
        <v>34242</v>
      </c>
      <c r="B136">
        <v>2.4539656074702498</v>
      </c>
      <c r="C136">
        <v>2.4539656074702498</v>
      </c>
      <c r="D136">
        <v>2.4539656074702498</v>
      </c>
    </row>
    <row r="137" spans="1:4">
      <c r="A137" s="1">
        <v>34334</v>
      </c>
      <c r="B137">
        <v>-0.32367771492707398</v>
      </c>
      <c r="C137">
        <v>-0.32367771492707398</v>
      </c>
      <c r="D137">
        <v>-0.32367771492707398</v>
      </c>
    </row>
    <row r="138" spans="1:4">
      <c r="A138" s="1">
        <v>34424</v>
      </c>
      <c r="B138">
        <v>1.26756689619632</v>
      </c>
      <c r="C138">
        <v>1.26756689619632</v>
      </c>
      <c r="D138">
        <v>1.26756689619632</v>
      </c>
    </row>
    <row r="139" spans="1:4">
      <c r="A139" s="1">
        <v>34515</v>
      </c>
      <c r="B139">
        <v>2.0788878301328402</v>
      </c>
      <c r="C139">
        <v>2.0788878301328402</v>
      </c>
      <c r="D139">
        <v>2.0788878301328402</v>
      </c>
    </row>
    <row r="140" spans="1:4">
      <c r="A140" s="1">
        <v>34607</v>
      </c>
      <c r="B140">
        <v>3.0887984148159902</v>
      </c>
      <c r="C140">
        <v>3.0887984148159902</v>
      </c>
      <c r="D140">
        <v>3.0887984148159902</v>
      </c>
    </row>
    <row r="141" spans="1:4">
      <c r="A141" s="1">
        <v>34699</v>
      </c>
      <c r="B141">
        <v>4.7370685182929204</v>
      </c>
      <c r="C141">
        <v>4.7370685182929204</v>
      </c>
      <c r="D141">
        <v>4.7370685182929204</v>
      </c>
    </row>
    <row r="142" spans="1:4">
      <c r="A142" s="1">
        <v>34789</v>
      </c>
      <c r="B142">
        <v>3.6933676839352501</v>
      </c>
      <c r="C142">
        <v>3.6933676839352501</v>
      </c>
      <c r="D142">
        <v>3.6933676839352501</v>
      </c>
    </row>
    <row r="143" spans="1:4">
      <c r="A143" s="1">
        <v>34880</v>
      </c>
      <c r="B143">
        <v>2.8809852531876801</v>
      </c>
      <c r="C143">
        <v>2.8809852531876801</v>
      </c>
      <c r="D143">
        <v>2.8809852531876801</v>
      </c>
    </row>
    <row r="144" spans="1:4">
      <c r="A144" s="1">
        <v>34972</v>
      </c>
      <c r="B144">
        <v>3.70273516137711</v>
      </c>
      <c r="C144">
        <v>3.70273516137711</v>
      </c>
      <c r="D144">
        <v>3.70273516137711</v>
      </c>
    </row>
    <row r="145" spans="1:4">
      <c r="A145" s="1">
        <v>35064</v>
      </c>
      <c r="B145">
        <v>2.9226745637943599</v>
      </c>
      <c r="C145">
        <v>2.9226745637943599</v>
      </c>
      <c r="D145">
        <v>2.9226745637943599</v>
      </c>
    </row>
    <row r="146" spans="1:4">
      <c r="A146" s="1">
        <v>35155</v>
      </c>
      <c r="B146">
        <v>1.7165232216666899</v>
      </c>
      <c r="C146">
        <v>1.7165232216666899</v>
      </c>
      <c r="D146">
        <v>1.7165232216666899</v>
      </c>
    </row>
    <row r="147" spans="1:4">
      <c r="A147" s="1">
        <v>35246</v>
      </c>
      <c r="B147">
        <v>4.0739252159751498</v>
      </c>
      <c r="C147">
        <v>4.0739252159751498</v>
      </c>
      <c r="D147">
        <v>4.0739252159751498</v>
      </c>
    </row>
    <row r="148" spans="1:4">
      <c r="A148" s="1">
        <v>35338</v>
      </c>
      <c r="B148">
        <v>4.7199081773067997</v>
      </c>
      <c r="C148">
        <v>4.7199081773067997</v>
      </c>
      <c r="D148">
        <v>4.7199081773067997</v>
      </c>
    </row>
    <row r="149" spans="1:4">
      <c r="A149" s="1">
        <v>35430</v>
      </c>
      <c r="B149">
        <v>4.2428749968115698</v>
      </c>
      <c r="C149">
        <v>4.2428749968115698</v>
      </c>
      <c r="D149">
        <v>4.2428749968115698</v>
      </c>
    </row>
    <row r="150" spans="1:4">
      <c r="A150" s="1">
        <v>35520</v>
      </c>
      <c r="B150">
        <v>3.9223389478841599</v>
      </c>
      <c r="C150">
        <v>3.9223389478841599</v>
      </c>
      <c r="D150">
        <v>3.9223389478841599</v>
      </c>
    </row>
    <row r="151" spans="1:4">
      <c r="A151" s="1">
        <v>35611</v>
      </c>
      <c r="B151">
        <v>4.9500509985964696</v>
      </c>
      <c r="C151">
        <v>4.9500509985964696</v>
      </c>
      <c r="D151">
        <v>4.9500509985964696</v>
      </c>
    </row>
    <row r="152" spans="1:4">
      <c r="A152" s="1">
        <v>35703</v>
      </c>
      <c r="B152">
        <v>5.4059489792886097</v>
      </c>
      <c r="C152">
        <v>5.4059489792886097</v>
      </c>
      <c r="D152">
        <v>5.4059489792886097</v>
      </c>
    </row>
    <row r="153" spans="1:4">
      <c r="A153" s="1">
        <v>35795</v>
      </c>
      <c r="B153">
        <v>5.4075848821315704</v>
      </c>
      <c r="C153">
        <v>5.4075848821315704</v>
      </c>
      <c r="D153">
        <v>5.4075848821315704</v>
      </c>
    </row>
    <row r="154" spans="1:4">
      <c r="A154" s="1">
        <v>35885</v>
      </c>
      <c r="B154">
        <v>3.44054612194132</v>
      </c>
      <c r="C154">
        <v>3.44054612194132</v>
      </c>
      <c r="D154">
        <v>3.44054612194132</v>
      </c>
    </row>
    <row r="155" spans="1:4">
      <c r="A155" s="1">
        <v>35976</v>
      </c>
      <c r="B155">
        <v>3.8126319131504598</v>
      </c>
      <c r="C155">
        <v>3.8126319131504598</v>
      </c>
      <c r="D155">
        <v>3.8126319131504598</v>
      </c>
    </row>
    <row r="156" spans="1:4">
      <c r="A156" s="1">
        <v>36068</v>
      </c>
      <c r="B156">
        <v>3.96649254222294</v>
      </c>
      <c r="C156">
        <v>3.96649254222294</v>
      </c>
      <c r="D156">
        <v>3.96649254222294</v>
      </c>
    </row>
    <row r="157" spans="1:4">
      <c r="A157" s="1">
        <v>36160</v>
      </c>
      <c r="B157">
        <v>4.58565837298646</v>
      </c>
      <c r="C157">
        <v>4.58565837298646</v>
      </c>
      <c r="D157">
        <v>4.58565837298646</v>
      </c>
    </row>
    <row r="158" spans="1:4">
      <c r="A158" s="1">
        <v>36250</v>
      </c>
      <c r="B158">
        <v>3.1153298919927099</v>
      </c>
      <c r="C158">
        <v>3.1153298919927099</v>
      </c>
      <c r="D158">
        <v>3.1153298919927099</v>
      </c>
    </row>
    <row r="159" spans="1:4">
      <c r="A159" s="1">
        <v>36341</v>
      </c>
      <c r="B159">
        <v>3.6808874136549101</v>
      </c>
      <c r="C159">
        <v>3.6808874136549101</v>
      </c>
      <c r="D159">
        <v>3.6808874136549101</v>
      </c>
    </row>
    <row r="160" spans="1:4">
      <c r="A160" s="1">
        <v>36433</v>
      </c>
      <c r="B160">
        <v>3.62023411058779</v>
      </c>
      <c r="C160">
        <v>3.62023411058779</v>
      </c>
      <c r="D160">
        <v>3.62023411058779</v>
      </c>
    </row>
    <row r="161" spans="1:4">
      <c r="A161" s="1">
        <v>36525</v>
      </c>
      <c r="B161">
        <v>5.0387436266544903</v>
      </c>
      <c r="C161">
        <v>5.0387436266544903</v>
      </c>
      <c r="D161">
        <v>5.0387436266544903</v>
      </c>
    </row>
    <row r="162" spans="1:4">
      <c r="A162" s="1">
        <v>36616</v>
      </c>
      <c r="B162">
        <v>9.5298933684038492</v>
      </c>
      <c r="C162">
        <v>9.5298933684038492</v>
      </c>
      <c r="D162">
        <v>9.5298933684038492</v>
      </c>
    </row>
    <row r="163" spans="1:4">
      <c r="A163" s="1">
        <v>36707</v>
      </c>
      <c r="B163">
        <v>7.0170249249467398</v>
      </c>
      <c r="C163">
        <v>7.0170249249467398</v>
      </c>
      <c r="D163">
        <v>7.0170249249467398</v>
      </c>
    </row>
    <row r="164" spans="1:4">
      <c r="A164" s="1">
        <v>36799</v>
      </c>
      <c r="B164">
        <v>7.4254696373084101</v>
      </c>
      <c r="C164">
        <v>7.4254696373084101</v>
      </c>
      <c r="D164">
        <v>7.4254696373084101</v>
      </c>
    </row>
    <row r="165" spans="1:4">
      <c r="A165" s="1">
        <v>36891</v>
      </c>
      <c r="B165">
        <v>7.4896415475804003</v>
      </c>
      <c r="C165">
        <v>7.4896415475804003</v>
      </c>
      <c r="D165">
        <v>7.4896415475804003</v>
      </c>
    </row>
    <row r="166" spans="1:4">
      <c r="A166" s="1">
        <v>36981</v>
      </c>
      <c r="B166">
        <v>7.0862600865439402</v>
      </c>
      <c r="C166">
        <v>7.0862600865439402</v>
      </c>
      <c r="D166">
        <v>7.0862600865439402</v>
      </c>
    </row>
    <row r="167" spans="1:4">
      <c r="A167" s="1">
        <v>37072</v>
      </c>
      <c r="B167">
        <v>2.4554637316922001</v>
      </c>
      <c r="C167">
        <v>2.4554637316922001</v>
      </c>
      <c r="D167">
        <v>2.4554637316922001</v>
      </c>
    </row>
    <row r="168" spans="1:4">
      <c r="A168" s="1">
        <v>37164</v>
      </c>
      <c r="B168">
        <v>1.4072942450572401</v>
      </c>
      <c r="C168">
        <v>1.4072942450572401</v>
      </c>
      <c r="D168">
        <v>1.4072942450572401</v>
      </c>
    </row>
    <row r="169" spans="1:4">
      <c r="A169" s="1">
        <v>37256</v>
      </c>
      <c r="B169">
        <v>8.5576798766808695E-2</v>
      </c>
      <c r="C169">
        <v>8.5576798766808695E-2</v>
      </c>
      <c r="D169">
        <v>8.5576798766808695E-2</v>
      </c>
    </row>
    <row r="170" spans="1:4">
      <c r="A170" s="1">
        <v>37346</v>
      </c>
      <c r="B170">
        <v>-2.0311817341856702</v>
      </c>
      <c r="C170">
        <v>-2.0311817341856702</v>
      </c>
      <c r="D170">
        <v>-2.0311817341856702</v>
      </c>
    </row>
    <row r="171" spans="1:4">
      <c r="A171" s="1">
        <v>37437</v>
      </c>
      <c r="B171">
        <v>0.860739801569955</v>
      </c>
      <c r="C171">
        <v>0.860739801569955</v>
      </c>
      <c r="D171">
        <v>0.860739801569955</v>
      </c>
    </row>
    <row r="172" spans="1:4">
      <c r="A172" s="1">
        <v>37529</v>
      </c>
      <c r="B172">
        <v>1.47363289435482</v>
      </c>
      <c r="C172">
        <v>1.47363289435482</v>
      </c>
      <c r="D172">
        <v>1.47363289435482</v>
      </c>
    </row>
    <row r="173" spans="1:4">
      <c r="A173" s="1">
        <v>37621</v>
      </c>
      <c r="B173">
        <v>-1.29234929254661</v>
      </c>
      <c r="C173">
        <v>-1.29234929254661</v>
      </c>
      <c r="D173">
        <v>-1.29234929254661</v>
      </c>
    </row>
    <row r="174" spans="1:4">
      <c r="A174" s="1">
        <v>37711</v>
      </c>
      <c r="B174">
        <v>-0.504176617196614</v>
      </c>
      <c r="C174">
        <v>-0.504176617196614</v>
      </c>
      <c r="D174">
        <v>-0.504176617196614</v>
      </c>
    </row>
    <row r="175" spans="1:4">
      <c r="A175" s="1">
        <v>37802</v>
      </c>
      <c r="B175">
        <v>-1.9651462438595799</v>
      </c>
      <c r="C175">
        <v>-1.9651462438595799</v>
      </c>
      <c r="D175">
        <v>-1.9651462438595799</v>
      </c>
    </row>
    <row r="176" spans="1:4">
      <c r="A176" s="1">
        <v>37894</v>
      </c>
      <c r="B176">
        <v>-3.1537155273487398</v>
      </c>
      <c r="C176">
        <v>-3.1537155273487398</v>
      </c>
      <c r="D176">
        <v>-3.1537155273487398</v>
      </c>
    </row>
    <row r="177" spans="1:4">
      <c r="A177" s="1">
        <v>37986</v>
      </c>
      <c r="B177">
        <v>-1.60295784504077</v>
      </c>
      <c r="C177">
        <v>-1.60295784504077</v>
      </c>
      <c r="D177">
        <v>-1.60295784504077</v>
      </c>
    </row>
    <row r="178" spans="1:4">
      <c r="A178" s="1">
        <v>38077</v>
      </c>
      <c r="B178">
        <v>-1.2951871433664099</v>
      </c>
      <c r="C178">
        <v>-1.2951871433664099</v>
      </c>
      <c r="D178">
        <v>-1.2951871433664099</v>
      </c>
    </row>
    <row r="179" spans="1:4">
      <c r="A179" s="1">
        <v>38168</v>
      </c>
      <c r="B179">
        <v>-2.8178679215074101</v>
      </c>
      <c r="C179">
        <v>-2.8178679215074101</v>
      </c>
      <c r="D179">
        <v>-2.8178679215074101</v>
      </c>
    </row>
    <row r="180" spans="1:4">
      <c r="A180" s="1">
        <v>38260</v>
      </c>
      <c r="B180">
        <v>-0.47238980444472201</v>
      </c>
      <c r="C180">
        <v>-0.47238980444472201</v>
      </c>
      <c r="D180">
        <v>-0.47238980444472201</v>
      </c>
    </row>
    <row r="181" spans="1:4">
      <c r="A181" s="1">
        <v>38352</v>
      </c>
      <c r="B181">
        <v>1.0704446227226601</v>
      </c>
      <c r="C181">
        <v>1.0704446227226601</v>
      </c>
      <c r="D181">
        <v>1.0704446227226601</v>
      </c>
    </row>
    <row r="182" spans="1:4">
      <c r="A182" s="1">
        <v>38442</v>
      </c>
      <c r="B182">
        <v>-0.71880689690487898</v>
      </c>
      <c r="C182">
        <v>-0.71880689690487898</v>
      </c>
      <c r="D182">
        <v>-0.71880689690487898</v>
      </c>
    </row>
    <row r="183" spans="1:4">
      <c r="A183" s="1">
        <v>38533</v>
      </c>
      <c r="B183">
        <v>2.7808874455602699</v>
      </c>
      <c r="C183">
        <v>2.7808874455602699</v>
      </c>
      <c r="D183">
        <v>2.7808874455602699</v>
      </c>
    </row>
    <row r="184" spans="1:4">
      <c r="A184" s="1">
        <v>38625</v>
      </c>
      <c r="B184">
        <v>3.4284329880945701</v>
      </c>
      <c r="C184">
        <v>3.4284329880945701</v>
      </c>
      <c r="D184">
        <v>3.4284329880945701</v>
      </c>
    </row>
    <row r="185" spans="1:4">
      <c r="A185" s="1">
        <v>38717</v>
      </c>
      <c r="B185">
        <v>3.52475268627644</v>
      </c>
      <c r="C185">
        <v>3.52475268627644</v>
      </c>
      <c r="D185">
        <v>3.52475268627644</v>
      </c>
    </row>
    <row r="186" spans="1:4">
      <c r="A186" s="1">
        <v>38807</v>
      </c>
      <c r="B186">
        <v>4.8206784502505204</v>
      </c>
      <c r="C186">
        <v>4.8206784502505204</v>
      </c>
      <c r="D186">
        <v>4.8206784502505204</v>
      </c>
    </row>
    <row r="187" spans="1:4">
      <c r="A187" s="1">
        <v>38898</v>
      </c>
      <c r="B187">
        <v>5.6913349332134997</v>
      </c>
      <c r="C187">
        <v>5.6913349332134997</v>
      </c>
      <c r="D187">
        <v>5.6913349332134997</v>
      </c>
    </row>
    <row r="188" spans="1:4">
      <c r="A188" s="1">
        <v>38990</v>
      </c>
      <c r="B188">
        <v>6.5654575174474497</v>
      </c>
      <c r="C188">
        <v>6.5654575174474497</v>
      </c>
      <c r="D188">
        <v>6.5654575174474497</v>
      </c>
    </row>
    <row r="189" spans="1:4">
      <c r="A189" s="1">
        <v>39082</v>
      </c>
      <c r="B189">
        <v>8.1253381565548306</v>
      </c>
      <c r="C189">
        <v>8.1253381565548306</v>
      </c>
      <c r="D189">
        <v>8.1253381565548306</v>
      </c>
    </row>
    <row r="190" spans="1:4">
      <c r="A190" s="1">
        <v>39172</v>
      </c>
      <c r="B190">
        <v>6.8658300315491596</v>
      </c>
      <c r="C190">
        <v>6.8658300315491596</v>
      </c>
      <c r="D190">
        <v>6.8658300315491596</v>
      </c>
    </row>
    <row r="191" spans="1:4">
      <c r="A191" s="1">
        <v>39263</v>
      </c>
      <c r="B191">
        <v>4.8367848885085998</v>
      </c>
      <c r="C191">
        <v>4.8367848885085998</v>
      </c>
      <c r="D191">
        <v>4.8367848885085998</v>
      </c>
    </row>
    <row r="192" spans="1:4">
      <c r="A192" s="1">
        <v>39355</v>
      </c>
      <c r="B192">
        <v>5.8253229992175699</v>
      </c>
      <c r="C192">
        <v>5.8253229992175699</v>
      </c>
      <c r="D192">
        <v>5.8253229992175699</v>
      </c>
    </row>
    <row r="193" spans="1:4">
      <c r="A193" s="1">
        <v>39447</v>
      </c>
      <c r="B193">
        <v>5.6628347090604301</v>
      </c>
      <c r="C193">
        <v>5.6628347090604301</v>
      </c>
      <c r="D193">
        <v>5.6628347090604301</v>
      </c>
    </row>
    <row r="194" spans="1:4">
      <c r="A194" s="1">
        <v>39538</v>
      </c>
      <c r="B194">
        <v>2.3342170113932901</v>
      </c>
      <c r="C194">
        <v>2.3342170113932901</v>
      </c>
      <c r="D194">
        <v>2.3342170113932901</v>
      </c>
    </row>
    <row r="195" spans="1:4">
      <c r="A195" s="1">
        <v>39629</v>
      </c>
      <c r="B195">
        <v>0.72095601571058099</v>
      </c>
      <c r="C195">
        <v>0.72095601571058099</v>
      </c>
      <c r="D195">
        <v>0.72095601571058099</v>
      </c>
    </row>
    <row r="196" spans="1:4">
      <c r="A196" s="1">
        <v>39721</v>
      </c>
      <c r="B196">
        <v>-1.4065867194275601</v>
      </c>
      <c r="C196">
        <v>-1.4065867194275601</v>
      </c>
      <c r="D196">
        <v>-1.4065867194275601</v>
      </c>
    </row>
    <row r="197" spans="1:4">
      <c r="A197" s="1">
        <v>39813</v>
      </c>
      <c r="B197">
        <v>-2.7466955275379199</v>
      </c>
      <c r="C197">
        <v>-2.7466955275379199</v>
      </c>
      <c r="D197">
        <v>-2.7466955275379199</v>
      </c>
    </row>
    <row r="198" spans="1:4">
      <c r="A198" s="1">
        <v>39903</v>
      </c>
      <c r="B198">
        <v>-4.0803659939027597</v>
      </c>
      <c r="C198">
        <v>-4.0803659939027597</v>
      </c>
      <c r="D198">
        <v>-4.0803659939027597</v>
      </c>
    </row>
    <row r="199" spans="1:4">
      <c r="A199" s="1">
        <v>39994</v>
      </c>
      <c r="B199">
        <v>-5.7162047488540901</v>
      </c>
      <c r="C199">
        <v>-5.7162047488540901</v>
      </c>
      <c r="D199">
        <v>-5.7162047488540901</v>
      </c>
    </row>
    <row r="200" spans="1:4">
      <c r="A200" s="1">
        <v>40086</v>
      </c>
      <c r="B200">
        <v>-4.5634976333079296</v>
      </c>
      <c r="C200">
        <v>-4.5634976333079296</v>
      </c>
      <c r="D200">
        <v>-4.5634976333079296</v>
      </c>
    </row>
    <row r="201" spans="1:4">
      <c r="A201" s="1">
        <v>40178</v>
      </c>
      <c r="B201">
        <v>-6.1740569072967002</v>
      </c>
      <c r="C201">
        <v>-6.1740569072967002</v>
      </c>
      <c r="D201">
        <v>-6.1740569072967002</v>
      </c>
    </row>
    <row r="202" spans="1:4">
      <c r="A202" s="1">
        <v>40268</v>
      </c>
      <c r="B202">
        <v>-3.68084505471723</v>
      </c>
      <c r="C202">
        <v>-3.68084505471723</v>
      </c>
      <c r="D202">
        <v>-3.68084505471723</v>
      </c>
    </row>
    <row r="203" spans="1:4">
      <c r="A203" s="1">
        <v>40359</v>
      </c>
      <c r="B203">
        <v>-2.09484664567651</v>
      </c>
      <c r="C203">
        <v>-2.09484664567651</v>
      </c>
      <c r="D203">
        <v>-2.09484664567651</v>
      </c>
    </row>
    <row r="204" spans="1:4">
      <c r="A204" s="1">
        <v>40451</v>
      </c>
      <c r="B204">
        <v>-1.73192153512459</v>
      </c>
      <c r="C204">
        <v>-1.73192153512459</v>
      </c>
      <c r="D204">
        <v>-1.73192153512459</v>
      </c>
    </row>
    <row r="205" spans="1:4">
      <c r="A205" s="1">
        <v>40543</v>
      </c>
      <c r="B205">
        <v>-3.4422843459798198</v>
      </c>
      <c r="C205">
        <v>-3.4422843459798198</v>
      </c>
      <c r="D205">
        <v>-3.4422843459798198</v>
      </c>
    </row>
    <row r="206" spans="1:4">
      <c r="A206" s="1">
        <v>40633</v>
      </c>
      <c r="B206">
        <v>-1.73410072374241</v>
      </c>
      <c r="C206">
        <v>-1.73410072374241</v>
      </c>
      <c r="D206">
        <v>-1.73410072374241</v>
      </c>
    </row>
    <row r="207" spans="1:4">
      <c r="A207" s="1">
        <v>40724</v>
      </c>
      <c r="B207">
        <v>-2.9003849113441098</v>
      </c>
      <c r="C207">
        <v>-2.9003849113441098</v>
      </c>
      <c r="D207">
        <v>-2.9003849113441098</v>
      </c>
    </row>
    <row r="208" spans="1:4">
      <c r="A208" s="1">
        <v>40816</v>
      </c>
      <c r="B208">
        <v>-3.0982256378961401</v>
      </c>
      <c r="C208">
        <v>-3.0982256378961401</v>
      </c>
      <c r="D208">
        <v>-3.0982256378961401</v>
      </c>
    </row>
    <row r="209" spans="1:4">
      <c r="A209" s="1">
        <v>40908</v>
      </c>
      <c r="B209">
        <v>-1.77029423122755</v>
      </c>
      <c r="C209">
        <v>-1.77029423122755</v>
      </c>
      <c r="D209">
        <v>-1.77029423122755</v>
      </c>
    </row>
    <row r="210" spans="1:4">
      <c r="A210" s="1">
        <v>40999</v>
      </c>
      <c r="B210">
        <v>-1.45684860049033</v>
      </c>
      <c r="C210">
        <v>-1.45684860049033</v>
      </c>
      <c r="D210">
        <v>-1.45684860049033</v>
      </c>
    </row>
    <row r="211" spans="1:4">
      <c r="A211" s="1">
        <v>41090</v>
      </c>
      <c r="B211">
        <v>-2.0340497332074499</v>
      </c>
      <c r="C211">
        <v>-2.0340497332074499</v>
      </c>
      <c r="D211">
        <v>-2.0340497332074499</v>
      </c>
    </row>
    <row r="212" spans="1:4">
      <c r="A212" s="1">
        <v>41182</v>
      </c>
      <c r="B212">
        <v>-1.0554026658039799</v>
      </c>
      <c r="C212">
        <v>-1.0554026658039799</v>
      </c>
      <c r="D212">
        <v>-1.0554026658039799</v>
      </c>
    </row>
    <row r="213" spans="1:4">
      <c r="A213" s="1">
        <v>41274</v>
      </c>
      <c r="B213">
        <v>-0.86894124820248797</v>
      </c>
      <c r="C213">
        <v>-0.86894124820248797</v>
      </c>
      <c r="D213">
        <v>-0.86894124820248797</v>
      </c>
    </row>
    <row r="214" spans="1:4">
      <c r="A214" s="1">
        <v>41364</v>
      </c>
      <c r="B214">
        <v>-2.6790350062661399</v>
      </c>
      <c r="C214">
        <v>-2.6790350062661399</v>
      </c>
      <c r="D214">
        <v>-2.6790350062661399</v>
      </c>
    </row>
    <row r="215" spans="1:4">
      <c r="A215" s="1">
        <v>41455</v>
      </c>
      <c r="B215">
        <v>-2.4835959627008499</v>
      </c>
      <c r="C215">
        <v>-2.4835959627008499</v>
      </c>
      <c r="D215">
        <v>-2.4835959627008499</v>
      </c>
    </row>
    <row r="216" spans="1:4">
      <c r="A216" s="1">
        <v>41547</v>
      </c>
      <c r="B216">
        <v>-3.5108679374377498</v>
      </c>
      <c r="C216">
        <v>-3.5108679374377498</v>
      </c>
      <c r="D216">
        <v>-3.5108679374377498</v>
      </c>
    </row>
    <row r="217" spans="1:4">
      <c r="A217" s="1">
        <v>41639</v>
      </c>
      <c r="B217">
        <v>-4.4556243557690802</v>
      </c>
      <c r="C217">
        <v>-4.4556243557690802</v>
      </c>
      <c r="D217">
        <v>-4.4556243557690802</v>
      </c>
    </row>
    <row r="218" spans="1:4">
      <c r="A218" s="1">
        <v>41729</v>
      </c>
      <c r="B218">
        <v>-3.0433654458553301</v>
      </c>
      <c r="C218">
        <v>-3.0433654458553301</v>
      </c>
      <c r="D218">
        <v>-3.0433654458553301</v>
      </c>
    </row>
    <row r="219" spans="1:4">
      <c r="A219" s="1">
        <v>41820</v>
      </c>
      <c r="B219">
        <v>-2.1069652435555599</v>
      </c>
      <c r="C219">
        <v>-2.1069652435555599</v>
      </c>
      <c r="D219">
        <v>-2.1069652435555599</v>
      </c>
    </row>
    <row r="220" spans="1:4">
      <c r="A220" s="1">
        <v>41912</v>
      </c>
      <c r="B220">
        <v>-2.6013881610712399</v>
      </c>
      <c r="C220">
        <v>-2.6013881610712399</v>
      </c>
      <c r="D220">
        <v>-2.6013881610712399</v>
      </c>
    </row>
    <row r="221" spans="1:4">
      <c r="A221" s="1">
        <v>42004</v>
      </c>
      <c r="B221">
        <v>-0.44361509485622602</v>
      </c>
      <c r="C221">
        <v>-0.44361509485622602</v>
      </c>
      <c r="D221">
        <v>-0.44361509485622602</v>
      </c>
    </row>
    <row r="222" spans="1:4">
      <c r="A222" s="1">
        <v>42094</v>
      </c>
      <c r="B222">
        <v>-1.67992917594126</v>
      </c>
      <c r="C222">
        <v>-1.67992917594126</v>
      </c>
      <c r="D222">
        <v>-1.67992917594126</v>
      </c>
    </row>
    <row r="223" spans="1:4">
      <c r="A223" s="1">
        <v>42185</v>
      </c>
      <c r="B223">
        <v>-2.0610180123970498</v>
      </c>
      <c r="C223">
        <v>-2.0610180123970498</v>
      </c>
      <c r="D223">
        <v>-2.0610180123970498</v>
      </c>
    </row>
    <row r="224" spans="1:4">
      <c r="A224" s="1">
        <v>42277</v>
      </c>
      <c r="B224">
        <v>-1.41565061788434</v>
      </c>
      <c r="C224">
        <v>-1.41565061788434</v>
      </c>
      <c r="D224">
        <v>-1.41565061788434</v>
      </c>
    </row>
    <row r="225" spans="1:4">
      <c r="A225" s="1">
        <v>42369</v>
      </c>
      <c r="B225">
        <v>-1.0299631325754</v>
      </c>
      <c r="C225">
        <v>-1.0299631325754</v>
      </c>
      <c r="D225">
        <v>-1.0299631325754</v>
      </c>
    </row>
    <row r="226" spans="1:4">
      <c r="A226" s="1">
        <v>42460</v>
      </c>
      <c r="B226">
        <v>-0.47861987335088202</v>
      </c>
      <c r="C226">
        <v>-0.47861987335088202</v>
      </c>
      <c r="D226">
        <v>-0.47861987335088202</v>
      </c>
    </row>
    <row r="227" spans="1:4">
      <c r="A227" s="1">
        <v>42551</v>
      </c>
      <c r="B227">
        <v>-1.3988731226901501</v>
      </c>
      <c r="C227">
        <v>-1.3988731226901501</v>
      </c>
      <c r="D227">
        <v>-1.3988731226901501</v>
      </c>
    </row>
    <row r="228" spans="1:4">
      <c r="A228" s="1">
        <v>42643</v>
      </c>
      <c r="B228">
        <v>-1.3318975985516499</v>
      </c>
      <c r="C228">
        <v>-1.3318975985516499</v>
      </c>
      <c r="D228">
        <v>-1.3318975985516499</v>
      </c>
    </row>
    <row r="229" spans="1:4">
      <c r="A229" s="1">
        <v>42735</v>
      </c>
      <c r="B229">
        <v>-2.0203759004192299</v>
      </c>
      <c r="C229">
        <v>-2.0203759004192299</v>
      </c>
      <c r="D229">
        <v>-2.0203759004192299</v>
      </c>
    </row>
    <row r="230" spans="1:4">
      <c r="A230" s="1">
        <v>42825</v>
      </c>
      <c r="B230">
        <v>-1.0509128250395601</v>
      </c>
      <c r="C230">
        <v>-1.0509128250395601</v>
      </c>
      <c r="D230">
        <v>-1.0509128250395601</v>
      </c>
    </row>
    <row r="231" spans="1:4">
      <c r="A231" s="1">
        <v>42916</v>
      </c>
      <c r="B231">
        <v>-4.59320605972348E-2</v>
      </c>
      <c r="C231">
        <v>-4.59320605972348E-2</v>
      </c>
      <c r="D231">
        <v>-4.59320605972348E-2</v>
      </c>
    </row>
    <row r="232" spans="1:4">
      <c r="A232" s="1">
        <v>43008</v>
      </c>
      <c r="B232">
        <v>-0.81699993545412297</v>
      </c>
      <c r="C232">
        <v>-0.81699993545412297</v>
      </c>
      <c r="D232">
        <v>-0.81699993545412297</v>
      </c>
    </row>
    <row r="233" spans="1:4">
      <c r="A233" s="1">
        <v>43100</v>
      </c>
      <c r="B233">
        <v>-0.97787425219977298</v>
      </c>
      <c r="C233">
        <v>-0.97787425219977298</v>
      </c>
      <c r="D233">
        <v>-0.97787425219977298</v>
      </c>
    </row>
    <row r="234" spans="1:4">
      <c r="A234" s="1">
        <v>43190</v>
      </c>
      <c r="B234">
        <v>0.63189268525473696</v>
      </c>
      <c r="C234">
        <v>0.63189268525473696</v>
      </c>
      <c r="D234">
        <v>0.63189268525473696</v>
      </c>
    </row>
    <row r="235" spans="1:4">
      <c r="A235" s="1">
        <v>43281</v>
      </c>
      <c r="B235">
        <v>0.70119583204571101</v>
      </c>
      <c r="C235">
        <v>0.70119583204571101</v>
      </c>
      <c r="D235">
        <v>0.70119583204571101</v>
      </c>
    </row>
    <row r="236" spans="1:4">
      <c r="A236" s="1">
        <v>43373</v>
      </c>
      <c r="B236">
        <v>0.846554191893791</v>
      </c>
      <c r="C236">
        <v>0.846554191893791</v>
      </c>
      <c r="D236">
        <v>0.846554191893791</v>
      </c>
    </row>
    <row r="237" spans="1:4">
      <c r="A237" s="1">
        <v>43465</v>
      </c>
      <c r="B237">
        <v>2.1289635037298802</v>
      </c>
      <c r="C237">
        <v>2.1289635037298802</v>
      </c>
      <c r="D237">
        <v>2.1289635037298802</v>
      </c>
    </row>
    <row r="238" spans="1:4">
      <c r="A238" s="1">
        <v>43555</v>
      </c>
      <c r="B238">
        <v>0.79323416191984597</v>
      </c>
      <c r="C238">
        <v>0.79323416191984597</v>
      </c>
      <c r="D238">
        <v>0.79323416191984597</v>
      </c>
    </row>
    <row r="239" spans="1:4">
      <c r="A239" s="1">
        <v>43646</v>
      </c>
      <c r="B239">
        <v>-0.23456556790156999</v>
      </c>
      <c r="C239">
        <v>-0.23456556790156999</v>
      </c>
      <c r="D239">
        <v>-0.23456556790156999</v>
      </c>
    </row>
    <row r="240" spans="1:4">
      <c r="A240" s="1">
        <v>43738</v>
      </c>
      <c r="B240">
        <v>1.35332962089431</v>
      </c>
      <c r="C240">
        <v>1.35332962089431</v>
      </c>
      <c r="D240">
        <v>1.35332962089431</v>
      </c>
    </row>
    <row r="241" spans="1:4">
      <c r="A241" s="1">
        <v>43830</v>
      </c>
      <c r="B241">
        <v>2.3615026054254602</v>
      </c>
      <c r="C241">
        <v>2.3615026054254602</v>
      </c>
      <c r="D241">
        <v>2.3615026054254602</v>
      </c>
    </row>
    <row r="242" spans="1:4">
      <c r="A242" s="1">
        <v>43921</v>
      </c>
      <c r="B242">
        <v>-2.7491525139142201</v>
      </c>
      <c r="C242">
        <v>-2.7491525139142201</v>
      </c>
      <c r="D242">
        <v>-2.7491525139142201</v>
      </c>
    </row>
    <row r="243" spans="1:4">
      <c r="A243" s="1">
        <v>44012</v>
      </c>
      <c r="B243">
        <v>-4.1988978860153097</v>
      </c>
      <c r="C243">
        <v>-4.1988978860153097</v>
      </c>
      <c r="D243">
        <v>-4.1988978860153097</v>
      </c>
    </row>
    <row r="244" spans="1:4">
      <c r="A244" s="1">
        <v>44104</v>
      </c>
      <c r="B244">
        <v>-6.2175655021637102</v>
      </c>
      <c r="C244">
        <v>-6.2175655021637102</v>
      </c>
      <c r="D244">
        <v>-6.2175655021637102</v>
      </c>
    </row>
    <row r="245" spans="1:4">
      <c r="A245" s="1">
        <v>44196</v>
      </c>
      <c r="B245">
        <v>-5.9591196262778503</v>
      </c>
      <c r="C245">
        <v>-5.9591196262778503</v>
      </c>
      <c r="D245">
        <v>-5.9591196262778503</v>
      </c>
    </row>
    <row r="246" spans="1:4">
      <c r="A246" s="1">
        <v>44286</v>
      </c>
      <c r="B246">
        <v>-5.5780034050222902</v>
      </c>
      <c r="C246">
        <v>-5.5780034050222902</v>
      </c>
      <c r="D246">
        <v>-5.5780034050222902</v>
      </c>
    </row>
    <row r="247" spans="1:4">
      <c r="A247" s="1">
        <v>44377</v>
      </c>
      <c r="B247">
        <v>-3.96623687374972</v>
      </c>
      <c r="C247">
        <v>-3.96623687374972</v>
      </c>
      <c r="D247">
        <v>-3.96623687374972</v>
      </c>
    </row>
    <row r="248" spans="1:4">
      <c r="A248" s="1">
        <v>44469</v>
      </c>
      <c r="B248">
        <v>-3.9606593241719699</v>
      </c>
      <c r="C248">
        <v>-3.9606593241719699</v>
      </c>
      <c r="D248">
        <v>-3.9606593241719699</v>
      </c>
    </row>
    <row r="249" spans="1:4">
      <c r="A249" s="1">
        <v>44561</v>
      </c>
      <c r="B249">
        <v>-1.8558710768803599</v>
      </c>
      <c r="C249">
        <v>-1.8558710768803599</v>
      </c>
      <c r="D249">
        <v>-1.8558710768803599</v>
      </c>
    </row>
    <row r="250" spans="1:4">
      <c r="A250" s="1">
        <v>44651</v>
      </c>
      <c r="B250">
        <v>-1.17762396285702</v>
      </c>
      <c r="C250">
        <v>-1.17762396285702</v>
      </c>
      <c r="D250">
        <v>-1.17762396285702</v>
      </c>
    </row>
    <row r="251" spans="1:4">
      <c r="A251" s="1">
        <v>44742</v>
      </c>
      <c r="B251">
        <v>-0.78466173293306696</v>
      </c>
      <c r="C251">
        <v>-0.78466173293306696</v>
      </c>
      <c r="D251">
        <v>-0.78466173293306696</v>
      </c>
    </row>
    <row r="252" spans="1:4">
      <c r="A252" s="1">
        <v>44834</v>
      </c>
      <c r="B252">
        <v>0.32806843140596198</v>
      </c>
      <c r="C252">
        <v>0.32806843140596198</v>
      </c>
      <c r="D252">
        <v>0.32806843140596198</v>
      </c>
    </row>
    <row r="253" spans="1:4">
      <c r="A253" s="1">
        <v>44926</v>
      </c>
      <c r="B253">
        <v>1.32176306247014</v>
      </c>
      <c r="C253">
        <v>1.32176306247014</v>
      </c>
      <c r="D253">
        <v>1.32176306247014</v>
      </c>
    </row>
    <row r="254" spans="1:4">
      <c r="A254" s="1">
        <v>45016</v>
      </c>
      <c r="B254">
        <v>5.8937526216644001</v>
      </c>
      <c r="C254">
        <v>5.8937526216644001</v>
      </c>
      <c r="D254">
        <v>5.8937526216644001</v>
      </c>
    </row>
    <row r="255" spans="1:4">
      <c r="A255" s="1">
        <v>45107</v>
      </c>
      <c r="B255">
        <v>2.2305512733866202</v>
      </c>
      <c r="C255">
        <v>2.2305512733866202</v>
      </c>
      <c r="D255">
        <v>2.2305512733866202</v>
      </c>
    </row>
    <row r="256" spans="1:4">
      <c r="A256" s="1">
        <v>45199</v>
      </c>
      <c r="B256">
        <v>3.16362180659902</v>
      </c>
      <c r="C256">
        <v>3.16362180659902</v>
      </c>
      <c r="D256">
        <v>3.16362180659902</v>
      </c>
    </row>
    <row r="257" spans="1:4">
      <c r="A257" s="1">
        <v>45291</v>
      </c>
      <c r="B257">
        <v>2.6133876078529501</v>
      </c>
      <c r="C257">
        <v>2.6133876078529501</v>
      </c>
      <c r="D257">
        <v>2.6133876078529501</v>
      </c>
    </row>
    <row r="258" spans="1:4">
      <c r="A258" s="1">
        <v>45382</v>
      </c>
      <c r="B258">
        <v>0.85395527147100003</v>
      </c>
      <c r="C258">
        <v>0.85395527147100003</v>
      </c>
      <c r="D258">
        <v>0.85395527147100003</v>
      </c>
    </row>
    <row r="259" spans="1:4">
      <c r="A259" s="1">
        <v>45473</v>
      </c>
      <c r="B259">
        <v>1.21510394394471</v>
      </c>
      <c r="C259">
        <v>1.21510394394471</v>
      </c>
      <c r="D259">
        <v>1.21510394394471</v>
      </c>
    </row>
    <row r="260" spans="1:4">
      <c r="A260" s="1">
        <v>45565</v>
      </c>
      <c r="B260">
        <v>1.2133255458032699</v>
      </c>
      <c r="C260">
        <v>1.2133255458032699</v>
      </c>
      <c r="D260">
        <v>1.2133255458032699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D058-C078-4460-A864-91854CA6CDC0}">
  <sheetPr codeName="Sheet5">
    <tabColor theme="7" tint="0.59999389629810485"/>
  </sheetPr>
  <dimension ref="A1:D260"/>
  <sheetViews>
    <sheetView workbookViewId="0">
      <selection sqref="A1:D260"/>
    </sheetView>
  </sheetViews>
  <sheetFormatPr defaultColWidth="8.85546875" defaultRowHeight="15"/>
  <cols>
    <col min="1" max="1" width="10.7109375" bestFit="1" customWidth="1"/>
  </cols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22006</v>
      </c>
      <c r="B2">
        <v>2.2785387827864598</v>
      </c>
      <c r="C2">
        <v>2.2785387827864598</v>
      </c>
      <c r="D2">
        <v>2.2785387827864598</v>
      </c>
    </row>
    <row r="3" spans="1:4">
      <c r="A3" s="1">
        <v>22097</v>
      </c>
      <c r="B3">
        <v>2.4172608647906202</v>
      </c>
      <c r="C3">
        <v>2.4172608647906202</v>
      </c>
      <c r="D3">
        <v>2.4172608647906202</v>
      </c>
    </row>
    <row r="4" spans="1:4">
      <c r="A4" s="1">
        <v>22189</v>
      </c>
      <c r="B4">
        <v>2.3477020326037299</v>
      </c>
      <c r="C4">
        <v>2.3477020326037299</v>
      </c>
      <c r="D4">
        <v>2.3477020326037299</v>
      </c>
    </row>
    <row r="5" spans="1:4">
      <c r="A5" s="1">
        <v>22281</v>
      </c>
      <c r="B5">
        <v>2.4079276440041002</v>
      </c>
      <c r="C5">
        <v>2.4079276440041002</v>
      </c>
      <c r="D5">
        <v>2.4079276440041002</v>
      </c>
    </row>
    <row r="6" spans="1:4">
      <c r="A6" s="1">
        <v>22371</v>
      </c>
      <c r="B6">
        <v>2.49310819012336</v>
      </c>
      <c r="C6">
        <v>2.49310819012336</v>
      </c>
      <c r="D6">
        <v>2.49310819012336</v>
      </c>
    </row>
    <row r="7" spans="1:4">
      <c r="A7" s="1">
        <v>22462</v>
      </c>
      <c r="B7">
        <v>2.4786954411661002</v>
      </c>
      <c r="C7">
        <v>2.4786954411661002</v>
      </c>
      <c r="D7">
        <v>2.4786954411661002</v>
      </c>
    </row>
    <row r="8" spans="1:4">
      <c r="A8" s="1">
        <v>22554</v>
      </c>
      <c r="B8">
        <v>2.5544848072764599</v>
      </c>
      <c r="C8">
        <v>2.5544848072764599</v>
      </c>
      <c r="D8">
        <v>2.5544848072764599</v>
      </c>
    </row>
    <row r="9" spans="1:4">
      <c r="A9" s="1">
        <v>22646</v>
      </c>
      <c r="B9">
        <v>2.63571619864683</v>
      </c>
      <c r="C9">
        <v>2.63571619864683</v>
      </c>
      <c r="D9">
        <v>2.63571619864683</v>
      </c>
    </row>
    <row r="10" spans="1:4">
      <c r="A10" s="1">
        <v>22736</v>
      </c>
      <c r="B10">
        <v>2.7698966808501502</v>
      </c>
      <c r="C10">
        <v>2.7698966808501502</v>
      </c>
      <c r="D10">
        <v>2.7698966808501502</v>
      </c>
    </row>
    <row r="11" spans="1:4">
      <c r="A11" s="1">
        <v>22827</v>
      </c>
      <c r="B11">
        <v>2.7256551371334199</v>
      </c>
      <c r="C11">
        <v>2.7256551371334199</v>
      </c>
      <c r="D11">
        <v>2.7256551371334199</v>
      </c>
    </row>
    <row r="12" spans="1:4">
      <c r="A12" s="1">
        <v>22919</v>
      </c>
      <c r="B12">
        <v>2.84137225035425</v>
      </c>
      <c r="C12">
        <v>2.84137225035425</v>
      </c>
      <c r="D12">
        <v>2.84137225035425</v>
      </c>
    </row>
    <row r="13" spans="1:4">
      <c r="A13" s="1">
        <v>23011</v>
      </c>
      <c r="B13">
        <v>2.9284724330994201</v>
      </c>
      <c r="C13">
        <v>2.9284724330994201</v>
      </c>
      <c r="D13">
        <v>2.9284724330994201</v>
      </c>
    </row>
    <row r="14" spans="1:4">
      <c r="A14" s="1">
        <v>23101</v>
      </c>
      <c r="B14">
        <v>3.0122438503375299</v>
      </c>
      <c r="C14">
        <v>3.0122438503375299</v>
      </c>
      <c r="D14">
        <v>3.0122438503375299</v>
      </c>
    </row>
    <row r="15" spans="1:4">
      <c r="A15" s="1">
        <v>23192</v>
      </c>
      <c r="B15">
        <v>3.0141962242081202</v>
      </c>
      <c r="C15">
        <v>3.0141962242081202</v>
      </c>
      <c r="D15">
        <v>3.0141962242081202</v>
      </c>
    </row>
    <row r="16" spans="1:4">
      <c r="A16" s="1">
        <v>23284</v>
      </c>
      <c r="B16">
        <v>3.1038501022784799</v>
      </c>
      <c r="C16">
        <v>3.1038501022784799</v>
      </c>
      <c r="D16">
        <v>3.1038501022784799</v>
      </c>
    </row>
    <row r="17" spans="1:4">
      <c r="A17" s="1">
        <v>23376</v>
      </c>
      <c r="B17">
        <v>3.16965530185808</v>
      </c>
      <c r="C17">
        <v>3.16965530185808</v>
      </c>
      <c r="D17">
        <v>3.16965530185808</v>
      </c>
    </row>
    <row r="18" spans="1:4">
      <c r="A18" s="1">
        <v>23467</v>
      </c>
      <c r="B18">
        <v>3.1959697149183999</v>
      </c>
      <c r="C18">
        <v>3.1959697149183999</v>
      </c>
      <c r="D18">
        <v>3.1959697149183999</v>
      </c>
    </row>
    <row r="19" spans="1:4">
      <c r="A19" s="1">
        <v>23558</v>
      </c>
      <c r="B19">
        <v>3.32746843416172</v>
      </c>
      <c r="C19">
        <v>3.32746843416172</v>
      </c>
      <c r="D19">
        <v>3.32746843416172</v>
      </c>
    </row>
    <row r="20" spans="1:4">
      <c r="A20" s="1">
        <v>23650</v>
      </c>
      <c r="B20">
        <v>3.3105078140525701</v>
      </c>
      <c r="C20">
        <v>3.3105078140525701</v>
      </c>
      <c r="D20">
        <v>3.3105078140525701</v>
      </c>
    </row>
    <row r="21" spans="1:4">
      <c r="A21" s="1">
        <v>23742</v>
      </c>
      <c r="B21">
        <v>3.3253838976383401</v>
      </c>
      <c r="C21">
        <v>3.3253838976383401</v>
      </c>
      <c r="D21">
        <v>3.3253838976383401</v>
      </c>
    </row>
    <row r="22" spans="1:4">
      <c r="A22" s="1">
        <v>23832</v>
      </c>
      <c r="B22">
        <v>3.30237139492578</v>
      </c>
      <c r="C22">
        <v>3.30237139492578</v>
      </c>
      <c r="D22">
        <v>3.30237139492578</v>
      </c>
    </row>
    <row r="23" spans="1:4">
      <c r="A23" s="1">
        <v>23923</v>
      </c>
      <c r="B23">
        <v>3.3179689130090599</v>
      </c>
      <c r="C23">
        <v>3.3179689130090599</v>
      </c>
      <c r="D23">
        <v>3.3179689130090599</v>
      </c>
    </row>
    <row r="24" spans="1:4">
      <c r="A24" s="1">
        <v>24015</v>
      </c>
      <c r="B24">
        <v>3.2852126775708301</v>
      </c>
      <c r="C24">
        <v>3.2852126775708301</v>
      </c>
      <c r="D24">
        <v>3.2852126775708301</v>
      </c>
    </row>
    <row r="25" spans="1:4">
      <c r="A25" s="1">
        <v>24107</v>
      </c>
      <c r="B25">
        <v>3.2739880222230502</v>
      </c>
      <c r="C25">
        <v>3.2739880222230502</v>
      </c>
      <c r="D25">
        <v>3.2739880222230502</v>
      </c>
    </row>
    <row r="26" spans="1:4">
      <c r="A26" s="1">
        <v>24197</v>
      </c>
      <c r="B26">
        <v>3.22053813494857</v>
      </c>
      <c r="C26">
        <v>3.22053813494857</v>
      </c>
      <c r="D26">
        <v>3.22053813494857</v>
      </c>
    </row>
    <row r="27" spans="1:4">
      <c r="A27" s="1">
        <v>24288</v>
      </c>
      <c r="B27">
        <v>3.0854348663149298</v>
      </c>
      <c r="C27">
        <v>3.0854348663149298</v>
      </c>
      <c r="D27">
        <v>3.0854348663149298</v>
      </c>
    </row>
    <row r="28" spans="1:4">
      <c r="A28" s="1">
        <v>24380</v>
      </c>
      <c r="B28">
        <v>3.0098261225491898</v>
      </c>
      <c r="C28">
        <v>3.0098261225491898</v>
      </c>
      <c r="D28">
        <v>3.0098261225491898</v>
      </c>
    </row>
    <row r="29" spans="1:4">
      <c r="A29" s="1">
        <v>24472</v>
      </c>
      <c r="B29">
        <v>2.9061236449896999</v>
      </c>
      <c r="C29">
        <v>2.9061236449896999</v>
      </c>
      <c r="D29">
        <v>2.9061236449896999</v>
      </c>
    </row>
    <row r="30" spans="1:4">
      <c r="A30" s="1">
        <v>24562</v>
      </c>
      <c r="B30">
        <v>2.89184999384574</v>
      </c>
      <c r="C30">
        <v>2.89184999384574</v>
      </c>
      <c r="D30">
        <v>2.89184999384574</v>
      </c>
    </row>
    <row r="31" spans="1:4">
      <c r="A31" s="1">
        <v>24653</v>
      </c>
      <c r="B31">
        <v>2.8488192476355199</v>
      </c>
      <c r="C31">
        <v>2.8488192476355199</v>
      </c>
      <c r="D31">
        <v>2.8488192476355199</v>
      </c>
    </row>
    <row r="32" spans="1:4">
      <c r="A32" s="1">
        <v>24745</v>
      </c>
      <c r="B32">
        <v>2.78910539635707</v>
      </c>
      <c r="C32">
        <v>2.78910539635707</v>
      </c>
      <c r="D32">
        <v>2.78910539635707</v>
      </c>
    </row>
    <row r="33" spans="1:4">
      <c r="A33" s="1">
        <v>24837</v>
      </c>
      <c r="B33">
        <v>2.7318562104470501</v>
      </c>
      <c r="C33">
        <v>2.7318562104470501</v>
      </c>
      <c r="D33">
        <v>2.7318562104470501</v>
      </c>
    </row>
    <row r="34" spans="1:4">
      <c r="A34" s="1">
        <v>24928</v>
      </c>
      <c r="B34">
        <v>2.5695537025116599</v>
      </c>
      <c r="C34">
        <v>2.5695537025116599</v>
      </c>
      <c r="D34">
        <v>2.5695537025116599</v>
      </c>
    </row>
    <row r="35" spans="1:4">
      <c r="A35" s="1">
        <v>25019</v>
      </c>
      <c r="B35">
        <v>2.52537926220141</v>
      </c>
      <c r="C35">
        <v>2.52537926220141</v>
      </c>
      <c r="D35">
        <v>2.52537926220141</v>
      </c>
    </row>
    <row r="36" spans="1:4">
      <c r="A36" s="1">
        <v>25111</v>
      </c>
      <c r="B36">
        <v>2.3926828853908</v>
      </c>
      <c r="C36">
        <v>2.3926828853908</v>
      </c>
      <c r="D36">
        <v>2.3926828853908</v>
      </c>
    </row>
    <row r="37" spans="1:4">
      <c r="A37" s="1">
        <v>25203</v>
      </c>
      <c r="B37">
        <v>2.3817094192723598</v>
      </c>
      <c r="C37">
        <v>2.3817094192723598</v>
      </c>
      <c r="D37">
        <v>2.3817094192723598</v>
      </c>
    </row>
    <row r="38" spans="1:4">
      <c r="A38" s="1">
        <v>25293</v>
      </c>
      <c r="B38">
        <v>2.3888650166141399</v>
      </c>
      <c r="C38">
        <v>2.3888650166141399</v>
      </c>
      <c r="D38">
        <v>2.3888650166141399</v>
      </c>
    </row>
    <row r="39" spans="1:4">
      <c r="A39" s="1">
        <v>25384</v>
      </c>
      <c r="B39">
        <v>2.30421520778023</v>
      </c>
      <c r="C39">
        <v>2.30421520778023</v>
      </c>
      <c r="D39">
        <v>2.30421520778023</v>
      </c>
    </row>
    <row r="40" spans="1:4">
      <c r="A40" s="1">
        <v>25476</v>
      </c>
      <c r="B40">
        <v>2.22296456327464</v>
      </c>
      <c r="C40">
        <v>2.22296456327464</v>
      </c>
      <c r="D40">
        <v>2.22296456327464</v>
      </c>
    </row>
    <row r="41" spans="1:4">
      <c r="A41" s="1">
        <v>25568</v>
      </c>
      <c r="B41">
        <v>2.27600888199188</v>
      </c>
      <c r="C41">
        <v>2.27600888199188</v>
      </c>
      <c r="D41">
        <v>2.27600888199188</v>
      </c>
    </row>
    <row r="42" spans="1:4">
      <c r="A42" s="1">
        <v>25658</v>
      </c>
      <c r="B42">
        <v>1.971383615898</v>
      </c>
      <c r="C42">
        <v>1.971383615898</v>
      </c>
      <c r="D42">
        <v>1.971383615898</v>
      </c>
    </row>
    <row r="43" spans="1:4">
      <c r="A43" s="1">
        <v>25749</v>
      </c>
      <c r="B43">
        <v>2.02356592707498</v>
      </c>
      <c r="C43">
        <v>2.02356592707498</v>
      </c>
      <c r="D43">
        <v>2.02356592707498</v>
      </c>
    </row>
    <row r="44" spans="1:4">
      <c r="A44" s="1">
        <v>25841</v>
      </c>
      <c r="B44">
        <v>1.60241591856245</v>
      </c>
      <c r="C44">
        <v>1.60241591856245</v>
      </c>
      <c r="D44">
        <v>1.60241591856245</v>
      </c>
    </row>
    <row r="45" spans="1:4">
      <c r="A45" s="1">
        <v>25933</v>
      </c>
      <c r="B45">
        <v>1.4382262545567499</v>
      </c>
      <c r="C45">
        <v>1.4382262545567499</v>
      </c>
      <c r="D45">
        <v>1.4382262545567499</v>
      </c>
    </row>
    <row r="46" spans="1:4">
      <c r="A46" s="1">
        <v>26023</v>
      </c>
      <c r="B46">
        <v>1.48579143127312</v>
      </c>
      <c r="C46">
        <v>1.48579143127312</v>
      </c>
      <c r="D46">
        <v>1.48579143127312</v>
      </c>
    </row>
    <row r="47" spans="1:4">
      <c r="A47" s="1">
        <v>26114</v>
      </c>
      <c r="B47">
        <v>1.3857162304630299</v>
      </c>
      <c r="C47">
        <v>1.3857162304630299</v>
      </c>
      <c r="D47">
        <v>1.3857162304630299</v>
      </c>
    </row>
    <row r="48" spans="1:4">
      <c r="A48" s="1">
        <v>26206</v>
      </c>
      <c r="B48">
        <v>1.37483184152837</v>
      </c>
      <c r="C48">
        <v>1.37483184152837</v>
      </c>
      <c r="D48">
        <v>1.37483184152837</v>
      </c>
    </row>
    <row r="49" spans="1:4">
      <c r="A49" s="1">
        <v>26298</v>
      </c>
      <c r="B49">
        <v>1.3217522280651</v>
      </c>
      <c r="C49">
        <v>1.3217522280651</v>
      </c>
      <c r="D49">
        <v>1.3217522280651</v>
      </c>
    </row>
    <row r="50" spans="1:4">
      <c r="A50" s="1">
        <v>26389</v>
      </c>
      <c r="B50">
        <v>1.4515397248533199</v>
      </c>
      <c r="C50">
        <v>1.4515397248533199</v>
      </c>
      <c r="D50">
        <v>1.4515397248533199</v>
      </c>
    </row>
    <row r="51" spans="1:4">
      <c r="A51" s="1">
        <v>26480</v>
      </c>
      <c r="B51">
        <v>1.5522273799916499</v>
      </c>
      <c r="C51">
        <v>1.5522273799916499</v>
      </c>
      <c r="D51">
        <v>1.5522273799916499</v>
      </c>
    </row>
    <row r="52" spans="1:4">
      <c r="A52" s="1">
        <v>26572</v>
      </c>
      <c r="B52">
        <v>1.54783862156604</v>
      </c>
      <c r="C52">
        <v>1.54783862156604</v>
      </c>
      <c r="D52">
        <v>1.54783862156604</v>
      </c>
    </row>
    <row r="53" spans="1:4">
      <c r="A53" s="1">
        <v>26664</v>
      </c>
      <c r="B53">
        <v>1.4292208069666801</v>
      </c>
      <c r="C53">
        <v>1.4292208069666801</v>
      </c>
      <c r="D53">
        <v>1.4292208069666801</v>
      </c>
    </row>
    <row r="54" spans="1:4">
      <c r="A54" s="1">
        <v>26754</v>
      </c>
      <c r="B54">
        <v>1.99643248541389</v>
      </c>
      <c r="C54">
        <v>1.99643248541389</v>
      </c>
      <c r="D54">
        <v>1.99643248541389</v>
      </c>
    </row>
    <row r="55" spans="1:4">
      <c r="A55" s="1">
        <v>26845</v>
      </c>
      <c r="B55">
        <v>1.9765158974334001</v>
      </c>
      <c r="C55">
        <v>1.9765158974334001</v>
      </c>
      <c r="D55">
        <v>1.9765158974334001</v>
      </c>
    </row>
    <row r="56" spans="1:4">
      <c r="A56" s="1">
        <v>26937</v>
      </c>
      <c r="B56">
        <v>2.0239426233792002</v>
      </c>
      <c r="C56">
        <v>2.0239426233792002</v>
      </c>
      <c r="D56">
        <v>2.0239426233792002</v>
      </c>
    </row>
    <row r="57" spans="1:4">
      <c r="A57" s="1">
        <v>27029</v>
      </c>
      <c r="B57">
        <v>1.92977813380212</v>
      </c>
      <c r="C57">
        <v>1.92977813380212</v>
      </c>
      <c r="D57">
        <v>1.92977813380212</v>
      </c>
    </row>
    <row r="58" spans="1:4">
      <c r="A58" s="1">
        <v>27119</v>
      </c>
      <c r="B58">
        <v>2.0255708120137599</v>
      </c>
      <c r="C58">
        <v>2.0255708120137599</v>
      </c>
      <c r="D58">
        <v>2.0255708120137599</v>
      </c>
    </row>
    <row r="59" spans="1:4">
      <c r="A59" s="1">
        <v>27210</v>
      </c>
      <c r="B59">
        <v>2.0057007212646298</v>
      </c>
      <c r="C59">
        <v>2.0057007212646298</v>
      </c>
      <c r="D59">
        <v>2.0057007212646298</v>
      </c>
    </row>
    <row r="60" spans="1:4">
      <c r="A60" s="1">
        <v>27302</v>
      </c>
      <c r="B60">
        <v>1.8187279056783801</v>
      </c>
      <c r="C60">
        <v>1.8187279056783801</v>
      </c>
      <c r="D60">
        <v>1.8187279056783801</v>
      </c>
    </row>
    <row r="61" spans="1:4">
      <c r="A61" s="1">
        <v>27394</v>
      </c>
      <c r="B61">
        <v>1.3866611234014701</v>
      </c>
      <c r="C61">
        <v>1.3866611234014701</v>
      </c>
      <c r="D61">
        <v>1.3866611234014701</v>
      </c>
    </row>
    <row r="62" spans="1:4">
      <c r="A62" s="1">
        <v>27484</v>
      </c>
      <c r="B62">
        <v>1.4760129537381099</v>
      </c>
      <c r="C62">
        <v>1.4760129537381099</v>
      </c>
      <c r="D62">
        <v>1.4760129537381099</v>
      </c>
    </row>
    <row r="63" spans="1:4">
      <c r="A63" s="1">
        <v>27575</v>
      </c>
      <c r="B63">
        <v>1.66679870572106</v>
      </c>
      <c r="C63">
        <v>1.66679870572106</v>
      </c>
      <c r="D63">
        <v>1.66679870572106</v>
      </c>
    </row>
    <row r="64" spans="1:4">
      <c r="A64" s="1">
        <v>27667</v>
      </c>
      <c r="B64">
        <v>1.8489092404656999</v>
      </c>
      <c r="C64">
        <v>1.8489092404656999</v>
      </c>
      <c r="D64">
        <v>1.8489092404656999</v>
      </c>
    </row>
    <row r="65" spans="1:4">
      <c r="A65" s="1">
        <v>27759</v>
      </c>
      <c r="B65">
        <v>1.7938944385264399</v>
      </c>
      <c r="C65">
        <v>1.7938944385264399</v>
      </c>
      <c r="D65">
        <v>1.7938944385264399</v>
      </c>
    </row>
    <row r="66" spans="1:4">
      <c r="A66" s="1">
        <v>27850</v>
      </c>
      <c r="B66">
        <v>1.7813701821969099</v>
      </c>
      <c r="C66">
        <v>1.7813701821969099</v>
      </c>
      <c r="D66">
        <v>1.7813701821969099</v>
      </c>
    </row>
    <row r="67" spans="1:4">
      <c r="A67" s="1">
        <v>27941</v>
      </c>
      <c r="B67">
        <v>1.97810309798114</v>
      </c>
      <c r="C67">
        <v>1.97810309798114</v>
      </c>
      <c r="D67">
        <v>1.97810309798114</v>
      </c>
    </row>
    <row r="68" spans="1:4">
      <c r="A68" s="1">
        <v>28033</v>
      </c>
      <c r="B68">
        <v>2.07005266370814</v>
      </c>
      <c r="C68">
        <v>2.07005266370814</v>
      </c>
      <c r="D68">
        <v>2.07005266370814</v>
      </c>
    </row>
    <row r="69" spans="1:4">
      <c r="A69" s="1">
        <v>28125</v>
      </c>
      <c r="B69">
        <v>1.87899107831235</v>
      </c>
      <c r="C69">
        <v>1.87899107831235</v>
      </c>
      <c r="D69">
        <v>1.87899107831235</v>
      </c>
    </row>
    <row r="70" spans="1:4">
      <c r="A70" s="1">
        <v>28215</v>
      </c>
      <c r="B70">
        <v>2.0567715434993001</v>
      </c>
      <c r="C70">
        <v>2.0567715434993001</v>
      </c>
      <c r="D70">
        <v>2.0567715434993001</v>
      </c>
    </row>
    <row r="71" spans="1:4">
      <c r="A71" s="1">
        <v>28306</v>
      </c>
      <c r="B71">
        <v>2.0940769440312001</v>
      </c>
      <c r="C71">
        <v>2.0940769440312001</v>
      </c>
      <c r="D71">
        <v>2.0940769440312001</v>
      </c>
    </row>
    <row r="72" spans="1:4">
      <c r="A72" s="1">
        <v>28398</v>
      </c>
      <c r="B72">
        <v>2.2051624626787598</v>
      </c>
      <c r="C72">
        <v>2.2051624626787598</v>
      </c>
      <c r="D72">
        <v>2.2051624626787598</v>
      </c>
    </row>
    <row r="73" spans="1:4">
      <c r="A73" s="1">
        <v>28490</v>
      </c>
      <c r="B73">
        <v>2.3043541755416999</v>
      </c>
      <c r="C73">
        <v>2.3043541755416999</v>
      </c>
      <c r="D73">
        <v>2.3043541755416999</v>
      </c>
    </row>
    <row r="74" spans="1:4">
      <c r="A74" s="1">
        <v>28580</v>
      </c>
      <c r="B74">
        <v>2.4316412496515398</v>
      </c>
      <c r="C74">
        <v>2.4316412496515398</v>
      </c>
      <c r="D74">
        <v>2.4316412496515398</v>
      </c>
    </row>
    <row r="75" spans="1:4">
      <c r="A75" s="1">
        <v>28671</v>
      </c>
      <c r="B75">
        <v>2.2701791871672499</v>
      </c>
      <c r="C75">
        <v>2.2701791871672499</v>
      </c>
      <c r="D75">
        <v>2.2701791871672499</v>
      </c>
    </row>
    <row r="76" spans="1:4">
      <c r="A76" s="1">
        <v>28763</v>
      </c>
      <c r="B76">
        <v>2.3069447262862899</v>
      </c>
      <c r="C76">
        <v>2.3069447262862899</v>
      </c>
      <c r="D76">
        <v>2.3069447262862899</v>
      </c>
    </row>
    <row r="77" spans="1:4">
      <c r="A77" s="1">
        <v>28855</v>
      </c>
      <c r="B77">
        <v>2.31523056359761</v>
      </c>
      <c r="C77">
        <v>2.31523056359761</v>
      </c>
      <c r="D77">
        <v>2.31523056359761</v>
      </c>
    </row>
    <row r="78" spans="1:4">
      <c r="A78" s="1">
        <v>28945</v>
      </c>
      <c r="B78">
        <v>2.2729071910829002</v>
      </c>
      <c r="C78">
        <v>2.2729071910829002</v>
      </c>
      <c r="D78">
        <v>2.2729071910829002</v>
      </c>
    </row>
    <row r="79" spans="1:4">
      <c r="A79" s="1">
        <v>29036</v>
      </c>
      <c r="B79">
        <v>2.1411320365574</v>
      </c>
      <c r="C79">
        <v>2.1411320365574</v>
      </c>
      <c r="D79">
        <v>2.1411320365574</v>
      </c>
    </row>
    <row r="80" spans="1:4">
      <c r="A80" s="1">
        <v>29128</v>
      </c>
      <c r="B80">
        <v>2.11591874498398</v>
      </c>
      <c r="C80">
        <v>2.11591874498398</v>
      </c>
      <c r="D80">
        <v>2.11591874498398</v>
      </c>
    </row>
    <row r="81" spans="1:4">
      <c r="A81" s="1">
        <v>29220</v>
      </c>
      <c r="B81">
        <v>2.1350849349918302</v>
      </c>
      <c r="C81">
        <v>2.1350849349918302</v>
      </c>
      <c r="D81">
        <v>2.1350849349918302</v>
      </c>
    </row>
    <row r="82" spans="1:4">
      <c r="A82" s="1">
        <v>29311</v>
      </c>
      <c r="B82">
        <v>2.0481827793596299</v>
      </c>
      <c r="C82">
        <v>2.0481827793596299</v>
      </c>
      <c r="D82">
        <v>2.0481827793596299</v>
      </c>
    </row>
    <row r="83" spans="1:4">
      <c r="A83" s="1">
        <v>29402</v>
      </c>
      <c r="B83">
        <v>1.47609077967086</v>
      </c>
      <c r="C83">
        <v>1.47609077967086</v>
      </c>
      <c r="D83">
        <v>1.47609077967086</v>
      </c>
    </row>
    <row r="84" spans="1:4">
      <c r="A84" s="1">
        <v>29494</v>
      </c>
      <c r="B84">
        <v>1.5267768376667701</v>
      </c>
      <c r="C84">
        <v>1.5267768376667701</v>
      </c>
      <c r="D84">
        <v>1.5267768376667701</v>
      </c>
    </row>
    <row r="85" spans="1:4">
      <c r="A85" s="1">
        <v>29586</v>
      </c>
      <c r="B85">
        <v>1.4447347380373201</v>
      </c>
      <c r="C85">
        <v>1.4447347380373201</v>
      </c>
      <c r="D85">
        <v>1.4447347380373201</v>
      </c>
    </row>
    <row r="86" spans="1:4">
      <c r="A86" s="1">
        <v>29676</v>
      </c>
      <c r="B86">
        <v>1.66865300499456</v>
      </c>
      <c r="C86">
        <v>1.66865300499456</v>
      </c>
      <c r="D86">
        <v>1.66865300499456</v>
      </c>
    </row>
    <row r="87" spans="1:4">
      <c r="A87" s="1">
        <v>29767</v>
      </c>
      <c r="B87">
        <v>1.7977047436971501</v>
      </c>
      <c r="C87">
        <v>1.7977047436971501</v>
      </c>
      <c r="D87">
        <v>1.7977047436971501</v>
      </c>
    </row>
    <row r="88" spans="1:4">
      <c r="A88" s="1">
        <v>29859</v>
      </c>
      <c r="B88">
        <v>2.2321998146098299</v>
      </c>
      <c r="C88">
        <v>2.2321998146098299</v>
      </c>
      <c r="D88">
        <v>2.2321998146098299</v>
      </c>
    </row>
    <row r="89" spans="1:4">
      <c r="A89" s="1">
        <v>29951</v>
      </c>
      <c r="B89">
        <v>2.0120115567610801</v>
      </c>
      <c r="C89">
        <v>2.0120115567610801</v>
      </c>
      <c r="D89">
        <v>2.0120115567610801</v>
      </c>
    </row>
    <row r="90" spans="1:4">
      <c r="A90" s="1">
        <v>30041</v>
      </c>
      <c r="B90">
        <v>2.2240293983955</v>
      </c>
      <c r="C90">
        <v>2.2240293983955</v>
      </c>
      <c r="D90">
        <v>2.2240293983955</v>
      </c>
    </row>
    <row r="91" spans="1:4">
      <c r="A91" s="1">
        <v>30132</v>
      </c>
      <c r="B91">
        <v>2.45518665854798</v>
      </c>
      <c r="C91">
        <v>2.45518665854798</v>
      </c>
      <c r="D91">
        <v>2.45518665854798</v>
      </c>
    </row>
    <row r="92" spans="1:4">
      <c r="A92" s="1">
        <v>30224</v>
      </c>
      <c r="B92">
        <v>2.1530952603297799</v>
      </c>
      <c r="C92">
        <v>2.1530952603297799</v>
      </c>
      <c r="D92">
        <v>2.1530952603297799</v>
      </c>
    </row>
    <row r="93" spans="1:4">
      <c r="A93" s="1">
        <v>30316</v>
      </c>
      <c r="B93">
        <v>1.6920297598599201</v>
      </c>
      <c r="C93">
        <v>1.6920297598599201</v>
      </c>
      <c r="D93">
        <v>1.6920297598599201</v>
      </c>
    </row>
    <row r="94" spans="1:4">
      <c r="A94" s="1">
        <v>30406</v>
      </c>
      <c r="B94">
        <v>2.1097521521320801</v>
      </c>
      <c r="C94">
        <v>2.1097521521320801</v>
      </c>
      <c r="D94">
        <v>2.1097521521320801</v>
      </c>
    </row>
    <row r="95" spans="1:4">
      <c r="A95" s="1">
        <v>30497</v>
      </c>
      <c r="B95">
        <v>2.3712173337239602</v>
      </c>
      <c r="C95">
        <v>2.3712173337239602</v>
      </c>
      <c r="D95">
        <v>2.3712173337239602</v>
      </c>
    </row>
    <row r="96" spans="1:4">
      <c r="A96" s="1">
        <v>30589</v>
      </c>
      <c r="B96">
        <v>2.6248404062552302</v>
      </c>
      <c r="C96">
        <v>2.6248404062552302</v>
      </c>
      <c r="D96">
        <v>2.6248404062552302</v>
      </c>
    </row>
    <row r="97" spans="1:4">
      <c r="A97" s="1">
        <v>30681</v>
      </c>
      <c r="B97">
        <v>2.6332737134304298</v>
      </c>
      <c r="C97">
        <v>2.6332737134304298</v>
      </c>
      <c r="D97">
        <v>2.6332737134304298</v>
      </c>
    </row>
    <row r="98" spans="1:4">
      <c r="A98" s="1">
        <v>30772</v>
      </c>
      <c r="B98">
        <v>2.7242261594164798</v>
      </c>
      <c r="C98">
        <v>2.7242261594164798</v>
      </c>
      <c r="D98">
        <v>2.7242261594164798</v>
      </c>
    </row>
    <row r="99" spans="1:4">
      <c r="A99" s="1">
        <v>30863</v>
      </c>
      <c r="B99">
        <v>2.9389271495168101</v>
      </c>
      <c r="C99">
        <v>2.9389271495168101</v>
      </c>
      <c r="D99">
        <v>2.9389271495168101</v>
      </c>
    </row>
    <row r="100" spans="1:4">
      <c r="A100" s="1">
        <v>30955</v>
      </c>
      <c r="B100">
        <v>2.70898423779574</v>
      </c>
      <c r="C100">
        <v>2.70898423779574</v>
      </c>
      <c r="D100">
        <v>2.70898423779574</v>
      </c>
    </row>
    <row r="101" spans="1:4">
      <c r="A101" s="1">
        <v>31047</v>
      </c>
      <c r="B101">
        <v>2.4785351873830899</v>
      </c>
      <c r="C101">
        <v>2.4785351873830899</v>
      </c>
      <c r="D101">
        <v>2.4785351873830899</v>
      </c>
    </row>
    <row r="102" spans="1:4">
      <c r="A102" s="1">
        <v>31137</v>
      </c>
      <c r="B102">
        <v>3.0858381226854301</v>
      </c>
      <c r="C102">
        <v>3.0858381226854301</v>
      </c>
      <c r="D102">
        <v>3.0858381226854301</v>
      </c>
    </row>
    <row r="103" spans="1:4">
      <c r="A103" s="1">
        <v>31228</v>
      </c>
      <c r="B103">
        <v>2.7978595603557301</v>
      </c>
      <c r="C103">
        <v>2.7978595603557301</v>
      </c>
      <c r="D103">
        <v>2.7978595603557301</v>
      </c>
    </row>
    <row r="104" spans="1:4">
      <c r="A104" s="1">
        <v>31320</v>
      </c>
      <c r="B104">
        <v>2.88444948691127</v>
      </c>
      <c r="C104">
        <v>2.88444948691127</v>
      </c>
      <c r="D104">
        <v>2.88444948691127</v>
      </c>
    </row>
    <row r="105" spans="1:4">
      <c r="A105" s="1">
        <v>31412</v>
      </c>
      <c r="B105">
        <v>2.57634226595968</v>
      </c>
      <c r="C105">
        <v>2.57634226595968</v>
      </c>
      <c r="D105">
        <v>2.57634226595968</v>
      </c>
    </row>
    <row r="106" spans="1:4">
      <c r="A106" s="1">
        <v>31502</v>
      </c>
      <c r="B106">
        <v>2.4662180003049099</v>
      </c>
      <c r="C106">
        <v>2.4662180003049099</v>
      </c>
      <c r="D106">
        <v>2.4662180003049099</v>
      </c>
    </row>
    <row r="107" spans="1:4">
      <c r="A107" s="1">
        <v>31593</v>
      </c>
      <c r="B107">
        <v>2.0282840627776402</v>
      </c>
      <c r="C107">
        <v>2.0282840627776402</v>
      </c>
      <c r="D107">
        <v>2.0282840627776402</v>
      </c>
    </row>
    <row r="108" spans="1:4">
      <c r="A108" s="1">
        <v>31685</v>
      </c>
      <c r="B108">
        <v>1.9348126279897899</v>
      </c>
      <c r="C108">
        <v>1.9348126279897899</v>
      </c>
      <c r="D108">
        <v>1.9348126279897899</v>
      </c>
    </row>
    <row r="109" spans="1:4">
      <c r="A109" s="1">
        <v>31777</v>
      </c>
      <c r="B109">
        <v>1.96416539609314</v>
      </c>
      <c r="C109">
        <v>1.96416539609314</v>
      </c>
      <c r="D109">
        <v>1.96416539609314</v>
      </c>
    </row>
    <row r="110" spans="1:4">
      <c r="A110" s="1">
        <v>31867</v>
      </c>
      <c r="B110">
        <v>2.1416723505424899</v>
      </c>
      <c r="C110">
        <v>2.1416723505424899</v>
      </c>
      <c r="D110">
        <v>2.1416723505424899</v>
      </c>
    </row>
    <row r="111" spans="1:4">
      <c r="A111" s="1">
        <v>31958</v>
      </c>
      <c r="B111">
        <v>2.3585353910954501</v>
      </c>
      <c r="C111">
        <v>2.3585353910954501</v>
      </c>
      <c r="D111">
        <v>2.3585353910954501</v>
      </c>
    </row>
    <row r="112" spans="1:4">
      <c r="A112" s="1">
        <v>32050</v>
      </c>
      <c r="B112">
        <v>2.38178789149319</v>
      </c>
      <c r="C112">
        <v>2.38178789149319</v>
      </c>
      <c r="D112">
        <v>2.38178789149319</v>
      </c>
    </row>
    <row r="113" spans="1:4">
      <c r="A113" s="1">
        <v>32142</v>
      </c>
      <c r="B113">
        <v>2.16042293972373</v>
      </c>
      <c r="C113">
        <v>2.16042293972373</v>
      </c>
      <c r="D113">
        <v>2.16042293972373</v>
      </c>
    </row>
    <row r="114" spans="1:4">
      <c r="A114" s="1">
        <v>32233</v>
      </c>
      <c r="B114">
        <v>2.2378443223375899</v>
      </c>
      <c r="C114">
        <v>2.2378443223375899</v>
      </c>
      <c r="D114">
        <v>2.2378443223375899</v>
      </c>
    </row>
    <row r="115" spans="1:4">
      <c r="A115" s="1">
        <v>32324</v>
      </c>
      <c r="B115">
        <v>2.3249729370669199</v>
      </c>
      <c r="C115">
        <v>2.3249729370669199</v>
      </c>
      <c r="D115">
        <v>2.3249729370669199</v>
      </c>
    </row>
    <row r="116" spans="1:4">
      <c r="A116" s="1">
        <v>32416</v>
      </c>
      <c r="B116">
        <v>2.4050386015616301</v>
      </c>
      <c r="C116">
        <v>2.4050386015616301</v>
      </c>
      <c r="D116">
        <v>2.4050386015616301</v>
      </c>
    </row>
    <row r="117" spans="1:4">
      <c r="A117" s="1">
        <v>32508</v>
      </c>
      <c r="B117">
        <v>2.6127305378205601</v>
      </c>
      <c r="C117">
        <v>2.6127305378205601</v>
      </c>
      <c r="D117">
        <v>2.6127305378205601</v>
      </c>
    </row>
    <row r="118" spans="1:4">
      <c r="A118" s="1">
        <v>32598</v>
      </c>
      <c r="B118">
        <v>2.6295556636241901</v>
      </c>
      <c r="C118">
        <v>2.6295556636241901</v>
      </c>
      <c r="D118">
        <v>2.6295556636241901</v>
      </c>
    </row>
    <row r="119" spans="1:4">
      <c r="A119" s="1">
        <v>32689</v>
      </c>
      <c r="B119">
        <v>2.3936212401488399</v>
      </c>
      <c r="C119">
        <v>2.3936212401488399</v>
      </c>
      <c r="D119">
        <v>2.3936212401488399</v>
      </c>
    </row>
    <row r="120" spans="1:4">
      <c r="A120" s="1">
        <v>32781</v>
      </c>
      <c r="B120">
        <v>2.1726367073381798</v>
      </c>
      <c r="C120">
        <v>2.1726367073381798</v>
      </c>
      <c r="D120">
        <v>2.1726367073381798</v>
      </c>
    </row>
    <row r="121" spans="1:4">
      <c r="A121" s="1">
        <v>32873</v>
      </c>
      <c r="B121">
        <v>2.06445723910474</v>
      </c>
      <c r="C121">
        <v>2.06445723910474</v>
      </c>
      <c r="D121">
        <v>2.06445723910474</v>
      </c>
    </row>
    <row r="122" spans="1:4">
      <c r="A122" s="1">
        <v>32963</v>
      </c>
      <c r="B122">
        <v>2.4602086218409598</v>
      </c>
      <c r="C122">
        <v>2.4602086218409598</v>
      </c>
      <c r="D122">
        <v>2.4602086218409598</v>
      </c>
    </row>
    <row r="123" spans="1:4">
      <c r="A123" s="1">
        <v>33054</v>
      </c>
      <c r="B123">
        <v>2.4896971498280398</v>
      </c>
      <c r="C123">
        <v>2.4896971498280398</v>
      </c>
      <c r="D123">
        <v>2.4896971498280398</v>
      </c>
    </row>
    <row r="124" spans="1:4">
      <c r="A124" s="1">
        <v>33146</v>
      </c>
      <c r="B124">
        <v>2.4439315904329599</v>
      </c>
      <c r="C124">
        <v>2.4439315904329599</v>
      </c>
      <c r="D124">
        <v>2.4439315904329599</v>
      </c>
    </row>
    <row r="125" spans="1:4">
      <c r="A125" s="1">
        <v>33238</v>
      </c>
      <c r="B125">
        <v>2.1799284655851698</v>
      </c>
      <c r="C125">
        <v>2.1799284655851698</v>
      </c>
      <c r="D125">
        <v>2.1799284655851698</v>
      </c>
    </row>
    <row r="126" spans="1:4">
      <c r="A126" s="1">
        <v>33328</v>
      </c>
      <c r="B126">
        <v>2.2390986696918498</v>
      </c>
      <c r="C126">
        <v>2.2390986696918498</v>
      </c>
      <c r="D126">
        <v>2.2390986696918498</v>
      </c>
    </row>
    <row r="127" spans="1:4">
      <c r="A127" s="1">
        <v>33419</v>
      </c>
      <c r="B127">
        <v>2.4105039384640401</v>
      </c>
      <c r="C127">
        <v>2.4105039384640401</v>
      </c>
      <c r="D127">
        <v>2.4105039384640401</v>
      </c>
    </row>
    <row r="128" spans="1:4">
      <c r="A128" s="1">
        <v>33511</v>
      </c>
      <c r="B128">
        <v>2.3706023207329099</v>
      </c>
      <c r="C128">
        <v>2.3706023207329099</v>
      </c>
      <c r="D128">
        <v>2.3706023207329099</v>
      </c>
    </row>
    <row r="129" spans="1:4">
      <c r="A129" s="1">
        <v>33603</v>
      </c>
      <c r="B129">
        <v>2.2369349822030702</v>
      </c>
      <c r="C129">
        <v>2.2369349822030702</v>
      </c>
      <c r="D129">
        <v>2.2369349822030702</v>
      </c>
    </row>
    <row r="130" spans="1:4">
      <c r="A130" s="1">
        <v>33694</v>
      </c>
      <c r="B130">
        <v>2.5695956381993001</v>
      </c>
      <c r="C130">
        <v>2.5695956381993001</v>
      </c>
      <c r="D130">
        <v>2.5695956381993001</v>
      </c>
    </row>
    <row r="131" spans="1:4">
      <c r="A131" s="1">
        <v>33785</v>
      </c>
      <c r="B131">
        <v>2.4857777001422301</v>
      </c>
      <c r="C131">
        <v>2.4857777001422301</v>
      </c>
      <c r="D131">
        <v>2.4857777001422301</v>
      </c>
    </row>
    <row r="132" spans="1:4">
      <c r="A132" s="1">
        <v>33877</v>
      </c>
      <c r="B132">
        <v>2.26450145978988</v>
      </c>
      <c r="C132">
        <v>2.26450145978988</v>
      </c>
      <c r="D132">
        <v>2.26450145978988</v>
      </c>
    </row>
    <row r="133" spans="1:4">
      <c r="A133" s="1">
        <v>33969</v>
      </c>
      <c r="B133">
        <v>2.24541466672237</v>
      </c>
      <c r="C133">
        <v>2.24541466672237</v>
      </c>
      <c r="D133">
        <v>2.24541466672237</v>
      </c>
    </row>
    <row r="134" spans="1:4">
      <c r="A134" s="1">
        <v>34059</v>
      </c>
      <c r="B134">
        <v>2.0865414851362298</v>
      </c>
      <c r="C134">
        <v>2.0865414851362298</v>
      </c>
      <c r="D134">
        <v>2.0865414851362298</v>
      </c>
    </row>
    <row r="135" spans="1:4">
      <c r="A135" s="1">
        <v>34150</v>
      </c>
      <c r="B135">
        <v>1.93140766096716</v>
      </c>
      <c r="C135">
        <v>1.93140766096716</v>
      </c>
      <c r="D135">
        <v>1.93140766096716</v>
      </c>
    </row>
    <row r="136" spans="1:4">
      <c r="A136" s="1">
        <v>34242</v>
      </c>
      <c r="B136">
        <v>2.00537673958054</v>
      </c>
      <c r="C136">
        <v>2.00537673958054</v>
      </c>
      <c r="D136">
        <v>2.00537673958054</v>
      </c>
    </row>
    <row r="137" spans="1:4">
      <c r="A137" s="1">
        <v>34334</v>
      </c>
      <c r="B137">
        <v>2.2176097516960001</v>
      </c>
      <c r="C137">
        <v>2.2176097516960001</v>
      </c>
      <c r="D137">
        <v>2.2176097516960001</v>
      </c>
    </row>
    <row r="138" spans="1:4">
      <c r="A138" s="1">
        <v>34424</v>
      </c>
      <c r="B138">
        <v>2.33037762765239</v>
      </c>
      <c r="C138">
        <v>2.33037762765239</v>
      </c>
      <c r="D138">
        <v>2.33037762765239</v>
      </c>
    </row>
    <row r="139" spans="1:4">
      <c r="A139" s="1">
        <v>34515</v>
      </c>
      <c r="B139">
        <v>2.4289799151136999</v>
      </c>
      <c r="C139">
        <v>2.4289799151136999</v>
      </c>
      <c r="D139">
        <v>2.4289799151136999</v>
      </c>
    </row>
    <row r="140" spans="1:4">
      <c r="A140" s="1">
        <v>34607</v>
      </c>
      <c r="B140">
        <v>2.44465345107717</v>
      </c>
      <c r="C140">
        <v>2.44465345107717</v>
      </c>
      <c r="D140">
        <v>2.44465345107717</v>
      </c>
    </row>
    <row r="141" spans="1:4">
      <c r="A141" s="1">
        <v>34699</v>
      </c>
      <c r="B141">
        <v>2.42256303645153</v>
      </c>
      <c r="C141">
        <v>2.42256303645153</v>
      </c>
      <c r="D141">
        <v>2.42256303645153</v>
      </c>
    </row>
    <row r="142" spans="1:4">
      <c r="A142" s="1">
        <v>34789</v>
      </c>
      <c r="B142">
        <v>2.43956743809037</v>
      </c>
      <c r="C142">
        <v>2.43956743809037</v>
      </c>
      <c r="D142">
        <v>2.43956743809037</v>
      </c>
    </row>
    <row r="143" spans="1:4">
      <c r="A143" s="1">
        <v>34880</v>
      </c>
      <c r="B143">
        <v>2.25686690557127</v>
      </c>
      <c r="C143">
        <v>2.25686690557127</v>
      </c>
      <c r="D143">
        <v>2.25686690557127</v>
      </c>
    </row>
    <row r="144" spans="1:4">
      <c r="A144" s="1">
        <v>34972</v>
      </c>
      <c r="B144">
        <v>2.2694940076466401</v>
      </c>
      <c r="C144">
        <v>2.2694940076466401</v>
      </c>
      <c r="D144">
        <v>2.2694940076466401</v>
      </c>
    </row>
    <row r="145" spans="1:4">
      <c r="A145" s="1">
        <v>35064</v>
      </c>
      <c r="B145">
        <v>2.2753116035536198</v>
      </c>
      <c r="C145">
        <v>2.2753116035536198</v>
      </c>
      <c r="D145">
        <v>2.2753116035536198</v>
      </c>
    </row>
    <row r="146" spans="1:4">
      <c r="A146" s="1">
        <v>35155</v>
      </c>
      <c r="B146">
        <v>2.37171864334986</v>
      </c>
      <c r="C146">
        <v>2.37171864334986</v>
      </c>
      <c r="D146">
        <v>2.37171864334986</v>
      </c>
    </row>
    <row r="147" spans="1:4">
      <c r="A147" s="1">
        <v>35246</v>
      </c>
      <c r="B147">
        <v>2.5318359934505001</v>
      </c>
      <c r="C147">
        <v>2.5318359934505001</v>
      </c>
      <c r="D147">
        <v>2.5318359934505001</v>
      </c>
    </row>
    <row r="148" spans="1:4">
      <c r="A148" s="1">
        <v>35338</v>
      </c>
      <c r="B148">
        <v>2.57463762667303</v>
      </c>
      <c r="C148">
        <v>2.57463762667303</v>
      </c>
      <c r="D148">
        <v>2.57463762667303</v>
      </c>
    </row>
    <row r="149" spans="1:4">
      <c r="A149" s="1">
        <v>35430</v>
      </c>
      <c r="B149">
        <v>2.5692326653991699</v>
      </c>
      <c r="C149">
        <v>2.5692326653991699</v>
      </c>
      <c r="D149">
        <v>2.5692326653991699</v>
      </c>
    </row>
    <row r="150" spans="1:4">
      <c r="A150" s="1">
        <v>35520</v>
      </c>
      <c r="B150">
        <v>2.6623770144330599</v>
      </c>
      <c r="C150">
        <v>2.6623770144330599</v>
      </c>
      <c r="D150">
        <v>2.6623770144330599</v>
      </c>
    </row>
    <row r="151" spans="1:4">
      <c r="A151" s="1">
        <v>35611</v>
      </c>
      <c r="B151">
        <v>2.7072888087394702</v>
      </c>
      <c r="C151">
        <v>2.7072888087394702</v>
      </c>
      <c r="D151">
        <v>2.7072888087394702</v>
      </c>
    </row>
    <row r="152" spans="1:4">
      <c r="A152" s="1">
        <v>35703</v>
      </c>
      <c r="B152">
        <v>2.5308350439109502</v>
      </c>
      <c r="C152">
        <v>2.5308350439109502</v>
      </c>
      <c r="D152">
        <v>2.5308350439109502</v>
      </c>
    </row>
    <row r="153" spans="1:4">
      <c r="A153" s="1">
        <v>35795</v>
      </c>
      <c r="B153">
        <v>2.7116674486143699</v>
      </c>
      <c r="C153">
        <v>2.7116674486143699</v>
      </c>
      <c r="D153">
        <v>2.7116674486143699</v>
      </c>
    </row>
    <row r="154" spans="1:4">
      <c r="A154" s="1">
        <v>35885</v>
      </c>
      <c r="B154">
        <v>2.6811498115548198</v>
      </c>
      <c r="C154">
        <v>2.6811498115548198</v>
      </c>
      <c r="D154">
        <v>2.6811498115548198</v>
      </c>
    </row>
    <row r="155" spans="1:4">
      <c r="A155" s="1">
        <v>35976</v>
      </c>
      <c r="B155">
        <v>2.68084599426814</v>
      </c>
      <c r="C155">
        <v>2.68084599426814</v>
      </c>
      <c r="D155">
        <v>2.68084599426814</v>
      </c>
    </row>
    <row r="156" spans="1:4">
      <c r="A156" s="1">
        <v>36068</v>
      </c>
      <c r="B156">
        <v>2.46930677321612</v>
      </c>
      <c r="C156">
        <v>2.46930677321612</v>
      </c>
      <c r="D156">
        <v>2.46930677321612</v>
      </c>
    </row>
    <row r="157" spans="1:4">
      <c r="A157" s="1">
        <v>36160</v>
      </c>
      <c r="B157">
        <v>2.28443306126549</v>
      </c>
      <c r="C157">
        <v>2.28443306126549</v>
      </c>
      <c r="D157">
        <v>2.28443306126549</v>
      </c>
    </row>
    <row r="158" spans="1:4">
      <c r="A158" s="1">
        <v>36250</v>
      </c>
      <c r="B158">
        <v>2.5750471639165702</v>
      </c>
      <c r="C158">
        <v>2.5750471639165702</v>
      </c>
      <c r="D158">
        <v>2.5750471639165702</v>
      </c>
    </row>
    <row r="159" spans="1:4">
      <c r="A159" s="1">
        <v>36341</v>
      </c>
      <c r="B159">
        <v>2.4351226123266798</v>
      </c>
      <c r="C159">
        <v>2.4351226123266798</v>
      </c>
      <c r="D159">
        <v>2.4351226123266798</v>
      </c>
    </row>
    <row r="160" spans="1:4">
      <c r="A160" s="1">
        <v>36433</v>
      </c>
      <c r="B160">
        <v>2.3215210352331699</v>
      </c>
      <c r="C160">
        <v>2.3215210352331699</v>
      </c>
      <c r="D160">
        <v>2.3215210352331699</v>
      </c>
    </row>
    <row r="161" spans="1:4">
      <c r="A161" s="1">
        <v>36525</v>
      </c>
      <c r="B161">
        <v>2.4426531872561998</v>
      </c>
      <c r="C161">
        <v>2.4426531872561998</v>
      </c>
      <c r="D161">
        <v>2.4426531872561998</v>
      </c>
    </row>
    <row r="162" spans="1:4">
      <c r="A162" s="1">
        <v>36616</v>
      </c>
      <c r="B162">
        <v>2.2821043523280098</v>
      </c>
      <c r="C162">
        <v>2.2821043523280098</v>
      </c>
      <c r="D162">
        <v>2.2821043523280098</v>
      </c>
    </row>
    <row r="163" spans="1:4">
      <c r="A163" s="1">
        <v>36707</v>
      </c>
      <c r="B163">
        <v>1.83481511667943</v>
      </c>
      <c r="C163">
        <v>1.83481511667943</v>
      </c>
      <c r="D163">
        <v>1.83481511667943</v>
      </c>
    </row>
    <row r="164" spans="1:4">
      <c r="A164" s="1">
        <v>36799</v>
      </c>
      <c r="B164">
        <v>1.7660206116130901</v>
      </c>
      <c r="C164">
        <v>1.7660206116130901</v>
      </c>
      <c r="D164">
        <v>1.7660206116130901</v>
      </c>
    </row>
    <row r="165" spans="1:4">
      <c r="A165" s="1">
        <v>36891</v>
      </c>
      <c r="B165">
        <v>1.5574944703720199</v>
      </c>
      <c r="C165">
        <v>1.5574944703720199</v>
      </c>
      <c r="D165">
        <v>1.5574944703720199</v>
      </c>
    </row>
    <row r="166" spans="1:4">
      <c r="A166" s="1">
        <v>36981</v>
      </c>
      <c r="B166">
        <v>1.6166463177805801</v>
      </c>
      <c r="C166">
        <v>1.6166463177805801</v>
      </c>
      <c r="D166">
        <v>1.6166463177805801</v>
      </c>
    </row>
    <row r="167" spans="1:4">
      <c r="A167" s="1">
        <v>37072</v>
      </c>
      <c r="B167">
        <v>1.61499361522271</v>
      </c>
      <c r="C167">
        <v>1.61499361522271</v>
      </c>
      <c r="D167">
        <v>1.61499361522271</v>
      </c>
    </row>
    <row r="168" spans="1:4">
      <c r="A168" s="1">
        <v>37164</v>
      </c>
      <c r="B168">
        <v>1.32559802159504</v>
      </c>
      <c r="C168">
        <v>1.32559802159504</v>
      </c>
      <c r="D168">
        <v>1.32559802159504</v>
      </c>
    </row>
    <row r="169" spans="1:4">
      <c r="A169" s="1">
        <v>37256</v>
      </c>
      <c r="B169">
        <v>1.3521006585366599</v>
      </c>
      <c r="C169">
        <v>1.3521006585366599</v>
      </c>
      <c r="D169">
        <v>1.3521006585366599</v>
      </c>
    </row>
    <row r="170" spans="1:4">
      <c r="A170" s="1">
        <v>37346</v>
      </c>
      <c r="B170">
        <v>1.6591087122986501</v>
      </c>
      <c r="C170">
        <v>1.6591087122986501</v>
      </c>
      <c r="D170">
        <v>1.6591087122986501</v>
      </c>
    </row>
    <row r="171" spans="1:4">
      <c r="A171" s="1">
        <v>37437</v>
      </c>
      <c r="B171">
        <v>1.5752484443892101</v>
      </c>
      <c r="C171">
        <v>1.5752484443892101</v>
      </c>
      <c r="D171">
        <v>1.5752484443892101</v>
      </c>
    </row>
    <row r="172" spans="1:4">
      <c r="A172" s="1">
        <v>37529</v>
      </c>
      <c r="B172">
        <v>1.2888402845073501</v>
      </c>
      <c r="C172">
        <v>1.2888402845073501</v>
      </c>
      <c r="D172">
        <v>1.2888402845073501</v>
      </c>
    </row>
    <row r="173" spans="1:4">
      <c r="A173" s="1">
        <v>37621</v>
      </c>
      <c r="B173">
        <v>1.1796713123812901</v>
      </c>
      <c r="C173">
        <v>1.1796713123812901</v>
      </c>
      <c r="D173">
        <v>1.1796713123812901</v>
      </c>
    </row>
    <row r="174" spans="1:4">
      <c r="A174" s="1">
        <v>37711</v>
      </c>
      <c r="B174">
        <v>1.3027667690811799</v>
      </c>
      <c r="C174">
        <v>1.3027667690811799</v>
      </c>
      <c r="D174">
        <v>1.3027667690811799</v>
      </c>
    </row>
    <row r="175" spans="1:4">
      <c r="A175" s="1">
        <v>37802</v>
      </c>
      <c r="B175">
        <v>1.5461105810921301</v>
      </c>
      <c r="C175">
        <v>1.5461105810921301</v>
      </c>
      <c r="D175">
        <v>1.5461105810921301</v>
      </c>
    </row>
    <row r="176" spans="1:4">
      <c r="A176" s="1">
        <v>37894</v>
      </c>
      <c r="B176">
        <v>1.7469800717166</v>
      </c>
      <c r="C176">
        <v>1.7469800717166</v>
      </c>
      <c r="D176">
        <v>1.7469800717166</v>
      </c>
    </row>
    <row r="177" spans="1:4">
      <c r="A177" s="1">
        <v>37986</v>
      </c>
      <c r="B177">
        <v>1.8851638661363801</v>
      </c>
      <c r="C177">
        <v>1.8851638661363801</v>
      </c>
      <c r="D177">
        <v>1.8851638661363801</v>
      </c>
    </row>
    <row r="178" spans="1:4">
      <c r="A178" s="1">
        <v>38077</v>
      </c>
      <c r="B178">
        <v>1.82114662771655</v>
      </c>
      <c r="C178">
        <v>1.82114662771655</v>
      </c>
      <c r="D178">
        <v>1.82114662771655</v>
      </c>
    </row>
    <row r="179" spans="1:4">
      <c r="A179" s="1">
        <v>38168</v>
      </c>
      <c r="B179">
        <v>1.9114273177827501</v>
      </c>
      <c r="C179">
        <v>1.9114273177827501</v>
      </c>
      <c r="D179">
        <v>1.9114273177827501</v>
      </c>
    </row>
    <row r="180" spans="1:4">
      <c r="A180" s="1">
        <v>38260</v>
      </c>
      <c r="B180">
        <v>1.81699549403043</v>
      </c>
      <c r="C180">
        <v>1.81699549403043</v>
      </c>
      <c r="D180">
        <v>1.81699549403043</v>
      </c>
    </row>
    <row r="181" spans="1:4">
      <c r="A181" s="1">
        <v>38352</v>
      </c>
      <c r="B181">
        <v>1.7916600124292299</v>
      </c>
      <c r="C181">
        <v>1.7916600124292299</v>
      </c>
      <c r="D181">
        <v>1.7916600124292299</v>
      </c>
    </row>
    <row r="182" spans="1:4">
      <c r="A182" s="1">
        <v>38442</v>
      </c>
      <c r="B182">
        <v>1.8559803135873401</v>
      </c>
      <c r="C182">
        <v>1.8559803135873401</v>
      </c>
      <c r="D182">
        <v>1.8559803135873401</v>
      </c>
    </row>
    <row r="183" spans="1:4">
      <c r="A183" s="1">
        <v>38533</v>
      </c>
      <c r="B183">
        <v>1.6141525492150099</v>
      </c>
      <c r="C183">
        <v>1.6141525492150099</v>
      </c>
      <c r="D183">
        <v>1.6141525492150099</v>
      </c>
    </row>
    <row r="184" spans="1:4">
      <c r="A184" s="1">
        <v>38625</v>
      </c>
      <c r="B184">
        <v>1.63055225066591</v>
      </c>
      <c r="C184">
        <v>1.63055225066591</v>
      </c>
      <c r="D184">
        <v>1.63055225066591</v>
      </c>
    </row>
    <row r="185" spans="1:4">
      <c r="A185" s="1">
        <v>38717</v>
      </c>
      <c r="B185">
        <v>1.60950440850291</v>
      </c>
      <c r="C185">
        <v>1.60950440850291</v>
      </c>
      <c r="D185">
        <v>1.60950440850291</v>
      </c>
    </row>
    <row r="186" spans="1:4">
      <c r="A186" s="1">
        <v>38807</v>
      </c>
      <c r="B186">
        <v>1.6490238155685</v>
      </c>
      <c r="C186">
        <v>1.6490238155685</v>
      </c>
      <c r="D186">
        <v>1.6490238155685</v>
      </c>
    </row>
    <row r="187" spans="1:4">
      <c r="A187" s="1">
        <v>38898</v>
      </c>
      <c r="B187">
        <v>1.77284106669371</v>
      </c>
      <c r="C187">
        <v>1.77284106669371</v>
      </c>
      <c r="D187">
        <v>1.77284106669371</v>
      </c>
    </row>
    <row r="188" spans="1:4">
      <c r="A188" s="1">
        <v>38990</v>
      </c>
      <c r="B188">
        <v>1.64745074658047</v>
      </c>
      <c r="C188">
        <v>1.64745074658047</v>
      </c>
      <c r="D188">
        <v>1.64745074658047</v>
      </c>
    </row>
    <row r="189" spans="1:4">
      <c r="A189" s="1">
        <v>39082</v>
      </c>
      <c r="B189">
        <v>1.72590519230776</v>
      </c>
      <c r="C189">
        <v>1.72590519230776</v>
      </c>
      <c r="D189">
        <v>1.72590519230776</v>
      </c>
    </row>
    <row r="190" spans="1:4">
      <c r="A190" s="1">
        <v>39172</v>
      </c>
      <c r="B190">
        <v>1.9814770441146301</v>
      </c>
      <c r="C190">
        <v>1.9814770441146301</v>
      </c>
      <c r="D190">
        <v>1.9814770441146301</v>
      </c>
    </row>
    <row r="191" spans="1:4">
      <c r="A191" s="1">
        <v>39263</v>
      </c>
      <c r="B191">
        <v>1.8462899435656499</v>
      </c>
      <c r="C191">
        <v>1.8462899435656499</v>
      </c>
      <c r="D191">
        <v>1.8462899435656499</v>
      </c>
    </row>
    <row r="192" spans="1:4">
      <c r="A192" s="1">
        <v>39355</v>
      </c>
      <c r="B192">
        <v>1.62126685410025</v>
      </c>
      <c r="C192">
        <v>1.62126685410025</v>
      </c>
      <c r="D192">
        <v>1.62126685410025</v>
      </c>
    </row>
    <row r="193" spans="1:4">
      <c r="A193" s="1">
        <v>39447</v>
      </c>
      <c r="B193">
        <v>1.4557641772647101</v>
      </c>
      <c r="C193">
        <v>1.4557641772647101</v>
      </c>
      <c r="D193">
        <v>1.4557641772647101</v>
      </c>
    </row>
    <row r="194" spans="1:4">
      <c r="A194" s="1">
        <v>39538</v>
      </c>
      <c r="B194">
        <v>1.1099518758927001</v>
      </c>
      <c r="C194">
        <v>1.1099518758927001</v>
      </c>
      <c r="D194">
        <v>1.1099518758927001</v>
      </c>
    </row>
    <row r="195" spans="1:4">
      <c r="A195" s="1">
        <v>39629</v>
      </c>
      <c r="B195">
        <v>1.0938685849438201</v>
      </c>
      <c r="C195">
        <v>1.0938685849438201</v>
      </c>
      <c r="D195">
        <v>1.0938685849438201</v>
      </c>
    </row>
    <row r="196" spans="1:4">
      <c r="A196" s="1">
        <v>39721</v>
      </c>
      <c r="B196">
        <v>1.0016051119998399</v>
      </c>
      <c r="C196">
        <v>1.0016051119998399</v>
      </c>
      <c r="D196">
        <v>1.0016051119998399</v>
      </c>
    </row>
    <row r="197" spans="1:4">
      <c r="A197" s="1">
        <v>39813</v>
      </c>
      <c r="B197">
        <v>9.3098494283367403E-2</v>
      </c>
      <c r="C197">
        <v>9.3098494283367403E-2</v>
      </c>
      <c r="D197">
        <v>9.3098494283367403E-2</v>
      </c>
    </row>
    <row r="198" spans="1:4">
      <c r="A198" s="1">
        <v>39903</v>
      </c>
      <c r="B198">
        <v>0.34494991456272101</v>
      </c>
      <c r="C198">
        <v>0.34494991456272101</v>
      </c>
      <c r="D198">
        <v>0.34494991456272101</v>
      </c>
    </row>
    <row r="199" spans="1:4">
      <c r="A199" s="1">
        <v>39994</v>
      </c>
      <c r="B199">
        <v>0.76172606487162298</v>
      </c>
      <c r="C199">
        <v>0.76172606487162298</v>
      </c>
      <c r="D199">
        <v>0.76172606487162298</v>
      </c>
    </row>
    <row r="200" spans="1:4">
      <c r="A200" s="1">
        <v>40086</v>
      </c>
      <c r="B200">
        <v>0.79913082638576305</v>
      </c>
      <c r="C200">
        <v>0.79913082638576305</v>
      </c>
      <c r="D200">
        <v>0.79913082638576305</v>
      </c>
    </row>
    <row r="201" spans="1:4">
      <c r="A201" s="1">
        <v>40178</v>
      </c>
      <c r="B201">
        <v>1.05224094620248</v>
      </c>
      <c r="C201">
        <v>1.05224094620248</v>
      </c>
      <c r="D201">
        <v>1.05224094620248</v>
      </c>
    </row>
    <row r="202" spans="1:4">
      <c r="A202" s="1">
        <v>40268</v>
      </c>
      <c r="B202">
        <v>0.76680049382910498</v>
      </c>
      <c r="C202">
        <v>0.76680049382910498</v>
      </c>
      <c r="D202">
        <v>0.76680049382910498</v>
      </c>
    </row>
    <row r="203" spans="1:4">
      <c r="A203" s="1">
        <v>40359</v>
      </c>
      <c r="B203">
        <v>6.7715923867599698E-2</v>
      </c>
      <c r="C203">
        <v>6.7715923867599698E-2</v>
      </c>
      <c r="D203">
        <v>6.7715923867599698E-2</v>
      </c>
    </row>
    <row r="204" spans="1:4">
      <c r="A204" s="1">
        <v>40451</v>
      </c>
      <c r="B204">
        <v>8.7002981868811104E-4</v>
      </c>
      <c r="C204">
        <v>8.7002981868811104E-4</v>
      </c>
      <c r="D204">
        <v>8.7002981868811104E-4</v>
      </c>
    </row>
    <row r="205" spans="1:4">
      <c r="A205" s="1">
        <v>40543</v>
      </c>
      <c r="B205">
        <v>0.135609674129578</v>
      </c>
      <c r="C205">
        <v>0.135609674129578</v>
      </c>
      <c r="D205">
        <v>0.135609674129578</v>
      </c>
    </row>
    <row r="206" spans="1:4">
      <c r="A206" s="1">
        <v>40633</v>
      </c>
      <c r="B206">
        <v>0.453877187448883</v>
      </c>
      <c r="C206">
        <v>0.453877187448883</v>
      </c>
      <c r="D206">
        <v>0.453877187448883</v>
      </c>
    </row>
    <row r="207" spans="1:4">
      <c r="A207" s="1">
        <v>40724</v>
      </c>
      <c r="B207">
        <v>-0.13254571886628799</v>
      </c>
      <c r="C207">
        <v>-0.13254571886628799</v>
      </c>
      <c r="D207">
        <v>-0.13254571886628799</v>
      </c>
    </row>
    <row r="208" spans="1:4">
      <c r="A208" s="1">
        <v>40816</v>
      </c>
      <c r="B208">
        <v>-0.68824537075141001</v>
      </c>
      <c r="C208">
        <v>-0.68824537075141001</v>
      </c>
      <c r="D208">
        <v>-0.68824537075141001</v>
      </c>
    </row>
    <row r="209" spans="1:4">
      <c r="A209" s="1">
        <v>40908</v>
      </c>
      <c r="B209">
        <v>-0.86854395454303202</v>
      </c>
      <c r="C209">
        <v>-0.86854395454303202</v>
      </c>
      <c r="D209">
        <v>-0.86854395454303202</v>
      </c>
    </row>
    <row r="210" spans="1:4">
      <c r="A210" s="1">
        <v>40999</v>
      </c>
      <c r="B210">
        <v>-0.63492295059436099</v>
      </c>
      <c r="C210">
        <v>-0.63492295059436099</v>
      </c>
      <c r="D210">
        <v>-0.63492295059436099</v>
      </c>
    </row>
    <row r="211" spans="1:4">
      <c r="A211" s="1">
        <v>41090</v>
      </c>
      <c r="B211">
        <v>-0.85949770891675603</v>
      </c>
      <c r="C211">
        <v>-0.85949770891675603</v>
      </c>
      <c r="D211">
        <v>-0.85949770891675603</v>
      </c>
    </row>
    <row r="212" spans="1:4">
      <c r="A212" s="1">
        <v>41182</v>
      </c>
      <c r="B212">
        <v>-0.74971401708241503</v>
      </c>
      <c r="C212">
        <v>-0.74971401708241503</v>
      </c>
      <c r="D212">
        <v>-0.74971401708241503</v>
      </c>
    </row>
    <row r="213" spans="1:4">
      <c r="A213" s="1">
        <v>41274</v>
      </c>
      <c r="B213">
        <v>-0.62015370933929503</v>
      </c>
      <c r="C213">
        <v>-0.62015370933929503</v>
      </c>
      <c r="D213">
        <v>-0.62015370933929503</v>
      </c>
    </row>
    <row r="214" spans="1:4">
      <c r="A214" s="1">
        <v>41364</v>
      </c>
      <c r="B214">
        <v>-0.71645196758317298</v>
      </c>
      <c r="C214">
        <v>-0.71645196758317298</v>
      </c>
      <c r="D214">
        <v>-0.71645196758317298</v>
      </c>
    </row>
    <row r="215" spans="1:4">
      <c r="A215" s="1">
        <v>41455</v>
      </c>
      <c r="B215">
        <v>-0.53890321380357398</v>
      </c>
      <c r="C215">
        <v>-0.53890321380357398</v>
      </c>
      <c r="D215">
        <v>-0.53890321380357398</v>
      </c>
    </row>
    <row r="216" spans="1:4">
      <c r="A216" s="1">
        <v>41547</v>
      </c>
      <c r="B216">
        <v>-0.57766244200452899</v>
      </c>
      <c r="C216">
        <v>-0.57766244200452899</v>
      </c>
      <c r="D216">
        <v>-0.57766244200452899</v>
      </c>
    </row>
    <row r="217" spans="1:4">
      <c r="A217" s="1">
        <v>41639</v>
      </c>
      <c r="B217">
        <v>-0.58066251105983402</v>
      </c>
      <c r="C217">
        <v>-0.58066251105983402</v>
      </c>
      <c r="D217">
        <v>-0.58066251105983402</v>
      </c>
    </row>
    <row r="218" spans="1:4">
      <c r="A218" s="1">
        <v>41729</v>
      </c>
      <c r="B218">
        <v>-0.434719764418943</v>
      </c>
      <c r="C218">
        <v>-0.434719764418943</v>
      </c>
      <c r="D218">
        <v>-0.434719764418943</v>
      </c>
    </row>
    <row r="219" spans="1:4">
      <c r="A219" s="1">
        <v>41820</v>
      </c>
      <c r="B219">
        <v>-0.45713762401169</v>
      </c>
      <c r="C219">
        <v>-0.45713762401169</v>
      </c>
      <c r="D219">
        <v>-0.45713762401169</v>
      </c>
    </row>
    <row r="220" spans="1:4">
      <c r="A220" s="1">
        <v>41912</v>
      </c>
      <c r="B220">
        <v>-0.48711132057227602</v>
      </c>
      <c r="C220">
        <v>-0.48711132057227602</v>
      </c>
      <c r="D220">
        <v>-0.48711132057227602</v>
      </c>
    </row>
    <row r="221" spans="1:4">
      <c r="A221" s="1">
        <v>42004</v>
      </c>
      <c r="B221">
        <v>-0.59919158826922603</v>
      </c>
      <c r="C221">
        <v>-0.59919158826922603</v>
      </c>
      <c r="D221">
        <v>-0.59919158826922603</v>
      </c>
    </row>
    <row r="222" spans="1:4">
      <c r="A222" s="1">
        <v>42094</v>
      </c>
      <c r="B222">
        <v>-0.56787578250884196</v>
      </c>
      <c r="C222">
        <v>-0.56787578250884196</v>
      </c>
      <c r="D222">
        <v>-0.56787578250884196</v>
      </c>
    </row>
    <row r="223" spans="1:4">
      <c r="A223" s="1">
        <v>42185</v>
      </c>
      <c r="B223">
        <v>-0.45573969201091702</v>
      </c>
      <c r="C223">
        <v>-0.45573969201091702</v>
      </c>
      <c r="D223">
        <v>-0.45573969201091702</v>
      </c>
    </row>
    <row r="224" spans="1:4">
      <c r="A224" s="1">
        <v>42277</v>
      </c>
      <c r="B224">
        <v>-0.69122735761330301</v>
      </c>
      <c r="C224">
        <v>-0.69122735761330301</v>
      </c>
      <c r="D224">
        <v>-0.69122735761330301</v>
      </c>
    </row>
    <row r="225" spans="1:4">
      <c r="A225" s="1">
        <v>42369</v>
      </c>
      <c r="B225">
        <v>-0.68909555335831296</v>
      </c>
      <c r="C225">
        <v>-0.68909555335831296</v>
      </c>
      <c r="D225">
        <v>-0.68909555335831296</v>
      </c>
    </row>
    <row r="226" spans="1:4">
      <c r="A226" s="1">
        <v>42460</v>
      </c>
      <c r="B226">
        <v>-0.86635876139815005</v>
      </c>
      <c r="C226">
        <v>-0.86635876139815005</v>
      </c>
      <c r="D226">
        <v>-0.86635876139815005</v>
      </c>
    </row>
    <row r="227" spans="1:4">
      <c r="A227" s="1">
        <v>42551</v>
      </c>
      <c r="B227">
        <v>-0.63601733007896</v>
      </c>
      <c r="C227">
        <v>-0.63601733007896</v>
      </c>
      <c r="D227">
        <v>-0.63601733007896</v>
      </c>
    </row>
    <row r="228" spans="1:4">
      <c r="A228" s="1">
        <v>42643</v>
      </c>
      <c r="B228">
        <v>-0.56208634985364003</v>
      </c>
      <c r="C228">
        <v>-0.56208634985364003</v>
      </c>
      <c r="D228">
        <v>-0.56208634985364003</v>
      </c>
    </row>
    <row r="229" spans="1:4">
      <c r="A229" s="1">
        <v>42735</v>
      </c>
      <c r="B229">
        <v>-0.29721059266586197</v>
      </c>
      <c r="C229">
        <v>-0.29721059266586197</v>
      </c>
      <c r="D229">
        <v>-0.29721059266586197</v>
      </c>
    </row>
    <row r="230" spans="1:4">
      <c r="A230" s="1">
        <v>42825</v>
      </c>
      <c r="B230">
        <v>-0.170981534451282</v>
      </c>
      <c r="C230">
        <v>-0.170981534451282</v>
      </c>
      <c r="D230">
        <v>-0.170981534451282</v>
      </c>
    </row>
    <row r="231" spans="1:4">
      <c r="A231" s="1">
        <v>42916</v>
      </c>
      <c r="B231">
        <v>-0.147335041785671</v>
      </c>
      <c r="C231">
        <v>-0.147335041785671</v>
      </c>
      <c r="D231">
        <v>-0.147335041785671</v>
      </c>
    </row>
    <row r="232" spans="1:4">
      <c r="A232" s="1">
        <v>43008</v>
      </c>
      <c r="B232">
        <v>2.49852464984789E-2</v>
      </c>
      <c r="C232">
        <v>2.49852464984789E-2</v>
      </c>
      <c r="D232">
        <v>2.49852464984789E-2</v>
      </c>
    </row>
    <row r="233" spans="1:4">
      <c r="A233" s="1">
        <v>43100</v>
      </c>
      <c r="B233">
        <v>0.16274880215943899</v>
      </c>
      <c r="C233">
        <v>0.16274880215943899</v>
      </c>
      <c r="D233">
        <v>0.16274880215943899</v>
      </c>
    </row>
    <row r="234" spans="1:4">
      <c r="A234" s="1">
        <v>43190</v>
      </c>
      <c r="B234">
        <v>0.26482758537741802</v>
      </c>
      <c r="C234">
        <v>0.26482758537741802</v>
      </c>
      <c r="D234">
        <v>0.26482758537741802</v>
      </c>
    </row>
    <row r="235" spans="1:4">
      <c r="A235" s="1">
        <v>43281</v>
      </c>
      <c r="B235">
        <v>0.114834635191498</v>
      </c>
      <c r="C235">
        <v>0.114834635191498</v>
      </c>
      <c r="D235">
        <v>0.114834635191498</v>
      </c>
    </row>
    <row r="236" spans="1:4">
      <c r="A236" s="1">
        <v>43373</v>
      </c>
      <c r="B236">
        <v>0.14694790162876101</v>
      </c>
      <c r="C236">
        <v>0.14694790162876101</v>
      </c>
      <c r="D236">
        <v>0.14694790162876101</v>
      </c>
    </row>
    <row r="237" spans="1:4">
      <c r="A237" s="1">
        <v>43465</v>
      </c>
      <c r="B237">
        <v>1.6669619093080599E-2</v>
      </c>
      <c r="C237">
        <v>1.6669619093080599E-2</v>
      </c>
      <c r="D237">
        <v>1.6669619093080599E-2</v>
      </c>
    </row>
    <row r="238" spans="1:4">
      <c r="A238" s="1">
        <v>43555</v>
      </c>
      <c r="B238">
        <v>-3.4933181747187798E-2</v>
      </c>
      <c r="C238">
        <v>-3.4933181747187798E-2</v>
      </c>
      <c r="D238">
        <v>-3.4933181747187798E-2</v>
      </c>
    </row>
    <row r="239" spans="1:4">
      <c r="A239" s="1">
        <v>43646</v>
      </c>
      <c r="B239">
        <v>-0.19101684629893101</v>
      </c>
      <c r="C239">
        <v>-0.19101684629893101</v>
      </c>
      <c r="D239">
        <v>-0.19101684629893101</v>
      </c>
    </row>
    <row r="240" spans="1:4">
      <c r="A240" s="1">
        <v>43738</v>
      </c>
      <c r="B240">
        <v>-0.318010599203922</v>
      </c>
      <c r="C240">
        <v>-0.318010599203922</v>
      </c>
      <c r="D240">
        <v>-0.318010599203922</v>
      </c>
    </row>
    <row r="241" spans="1:4">
      <c r="A241" s="1">
        <v>43830</v>
      </c>
      <c r="B241">
        <v>-0.18814486618561099</v>
      </c>
      <c r="C241">
        <v>-0.18814486618561099</v>
      </c>
      <c r="D241">
        <v>-0.18814486618561099</v>
      </c>
    </row>
    <row r="242" spans="1:4">
      <c r="A242" s="1">
        <v>43921</v>
      </c>
      <c r="B242">
        <v>-0.49562440273646802</v>
      </c>
      <c r="C242">
        <v>-0.49562440273646802</v>
      </c>
      <c r="D242">
        <v>-0.49562440273646802</v>
      </c>
    </row>
    <row r="243" spans="1:4">
      <c r="A243" s="1">
        <v>44012</v>
      </c>
      <c r="B243">
        <v>-0.54440604951372795</v>
      </c>
      <c r="C243">
        <v>-0.54440604951372795</v>
      </c>
      <c r="D243">
        <v>-0.54440604951372795</v>
      </c>
    </row>
    <row r="244" spans="1:4">
      <c r="A244" s="1">
        <v>44104</v>
      </c>
      <c r="B244">
        <v>-0.21785993572027501</v>
      </c>
      <c r="C244">
        <v>-0.21785993572027501</v>
      </c>
      <c r="D244">
        <v>-0.21785993572027501</v>
      </c>
    </row>
    <row r="245" spans="1:4">
      <c r="A245" s="1">
        <v>44196</v>
      </c>
      <c r="B245">
        <v>-0.342382221184518</v>
      </c>
      <c r="C245">
        <v>-0.342382221184518</v>
      </c>
      <c r="D245">
        <v>-0.342382221184518</v>
      </c>
    </row>
    <row r="246" spans="1:4">
      <c r="A246" s="1">
        <v>44286</v>
      </c>
      <c r="B246">
        <v>-0.17573576831811499</v>
      </c>
      <c r="C246">
        <v>-0.17573576831811499</v>
      </c>
      <c r="D246">
        <v>-0.17573576831811499</v>
      </c>
    </row>
    <row r="247" spans="1:4">
      <c r="A247" s="1">
        <v>44377</v>
      </c>
      <c r="B247">
        <v>-0.15038947762740501</v>
      </c>
      <c r="C247">
        <v>-0.15038947762740501</v>
      </c>
      <c r="D247">
        <v>-0.15038947762740501</v>
      </c>
    </row>
    <row r="248" spans="1:4">
      <c r="A248" s="1">
        <v>44469</v>
      </c>
      <c r="B248">
        <v>0.35854948264095499</v>
      </c>
      <c r="C248">
        <v>0.35854948264095499</v>
      </c>
      <c r="D248">
        <v>0.35854948264095499</v>
      </c>
    </row>
    <row r="249" spans="1:4">
      <c r="A249" s="1">
        <v>44561</v>
      </c>
      <c r="B249">
        <v>0.136366130406853</v>
      </c>
      <c r="C249">
        <v>0.136366130406853</v>
      </c>
      <c r="D249">
        <v>0.136366130406853</v>
      </c>
    </row>
    <row r="250" spans="1:4">
      <c r="A250" s="1">
        <v>44651</v>
      </c>
      <c r="B250">
        <v>0.23369170582630699</v>
      </c>
      <c r="C250">
        <v>0.23369170582630699</v>
      </c>
      <c r="D250">
        <v>0.23369170582630699</v>
      </c>
    </row>
    <row r="251" spans="1:4">
      <c r="A251" s="1">
        <v>44742</v>
      </c>
      <c r="B251">
        <v>0.84036710276794901</v>
      </c>
      <c r="C251">
        <v>0.84036710276794901</v>
      </c>
      <c r="D251">
        <v>0.84036710276794901</v>
      </c>
    </row>
    <row r="252" spans="1:4">
      <c r="A252" s="1">
        <v>44834</v>
      </c>
      <c r="B252">
        <v>0.73990760293108804</v>
      </c>
      <c r="C252">
        <v>0.73990760293108804</v>
      </c>
      <c r="D252">
        <v>0.73990760293108804</v>
      </c>
    </row>
    <row r="253" spans="1:4">
      <c r="A253" s="1">
        <v>44926</v>
      </c>
      <c r="B253">
        <v>1.0498612909025899</v>
      </c>
      <c r="C253">
        <v>1.0498612909025899</v>
      </c>
      <c r="D253">
        <v>1.0498612909025899</v>
      </c>
    </row>
    <row r="254" spans="1:4">
      <c r="A254" s="1">
        <v>45016</v>
      </c>
      <c r="B254">
        <v>1.50712268895529</v>
      </c>
      <c r="C254">
        <v>1.50712268895529</v>
      </c>
      <c r="D254">
        <v>1.50712268895529</v>
      </c>
    </row>
    <row r="255" spans="1:4">
      <c r="A255" s="1">
        <v>45107</v>
      </c>
      <c r="B255">
        <v>1.5083985089504299</v>
      </c>
      <c r="C255">
        <v>1.5083985089504299</v>
      </c>
      <c r="D255">
        <v>1.5083985089504299</v>
      </c>
    </row>
    <row r="256" spans="1:4">
      <c r="A256" s="1">
        <v>45199</v>
      </c>
      <c r="B256">
        <v>2.0124955954128998</v>
      </c>
      <c r="C256">
        <v>2.0124955954128998</v>
      </c>
      <c r="D256">
        <v>2.0124955954128998</v>
      </c>
    </row>
    <row r="257" spans="1:4">
      <c r="A257" s="1">
        <v>45291</v>
      </c>
      <c r="B257">
        <v>1.81478869132277</v>
      </c>
      <c r="C257">
        <v>1.81478869132277</v>
      </c>
      <c r="D257">
        <v>1.81478869132277</v>
      </c>
    </row>
    <row r="258" spans="1:4">
      <c r="A258" s="1">
        <v>45382</v>
      </c>
      <c r="B258">
        <v>2.0813500246469201</v>
      </c>
      <c r="C258">
        <v>2.0813500246469201</v>
      </c>
      <c r="D258">
        <v>2.0813500246469201</v>
      </c>
    </row>
    <row r="259" spans="1:4">
      <c r="A259" s="1">
        <v>45473</v>
      </c>
      <c r="B259">
        <v>1.62499111669712</v>
      </c>
      <c r="C259">
        <v>1.62499111669712</v>
      </c>
      <c r="D259">
        <v>1.62499111669712</v>
      </c>
    </row>
    <row r="260" spans="1:4">
      <c r="A260" s="1">
        <v>45565</v>
      </c>
      <c r="B260">
        <v>1.3319939000876599</v>
      </c>
      <c r="C260">
        <v>1.3319939000876599</v>
      </c>
      <c r="D260">
        <v>1.3319939000876599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9E7D2-90E0-400A-AAED-11DA1131DA32}">
  <sheetPr codeName="Sheet6">
    <tabColor theme="7" tint="0.59999389629810485"/>
  </sheetPr>
  <dimension ref="A1:D260"/>
  <sheetViews>
    <sheetView workbookViewId="0">
      <selection sqref="A1:B1048576"/>
    </sheetView>
  </sheetViews>
  <sheetFormatPr defaultColWidth="8.85546875" defaultRowHeight="15"/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22006</v>
      </c>
      <c r="B2">
        <v>2.0631497797010701</v>
      </c>
      <c r="C2">
        <v>2.0631497797010701</v>
      </c>
      <c r="D2">
        <v>2.0631497797010701</v>
      </c>
    </row>
    <row r="3" spans="1:4">
      <c r="A3" s="1">
        <v>22097</v>
      </c>
      <c r="B3">
        <v>2.1205647243674699</v>
      </c>
      <c r="C3">
        <v>2.1205647243674699</v>
      </c>
      <c r="D3">
        <v>2.1205647243674699</v>
      </c>
    </row>
    <row r="4" spans="1:4">
      <c r="A4" s="1">
        <v>22189</v>
      </c>
      <c r="B4">
        <v>2.0224967137065502</v>
      </c>
      <c r="C4">
        <v>2.0224967137065502</v>
      </c>
      <c r="D4">
        <v>2.0224967137065502</v>
      </c>
    </row>
    <row r="5" spans="1:4">
      <c r="A5" s="1">
        <v>22281</v>
      </c>
      <c r="B5">
        <v>2.1038496070322399</v>
      </c>
      <c r="C5">
        <v>2.1038496070322399</v>
      </c>
      <c r="D5">
        <v>2.1038496070322399</v>
      </c>
    </row>
    <row r="6" spans="1:4">
      <c r="A6" s="1">
        <v>22371</v>
      </c>
      <c r="B6">
        <v>2.15903858778757</v>
      </c>
      <c r="C6">
        <v>2.15903858778757</v>
      </c>
      <c r="D6">
        <v>2.15903858778757</v>
      </c>
    </row>
    <row r="7" spans="1:4">
      <c r="A7" s="1">
        <v>22462</v>
      </c>
      <c r="B7">
        <v>2.1723314806018301</v>
      </c>
      <c r="C7">
        <v>2.1723314806018301</v>
      </c>
      <c r="D7">
        <v>2.1723314806018301</v>
      </c>
    </row>
    <row r="8" spans="1:4">
      <c r="A8" s="1">
        <v>22554</v>
      </c>
      <c r="B8">
        <v>2.2626478185624399</v>
      </c>
      <c r="C8">
        <v>2.2626478185624399</v>
      </c>
      <c r="D8">
        <v>2.2626478185624399</v>
      </c>
    </row>
    <row r="9" spans="1:4">
      <c r="A9" s="1">
        <v>22646</v>
      </c>
      <c r="B9">
        <v>2.3732639950349199</v>
      </c>
      <c r="C9">
        <v>2.3732639950349199</v>
      </c>
      <c r="D9">
        <v>2.3732639950349199</v>
      </c>
    </row>
    <row r="10" spans="1:4">
      <c r="A10" s="1">
        <v>22736</v>
      </c>
      <c r="B10">
        <v>2.4914681394176599</v>
      </c>
      <c r="C10">
        <v>2.4914681394176599</v>
      </c>
      <c r="D10">
        <v>2.4914681394176599</v>
      </c>
    </row>
    <row r="11" spans="1:4">
      <c r="A11" s="1">
        <v>22827</v>
      </c>
      <c r="B11">
        <v>2.4933496013488399</v>
      </c>
      <c r="C11">
        <v>2.4933496013488399</v>
      </c>
      <c r="D11">
        <v>2.4933496013488399</v>
      </c>
    </row>
    <row r="12" spans="1:4">
      <c r="A12" s="1">
        <v>22919</v>
      </c>
      <c r="B12">
        <v>2.5797765958036099</v>
      </c>
      <c r="C12">
        <v>2.5797765958036099</v>
      </c>
      <c r="D12">
        <v>2.5797765958036099</v>
      </c>
    </row>
    <row r="13" spans="1:4">
      <c r="A13" s="1">
        <v>23011</v>
      </c>
      <c r="B13">
        <v>2.6508134342099701</v>
      </c>
      <c r="C13">
        <v>2.6508134342099701</v>
      </c>
      <c r="D13">
        <v>2.6508134342099701</v>
      </c>
    </row>
    <row r="14" spans="1:4">
      <c r="A14" s="1">
        <v>23101</v>
      </c>
      <c r="B14">
        <v>2.7580187263669398</v>
      </c>
      <c r="C14">
        <v>2.7580187263669398</v>
      </c>
      <c r="D14">
        <v>2.7580187263669398</v>
      </c>
    </row>
    <row r="15" spans="1:4">
      <c r="A15" s="1">
        <v>23192</v>
      </c>
      <c r="B15">
        <v>2.8481428368036799</v>
      </c>
      <c r="C15">
        <v>2.8481428368036799</v>
      </c>
      <c r="D15">
        <v>2.8481428368036799</v>
      </c>
    </row>
    <row r="16" spans="1:4">
      <c r="A16" s="1">
        <v>23284</v>
      </c>
      <c r="B16">
        <v>2.9207990283499101</v>
      </c>
      <c r="C16">
        <v>2.9207990283499101</v>
      </c>
      <c r="D16">
        <v>2.9207990283499101</v>
      </c>
    </row>
    <row r="17" spans="1:4">
      <c r="A17" s="1">
        <v>23376</v>
      </c>
      <c r="B17">
        <v>3.0040084687189799</v>
      </c>
      <c r="C17">
        <v>3.0040084687189799</v>
      </c>
      <c r="D17">
        <v>3.0040084687189799</v>
      </c>
    </row>
    <row r="18" spans="1:4">
      <c r="A18" s="1">
        <v>23467</v>
      </c>
      <c r="B18">
        <v>3.0984065795351698</v>
      </c>
      <c r="C18">
        <v>3.0984065795351698</v>
      </c>
      <c r="D18">
        <v>3.0984065795351698</v>
      </c>
    </row>
    <row r="19" spans="1:4">
      <c r="A19" s="1">
        <v>23558</v>
      </c>
      <c r="B19">
        <v>3.23175575621207</v>
      </c>
      <c r="C19">
        <v>3.23175575621207</v>
      </c>
      <c r="D19">
        <v>3.23175575621207</v>
      </c>
    </row>
    <row r="20" spans="1:4">
      <c r="A20" s="1">
        <v>23650</v>
      </c>
      <c r="B20">
        <v>3.2418439196475402</v>
      </c>
      <c r="C20">
        <v>3.2418439196475402</v>
      </c>
      <c r="D20">
        <v>3.2418439196475402</v>
      </c>
    </row>
    <row r="21" spans="1:4">
      <c r="A21" s="1">
        <v>23742</v>
      </c>
      <c r="B21">
        <v>3.2727382936071399</v>
      </c>
      <c r="C21">
        <v>3.2727382936071399</v>
      </c>
      <c r="D21">
        <v>3.2727382936071399</v>
      </c>
    </row>
    <row r="22" spans="1:4">
      <c r="A22" s="1">
        <v>23832</v>
      </c>
      <c r="B22">
        <v>3.32492913772129</v>
      </c>
      <c r="C22">
        <v>3.32492913772129</v>
      </c>
      <c r="D22">
        <v>3.32492913772129</v>
      </c>
    </row>
    <row r="23" spans="1:4">
      <c r="A23" s="1">
        <v>23923</v>
      </c>
      <c r="B23">
        <v>3.3600506297747001</v>
      </c>
      <c r="C23">
        <v>3.3600506297747001</v>
      </c>
      <c r="D23">
        <v>3.3600506297747001</v>
      </c>
    </row>
    <row r="24" spans="1:4">
      <c r="A24" s="1">
        <v>24015</v>
      </c>
      <c r="B24">
        <v>3.3555295995500001</v>
      </c>
      <c r="C24">
        <v>3.3555295995500001</v>
      </c>
      <c r="D24">
        <v>3.3555295995500001</v>
      </c>
    </row>
    <row r="25" spans="1:4">
      <c r="A25" s="1">
        <v>24107</v>
      </c>
      <c r="B25">
        <v>3.3736454455538101</v>
      </c>
      <c r="C25">
        <v>3.3736454455538101</v>
      </c>
      <c r="D25">
        <v>3.3736454455538101</v>
      </c>
    </row>
    <row r="26" spans="1:4">
      <c r="A26" s="1">
        <v>24197</v>
      </c>
      <c r="B26">
        <v>3.33108166177484</v>
      </c>
      <c r="C26">
        <v>3.33108166177484</v>
      </c>
      <c r="D26">
        <v>3.33108166177484</v>
      </c>
    </row>
    <row r="27" spans="1:4">
      <c r="A27" s="1">
        <v>24288</v>
      </c>
      <c r="B27">
        <v>3.1252313299846999</v>
      </c>
      <c r="C27">
        <v>3.1252313299846999</v>
      </c>
      <c r="D27">
        <v>3.1252313299846999</v>
      </c>
    </row>
    <row r="28" spans="1:4">
      <c r="A28" s="1">
        <v>24380</v>
      </c>
      <c r="B28">
        <v>3.0121678071418199</v>
      </c>
      <c r="C28">
        <v>3.0121678071418199</v>
      </c>
      <c r="D28">
        <v>3.0121678071418199</v>
      </c>
    </row>
    <row r="29" spans="1:4">
      <c r="A29" s="1">
        <v>24472</v>
      </c>
      <c r="B29">
        <v>2.8636971829109901</v>
      </c>
      <c r="C29">
        <v>2.8636971829109901</v>
      </c>
      <c r="D29">
        <v>2.8636971829109901</v>
      </c>
    </row>
    <row r="30" spans="1:4">
      <c r="A30" s="1">
        <v>24562</v>
      </c>
      <c r="B30">
        <v>2.8538047540159601</v>
      </c>
      <c r="C30">
        <v>2.8538047540159601</v>
      </c>
      <c r="D30">
        <v>2.8538047540159601</v>
      </c>
    </row>
    <row r="31" spans="1:4">
      <c r="A31" s="1">
        <v>24653</v>
      </c>
      <c r="B31">
        <v>2.8936933911051699</v>
      </c>
      <c r="C31">
        <v>2.8936933911051699</v>
      </c>
      <c r="D31">
        <v>2.8936933911051699</v>
      </c>
    </row>
    <row r="32" spans="1:4">
      <c r="A32" s="1">
        <v>24745</v>
      </c>
      <c r="B32">
        <v>2.8019767996134499</v>
      </c>
      <c r="C32">
        <v>2.8019767996134499</v>
      </c>
      <c r="D32">
        <v>2.8019767996134499</v>
      </c>
    </row>
    <row r="33" spans="1:4">
      <c r="A33" s="1">
        <v>24837</v>
      </c>
      <c r="B33">
        <v>2.7824148485704798</v>
      </c>
      <c r="C33">
        <v>2.7824148485704798</v>
      </c>
      <c r="D33">
        <v>2.7824148485704798</v>
      </c>
    </row>
    <row r="34" spans="1:4">
      <c r="A34" s="1">
        <v>24928</v>
      </c>
      <c r="B34">
        <v>2.5812701707402899</v>
      </c>
      <c r="C34">
        <v>2.5812701707402899</v>
      </c>
      <c r="D34">
        <v>2.5812701707402899</v>
      </c>
    </row>
    <row r="35" spans="1:4">
      <c r="A35" s="1">
        <v>25019</v>
      </c>
      <c r="B35">
        <v>2.4793345528845401</v>
      </c>
      <c r="C35">
        <v>2.4793345528845401</v>
      </c>
      <c r="D35">
        <v>2.4793345528845401</v>
      </c>
    </row>
    <row r="36" spans="1:4">
      <c r="A36" s="1">
        <v>25111</v>
      </c>
      <c r="B36">
        <v>2.3898348343016602</v>
      </c>
      <c r="C36">
        <v>2.3898348343016602</v>
      </c>
      <c r="D36">
        <v>2.3898348343016602</v>
      </c>
    </row>
    <row r="37" spans="1:4">
      <c r="A37" s="1">
        <v>25203</v>
      </c>
      <c r="B37">
        <v>2.4169602535876402</v>
      </c>
      <c r="C37">
        <v>2.4169602535876402</v>
      </c>
      <c r="D37">
        <v>2.4169602535876402</v>
      </c>
    </row>
    <row r="38" spans="1:4">
      <c r="A38" s="1">
        <v>25293</v>
      </c>
      <c r="B38">
        <v>2.4410873878544099</v>
      </c>
      <c r="C38">
        <v>2.4410873878544099</v>
      </c>
      <c r="D38">
        <v>2.4410873878544099</v>
      </c>
    </row>
    <row r="39" spans="1:4">
      <c r="A39" s="1">
        <v>25384</v>
      </c>
      <c r="B39">
        <v>2.2780855835189899</v>
      </c>
      <c r="C39">
        <v>2.2780855835189899</v>
      </c>
      <c r="D39">
        <v>2.2780855835189899</v>
      </c>
    </row>
    <row r="40" spans="1:4">
      <c r="A40" s="1">
        <v>25476</v>
      </c>
      <c r="B40">
        <v>2.2026073754892002</v>
      </c>
      <c r="C40">
        <v>2.2026073754892002</v>
      </c>
      <c r="D40">
        <v>2.2026073754892002</v>
      </c>
    </row>
    <row r="41" spans="1:4">
      <c r="A41" s="1">
        <v>25568</v>
      </c>
      <c r="B41">
        <v>2.1943031082278699</v>
      </c>
      <c r="C41">
        <v>2.1943031082278699</v>
      </c>
      <c r="D41">
        <v>2.1943031082278699</v>
      </c>
    </row>
    <row r="42" spans="1:4">
      <c r="A42" s="1">
        <v>25658</v>
      </c>
      <c r="B42">
        <v>1.8897570615680299</v>
      </c>
      <c r="C42">
        <v>1.8897570615680299</v>
      </c>
      <c r="D42">
        <v>1.8897570615680299</v>
      </c>
    </row>
    <row r="43" spans="1:4">
      <c r="A43" s="1">
        <v>25749</v>
      </c>
      <c r="B43">
        <v>1.91780222980216</v>
      </c>
      <c r="C43">
        <v>1.91780222980216</v>
      </c>
      <c r="D43">
        <v>1.91780222980216</v>
      </c>
    </row>
    <row r="44" spans="1:4">
      <c r="A44" s="1">
        <v>25841</v>
      </c>
      <c r="B44">
        <v>1.5368141318850399</v>
      </c>
      <c r="C44">
        <v>1.5368141318850399</v>
      </c>
      <c r="D44">
        <v>1.5368141318850399</v>
      </c>
    </row>
    <row r="45" spans="1:4">
      <c r="A45" s="1">
        <v>25933</v>
      </c>
      <c r="B45">
        <v>1.3422137463766901</v>
      </c>
      <c r="C45">
        <v>1.3422137463766901</v>
      </c>
      <c r="D45">
        <v>1.3422137463766901</v>
      </c>
    </row>
    <row r="46" spans="1:4">
      <c r="A46" s="1">
        <v>26023</v>
      </c>
      <c r="B46">
        <v>1.4527321740197701</v>
      </c>
      <c r="C46">
        <v>1.4527321740197701</v>
      </c>
      <c r="D46">
        <v>1.4527321740197701</v>
      </c>
    </row>
    <row r="47" spans="1:4">
      <c r="A47" s="1">
        <v>26114</v>
      </c>
      <c r="B47">
        <v>1.36777466036206</v>
      </c>
      <c r="C47">
        <v>1.36777466036206</v>
      </c>
      <c r="D47">
        <v>1.36777466036206</v>
      </c>
    </row>
    <row r="48" spans="1:4">
      <c r="A48" s="1">
        <v>26206</v>
      </c>
      <c r="B48">
        <v>1.31904768784739</v>
      </c>
      <c r="C48">
        <v>1.31904768784739</v>
      </c>
      <c r="D48">
        <v>1.31904768784739</v>
      </c>
    </row>
    <row r="49" spans="1:4">
      <c r="A49" s="1">
        <v>26298</v>
      </c>
      <c r="B49">
        <v>1.3456769015172201</v>
      </c>
      <c r="C49">
        <v>1.3456769015172201</v>
      </c>
      <c r="D49">
        <v>1.3456769015172201</v>
      </c>
    </row>
    <row r="50" spans="1:4">
      <c r="A50" s="1">
        <v>26389</v>
      </c>
      <c r="B50">
        <v>1.5187459057107899</v>
      </c>
      <c r="C50">
        <v>1.5187459057107899</v>
      </c>
      <c r="D50">
        <v>1.5187459057107899</v>
      </c>
    </row>
    <row r="51" spans="1:4">
      <c r="A51" s="1">
        <v>26480</v>
      </c>
      <c r="B51">
        <v>1.6030396240898099</v>
      </c>
      <c r="C51">
        <v>1.6030396240898099</v>
      </c>
      <c r="D51">
        <v>1.6030396240898099</v>
      </c>
    </row>
    <row r="52" spans="1:4">
      <c r="A52" s="1">
        <v>26572</v>
      </c>
      <c r="B52">
        <v>1.5917993345608501</v>
      </c>
      <c r="C52">
        <v>1.5917993345608501</v>
      </c>
      <c r="D52">
        <v>1.5917993345608501</v>
      </c>
    </row>
    <row r="53" spans="1:4">
      <c r="A53" s="1">
        <v>26664</v>
      </c>
      <c r="B53">
        <v>1.5531729405757</v>
      </c>
      <c r="C53">
        <v>1.5531729405757</v>
      </c>
      <c r="D53">
        <v>1.5531729405757</v>
      </c>
    </row>
    <row r="54" spans="1:4">
      <c r="A54" s="1">
        <v>26754</v>
      </c>
      <c r="B54">
        <v>2.12030062086458</v>
      </c>
      <c r="C54">
        <v>2.12030062086458</v>
      </c>
      <c r="D54">
        <v>2.12030062086458</v>
      </c>
    </row>
    <row r="55" spans="1:4">
      <c r="A55" s="1">
        <v>26845</v>
      </c>
      <c r="B55">
        <v>2.03319476743442</v>
      </c>
      <c r="C55">
        <v>2.03319476743442</v>
      </c>
      <c r="D55">
        <v>2.03319476743442</v>
      </c>
    </row>
    <row r="56" spans="1:4">
      <c r="A56" s="1">
        <v>26937</v>
      </c>
      <c r="B56">
        <v>2.0008364093896902</v>
      </c>
      <c r="C56">
        <v>2.0008364093896902</v>
      </c>
      <c r="D56">
        <v>2.0008364093896902</v>
      </c>
    </row>
    <row r="57" spans="1:4">
      <c r="A57" s="1">
        <v>27029</v>
      </c>
      <c r="B57">
        <v>1.9057608126185199</v>
      </c>
      <c r="C57">
        <v>1.9057608126185199</v>
      </c>
      <c r="D57">
        <v>1.9057608126185199</v>
      </c>
    </row>
    <row r="58" spans="1:4">
      <c r="A58" s="1">
        <v>27119</v>
      </c>
      <c r="B58">
        <v>1.98029608639398</v>
      </c>
      <c r="C58">
        <v>1.98029608639398</v>
      </c>
      <c r="D58">
        <v>1.98029608639398</v>
      </c>
    </row>
    <row r="59" spans="1:4">
      <c r="A59" s="1">
        <v>27210</v>
      </c>
      <c r="B59">
        <v>1.87581596610859</v>
      </c>
      <c r="C59">
        <v>1.87581596610859</v>
      </c>
      <c r="D59">
        <v>1.87581596610859</v>
      </c>
    </row>
    <row r="60" spans="1:4">
      <c r="A60" s="1">
        <v>27302</v>
      </c>
      <c r="B60">
        <v>1.6272735085085801</v>
      </c>
      <c r="C60">
        <v>1.6272735085085801</v>
      </c>
      <c r="D60">
        <v>1.6272735085085801</v>
      </c>
    </row>
    <row r="61" spans="1:4">
      <c r="A61" s="1">
        <v>27394</v>
      </c>
      <c r="B61">
        <v>1.1352749423644399</v>
      </c>
      <c r="C61">
        <v>1.1352749423644399</v>
      </c>
      <c r="D61">
        <v>1.1352749423644399</v>
      </c>
    </row>
    <row r="62" spans="1:4">
      <c r="A62" s="1">
        <v>27484</v>
      </c>
      <c r="B62">
        <v>1.21514321445979</v>
      </c>
      <c r="C62">
        <v>1.21514321445979</v>
      </c>
      <c r="D62">
        <v>1.21514321445979</v>
      </c>
    </row>
    <row r="63" spans="1:4">
      <c r="A63" s="1">
        <v>27575</v>
      </c>
      <c r="B63">
        <v>1.4815211758281399</v>
      </c>
      <c r="C63">
        <v>1.4815211758281399</v>
      </c>
      <c r="D63">
        <v>1.4815211758281399</v>
      </c>
    </row>
    <row r="64" spans="1:4">
      <c r="A64" s="1">
        <v>27667</v>
      </c>
      <c r="B64">
        <v>1.6890905491485499</v>
      </c>
      <c r="C64">
        <v>1.6890905491485499</v>
      </c>
      <c r="D64">
        <v>1.6890905491485499</v>
      </c>
    </row>
    <row r="65" spans="1:4">
      <c r="A65" s="1">
        <v>27759</v>
      </c>
      <c r="B65">
        <v>1.6552998478525101</v>
      </c>
      <c r="C65">
        <v>1.6552998478525101</v>
      </c>
      <c r="D65">
        <v>1.6552998478525101</v>
      </c>
    </row>
    <row r="66" spans="1:4">
      <c r="A66" s="1">
        <v>27850</v>
      </c>
      <c r="B66">
        <v>1.72279950516581</v>
      </c>
      <c r="C66">
        <v>1.72279950516581</v>
      </c>
      <c r="D66">
        <v>1.72279950516581</v>
      </c>
    </row>
    <row r="67" spans="1:4">
      <c r="A67" s="1">
        <v>27941</v>
      </c>
      <c r="B67">
        <v>1.9038416872950501</v>
      </c>
      <c r="C67">
        <v>1.9038416872950501</v>
      </c>
      <c r="D67">
        <v>1.9038416872950501</v>
      </c>
    </row>
    <row r="68" spans="1:4">
      <c r="A68" s="1">
        <v>28033</v>
      </c>
      <c r="B68">
        <v>1.9607804508712601</v>
      </c>
      <c r="C68">
        <v>1.9607804508712601</v>
      </c>
      <c r="D68">
        <v>1.9607804508712601</v>
      </c>
    </row>
    <row r="69" spans="1:4">
      <c r="A69" s="1">
        <v>28125</v>
      </c>
      <c r="B69">
        <v>1.82835609995514</v>
      </c>
      <c r="C69">
        <v>1.82835609995514</v>
      </c>
      <c r="D69">
        <v>1.82835609995514</v>
      </c>
    </row>
    <row r="70" spans="1:4">
      <c r="A70" s="1">
        <v>28215</v>
      </c>
      <c r="B70">
        <v>2.0284026557392001</v>
      </c>
      <c r="C70">
        <v>2.0284026557392001</v>
      </c>
      <c r="D70">
        <v>2.0284026557392001</v>
      </c>
    </row>
    <row r="71" spans="1:4">
      <c r="A71" s="1">
        <v>28306</v>
      </c>
      <c r="B71">
        <v>2.1332211482005801</v>
      </c>
      <c r="C71">
        <v>2.1332211482005801</v>
      </c>
      <c r="D71">
        <v>2.1332211482005801</v>
      </c>
    </row>
    <row r="72" spans="1:4">
      <c r="A72" s="1">
        <v>28398</v>
      </c>
      <c r="B72">
        <v>2.2004958056013302</v>
      </c>
      <c r="C72">
        <v>2.2004958056013302</v>
      </c>
      <c r="D72">
        <v>2.2004958056013302</v>
      </c>
    </row>
    <row r="73" spans="1:4">
      <c r="A73" s="1">
        <v>28490</v>
      </c>
      <c r="B73">
        <v>2.3047228878000001</v>
      </c>
      <c r="C73">
        <v>2.3047228878000001</v>
      </c>
      <c r="D73">
        <v>2.3047228878000001</v>
      </c>
    </row>
    <row r="74" spans="1:4">
      <c r="A74" s="1">
        <v>28580</v>
      </c>
      <c r="B74">
        <v>2.4359498934461299</v>
      </c>
      <c r="C74">
        <v>2.4359498934461299</v>
      </c>
      <c r="D74">
        <v>2.4359498934461299</v>
      </c>
    </row>
    <row r="75" spans="1:4">
      <c r="A75" s="1">
        <v>28671</v>
      </c>
      <c r="B75">
        <v>2.41598767936022</v>
      </c>
      <c r="C75">
        <v>2.41598767936022</v>
      </c>
      <c r="D75">
        <v>2.41598767936022</v>
      </c>
    </row>
    <row r="76" spans="1:4">
      <c r="A76" s="1">
        <v>28763</v>
      </c>
      <c r="B76">
        <v>2.4173590505868101</v>
      </c>
      <c r="C76">
        <v>2.4173590505868101</v>
      </c>
      <c r="D76">
        <v>2.4173590505868101</v>
      </c>
    </row>
    <row r="77" spans="1:4">
      <c r="A77" s="1">
        <v>28855</v>
      </c>
      <c r="B77">
        <v>2.3980451358897499</v>
      </c>
      <c r="C77">
        <v>2.3980451358897499</v>
      </c>
      <c r="D77">
        <v>2.3980451358897499</v>
      </c>
    </row>
    <row r="78" spans="1:4">
      <c r="A78" s="1">
        <v>28945</v>
      </c>
      <c r="B78">
        <v>2.3740085454151298</v>
      </c>
      <c r="C78">
        <v>2.3740085454151298</v>
      </c>
      <c r="D78">
        <v>2.3740085454151298</v>
      </c>
    </row>
    <row r="79" spans="1:4">
      <c r="A79" s="1">
        <v>29036</v>
      </c>
      <c r="B79">
        <v>2.1752356074753898</v>
      </c>
      <c r="C79">
        <v>2.1752356074753898</v>
      </c>
      <c r="D79">
        <v>2.1752356074753898</v>
      </c>
    </row>
    <row r="80" spans="1:4">
      <c r="A80" s="1">
        <v>29128</v>
      </c>
      <c r="B80">
        <v>2.21242152820244</v>
      </c>
      <c r="C80">
        <v>2.21242152820244</v>
      </c>
      <c r="D80">
        <v>2.21242152820244</v>
      </c>
    </row>
    <row r="81" spans="1:4">
      <c r="A81" s="1">
        <v>29220</v>
      </c>
      <c r="B81">
        <v>2.1342789088307099</v>
      </c>
      <c r="C81">
        <v>2.1342789088307099</v>
      </c>
      <c r="D81">
        <v>2.1342789088307099</v>
      </c>
    </row>
    <row r="82" spans="1:4">
      <c r="A82" s="1">
        <v>29311</v>
      </c>
      <c r="B82">
        <v>2.0216596914113101</v>
      </c>
      <c r="C82">
        <v>2.0216596914113101</v>
      </c>
      <c r="D82">
        <v>2.0216596914113101</v>
      </c>
    </row>
    <row r="83" spans="1:4">
      <c r="A83" s="1">
        <v>29402</v>
      </c>
      <c r="B83">
        <v>1.3198098419364399</v>
      </c>
      <c r="C83">
        <v>1.3198098419364399</v>
      </c>
      <c r="D83">
        <v>1.3198098419364399</v>
      </c>
    </row>
    <row r="84" spans="1:4">
      <c r="A84" s="1">
        <v>29494</v>
      </c>
      <c r="B84">
        <v>1.5786944298440999</v>
      </c>
      <c r="C84">
        <v>1.5786944298440999</v>
      </c>
      <c r="D84">
        <v>1.5786944298440999</v>
      </c>
    </row>
    <row r="85" spans="1:4">
      <c r="A85" s="1">
        <v>29586</v>
      </c>
      <c r="B85">
        <v>1.3963570578212201</v>
      </c>
      <c r="C85">
        <v>1.3963570578212201</v>
      </c>
      <c r="D85">
        <v>1.3963570578212201</v>
      </c>
    </row>
    <row r="86" spans="1:4">
      <c r="A86" s="1">
        <v>29676</v>
      </c>
      <c r="B86">
        <v>1.6174547599639799</v>
      </c>
      <c r="C86">
        <v>1.6174547599639799</v>
      </c>
      <c r="D86">
        <v>1.6174547599639799</v>
      </c>
    </row>
    <row r="87" spans="1:4">
      <c r="A87" s="1">
        <v>29767</v>
      </c>
      <c r="B87">
        <v>1.74447949763003</v>
      </c>
      <c r="C87">
        <v>1.74447949763003</v>
      </c>
      <c r="D87">
        <v>1.74447949763003</v>
      </c>
    </row>
    <row r="88" spans="1:4">
      <c r="A88" s="1">
        <v>29859</v>
      </c>
      <c r="B88">
        <v>2.1384023375849499</v>
      </c>
      <c r="C88">
        <v>2.1384023375849499</v>
      </c>
      <c r="D88">
        <v>2.1384023375849499</v>
      </c>
    </row>
    <row r="89" spans="1:4">
      <c r="A89" s="1">
        <v>29951</v>
      </c>
      <c r="B89">
        <v>1.9617312965210101</v>
      </c>
      <c r="C89">
        <v>1.9617312965210101</v>
      </c>
      <c r="D89">
        <v>1.9617312965210101</v>
      </c>
    </row>
    <row r="90" spans="1:4">
      <c r="A90" s="1">
        <v>30041</v>
      </c>
      <c r="B90">
        <v>2.0036008928654598</v>
      </c>
      <c r="C90">
        <v>2.0036008928654598</v>
      </c>
      <c r="D90">
        <v>2.0036008928654598</v>
      </c>
    </row>
    <row r="91" spans="1:4">
      <c r="A91" s="1">
        <v>30132</v>
      </c>
      <c r="B91">
        <v>2.1615201254498801</v>
      </c>
      <c r="C91">
        <v>2.1615201254498801</v>
      </c>
      <c r="D91">
        <v>2.1615201254498801</v>
      </c>
    </row>
    <row r="92" spans="1:4">
      <c r="A92" s="1">
        <v>30224</v>
      </c>
      <c r="B92">
        <v>1.8913490574652201</v>
      </c>
      <c r="C92">
        <v>1.8913490574652201</v>
      </c>
      <c r="D92">
        <v>1.8913490574652201</v>
      </c>
    </row>
    <row r="93" spans="1:4">
      <c r="A93" s="1">
        <v>30316</v>
      </c>
      <c r="B93">
        <v>1.4713971461828701</v>
      </c>
      <c r="C93">
        <v>1.4713971461828701</v>
      </c>
      <c r="D93">
        <v>1.4713971461828701</v>
      </c>
    </row>
    <row r="94" spans="1:4">
      <c r="A94" s="1">
        <v>30406</v>
      </c>
      <c r="B94">
        <v>1.90969438248547</v>
      </c>
      <c r="C94">
        <v>1.90969438248547</v>
      </c>
      <c r="D94">
        <v>1.90969438248547</v>
      </c>
    </row>
    <row r="95" spans="1:4">
      <c r="A95" s="1">
        <v>30497</v>
      </c>
      <c r="B95">
        <v>2.2393876160832402</v>
      </c>
      <c r="C95">
        <v>2.2393876160832402</v>
      </c>
      <c r="D95">
        <v>2.2393876160832402</v>
      </c>
    </row>
    <row r="96" spans="1:4">
      <c r="A96" s="1">
        <v>30589</v>
      </c>
      <c r="B96">
        <v>2.53808768500509</v>
      </c>
      <c r="C96">
        <v>2.53808768500509</v>
      </c>
      <c r="D96">
        <v>2.53808768500509</v>
      </c>
    </row>
    <row r="97" spans="1:4">
      <c r="A97" s="1">
        <v>30681</v>
      </c>
      <c r="B97">
        <v>2.6426809724862199</v>
      </c>
      <c r="C97">
        <v>2.6426809724862199</v>
      </c>
      <c r="D97">
        <v>2.6426809724862199</v>
      </c>
    </row>
    <row r="98" spans="1:4">
      <c r="A98" s="1">
        <v>30772</v>
      </c>
      <c r="B98">
        <v>2.74186493536864</v>
      </c>
      <c r="C98">
        <v>2.74186493536864</v>
      </c>
      <c r="D98">
        <v>2.74186493536864</v>
      </c>
    </row>
    <row r="99" spans="1:4">
      <c r="A99" s="1">
        <v>30863</v>
      </c>
      <c r="B99">
        <v>2.9950518080798401</v>
      </c>
      <c r="C99">
        <v>2.9950518080798401</v>
      </c>
      <c r="D99">
        <v>2.9950518080798401</v>
      </c>
    </row>
    <row r="100" spans="1:4">
      <c r="A100" s="1">
        <v>30955</v>
      </c>
      <c r="B100">
        <v>2.7226596927109199</v>
      </c>
      <c r="C100">
        <v>2.7226596927109199</v>
      </c>
      <c r="D100">
        <v>2.7226596927109199</v>
      </c>
    </row>
    <row r="101" spans="1:4">
      <c r="A101" s="1">
        <v>31047</v>
      </c>
      <c r="B101">
        <v>2.5622829942415901</v>
      </c>
      <c r="C101">
        <v>2.5622829942415901</v>
      </c>
      <c r="D101">
        <v>2.5622829942415901</v>
      </c>
    </row>
    <row r="102" spans="1:4">
      <c r="A102" s="1">
        <v>31137</v>
      </c>
      <c r="B102">
        <v>3.0769425527637999</v>
      </c>
      <c r="C102">
        <v>3.0769425527637999</v>
      </c>
      <c r="D102">
        <v>3.0769425527637999</v>
      </c>
    </row>
    <row r="103" spans="1:4">
      <c r="A103" s="1">
        <v>31228</v>
      </c>
      <c r="B103">
        <v>2.8281685345008198</v>
      </c>
      <c r="C103">
        <v>2.8281685345008198</v>
      </c>
      <c r="D103">
        <v>2.8281685345008198</v>
      </c>
    </row>
    <row r="104" spans="1:4">
      <c r="A104" s="1">
        <v>31320</v>
      </c>
      <c r="B104">
        <v>2.8901545688041099</v>
      </c>
      <c r="C104">
        <v>2.8901545688041099</v>
      </c>
      <c r="D104">
        <v>2.8901545688041099</v>
      </c>
    </row>
    <row r="105" spans="1:4">
      <c r="A105" s="1">
        <v>31412</v>
      </c>
      <c r="B105">
        <v>2.62921115860969</v>
      </c>
      <c r="C105">
        <v>2.62921115860969</v>
      </c>
      <c r="D105">
        <v>2.62921115860969</v>
      </c>
    </row>
    <row r="106" spans="1:4">
      <c r="A106" s="1">
        <v>31502</v>
      </c>
      <c r="B106">
        <v>2.4502403357471301</v>
      </c>
      <c r="C106">
        <v>2.4502403357471301</v>
      </c>
      <c r="D106">
        <v>2.4502403357471301</v>
      </c>
    </row>
    <row r="107" spans="1:4">
      <c r="A107" s="1">
        <v>31593</v>
      </c>
      <c r="B107">
        <v>2.0310795645227202</v>
      </c>
      <c r="C107">
        <v>2.0310795645227202</v>
      </c>
      <c r="D107">
        <v>2.0310795645227202</v>
      </c>
    </row>
    <row r="108" spans="1:4">
      <c r="A108" s="1">
        <v>31685</v>
      </c>
      <c r="B108">
        <v>1.9515749794124799</v>
      </c>
      <c r="C108">
        <v>1.9515749794124799</v>
      </c>
      <c r="D108">
        <v>1.9515749794124799</v>
      </c>
    </row>
    <row r="109" spans="1:4">
      <c r="A109" s="1">
        <v>31777</v>
      </c>
      <c r="B109">
        <v>1.99407188307553</v>
      </c>
      <c r="C109">
        <v>1.99407188307553</v>
      </c>
      <c r="D109">
        <v>1.99407188307553</v>
      </c>
    </row>
    <row r="110" spans="1:4">
      <c r="A110" s="1">
        <v>31867</v>
      </c>
      <c r="B110">
        <v>2.1667532939611398</v>
      </c>
      <c r="C110">
        <v>2.1667532939611398</v>
      </c>
      <c r="D110">
        <v>2.1667532939611398</v>
      </c>
    </row>
    <row r="111" spans="1:4">
      <c r="A111" s="1">
        <v>31958</v>
      </c>
      <c r="B111">
        <v>2.4469466039297298</v>
      </c>
      <c r="C111">
        <v>2.4469466039297298</v>
      </c>
      <c r="D111">
        <v>2.4469466039297298</v>
      </c>
    </row>
    <row r="112" spans="1:4">
      <c r="A112" s="1">
        <v>32050</v>
      </c>
      <c r="B112">
        <v>2.5093008315235399</v>
      </c>
      <c r="C112">
        <v>2.5093008315235399</v>
      </c>
      <c r="D112">
        <v>2.5093008315235399</v>
      </c>
    </row>
    <row r="113" spans="1:4">
      <c r="A113" s="1">
        <v>32142</v>
      </c>
      <c r="B113">
        <v>2.2732387045540499</v>
      </c>
      <c r="C113">
        <v>2.2732387045540499</v>
      </c>
      <c r="D113">
        <v>2.2732387045540499</v>
      </c>
    </row>
    <row r="114" spans="1:4">
      <c r="A114" s="1">
        <v>32233</v>
      </c>
      <c r="B114">
        <v>2.3529789442048101</v>
      </c>
      <c r="C114">
        <v>2.3529789442048101</v>
      </c>
      <c r="D114">
        <v>2.3529789442048101</v>
      </c>
    </row>
    <row r="115" spans="1:4">
      <c r="A115" s="1">
        <v>32324</v>
      </c>
      <c r="B115">
        <v>2.4624854232054099</v>
      </c>
      <c r="C115">
        <v>2.4624854232054099</v>
      </c>
      <c r="D115">
        <v>2.4624854232054099</v>
      </c>
    </row>
    <row r="116" spans="1:4">
      <c r="A116" s="1">
        <v>32416</v>
      </c>
      <c r="B116">
        <v>2.5015949860150299</v>
      </c>
      <c r="C116">
        <v>2.5015949860150299</v>
      </c>
      <c r="D116">
        <v>2.5015949860150299</v>
      </c>
    </row>
    <row r="117" spans="1:4">
      <c r="A117" s="1">
        <v>32508</v>
      </c>
      <c r="B117">
        <v>2.7652240025683001</v>
      </c>
      <c r="C117">
        <v>2.7652240025683001</v>
      </c>
      <c r="D117">
        <v>2.7652240025683001</v>
      </c>
    </row>
    <row r="118" spans="1:4">
      <c r="A118" s="1">
        <v>32598</v>
      </c>
      <c r="B118">
        <v>2.77834088402658</v>
      </c>
      <c r="C118">
        <v>2.77834088402658</v>
      </c>
      <c r="D118">
        <v>2.77834088402658</v>
      </c>
    </row>
    <row r="119" spans="1:4">
      <c r="A119" s="1">
        <v>32689</v>
      </c>
      <c r="B119">
        <v>2.5525817047650401</v>
      </c>
      <c r="C119">
        <v>2.5525817047650401</v>
      </c>
      <c r="D119">
        <v>2.5525817047650401</v>
      </c>
    </row>
    <row r="120" spans="1:4">
      <c r="A120" s="1">
        <v>32781</v>
      </c>
      <c r="B120">
        <v>2.4152584978260299</v>
      </c>
      <c r="C120">
        <v>2.4152584978260299</v>
      </c>
      <c r="D120">
        <v>2.4152584978260299</v>
      </c>
    </row>
    <row r="121" spans="1:4">
      <c r="A121" s="1">
        <v>32873</v>
      </c>
      <c r="B121">
        <v>2.2560914442728</v>
      </c>
      <c r="C121">
        <v>2.2560914442728</v>
      </c>
      <c r="D121">
        <v>2.2560914442728</v>
      </c>
    </row>
    <row r="122" spans="1:4">
      <c r="A122" s="1">
        <v>32963</v>
      </c>
      <c r="B122">
        <v>2.6581820488966201</v>
      </c>
      <c r="C122">
        <v>2.6581820488966201</v>
      </c>
      <c r="D122">
        <v>2.6581820488966201</v>
      </c>
    </row>
    <row r="123" spans="1:4">
      <c r="A123" s="1">
        <v>33054</v>
      </c>
      <c r="B123">
        <v>2.6041822970805399</v>
      </c>
      <c r="C123">
        <v>2.6041822970805399</v>
      </c>
      <c r="D123">
        <v>2.6041822970805399</v>
      </c>
    </row>
    <row r="124" spans="1:4">
      <c r="A124" s="1">
        <v>33146</v>
      </c>
      <c r="B124">
        <v>2.5822210381194699</v>
      </c>
      <c r="C124">
        <v>2.5822210381194699</v>
      </c>
      <c r="D124">
        <v>2.5822210381194699</v>
      </c>
    </row>
    <row r="125" spans="1:4">
      <c r="A125" s="1">
        <v>33238</v>
      </c>
      <c r="B125">
        <v>2.2873132779463199</v>
      </c>
      <c r="C125">
        <v>2.2873132779463199</v>
      </c>
      <c r="D125">
        <v>2.2873132779463199</v>
      </c>
    </row>
    <row r="126" spans="1:4">
      <c r="A126" s="1">
        <v>33328</v>
      </c>
      <c r="B126">
        <v>2.32674305698976</v>
      </c>
      <c r="C126">
        <v>2.32674305698976</v>
      </c>
      <c r="D126">
        <v>2.32674305698976</v>
      </c>
    </row>
    <row r="127" spans="1:4">
      <c r="A127" s="1">
        <v>33419</v>
      </c>
      <c r="B127">
        <v>2.5276834080672899</v>
      </c>
      <c r="C127">
        <v>2.5276834080672899</v>
      </c>
      <c r="D127">
        <v>2.5276834080672899</v>
      </c>
    </row>
    <row r="128" spans="1:4">
      <c r="A128" s="1">
        <v>33511</v>
      </c>
      <c r="B128">
        <v>2.4564208555504701</v>
      </c>
      <c r="C128">
        <v>2.4564208555504701</v>
      </c>
      <c r="D128">
        <v>2.4564208555504701</v>
      </c>
    </row>
    <row r="129" spans="1:4">
      <c r="A129" s="1">
        <v>33603</v>
      </c>
      <c r="B129">
        <v>2.3198951163088601</v>
      </c>
      <c r="C129">
        <v>2.3198951163088601</v>
      </c>
      <c r="D129">
        <v>2.3198951163088601</v>
      </c>
    </row>
    <row r="130" spans="1:4">
      <c r="A130" s="1">
        <v>33694</v>
      </c>
      <c r="B130">
        <v>2.64656336963938</v>
      </c>
      <c r="C130">
        <v>2.64656336963938</v>
      </c>
      <c r="D130">
        <v>2.64656336963938</v>
      </c>
    </row>
    <row r="131" spans="1:4">
      <c r="A131" s="1">
        <v>33785</v>
      </c>
      <c r="B131">
        <v>2.6228009355648401</v>
      </c>
      <c r="C131">
        <v>2.6228009355648401</v>
      </c>
      <c r="D131">
        <v>2.6228009355648401</v>
      </c>
    </row>
    <row r="132" spans="1:4">
      <c r="A132" s="1">
        <v>33877</v>
      </c>
      <c r="B132">
        <v>2.3865379170118302</v>
      </c>
      <c r="C132">
        <v>2.3865379170118302</v>
      </c>
      <c r="D132">
        <v>2.3865379170118302</v>
      </c>
    </row>
    <row r="133" spans="1:4">
      <c r="A133" s="1">
        <v>33969</v>
      </c>
      <c r="B133">
        <v>2.39819844295892</v>
      </c>
      <c r="C133">
        <v>2.39819844295892</v>
      </c>
      <c r="D133">
        <v>2.39819844295892</v>
      </c>
    </row>
    <row r="134" spans="1:4">
      <c r="A134" s="1">
        <v>34059</v>
      </c>
      <c r="B134">
        <v>2.23775948469578</v>
      </c>
      <c r="C134">
        <v>2.23775948469578</v>
      </c>
      <c r="D134">
        <v>2.23775948469578</v>
      </c>
    </row>
    <row r="135" spans="1:4">
      <c r="A135" s="1">
        <v>34150</v>
      </c>
      <c r="B135">
        <v>2.13433836244702</v>
      </c>
      <c r="C135">
        <v>2.13433836244702</v>
      </c>
      <c r="D135">
        <v>2.13433836244702</v>
      </c>
    </row>
    <row r="136" spans="1:4">
      <c r="A136" s="1">
        <v>34242</v>
      </c>
      <c r="B136">
        <v>2.2362970509637399</v>
      </c>
      <c r="C136">
        <v>2.2362970509637399</v>
      </c>
      <c r="D136">
        <v>2.2362970509637399</v>
      </c>
    </row>
    <row r="137" spans="1:4">
      <c r="A137" s="1">
        <v>34334</v>
      </c>
      <c r="B137">
        <v>2.53189737534978</v>
      </c>
      <c r="C137">
        <v>2.53189737534978</v>
      </c>
      <c r="D137">
        <v>2.53189737534978</v>
      </c>
    </row>
    <row r="138" spans="1:4">
      <c r="A138" s="1">
        <v>34424</v>
      </c>
      <c r="B138">
        <v>2.65750702124897</v>
      </c>
      <c r="C138">
        <v>2.65750702124897</v>
      </c>
      <c r="D138">
        <v>2.65750702124897</v>
      </c>
    </row>
    <row r="139" spans="1:4">
      <c r="A139" s="1">
        <v>34515</v>
      </c>
      <c r="B139">
        <v>2.7662245207020599</v>
      </c>
      <c r="C139">
        <v>2.7662245207020599</v>
      </c>
      <c r="D139">
        <v>2.7662245207020599</v>
      </c>
    </row>
    <row r="140" spans="1:4">
      <c r="A140" s="1">
        <v>34607</v>
      </c>
      <c r="B140">
        <v>2.7878816037087799</v>
      </c>
      <c r="C140">
        <v>2.7878816037087799</v>
      </c>
      <c r="D140">
        <v>2.7878816037087799</v>
      </c>
    </row>
    <row r="141" spans="1:4">
      <c r="A141" s="1">
        <v>34699</v>
      </c>
      <c r="B141">
        <v>2.8079482087873999</v>
      </c>
      <c r="C141">
        <v>2.8079482087873999</v>
      </c>
      <c r="D141">
        <v>2.8079482087873999</v>
      </c>
    </row>
    <row r="142" spans="1:4">
      <c r="A142" s="1">
        <v>34789</v>
      </c>
      <c r="B142">
        <v>2.8105502159850602</v>
      </c>
      <c r="C142">
        <v>2.8105502159850602</v>
      </c>
      <c r="D142">
        <v>2.8105502159850602</v>
      </c>
    </row>
    <row r="143" spans="1:4">
      <c r="A143" s="1">
        <v>34880</v>
      </c>
      <c r="B143">
        <v>2.5788537508608198</v>
      </c>
      <c r="C143">
        <v>2.5788537508608198</v>
      </c>
      <c r="D143">
        <v>2.5788537508608198</v>
      </c>
    </row>
    <row r="144" spans="1:4">
      <c r="A144" s="1">
        <v>34972</v>
      </c>
      <c r="B144">
        <v>2.6209465179898501</v>
      </c>
      <c r="C144">
        <v>2.6209465179898501</v>
      </c>
      <c r="D144">
        <v>2.6209465179898501</v>
      </c>
    </row>
    <row r="145" spans="1:4">
      <c r="A145" s="1">
        <v>35064</v>
      </c>
      <c r="B145">
        <v>2.6126774530789398</v>
      </c>
      <c r="C145">
        <v>2.6126774530789398</v>
      </c>
      <c r="D145">
        <v>2.6126774530789398</v>
      </c>
    </row>
    <row r="146" spans="1:4">
      <c r="A146" s="1">
        <v>35155</v>
      </c>
      <c r="B146">
        <v>2.7228540084815598</v>
      </c>
      <c r="C146">
        <v>2.7228540084815598</v>
      </c>
      <c r="D146">
        <v>2.7228540084815598</v>
      </c>
    </row>
    <row r="147" spans="1:4">
      <c r="A147" s="1">
        <v>35246</v>
      </c>
      <c r="B147">
        <v>2.90661778111087</v>
      </c>
      <c r="C147">
        <v>2.90661778111087</v>
      </c>
      <c r="D147">
        <v>2.90661778111087</v>
      </c>
    </row>
    <row r="148" spans="1:4">
      <c r="A148" s="1">
        <v>35338</v>
      </c>
      <c r="B148">
        <v>2.9586313953948902</v>
      </c>
      <c r="C148">
        <v>2.9586313953948902</v>
      </c>
      <c r="D148">
        <v>2.9586313953948902</v>
      </c>
    </row>
    <row r="149" spans="1:4">
      <c r="A149" s="1">
        <v>35430</v>
      </c>
      <c r="B149">
        <v>2.9384295494981698</v>
      </c>
      <c r="C149">
        <v>2.9384295494981698</v>
      </c>
      <c r="D149">
        <v>2.9384295494981698</v>
      </c>
    </row>
    <row r="150" spans="1:4">
      <c r="A150" s="1">
        <v>35520</v>
      </c>
      <c r="B150">
        <v>3.0446013047778502</v>
      </c>
      <c r="C150">
        <v>3.0446013047778502</v>
      </c>
      <c r="D150">
        <v>3.0446013047778502</v>
      </c>
    </row>
    <row r="151" spans="1:4">
      <c r="A151" s="1">
        <v>35611</v>
      </c>
      <c r="B151">
        <v>3.09344365031646</v>
      </c>
      <c r="C151">
        <v>3.09344365031646</v>
      </c>
      <c r="D151">
        <v>3.09344365031646</v>
      </c>
    </row>
    <row r="152" spans="1:4">
      <c r="A152" s="1">
        <v>35703</v>
      </c>
      <c r="B152">
        <v>2.98201627243761</v>
      </c>
      <c r="C152">
        <v>2.98201627243761</v>
      </c>
      <c r="D152">
        <v>2.98201627243761</v>
      </c>
    </row>
    <row r="153" spans="1:4">
      <c r="A153" s="1">
        <v>35795</v>
      </c>
      <c r="B153">
        <v>3.08780422890365</v>
      </c>
      <c r="C153">
        <v>3.08780422890365</v>
      </c>
      <c r="D153">
        <v>3.08780422890365</v>
      </c>
    </row>
    <row r="154" spans="1:4">
      <c r="A154" s="1">
        <v>35885</v>
      </c>
      <c r="B154">
        <v>3.0709092021113902</v>
      </c>
      <c r="C154">
        <v>3.0709092021113902</v>
      </c>
      <c r="D154">
        <v>3.0709092021113902</v>
      </c>
    </row>
    <row r="155" spans="1:4">
      <c r="A155" s="1">
        <v>35976</v>
      </c>
      <c r="B155">
        <v>3.0723781356962601</v>
      </c>
      <c r="C155">
        <v>3.0723781356962601</v>
      </c>
      <c r="D155">
        <v>3.0723781356962601</v>
      </c>
    </row>
    <row r="156" spans="1:4">
      <c r="A156" s="1">
        <v>36068</v>
      </c>
      <c r="B156">
        <v>2.8213527758105901</v>
      </c>
      <c r="C156">
        <v>2.8213527758105901</v>
      </c>
      <c r="D156">
        <v>2.8213527758105901</v>
      </c>
    </row>
    <row r="157" spans="1:4">
      <c r="A157" s="1">
        <v>36160</v>
      </c>
      <c r="B157">
        <v>2.6956966457637899</v>
      </c>
      <c r="C157">
        <v>2.6956966457637899</v>
      </c>
      <c r="D157">
        <v>2.6956966457637899</v>
      </c>
    </row>
    <row r="158" spans="1:4">
      <c r="A158" s="1">
        <v>36250</v>
      </c>
      <c r="B158">
        <v>2.9523756526154799</v>
      </c>
      <c r="C158">
        <v>2.9523756526154799</v>
      </c>
      <c r="D158">
        <v>2.9523756526154799</v>
      </c>
    </row>
    <row r="159" spans="1:4">
      <c r="A159" s="1">
        <v>36341</v>
      </c>
      <c r="B159">
        <v>2.8439298222107499</v>
      </c>
      <c r="C159">
        <v>2.8439298222107499</v>
      </c>
      <c r="D159">
        <v>2.8439298222107499</v>
      </c>
    </row>
    <row r="160" spans="1:4">
      <c r="A160" s="1">
        <v>36433</v>
      </c>
      <c r="B160">
        <v>2.7300428283162201</v>
      </c>
      <c r="C160">
        <v>2.7300428283162201</v>
      </c>
      <c r="D160">
        <v>2.7300428283162201</v>
      </c>
    </row>
    <row r="161" spans="1:4">
      <c r="A161" s="1">
        <v>36525</v>
      </c>
      <c r="B161">
        <v>2.8052695398336298</v>
      </c>
      <c r="C161">
        <v>2.8052695398336298</v>
      </c>
      <c r="D161">
        <v>2.8052695398336298</v>
      </c>
    </row>
    <row r="162" spans="1:4">
      <c r="A162" s="1">
        <v>36616</v>
      </c>
      <c r="B162">
        <v>2.6573187486808401</v>
      </c>
      <c r="C162">
        <v>2.6573187486808401</v>
      </c>
      <c r="D162">
        <v>2.6573187486808401</v>
      </c>
    </row>
    <row r="163" spans="1:4">
      <c r="A163" s="1">
        <v>36707</v>
      </c>
      <c r="B163">
        <v>2.21853019817982</v>
      </c>
      <c r="C163">
        <v>2.21853019817982</v>
      </c>
      <c r="D163">
        <v>2.21853019817982</v>
      </c>
    </row>
    <row r="164" spans="1:4">
      <c r="A164" s="1">
        <v>36799</v>
      </c>
      <c r="B164">
        <v>2.1035106793054101</v>
      </c>
      <c r="C164">
        <v>2.1035106793054101</v>
      </c>
      <c r="D164">
        <v>2.1035106793054101</v>
      </c>
    </row>
    <row r="165" spans="1:4">
      <c r="A165" s="1">
        <v>36891</v>
      </c>
      <c r="B165">
        <v>1.89582239826465</v>
      </c>
      <c r="C165">
        <v>1.89582239826465</v>
      </c>
      <c r="D165">
        <v>1.89582239826465</v>
      </c>
    </row>
    <row r="166" spans="1:4">
      <c r="A166" s="1">
        <v>36981</v>
      </c>
      <c r="B166">
        <v>1.91946642618537</v>
      </c>
      <c r="C166">
        <v>1.91946642618537</v>
      </c>
      <c r="D166">
        <v>1.91946642618537</v>
      </c>
    </row>
    <row r="167" spans="1:4">
      <c r="A167" s="1">
        <v>37072</v>
      </c>
      <c r="B167">
        <v>1.93943921345477</v>
      </c>
      <c r="C167">
        <v>1.93943921345477</v>
      </c>
      <c r="D167">
        <v>1.93943921345477</v>
      </c>
    </row>
    <row r="168" spans="1:4">
      <c r="A168" s="1">
        <v>37164</v>
      </c>
      <c r="B168">
        <v>1.67619958814924</v>
      </c>
      <c r="C168">
        <v>1.67619958814924</v>
      </c>
      <c r="D168">
        <v>1.67619958814924</v>
      </c>
    </row>
    <row r="169" spans="1:4">
      <c r="A169" s="1">
        <v>37256</v>
      </c>
      <c r="B169">
        <v>1.67780286097853</v>
      </c>
      <c r="C169">
        <v>1.67780286097853</v>
      </c>
      <c r="D169">
        <v>1.67780286097853</v>
      </c>
    </row>
    <row r="170" spans="1:4">
      <c r="A170" s="1">
        <v>37346</v>
      </c>
      <c r="B170">
        <v>1.9958034194687599</v>
      </c>
      <c r="C170">
        <v>1.9958034194687599</v>
      </c>
      <c r="D170">
        <v>1.9958034194687599</v>
      </c>
    </row>
    <row r="171" spans="1:4">
      <c r="A171" s="1">
        <v>37437</v>
      </c>
      <c r="B171">
        <v>1.90045982257164</v>
      </c>
      <c r="C171">
        <v>1.90045982257164</v>
      </c>
      <c r="D171">
        <v>1.90045982257164</v>
      </c>
    </row>
    <row r="172" spans="1:4">
      <c r="A172" s="1">
        <v>37529</v>
      </c>
      <c r="B172">
        <v>1.6021929421679799</v>
      </c>
      <c r="C172">
        <v>1.6021929421679799</v>
      </c>
      <c r="D172">
        <v>1.6021929421679799</v>
      </c>
    </row>
    <row r="173" spans="1:4">
      <c r="A173" s="1">
        <v>37621</v>
      </c>
      <c r="B173">
        <v>1.5022748228212801</v>
      </c>
      <c r="C173">
        <v>1.5022748228212801</v>
      </c>
      <c r="D173">
        <v>1.5022748228212801</v>
      </c>
    </row>
    <row r="174" spans="1:4">
      <c r="A174" s="1">
        <v>37711</v>
      </c>
      <c r="B174">
        <v>1.65844675302776</v>
      </c>
      <c r="C174">
        <v>1.65844675302776</v>
      </c>
      <c r="D174">
        <v>1.65844675302776</v>
      </c>
    </row>
    <row r="175" spans="1:4">
      <c r="A175" s="1">
        <v>37802</v>
      </c>
      <c r="B175">
        <v>1.9016502206523</v>
      </c>
      <c r="C175">
        <v>1.9016502206523</v>
      </c>
      <c r="D175">
        <v>1.9016502206523</v>
      </c>
    </row>
    <row r="176" spans="1:4">
      <c r="A176" s="1">
        <v>37894</v>
      </c>
      <c r="B176">
        <v>2.1049859836549301</v>
      </c>
      <c r="C176">
        <v>2.1049859836549301</v>
      </c>
      <c r="D176">
        <v>2.1049859836549301</v>
      </c>
    </row>
    <row r="177" spans="1:4">
      <c r="A177" s="1">
        <v>37986</v>
      </c>
      <c r="B177">
        <v>2.2239368003673601</v>
      </c>
      <c r="C177">
        <v>2.2239368003673601</v>
      </c>
      <c r="D177">
        <v>2.2239368003673601</v>
      </c>
    </row>
    <row r="178" spans="1:4">
      <c r="A178" s="1">
        <v>38077</v>
      </c>
      <c r="B178">
        <v>2.1367257781054998</v>
      </c>
      <c r="C178">
        <v>2.1367257781054998</v>
      </c>
      <c r="D178">
        <v>2.1367257781054998</v>
      </c>
    </row>
    <row r="179" spans="1:4">
      <c r="A179" s="1">
        <v>38168</v>
      </c>
      <c r="B179">
        <v>2.25748247206326</v>
      </c>
      <c r="C179">
        <v>2.25748247206326</v>
      </c>
      <c r="D179">
        <v>2.25748247206326</v>
      </c>
    </row>
    <row r="180" spans="1:4">
      <c r="A180" s="1">
        <v>38260</v>
      </c>
      <c r="B180">
        <v>2.1542098020231699</v>
      </c>
      <c r="C180">
        <v>2.1542098020231699</v>
      </c>
      <c r="D180">
        <v>2.1542098020231699</v>
      </c>
    </row>
    <row r="181" spans="1:4">
      <c r="A181" s="1">
        <v>38352</v>
      </c>
      <c r="B181">
        <v>2.1289255949522601</v>
      </c>
      <c r="C181">
        <v>2.1289255949522601</v>
      </c>
      <c r="D181">
        <v>2.1289255949522601</v>
      </c>
    </row>
    <row r="182" spans="1:4">
      <c r="A182" s="1">
        <v>38442</v>
      </c>
      <c r="B182">
        <v>2.18142161313851</v>
      </c>
      <c r="C182">
        <v>2.18142161313851</v>
      </c>
      <c r="D182">
        <v>2.18142161313851</v>
      </c>
    </row>
    <row r="183" spans="1:4">
      <c r="A183" s="1">
        <v>38533</v>
      </c>
      <c r="B183">
        <v>1.96893045360543</v>
      </c>
      <c r="C183">
        <v>1.96893045360543</v>
      </c>
      <c r="D183">
        <v>1.96893045360543</v>
      </c>
    </row>
    <row r="184" spans="1:4">
      <c r="A184" s="1">
        <v>38625</v>
      </c>
      <c r="B184">
        <v>1.99324314272744</v>
      </c>
      <c r="C184">
        <v>1.99324314272744</v>
      </c>
      <c r="D184">
        <v>1.99324314272744</v>
      </c>
    </row>
    <row r="185" spans="1:4">
      <c r="A185" s="1">
        <v>38717</v>
      </c>
      <c r="B185">
        <v>1.9453445726471199</v>
      </c>
      <c r="C185">
        <v>1.9453445726471199</v>
      </c>
      <c r="D185">
        <v>1.9453445726471199</v>
      </c>
    </row>
    <row r="186" spans="1:4">
      <c r="A186" s="1">
        <v>38807</v>
      </c>
      <c r="B186">
        <v>2.0006838431835701</v>
      </c>
      <c r="C186">
        <v>2.0006838431835701</v>
      </c>
      <c r="D186">
        <v>2.0006838431835701</v>
      </c>
    </row>
    <row r="187" spans="1:4">
      <c r="A187" s="1">
        <v>38898</v>
      </c>
      <c r="B187">
        <v>2.0707414526199401</v>
      </c>
      <c r="C187">
        <v>2.0707414526199401</v>
      </c>
      <c r="D187">
        <v>2.0707414526199401</v>
      </c>
    </row>
    <row r="188" spans="1:4">
      <c r="A188" s="1">
        <v>38990</v>
      </c>
      <c r="B188">
        <v>1.9650235929885</v>
      </c>
      <c r="C188">
        <v>1.9650235929885</v>
      </c>
      <c r="D188">
        <v>1.9650235929885</v>
      </c>
    </row>
    <row r="189" spans="1:4">
      <c r="A189" s="1">
        <v>39082</v>
      </c>
      <c r="B189">
        <v>2.0622105063585998</v>
      </c>
      <c r="C189">
        <v>2.0622105063585998</v>
      </c>
      <c r="D189">
        <v>2.0622105063585998</v>
      </c>
    </row>
    <row r="190" spans="1:4">
      <c r="A190" s="1">
        <v>39172</v>
      </c>
      <c r="B190">
        <v>2.25432150260011</v>
      </c>
      <c r="C190">
        <v>2.25432150260011</v>
      </c>
      <c r="D190">
        <v>2.25432150260011</v>
      </c>
    </row>
    <row r="191" spans="1:4">
      <c r="A191" s="1">
        <v>39263</v>
      </c>
      <c r="B191">
        <v>2.15471385407215</v>
      </c>
      <c r="C191">
        <v>2.15471385407215</v>
      </c>
      <c r="D191">
        <v>2.15471385407215</v>
      </c>
    </row>
    <row r="192" spans="1:4">
      <c r="A192" s="1">
        <v>39355</v>
      </c>
      <c r="B192">
        <v>1.9194613303088801</v>
      </c>
      <c r="C192">
        <v>1.9194613303088801</v>
      </c>
      <c r="D192">
        <v>1.9194613303088801</v>
      </c>
    </row>
    <row r="193" spans="1:4">
      <c r="A193" s="1">
        <v>39447</v>
      </c>
      <c r="B193">
        <v>1.7429232957994001</v>
      </c>
      <c r="C193">
        <v>1.7429232957994001</v>
      </c>
      <c r="D193">
        <v>1.7429232957994001</v>
      </c>
    </row>
    <row r="194" spans="1:4">
      <c r="A194" s="1">
        <v>39538</v>
      </c>
      <c r="B194">
        <v>1.4104184687402199</v>
      </c>
      <c r="C194">
        <v>1.4104184687402199</v>
      </c>
      <c r="D194">
        <v>1.4104184687402199</v>
      </c>
    </row>
    <row r="195" spans="1:4">
      <c r="A195" s="1">
        <v>39629</v>
      </c>
      <c r="B195">
        <v>1.4274485622345401</v>
      </c>
      <c r="C195">
        <v>1.4274485622345401</v>
      </c>
      <c r="D195">
        <v>1.4274485622345401</v>
      </c>
    </row>
    <row r="196" spans="1:4">
      <c r="A196" s="1">
        <v>39721</v>
      </c>
      <c r="B196">
        <v>1.26365729275307</v>
      </c>
      <c r="C196">
        <v>1.26365729275307</v>
      </c>
      <c r="D196">
        <v>1.26365729275307</v>
      </c>
    </row>
    <row r="197" spans="1:4">
      <c r="A197" s="1">
        <v>39813</v>
      </c>
      <c r="B197">
        <v>0.232382780269794</v>
      </c>
      <c r="C197">
        <v>0.232382780269794</v>
      </c>
      <c r="D197">
        <v>0.232382780269794</v>
      </c>
    </row>
    <row r="198" spans="1:4">
      <c r="A198" s="1">
        <v>39903</v>
      </c>
      <c r="B198">
        <v>0.36351286306777802</v>
      </c>
      <c r="C198">
        <v>0.36351286306777802</v>
      </c>
      <c r="D198">
        <v>0.36351286306777802</v>
      </c>
    </row>
    <row r="199" spans="1:4">
      <c r="A199" s="1">
        <v>39994</v>
      </c>
      <c r="B199">
        <v>0.69462227446413005</v>
      </c>
      <c r="C199">
        <v>0.69462227446413005</v>
      </c>
      <c r="D199">
        <v>0.69462227446413005</v>
      </c>
    </row>
    <row r="200" spans="1:4">
      <c r="A200" s="1">
        <v>40086</v>
      </c>
      <c r="B200">
        <v>0.77104771048857901</v>
      </c>
      <c r="C200">
        <v>0.77104771048857901</v>
      </c>
      <c r="D200">
        <v>0.77104771048857901</v>
      </c>
    </row>
    <row r="201" spans="1:4">
      <c r="A201" s="1">
        <v>40178</v>
      </c>
      <c r="B201">
        <v>0.93171182668637698</v>
      </c>
      <c r="C201">
        <v>0.93171182668637698</v>
      </c>
      <c r="D201">
        <v>0.93171182668637698</v>
      </c>
    </row>
    <row r="202" spans="1:4">
      <c r="A202" s="1">
        <v>40268</v>
      </c>
      <c r="B202">
        <v>0.67269639468744602</v>
      </c>
      <c r="C202">
        <v>0.67269639468744602</v>
      </c>
      <c r="D202">
        <v>0.67269639468744602</v>
      </c>
    </row>
    <row r="203" spans="1:4">
      <c r="A203" s="1">
        <v>40359</v>
      </c>
      <c r="B203">
        <v>0.114036364044819</v>
      </c>
      <c r="C203">
        <v>0.114036364044819</v>
      </c>
      <c r="D203">
        <v>0.114036364044819</v>
      </c>
    </row>
    <row r="204" spans="1:4">
      <c r="A204" s="1">
        <v>40451</v>
      </c>
      <c r="B204">
        <v>-1.2915192829109299E-2</v>
      </c>
      <c r="C204">
        <v>-1.2915192829109299E-2</v>
      </c>
      <c r="D204">
        <v>-1.2915192829109299E-2</v>
      </c>
    </row>
    <row r="205" spans="1:4">
      <c r="A205" s="1">
        <v>40543</v>
      </c>
      <c r="B205">
        <v>9.4391626671682605E-2</v>
      </c>
      <c r="C205">
        <v>9.4391626671682605E-2</v>
      </c>
      <c r="D205">
        <v>9.4391626671682605E-2</v>
      </c>
    </row>
    <row r="206" spans="1:4">
      <c r="A206" s="1">
        <v>40633</v>
      </c>
      <c r="B206">
        <v>0.30283279034257199</v>
      </c>
      <c r="C206">
        <v>0.30283279034257199</v>
      </c>
      <c r="D206">
        <v>0.30283279034257199</v>
      </c>
    </row>
    <row r="207" spans="1:4">
      <c r="A207" s="1">
        <v>40724</v>
      </c>
      <c r="B207">
        <v>-0.181166899343292</v>
      </c>
      <c r="C207">
        <v>-0.181166899343292</v>
      </c>
      <c r="D207">
        <v>-0.181166899343292</v>
      </c>
    </row>
    <row r="208" spans="1:4">
      <c r="A208" s="1">
        <v>40816</v>
      </c>
      <c r="B208">
        <v>-0.66453390277285695</v>
      </c>
      <c r="C208">
        <v>-0.66453390277285695</v>
      </c>
      <c r="D208">
        <v>-0.66453390277285695</v>
      </c>
    </row>
    <row r="209" spans="1:4">
      <c r="A209" s="1">
        <v>40908</v>
      </c>
      <c r="B209">
        <v>-0.80879276933214805</v>
      </c>
      <c r="C209">
        <v>-0.80879276933214805</v>
      </c>
      <c r="D209">
        <v>-0.80879276933214805</v>
      </c>
    </row>
    <row r="210" spans="1:4">
      <c r="A210" s="1">
        <v>40999</v>
      </c>
      <c r="B210">
        <v>-0.61784815386478298</v>
      </c>
      <c r="C210">
        <v>-0.61784815386478298</v>
      </c>
      <c r="D210">
        <v>-0.61784815386478298</v>
      </c>
    </row>
    <row r="211" spans="1:4">
      <c r="A211" s="1">
        <v>41090</v>
      </c>
      <c r="B211">
        <v>-0.85359209842291495</v>
      </c>
      <c r="C211">
        <v>-0.85359209842291495</v>
      </c>
      <c r="D211">
        <v>-0.85359209842291495</v>
      </c>
    </row>
    <row r="212" spans="1:4">
      <c r="A212" s="1">
        <v>41182</v>
      </c>
      <c r="B212">
        <v>-0.76166214955606604</v>
      </c>
      <c r="C212">
        <v>-0.76166214955606604</v>
      </c>
      <c r="D212">
        <v>-0.76166214955606604</v>
      </c>
    </row>
    <row r="213" spans="1:4">
      <c r="A213" s="1">
        <v>41274</v>
      </c>
      <c r="B213">
        <v>-0.63915558113007498</v>
      </c>
      <c r="C213">
        <v>-0.63915558113007498</v>
      </c>
      <c r="D213">
        <v>-0.63915558113007498</v>
      </c>
    </row>
    <row r="214" spans="1:4">
      <c r="A214" s="1">
        <v>41364</v>
      </c>
      <c r="B214">
        <v>-0.70166586285166999</v>
      </c>
      <c r="C214">
        <v>-0.70166586285166999</v>
      </c>
      <c r="D214">
        <v>-0.70166586285166999</v>
      </c>
    </row>
    <row r="215" spans="1:4">
      <c r="A215" s="1">
        <v>41455</v>
      </c>
      <c r="B215">
        <v>-0.55176257328318501</v>
      </c>
      <c r="C215">
        <v>-0.55176257328318501</v>
      </c>
      <c r="D215">
        <v>-0.55176257328318501</v>
      </c>
    </row>
    <row r="216" spans="1:4">
      <c r="A216" s="1">
        <v>41547</v>
      </c>
      <c r="B216">
        <v>-0.56067386088969395</v>
      </c>
      <c r="C216">
        <v>-0.56067386088969395</v>
      </c>
      <c r="D216">
        <v>-0.56067386088969395</v>
      </c>
    </row>
    <row r="217" spans="1:4">
      <c r="A217" s="1">
        <v>41639</v>
      </c>
      <c r="B217">
        <v>-0.56212313773726397</v>
      </c>
      <c r="C217">
        <v>-0.56212313773726397</v>
      </c>
      <c r="D217">
        <v>-0.56212313773726397</v>
      </c>
    </row>
    <row r="218" spans="1:4">
      <c r="A218" s="1">
        <v>41729</v>
      </c>
      <c r="B218">
        <v>-0.44839914196291503</v>
      </c>
      <c r="C218">
        <v>-0.44839914196291503</v>
      </c>
      <c r="D218">
        <v>-0.44839914196291503</v>
      </c>
    </row>
    <row r="219" spans="1:4">
      <c r="A219" s="1">
        <v>41820</v>
      </c>
      <c r="B219">
        <v>-0.43541422373657401</v>
      </c>
      <c r="C219">
        <v>-0.43541422373657401</v>
      </c>
      <c r="D219">
        <v>-0.43541422373657401</v>
      </c>
    </row>
    <row r="220" spans="1:4">
      <c r="A220" s="1">
        <v>41912</v>
      </c>
      <c r="B220">
        <v>-0.46497289601790098</v>
      </c>
      <c r="C220">
        <v>-0.46497289601790098</v>
      </c>
      <c r="D220">
        <v>-0.46497289601790098</v>
      </c>
    </row>
    <row r="221" spans="1:4">
      <c r="A221" s="1">
        <v>42004</v>
      </c>
      <c r="B221">
        <v>-0.56907879760772895</v>
      </c>
      <c r="C221">
        <v>-0.56907879760772895</v>
      </c>
      <c r="D221">
        <v>-0.56907879760772895</v>
      </c>
    </row>
    <row r="222" spans="1:4">
      <c r="A222" s="1">
        <v>42094</v>
      </c>
      <c r="B222">
        <v>-0.56646257647281495</v>
      </c>
      <c r="C222">
        <v>-0.56646257647281495</v>
      </c>
      <c r="D222">
        <v>-0.56646257647281495</v>
      </c>
    </row>
    <row r="223" spans="1:4">
      <c r="A223" s="1">
        <v>42185</v>
      </c>
      <c r="B223">
        <v>-0.49298481929452198</v>
      </c>
      <c r="C223">
        <v>-0.49298481929452198</v>
      </c>
      <c r="D223">
        <v>-0.49298481929452198</v>
      </c>
    </row>
    <row r="224" spans="1:4">
      <c r="A224" s="1">
        <v>42277</v>
      </c>
      <c r="B224">
        <v>-0.69670888096309302</v>
      </c>
      <c r="C224">
        <v>-0.69670888096309302</v>
      </c>
      <c r="D224">
        <v>-0.69670888096309302</v>
      </c>
    </row>
    <row r="225" spans="1:4">
      <c r="A225" s="1">
        <v>42369</v>
      </c>
      <c r="B225">
        <v>-0.696644551776468</v>
      </c>
      <c r="C225">
        <v>-0.696644551776468</v>
      </c>
      <c r="D225">
        <v>-0.696644551776468</v>
      </c>
    </row>
    <row r="226" spans="1:4">
      <c r="A226" s="1">
        <v>42460</v>
      </c>
      <c r="B226">
        <v>-0.85188363090325903</v>
      </c>
      <c r="C226">
        <v>-0.85188363090325903</v>
      </c>
      <c r="D226">
        <v>-0.85188363090325903</v>
      </c>
    </row>
    <row r="227" spans="1:4">
      <c r="A227" s="1">
        <v>42551</v>
      </c>
      <c r="B227">
        <v>-0.65770633742754703</v>
      </c>
      <c r="C227">
        <v>-0.65770633742754703</v>
      </c>
      <c r="D227">
        <v>-0.65770633742754703</v>
      </c>
    </row>
    <row r="228" spans="1:4">
      <c r="A228" s="1">
        <v>42643</v>
      </c>
      <c r="B228">
        <v>-0.55191263002666102</v>
      </c>
      <c r="C228">
        <v>-0.55191263002666102</v>
      </c>
      <c r="D228">
        <v>-0.55191263002666102</v>
      </c>
    </row>
    <row r="229" spans="1:4">
      <c r="A229" s="1">
        <v>42735</v>
      </c>
      <c r="B229">
        <v>-0.29731978780723001</v>
      </c>
      <c r="C229">
        <v>-0.29731978780723001</v>
      </c>
      <c r="D229">
        <v>-0.29731978780723001</v>
      </c>
    </row>
    <row r="230" spans="1:4">
      <c r="A230" s="1">
        <v>42825</v>
      </c>
      <c r="B230">
        <v>-0.16728837228236401</v>
      </c>
      <c r="C230">
        <v>-0.16728837228236401</v>
      </c>
      <c r="D230">
        <v>-0.16728837228236401</v>
      </c>
    </row>
    <row r="231" spans="1:4">
      <c r="A231" s="1">
        <v>42916</v>
      </c>
      <c r="B231">
        <v>-0.120309736335519</v>
      </c>
      <c r="C231">
        <v>-0.120309736335519</v>
      </c>
      <c r="D231">
        <v>-0.120309736335519</v>
      </c>
    </row>
    <row r="232" spans="1:4">
      <c r="A232" s="1">
        <v>43008</v>
      </c>
      <c r="B232">
        <v>2.46771748418135E-2</v>
      </c>
      <c r="C232">
        <v>2.46771748418135E-2</v>
      </c>
      <c r="D232">
        <v>2.46771748418135E-2</v>
      </c>
    </row>
    <row r="233" spans="1:4">
      <c r="A233" s="1">
        <v>43100</v>
      </c>
      <c r="B233">
        <v>0.172283681710277</v>
      </c>
      <c r="C233">
        <v>0.172283681710277</v>
      </c>
      <c r="D233">
        <v>0.172283681710277</v>
      </c>
    </row>
    <row r="234" spans="1:4">
      <c r="A234" s="1">
        <v>43190</v>
      </c>
      <c r="B234">
        <v>0.273080173308347</v>
      </c>
      <c r="C234">
        <v>0.273080173308347</v>
      </c>
      <c r="D234">
        <v>0.273080173308347</v>
      </c>
    </row>
    <row r="235" spans="1:4">
      <c r="A235" s="1">
        <v>43281</v>
      </c>
      <c r="B235">
        <v>0.13931854240128899</v>
      </c>
      <c r="C235">
        <v>0.13931854240128899</v>
      </c>
      <c r="D235">
        <v>0.13931854240128899</v>
      </c>
    </row>
    <row r="236" spans="1:4">
      <c r="A236" s="1">
        <v>43373</v>
      </c>
      <c r="B236">
        <v>0.17855965376871</v>
      </c>
      <c r="C236">
        <v>0.17855965376871</v>
      </c>
      <c r="D236">
        <v>0.17855965376871</v>
      </c>
    </row>
    <row r="237" spans="1:4">
      <c r="A237" s="1">
        <v>43465</v>
      </c>
      <c r="B237">
        <v>6.2146867460434602E-2</v>
      </c>
      <c r="C237">
        <v>6.2146867460434602E-2</v>
      </c>
      <c r="D237">
        <v>6.2146867460434602E-2</v>
      </c>
    </row>
    <row r="238" spans="1:4">
      <c r="A238" s="1">
        <v>43555</v>
      </c>
      <c r="B238">
        <v>1.2301798385072599E-4</v>
      </c>
      <c r="C238">
        <v>1.2301798385072599E-4</v>
      </c>
      <c r="D238">
        <v>1.2301798385072599E-4</v>
      </c>
    </row>
    <row r="239" spans="1:4">
      <c r="A239" s="1">
        <v>43646</v>
      </c>
      <c r="B239">
        <v>-0.115421212967196</v>
      </c>
      <c r="C239">
        <v>-0.115421212967196</v>
      </c>
      <c r="D239">
        <v>-0.115421212967196</v>
      </c>
    </row>
    <row r="240" spans="1:4">
      <c r="A240" s="1">
        <v>43738</v>
      </c>
      <c r="B240">
        <v>-0.21912458987954</v>
      </c>
      <c r="C240">
        <v>-0.21912458987954</v>
      </c>
      <c r="D240">
        <v>-0.21912458987954</v>
      </c>
    </row>
    <row r="241" spans="1:4">
      <c r="A241" s="1">
        <v>43830</v>
      </c>
      <c r="B241">
        <v>-0.132710818066715</v>
      </c>
      <c r="C241">
        <v>-0.132710818066715</v>
      </c>
      <c r="D241">
        <v>-0.132710818066715</v>
      </c>
    </row>
    <row r="242" spans="1:4">
      <c r="A242" s="1">
        <v>43921</v>
      </c>
      <c r="B242">
        <v>-0.54920111121404203</v>
      </c>
      <c r="C242">
        <v>-0.54920111121404203</v>
      </c>
      <c r="D242">
        <v>-0.54920111121404203</v>
      </c>
    </row>
    <row r="243" spans="1:4">
      <c r="A243" s="1">
        <v>44012</v>
      </c>
      <c r="B243">
        <v>-0.60914216374255603</v>
      </c>
      <c r="C243">
        <v>-0.60914216374255603</v>
      </c>
      <c r="D243">
        <v>-0.60914216374255603</v>
      </c>
    </row>
    <row r="244" spans="1:4">
      <c r="A244" s="1">
        <v>44104</v>
      </c>
      <c r="B244">
        <v>-0.34102096001744803</v>
      </c>
      <c r="C244">
        <v>-0.34102096001744803</v>
      </c>
      <c r="D244">
        <v>-0.34102096001744803</v>
      </c>
    </row>
    <row r="245" spans="1:4">
      <c r="A245" s="1">
        <v>44196</v>
      </c>
      <c r="B245">
        <v>-0.31044202760751199</v>
      </c>
      <c r="C245">
        <v>-0.31044202760751199</v>
      </c>
      <c r="D245">
        <v>-0.31044202760751199</v>
      </c>
    </row>
    <row r="246" spans="1:4">
      <c r="A246" s="1">
        <v>44286</v>
      </c>
      <c r="B246">
        <v>-0.16220330231156299</v>
      </c>
      <c r="C246">
        <v>-0.16220330231156299</v>
      </c>
      <c r="D246">
        <v>-0.16220330231156299</v>
      </c>
    </row>
    <row r="247" spans="1:4">
      <c r="A247" s="1">
        <v>44377</v>
      </c>
      <c r="B247">
        <v>-0.16271462465651201</v>
      </c>
      <c r="C247">
        <v>-0.16271462465651201</v>
      </c>
      <c r="D247">
        <v>-0.16271462465651201</v>
      </c>
    </row>
    <row r="248" spans="1:4">
      <c r="A248" s="1">
        <v>44469</v>
      </c>
      <c r="B248">
        <v>0.24166580296944101</v>
      </c>
      <c r="C248">
        <v>0.24166580296944101</v>
      </c>
      <c r="D248">
        <v>0.24166580296944101</v>
      </c>
    </row>
    <row r="249" spans="1:4">
      <c r="A249" s="1">
        <v>44561</v>
      </c>
      <c r="B249">
        <v>9.1242578649881598E-2</v>
      </c>
      <c r="C249">
        <v>9.1242578649881598E-2</v>
      </c>
      <c r="D249">
        <v>9.1242578649881598E-2</v>
      </c>
    </row>
    <row r="250" spans="1:4">
      <c r="A250" s="1">
        <v>44651</v>
      </c>
      <c r="B250">
        <v>0.20492567997466299</v>
      </c>
      <c r="C250">
        <v>0.20492567997466299</v>
      </c>
      <c r="D250">
        <v>0.20492567997466299</v>
      </c>
    </row>
    <row r="251" spans="1:4">
      <c r="A251" s="1">
        <v>44742</v>
      </c>
      <c r="B251">
        <v>0.72813213775357499</v>
      </c>
      <c r="C251">
        <v>0.72813213775357499</v>
      </c>
      <c r="D251">
        <v>0.72813213775357499</v>
      </c>
    </row>
    <row r="252" spans="1:4">
      <c r="A252" s="1">
        <v>44834</v>
      </c>
      <c r="B252">
        <v>0.67333423220901201</v>
      </c>
      <c r="C252">
        <v>0.67333423220901201</v>
      </c>
      <c r="D252">
        <v>0.67333423220901201</v>
      </c>
    </row>
    <row r="253" spans="1:4">
      <c r="A253" s="1">
        <v>44926</v>
      </c>
      <c r="B253">
        <v>0.96646751173989698</v>
      </c>
      <c r="C253">
        <v>0.96646751173989698</v>
      </c>
      <c r="D253">
        <v>0.96646751173989698</v>
      </c>
    </row>
    <row r="254" spans="1:4">
      <c r="A254" s="1">
        <v>45016</v>
      </c>
      <c r="B254">
        <v>1.4271541334190601</v>
      </c>
      <c r="C254">
        <v>1.4271541334190601</v>
      </c>
      <c r="D254">
        <v>1.4271541334190601</v>
      </c>
    </row>
    <row r="255" spans="1:4">
      <c r="A255" s="1">
        <v>45107</v>
      </c>
      <c r="B255">
        <v>1.4606055011043899</v>
      </c>
      <c r="C255">
        <v>1.4606055011043899</v>
      </c>
      <c r="D255">
        <v>1.4606055011043899</v>
      </c>
    </row>
    <row r="256" spans="1:4">
      <c r="A256" s="1">
        <v>45199</v>
      </c>
      <c r="B256">
        <v>1.9052304847695201</v>
      </c>
      <c r="C256">
        <v>1.9052304847695201</v>
      </c>
      <c r="D256">
        <v>1.9052304847695201</v>
      </c>
    </row>
    <row r="257" spans="1:4">
      <c r="A257" s="1">
        <v>45291</v>
      </c>
      <c r="B257">
        <v>1.7729381328454701</v>
      </c>
      <c r="C257">
        <v>1.7729381328454701</v>
      </c>
      <c r="D257">
        <v>1.7729381328454701</v>
      </c>
    </row>
    <row r="258" spans="1:4">
      <c r="A258" s="1">
        <v>45382</v>
      </c>
      <c r="B258">
        <v>1.9497223397077399</v>
      </c>
      <c r="C258">
        <v>1.9497223397077399</v>
      </c>
      <c r="D258">
        <v>1.9497223397077399</v>
      </c>
    </row>
    <row r="259" spans="1:4">
      <c r="A259" s="1">
        <v>45473</v>
      </c>
      <c r="B259">
        <v>1.5681281766083299</v>
      </c>
      <c r="C259">
        <v>1.5681281766083299</v>
      </c>
      <c r="D259">
        <v>1.5681281766083299</v>
      </c>
    </row>
    <row r="260" spans="1:4">
      <c r="A260" s="1">
        <v>45565</v>
      </c>
      <c r="B260">
        <v>1.33058792478292</v>
      </c>
      <c r="C260">
        <v>1.33058792478292</v>
      </c>
      <c r="D260">
        <v>1.33058792478292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1AE40-C95B-4FCA-9533-834FF327069F}">
  <sheetPr codeName="Sheet7">
    <tabColor theme="8" tint="0.79998168889431442"/>
  </sheetPr>
  <dimension ref="A1:D260"/>
  <sheetViews>
    <sheetView workbookViewId="0">
      <selection sqref="A1:D260"/>
    </sheetView>
  </sheetViews>
  <sheetFormatPr defaultColWidth="8.85546875" defaultRowHeight="15"/>
  <cols>
    <col min="1" max="1" width="10.7109375" bestFit="1" customWidth="1"/>
  </cols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22006</v>
      </c>
      <c r="B2">
        <v>2.01689660365032</v>
      </c>
      <c r="C2">
        <v>2.01689660365032</v>
      </c>
      <c r="D2">
        <v>2.01689660365032</v>
      </c>
    </row>
    <row r="3" spans="1:4">
      <c r="A3" s="1">
        <v>22097</v>
      </c>
      <c r="B3">
        <v>1.9383374756932501</v>
      </c>
      <c r="C3">
        <v>1.9383374756932501</v>
      </c>
      <c r="D3">
        <v>1.9383374756932501</v>
      </c>
    </row>
    <row r="4" spans="1:4">
      <c r="A4" s="1">
        <v>22189</v>
      </c>
      <c r="B4">
        <v>1.1528102080284099</v>
      </c>
      <c r="C4">
        <v>1.1528102080284099</v>
      </c>
      <c r="D4">
        <v>1.1528102080284099</v>
      </c>
    </row>
    <row r="5" spans="1:4">
      <c r="A5" s="1">
        <v>22281</v>
      </c>
      <c r="B5">
        <v>0.62687574866114004</v>
      </c>
      <c r="C5">
        <v>0.62687574866114004</v>
      </c>
      <c r="D5">
        <v>0.62687574866114004</v>
      </c>
    </row>
    <row r="6" spans="1:4">
      <c r="A6" s="1">
        <v>22371</v>
      </c>
      <c r="B6">
        <v>0.58435179875614796</v>
      </c>
      <c r="C6">
        <v>0.58435179875614796</v>
      </c>
      <c r="D6">
        <v>0.58435179875614796</v>
      </c>
    </row>
    <row r="7" spans="1:4">
      <c r="A7" s="1">
        <v>22462</v>
      </c>
      <c r="B7">
        <v>0.20510215214630001</v>
      </c>
      <c r="C7">
        <v>0.20510215214630001</v>
      </c>
      <c r="D7">
        <v>0.20510215214630001</v>
      </c>
    </row>
    <row r="8" spans="1:4">
      <c r="A8" s="1">
        <v>22554</v>
      </c>
      <c r="B8">
        <v>-1.05088059699709E-2</v>
      </c>
      <c r="C8">
        <v>-1.05088059699709E-2</v>
      </c>
      <c r="D8">
        <v>-1.05088059699709E-2</v>
      </c>
    </row>
    <row r="9" spans="1:4">
      <c r="A9" s="1">
        <v>22646</v>
      </c>
      <c r="B9">
        <v>0.92514006639651902</v>
      </c>
      <c r="C9">
        <v>0.92514006639651902</v>
      </c>
      <c r="D9">
        <v>0.92514006639651902</v>
      </c>
    </row>
    <row r="10" spans="1:4">
      <c r="A10" s="1">
        <v>22736</v>
      </c>
      <c r="B10">
        <v>0.67462944703542205</v>
      </c>
      <c r="C10">
        <v>0.67462944703542205</v>
      </c>
      <c r="D10">
        <v>0.67462944703542205</v>
      </c>
    </row>
    <row r="11" spans="1:4">
      <c r="A11" s="1">
        <v>22827</v>
      </c>
      <c r="B11">
        <v>0.96395314722162395</v>
      </c>
      <c r="C11">
        <v>0.96395314722162395</v>
      </c>
      <c r="D11">
        <v>0.96395314722162395</v>
      </c>
    </row>
    <row r="12" spans="1:4">
      <c r="A12" s="1">
        <v>22919</v>
      </c>
      <c r="B12">
        <v>1.2653161877233401</v>
      </c>
      <c r="C12">
        <v>1.2653161877233401</v>
      </c>
      <c r="D12">
        <v>1.2653161877233401</v>
      </c>
    </row>
    <row r="13" spans="1:4">
      <c r="A13" s="1">
        <v>23011</v>
      </c>
      <c r="B13">
        <v>1.5444375780603501</v>
      </c>
      <c r="C13">
        <v>1.5444375780603501</v>
      </c>
      <c r="D13">
        <v>1.5444375780603501</v>
      </c>
    </row>
    <row r="14" spans="1:4">
      <c r="A14" s="1">
        <v>23101</v>
      </c>
      <c r="B14">
        <v>1.21014274463468</v>
      </c>
      <c r="C14">
        <v>1.21014274463468</v>
      </c>
      <c r="D14">
        <v>1.21014274463468</v>
      </c>
    </row>
    <row r="15" spans="1:4">
      <c r="A15" s="1">
        <v>23192</v>
      </c>
      <c r="B15">
        <v>1.2176702109478299</v>
      </c>
      <c r="C15">
        <v>1.2176702109478299</v>
      </c>
      <c r="D15">
        <v>1.2176702109478299</v>
      </c>
    </row>
    <row r="16" spans="1:4">
      <c r="A16" s="1">
        <v>23284</v>
      </c>
      <c r="B16">
        <v>1.65916731899037</v>
      </c>
      <c r="C16">
        <v>1.65916731899037</v>
      </c>
      <c r="D16">
        <v>1.65916731899037</v>
      </c>
    </row>
    <row r="17" spans="1:4">
      <c r="A17" s="1">
        <v>23376</v>
      </c>
      <c r="B17">
        <v>1.1669495894469999</v>
      </c>
      <c r="C17">
        <v>1.1669495894469999</v>
      </c>
      <c r="D17">
        <v>1.1669495894469999</v>
      </c>
    </row>
    <row r="18" spans="1:4">
      <c r="A18" s="1">
        <v>23467</v>
      </c>
      <c r="B18">
        <v>1.6820095614747801</v>
      </c>
      <c r="C18">
        <v>1.6820095614747801</v>
      </c>
      <c r="D18">
        <v>1.6820095614747801</v>
      </c>
    </row>
    <row r="19" spans="1:4">
      <c r="A19" s="1">
        <v>23558</v>
      </c>
      <c r="B19">
        <v>1.9258854937879599</v>
      </c>
      <c r="C19">
        <v>1.9258854937879599</v>
      </c>
      <c r="D19">
        <v>1.9258854937879599</v>
      </c>
    </row>
    <row r="20" spans="1:4">
      <c r="A20" s="1">
        <v>23650</v>
      </c>
      <c r="B20">
        <v>1.87774073970039</v>
      </c>
      <c r="C20">
        <v>1.87774073970039</v>
      </c>
      <c r="D20">
        <v>1.87774073970039</v>
      </c>
    </row>
    <row r="21" spans="1:4">
      <c r="A21" s="1">
        <v>23742</v>
      </c>
      <c r="B21">
        <v>1.9283714779863299</v>
      </c>
      <c r="C21">
        <v>1.9283714779863299</v>
      </c>
      <c r="D21">
        <v>1.9283714779863299</v>
      </c>
    </row>
    <row r="22" spans="1:4">
      <c r="A22" s="1">
        <v>23832</v>
      </c>
      <c r="B22">
        <v>2.26874580757943</v>
      </c>
      <c r="C22">
        <v>2.26874580757943</v>
      </c>
      <c r="D22">
        <v>2.26874580757943</v>
      </c>
    </row>
    <row r="23" spans="1:4">
      <c r="A23" s="1">
        <v>23923</v>
      </c>
      <c r="B23">
        <v>2.4360999598868398</v>
      </c>
      <c r="C23">
        <v>2.4360999598868398</v>
      </c>
      <c r="D23">
        <v>2.4360999598868398</v>
      </c>
    </row>
    <row r="24" spans="1:4">
      <c r="A24" s="1">
        <v>24015</v>
      </c>
      <c r="B24">
        <v>2.5108342097866498</v>
      </c>
      <c r="C24">
        <v>2.5108342097866498</v>
      </c>
      <c r="D24">
        <v>2.5108342097866498</v>
      </c>
    </row>
    <row r="25" spans="1:4">
      <c r="A25" s="1">
        <v>24107</v>
      </c>
      <c r="B25">
        <v>2.3670115487450101</v>
      </c>
      <c r="C25">
        <v>2.3670115487450101</v>
      </c>
      <c r="D25">
        <v>2.3670115487450101</v>
      </c>
    </row>
    <row r="26" spans="1:4">
      <c r="A26" s="1">
        <v>24197</v>
      </c>
      <c r="B26">
        <v>2.4204499822574599</v>
      </c>
      <c r="C26">
        <v>2.4204499822574599</v>
      </c>
      <c r="D26">
        <v>2.4204499822574599</v>
      </c>
    </row>
    <row r="27" spans="1:4">
      <c r="A27" s="1">
        <v>24288</v>
      </c>
      <c r="B27">
        <v>2.0785152079929401</v>
      </c>
      <c r="C27">
        <v>2.0785152079929401</v>
      </c>
      <c r="D27">
        <v>2.0785152079929401</v>
      </c>
    </row>
    <row r="28" spans="1:4">
      <c r="A28" s="1">
        <v>24380</v>
      </c>
      <c r="B28">
        <v>2.32981686663013</v>
      </c>
      <c r="C28">
        <v>2.32981686663013</v>
      </c>
      <c r="D28">
        <v>2.32981686663013</v>
      </c>
    </row>
    <row r="29" spans="1:4">
      <c r="A29" s="1">
        <v>24472</v>
      </c>
      <c r="B29">
        <v>2.4384353289621798</v>
      </c>
      <c r="C29">
        <v>2.4384353289621798</v>
      </c>
      <c r="D29">
        <v>2.4384353289621798</v>
      </c>
    </row>
    <row r="30" spans="1:4">
      <c r="A30" s="1">
        <v>24562</v>
      </c>
      <c r="B30">
        <v>2.2540315621273899</v>
      </c>
      <c r="C30">
        <v>2.2540315621273899</v>
      </c>
      <c r="D30">
        <v>2.2540315621273899</v>
      </c>
    </row>
    <row r="31" spans="1:4">
      <c r="A31" s="1">
        <v>24653</v>
      </c>
      <c r="B31">
        <v>1.12026474391297</v>
      </c>
      <c r="C31">
        <v>1.12026474391297</v>
      </c>
      <c r="D31">
        <v>1.12026474391297</v>
      </c>
    </row>
    <row r="32" spans="1:4">
      <c r="A32" s="1">
        <v>24745</v>
      </c>
      <c r="B32">
        <v>0.39018199887093902</v>
      </c>
      <c r="C32">
        <v>0.39018199887093902</v>
      </c>
      <c r="D32">
        <v>0.39018199887093902</v>
      </c>
    </row>
    <row r="33" spans="1:4">
      <c r="A33" s="1">
        <v>24837</v>
      </c>
      <c r="B33">
        <v>0.26872854747964903</v>
      </c>
      <c r="C33">
        <v>0.26872854747964903</v>
      </c>
      <c r="D33">
        <v>0.26872854747964903</v>
      </c>
    </row>
    <row r="34" spans="1:4">
      <c r="A34" s="1">
        <v>24928</v>
      </c>
      <c r="B34">
        <v>0.71627657399483402</v>
      </c>
      <c r="C34">
        <v>0.71627657399483402</v>
      </c>
      <c r="D34">
        <v>0.71627657399483402</v>
      </c>
    </row>
    <row r="35" spans="1:4">
      <c r="A35" s="1">
        <v>25019</v>
      </c>
      <c r="B35">
        <v>1.78829279769345</v>
      </c>
      <c r="C35">
        <v>1.78829279769345</v>
      </c>
      <c r="D35">
        <v>1.78829279769345</v>
      </c>
    </row>
    <row r="36" spans="1:4">
      <c r="A36" s="1">
        <v>25111</v>
      </c>
      <c r="B36">
        <v>1.8127047897797099</v>
      </c>
      <c r="C36">
        <v>1.8127047897797099</v>
      </c>
      <c r="D36">
        <v>1.8127047897797099</v>
      </c>
    </row>
    <row r="37" spans="1:4">
      <c r="A37" s="1">
        <v>25203</v>
      </c>
      <c r="B37">
        <v>1.30192211090037</v>
      </c>
      <c r="C37">
        <v>1.30192211090037</v>
      </c>
      <c r="D37">
        <v>1.30192211090037</v>
      </c>
    </row>
    <row r="38" spans="1:4">
      <c r="A38" s="1">
        <v>25293</v>
      </c>
      <c r="B38">
        <v>2.2368052337600699</v>
      </c>
      <c r="C38">
        <v>2.2368052337600699</v>
      </c>
      <c r="D38">
        <v>2.2368052337600699</v>
      </c>
    </row>
    <row r="39" spans="1:4">
      <c r="A39" s="1">
        <v>25384</v>
      </c>
      <c r="B39">
        <v>3.7377921181508702</v>
      </c>
      <c r="C39">
        <v>3.7377921181508702</v>
      </c>
      <c r="D39">
        <v>3.7377921181508702</v>
      </c>
    </row>
    <row r="40" spans="1:4">
      <c r="A40" s="1">
        <v>25476</v>
      </c>
      <c r="B40">
        <v>4.2939726630127204</v>
      </c>
      <c r="C40">
        <v>4.2939726630127204</v>
      </c>
      <c r="D40">
        <v>4.2939726630127204</v>
      </c>
    </row>
    <row r="41" spans="1:4">
      <c r="A41" s="1">
        <v>25568</v>
      </c>
      <c r="B41">
        <v>4.3020870571653296</v>
      </c>
      <c r="C41">
        <v>4.3020870571653296</v>
      </c>
      <c r="D41">
        <v>4.3020870571653296</v>
      </c>
    </row>
    <row r="42" spans="1:4">
      <c r="A42" s="1">
        <v>25658</v>
      </c>
      <c r="B42">
        <v>3.9389875530724598</v>
      </c>
      <c r="C42">
        <v>3.9389875530724598</v>
      </c>
      <c r="D42">
        <v>3.9389875530724598</v>
      </c>
    </row>
    <row r="43" spans="1:4">
      <c r="A43" s="1">
        <v>25749</v>
      </c>
      <c r="B43">
        <v>3.2316390981721002</v>
      </c>
      <c r="C43">
        <v>3.2316390981721002</v>
      </c>
      <c r="D43">
        <v>3.2316390981721002</v>
      </c>
    </row>
    <row r="44" spans="1:4">
      <c r="A44" s="1">
        <v>25841</v>
      </c>
      <c r="B44">
        <v>2.4364475307745801</v>
      </c>
      <c r="C44">
        <v>2.4364475307745801</v>
      </c>
      <c r="D44">
        <v>2.4364475307745801</v>
      </c>
    </row>
    <row r="45" spans="1:4">
      <c r="A45" s="1">
        <v>25933</v>
      </c>
      <c r="B45">
        <v>0.64684712088959495</v>
      </c>
      <c r="C45">
        <v>0.64684712088959495</v>
      </c>
      <c r="D45">
        <v>0.64684712088959495</v>
      </c>
    </row>
    <row r="46" spans="1:4">
      <c r="A46" s="1">
        <v>26023</v>
      </c>
      <c r="B46">
        <v>-0.91302928405654404</v>
      </c>
      <c r="C46">
        <v>-0.91302928405654404</v>
      </c>
      <c r="D46">
        <v>-0.91302928405654404</v>
      </c>
    </row>
    <row r="47" spans="1:4">
      <c r="A47" s="1">
        <v>26114</v>
      </c>
      <c r="B47">
        <v>5.0891790469765802E-2</v>
      </c>
      <c r="C47">
        <v>5.0891790469765802E-2</v>
      </c>
      <c r="D47">
        <v>5.0891790469765802E-2</v>
      </c>
    </row>
    <row r="48" spans="1:4">
      <c r="A48" s="1">
        <v>26206</v>
      </c>
      <c r="B48">
        <v>1.5082976889139901</v>
      </c>
      <c r="C48">
        <v>1.5082976889139901</v>
      </c>
      <c r="D48">
        <v>1.5082976889139901</v>
      </c>
    </row>
    <row r="49" spans="1:4">
      <c r="A49" s="1">
        <v>26298</v>
      </c>
      <c r="B49">
        <v>1.4888797246985399</v>
      </c>
      <c r="C49">
        <v>1.4888797246985399</v>
      </c>
      <c r="D49">
        <v>1.4888797246985399</v>
      </c>
    </row>
    <row r="50" spans="1:4">
      <c r="A50" s="1">
        <v>26389</v>
      </c>
      <c r="B50">
        <v>-0.55252667810435896</v>
      </c>
      <c r="C50">
        <v>-0.55252667810435896</v>
      </c>
      <c r="D50">
        <v>-0.55252667810435896</v>
      </c>
    </row>
    <row r="51" spans="1:4">
      <c r="A51" s="1">
        <v>26480</v>
      </c>
      <c r="B51">
        <v>1.0804359484542501</v>
      </c>
      <c r="C51">
        <v>1.0804359484542501</v>
      </c>
      <c r="D51">
        <v>1.0804359484542501</v>
      </c>
    </row>
    <row r="52" spans="1:4">
      <c r="A52" s="1">
        <v>26572</v>
      </c>
      <c r="B52">
        <v>1.2937592641818301</v>
      </c>
      <c r="C52">
        <v>1.2937592641818301</v>
      </c>
      <c r="D52">
        <v>1.2937592641818301</v>
      </c>
    </row>
    <row r="53" spans="1:4">
      <c r="A53" s="1">
        <v>26664</v>
      </c>
      <c r="B53">
        <v>1.6015071212852501</v>
      </c>
      <c r="C53">
        <v>1.6015071212852501</v>
      </c>
      <c r="D53">
        <v>1.6015071212852501</v>
      </c>
    </row>
    <row r="54" spans="1:4">
      <c r="A54" s="1">
        <v>26754</v>
      </c>
      <c r="B54">
        <v>2.7013723313026601</v>
      </c>
      <c r="C54">
        <v>2.7013723313026601</v>
      </c>
      <c r="D54">
        <v>2.7013723313026601</v>
      </c>
    </row>
    <row r="55" spans="1:4">
      <c r="A55" s="1">
        <v>26845</v>
      </c>
      <c r="B55">
        <v>2.7668664230876998</v>
      </c>
      <c r="C55">
        <v>2.7668664230876998</v>
      </c>
      <c r="D55">
        <v>2.7668664230876998</v>
      </c>
    </row>
    <row r="56" spans="1:4">
      <c r="A56" s="1">
        <v>26937</v>
      </c>
      <c r="B56">
        <v>4.9407111647684196</v>
      </c>
      <c r="C56">
        <v>4.9407111647684196</v>
      </c>
      <c r="D56">
        <v>4.9407111647684196</v>
      </c>
    </row>
    <row r="57" spans="1:4">
      <c r="A57" s="1">
        <v>27029</v>
      </c>
      <c r="B57">
        <v>4.0463109682812997</v>
      </c>
      <c r="C57">
        <v>4.0463109682812997</v>
      </c>
      <c r="D57">
        <v>4.0463109682812997</v>
      </c>
    </row>
    <row r="58" spans="1:4">
      <c r="A58" s="1">
        <v>27119</v>
      </c>
      <c r="B58">
        <v>2.6468631707075199</v>
      </c>
      <c r="C58">
        <v>2.6468631707075199</v>
      </c>
      <c r="D58">
        <v>2.6468631707075199</v>
      </c>
    </row>
    <row r="59" spans="1:4">
      <c r="A59" s="1">
        <v>27210</v>
      </c>
      <c r="B59">
        <v>3.06493981091401</v>
      </c>
      <c r="C59">
        <v>3.06493981091401</v>
      </c>
      <c r="D59">
        <v>3.06493981091401</v>
      </c>
    </row>
    <row r="60" spans="1:4">
      <c r="A60" s="1">
        <v>27302</v>
      </c>
      <c r="B60">
        <v>2.8865613806597299</v>
      </c>
      <c r="C60">
        <v>2.8865613806597299</v>
      </c>
      <c r="D60">
        <v>2.8865613806597299</v>
      </c>
    </row>
    <row r="61" spans="1:4">
      <c r="A61" s="1">
        <v>27394</v>
      </c>
      <c r="B61">
        <v>0.64308190207231697</v>
      </c>
      <c r="C61">
        <v>0.64308190207231697</v>
      </c>
      <c r="D61">
        <v>0.64308190207231697</v>
      </c>
    </row>
    <row r="62" spans="1:4">
      <c r="A62" s="1">
        <v>27484</v>
      </c>
      <c r="B62">
        <v>-1.24579811737483</v>
      </c>
      <c r="C62">
        <v>-1.24579811737483</v>
      </c>
      <c r="D62">
        <v>-1.24579811737483</v>
      </c>
    </row>
    <row r="63" spans="1:4">
      <c r="A63" s="1">
        <v>27575</v>
      </c>
      <c r="B63">
        <v>-0.98694062130244098</v>
      </c>
      <c r="C63">
        <v>-0.98694062130244098</v>
      </c>
      <c r="D63">
        <v>-0.98694062130244098</v>
      </c>
    </row>
    <row r="64" spans="1:4">
      <c r="A64" s="1">
        <v>27667</v>
      </c>
      <c r="B64">
        <v>-0.16409241413106901</v>
      </c>
      <c r="C64">
        <v>-0.16409241413106901</v>
      </c>
      <c r="D64">
        <v>-0.16409241413106901</v>
      </c>
    </row>
    <row r="65" spans="1:4">
      <c r="A65" s="1">
        <v>27759</v>
      </c>
      <c r="B65">
        <v>-0.82610496250417997</v>
      </c>
      <c r="C65">
        <v>-0.82610496250417997</v>
      </c>
      <c r="D65">
        <v>-0.82610496250417997</v>
      </c>
    </row>
    <row r="66" spans="1:4">
      <c r="A66" s="1">
        <v>27850</v>
      </c>
      <c r="B66">
        <v>-0.87338196621738895</v>
      </c>
      <c r="C66">
        <v>-0.87338196621738895</v>
      </c>
      <c r="D66">
        <v>-0.87338196621738895</v>
      </c>
    </row>
    <row r="67" spans="1:4">
      <c r="A67" s="1">
        <v>27941</v>
      </c>
      <c r="B67">
        <v>-0.162045389535414</v>
      </c>
      <c r="C67">
        <v>-0.162045389535414</v>
      </c>
      <c r="D67">
        <v>-0.162045389535414</v>
      </c>
    </row>
    <row r="68" spans="1:4">
      <c r="A68" s="1">
        <v>28033</v>
      </c>
      <c r="B68">
        <v>-0.57502342853070298</v>
      </c>
      <c r="C68">
        <v>-0.57502342853070298</v>
      </c>
      <c r="D68">
        <v>-0.57502342853070298</v>
      </c>
    </row>
    <row r="69" spans="1:4">
      <c r="A69" s="1">
        <v>28125</v>
      </c>
      <c r="B69">
        <v>-1.3241640474176499</v>
      </c>
      <c r="C69">
        <v>-1.3241640474176499</v>
      </c>
      <c r="D69">
        <v>-1.3241640474176499</v>
      </c>
    </row>
    <row r="70" spans="1:4">
      <c r="A70" s="1">
        <v>28215</v>
      </c>
      <c r="B70">
        <v>-1.6464249117193199</v>
      </c>
      <c r="C70">
        <v>-1.6464249117193199</v>
      </c>
      <c r="D70">
        <v>-1.6464249117193199</v>
      </c>
    </row>
    <row r="71" spans="1:4">
      <c r="A71" s="1">
        <v>28306</v>
      </c>
      <c r="B71">
        <v>-0.96983162294759295</v>
      </c>
      <c r="C71">
        <v>-0.96983162294759295</v>
      </c>
      <c r="D71">
        <v>-0.96983162294759295</v>
      </c>
    </row>
    <row r="72" spans="1:4">
      <c r="A72" s="1">
        <v>28398</v>
      </c>
      <c r="B72">
        <v>-0.228241879101024</v>
      </c>
      <c r="C72">
        <v>-0.228241879101024</v>
      </c>
      <c r="D72">
        <v>-0.228241879101024</v>
      </c>
    </row>
    <row r="73" spans="1:4">
      <c r="A73" s="1">
        <v>28490</v>
      </c>
      <c r="B73">
        <v>6.7226731283025407E-2</v>
      </c>
      <c r="C73">
        <v>6.7226731283025407E-2</v>
      </c>
      <c r="D73">
        <v>6.7226731283025407E-2</v>
      </c>
    </row>
    <row r="74" spans="1:4">
      <c r="A74" s="1">
        <v>28580</v>
      </c>
      <c r="B74">
        <v>0.52603634074251804</v>
      </c>
      <c r="C74">
        <v>0.52603634074251804</v>
      </c>
      <c r="D74">
        <v>0.52603634074251804</v>
      </c>
    </row>
    <row r="75" spans="1:4">
      <c r="A75" s="1">
        <v>28671</v>
      </c>
      <c r="B75">
        <v>0.61355054268734499</v>
      </c>
      <c r="C75">
        <v>0.61355054268734499</v>
      </c>
      <c r="D75">
        <v>0.61355054268734499</v>
      </c>
    </row>
    <row r="76" spans="1:4">
      <c r="A76" s="1">
        <v>28763</v>
      </c>
      <c r="B76">
        <v>1.49187156962863</v>
      </c>
      <c r="C76">
        <v>1.49187156962863</v>
      </c>
      <c r="D76">
        <v>1.49187156962863</v>
      </c>
    </row>
    <row r="77" spans="1:4">
      <c r="A77" s="1">
        <v>28855</v>
      </c>
      <c r="B77">
        <v>2.62003046936863</v>
      </c>
      <c r="C77">
        <v>2.62003046936863</v>
      </c>
      <c r="D77">
        <v>2.62003046936863</v>
      </c>
    </row>
    <row r="78" spans="1:4">
      <c r="A78" s="1">
        <v>28945</v>
      </c>
      <c r="B78">
        <v>3.58533263649975</v>
      </c>
      <c r="C78">
        <v>3.58533263649975</v>
      </c>
      <c r="D78">
        <v>3.58533263649975</v>
      </c>
    </row>
    <row r="79" spans="1:4">
      <c r="A79" s="1">
        <v>29036</v>
      </c>
      <c r="B79">
        <v>2.4327439883227902</v>
      </c>
      <c r="C79">
        <v>2.4327439883227902</v>
      </c>
      <c r="D79">
        <v>2.4327439883227902</v>
      </c>
    </row>
    <row r="80" spans="1:4">
      <c r="A80" s="1">
        <v>29128</v>
      </c>
      <c r="B80">
        <v>3.4203520712081099</v>
      </c>
      <c r="C80">
        <v>3.4203520712081099</v>
      </c>
      <c r="D80">
        <v>3.4203520712081099</v>
      </c>
    </row>
    <row r="81" spans="1:4">
      <c r="A81" s="1">
        <v>29220</v>
      </c>
      <c r="B81">
        <v>5.8223385749961896</v>
      </c>
      <c r="C81">
        <v>5.8223385749961896</v>
      </c>
      <c r="D81">
        <v>5.8223385749961896</v>
      </c>
    </row>
    <row r="82" spans="1:4">
      <c r="A82" s="1">
        <v>29311</v>
      </c>
      <c r="B82">
        <v>6.2514664725297902</v>
      </c>
      <c r="C82">
        <v>6.2514664725297902</v>
      </c>
      <c r="D82">
        <v>6.2514664725297902</v>
      </c>
    </row>
    <row r="83" spans="1:4">
      <c r="A83" s="1">
        <v>29402</v>
      </c>
      <c r="B83">
        <v>3.7758008581072802</v>
      </c>
      <c r="C83">
        <v>3.7758008581072802</v>
      </c>
      <c r="D83">
        <v>3.7758008581072802</v>
      </c>
    </row>
    <row r="84" spans="1:4">
      <c r="A84" s="1">
        <v>29494</v>
      </c>
      <c r="B84">
        <v>0.97294746345717797</v>
      </c>
      <c r="C84">
        <v>0.97294746345717797</v>
      </c>
      <c r="D84">
        <v>0.97294746345717797</v>
      </c>
    </row>
    <row r="85" spans="1:4">
      <c r="A85" s="1">
        <v>29586</v>
      </c>
      <c r="B85">
        <v>6.5190598564020199</v>
      </c>
      <c r="C85">
        <v>6.5190598564020199</v>
      </c>
      <c r="D85">
        <v>6.5190598564020199</v>
      </c>
    </row>
    <row r="86" spans="1:4">
      <c r="A86" s="1">
        <v>29676</v>
      </c>
      <c r="B86">
        <v>7.64835014180795</v>
      </c>
      <c r="C86">
        <v>7.64835014180795</v>
      </c>
      <c r="D86">
        <v>7.64835014180795</v>
      </c>
    </row>
    <row r="87" spans="1:4">
      <c r="A87" s="1">
        <v>29767</v>
      </c>
      <c r="B87">
        <v>9.67896361053986</v>
      </c>
      <c r="C87">
        <v>9.67896361053986</v>
      </c>
      <c r="D87">
        <v>9.67896361053986</v>
      </c>
    </row>
    <row r="88" spans="1:4">
      <c r="A88" s="1">
        <v>29859</v>
      </c>
      <c r="B88">
        <v>9.9829904041415904</v>
      </c>
      <c r="C88">
        <v>9.9829904041415904</v>
      </c>
      <c r="D88">
        <v>9.9829904041415904</v>
      </c>
    </row>
    <row r="89" spans="1:4">
      <c r="A89" s="1">
        <v>29951</v>
      </c>
      <c r="B89">
        <v>6.4995782390277803</v>
      </c>
      <c r="C89">
        <v>6.4995782390277803</v>
      </c>
      <c r="D89">
        <v>6.4995782390277803</v>
      </c>
    </row>
    <row r="90" spans="1:4">
      <c r="A90" s="1">
        <v>30041</v>
      </c>
      <c r="B90">
        <v>8.0383000314007393</v>
      </c>
      <c r="C90">
        <v>8.0383000314007393</v>
      </c>
      <c r="D90">
        <v>8.0383000314007393</v>
      </c>
    </row>
    <row r="91" spans="1:4">
      <c r="A91" s="1">
        <v>30132</v>
      </c>
      <c r="B91">
        <v>8.9217542152895692</v>
      </c>
      <c r="C91">
        <v>8.9217542152895692</v>
      </c>
      <c r="D91">
        <v>8.9217542152895692</v>
      </c>
    </row>
    <row r="92" spans="1:4">
      <c r="A92" s="1">
        <v>30224</v>
      </c>
      <c r="B92">
        <v>5.0890440708486198</v>
      </c>
      <c r="C92">
        <v>5.0890440708486198</v>
      </c>
      <c r="D92">
        <v>5.0890440708486198</v>
      </c>
    </row>
    <row r="93" spans="1:4">
      <c r="A93" s="1">
        <v>30316</v>
      </c>
      <c r="B93">
        <v>3.73113873629524</v>
      </c>
      <c r="C93">
        <v>3.73113873629524</v>
      </c>
      <c r="D93">
        <v>3.73113873629524</v>
      </c>
    </row>
    <row r="94" spans="1:4">
      <c r="A94" s="1">
        <v>30406</v>
      </c>
      <c r="B94">
        <v>3.69408899564195</v>
      </c>
      <c r="C94">
        <v>3.69408899564195</v>
      </c>
      <c r="D94">
        <v>3.69408899564195</v>
      </c>
    </row>
    <row r="95" spans="1:4">
      <c r="A95" s="1">
        <v>30497</v>
      </c>
      <c r="B95">
        <v>4.54084149646292</v>
      </c>
      <c r="C95">
        <v>4.54084149646292</v>
      </c>
      <c r="D95">
        <v>4.54084149646292</v>
      </c>
    </row>
    <row r="96" spans="1:4">
      <c r="A96" s="1">
        <v>30589</v>
      </c>
      <c r="B96">
        <v>4.3100508792469503</v>
      </c>
      <c r="C96">
        <v>4.3100508792469503</v>
      </c>
      <c r="D96">
        <v>4.3100508792469503</v>
      </c>
    </row>
    <row r="97" spans="1:4">
      <c r="A97" s="1">
        <v>30681</v>
      </c>
      <c r="B97">
        <v>5.2189118365985196</v>
      </c>
      <c r="C97">
        <v>5.2189118365985196</v>
      </c>
      <c r="D97">
        <v>5.2189118365985196</v>
      </c>
    </row>
    <row r="98" spans="1:4">
      <c r="A98" s="1">
        <v>30772</v>
      </c>
      <c r="B98">
        <v>4.9740688813670202</v>
      </c>
      <c r="C98">
        <v>4.9740688813670202</v>
      </c>
      <c r="D98">
        <v>4.9740688813670202</v>
      </c>
    </row>
    <row r="99" spans="1:4">
      <c r="A99" s="1">
        <v>30863</v>
      </c>
      <c r="B99">
        <v>5.7641052808925197</v>
      </c>
      <c r="C99">
        <v>5.7641052808925197</v>
      </c>
      <c r="D99">
        <v>5.7641052808925197</v>
      </c>
    </row>
    <row r="100" spans="1:4">
      <c r="A100" s="1">
        <v>30955</v>
      </c>
      <c r="B100">
        <v>6.9688509455058298</v>
      </c>
      <c r="C100">
        <v>6.9688509455058298</v>
      </c>
      <c r="D100">
        <v>6.9688509455058298</v>
      </c>
    </row>
    <row r="101" spans="1:4">
      <c r="A101" s="1">
        <v>31047</v>
      </c>
      <c r="B101">
        <v>5.2757956100634704</v>
      </c>
      <c r="C101">
        <v>5.2757956100634704</v>
      </c>
      <c r="D101">
        <v>5.2757956100634704</v>
      </c>
    </row>
    <row r="102" spans="1:4">
      <c r="A102" s="1">
        <v>31137</v>
      </c>
      <c r="B102">
        <v>4.4258208987824403</v>
      </c>
      <c r="C102">
        <v>4.4258208987824403</v>
      </c>
      <c r="D102">
        <v>4.4258208987824403</v>
      </c>
    </row>
    <row r="103" spans="1:4">
      <c r="A103" s="1">
        <v>31228</v>
      </c>
      <c r="B103">
        <v>4.3241379192982698</v>
      </c>
      <c r="C103">
        <v>4.3241379192982698</v>
      </c>
      <c r="D103">
        <v>4.3241379192982698</v>
      </c>
    </row>
    <row r="104" spans="1:4">
      <c r="A104" s="1">
        <v>31320</v>
      </c>
      <c r="B104">
        <v>4.0838815538193796</v>
      </c>
      <c r="C104">
        <v>4.0838815538193796</v>
      </c>
      <c r="D104">
        <v>4.0838815538193796</v>
      </c>
    </row>
    <row r="105" spans="1:4">
      <c r="A105" s="1">
        <v>31412</v>
      </c>
      <c r="B105">
        <v>4.4018487645569602</v>
      </c>
      <c r="C105">
        <v>4.4018487645569602</v>
      </c>
      <c r="D105">
        <v>4.4018487645569602</v>
      </c>
    </row>
    <row r="106" spans="1:4">
      <c r="A106" s="1">
        <v>31502</v>
      </c>
      <c r="B106">
        <v>4.3003803356809698</v>
      </c>
      <c r="C106">
        <v>4.3003803356809698</v>
      </c>
      <c r="D106">
        <v>4.3003803356809698</v>
      </c>
    </row>
    <row r="107" spans="1:4">
      <c r="A107" s="1">
        <v>31593</v>
      </c>
      <c r="B107">
        <v>3.83219176686812</v>
      </c>
      <c r="C107">
        <v>3.83219176686812</v>
      </c>
      <c r="D107">
        <v>3.83219176686812</v>
      </c>
    </row>
    <row r="108" spans="1:4">
      <c r="A108" s="1">
        <v>31685</v>
      </c>
      <c r="B108">
        <v>3.16118409105805</v>
      </c>
      <c r="C108">
        <v>3.16118409105805</v>
      </c>
      <c r="D108">
        <v>3.16118409105805</v>
      </c>
    </row>
    <row r="109" spans="1:4">
      <c r="A109" s="1">
        <v>31777</v>
      </c>
      <c r="B109">
        <v>2.9517855823385299</v>
      </c>
      <c r="C109">
        <v>2.9517855823385299</v>
      </c>
      <c r="D109">
        <v>2.9517855823385299</v>
      </c>
    </row>
    <row r="110" spans="1:4">
      <c r="A110" s="1">
        <v>31867</v>
      </c>
      <c r="B110">
        <v>2.8289930061581599</v>
      </c>
      <c r="C110">
        <v>2.8289930061581599</v>
      </c>
      <c r="D110">
        <v>2.8289930061581599</v>
      </c>
    </row>
    <row r="111" spans="1:4">
      <c r="A111" s="1">
        <v>31958</v>
      </c>
      <c r="B111">
        <v>2.8374089077612998</v>
      </c>
      <c r="C111">
        <v>2.8374089077612998</v>
      </c>
      <c r="D111">
        <v>2.8374089077612998</v>
      </c>
    </row>
    <row r="112" spans="1:4">
      <c r="A112" s="1">
        <v>32050</v>
      </c>
      <c r="B112">
        <v>2.9231538283858298</v>
      </c>
      <c r="C112">
        <v>2.9231538283858298</v>
      </c>
      <c r="D112">
        <v>2.9231538283858298</v>
      </c>
    </row>
    <row r="113" spans="1:4">
      <c r="A113" s="1">
        <v>32142</v>
      </c>
      <c r="B113">
        <v>2.8608383063847498</v>
      </c>
      <c r="C113">
        <v>2.8608383063847498</v>
      </c>
      <c r="D113">
        <v>2.8608383063847498</v>
      </c>
    </row>
    <row r="114" spans="1:4">
      <c r="A114" s="1">
        <v>32233</v>
      </c>
      <c r="B114">
        <v>2.7712458330286802</v>
      </c>
      <c r="C114">
        <v>2.7712458330286802</v>
      </c>
      <c r="D114">
        <v>2.7712458330286802</v>
      </c>
    </row>
    <row r="115" spans="1:4">
      <c r="A115" s="1">
        <v>32324</v>
      </c>
      <c r="B115">
        <v>2.7619238314736898</v>
      </c>
      <c r="C115">
        <v>2.7619238314736898</v>
      </c>
      <c r="D115">
        <v>2.7619238314736898</v>
      </c>
    </row>
    <row r="116" spans="1:4">
      <c r="A116" s="1">
        <v>32416</v>
      </c>
      <c r="B116">
        <v>3.5207282764285002</v>
      </c>
      <c r="C116">
        <v>3.5207282764285002</v>
      </c>
      <c r="D116">
        <v>3.5207282764285002</v>
      </c>
    </row>
    <row r="117" spans="1:4">
      <c r="A117" s="1">
        <v>32508</v>
      </c>
      <c r="B117">
        <v>4.2742597293224103</v>
      </c>
      <c r="C117">
        <v>4.2742597293224103</v>
      </c>
      <c r="D117">
        <v>4.2742597293224103</v>
      </c>
    </row>
    <row r="118" spans="1:4">
      <c r="A118" s="1">
        <v>32598</v>
      </c>
      <c r="B118">
        <v>5.2980939657893602</v>
      </c>
      <c r="C118">
        <v>5.2980939657893602</v>
      </c>
      <c r="D118">
        <v>5.2980939657893602</v>
      </c>
    </row>
    <row r="119" spans="1:4">
      <c r="A119" s="1">
        <v>32689</v>
      </c>
      <c r="B119">
        <v>5.9053330751698496</v>
      </c>
      <c r="C119">
        <v>5.9053330751698496</v>
      </c>
      <c r="D119">
        <v>5.9053330751698496</v>
      </c>
    </row>
    <row r="120" spans="1:4">
      <c r="A120" s="1">
        <v>32781</v>
      </c>
      <c r="B120">
        <v>5.5940049325945802</v>
      </c>
      <c r="C120">
        <v>5.5940049325945802</v>
      </c>
      <c r="D120">
        <v>5.5940049325945802</v>
      </c>
    </row>
    <row r="121" spans="1:4">
      <c r="A121" s="1">
        <v>32873</v>
      </c>
      <c r="B121">
        <v>4.8933145089053998</v>
      </c>
      <c r="C121">
        <v>4.8933145089053998</v>
      </c>
      <c r="D121">
        <v>4.8933145089053998</v>
      </c>
    </row>
    <row r="122" spans="1:4">
      <c r="A122" s="1">
        <v>32963</v>
      </c>
      <c r="B122">
        <v>4.3239074915601297</v>
      </c>
      <c r="C122">
        <v>4.3239074915601297</v>
      </c>
      <c r="D122">
        <v>4.3239074915601297</v>
      </c>
    </row>
    <row r="123" spans="1:4">
      <c r="A123" s="1">
        <v>33054</v>
      </c>
      <c r="B123">
        <v>4.1328841136292898</v>
      </c>
      <c r="C123">
        <v>4.1328841136292898</v>
      </c>
      <c r="D123">
        <v>4.1328841136292898</v>
      </c>
    </row>
    <row r="124" spans="1:4">
      <c r="A124" s="1">
        <v>33146</v>
      </c>
      <c r="B124">
        <v>4.1762146300674301</v>
      </c>
      <c r="C124">
        <v>4.1762146300674301</v>
      </c>
      <c r="D124">
        <v>4.1762146300674301</v>
      </c>
    </row>
    <row r="125" spans="1:4">
      <c r="A125" s="1">
        <v>33238</v>
      </c>
      <c r="B125">
        <v>4.0325072536783999</v>
      </c>
      <c r="C125">
        <v>4.0325072536783999</v>
      </c>
      <c r="D125">
        <v>4.0325072536783999</v>
      </c>
    </row>
    <row r="126" spans="1:4">
      <c r="A126" s="1">
        <v>33328</v>
      </c>
      <c r="B126">
        <v>2.74502821267063</v>
      </c>
      <c r="C126">
        <v>2.74502821267063</v>
      </c>
      <c r="D126">
        <v>2.74502821267063</v>
      </c>
    </row>
    <row r="127" spans="1:4">
      <c r="A127" s="1">
        <v>33419</v>
      </c>
      <c r="B127">
        <v>2.3931600803848401</v>
      </c>
      <c r="C127">
        <v>2.3931600803848401</v>
      </c>
      <c r="D127">
        <v>2.3931600803848401</v>
      </c>
    </row>
    <row r="128" spans="1:4">
      <c r="A128" s="1">
        <v>33511</v>
      </c>
      <c r="B128">
        <v>2.0786230087587501</v>
      </c>
      <c r="C128">
        <v>2.0786230087587501</v>
      </c>
      <c r="D128">
        <v>2.0786230087587501</v>
      </c>
    </row>
    <row r="129" spans="1:4">
      <c r="A129" s="1">
        <v>33603</v>
      </c>
      <c r="B129">
        <v>1.4416767955376899</v>
      </c>
      <c r="C129">
        <v>1.4416767955376899</v>
      </c>
      <c r="D129">
        <v>1.4416767955376899</v>
      </c>
    </row>
    <row r="130" spans="1:4">
      <c r="A130" s="1">
        <v>33694</v>
      </c>
      <c r="B130">
        <v>1.06052362045654</v>
      </c>
      <c r="C130">
        <v>1.06052362045654</v>
      </c>
      <c r="D130">
        <v>1.06052362045654</v>
      </c>
    </row>
    <row r="131" spans="1:4">
      <c r="A131" s="1">
        <v>33785</v>
      </c>
      <c r="B131">
        <v>0.61029387744827202</v>
      </c>
      <c r="C131">
        <v>0.61029387744827202</v>
      </c>
      <c r="D131">
        <v>0.61029387744827202</v>
      </c>
    </row>
    <row r="132" spans="1:4">
      <c r="A132" s="1">
        <v>33877</v>
      </c>
      <c r="B132">
        <v>0.404712832087888</v>
      </c>
      <c r="C132">
        <v>0.404712832087888</v>
      </c>
      <c r="D132">
        <v>0.404712832087888</v>
      </c>
    </row>
    <row r="133" spans="1:4">
      <c r="A133" s="1">
        <v>33969</v>
      </c>
      <c r="B133">
        <v>0.143141725971725</v>
      </c>
      <c r="C133">
        <v>0.143141725971725</v>
      </c>
      <c r="D133">
        <v>0.143141725971725</v>
      </c>
    </row>
    <row r="134" spans="1:4">
      <c r="A134" s="1">
        <v>34059</v>
      </c>
      <c r="B134">
        <v>0.27793889530252802</v>
      </c>
      <c r="C134">
        <v>0.27793889530252802</v>
      </c>
      <c r="D134">
        <v>0.27793889530252802</v>
      </c>
    </row>
    <row r="135" spans="1:4">
      <c r="A135" s="1">
        <v>34150</v>
      </c>
      <c r="B135">
        <v>1.2928281242420001E-2</v>
      </c>
      <c r="C135">
        <v>1.2928281242420001E-2</v>
      </c>
      <c r="D135">
        <v>1.2928281242420001E-2</v>
      </c>
    </row>
    <row r="136" spans="1:4">
      <c r="A136" s="1">
        <v>34242</v>
      </c>
      <c r="B136">
        <v>0.46767048984197501</v>
      </c>
      <c r="C136">
        <v>0.46767048984197501</v>
      </c>
      <c r="D136">
        <v>0.46767048984197501</v>
      </c>
    </row>
    <row r="137" spans="1:4">
      <c r="A137" s="1">
        <v>34334</v>
      </c>
      <c r="B137">
        <v>0.58236839339435598</v>
      </c>
      <c r="C137">
        <v>0.58236839339435598</v>
      </c>
      <c r="D137">
        <v>0.58236839339435598</v>
      </c>
    </row>
    <row r="138" spans="1:4">
      <c r="A138" s="1">
        <v>34424</v>
      </c>
      <c r="B138">
        <v>0.90188284500648697</v>
      </c>
      <c r="C138">
        <v>0.90188284500648697</v>
      </c>
      <c r="D138">
        <v>0.90188284500648697</v>
      </c>
    </row>
    <row r="139" spans="1:4">
      <c r="A139" s="1">
        <v>34515</v>
      </c>
      <c r="B139">
        <v>1.42439520778715</v>
      </c>
      <c r="C139">
        <v>1.42439520778715</v>
      </c>
      <c r="D139">
        <v>1.42439520778715</v>
      </c>
    </row>
    <row r="140" spans="1:4">
      <c r="A140" s="1">
        <v>34607</v>
      </c>
      <c r="B140">
        <v>2.0112638912667</v>
      </c>
      <c r="C140">
        <v>2.0112638912667</v>
      </c>
      <c r="D140">
        <v>2.0112638912667</v>
      </c>
    </row>
    <row r="141" spans="1:4">
      <c r="A141" s="1">
        <v>34699</v>
      </c>
      <c r="B141">
        <v>2.7626443429296201</v>
      </c>
      <c r="C141">
        <v>2.7626443429296201</v>
      </c>
      <c r="D141">
        <v>2.7626443429296201</v>
      </c>
    </row>
    <row r="142" spans="1:4">
      <c r="A142" s="1">
        <v>34789</v>
      </c>
      <c r="B142">
        <v>3.5371006850456799</v>
      </c>
      <c r="C142">
        <v>3.5371006850456799</v>
      </c>
      <c r="D142">
        <v>3.5371006850456799</v>
      </c>
    </row>
    <row r="143" spans="1:4">
      <c r="A143" s="1">
        <v>34880</v>
      </c>
      <c r="B143">
        <v>3.6650594773619498</v>
      </c>
      <c r="C143">
        <v>3.6650594773619498</v>
      </c>
      <c r="D143">
        <v>3.6650594773619498</v>
      </c>
    </row>
    <row r="144" spans="1:4">
      <c r="A144" s="1">
        <v>34972</v>
      </c>
      <c r="B144">
        <v>3.6703962198200402</v>
      </c>
      <c r="C144">
        <v>3.6703962198200402</v>
      </c>
      <c r="D144">
        <v>3.6703962198200402</v>
      </c>
    </row>
    <row r="145" spans="1:4">
      <c r="A145" s="1">
        <v>35064</v>
      </c>
      <c r="B145">
        <v>3.7422898092111199</v>
      </c>
      <c r="C145">
        <v>3.7422898092111199</v>
      </c>
      <c r="D145">
        <v>3.7422898092111199</v>
      </c>
    </row>
    <row r="146" spans="1:4">
      <c r="A146" s="1">
        <v>35155</v>
      </c>
      <c r="B146">
        <v>3.4917706317765398</v>
      </c>
      <c r="C146">
        <v>3.4917706317765398</v>
      </c>
      <c r="D146">
        <v>3.4917706317765398</v>
      </c>
    </row>
    <row r="147" spans="1:4">
      <c r="A147" s="1">
        <v>35246</v>
      </c>
      <c r="B147">
        <v>3.3214769968520099</v>
      </c>
      <c r="C147">
        <v>3.3214769968520099</v>
      </c>
      <c r="D147">
        <v>3.3214769968520099</v>
      </c>
    </row>
    <row r="148" spans="1:4">
      <c r="A148" s="1">
        <v>35338</v>
      </c>
      <c r="B148">
        <v>3.4173056225141498</v>
      </c>
      <c r="C148">
        <v>3.4173056225141498</v>
      </c>
      <c r="D148">
        <v>3.4173056225141498</v>
      </c>
    </row>
    <row r="149" spans="1:4">
      <c r="A149" s="1">
        <v>35430</v>
      </c>
      <c r="B149">
        <v>3.19566541257098</v>
      </c>
      <c r="C149">
        <v>3.19566541257098</v>
      </c>
      <c r="D149">
        <v>3.19566541257098</v>
      </c>
    </row>
    <row r="150" spans="1:4">
      <c r="A150" s="1">
        <v>35520</v>
      </c>
      <c r="B150">
        <v>3.2849054910650599</v>
      </c>
      <c r="C150">
        <v>3.2849054910650599</v>
      </c>
      <c r="D150">
        <v>3.2849054910650599</v>
      </c>
    </row>
    <row r="151" spans="1:4">
      <c r="A151" s="1">
        <v>35611</v>
      </c>
      <c r="B151">
        <v>3.7458098929995498</v>
      </c>
      <c r="C151">
        <v>3.7458098929995498</v>
      </c>
      <c r="D151">
        <v>3.7458098929995498</v>
      </c>
    </row>
    <row r="152" spans="1:4">
      <c r="A152" s="1">
        <v>35703</v>
      </c>
      <c r="B152">
        <v>3.7858949769827799</v>
      </c>
      <c r="C152">
        <v>3.7858949769827799</v>
      </c>
      <c r="D152">
        <v>3.7858949769827799</v>
      </c>
    </row>
    <row r="153" spans="1:4">
      <c r="A153" s="1">
        <v>35795</v>
      </c>
      <c r="B153">
        <v>4.0204528449636001</v>
      </c>
      <c r="C153">
        <v>4.0204528449636001</v>
      </c>
      <c r="D153">
        <v>4.0204528449636001</v>
      </c>
    </row>
    <row r="154" spans="1:4">
      <c r="A154" s="1">
        <v>35885</v>
      </c>
      <c r="B154">
        <v>4.1465511266210404</v>
      </c>
      <c r="C154">
        <v>4.1465511266210404</v>
      </c>
      <c r="D154">
        <v>4.1465511266210404</v>
      </c>
    </row>
    <row r="155" spans="1:4">
      <c r="A155" s="1">
        <v>35976</v>
      </c>
      <c r="B155">
        <v>4.1471015521214802</v>
      </c>
      <c r="C155">
        <v>4.1471015521214802</v>
      </c>
      <c r="D155">
        <v>4.1471015521214802</v>
      </c>
    </row>
    <row r="156" spans="1:4">
      <c r="A156" s="1">
        <v>36068</v>
      </c>
      <c r="B156">
        <v>4.0089232295461796</v>
      </c>
      <c r="C156">
        <v>4.0089232295461796</v>
      </c>
      <c r="D156">
        <v>4.0089232295461796</v>
      </c>
    </row>
    <row r="157" spans="1:4">
      <c r="A157" s="1">
        <v>36160</v>
      </c>
      <c r="B157">
        <v>3.4122554609711302</v>
      </c>
      <c r="C157">
        <v>3.4122554609711302</v>
      </c>
      <c r="D157">
        <v>3.4122554609711302</v>
      </c>
    </row>
    <row r="158" spans="1:4">
      <c r="A158" s="1">
        <v>36250</v>
      </c>
      <c r="B158">
        <v>3.4899069198814501</v>
      </c>
      <c r="C158">
        <v>3.4899069198814501</v>
      </c>
      <c r="D158">
        <v>3.4899069198814501</v>
      </c>
    </row>
    <row r="159" spans="1:4">
      <c r="A159" s="1">
        <v>36341</v>
      </c>
      <c r="B159">
        <v>3.2006980790833399</v>
      </c>
      <c r="C159">
        <v>3.2006980790833399</v>
      </c>
      <c r="D159">
        <v>3.2006980790833399</v>
      </c>
    </row>
    <row r="160" spans="1:4">
      <c r="A160" s="1">
        <v>36433</v>
      </c>
      <c r="B160">
        <v>3.5211419747953201</v>
      </c>
      <c r="C160">
        <v>3.5211419747953201</v>
      </c>
      <c r="D160">
        <v>3.5211419747953201</v>
      </c>
    </row>
    <row r="161" spans="1:4">
      <c r="A161" s="1">
        <v>36525</v>
      </c>
      <c r="B161">
        <v>3.4947151445301401</v>
      </c>
      <c r="C161">
        <v>3.4947151445301401</v>
      </c>
      <c r="D161">
        <v>3.4947151445301401</v>
      </c>
    </row>
    <row r="162" spans="1:4">
      <c r="A162" s="1">
        <v>36616</v>
      </c>
      <c r="B162">
        <v>3.6730636835513599</v>
      </c>
      <c r="C162">
        <v>3.6730636835513599</v>
      </c>
      <c r="D162">
        <v>3.6730636835513599</v>
      </c>
    </row>
    <row r="163" spans="1:4">
      <c r="A163" s="1">
        <v>36707</v>
      </c>
      <c r="B163">
        <v>4.4129649298767202</v>
      </c>
      <c r="C163">
        <v>4.4129649298767202</v>
      </c>
      <c r="D163">
        <v>4.4129649298767202</v>
      </c>
    </row>
    <row r="164" spans="1:4">
      <c r="A164" s="1">
        <v>36799</v>
      </c>
      <c r="B164">
        <v>4.54511690364511</v>
      </c>
      <c r="C164">
        <v>4.54511690364511</v>
      </c>
      <c r="D164">
        <v>4.54511690364511</v>
      </c>
    </row>
    <row r="165" spans="1:4">
      <c r="A165" s="1">
        <v>36891</v>
      </c>
      <c r="B165">
        <v>4.4747059123203297</v>
      </c>
      <c r="C165">
        <v>4.4747059123203297</v>
      </c>
      <c r="D165">
        <v>4.4747059123203297</v>
      </c>
    </row>
    <row r="166" spans="1:4">
      <c r="A166" s="1">
        <v>36981</v>
      </c>
      <c r="B166">
        <v>3.3875437812611602</v>
      </c>
      <c r="C166">
        <v>3.3875437812611602</v>
      </c>
      <c r="D166">
        <v>3.3875437812611602</v>
      </c>
    </row>
    <row r="167" spans="1:4">
      <c r="A167" s="1">
        <v>37072</v>
      </c>
      <c r="B167">
        <v>2.4257030513550402</v>
      </c>
      <c r="C167">
        <v>2.4257030513550402</v>
      </c>
      <c r="D167">
        <v>2.4257030513550402</v>
      </c>
    </row>
    <row r="168" spans="1:4">
      <c r="A168" s="1">
        <v>37164</v>
      </c>
      <c r="B168">
        <v>1.8479874411245301</v>
      </c>
      <c r="C168">
        <v>1.8479874411245301</v>
      </c>
      <c r="D168">
        <v>1.8479874411245301</v>
      </c>
    </row>
    <row r="169" spans="1:4">
      <c r="A169" s="1">
        <v>37256</v>
      </c>
      <c r="B169">
        <v>0.304720424761877</v>
      </c>
      <c r="C169">
        <v>0.304720424761877</v>
      </c>
      <c r="D169">
        <v>0.304720424761877</v>
      </c>
    </row>
    <row r="170" spans="1:4">
      <c r="A170" s="1">
        <v>37346</v>
      </c>
      <c r="B170">
        <v>0.13806053551112701</v>
      </c>
      <c r="C170">
        <v>0.13806053551112701</v>
      </c>
      <c r="D170">
        <v>0.13806053551112701</v>
      </c>
    </row>
    <row r="171" spans="1:4">
      <c r="A171" s="1">
        <v>37437</v>
      </c>
      <c r="B171">
        <v>-8.4377850128290105E-2</v>
      </c>
      <c r="C171">
        <v>-8.4377850128290105E-2</v>
      </c>
      <c r="D171">
        <v>-8.4377850128290105E-2</v>
      </c>
    </row>
    <row r="172" spans="1:4">
      <c r="A172" s="1">
        <v>37529</v>
      </c>
      <c r="B172">
        <v>-0.184969270369473</v>
      </c>
      <c r="C172">
        <v>-0.184969270369473</v>
      </c>
      <c r="D172">
        <v>-0.184969270369473</v>
      </c>
    </row>
    <row r="173" spans="1:4">
      <c r="A173" s="1">
        <v>37621</v>
      </c>
      <c r="B173">
        <v>-0.29876242713116902</v>
      </c>
      <c r="C173">
        <v>-0.29876242713116902</v>
      </c>
      <c r="D173">
        <v>-0.29876242713116902</v>
      </c>
    </row>
    <row r="174" spans="1:4">
      <c r="A174" s="1">
        <v>37711</v>
      </c>
      <c r="B174">
        <v>-0.42880815100569197</v>
      </c>
      <c r="C174">
        <v>-0.42880815100569197</v>
      </c>
      <c r="D174">
        <v>-0.42880815100569197</v>
      </c>
    </row>
    <row r="175" spans="1:4">
      <c r="A175" s="1">
        <v>37802</v>
      </c>
      <c r="B175">
        <v>-0.38620796907066801</v>
      </c>
      <c r="C175">
        <v>-0.38620796907066801</v>
      </c>
      <c r="D175">
        <v>-0.38620796907066801</v>
      </c>
    </row>
    <row r="176" spans="1:4">
      <c r="A176" s="1">
        <v>37894</v>
      </c>
      <c r="B176">
        <v>-0.75978424611481699</v>
      </c>
      <c r="C176">
        <v>-0.75978424611481699</v>
      </c>
      <c r="D176">
        <v>-0.75978424611481699</v>
      </c>
    </row>
    <row r="177" spans="1:4">
      <c r="A177" s="1">
        <v>37986</v>
      </c>
      <c r="B177">
        <v>-0.832948612291176</v>
      </c>
      <c r="C177">
        <v>-0.832948612291176</v>
      </c>
      <c r="D177">
        <v>-0.832948612291176</v>
      </c>
    </row>
    <row r="178" spans="1:4">
      <c r="A178" s="1">
        <v>38077</v>
      </c>
      <c r="B178">
        <v>-1.0047705468032799</v>
      </c>
      <c r="C178">
        <v>-1.0047705468032799</v>
      </c>
      <c r="D178">
        <v>-1.0047705468032799</v>
      </c>
    </row>
    <row r="179" spans="1:4">
      <c r="A179" s="1">
        <v>38168</v>
      </c>
      <c r="B179">
        <v>-1.07233220176791</v>
      </c>
      <c r="C179">
        <v>-1.07233220176791</v>
      </c>
      <c r="D179">
        <v>-1.07233220176791</v>
      </c>
    </row>
    <row r="180" spans="1:4">
      <c r="A180" s="1">
        <v>38260</v>
      </c>
      <c r="B180">
        <v>-0.41015158493326398</v>
      </c>
      <c r="C180">
        <v>-0.41015158493326398</v>
      </c>
      <c r="D180">
        <v>-0.41015158493326398</v>
      </c>
    </row>
    <row r="181" spans="1:4">
      <c r="A181" s="1">
        <v>38352</v>
      </c>
      <c r="B181">
        <v>-0.12096560948627801</v>
      </c>
      <c r="C181">
        <v>-0.12096560948627801</v>
      </c>
      <c r="D181">
        <v>-0.12096560948627801</v>
      </c>
    </row>
    <row r="182" spans="1:4">
      <c r="A182" s="1">
        <v>38442</v>
      </c>
      <c r="B182">
        <v>0.27602372802090303</v>
      </c>
      <c r="C182">
        <v>0.27602372802090303</v>
      </c>
      <c r="D182">
        <v>0.27602372802090303</v>
      </c>
    </row>
    <row r="183" spans="1:4">
      <c r="A183" s="1">
        <v>38533</v>
      </c>
      <c r="B183">
        <v>0.89989379278626902</v>
      </c>
      <c r="C183">
        <v>0.89989379278626902</v>
      </c>
      <c r="D183">
        <v>0.89989379278626902</v>
      </c>
    </row>
    <row r="184" spans="1:4">
      <c r="A184" s="1">
        <v>38625</v>
      </c>
      <c r="B184">
        <v>1.4431111710767599</v>
      </c>
      <c r="C184">
        <v>1.4431111710767599</v>
      </c>
      <c r="D184">
        <v>1.4431111710767599</v>
      </c>
    </row>
    <row r="185" spans="1:4">
      <c r="A185" s="1">
        <v>38717</v>
      </c>
      <c r="B185">
        <v>1.74840446120225</v>
      </c>
      <c r="C185">
        <v>1.74840446120225</v>
      </c>
      <c r="D185">
        <v>1.74840446120225</v>
      </c>
    </row>
    <row r="186" spans="1:4">
      <c r="A186" s="1">
        <v>38807</v>
      </c>
      <c r="B186">
        <v>2.3024390775981201</v>
      </c>
      <c r="C186">
        <v>2.3024390775981201</v>
      </c>
      <c r="D186">
        <v>2.3024390775981201</v>
      </c>
    </row>
    <row r="187" spans="1:4">
      <c r="A187" s="1">
        <v>38898</v>
      </c>
      <c r="B187">
        <v>2.4597551122684602</v>
      </c>
      <c r="C187">
        <v>2.4597551122684602</v>
      </c>
      <c r="D187">
        <v>2.4597551122684602</v>
      </c>
    </row>
    <row r="188" spans="1:4">
      <c r="A188" s="1">
        <v>38990</v>
      </c>
      <c r="B188">
        <v>3.0692698295068799</v>
      </c>
      <c r="C188">
        <v>3.0692698295068799</v>
      </c>
      <c r="D188">
        <v>3.0692698295068799</v>
      </c>
    </row>
    <row r="189" spans="1:4">
      <c r="A189" s="1">
        <v>39082</v>
      </c>
      <c r="B189">
        <v>3.3477150129568498</v>
      </c>
      <c r="C189">
        <v>3.3477150129568498</v>
      </c>
      <c r="D189">
        <v>3.3477150129568498</v>
      </c>
    </row>
    <row r="190" spans="1:4">
      <c r="A190" s="1">
        <v>39172</v>
      </c>
      <c r="B190">
        <v>3.0100933913807499</v>
      </c>
      <c r="C190">
        <v>3.0100933913807499</v>
      </c>
      <c r="D190">
        <v>3.0100933913807499</v>
      </c>
    </row>
    <row r="191" spans="1:4">
      <c r="A191" s="1">
        <v>39263</v>
      </c>
      <c r="B191">
        <v>3.3280440460140199</v>
      </c>
      <c r="C191">
        <v>3.3280440460140199</v>
      </c>
      <c r="D191">
        <v>3.3280440460140199</v>
      </c>
    </row>
    <row r="192" spans="1:4">
      <c r="A192" s="1">
        <v>39355</v>
      </c>
      <c r="B192">
        <v>3.1517181357715902</v>
      </c>
      <c r="C192">
        <v>3.1517181357715902</v>
      </c>
      <c r="D192">
        <v>3.1517181357715902</v>
      </c>
    </row>
    <row r="193" spans="1:4">
      <c r="A193" s="1">
        <v>39447</v>
      </c>
      <c r="B193">
        <v>2.4720090010962301</v>
      </c>
      <c r="C193">
        <v>2.4720090010962301</v>
      </c>
      <c r="D193">
        <v>2.4720090010962301</v>
      </c>
    </row>
    <row r="194" spans="1:4">
      <c r="A194" s="1">
        <v>39538</v>
      </c>
      <c r="B194">
        <v>1.2554137247777899</v>
      </c>
      <c r="C194">
        <v>1.2554137247777899</v>
      </c>
      <c r="D194">
        <v>1.2554137247777899</v>
      </c>
    </row>
    <row r="195" spans="1:4">
      <c r="A195" s="1">
        <v>39629</v>
      </c>
      <c r="B195">
        <v>0.325743629302992</v>
      </c>
      <c r="C195">
        <v>0.325743629302992</v>
      </c>
      <c r="D195">
        <v>0.325743629302992</v>
      </c>
    </row>
    <row r="196" spans="1:4">
      <c r="A196" s="1">
        <v>39721</v>
      </c>
      <c r="B196">
        <v>6.0323381217671501E-2</v>
      </c>
      <c r="C196">
        <v>6.0323381217671501E-2</v>
      </c>
      <c r="D196">
        <v>6.0323381217671501E-2</v>
      </c>
    </row>
    <row r="197" spans="1:4">
      <c r="A197" s="1">
        <v>39813</v>
      </c>
      <c r="B197">
        <v>-0.631163136902129</v>
      </c>
      <c r="C197">
        <v>-0.631163136902129</v>
      </c>
      <c r="D197">
        <v>-0.631163136902129</v>
      </c>
    </row>
    <row r="198" spans="1:4">
      <c r="A198" s="1">
        <v>39903</v>
      </c>
      <c r="B198">
        <v>-0.69750279147421201</v>
      </c>
      <c r="C198">
        <v>-0.69750279147421201</v>
      </c>
      <c r="D198">
        <v>-0.69750279147421201</v>
      </c>
    </row>
    <row r="199" spans="1:4">
      <c r="A199" s="1">
        <v>39994</v>
      </c>
      <c r="B199">
        <v>-1.0771177546011701</v>
      </c>
      <c r="C199">
        <v>-1.0771177546011701</v>
      </c>
      <c r="D199">
        <v>-1.0771177546011701</v>
      </c>
    </row>
    <row r="200" spans="1:4">
      <c r="A200" s="1">
        <v>40086</v>
      </c>
      <c r="B200">
        <v>-1.2706529605588901</v>
      </c>
      <c r="C200">
        <v>-1.2706529605588901</v>
      </c>
      <c r="D200">
        <v>-1.2706529605588901</v>
      </c>
    </row>
    <row r="201" spans="1:4">
      <c r="A201" s="1">
        <v>40178</v>
      </c>
      <c r="B201">
        <v>-1.41310673640145</v>
      </c>
      <c r="C201">
        <v>-1.41310673640145</v>
      </c>
      <c r="D201">
        <v>-1.41310673640145</v>
      </c>
    </row>
    <row r="202" spans="1:4">
      <c r="A202" s="1">
        <v>40268</v>
      </c>
      <c r="B202">
        <v>-1.2849072068680301</v>
      </c>
      <c r="C202">
        <v>-1.2849072068680301</v>
      </c>
      <c r="D202">
        <v>-1.2849072068680301</v>
      </c>
    </row>
    <row r="203" spans="1:4">
      <c r="A203" s="1">
        <v>40359</v>
      </c>
      <c r="B203">
        <v>-1.2028932883566501</v>
      </c>
      <c r="C203">
        <v>-1.2028932883566501</v>
      </c>
      <c r="D203">
        <v>-1.2028932883566501</v>
      </c>
    </row>
    <row r="204" spans="1:4">
      <c r="A204" s="1">
        <v>40451</v>
      </c>
      <c r="B204">
        <v>-0.903501050837895</v>
      </c>
      <c r="C204">
        <v>-0.903501050837895</v>
      </c>
      <c r="D204">
        <v>-0.903501050837895</v>
      </c>
    </row>
    <row r="205" spans="1:4">
      <c r="A205" s="1">
        <v>40543</v>
      </c>
      <c r="B205">
        <v>-1.09056790862523</v>
      </c>
      <c r="C205">
        <v>-1.09056790862523</v>
      </c>
      <c r="D205">
        <v>-1.09056790862523</v>
      </c>
    </row>
    <row r="206" spans="1:4">
      <c r="A206" s="1">
        <v>40633</v>
      </c>
      <c r="B206">
        <v>-1.4010350935840099</v>
      </c>
      <c r="C206">
        <v>-1.4010350935840099</v>
      </c>
      <c r="D206">
        <v>-1.4010350935840099</v>
      </c>
    </row>
    <row r="207" spans="1:4">
      <c r="A207" s="1">
        <v>40724</v>
      </c>
      <c r="B207">
        <v>-1.7589258559049901</v>
      </c>
      <c r="C207">
        <v>-1.7589258559049901</v>
      </c>
      <c r="D207">
        <v>-1.7589258559049901</v>
      </c>
    </row>
    <row r="208" spans="1:4">
      <c r="A208" s="1">
        <v>40816</v>
      </c>
      <c r="B208">
        <v>-1.6748090742025601</v>
      </c>
      <c r="C208">
        <v>-1.6748090742025601</v>
      </c>
      <c r="D208">
        <v>-1.6748090742025601</v>
      </c>
    </row>
    <row r="209" spans="1:4">
      <c r="A209" s="1">
        <v>40908</v>
      </c>
      <c r="B209">
        <v>-1.4285095457127599</v>
      </c>
      <c r="C209">
        <v>-1.4285095457127599</v>
      </c>
      <c r="D209">
        <v>-1.4285095457127599</v>
      </c>
    </row>
    <row r="210" spans="1:4">
      <c r="A210" s="1">
        <v>40999</v>
      </c>
      <c r="B210">
        <v>-1.66069752040981</v>
      </c>
      <c r="C210">
        <v>-1.66069752040981</v>
      </c>
      <c r="D210">
        <v>-1.66069752040981</v>
      </c>
    </row>
    <row r="211" spans="1:4">
      <c r="A211" s="1">
        <v>41090</v>
      </c>
      <c r="B211">
        <v>-1.5183950957393499</v>
      </c>
      <c r="C211">
        <v>-1.5183950957393499</v>
      </c>
      <c r="D211">
        <v>-1.5183950957393499</v>
      </c>
    </row>
    <row r="212" spans="1:4">
      <c r="A212" s="1">
        <v>41182</v>
      </c>
      <c r="B212">
        <v>-1.3609313551331801</v>
      </c>
      <c r="C212">
        <v>-1.3609313551331801</v>
      </c>
      <c r="D212">
        <v>-1.3609313551331801</v>
      </c>
    </row>
    <row r="213" spans="1:4">
      <c r="A213" s="1">
        <v>41274</v>
      </c>
      <c r="B213">
        <v>-1.40314644272916</v>
      </c>
      <c r="C213">
        <v>-1.40314644272916</v>
      </c>
      <c r="D213">
        <v>-1.40314644272916</v>
      </c>
    </row>
    <row r="214" spans="1:4">
      <c r="A214" s="1">
        <v>41364</v>
      </c>
      <c r="B214">
        <v>-1.3119503990786401</v>
      </c>
      <c r="C214">
        <v>-1.3119503990786401</v>
      </c>
      <c r="D214">
        <v>-1.3119503990786401</v>
      </c>
    </row>
    <row r="215" spans="1:4">
      <c r="A215" s="1">
        <v>41455</v>
      </c>
      <c r="B215">
        <v>-1.1292560395151301</v>
      </c>
      <c r="C215">
        <v>-1.1292560395151301</v>
      </c>
      <c r="D215">
        <v>-1.1292560395151301</v>
      </c>
    </row>
    <row r="216" spans="1:4">
      <c r="A216" s="1">
        <v>41547</v>
      </c>
      <c r="B216">
        <v>-1.2586971790964201</v>
      </c>
      <c r="C216">
        <v>-1.2586971790964201</v>
      </c>
      <c r="D216">
        <v>-1.2586971790964201</v>
      </c>
    </row>
    <row r="217" spans="1:4">
      <c r="A217" s="1">
        <v>41639</v>
      </c>
      <c r="B217">
        <v>-1.3937581767156999</v>
      </c>
      <c r="C217">
        <v>-1.3937581767156999</v>
      </c>
      <c r="D217">
        <v>-1.3937581767156999</v>
      </c>
    </row>
    <row r="218" spans="1:4">
      <c r="A218" s="1">
        <v>41729</v>
      </c>
      <c r="B218">
        <v>-1.2777240024826899</v>
      </c>
      <c r="C218">
        <v>-1.2777240024826899</v>
      </c>
      <c r="D218">
        <v>-1.2777240024826899</v>
      </c>
    </row>
    <row r="219" spans="1:4">
      <c r="A219" s="1">
        <v>41820</v>
      </c>
      <c r="B219">
        <v>-1.3758044724930301</v>
      </c>
      <c r="C219">
        <v>-1.3758044724930301</v>
      </c>
      <c r="D219">
        <v>-1.3758044724930301</v>
      </c>
    </row>
    <row r="220" spans="1:4">
      <c r="A220" s="1">
        <v>41912</v>
      </c>
      <c r="B220">
        <v>-1.2292008305522499</v>
      </c>
      <c r="C220">
        <v>-1.2292008305522499</v>
      </c>
      <c r="D220">
        <v>-1.2292008305522499</v>
      </c>
    </row>
    <row r="221" spans="1:4">
      <c r="A221" s="1">
        <v>42004</v>
      </c>
      <c r="B221">
        <v>-1.01848707051441</v>
      </c>
      <c r="C221">
        <v>-1.01848707051441</v>
      </c>
      <c r="D221">
        <v>-1.01848707051441</v>
      </c>
    </row>
    <row r="222" spans="1:4">
      <c r="A222" s="1">
        <v>42094</v>
      </c>
      <c r="B222">
        <v>-0.72078955579419202</v>
      </c>
      <c r="C222">
        <v>-0.72078955579419202</v>
      </c>
      <c r="D222">
        <v>-0.72078955579419202</v>
      </c>
    </row>
    <row r="223" spans="1:4">
      <c r="A223" s="1">
        <v>42185</v>
      </c>
      <c r="B223">
        <v>-1.2733643322757799</v>
      </c>
      <c r="C223">
        <v>-1.2733643322757799</v>
      </c>
      <c r="D223">
        <v>-1.2733643322757799</v>
      </c>
    </row>
    <row r="224" spans="1:4">
      <c r="A224" s="1">
        <v>42277</v>
      </c>
      <c r="B224">
        <v>-1.11496793161674</v>
      </c>
      <c r="C224">
        <v>-1.11496793161674</v>
      </c>
      <c r="D224">
        <v>-1.11496793161674</v>
      </c>
    </row>
    <row r="225" spans="1:4">
      <c r="A225" s="1">
        <v>42369</v>
      </c>
      <c r="B225">
        <v>-0.92761690716035805</v>
      </c>
      <c r="C225">
        <v>-0.92761690716035805</v>
      </c>
      <c r="D225">
        <v>-0.92761690716035805</v>
      </c>
    </row>
    <row r="226" spans="1:4">
      <c r="A226" s="1">
        <v>42460</v>
      </c>
      <c r="B226">
        <v>-0.79713628853524898</v>
      </c>
      <c r="C226">
        <v>-0.79713628853524898</v>
      </c>
      <c r="D226">
        <v>-0.79713628853524898</v>
      </c>
    </row>
    <row r="227" spans="1:4">
      <c r="A227" s="1">
        <v>42551</v>
      </c>
      <c r="B227">
        <v>-1.3711246500513099</v>
      </c>
      <c r="C227">
        <v>-1.3711246500513099</v>
      </c>
      <c r="D227">
        <v>-1.3711246500513099</v>
      </c>
    </row>
    <row r="228" spans="1:4">
      <c r="A228" s="1">
        <v>42643</v>
      </c>
      <c r="B228">
        <v>-1.02553969748353</v>
      </c>
      <c r="C228">
        <v>-1.02553969748353</v>
      </c>
      <c r="D228">
        <v>-1.02553969748353</v>
      </c>
    </row>
    <row r="229" spans="1:4">
      <c r="A229" s="1">
        <v>42735</v>
      </c>
      <c r="B229">
        <v>-1.0191614247035501</v>
      </c>
      <c r="C229">
        <v>-1.0191614247035501</v>
      </c>
      <c r="D229">
        <v>-1.0191614247035501</v>
      </c>
    </row>
    <row r="230" spans="1:4">
      <c r="A230" s="1">
        <v>42825</v>
      </c>
      <c r="B230">
        <v>-0.93643625862952695</v>
      </c>
      <c r="C230">
        <v>-0.93643625862952695</v>
      </c>
      <c r="D230">
        <v>-0.93643625862952695</v>
      </c>
    </row>
    <row r="231" spans="1:4">
      <c r="A231" s="1">
        <v>42916</v>
      </c>
      <c r="B231">
        <v>-0.45976383424682399</v>
      </c>
      <c r="C231">
        <v>-0.45976383424682399</v>
      </c>
      <c r="D231">
        <v>-0.45976383424682399</v>
      </c>
    </row>
    <row r="232" spans="1:4">
      <c r="A232" s="1">
        <v>43008</v>
      </c>
      <c r="B232">
        <v>-0.28106190845158502</v>
      </c>
      <c r="C232">
        <v>-0.28106190845158502</v>
      </c>
      <c r="D232">
        <v>-0.28106190845158502</v>
      </c>
    </row>
    <row r="233" spans="1:4">
      <c r="A233" s="1">
        <v>43100</v>
      </c>
      <c r="B233">
        <v>-0.36080190843744803</v>
      </c>
      <c r="C233">
        <v>-0.36080190843744803</v>
      </c>
      <c r="D233">
        <v>-0.36080190843744803</v>
      </c>
    </row>
    <row r="234" spans="1:4">
      <c r="A234" s="1">
        <v>43190</v>
      </c>
      <c r="B234">
        <v>-0.39518124429016399</v>
      </c>
      <c r="C234">
        <v>-0.39518124429016399</v>
      </c>
      <c r="D234">
        <v>-0.39518124429016399</v>
      </c>
    </row>
    <row r="235" spans="1:4">
      <c r="A235" s="1">
        <v>43281</v>
      </c>
      <c r="B235">
        <v>-0.14609229104372901</v>
      </c>
      <c r="C235">
        <v>-0.14609229104372901</v>
      </c>
      <c r="D235">
        <v>-0.14609229104372901</v>
      </c>
    </row>
    <row r="236" spans="1:4">
      <c r="A236" s="1">
        <v>43373</v>
      </c>
      <c r="B236">
        <v>0.45865970446362198</v>
      </c>
      <c r="C236">
        <v>0.45865970446362198</v>
      </c>
      <c r="D236">
        <v>0.45865970446362198</v>
      </c>
    </row>
    <row r="237" spans="1:4">
      <c r="A237" s="1">
        <v>43465</v>
      </c>
      <c r="B237">
        <v>0.60894257505438798</v>
      </c>
      <c r="C237">
        <v>0.60894257505438798</v>
      </c>
      <c r="D237">
        <v>0.60894257505438798</v>
      </c>
    </row>
    <row r="238" spans="1:4">
      <c r="A238" s="1">
        <v>43555</v>
      </c>
      <c r="B238">
        <v>0.92345432991827303</v>
      </c>
      <c r="C238">
        <v>0.92345432991827303</v>
      </c>
      <c r="D238">
        <v>0.92345432991827303</v>
      </c>
    </row>
    <row r="239" spans="1:4">
      <c r="A239" s="1">
        <v>43646</v>
      </c>
      <c r="B239">
        <v>0.84699066705305304</v>
      </c>
      <c r="C239">
        <v>0.84699066705305304</v>
      </c>
      <c r="D239">
        <v>0.84699066705305304</v>
      </c>
    </row>
    <row r="240" spans="1:4">
      <c r="A240" s="1">
        <v>43738</v>
      </c>
      <c r="B240">
        <v>0.77709046203511201</v>
      </c>
      <c r="C240">
        <v>0.77709046203511201</v>
      </c>
      <c r="D240">
        <v>0.77709046203511201</v>
      </c>
    </row>
    <row r="241" spans="1:4">
      <c r="A241" s="1">
        <v>43830</v>
      </c>
      <c r="B241">
        <v>0.24673307997612601</v>
      </c>
      <c r="C241">
        <v>0.24673307997612601</v>
      </c>
      <c r="D241">
        <v>0.24673307997612601</v>
      </c>
    </row>
    <row r="242" spans="1:4">
      <c r="A242" s="1">
        <v>43921</v>
      </c>
      <c r="B242">
        <v>-0.34603795774711799</v>
      </c>
      <c r="C242">
        <v>-0.34603795774711799</v>
      </c>
      <c r="D242">
        <v>-0.34603795774711799</v>
      </c>
    </row>
    <row r="243" spans="1:4">
      <c r="A243" s="1">
        <v>44012</v>
      </c>
      <c r="B243">
        <v>-0.56814062761745499</v>
      </c>
      <c r="C243">
        <v>-0.56814062761745499</v>
      </c>
      <c r="D243">
        <v>-0.56814062761745499</v>
      </c>
    </row>
    <row r="244" spans="1:4">
      <c r="A244" s="1">
        <v>44104</v>
      </c>
      <c r="B244">
        <v>-1.86914403059917</v>
      </c>
      <c r="C244">
        <v>-1.86914403059917</v>
      </c>
      <c r="D244">
        <v>-1.86914403059917</v>
      </c>
    </row>
    <row r="245" spans="1:4">
      <c r="A245" s="1">
        <v>44196</v>
      </c>
      <c r="B245">
        <v>-1.7387305195823</v>
      </c>
      <c r="C245">
        <v>-1.7387305195823</v>
      </c>
      <c r="D245">
        <v>-1.7387305195823</v>
      </c>
    </row>
    <row r="246" spans="1:4">
      <c r="A246" s="1">
        <v>44286</v>
      </c>
      <c r="B246">
        <v>-2.5633388540966702</v>
      </c>
      <c r="C246">
        <v>-2.5633388540966702</v>
      </c>
      <c r="D246">
        <v>-2.5633388540966702</v>
      </c>
    </row>
    <row r="247" spans="1:4">
      <c r="A247" s="1">
        <v>44377</v>
      </c>
      <c r="B247">
        <v>-3.5373339942684301</v>
      </c>
      <c r="C247">
        <v>-3.5373339942684301</v>
      </c>
      <c r="D247">
        <v>-3.5373339942684301</v>
      </c>
    </row>
    <row r="248" spans="1:4">
      <c r="A248" s="1">
        <v>44469</v>
      </c>
      <c r="B248">
        <v>-3.58650086092362</v>
      </c>
      <c r="C248">
        <v>-3.58650086092362</v>
      </c>
      <c r="D248">
        <v>-3.58650086092362</v>
      </c>
    </row>
    <row r="249" spans="1:4">
      <c r="A249" s="1">
        <v>44561</v>
      </c>
      <c r="B249">
        <v>-3.8896668658945401</v>
      </c>
      <c r="C249">
        <v>-3.8896668658945401</v>
      </c>
      <c r="D249">
        <v>-3.8896668658945401</v>
      </c>
    </row>
    <row r="250" spans="1:4">
      <c r="A250" s="1">
        <v>44651</v>
      </c>
      <c r="B250">
        <v>-4.1193823144855601</v>
      </c>
      <c r="C250">
        <v>-4.1193823144855601</v>
      </c>
      <c r="D250">
        <v>-4.1193823144855601</v>
      </c>
    </row>
    <row r="251" spans="1:4">
      <c r="A251" s="1">
        <v>44742</v>
      </c>
      <c r="B251">
        <v>-3.6108917359124</v>
      </c>
      <c r="C251">
        <v>-3.6108917359124</v>
      </c>
      <c r="D251">
        <v>-3.6108917359124</v>
      </c>
    </row>
    <row r="252" spans="1:4">
      <c r="A252" s="1">
        <v>44834</v>
      </c>
      <c r="B252">
        <v>-1.70043797043675</v>
      </c>
      <c r="C252">
        <v>-1.70043797043675</v>
      </c>
      <c r="D252">
        <v>-1.70043797043675</v>
      </c>
    </row>
    <row r="253" spans="1:4">
      <c r="A253" s="1">
        <v>44926</v>
      </c>
      <c r="B253">
        <v>-9.3795700384945196E-2</v>
      </c>
      <c r="C253">
        <v>-9.3795700384945196E-2</v>
      </c>
      <c r="D253">
        <v>-9.3795700384945196E-2</v>
      </c>
    </row>
    <row r="254" spans="1:4">
      <c r="A254" s="1">
        <v>45016</v>
      </c>
      <c r="B254">
        <v>1.27987968047735</v>
      </c>
      <c r="C254">
        <v>1.27987968047735</v>
      </c>
      <c r="D254">
        <v>1.27987968047735</v>
      </c>
    </row>
    <row r="255" spans="1:4">
      <c r="A255" s="1">
        <v>45107</v>
      </c>
      <c r="B255">
        <v>2.2683346403401599</v>
      </c>
      <c r="C255">
        <v>2.2683346403401599</v>
      </c>
      <c r="D255">
        <v>2.2683346403401599</v>
      </c>
    </row>
    <row r="256" spans="1:4">
      <c r="A256" s="1">
        <v>45199</v>
      </c>
      <c r="B256">
        <v>2.7988774440686499</v>
      </c>
      <c r="C256">
        <v>2.7988774440686499</v>
      </c>
      <c r="D256">
        <v>2.7988774440686499</v>
      </c>
    </row>
    <row r="257" spans="1:4">
      <c r="A257" s="1">
        <v>45291</v>
      </c>
      <c r="B257">
        <v>3.2871735838428502</v>
      </c>
      <c r="C257">
        <v>3.2871735838428502</v>
      </c>
      <c r="D257">
        <v>3.2871735838428502</v>
      </c>
    </row>
    <row r="258" spans="1:4">
      <c r="A258" s="1">
        <v>45382</v>
      </c>
      <c r="B258">
        <v>2.9488924350616501</v>
      </c>
      <c r="C258">
        <v>2.9488924350616501</v>
      </c>
      <c r="D258">
        <v>2.9488924350616501</v>
      </c>
    </row>
    <row r="259" spans="1:4">
      <c r="A259" s="1">
        <v>45473</v>
      </c>
      <c r="B259">
        <v>3.12929794093905</v>
      </c>
      <c r="C259">
        <v>3.12929794093905</v>
      </c>
      <c r="D259">
        <v>3.12929794093905</v>
      </c>
    </row>
    <row r="260" spans="1:4">
      <c r="A260" s="1">
        <v>45565</v>
      </c>
      <c r="B260">
        <v>3.3827810005052799</v>
      </c>
      <c r="C260">
        <v>3.3827810005052799</v>
      </c>
      <c r="D260">
        <v>3.3827810005052799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2491-846B-4245-A030-3286E42E2570}">
  <sheetPr codeName="Sheet8">
    <tabColor theme="8" tint="0.79998168889431442"/>
  </sheetPr>
  <dimension ref="A1:D260"/>
  <sheetViews>
    <sheetView workbookViewId="0">
      <selection sqref="A1:D260"/>
    </sheetView>
  </sheetViews>
  <sheetFormatPr defaultColWidth="8.85546875" defaultRowHeight="15"/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22006</v>
      </c>
      <c r="B2">
        <v>1.0281564890804</v>
      </c>
      <c r="C2">
        <v>1.0281564890804</v>
      </c>
      <c r="D2">
        <v>1.0281564890804</v>
      </c>
    </row>
    <row r="3" spans="1:4">
      <c r="A3" s="1">
        <v>22097</v>
      </c>
      <c r="B3">
        <v>4.1123790376733904</v>
      </c>
      <c r="C3">
        <v>4.1123790376733904</v>
      </c>
      <c r="D3">
        <v>4.1123790376733904</v>
      </c>
    </row>
    <row r="4" spans="1:4">
      <c r="A4" s="1">
        <v>22189</v>
      </c>
      <c r="B4">
        <v>-0.32250823761402098</v>
      </c>
      <c r="C4">
        <v>-0.32250823761402098</v>
      </c>
      <c r="D4">
        <v>-0.32250823761402098</v>
      </c>
    </row>
    <row r="5" spans="1:4">
      <c r="A5" s="1">
        <v>22281</v>
      </c>
      <c r="B5">
        <v>-0.57457566499936397</v>
      </c>
      <c r="C5">
        <v>-0.57457566499936397</v>
      </c>
      <c r="D5">
        <v>-0.57457566499936397</v>
      </c>
    </row>
    <row r="6" spans="1:4">
      <c r="A6" s="1">
        <v>22371</v>
      </c>
      <c r="B6">
        <v>-1.5448162160193899</v>
      </c>
      <c r="C6">
        <v>-1.5448162160193899</v>
      </c>
      <c r="D6">
        <v>-1.5448162160193899</v>
      </c>
    </row>
    <row r="7" spans="1:4">
      <c r="A7" s="1">
        <v>22462</v>
      </c>
      <c r="B7">
        <v>-2.20115387719654</v>
      </c>
      <c r="C7">
        <v>-2.20115387719654</v>
      </c>
      <c r="D7">
        <v>-2.20115387719654</v>
      </c>
    </row>
    <row r="8" spans="1:4">
      <c r="A8" s="1">
        <v>22554</v>
      </c>
      <c r="B8">
        <v>-1.7334110743301201</v>
      </c>
      <c r="C8">
        <v>-1.7334110743301201</v>
      </c>
      <c r="D8">
        <v>-1.7334110743301201</v>
      </c>
    </row>
    <row r="9" spans="1:4">
      <c r="A9" s="1">
        <v>22646</v>
      </c>
      <c r="B9">
        <v>1.84326394184118</v>
      </c>
      <c r="C9">
        <v>1.84326394184118</v>
      </c>
      <c r="D9">
        <v>1.84326394184118</v>
      </c>
    </row>
    <row r="10" spans="1:4">
      <c r="A10" s="1">
        <v>22736</v>
      </c>
      <c r="B10">
        <v>0.77796839291985997</v>
      </c>
      <c r="C10">
        <v>0.77796839291985997</v>
      </c>
      <c r="D10">
        <v>0.77796839291985997</v>
      </c>
    </row>
    <row r="11" spans="1:4">
      <c r="A11" s="1">
        <v>22827</v>
      </c>
      <c r="B11">
        <v>1.8411300288392001</v>
      </c>
      <c r="C11">
        <v>1.8411300288392001</v>
      </c>
      <c r="D11">
        <v>1.8411300288392001</v>
      </c>
    </row>
    <row r="12" spans="1:4">
      <c r="A12" s="1">
        <v>22919</v>
      </c>
      <c r="B12">
        <v>0.76309745847524502</v>
      </c>
      <c r="C12">
        <v>0.76309745847524502</v>
      </c>
      <c r="D12">
        <v>0.76309745847524502</v>
      </c>
    </row>
    <row r="13" spans="1:4">
      <c r="A13" s="1">
        <v>23011</v>
      </c>
      <c r="B13">
        <v>1.2974987350510301</v>
      </c>
      <c r="C13">
        <v>1.2974987350510301</v>
      </c>
      <c r="D13">
        <v>1.2974987350510301</v>
      </c>
    </row>
    <row r="14" spans="1:4">
      <c r="A14" s="1">
        <v>23101</v>
      </c>
      <c r="B14">
        <v>0.82390160832297099</v>
      </c>
      <c r="C14">
        <v>0.82390160832297099</v>
      </c>
      <c r="D14">
        <v>0.82390160832297099</v>
      </c>
    </row>
    <row r="15" spans="1:4">
      <c r="A15" s="1">
        <v>23192</v>
      </c>
      <c r="B15">
        <v>1.3484738038662401</v>
      </c>
      <c r="C15">
        <v>1.3484738038662401</v>
      </c>
      <c r="D15">
        <v>1.3484738038662401</v>
      </c>
    </row>
    <row r="16" spans="1:4">
      <c r="A16" s="1">
        <v>23284</v>
      </c>
      <c r="B16">
        <v>2.0569885946163802</v>
      </c>
      <c r="C16">
        <v>2.0569885946163802</v>
      </c>
      <c r="D16">
        <v>2.0569885946163802</v>
      </c>
    </row>
    <row r="17" spans="1:4">
      <c r="A17" s="1">
        <v>23376</v>
      </c>
      <c r="B17">
        <v>1.2808934907304801</v>
      </c>
      <c r="C17">
        <v>1.2808934907304801</v>
      </c>
      <c r="D17">
        <v>1.2808934907304801</v>
      </c>
    </row>
    <row r="18" spans="1:4">
      <c r="A18" s="1">
        <v>23467</v>
      </c>
      <c r="B18">
        <v>3.4234266905621502</v>
      </c>
      <c r="C18">
        <v>3.4234266905621502</v>
      </c>
      <c r="D18">
        <v>3.4234266905621502</v>
      </c>
    </row>
    <row r="19" spans="1:4">
      <c r="A19" s="1">
        <v>23558</v>
      </c>
      <c r="B19">
        <v>5.5446373413060099</v>
      </c>
      <c r="C19">
        <v>5.5446373413060099</v>
      </c>
      <c r="D19">
        <v>5.5446373413060099</v>
      </c>
    </row>
    <row r="20" spans="1:4">
      <c r="A20" s="1">
        <v>23650</v>
      </c>
      <c r="B20">
        <v>1.37617348286759</v>
      </c>
      <c r="C20">
        <v>1.37617348286759</v>
      </c>
      <c r="D20">
        <v>1.37617348286759</v>
      </c>
    </row>
    <row r="21" spans="1:4">
      <c r="A21" s="1">
        <v>23742</v>
      </c>
      <c r="B21">
        <v>1.1257532704033699</v>
      </c>
      <c r="C21">
        <v>1.1257532704033699</v>
      </c>
      <c r="D21">
        <v>1.1257532704033699</v>
      </c>
    </row>
    <row r="22" spans="1:4">
      <c r="A22" s="1">
        <v>23832</v>
      </c>
      <c r="B22">
        <v>3.1109443942936901</v>
      </c>
      <c r="C22">
        <v>3.1109443942936901</v>
      </c>
      <c r="D22">
        <v>3.1109443942936901</v>
      </c>
    </row>
    <row r="23" spans="1:4">
      <c r="A23" s="1">
        <v>23923</v>
      </c>
      <c r="B23">
        <v>3.133427114936</v>
      </c>
      <c r="C23">
        <v>3.133427114936</v>
      </c>
      <c r="D23">
        <v>3.133427114936</v>
      </c>
    </row>
    <row r="24" spans="1:4">
      <c r="A24" s="1">
        <v>24015</v>
      </c>
      <c r="B24">
        <v>2.1152795819983501</v>
      </c>
      <c r="C24">
        <v>2.1152795819983501</v>
      </c>
      <c r="D24">
        <v>2.1152795819983501</v>
      </c>
    </row>
    <row r="25" spans="1:4">
      <c r="A25" s="1">
        <v>24107</v>
      </c>
      <c r="B25">
        <v>2.2536581319536801</v>
      </c>
      <c r="C25">
        <v>2.2536581319536801</v>
      </c>
      <c r="D25">
        <v>2.2536581319536801</v>
      </c>
    </row>
    <row r="26" spans="1:4">
      <c r="A26" s="1">
        <v>24197</v>
      </c>
      <c r="B26">
        <v>1.9565167098347001</v>
      </c>
      <c r="C26">
        <v>1.9565167098347001</v>
      </c>
      <c r="D26">
        <v>1.9565167098347001</v>
      </c>
    </row>
    <row r="27" spans="1:4">
      <c r="A27" s="1">
        <v>24288</v>
      </c>
      <c r="B27">
        <v>2.38282311993874</v>
      </c>
      <c r="C27">
        <v>2.38282311993874</v>
      </c>
      <c r="D27">
        <v>2.38282311993874</v>
      </c>
    </row>
    <row r="28" spans="1:4">
      <c r="A28" s="1">
        <v>24380</v>
      </c>
      <c r="B28">
        <v>3.9291777335998601</v>
      </c>
      <c r="C28">
        <v>3.9291777335998601</v>
      </c>
      <c r="D28">
        <v>3.9291777335998601</v>
      </c>
    </row>
    <row r="29" spans="1:4">
      <c r="A29" s="1">
        <v>24472</v>
      </c>
      <c r="B29">
        <v>4.7043326882339302</v>
      </c>
      <c r="C29">
        <v>4.7043326882339302</v>
      </c>
      <c r="D29">
        <v>4.7043326882339302</v>
      </c>
    </row>
    <row r="30" spans="1:4">
      <c r="A30" s="1">
        <v>24562</v>
      </c>
      <c r="B30">
        <v>0.34009891610194098</v>
      </c>
      <c r="C30">
        <v>0.34009891610194098</v>
      </c>
      <c r="D30">
        <v>0.34009891610194098</v>
      </c>
    </row>
    <row r="31" spans="1:4">
      <c r="A31" s="1">
        <v>24653</v>
      </c>
      <c r="B31">
        <v>-0.46748669941509602</v>
      </c>
      <c r="C31">
        <v>-0.46748669941509602</v>
      </c>
      <c r="D31">
        <v>-0.46748669941509602</v>
      </c>
    </row>
    <row r="32" spans="1:4">
      <c r="A32" s="1">
        <v>24745</v>
      </c>
      <c r="B32">
        <v>0.93216402017997901</v>
      </c>
      <c r="C32">
        <v>0.93216402017997901</v>
      </c>
      <c r="D32">
        <v>0.93216402017997901</v>
      </c>
    </row>
    <row r="33" spans="1:4">
      <c r="A33" s="1">
        <v>24837</v>
      </c>
      <c r="B33">
        <v>0.55919921122334404</v>
      </c>
      <c r="C33">
        <v>0.55919921122334404</v>
      </c>
      <c r="D33">
        <v>0.55919921122334404</v>
      </c>
    </row>
    <row r="34" spans="1:4">
      <c r="A34" s="1">
        <v>24928</v>
      </c>
      <c r="B34">
        <v>8.4361733060041896E-2</v>
      </c>
      <c r="C34">
        <v>8.4361733060041896E-2</v>
      </c>
      <c r="D34">
        <v>8.4361733060041896E-2</v>
      </c>
    </row>
    <row r="35" spans="1:4">
      <c r="A35" s="1">
        <v>25019</v>
      </c>
      <c r="B35">
        <v>4.2415866221790699</v>
      </c>
      <c r="C35">
        <v>4.2415866221790699</v>
      </c>
      <c r="D35">
        <v>4.2415866221790699</v>
      </c>
    </row>
    <row r="36" spans="1:4">
      <c r="A36" s="1">
        <v>25111</v>
      </c>
      <c r="B36">
        <v>3.0043005109092902</v>
      </c>
      <c r="C36">
        <v>3.0043005109092902</v>
      </c>
      <c r="D36">
        <v>3.0043005109092902</v>
      </c>
    </row>
    <row r="37" spans="1:4">
      <c r="A37" s="1">
        <v>25203</v>
      </c>
      <c r="B37">
        <v>0.42751939284818402</v>
      </c>
      <c r="C37">
        <v>0.42751939284818402</v>
      </c>
      <c r="D37">
        <v>0.42751939284818402</v>
      </c>
    </row>
    <row r="38" spans="1:4">
      <c r="A38" s="1">
        <v>25293</v>
      </c>
      <c r="B38">
        <v>4.23728700479833</v>
      </c>
      <c r="C38">
        <v>4.23728700479833</v>
      </c>
      <c r="D38">
        <v>4.23728700479833</v>
      </c>
    </row>
    <row r="39" spans="1:4">
      <c r="A39" s="1">
        <v>25384</v>
      </c>
      <c r="B39">
        <v>7.41640598714097</v>
      </c>
      <c r="C39">
        <v>7.41640598714097</v>
      </c>
      <c r="D39">
        <v>7.41640598714097</v>
      </c>
    </row>
    <row r="40" spans="1:4">
      <c r="A40" s="1">
        <v>25476</v>
      </c>
      <c r="B40">
        <v>7.3743774255253403</v>
      </c>
      <c r="C40">
        <v>7.3743774255253403</v>
      </c>
      <c r="D40">
        <v>7.3743774255253403</v>
      </c>
    </row>
    <row r="41" spans="1:4">
      <c r="A41" s="1">
        <v>25568</v>
      </c>
      <c r="B41">
        <v>9.4592154105573307</v>
      </c>
      <c r="C41">
        <v>9.4592154105573307</v>
      </c>
      <c r="D41">
        <v>9.4592154105573307</v>
      </c>
    </row>
    <row r="42" spans="1:4">
      <c r="A42" s="1">
        <v>25658</v>
      </c>
      <c r="B42">
        <v>6.6633895422059304</v>
      </c>
      <c r="C42">
        <v>6.6633895422059304</v>
      </c>
      <c r="D42">
        <v>6.6633895422059304</v>
      </c>
    </row>
    <row r="43" spans="1:4">
      <c r="A43" s="1">
        <v>25749</v>
      </c>
      <c r="B43">
        <v>2.1678746034280598</v>
      </c>
      <c r="C43">
        <v>2.1678746034280598</v>
      </c>
      <c r="D43">
        <v>2.1678746034280598</v>
      </c>
    </row>
    <row r="44" spans="1:4">
      <c r="A44" s="1">
        <v>25841</v>
      </c>
      <c r="B44">
        <v>0.95729589585160402</v>
      </c>
      <c r="C44">
        <v>0.95729589585160402</v>
      </c>
      <c r="D44">
        <v>0.95729589585160402</v>
      </c>
    </row>
    <row r="45" spans="1:4">
      <c r="A45" s="1">
        <v>25933</v>
      </c>
      <c r="B45">
        <v>-1.2899947980325901</v>
      </c>
      <c r="C45">
        <v>-1.2899947980325901</v>
      </c>
      <c r="D45">
        <v>-1.2899947980325901</v>
      </c>
    </row>
    <row r="46" spans="1:4">
      <c r="A46" s="1">
        <v>26023</v>
      </c>
      <c r="B46">
        <v>-5.0463293798387099</v>
      </c>
      <c r="C46">
        <v>-5.0463293798387099</v>
      </c>
      <c r="D46">
        <v>-5.0463293798387099</v>
      </c>
    </row>
    <row r="47" spans="1:4">
      <c r="A47" s="1">
        <v>26114</v>
      </c>
      <c r="B47">
        <v>-2.44123087648904</v>
      </c>
      <c r="C47">
        <v>-2.44123087648904</v>
      </c>
      <c r="D47">
        <v>-2.44123087648904</v>
      </c>
    </row>
    <row r="48" spans="1:4">
      <c r="A48" s="1">
        <v>26206</v>
      </c>
      <c r="B48">
        <v>7.3982397523676094E-2</v>
      </c>
      <c r="C48">
        <v>7.3982397523676094E-2</v>
      </c>
      <c r="D48">
        <v>7.3982397523676094E-2</v>
      </c>
    </row>
    <row r="49" spans="1:4">
      <c r="A49" s="1">
        <v>26298</v>
      </c>
      <c r="B49">
        <v>1.37031784958099</v>
      </c>
      <c r="C49">
        <v>1.37031784958099</v>
      </c>
      <c r="D49">
        <v>1.37031784958099</v>
      </c>
    </row>
    <row r="50" spans="1:4">
      <c r="A50" s="1">
        <v>26389</v>
      </c>
      <c r="B50">
        <v>-1.01873682544754</v>
      </c>
      <c r="C50">
        <v>-1.01873682544754</v>
      </c>
      <c r="D50">
        <v>-1.01873682544754</v>
      </c>
    </row>
    <row r="51" spans="1:4">
      <c r="A51" s="1">
        <v>26480</v>
      </c>
      <c r="B51">
        <v>1.2677378851015799</v>
      </c>
      <c r="C51">
        <v>1.2677378851015799</v>
      </c>
      <c r="D51">
        <v>1.2677378851015799</v>
      </c>
    </row>
    <row r="52" spans="1:4">
      <c r="A52" s="1">
        <v>26572</v>
      </c>
      <c r="B52">
        <v>1.80836790603657E-2</v>
      </c>
      <c r="C52">
        <v>1.80836790603657E-2</v>
      </c>
      <c r="D52">
        <v>1.80836790603657E-2</v>
      </c>
    </row>
    <row r="53" spans="1:4">
      <c r="A53" s="1">
        <v>26664</v>
      </c>
      <c r="B53">
        <v>0.349665036448296</v>
      </c>
      <c r="C53">
        <v>0.349665036448296</v>
      </c>
      <c r="D53">
        <v>0.349665036448296</v>
      </c>
    </row>
    <row r="54" spans="1:4">
      <c r="A54" s="1">
        <v>26754</v>
      </c>
      <c r="B54">
        <v>2.49400971734523</v>
      </c>
      <c r="C54">
        <v>2.49400971734523</v>
      </c>
      <c r="D54">
        <v>2.49400971734523</v>
      </c>
    </row>
    <row r="55" spans="1:4">
      <c r="A55" s="1">
        <v>26845</v>
      </c>
      <c r="B55">
        <v>4.4667025391856603</v>
      </c>
      <c r="C55">
        <v>4.4667025391856603</v>
      </c>
      <c r="D55">
        <v>4.4667025391856603</v>
      </c>
    </row>
    <row r="56" spans="1:4">
      <c r="A56" s="1">
        <v>26937</v>
      </c>
      <c r="B56">
        <v>8.4973447425090196</v>
      </c>
      <c r="C56">
        <v>8.4973447425090196</v>
      </c>
      <c r="D56">
        <v>8.4973447425090196</v>
      </c>
    </row>
    <row r="57" spans="1:4">
      <c r="A57" s="1">
        <v>27029</v>
      </c>
      <c r="B57">
        <v>7.5926860496095596</v>
      </c>
      <c r="C57">
        <v>7.5926860496095596</v>
      </c>
      <c r="D57">
        <v>7.5926860496095596</v>
      </c>
    </row>
    <row r="58" spans="1:4">
      <c r="A58" s="1">
        <v>27119</v>
      </c>
      <c r="B58">
        <v>5.3350781793075397</v>
      </c>
      <c r="C58">
        <v>5.3350781793075397</v>
      </c>
      <c r="D58">
        <v>5.3350781793075397</v>
      </c>
    </row>
    <row r="59" spans="1:4">
      <c r="A59" s="1">
        <v>27210</v>
      </c>
      <c r="B59">
        <v>6.8453182085766899</v>
      </c>
      <c r="C59">
        <v>6.8453182085766899</v>
      </c>
      <c r="D59">
        <v>6.8453182085766899</v>
      </c>
    </row>
    <row r="60" spans="1:4">
      <c r="A60" s="1">
        <v>27302</v>
      </c>
      <c r="B60">
        <v>7.4927356240041796</v>
      </c>
      <c r="C60">
        <v>7.4927356240041796</v>
      </c>
      <c r="D60">
        <v>7.4927356240041796</v>
      </c>
    </row>
    <row r="61" spans="1:4">
      <c r="A61" s="1">
        <v>27394</v>
      </c>
      <c r="B61">
        <v>-1.74727829373357</v>
      </c>
      <c r="C61">
        <v>-1.74727829373357</v>
      </c>
      <c r="D61">
        <v>-1.74727829373357</v>
      </c>
    </row>
    <row r="62" spans="1:4">
      <c r="A62" s="1">
        <v>27484</v>
      </c>
      <c r="B62">
        <v>-7.2929748856548899</v>
      </c>
      <c r="C62">
        <v>-7.2929748856548899</v>
      </c>
      <c r="D62">
        <v>-7.2929748856548899</v>
      </c>
    </row>
    <row r="63" spans="1:4">
      <c r="A63" s="1">
        <v>27575</v>
      </c>
      <c r="B63">
        <v>-6.0534009010794803</v>
      </c>
      <c r="C63">
        <v>-6.0534009010794803</v>
      </c>
      <c r="D63">
        <v>-6.0534009010794803</v>
      </c>
    </row>
    <row r="64" spans="1:4">
      <c r="A64" s="1">
        <v>27667</v>
      </c>
      <c r="B64">
        <v>-2.4770661278072001</v>
      </c>
      <c r="C64">
        <v>-2.4770661278072001</v>
      </c>
      <c r="D64">
        <v>-2.4770661278072001</v>
      </c>
    </row>
    <row r="65" spans="1:4">
      <c r="A65" s="1">
        <v>27759</v>
      </c>
      <c r="B65">
        <v>-4.0688174133994597</v>
      </c>
      <c r="C65">
        <v>-4.0688174133994597</v>
      </c>
      <c r="D65">
        <v>-4.0688174133994597</v>
      </c>
    </row>
    <row r="66" spans="1:4">
      <c r="A66" s="1">
        <v>27850</v>
      </c>
      <c r="B66">
        <v>-2.11985877225696</v>
      </c>
      <c r="C66">
        <v>-2.11985877225696</v>
      </c>
      <c r="D66">
        <v>-2.11985877225696</v>
      </c>
    </row>
    <row r="67" spans="1:4">
      <c r="A67" s="1">
        <v>27941</v>
      </c>
      <c r="B67">
        <v>-2.6487521946636701</v>
      </c>
      <c r="C67">
        <v>-2.6487521946636701</v>
      </c>
      <c r="D67">
        <v>-2.6487521946636701</v>
      </c>
    </row>
    <row r="68" spans="1:4">
      <c r="A68" s="1">
        <v>28033</v>
      </c>
      <c r="B68">
        <v>-1.8911612365987001</v>
      </c>
      <c r="C68">
        <v>-1.8911612365987001</v>
      </c>
      <c r="D68">
        <v>-1.8911612365987001</v>
      </c>
    </row>
    <row r="69" spans="1:4">
      <c r="A69" s="1">
        <v>28125</v>
      </c>
      <c r="B69">
        <v>-5.7852060863919501</v>
      </c>
      <c r="C69">
        <v>-5.7852060863919501</v>
      </c>
      <c r="D69">
        <v>-5.7852060863919501</v>
      </c>
    </row>
    <row r="70" spans="1:4">
      <c r="A70" s="1">
        <v>28215</v>
      </c>
      <c r="B70">
        <v>-5.5131560947518103</v>
      </c>
      <c r="C70">
        <v>-5.5131560947518103</v>
      </c>
      <c r="D70">
        <v>-5.5131560947518103</v>
      </c>
    </row>
    <row r="71" spans="1:4">
      <c r="A71" s="1">
        <v>28306</v>
      </c>
      <c r="B71">
        <v>-2.15685260157196</v>
      </c>
      <c r="C71">
        <v>-2.15685260157196</v>
      </c>
      <c r="D71">
        <v>-2.15685260157196</v>
      </c>
    </row>
    <row r="72" spans="1:4">
      <c r="A72" s="1">
        <v>28398</v>
      </c>
      <c r="B72">
        <v>-2.1354326420829599</v>
      </c>
      <c r="C72">
        <v>-2.1354326420829599</v>
      </c>
      <c r="D72">
        <v>-2.1354326420829599</v>
      </c>
    </row>
    <row r="73" spans="1:4">
      <c r="A73" s="1">
        <v>28490</v>
      </c>
      <c r="B73">
        <v>0.55033239213242202</v>
      </c>
      <c r="C73">
        <v>0.55033239213242202</v>
      </c>
      <c r="D73">
        <v>0.55033239213242202</v>
      </c>
    </row>
    <row r="74" spans="1:4">
      <c r="A74" s="1">
        <v>28580</v>
      </c>
      <c r="B74">
        <v>-1.3175806832703101</v>
      </c>
      <c r="C74">
        <v>-1.3175806832703101</v>
      </c>
      <c r="D74">
        <v>-1.3175806832703101</v>
      </c>
    </row>
    <row r="75" spans="1:4">
      <c r="A75" s="1">
        <v>28671</v>
      </c>
      <c r="B75">
        <v>0.85974424719315101</v>
      </c>
      <c r="C75">
        <v>0.85974424719315101</v>
      </c>
      <c r="D75">
        <v>0.85974424719315101</v>
      </c>
    </row>
    <row r="76" spans="1:4">
      <c r="A76" s="1">
        <v>28763</v>
      </c>
      <c r="B76">
        <v>-0.10602695684362499</v>
      </c>
      <c r="C76">
        <v>-0.10602695684362499</v>
      </c>
      <c r="D76">
        <v>-0.10602695684362499</v>
      </c>
    </row>
    <row r="77" spans="1:4">
      <c r="A77" s="1">
        <v>28855</v>
      </c>
      <c r="B77">
        <v>2.95675206610575</v>
      </c>
      <c r="C77">
        <v>2.95675206610575</v>
      </c>
      <c r="D77">
        <v>2.95675206610575</v>
      </c>
    </row>
    <row r="78" spans="1:4">
      <c r="A78" s="1">
        <v>28945</v>
      </c>
      <c r="B78">
        <v>4.8108871262464401</v>
      </c>
      <c r="C78">
        <v>4.8108871262464401</v>
      </c>
      <c r="D78">
        <v>4.8108871262464401</v>
      </c>
    </row>
    <row r="79" spans="1:4">
      <c r="A79" s="1">
        <v>29036</v>
      </c>
      <c r="B79">
        <v>1.8346800005559201</v>
      </c>
      <c r="C79">
        <v>1.8346800005559201</v>
      </c>
      <c r="D79">
        <v>1.8346800005559201</v>
      </c>
    </row>
    <row r="80" spans="1:4">
      <c r="A80" s="1">
        <v>29128</v>
      </c>
      <c r="B80">
        <v>5.7373499317497396</v>
      </c>
      <c r="C80">
        <v>5.7373499317497396</v>
      </c>
      <c r="D80">
        <v>5.7373499317497396</v>
      </c>
    </row>
    <row r="81" spans="1:4">
      <c r="A81" s="1">
        <v>29220</v>
      </c>
      <c r="B81">
        <v>10.1102732313392</v>
      </c>
      <c r="C81">
        <v>10.1102732313392</v>
      </c>
      <c r="D81">
        <v>10.1102732313392</v>
      </c>
    </row>
    <row r="82" spans="1:4">
      <c r="A82" s="1">
        <v>29311</v>
      </c>
      <c r="B82">
        <v>8.8231232084842297</v>
      </c>
      <c r="C82">
        <v>8.8231232084842297</v>
      </c>
      <c r="D82">
        <v>8.8231232084842297</v>
      </c>
    </row>
    <row r="83" spans="1:4">
      <c r="A83" s="1">
        <v>29402</v>
      </c>
      <c r="B83">
        <v>1.20368741415862</v>
      </c>
      <c r="C83">
        <v>1.20368741415862</v>
      </c>
      <c r="D83">
        <v>1.20368741415862</v>
      </c>
    </row>
    <row r="84" spans="1:4">
      <c r="A84" s="1">
        <v>29494</v>
      </c>
      <c r="B84">
        <v>-2.1126339001641399</v>
      </c>
      <c r="C84">
        <v>-2.1126339001641399</v>
      </c>
      <c r="D84">
        <v>-2.1126339001641399</v>
      </c>
    </row>
    <row r="85" spans="1:4">
      <c r="A85" s="1">
        <v>29586</v>
      </c>
      <c r="B85">
        <v>11.2343051366199</v>
      </c>
      <c r="C85">
        <v>11.2343051366199</v>
      </c>
      <c r="D85">
        <v>11.2343051366199</v>
      </c>
    </row>
    <row r="86" spans="1:4">
      <c r="A86" s="1">
        <v>29676</v>
      </c>
      <c r="B86">
        <v>10.3035363454758</v>
      </c>
      <c r="C86">
        <v>10.3035363454758</v>
      </c>
      <c r="D86">
        <v>10.3035363454758</v>
      </c>
    </row>
    <row r="87" spans="1:4">
      <c r="A87" s="1">
        <v>29767</v>
      </c>
      <c r="B87">
        <v>13.0203275825201</v>
      </c>
      <c r="C87">
        <v>13.0203275825201</v>
      </c>
      <c r="D87">
        <v>13.0203275825201</v>
      </c>
    </row>
    <row r="88" spans="1:4">
      <c r="A88" s="1">
        <v>29859</v>
      </c>
      <c r="B88">
        <v>8.4412582025173606</v>
      </c>
      <c r="C88">
        <v>8.4412582025173606</v>
      </c>
      <c r="D88">
        <v>8.4412582025173606</v>
      </c>
    </row>
    <row r="89" spans="1:4">
      <c r="A89" s="1">
        <v>29951</v>
      </c>
      <c r="B89">
        <v>1.6408369429424301</v>
      </c>
      <c r="C89">
        <v>1.6408369429424301</v>
      </c>
      <c r="D89">
        <v>1.6408369429424301</v>
      </c>
    </row>
    <row r="90" spans="1:4">
      <c r="A90" s="1">
        <v>30041</v>
      </c>
      <c r="B90">
        <v>5.7114153201468003</v>
      </c>
      <c r="C90">
        <v>5.7114153201468003</v>
      </c>
      <c r="D90">
        <v>5.7114153201468003</v>
      </c>
    </row>
    <row r="91" spans="1:4">
      <c r="A91" s="1">
        <v>30132</v>
      </c>
      <c r="B91">
        <v>8.1975380684315304</v>
      </c>
      <c r="C91">
        <v>8.1975380684315304</v>
      </c>
      <c r="D91">
        <v>8.1975380684315304</v>
      </c>
    </row>
    <row r="92" spans="1:4">
      <c r="A92" s="1">
        <v>30224</v>
      </c>
      <c r="B92">
        <v>3.0748826478376801</v>
      </c>
      <c r="C92">
        <v>3.0748826478376801</v>
      </c>
      <c r="D92">
        <v>3.0748826478376801</v>
      </c>
    </row>
    <row r="93" spans="1:4">
      <c r="A93" s="1">
        <v>30316</v>
      </c>
      <c r="B93">
        <v>-1.0010546370829301</v>
      </c>
      <c r="C93">
        <v>-1.0010546370829301</v>
      </c>
      <c r="D93">
        <v>-1.0010546370829301</v>
      </c>
    </row>
    <row r="94" spans="1:4">
      <c r="A94" s="1">
        <v>30406</v>
      </c>
      <c r="B94">
        <v>-1.7279795228274299</v>
      </c>
      <c r="C94">
        <v>-1.7279795228274299</v>
      </c>
      <c r="D94">
        <v>-1.7279795228274299</v>
      </c>
    </row>
    <row r="95" spans="1:4">
      <c r="A95" s="1">
        <v>30497</v>
      </c>
      <c r="B95">
        <v>2.26911706346585</v>
      </c>
      <c r="C95">
        <v>2.26911706346585</v>
      </c>
      <c r="D95">
        <v>2.26911706346585</v>
      </c>
    </row>
    <row r="96" spans="1:4">
      <c r="A96" s="1">
        <v>30589</v>
      </c>
      <c r="B96">
        <v>3.7269563807188999</v>
      </c>
      <c r="C96">
        <v>3.7269563807188999</v>
      </c>
      <c r="D96">
        <v>3.7269563807188999</v>
      </c>
    </row>
    <row r="97" spans="1:4">
      <c r="A97" s="1">
        <v>30681</v>
      </c>
      <c r="B97">
        <v>3.6682318548284898</v>
      </c>
      <c r="C97">
        <v>3.6682318548284898</v>
      </c>
      <c r="D97">
        <v>3.6682318548284898</v>
      </c>
    </row>
    <row r="98" spans="1:4">
      <c r="A98" s="1">
        <v>30772</v>
      </c>
      <c r="B98">
        <v>3.8158008657580398</v>
      </c>
      <c r="C98">
        <v>3.8158008657580398</v>
      </c>
      <c r="D98">
        <v>3.8158008657580398</v>
      </c>
    </row>
    <row r="99" spans="1:4">
      <c r="A99" s="1">
        <v>30863</v>
      </c>
      <c r="B99">
        <v>5.1891786614308701</v>
      </c>
      <c r="C99">
        <v>5.1891786614308701</v>
      </c>
      <c r="D99">
        <v>5.1891786614308701</v>
      </c>
    </row>
    <row r="100" spans="1:4">
      <c r="A100" s="1">
        <v>30955</v>
      </c>
      <c r="B100">
        <v>5.6615099319738498</v>
      </c>
      <c r="C100">
        <v>5.6615099319738498</v>
      </c>
      <c r="D100">
        <v>5.6615099319738498</v>
      </c>
    </row>
    <row r="101" spans="1:4">
      <c r="A101" s="1">
        <v>31047</v>
      </c>
      <c r="B101">
        <v>2.2927189669739501</v>
      </c>
      <c r="C101">
        <v>2.2927189669739501</v>
      </c>
      <c r="D101">
        <v>2.2927189669739501</v>
      </c>
    </row>
    <row r="102" spans="1:4">
      <c r="A102" s="1">
        <v>31137</v>
      </c>
      <c r="B102">
        <v>2.4447175667118701</v>
      </c>
      <c r="C102">
        <v>2.4447175667118701</v>
      </c>
      <c r="D102">
        <v>2.4447175667118701</v>
      </c>
    </row>
    <row r="103" spans="1:4">
      <c r="A103" s="1">
        <v>31228</v>
      </c>
      <c r="B103">
        <v>1.12015688836433</v>
      </c>
      <c r="C103">
        <v>1.12015688836433</v>
      </c>
      <c r="D103">
        <v>1.12015688836433</v>
      </c>
    </row>
    <row r="104" spans="1:4">
      <c r="A104" s="1">
        <v>31320</v>
      </c>
      <c r="B104">
        <v>1.79260619955867</v>
      </c>
      <c r="C104">
        <v>1.79260619955867</v>
      </c>
      <c r="D104">
        <v>1.79260619955867</v>
      </c>
    </row>
    <row r="105" spans="1:4">
      <c r="A105" s="1">
        <v>31412</v>
      </c>
      <c r="B105">
        <v>2.59181063879354</v>
      </c>
      <c r="C105">
        <v>2.59181063879354</v>
      </c>
      <c r="D105">
        <v>2.59181063879354</v>
      </c>
    </row>
    <row r="106" spans="1:4">
      <c r="A106" s="1">
        <v>31502</v>
      </c>
      <c r="B106">
        <v>4.9873351471486096</v>
      </c>
      <c r="C106">
        <v>4.9873351471486096</v>
      </c>
      <c r="D106">
        <v>4.9873351471486096</v>
      </c>
    </row>
    <row r="107" spans="1:4">
      <c r="A107" s="1">
        <v>31593</v>
      </c>
      <c r="B107">
        <v>1.9147369978042099</v>
      </c>
      <c r="C107">
        <v>1.9147369978042099</v>
      </c>
      <c r="D107">
        <v>1.9147369978042099</v>
      </c>
    </row>
    <row r="108" spans="1:4">
      <c r="A108" s="1">
        <v>31685</v>
      </c>
      <c r="B108">
        <v>3.9484023765621199</v>
      </c>
      <c r="C108">
        <v>3.9484023765621199</v>
      </c>
      <c r="D108">
        <v>3.9484023765621199</v>
      </c>
    </row>
    <row r="109" spans="1:4">
      <c r="A109" s="1">
        <v>31777</v>
      </c>
      <c r="B109">
        <v>2.7551958398838798</v>
      </c>
      <c r="C109">
        <v>2.7551958398838798</v>
      </c>
      <c r="D109">
        <v>2.7551958398838798</v>
      </c>
    </row>
    <row r="110" spans="1:4">
      <c r="A110" s="1">
        <v>31867</v>
      </c>
      <c r="B110">
        <v>5.3163724253634097</v>
      </c>
      <c r="C110">
        <v>5.3163724253634097</v>
      </c>
      <c r="D110">
        <v>5.3163724253634097</v>
      </c>
    </row>
    <row r="111" spans="1:4">
      <c r="A111" s="1">
        <v>31958</v>
      </c>
      <c r="B111">
        <v>4.5835941232467698</v>
      </c>
      <c r="C111">
        <v>4.5835941232467698</v>
      </c>
      <c r="D111">
        <v>4.5835941232467698</v>
      </c>
    </row>
    <row r="112" spans="1:4">
      <c r="A112" s="1">
        <v>32050</v>
      </c>
      <c r="B112">
        <v>3.6741547062915898</v>
      </c>
      <c r="C112">
        <v>3.6741547062915898</v>
      </c>
      <c r="D112">
        <v>3.6741547062915898</v>
      </c>
    </row>
    <row r="113" spans="1:4">
      <c r="A113" s="1">
        <v>32142</v>
      </c>
      <c r="B113">
        <v>3.3056701939959301</v>
      </c>
      <c r="C113">
        <v>3.3056701939959301</v>
      </c>
      <c r="D113">
        <v>3.3056701939959301</v>
      </c>
    </row>
    <row r="114" spans="1:4">
      <c r="A114" s="1">
        <v>32233</v>
      </c>
      <c r="B114">
        <v>3.9925016057391201</v>
      </c>
      <c r="C114">
        <v>3.9925016057391201</v>
      </c>
      <c r="D114">
        <v>3.9925016057391201</v>
      </c>
    </row>
    <row r="115" spans="1:4">
      <c r="A115" s="1">
        <v>32324</v>
      </c>
      <c r="B115">
        <v>3.2677864763897202</v>
      </c>
      <c r="C115">
        <v>3.2677864763897202</v>
      </c>
      <c r="D115">
        <v>3.2677864763897202</v>
      </c>
    </row>
    <row r="116" spans="1:4">
      <c r="A116" s="1">
        <v>32416</v>
      </c>
      <c r="B116">
        <v>4.9873111554155702</v>
      </c>
      <c r="C116">
        <v>4.9873111554155702</v>
      </c>
      <c r="D116">
        <v>4.9873111554155702</v>
      </c>
    </row>
    <row r="117" spans="1:4">
      <c r="A117" s="1">
        <v>32508</v>
      </c>
      <c r="B117">
        <v>6.8632810275075196</v>
      </c>
      <c r="C117">
        <v>6.8632810275075196</v>
      </c>
      <c r="D117">
        <v>6.8632810275075196</v>
      </c>
    </row>
    <row r="118" spans="1:4">
      <c r="A118" s="1">
        <v>32598</v>
      </c>
      <c r="B118">
        <v>8.4290965388938197</v>
      </c>
      <c r="C118">
        <v>8.4290965388938197</v>
      </c>
      <c r="D118">
        <v>8.4290965388938197</v>
      </c>
    </row>
    <row r="119" spans="1:4">
      <c r="A119" s="1">
        <v>32689</v>
      </c>
      <c r="B119">
        <v>8.4431587891730295</v>
      </c>
      <c r="C119">
        <v>8.4431587891730295</v>
      </c>
      <c r="D119">
        <v>8.4431587891730295</v>
      </c>
    </row>
    <row r="120" spans="1:4">
      <c r="A120" s="1">
        <v>32781</v>
      </c>
      <c r="B120">
        <v>6.8789736371146804</v>
      </c>
      <c r="C120">
        <v>6.8789736371146804</v>
      </c>
      <c r="D120">
        <v>6.8789736371146804</v>
      </c>
    </row>
    <row r="121" spans="1:4">
      <c r="A121" s="1">
        <v>32873</v>
      </c>
      <c r="B121">
        <v>6.4202804303750698</v>
      </c>
      <c r="C121">
        <v>6.4202804303750698</v>
      </c>
      <c r="D121">
        <v>6.4202804303750698</v>
      </c>
    </row>
    <row r="122" spans="1:4">
      <c r="A122" s="1">
        <v>32963</v>
      </c>
      <c r="B122">
        <v>8.46229462544167</v>
      </c>
      <c r="C122">
        <v>8.46229462544167</v>
      </c>
      <c r="D122">
        <v>8.46229462544167</v>
      </c>
    </row>
    <row r="123" spans="1:4">
      <c r="A123" s="1">
        <v>33054</v>
      </c>
      <c r="B123">
        <v>5.74665284812564</v>
      </c>
      <c r="C123">
        <v>5.74665284812564</v>
      </c>
      <c r="D123">
        <v>5.74665284812564</v>
      </c>
    </row>
    <row r="124" spans="1:4">
      <c r="A124" s="1">
        <v>33146</v>
      </c>
      <c r="B124">
        <v>5.1827372699425904</v>
      </c>
      <c r="C124">
        <v>5.1827372699425904</v>
      </c>
      <c r="D124">
        <v>5.1827372699425904</v>
      </c>
    </row>
    <row r="125" spans="1:4">
      <c r="A125" s="1">
        <v>33238</v>
      </c>
      <c r="B125">
        <v>5.0499674043665399</v>
      </c>
      <c r="C125">
        <v>5.0499674043665399</v>
      </c>
      <c r="D125">
        <v>5.0499674043665399</v>
      </c>
    </row>
    <row r="126" spans="1:4">
      <c r="A126" s="1">
        <v>33328</v>
      </c>
      <c r="B126">
        <v>1.0567071518701601</v>
      </c>
      <c r="C126">
        <v>1.0567071518701601</v>
      </c>
      <c r="D126">
        <v>1.0567071518701601</v>
      </c>
    </row>
    <row r="127" spans="1:4">
      <c r="A127" s="1">
        <v>33419</v>
      </c>
      <c r="B127">
        <v>1.7877423292619401</v>
      </c>
      <c r="C127">
        <v>1.7877423292619401</v>
      </c>
      <c r="D127">
        <v>1.7877423292619401</v>
      </c>
    </row>
    <row r="128" spans="1:4">
      <c r="A128" s="1">
        <v>33511</v>
      </c>
      <c r="B128">
        <v>1.2739332903156499</v>
      </c>
      <c r="C128">
        <v>1.2739332903156499</v>
      </c>
      <c r="D128">
        <v>1.2739332903156499</v>
      </c>
    </row>
    <row r="129" spans="1:4">
      <c r="A129" s="1">
        <v>33603</v>
      </c>
      <c r="B129">
        <v>0.18885340915951501</v>
      </c>
      <c r="C129">
        <v>0.18885340915951501</v>
      </c>
      <c r="D129">
        <v>0.18885340915951501</v>
      </c>
    </row>
    <row r="130" spans="1:4">
      <c r="A130" s="1">
        <v>33694</v>
      </c>
      <c r="B130">
        <v>0.55509617573373404</v>
      </c>
      <c r="C130">
        <v>0.55509617573373404</v>
      </c>
      <c r="D130">
        <v>0.55509617573373404</v>
      </c>
    </row>
    <row r="131" spans="1:4">
      <c r="A131" s="1">
        <v>33785</v>
      </c>
      <c r="B131">
        <v>0.149378457845074</v>
      </c>
      <c r="C131">
        <v>0.149378457845074</v>
      </c>
      <c r="D131">
        <v>0.149378457845074</v>
      </c>
    </row>
    <row r="132" spans="1:4">
      <c r="A132" s="1">
        <v>33877</v>
      </c>
      <c r="B132">
        <v>-0.44381736710866598</v>
      </c>
      <c r="C132">
        <v>-0.44381736710866598</v>
      </c>
      <c r="D132">
        <v>-0.44381736710866598</v>
      </c>
    </row>
    <row r="133" spans="1:4">
      <c r="A133" s="1">
        <v>33969</v>
      </c>
      <c r="B133">
        <v>-1.87111289506616</v>
      </c>
      <c r="C133">
        <v>-1.87111289506616</v>
      </c>
      <c r="D133">
        <v>-1.87111289506616</v>
      </c>
    </row>
    <row r="134" spans="1:4">
      <c r="A134" s="1">
        <v>34059</v>
      </c>
      <c r="B134">
        <v>-0.3873668647913</v>
      </c>
      <c r="C134">
        <v>-0.3873668647913</v>
      </c>
      <c r="D134">
        <v>-0.3873668647913</v>
      </c>
    </row>
    <row r="135" spans="1:4">
      <c r="A135" s="1">
        <v>34150</v>
      </c>
      <c r="B135">
        <v>1.1056804948760099</v>
      </c>
      <c r="C135">
        <v>1.1056804948760099</v>
      </c>
      <c r="D135">
        <v>1.1056804948760099</v>
      </c>
    </row>
    <row r="136" spans="1:4">
      <c r="A136" s="1">
        <v>34242</v>
      </c>
      <c r="B136">
        <v>2.40489212087566</v>
      </c>
      <c r="C136">
        <v>2.40489212087566</v>
      </c>
      <c r="D136">
        <v>2.40489212087566</v>
      </c>
    </row>
    <row r="137" spans="1:4">
      <c r="A137" s="1">
        <v>34334</v>
      </c>
      <c r="B137">
        <v>-0.37289559983895798</v>
      </c>
      <c r="C137">
        <v>-0.37289559983895798</v>
      </c>
      <c r="D137">
        <v>-0.37289559983895798</v>
      </c>
    </row>
    <row r="138" spans="1:4">
      <c r="A138" s="1">
        <v>34424</v>
      </c>
      <c r="B138">
        <v>1.21821415775127</v>
      </c>
      <c r="C138">
        <v>1.21821415775127</v>
      </c>
      <c r="D138">
        <v>1.21821415775127</v>
      </c>
    </row>
    <row r="139" spans="1:4">
      <c r="A139" s="1">
        <v>34515</v>
      </c>
      <c r="B139">
        <v>2.0294117748918499</v>
      </c>
      <c r="C139">
        <v>2.0294117748918499</v>
      </c>
      <c r="D139">
        <v>2.0294117748918499</v>
      </c>
    </row>
    <row r="140" spans="1:4">
      <c r="A140" s="1">
        <v>34607</v>
      </c>
      <c r="B140">
        <v>3.0392128893974899</v>
      </c>
      <c r="C140">
        <v>3.0392128893974899</v>
      </c>
      <c r="D140">
        <v>3.0392128893974899</v>
      </c>
    </row>
    <row r="141" spans="1:4">
      <c r="A141" s="1">
        <v>34699</v>
      </c>
      <c r="B141">
        <v>4.6873900397225601</v>
      </c>
      <c r="C141">
        <v>4.6873900397225601</v>
      </c>
      <c r="D141">
        <v>4.6873900397225601</v>
      </c>
    </row>
    <row r="142" spans="1:4">
      <c r="A142" s="1">
        <v>34789</v>
      </c>
      <c r="B142">
        <v>3.6436158450202099</v>
      </c>
      <c r="C142">
        <v>3.6436158450202099</v>
      </c>
      <c r="D142">
        <v>3.6436158450202099</v>
      </c>
    </row>
    <row r="143" spans="1:4">
      <c r="A143" s="1">
        <v>34880</v>
      </c>
      <c r="B143">
        <v>2.8311831771674498</v>
      </c>
      <c r="C143">
        <v>2.8311831771674498</v>
      </c>
      <c r="D143">
        <v>2.8311831771674498</v>
      </c>
    </row>
    <row r="144" spans="1:4">
      <c r="A144" s="1">
        <v>34972</v>
      </c>
      <c r="B144">
        <v>3.6529100118253401</v>
      </c>
      <c r="C144">
        <v>3.6529100118253401</v>
      </c>
      <c r="D144">
        <v>3.6529100118253401</v>
      </c>
    </row>
    <row r="145" spans="1:4">
      <c r="A145" s="1">
        <v>35064</v>
      </c>
      <c r="B145">
        <v>2.8728581169535898</v>
      </c>
      <c r="C145">
        <v>2.8728581169535898</v>
      </c>
      <c r="D145">
        <v>2.8728581169535898</v>
      </c>
    </row>
    <row r="146" spans="1:4">
      <c r="A146" s="1">
        <v>35155</v>
      </c>
      <c r="B146">
        <v>1.6667525094743001</v>
      </c>
      <c r="C146">
        <v>1.6667525094743001</v>
      </c>
      <c r="D146">
        <v>1.6667525094743001</v>
      </c>
    </row>
    <row r="147" spans="1:4">
      <c r="A147" s="1">
        <v>35246</v>
      </c>
      <c r="B147">
        <v>4.02424324911102</v>
      </c>
      <c r="C147">
        <v>4.02424324911102</v>
      </c>
      <c r="D147">
        <v>4.02424324911102</v>
      </c>
    </row>
    <row r="148" spans="1:4">
      <c r="A148" s="1">
        <v>35338</v>
      </c>
      <c r="B148">
        <v>4.6703647587388497</v>
      </c>
      <c r="C148">
        <v>4.6703647587388497</v>
      </c>
      <c r="D148">
        <v>4.6703647587388497</v>
      </c>
    </row>
    <row r="149" spans="1:4">
      <c r="A149" s="1">
        <v>35430</v>
      </c>
      <c r="B149">
        <v>4.1935276375815604</v>
      </c>
      <c r="C149">
        <v>4.1935276375815604</v>
      </c>
      <c r="D149">
        <v>4.1935276375815604</v>
      </c>
    </row>
    <row r="150" spans="1:4">
      <c r="A150" s="1">
        <v>35520</v>
      </c>
      <c r="B150">
        <v>3.8732538982980498</v>
      </c>
      <c r="C150">
        <v>3.8732538982980498</v>
      </c>
      <c r="D150">
        <v>3.8732538982980498</v>
      </c>
    </row>
    <row r="151" spans="1:4">
      <c r="A151" s="1">
        <v>35611</v>
      </c>
      <c r="B151">
        <v>4.9013044095898497</v>
      </c>
      <c r="C151">
        <v>4.9013044095898497</v>
      </c>
      <c r="D151">
        <v>4.9013044095898497</v>
      </c>
    </row>
    <row r="152" spans="1:4">
      <c r="A152" s="1">
        <v>35703</v>
      </c>
      <c r="B152">
        <v>5.3576282105556503</v>
      </c>
      <c r="C152">
        <v>5.3576282105556503</v>
      </c>
      <c r="D152">
        <v>5.3576282105556503</v>
      </c>
    </row>
    <row r="153" spans="1:4">
      <c r="A153" s="1">
        <v>35795</v>
      </c>
      <c r="B153">
        <v>5.3597899756636602</v>
      </c>
      <c r="C153">
        <v>5.3597899756636602</v>
      </c>
      <c r="D153">
        <v>5.3597899756636602</v>
      </c>
    </row>
    <row r="154" spans="1:4">
      <c r="A154" s="1">
        <v>35885</v>
      </c>
      <c r="B154">
        <v>3.39339146195175</v>
      </c>
      <c r="C154">
        <v>3.39339146195175</v>
      </c>
      <c r="D154">
        <v>3.39339146195175</v>
      </c>
    </row>
    <row r="155" spans="1:4">
      <c r="A155" s="1">
        <v>35976</v>
      </c>
      <c r="B155">
        <v>3.7662480959982698</v>
      </c>
      <c r="C155">
        <v>3.7662480959982698</v>
      </c>
      <c r="D155">
        <v>3.7662480959982698</v>
      </c>
    </row>
    <row r="156" spans="1:4">
      <c r="A156" s="1">
        <v>36068</v>
      </c>
      <c r="B156">
        <v>3.9210284829339899</v>
      </c>
      <c r="C156">
        <v>3.9210284829339899</v>
      </c>
      <c r="D156">
        <v>3.9210284829339899</v>
      </c>
    </row>
    <row r="157" spans="1:4">
      <c r="A157" s="1">
        <v>36160</v>
      </c>
      <c r="B157">
        <v>4.5412836783498101</v>
      </c>
      <c r="C157">
        <v>4.5412836783498101</v>
      </c>
      <c r="D157">
        <v>4.5412836783498101</v>
      </c>
    </row>
    <row r="158" spans="1:4">
      <c r="A158" s="1">
        <v>36250</v>
      </c>
      <c r="B158">
        <v>3.07223753403904</v>
      </c>
      <c r="C158">
        <v>3.07223753403904</v>
      </c>
      <c r="D158">
        <v>3.07223753403904</v>
      </c>
    </row>
    <row r="159" spans="1:4">
      <c r="A159" s="1">
        <v>36341</v>
      </c>
      <c r="B159">
        <v>3.63929674166469</v>
      </c>
      <c r="C159">
        <v>3.63929674166469</v>
      </c>
      <c r="D159">
        <v>3.63929674166469</v>
      </c>
    </row>
    <row r="160" spans="1:4">
      <c r="A160" s="1">
        <v>36433</v>
      </c>
      <c r="B160">
        <v>3.5803942447043302</v>
      </c>
      <c r="C160">
        <v>3.5803942447043302</v>
      </c>
      <c r="D160">
        <v>3.5803942447043302</v>
      </c>
    </row>
    <row r="161" spans="1:4">
      <c r="A161" s="1">
        <v>36525</v>
      </c>
      <c r="B161">
        <v>5.0009372817769098</v>
      </c>
      <c r="C161">
        <v>5.0009372817769098</v>
      </c>
      <c r="D161">
        <v>5.0009372817769098</v>
      </c>
    </row>
    <row r="162" spans="1:4">
      <c r="A162" s="1">
        <v>36616</v>
      </c>
      <c r="B162">
        <v>9.4944411634113699</v>
      </c>
      <c r="C162">
        <v>9.4944411634113699</v>
      </c>
      <c r="D162">
        <v>9.4944411634113699</v>
      </c>
    </row>
    <row r="163" spans="1:4">
      <c r="A163" s="1">
        <v>36707</v>
      </c>
      <c r="B163">
        <v>6.9842902395808704</v>
      </c>
      <c r="C163">
        <v>6.9842902395808704</v>
      </c>
      <c r="D163">
        <v>6.9842902395808704</v>
      </c>
    </row>
    <row r="164" spans="1:4">
      <c r="A164" s="1">
        <v>36799</v>
      </c>
      <c r="B164">
        <v>7.39586408736242</v>
      </c>
      <c r="C164">
        <v>7.39586408736242</v>
      </c>
      <c r="D164">
        <v>7.39586408736242</v>
      </c>
    </row>
    <row r="165" spans="1:4">
      <c r="A165" s="1">
        <v>36891</v>
      </c>
      <c r="B165">
        <v>7.46363115859576</v>
      </c>
      <c r="C165">
        <v>7.46363115859576</v>
      </c>
      <c r="D165">
        <v>7.46363115859576</v>
      </c>
    </row>
    <row r="166" spans="1:4">
      <c r="A166" s="1">
        <v>36981</v>
      </c>
      <c r="B166">
        <v>7.0643722572144902</v>
      </c>
      <c r="C166">
        <v>7.0643722572144902</v>
      </c>
      <c r="D166">
        <v>7.0643722572144902</v>
      </c>
    </row>
    <row r="167" spans="1:4">
      <c r="A167" s="1">
        <v>37072</v>
      </c>
      <c r="B167">
        <v>2.4382950909045902</v>
      </c>
      <c r="C167">
        <v>2.4382950909045902</v>
      </c>
      <c r="D167">
        <v>2.4382950909045902</v>
      </c>
    </row>
    <row r="168" spans="1:4">
      <c r="A168" s="1">
        <v>37164</v>
      </c>
      <c r="B168">
        <v>1.3955195213009499</v>
      </c>
      <c r="C168">
        <v>1.3955195213009499</v>
      </c>
      <c r="D168">
        <v>1.3955195213009499</v>
      </c>
    </row>
    <row r="169" spans="1:4">
      <c r="A169" s="1">
        <v>37256</v>
      </c>
      <c r="B169">
        <v>7.9958837975917504E-2</v>
      </c>
      <c r="C169">
        <v>7.9958837975917504E-2</v>
      </c>
      <c r="D169">
        <v>7.9958837975917504E-2</v>
      </c>
    </row>
    <row r="170" spans="1:4">
      <c r="A170" s="1">
        <v>37346</v>
      </c>
      <c r="B170">
        <v>-2.02978064586198</v>
      </c>
      <c r="C170">
        <v>-2.02978064586198</v>
      </c>
      <c r="D170">
        <v>-2.02978064586198</v>
      </c>
    </row>
    <row r="171" spans="1:4">
      <c r="A171" s="1">
        <v>37437</v>
      </c>
      <c r="B171">
        <v>0.87013447387591003</v>
      </c>
      <c r="C171">
        <v>0.87013447387591003</v>
      </c>
      <c r="D171">
        <v>0.87013447387591003</v>
      </c>
    </row>
    <row r="172" spans="1:4">
      <c r="A172" s="1">
        <v>37529</v>
      </c>
      <c r="B172">
        <v>1.49212243847923</v>
      </c>
      <c r="C172">
        <v>1.49212243847923</v>
      </c>
      <c r="D172">
        <v>1.49212243847923</v>
      </c>
    </row>
    <row r="173" spans="1:4">
      <c r="A173" s="1">
        <v>37621</v>
      </c>
      <c r="B173">
        <v>-1.2635203902713299</v>
      </c>
      <c r="C173">
        <v>-1.2635203902713299</v>
      </c>
      <c r="D173">
        <v>-1.2635203902713299</v>
      </c>
    </row>
    <row r="174" spans="1:4">
      <c r="A174" s="1">
        <v>37711</v>
      </c>
      <c r="B174">
        <v>-0.46360199582445699</v>
      </c>
      <c r="C174">
        <v>-0.46360199582445699</v>
      </c>
      <c r="D174">
        <v>-0.46360199582445699</v>
      </c>
    </row>
    <row r="175" spans="1:4">
      <c r="A175" s="1">
        <v>37802</v>
      </c>
      <c r="B175">
        <v>-1.9112364169904199</v>
      </c>
      <c r="C175">
        <v>-1.9112364169904199</v>
      </c>
      <c r="D175">
        <v>-1.9112364169904199</v>
      </c>
    </row>
    <row r="176" spans="1:4">
      <c r="A176" s="1">
        <v>37894</v>
      </c>
      <c r="B176">
        <v>-3.08467364354768</v>
      </c>
      <c r="C176">
        <v>-3.08467364354768</v>
      </c>
      <c r="D176">
        <v>-3.08467364354768</v>
      </c>
    </row>
    <row r="177" spans="1:4">
      <c r="A177" s="1">
        <v>37986</v>
      </c>
      <c r="B177">
        <v>-1.5167519545982899</v>
      </c>
      <c r="C177">
        <v>-1.5167519545982899</v>
      </c>
      <c r="D177">
        <v>-1.5167519545982899</v>
      </c>
    </row>
    <row r="178" spans="1:4">
      <c r="A178" s="1">
        <v>38077</v>
      </c>
      <c r="B178">
        <v>-1.1895183455490801</v>
      </c>
      <c r="C178">
        <v>-1.1895183455490801</v>
      </c>
      <c r="D178">
        <v>-1.1895183455490801</v>
      </c>
    </row>
    <row r="179" spans="1:4">
      <c r="A179" s="1">
        <v>38168</v>
      </c>
      <c r="B179">
        <v>-2.69013360155656</v>
      </c>
      <c r="C179">
        <v>-2.69013360155656</v>
      </c>
      <c r="D179">
        <v>-2.69013360155656</v>
      </c>
    </row>
    <row r="180" spans="1:4">
      <c r="A180" s="1">
        <v>38260</v>
      </c>
      <c r="B180">
        <v>-0.31964093873098998</v>
      </c>
      <c r="C180">
        <v>-0.31964093873098998</v>
      </c>
      <c r="D180">
        <v>-0.31964093873098998</v>
      </c>
    </row>
    <row r="181" spans="1:4">
      <c r="A181" s="1">
        <v>38352</v>
      </c>
      <c r="B181">
        <v>1.2515534471990699</v>
      </c>
      <c r="C181">
        <v>1.2515534471990699</v>
      </c>
      <c r="D181">
        <v>1.2515534471990699</v>
      </c>
    </row>
    <row r="182" spans="1:4">
      <c r="A182" s="1">
        <v>38442</v>
      </c>
      <c r="B182">
        <v>-0.50553719970968702</v>
      </c>
      <c r="C182">
        <v>-0.50553719970968702</v>
      </c>
      <c r="D182">
        <v>-0.50553719970968702</v>
      </c>
    </row>
    <row r="183" spans="1:4">
      <c r="A183" s="1">
        <v>38533</v>
      </c>
      <c r="B183">
        <v>3.03064526613394</v>
      </c>
      <c r="C183">
        <v>3.03064526613394</v>
      </c>
      <c r="D183">
        <v>3.03064526613394</v>
      </c>
    </row>
    <row r="184" spans="1:4">
      <c r="A184" s="1">
        <v>38625</v>
      </c>
      <c r="B184">
        <v>3.7196188390885698</v>
      </c>
      <c r="C184">
        <v>3.7196188390885698</v>
      </c>
      <c r="D184">
        <v>3.7196188390885698</v>
      </c>
    </row>
    <row r="185" spans="1:4">
      <c r="A185" s="1">
        <v>38717</v>
      </c>
      <c r="B185">
        <v>3.86302655840703</v>
      </c>
      <c r="C185">
        <v>3.86302655840703</v>
      </c>
      <c r="D185">
        <v>3.86302655840703</v>
      </c>
    </row>
    <row r="186" spans="1:4">
      <c r="A186" s="1">
        <v>38807</v>
      </c>
      <c r="B186">
        <v>5.2125576164590504</v>
      </c>
      <c r="C186">
        <v>5.2125576164590504</v>
      </c>
      <c r="D186">
        <v>5.2125576164590504</v>
      </c>
    </row>
    <row r="187" spans="1:4">
      <c r="A187" s="1">
        <v>38898</v>
      </c>
      <c r="B187">
        <v>6.14437462779392</v>
      </c>
      <c r="C187">
        <v>6.14437462779392</v>
      </c>
      <c r="D187">
        <v>6.14437462779392</v>
      </c>
    </row>
    <row r="188" spans="1:4">
      <c r="A188" s="1">
        <v>38990</v>
      </c>
      <c r="B188">
        <v>7.0884972998865496</v>
      </c>
      <c r="C188">
        <v>7.0884972998865496</v>
      </c>
      <c r="D188">
        <v>7.0884972998865496</v>
      </c>
    </row>
    <row r="189" spans="1:4">
      <c r="A189" s="1">
        <v>39082</v>
      </c>
      <c r="B189">
        <v>8.7288506222068492</v>
      </c>
      <c r="C189">
        <v>8.7288506222068492</v>
      </c>
      <c r="D189">
        <v>8.7288506222068492</v>
      </c>
    </row>
    <row r="190" spans="1:4">
      <c r="A190" s="1">
        <v>39172</v>
      </c>
      <c r="B190">
        <v>7.5624333164069997</v>
      </c>
      <c r="C190">
        <v>7.5624333164069997</v>
      </c>
      <c r="D190">
        <v>7.5624333164069997</v>
      </c>
    </row>
    <row r="191" spans="1:4">
      <c r="A191" s="1">
        <v>39263</v>
      </c>
      <c r="B191">
        <v>5.6420230171441004</v>
      </c>
      <c r="C191">
        <v>5.6420230171441004</v>
      </c>
      <c r="D191">
        <v>5.6420230171441004</v>
      </c>
    </row>
    <row r="192" spans="1:4">
      <c r="A192" s="1">
        <v>39355</v>
      </c>
      <c r="B192">
        <v>6.7588910381157596</v>
      </c>
      <c r="C192">
        <v>6.7588910381157596</v>
      </c>
      <c r="D192">
        <v>6.7588910381157596</v>
      </c>
    </row>
    <row r="193" spans="1:4">
      <c r="A193" s="1">
        <v>39447</v>
      </c>
      <c r="B193">
        <v>6.7505483447080898</v>
      </c>
      <c r="C193">
        <v>6.7505483447080898</v>
      </c>
      <c r="D193">
        <v>6.7505483447080898</v>
      </c>
    </row>
    <row r="194" spans="1:4">
      <c r="A194" s="1">
        <v>39538</v>
      </c>
      <c r="B194">
        <v>3.6112232754059099</v>
      </c>
      <c r="C194">
        <v>3.6112232754059099</v>
      </c>
      <c r="D194">
        <v>3.6112232754059099</v>
      </c>
    </row>
    <row r="195" spans="1:4">
      <c r="A195" s="1">
        <v>39629</v>
      </c>
      <c r="B195">
        <v>2.2369669241456198</v>
      </c>
      <c r="C195">
        <v>2.2369669241456198</v>
      </c>
      <c r="D195">
        <v>2.2369669241456198</v>
      </c>
    </row>
    <row r="196" spans="1:4">
      <c r="A196" s="1">
        <v>39721</v>
      </c>
      <c r="B196">
        <v>0.42129145611937002</v>
      </c>
      <c r="C196">
        <v>0.42129145611937002</v>
      </c>
      <c r="D196">
        <v>0.42129145611937002</v>
      </c>
    </row>
    <row r="197" spans="1:4">
      <c r="A197" s="1">
        <v>39813</v>
      </c>
      <c r="B197">
        <v>-1.6528887245917401</v>
      </c>
      <c r="C197">
        <v>-1.6528887245917401</v>
      </c>
      <c r="D197">
        <v>-1.6528887245917401</v>
      </c>
    </row>
    <row r="198" spans="1:4">
      <c r="A198" s="1">
        <v>39903</v>
      </c>
      <c r="B198">
        <v>-3.0858465642292501</v>
      </c>
      <c r="C198">
        <v>-3.0858465642292501</v>
      </c>
      <c r="D198">
        <v>-3.0858465642292501</v>
      </c>
    </row>
    <row r="199" spans="1:4">
      <c r="A199" s="1">
        <v>39994</v>
      </c>
      <c r="B199">
        <v>-4.6849700524498203</v>
      </c>
      <c r="C199">
        <v>-4.6849700524498203</v>
      </c>
      <c r="D199">
        <v>-4.6849700524498203</v>
      </c>
    </row>
    <row r="200" spans="1:4">
      <c r="A200" s="1">
        <v>40086</v>
      </c>
      <c r="B200">
        <v>-3.2370920374428298</v>
      </c>
      <c r="C200">
        <v>-3.2370920374428298</v>
      </c>
      <c r="D200">
        <v>-3.2370920374428298</v>
      </c>
    </row>
    <row r="201" spans="1:4">
      <c r="A201" s="1">
        <v>40178</v>
      </c>
      <c r="B201">
        <v>-5.4880025430647104</v>
      </c>
      <c r="C201">
        <v>-5.4880025430647104</v>
      </c>
      <c r="D201">
        <v>-5.4880025430647104</v>
      </c>
    </row>
    <row r="202" spans="1:4">
      <c r="A202" s="1">
        <v>40268</v>
      </c>
      <c r="B202">
        <v>-3.28491486724521</v>
      </c>
      <c r="C202">
        <v>-3.28491486724521</v>
      </c>
      <c r="D202">
        <v>-3.28491486724521</v>
      </c>
    </row>
    <row r="203" spans="1:4">
      <c r="A203" s="1">
        <v>40359</v>
      </c>
      <c r="B203">
        <v>-1.7834689049527399</v>
      </c>
      <c r="C203">
        <v>-1.7834689049527399</v>
      </c>
      <c r="D203">
        <v>-1.7834689049527399</v>
      </c>
    </row>
    <row r="204" spans="1:4">
      <c r="A204" s="1">
        <v>40451</v>
      </c>
      <c r="B204">
        <v>-1.6799171769621799</v>
      </c>
      <c r="C204">
        <v>-1.6799171769621799</v>
      </c>
      <c r="D204">
        <v>-1.6799171769621799</v>
      </c>
    </row>
    <row r="205" spans="1:4">
      <c r="A205" s="1">
        <v>40543</v>
      </c>
      <c r="B205">
        <v>-3.4179032838530299</v>
      </c>
      <c r="C205">
        <v>-3.4179032838530299</v>
      </c>
      <c r="D205">
        <v>-3.4179032838530299</v>
      </c>
    </row>
    <row r="206" spans="1:4">
      <c r="A206" s="1">
        <v>40633</v>
      </c>
      <c r="B206">
        <v>-1.4820774148462099</v>
      </c>
      <c r="C206">
        <v>-1.4820774148462099</v>
      </c>
      <c r="D206">
        <v>-1.4820774148462099</v>
      </c>
    </row>
    <row r="207" spans="1:4">
      <c r="A207" s="1">
        <v>40724</v>
      </c>
      <c r="B207">
        <v>-2.9920640829984402</v>
      </c>
      <c r="C207">
        <v>-2.9920640829984402</v>
      </c>
      <c r="D207">
        <v>-2.9920640829984402</v>
      </c>
    </row>
    <row r="208" spans="1:4">
      <c r="A208" s="1">
        <v>40816</v>
      </c>
      <c r="B208">
        <v>-3.6476844677593001</v>
      </c>
      <c r="C208">
        <v>-3.6476844677593001</v>
      </c>
      <c r="D208">
        <v>-3.6476844677593001</v>
      </c>
    </row>
    <row r="209" spans="1:4">
      <c r="A209" s="1">
        <v>40908</v>
      </c>
      <c r="B209">
        <v>-2.5451721063495398</v>
      </c>
      <c r="C209">
        <v>-2.5451721063495398</v>
      </c>
      <c r="D209">
        <v>-2.5451721063495398</v>
      </c>
    </row>
    <row r="210" spans="1:4">
      <c r="A210" s="1">
        <v>40999</v>
      </c>
      <c r="B210">
        <v>-1.7466207323848499</v>
      </c>
      <c r="C210">
        <v>-1.7466207323848499</v>
      </c>
      <c r="D210">
        <v>-1.7466207323848499</v>
      </c>
    </row>
    <row r="211" spans="1:4">
      <c r="A211" s="1">
        <v>41090</v>
      </c>
      <c r="B211">
        <v>-2.83764098910568</v>
      </c>
      <c r="C211">
        <v>-2.83764098910568</v>
      </c>
      <c r="D211">
        <v>-2.83764098910568</v>
      </c>
    </row>
    <row r="212" spans="1:4">
      <c r="A212" s="1">
        <v>41182</v>
      </c>
      <c r="B212">
        <v>-1.5781545823935299</v>
      </c>
      <c r="C212">
        <v>-1.5781545823935299</v>
      </c>
      <c r="D212">
        <v>-1.5781545823935299</v>
      </c>
    </row>
    <row r="213" spans="1:4">
      <c r="A213" s="1">
        <v>41274</v>
      </c>
      <c r="B213">
        <v>-0.78752922860136598</v>
      </c>
      <c r="C213">
        <v>-0.78752922860136598</v>
      </c>
      <c r="D213">
        <v>-0.78752922860136598</v>
      </c>
    </row>
    <row r="214" spans="1:4">
      <c r="A214" s="1">
        <v>41364</v>
      </c>
      <c r="B214">
        <v>-2.7804350769506301</v>
      </c>
      <c r="C214">
        <v>-2.7804350769506301</v>
      </c>
      <c r="D214">
        <v>-2.7804350769506301</v>
      </c>
    </row>
    <row r="215" spans="1:4">
      <c r="A215" s="1">
        <v>41455</v>
      </c>
      <c r="B215">
        <v>-2.6917308117359702</v>
      </c>
      <c r="C215">
        <v>-2.6917308117359702</v>
      </c>
      <c r="D215">
        <v>-2.6917308117359702</v>
      </c>
    </row>
    <row r="216" spans="1:4">
      <c r="A216" s="1">
        <v>41547</v>
      </c>
      <c r="B216">
        <v>-3.7347696004869402</v>
      </c>
      <c r="C216">
        <v>-3.7347696004869402</v>
      </c>
      <c r="D216">
        <v>-3.7347696004869402</v>
      </c>
    </row>
    <row r="217" spans="1:4">
      <c r="A217" s="1">
        <v>41639</v>
      </c>
      <c r="B217">
        <v>-4.6941757049727997</v>
      </c>
      <c r="C217">
        <v>-4.6941757049727997</v>
      </c>
      <c r="D217">
        <v>-4.6941757049727997</v>
      </c>
    </row>
    <row r="218" spans="1:4">
      <c r="A218" s="1">
        <v>41729</v>
      </c>
      <c r="B218">
        <v>-3.2915584981956298</v>
      </c>
      <c r="C218">
        <v>-3.2915584981956298</v>
      </c>
      <c r="D218">
        <v>-3.2915584981956298</v>
      </c>
    </row>
    <row r="219" spans="1:4">
      <c r="A219" s="1">
        <v>41820</v>
      </c>
      <c r="B219">
        <v>-2.3002787780528702</v>
      </c>
      <c r="C219">
        <v>-2.3002787780528702</v>
      </c>
      <c r="D219">
        <v>-2.3002787780528702</v>
      </c>
    </row>
    <row r="220" spans="1:4">
      <c r="A220" s="1">
        <v>41912</v>
      </c>
      <c r="B220">
        <v>-3.1207362991774099</v>
      </c>
      <c r="C220">
        <v>-3.1207362991774099</v>
      </c>
      <c r="D220">
        <v>-3.1207362991774099</v>
      </c>
    </row>
    <row r="221" spans="1:4">
      <c r="A221" s="1">
        <v>42004</v>
      </c>
      <c r="B221">
        <v>-1.0337975891117199</v>
      </c>
      <c r="C221">
        <v>-1.0337975891117199</v>
      </c>
      <c r="D221">
        <v>-1.0337975891117199</v>
      </c>
    </row>
    <row r="222" spans="1:4">
      <c r="A222" s="1">
        <v>42094</v>
      </c>
      <c r="B222">
        <v>-2.6177161559994002</v>
      </c>
      <c r="C222">
        <v>-2.6177161559994002</v>
      </c>
      <c r="D222">
        <v>-2.6177161559994002</v>
      </c>
    </row>
    <row r="223" spans="1:4">
      <c r="A223" s="1">
        <v>42185</v>
      </c>
      <c r="B223">
        <v>-2.7838016284197402</v>
      </c>
      <c r="C223">
        <v>-2.7838016284197402</v>
      </c>
      <c r="D223">
        <v>-2.7838016284197402</v>
      </c>
    </row>
    <row r="224" spans="1:4">
      <c r="A224" s="1">
        <v>42277</v>
      </c>
      <c r="B224">
        <v>-2.00879762795747</v>
      </c>
      <c r="C224">
        <v>-2.00879762795747</v>
      </c>
      <c r="D224">
        <v>-2.00879762795747</v>
      </c>
    </row>
    <row r="225" spans="1:4">
      <c r="A225" s="1">
        <v>42369</v>
      </c>
      <c r="B225">
        <v>-1.5588061849586601</v>
      </c>
      <c r="C225">
        <v>-1.5588061849586601</v>
      </c>
      <c r="D225">
        <v>-1.5588061849586601</v>
      </c>
    </row>
    <row r="226" spans="1:4">
      <c r="A226" s="1">
        <v>42460</v>
      </c>
      <c r="B226">
        <v>-0.98506717465305105</v>
      </c>
      <c r="C226">
        <v>-0.98506717465305105</v>
      </c>
      <c r="D226">
        <v>-0.98506717465305105</v>
      </c>
    </row>
    <row r="227" spans="1:4">
      <c r="A227" s="1">
        <v>42551</v>
      </c>
      <c r="B227">
        <v>-1.89844120848688</v>
      </c>
      <c r="C227">
        <v>-1.89844120848688</v>
      </c>
      <c r="D227">
        <v>-1.89844120848688</v>
      </c>
    </row>
    <row r="228" spans="1:4">
      <c r="A228" s="1">
        <v>42643</v>
      </c>
      <c r="B228">
        <v>-1.8268684133683599</v>
      </c>
      <c r="C228">
        <v>-1.8268684133683599</v>
      </c>
      <c r="D228">
        <v>-1.8268684133683599</v>
      </c>
    </row>
    <row r="229" spans="1:4">
      <c r="A229" s="1">
        <v>42735</v>
      </c>
      <c r="B229">
        <v>-2.5128927888822901</v>
      </c>
      <c r="C229">
        <v>-2.5128927888822901</v>
      </c>
      <c r="D229">
        <v>-2.5128927888822901</v>
      </c>
    </row>
    <row r="230" spans="1:4">
      <c r="A230" s="1">
        <v>42825</v>
      </c>
      <c r="B230">
        <v>-1.5471366510825999</v>
      </c>
      <c r="C230">
        <v>-1.5471366510825999</v>
      </c>
      <c r="D230">
        <v>-1.5471366510825999</v>
      </c>
    </row>
    <row r="231" spans="1:4">
      <c r="A231" s="1">
        <v>42916</v>
      </c>
      <c r="B231">
        <v>-0.55122307978124496</v>
      </c>
      <c r="C231">
        <v>-0.55122307978124496</v>
      </c>
      <c r="D231">
        <v>-0.55122307978124496</v>
      </c>
    </row>
    <row r="232" spans="1:4">
      <c r="A232" s="1">
        <v>43008</v>
      </c>
      <c r="B232">
        <v>-1.3362766127611201</v>
      </c>
      <c r="C232">
        <v>-1.3362766127611201</v>
      </c>
      <c r="D232">
        <v>-1.3362766127611201</v>
      </c>
    </row>
    <row r="233" spans="1:4">
      <c r="A233" s="1">
        <v>43100</v>
      </c>
      <c r="B233">
        <v>-1.51578751500808</v>
      </c>
      <c r="C233">
        <v>-1.51578751500808</v>
      </c>
      <c r="D233">
        <v>-1.51578751500808</v>
      </c>
    </row>
    <row r="234" spans="1:4">
      <c r="A234" s="1">
        <v>43190</v>
      </c>
      <c r="B234">
        <v>7.0922552966147398E-2</v>
      </c>
      <c r="C234">
        <v>7.0922552966147398E-2</v>
      </c>
      <c r="D234">
        <v>7.0922552966147398E-2</v>
      </c>
    </row>
    <row r="235" spans="1:4">
      <c r="A235" s="1">
        <v>43281</v>
      </c>
      <c r="B235">
        <v>0.112691194722415</v>
      </c>
      <c r="C235">
        <v>0.112691194722415</v>
      </c>
      <c r="D235">
        <v>0.112691194722415</v>
      </c>
    </row>
    <row r="236" spans="1:4">
      <c r="A236" s="1">
        <v>43373</v>
      </c>
      <c r="B236">
        <v>0.222507633343492</v>
      </c>
      <c r="C236">
        <v>0.222507633343492</v>
      </c>
      <c r="D236">
        <v>0.222507633343492</v>
      </c>
    </row>
    <row r="237" spans="1:4">
      <c r="A237" s="1">
        <v>43465</v>
      </c>
      <c r="B237">
        <v>1.5196640568122799</v>
      </c>
      <c r="C237">
        <v>1.5196640568122799</v>
      </c>
      <c r="D237">
        <v>1.5196640568122799</v>
      </c>
    </row>
    <row r="238" spans="1:4">
      <c r="A238" s="1">
        <v>43555</v>
      </c>
      <c r="B238">
        <v>0.20607181103434</v>
      </c>
      <c r="C238">
        <v>0.20607181103434</v>
      </c>
      <c r="D238">
        <v>0.20607181103434</v>
      </c>
    </row>
    <row r="239" spans="1:4">
      <c r="A239" s="1">
        <v>43646</v>
      </c>
      <c r="B239">
        <v>-0.76256013971884495</v>
      </c>
      <c r="C239">
        <v>-0.76256013971884495</v>
      </c>
      <c r="D239">
        <v>-0.76256013971884495</v>
      </c>
    </row>
    <row r="240" spans="1:4">
      <c r="A240" s="1">
        <v>43738</v>
      </c>
      <c r="B240">
        <v>0.92923664373839698</v>
      </c>
      <c r="C240">
        <v>0.92923664373839698</v>
      </c>
      <c r="D240">
        <v>0.92923664373839698</v>
      </c>
    </row>
    <row r="241" spans="1:4">
      <c r="A241" s="1">
        <v>43830</v>
      </c>
      <c r="B241">
        <v>2.0758333129857598</v>
      </c>
      <c r="C241">
        <v>2.0758333129857598</v>
      </c>
      <c r="D241">
        <v>2.0758333129857598</v>
      </c>
    </row>
    <row r="242" spans="1:4">
      <c r="A242" s="1">
        <v>43921</v>
      </c>
      <c r="B242">
        <v>-2.2000692306910099</v>
      </c>
      <c r="C242">
        <v>-2.2000692306910099</v>
      </c>
      <c r="D242">
        <v>-2.2000692306910099</v>
      </c>
    </row>
    <row r="243" spans="1:4">
      <c r="A243" s="1">
        <v>44012</v>
      </c>
      <c r="B243">
        <v>-6.7047058797111996</v>
      </c>
      <c r="C243">
        <v>-6.7047058797111996</v>
      </c>
      <c r="D243">
        <v>-6.7047058797111996</v>
      </c>
    </row>
    <row r="244" spans="1:4">
      <c r="A244" s="1">
        <v>44104</v>
      </c>
      <c r="B244">
        <v>-6.7638000273028798</v>
      </c>
      <c r="C244">
        <v>-6.7638000273028798</v>
      </c>
      <c r="D244">
        <v>-6.7638000273028798</v>
      </c>
    </row>
    <row r="245" spans="1:4">
      <c r="A245" s="1">
        <v>44196</v>
      </c>
      <c r="B245">
        <v>-6.76846623779997</v>
      </c>
      <c r="C245">
        <v>-6.76846623779997</v>
      </c>
      <c r="D245">
        <v>-6.76846623779997</v>
      </c>
    </row>
    <row r="246" spans="1:4">
      <c r="A246" s="1">
        <v>44286</v>
      </c>
      <c r="B246">
        <v>-5.9052812775867398</v>
      </c>
      <c r="C246">
        <v>-5.9052812775867398</v>
      </c>
      <c r="D246">
        <v>-5.9052812775867398</v>
      </c>
    </row>
    <row r="247" spans="1:4">
      <c r="A247" s="1">
        <v>44377</v>
      </c>
      <c r="B247">
        <v>-3.7146184913876601</v>
      </c>
      <c r="C247">
        <v>-3.7146184913876601</v>
      </c>
      <c r="D247">
        <v>-3.7146184913876601</v>
      </c>
    </row>
    <row r="248" spans="1:4">
      <c r="A248" s="1">
        <v>44469</v>
      </c>
      <c r="B248">
        <v>-4.4789526897681204</v>
      </c>
      <c r="C248">
        <v>-4.4789526897681204</v>
      </c>
      <c r="D248">
        <v>-4.4789526897681204</v>
      </c>
    </row>
    <row r="249" spans="1:4">
      <c r="A249" s="1">
        <v>44561</v>
      </c>
      <c r="B249">
        <v>-1.9135711051071</v>
      </c>
      <c r="C249">
        <v>-1.9135711051071</v>
      </c>
      <c r="D249">
        <v>-1.9135711051071</v>
      </c>
    </row>
    <row r="250" spans="1:4">
      <c r="A250" s="1">
        <v>44651</v>
      </c>
      <c r="B250">
        <v>-1.1456156087510101</v>
      </c>
      <c r="C250">
        <v>-1.1456156087510101</v>
      </c>
      <c r="D250">
        <v>-1.1456156087510101</v>
      </c>
    </row>
    <row r="251" spans="1:4">
      <c r="A251" s="1">
        <v>44742</v>
      </c>
      <c r="B251">
        <v>-0.87388614414249099</v>
      </c>
      <c r="C251">
        <v>-0.87388614414249099</v>
      </c>
      <c r="D251">
        <v>-0.87388614414249099</v>
      </c>
    </row>
    <row r="252" spans="1:4">
      <c r="A252" s="1">
        <v>44834</v>
      </c>
      <c r="B252">
        <v>-0.61003491846226099</v>
      </c>
      <c r="C252">
        <v>-0.61003491846226099</v>
      </c>
      <c r="D252">
        <v>-0.61003491846226099</v>
      </c>
    </row>
    <row r="253" spans="1:4">
      <c r="A253" s="1">
        <v>44926</v>
      </c>
      <c r="B253">
        <v>-0.39601447468203299</v>
      </c>
      <c r="C253">
        <v>-0.39601447468203299</v>
      </c>
      <c r="D253">
        <v>-0.39601447468203299</v>
      </c>
    </row>
    <row r="254" spans="1:4">
      <c r="A254" s="1">
        <v>45016</v>
      </c>
      <c r="B254">
        <v>5.3899030062199502</v>
      </c>
      <c r="C254">
        <v>5.3899030062199502</v>
      </c>
      <c r="D254">
        <v>5.3899030062199502</v>
      </c>
    </row>
    <row r="255" spans="1:4">
      <c r="A255" s="1">
        <v>45107</v>
      </c>
      <c r="B255">
        <v>1.5926378909007399</v>
      </c>
      <c r="C255">
        <v>1.5926378909007399</v>
      </c>
      <c r="D255">
        <v>1.5926378909007399</v>
      </c>
    </row>
    <row r="256" spans="1:4">
      <c r="A256" s="1">
        <v>45199</v>
      </c>
      <c r="B256">
        <v>3.1366215689247201</v>
      </c>
      <c r="C256">
        <v>3.1366215689247201</v>
      </c>
      <c r="D256">
        <v>3.1366215689247201</v>
      </c>
    </row>
    <row r="257" spans="1:4">
      <c r="A257" s="1">
        <v>45291</v>
      </c>
      <c r="B257">
        <v>2.56089412033685</v>
      </c>
      <c r="C257">
        <v>2.56089412033685</v>
      </c>
      <c r="D257">
        <v>2.56089412033685</v>
      </c>
    </row>
    <row r="258" spans="1:4">
      <c r="A258" s="1">
        <v>45382</v>
      </c>
      <c r="B258">
        <v>1.11723289355085</v>
      </c>
      <c r="C258">
        <v>1.11723289355085</v>
      </c>
      <c r="D258">
        <v>1.11723289355085</v>
      </c>
    </row>
    <row r="259" spans="1:4">
      <c r="A259" s="1">
        <v>45473</v>
      </c>
      <c r="B259">
        <v>1.6264479276302599</v>
      </c>
      <c r="C259">
        <v>1.6264479276302599</v>
      </c>
      <c r="D259">
        <v>1.6264479276302599</v>
      </c>
    </row>
    <row r="260" spans="1:4">
      <c r="A260" s="1">
        <v>45565</v>
      </c>
      <c r="B260">
        <v>1.59130099458817</v>
      </c>
      <c r="C260">
        <v>1.59130099458817</v>
      </c>
      <c r="D260">
        <v>1.59130099458817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F8763-15D4-4CA3-B59E-88FD309D5099}">
  <sheetPr codeName="Sheet9">
    <tabColor theme="8" tint="0.59999389629810485"/>
  </sheetPr>
  <dimension ref="A1:D260"/>
  <sheetViews>
    <sheetView workbookViewId="0">
      <selection activeCell="V49" sqref="V49"/>
    </sheetView>
  </sheetViews>
  <sheetFormatPr defaultColWidth="8.85546875" defaultRowHeight="15"/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22006</v>
      </c>
      <c r="B2">
        <v>2.08746442896777</v>
      </c>
      <c r="C2">
        <v>2.08746442896777</v>
      </c>
      <c r="D2">
        <v>2.08746442896777</v>
      </c>
    </row>
    <row r="3" spans="1:4">
      <c r="A3" s="1">
        <v>22097</v>
      </c>
      <c r="B3">
        <v>2.1450854174988501</v>
      </c>
      <c r="C3">
        <v>2.1450854174988501</v>
      </c>
      <c r="D3">
        <v>2.1450854174988501</v>
      </c>
    </row>
    <row r="4" spans="1:4">
      <c r="A4" s="1">
        <v>22189</v>
      </c>
      <c r="B4">
        <v>2.0472043293631002</v>
      </c>
      <c r="C4">
        <v>2.0472043293631002</v>
      </c>
      <c r="D4">
        <v>2.0472043293631002</v>
      </c>
    </row>
    <row r="5" spans="1:4">
      <c r="A5" s="1">
        <v>22281</v>
      </c>
      <c r="B5">
        <v>2.1287227584526298</v>
      </c>
      <c r="C5">
        <v>2.1287227584526298</v>
      </c>
      <c r="D5">
        <v>2.1287227584526298</v>
      </c>
    </row>
    <row r="6" spans="1:4">
      <c r="A6" s="1">
        <v>22371</v>
      </c>
      <c r="B6">
        <v>2.1840539791632798</v>
      </c>
      <c r="C6">
        <v>2.1840539791632798</v>
      </c>
      <c r="D6">
        <v>2.1840539791632798</v>
      </c>
    </row>
    <row r="7" spans="1:4">
      <c r="A7" s="1">
        <v>22462</v>
      </c>
      <c r="B7">
        <v>2.1974639429006801</v>
      </c>
      <c r="C7">
        <v>2.1974639429006801</v>
      </c>
      <c r="D7">
        <v>2.1974639429006801</v>
      </c>
    </row>
    <row r="8" spans="1:4">
      <c r="A8" s="1">
        <v>22554</v>
      </c>
      <c r="B8">
        <v>2.2878701685696798</v>
      </c>
      <c r="C8">
        <v>2.2878701685696798</v>
      </c>
      <c r="D8">
        <v>2.2878701685696798</v>
      </c>
    </row>
    <row r="9" spans="1:4">
      <c r="A9" s="1">
        <v>22646</v>
      </c>
      <c r="B9">
        <v>2.3985467913114902</v>
      </c>
      <c r="C9">
        <v>2.3985467913114902</v>
      </c>
      <c r="D9">
        <v>2.3985467913114902</v>
      </c>
    </row>
    <row r="10" spans="1:4">
      <c r="A10" s="1">
        <v>22736</v>
      </c>
      <c r="B10">
        <v>2.5167793722551699</v>
      </c>
      <c r="C10">
        <v>2.5167793722551699</v>
      </c>
      <c r="D10">
        <v>2.5167793722551699</v>
      </c>
    </row>
    <row r="11" spans="1:4">
      <c r="A11" s="1">
        <v>22827</v>
      </c>
      <c r="B11">
        <v>2.5186543351020099</v>
      </c>
      <c r="C11">
        <v>2.5186543351020099</v>
      </c>
      <c r="D11">
        <v>2.5186543351020099</v>
      </c>
    </row>
    <row r="12" spans="1:4">
      <c r="A12" s="1">
        <v>22919</v>
      </c>
      <c r="B12">
        <v>2.6050365732935998</v>
      </c>
      <c r="C12">
        <v>2.6050365732935998</v>
      </c>
      <c r="D12">
        <v>2.6050365732935998</v>
      </c>
    </row>
    <row r="13" spans="1:4">
      <c r="A13" s="1">
        <v>23011</v>
      </c>
      <c r="B13">
        <v>2.6759866498601999</v>
      </c>
      <c r="C13">
        <v>2.6759866498601999</v>
      </c>
      <c r="D13">
        <v>2.6759866498601999</v>
      </c>
    </row>
    <row r="14" spans="1:4">
      <c r="A14" s="1">
        <v>23101</v>
      </c>
      <c r="B14">
        <v>2.7830589738730498</v>
      </c>
      <c r="C14">
        <v>2.7830589738730498</v>
      </c>
      <c r="D14">
        <v>2.7830589738730498</v>
      </c>
    </row>
    <row r="15" spans="1:4">
      <c r="A15" s="1">
        <v>23192</v>
      </c>
      <c r="B15">
        <v>2.87299923174522</v>
      </c>
      <c r="C15">
        <v>2.87299923174522</v>
      </c>
      <c r="D15">
        <v>2.87299923174522</v>
      </c>
    </row>
    <row r="16" spans="1:4">
      <c r="A16" s="1">
        <v>23284</v>
      </c>
      <c r="B16">
        <v>2.9454154887561801</v>
      </c>
      <c r="C16">
        <v>2.9454154887561801</v>
      </c>
      <c r="D16">
        <v>2.9454154887561801</v>
      </c>
    </row>
    <row r="17" spans="1:4">
      <c r="A17" s="1">
        <v>23376</v>
      </c>
      <c r="B17">
        <v>3.0283233747404701</v>
      </c>
      <c r="C17">
        <v>3.0283233747404701</v>
      </c>
      <c r="D17">
        <v>3.0283233747404701</v>
      </c>
    </row>
    <row r="18" spans="1:4">
      <c r="A18" s="1">
        <v>23467</v>
      </c>
      <c r="B18">
        <v>3.12235958439534</v>
      </c>
      <c r="C18">
        <v>3.12235958439534</v>
      </c>
      <c r="D18">
        <v>3.12235958439534</v>
      </c>
    </row>
    <row r="19" spans="1:4">
      <c r="A19" s="1">
        <v>23558</v>
      </c>
      <c r="B19">
        <v>3.2555333291963802</v>
      </c>
      <c r="C19">
        <v>3.2555333291963802</v>
      </c>
      <c r="D19">
        <v>3.2555333291963802</v>
      </c>
    </row>
    <row r="20" spans="1:4">
      <c r="A20" s="1">
        <v>23650</v>
      </c>
      <c r="B20">
        <v>3.2654792409199298</v>
      </c>
      <c r="C20">
        <v>3.2654792409199298</v>
      </c>
      <c r="D20">
        <v>3.2654792409199298</v>
      </c>
    </row>
    <row r="21" spans="1:4">
      <c r="A21" s="1">
        <v>23742</v>
      </c>
      <c r="B21">
        <v>3.2962582590686802</v>
      </c>
      <c r="C21">
        <v>3.2962582590686802</v>
      </c>
      <c r="D21">
        <v>3.2962582590686802</v>
      </c>
    </row>
    <row r="22" spans="1:4">
      <c r="A22" s="1">
        <v>23832</v>
      </c>
      <c r="B22">
        <v>3.3483560403200898</v>
      </c>
      <c r="C22">
        <v>3.3483560403200898</v>
      </c>
      <c r="D22">
        <v>3.3483560403200898</v>
      </c>
    </row>
    <row r="23" spans="1:4">
      <c r="A23" s="1">
        <v>23923</v>
      </c>
      <c r="B23">
        <v>3.3834032968117702</v>
      </c>
      <c r="C23">
        <v>3.3834032968117702</v>
      </c>
      <c r="D23">
        <v>3.3834032968117702</v>
      </c>
    </row>
    <row r="24" spans="1:4">
      <c r="A24" s="1">
        <v>24015</v>
      </c>
      <c r="B24">
        <v>3.3788240642833598</v>
      </c>
      <c r="C24">
        <v>3.3788240642833598</v>
      </c>
      <c r="D24">
        <v>3.3788240642833598</v>
      </c>
    </row>
    <row r="25" spans="1:4">
      <c r="A25" s="1">
        <v>24107</v>
      </c>
      <c r="B25">
        <v>3.3968954057027601</v>
      </c>
      <c r="C25">
        <v>3.3968954057027601</v>
      </c>
      <c r="D25">
        <v>3.3968954057027601</v>
      </c>
    </row>
    <row r="26" spans="1:4">
      <c r="A26" s="1">
        <v>24197</v>
      </c>
      <c r="B26">
        <v>3.35429882317717</v>
      </c>
      <c r="C26">
        <v>3.35429882317717</v>
      </c>
      <c r="D26">
        <v>3.35429882317717</v>
      </c>
    </row>
    <row r="27" spans="1:4">
      <c r="A27" s="1">
        <v>24288</v>
      </c>
      <c r="B27">
        <v>3.14842567904611</v>
      </c>
      <c r="C27">
        <v>3.14842567904611</v>
      </c>
      <c r="D27">
        <v>3.14842567904611</v>
      </c>
    </row>
    <row r="28" spans="1:4">
      <c r="A28" s="1">
        <v>24380</v>
      </c>
      <c r="B28">
        <v>3.0353478346048401</v>
      </c>
      <c r="C28">
        <v>3.0353478346048401</v>
      </c>
      <c r="D28">
        <v>3.0353478346048401</v>
      </c>
    </row>
    <row r="29" spans="1:4">
      <c r="A29" s="1">
        <v>24472</v>
      </c>
      <c r="B29">
        <v>2.8868700718520599</v>
      </c>
      <c r="C29">
        <v>2.8868700718520599</v>
      </c>
      <c r="D29">
        <v>2.8868700718520599</v>
      </c>
    </row>
    <row r="30" spans="1:4">
      <c r="A30" s="1">
        <v>24562</v>
      </c>
      <c r="B30">
        <v>2.8769765400105198</v>
      </c>
      <c r="C30">
        <v>2.8769765400105198</v>
      </c>
      <c r="D30">
        <v>2.8769765400105198</v>
      </c>
    </row>
    <row r="31" spans="1:4">
      <c r="A31" s="1">
        <v>24653</v>
      </c>
      <c r="B31">
        <v>2.9168690997300999</v>
      </c>
      <c r="C31">
        <v>2.9168690997300999</v>
      </c>
      <c r="D31">
        <v>2.9168690997300999</v>
      </c>
    </row>
    <row r="32" spans="1:4">
      <c r="A32" s="1">
        <v>24745</v>
      </c>
      <c r="B32">
        <v>2.8251605648298299</v>
      </c>
      <c r="C32">
        <v>2.8251605648298299</v>
      </c>
      <c r="D32">
        <v>2.8251605648298299</v>
      </c>
    </row>
    <row r="33" spans="1:4">
      <c r="A33" s="1">
        <v>24837</v>
      </c>
      <c r="B33">
        <v>2.8056100145257101</v>
      </c>
      <c r="C33">
        <v>2.8056100145257101</v>
      </c>
      <c r="D33">
        <v>2.8056100145257101</v>
      </c>
    </row>
    <row r="34" spans="1:4">
      <c r="A34" s="1">
        <v>24928</v>
      </c>
      <c r="B34">
        <v>2.6044793788667402</v>
      </c>
      <c r="C34">
        <v>2.6044793788667402</v>
      </c>
      <c r="D34">
        <v>2.6044793788667402</v>
      </c>
    </row>
    <row r="35" spans="1:4">
      <c r="A35" s="1">
        <v>25019</v>
      </c>
      <c r="B35">
        <v>2.5025598156944899</v>
      </c>
      <c r="C35">
        <v>2.5025598156944899</v>
      </c>
      <c r="D35">
        <v>2.5025598156944899</v>
      </c>
    </row>
    <row r="36" spans="1:4">
      <c r="A36" s="1">
        <v>25111</v>
      </c>
      <c r="B36">
        <v>2.4130775968942602</v>
      </c>
      <c r="C36">
        <v>2.4130775968942602</v>
      </c>
      <c r="D36">
        <v>2.4130775968942602</v>
      </c>
    </row>
    <row r="37" spans="1:4">
      <c r="A37" s="1">
        <v>25203</v>
      </c>
      <c r="B37">
        <v>2.44022144353759</v>
      </c>
      <c r="C37">
        <v>2.44022144353759</v>
      </c>
      <c r="D37">
        <v>2.44022144353759</v>
      </c>
    </row>
    <row r="38" spans="1:4">
      <c r="A38" s="1">
        <v>25293</v>
      </c>
      <c r="B38">
        <v>2.46436745380699</v>
      </c>
      <c r="C38">
        <v>2.46436745380699</v>
      </c>
      <c r="D38">
        <v>2.46436745380699</v>
      </c>
    </row>
    <row r="39" spans="1:4">
      <c r="A39" s="1">
        <v>25384</v>
      </c>
      <c r="B39">
        <v>2.30138452244557</v>
      </c>
      <c r="C39">
        <v>2.30138452244557</v>
      </c>
      <c r="D39">
        <v>2.30138452244557</v>
      </c>
    </row>
    <row r="40" spans="1:4">
      <c r="A40" s="1">
        <v>25476</v>
      </c>
      <c r="B40">
        <v>2.2259247481434201</v>
      </c>
      <c r="C40">
        <v>2.2259247481434201</v>
      </c>
      <c r="D40">
        <v>2.2259247481434201</v>
      </c>
    </row>
    <row r="41" spans="1:4">
      <c r="A41" s="1">
        <v>25568</v>
      </c>
      <c r="B41">
        <v>2.2176380418787298</v>
      </c>
      <c r="C41">
        <v>2.2176380418787298</v>
      </c>
      <c r="D41">
        <v>2.2176380418787298</v>
      </c>
    </row>
    <row r="42" spans="1:4">
      <c r="A42" s="1">
        <v>25658</v>
      </c>
      <c r="B42">
        <v>1.9131082385960501</v>
      </c>
      <c r="C42">
        <v>1.9131082385960501</v>
      </c>
      <c r="D42">
        <v>1.9131082385960501</v>
      </c>
    </row>
    <row r="43" spans="1:4">
      <c r="A43" s="1">
        <v>25749</v>
      </c>
      <c r="B43">
        <v>1.94116786032132</v>
      </c>
      <c r="C43">
        <v>1.94116786032132</v>
      </c>
      <c r="D43">
        <v>1.94116786032132</v>
      </c>
    </row>
    <row r="44" spans="1:4">
      <c r="A44" s="1">
        <v>25841</v>
      </c>
      <c r="B44">
        <v>1.56019190845837</v>
      </c>
      <c r="C44">
        <v>1.56019190845837</v>
      </c>
      <c r="D44">
        <v>1.56019190845837</v>
      </c>
    </row>
    <row r="45" spans="1:4">
      <c r="A45" s="1">
        <v>25933</v>
      </c>
      <c r="B45">
        <v>1.3656007797929099</v>
      </c>
      <c r="C45">
        <v>1.3656007797929099</v>
      </c>
      <c r="D45">
        <v>1.3656007797929099</v>
      </c>
    </row>
    <row r="46" spans="1:4">
      <c r="A46" s="1">
        <v>26023</v>
      </c>
      <c r="B46">
        <v>1.47612491267507</v>
      </c>
      <c r="C46">
        <v>1.47612491267507</v>
      </c>
      <c r="D46">
        <v>1.47612491267507</v>
      </c>
    </row>
    <row r="47" spans="1:4">
      <c r="A47" s="1">
        <v>26114</v>
      </c>
      <c r="B47">
        <v>1.3911688064899601</v>
      </c>
      <c r="C47">
        <v>1.3911688064899601</v>
      </c>
      <c r="D47">
        <v>1.3911688064899601</v>
      </c>
    </row>
    <row r="48" spans="1:4">
      <c r="A48" s="1">
        <v>26206</v>
      </c>
      <c r="B48">
        <v>1.34243815694068</v>
      </c>
      <c r="C48">
        <v>1.34243815694068</v>
      </c>
      <c r="D48">
        <v>1.34243815694068</v>
      </c>
    </row>
    <row r="49" spans="1:4">
      <c r="A49" s="1">
        <v>26298</v>
      </c>
      <c r="B49">
        <v>1.36909964156931</v>
      </c>
      <c r="C49">
        <v>1.36909964156931</v>
      </c>
      <c r="D49">
        <v>1.36909964156931</v>
      </c>
    </row>
    <row r="50" spans="1:4">
      <c r="A50" s="1">
        <v>26389</v>
      </c>
      <c r="B50">
        <v>1.54219723976629</v>
      </c>
      <c r="C50">
        <v>1.54219723976629</v>
      </c>
      <c r="D50">
        <v>1.54219723976629</v>
      </c>
    </row>
    <row r="51" spans="1:4">
      <c r="A51" s="1">
        <v>26480</v>
      </c>
      <c r="B51">
        <v>1.6265159970077501</v>
      </c>
      <c r="C51">
        <v>1.6265159970077501</v>
      </c>
      <c r="D51">
        <v>1.6265159970077501</v>
      </c>
    </row>
    <row r="52" spans="1:4">
      <c r="A52" s="1">
        <v>26572</v>
      </c>
      <c r="B52">
        <v>1.6152972820098199</v>
      </c>
      <c r="C52">
        <v>1.6152972820098199</v>
      </c>
      <c r="D52">
        <v>1.6152972820098199</v>
      </c>
    </row>
    <row r="53" spans="1:4">
      <c r="A53" s="1">
        <v>26664</v>
      </c>
      <c r="B53">
        <v>1.57668901665066</v>
      </c>
      <c r="C53">
        <v>1.57668901665066</v>
      </c>
      <c r="D53">
        <v>1.57668901665066</v>
      </c>
    </row>
    <row r="54" spans="1:4">
      <c r="A54" s="1">
        <v>26754</v>
      </c>
      <c r="B54">
        <v>2.1438313148213601</v>
      </c>
      <c r="C54">
        <v>2.1438313148213601</v>
      </c>
      <c r="D54">
        <v>2.1438313148213601</v>
      </c>
    </row>
    <row r="55" spans="1:4">
      <c r="A55" s="1">
        <v>26845</v>
      </c>
      <c r="B55">
        <v>2.05673642017759</v>
      </c>
      <c r="C55">
        <v>2.05673642017759</v>
      </c>
      <c r="D55">
        <v>2.05673642017759</v>
      </c>
    </row>
    <row r="56" spans="1:4">
      <c r="A56" s="1">
        <v>26937</v>
      </c>
      <c r="B56">
        <v>2.02438513192353</v>
      </c>
      <c r="C56">
        <v>2.02438513192353</v>
      </c>
      <c r="D56">
        <v>2.02438513192353</v>
      </c>
    </row>
    <row r="57" spans="1:4">
      <c r="A57" s="1">
        <v>27029</v>
      </c>
      <c r="B57">
        <v>1.92931240542442</v>
      </c>
      <c r="C57">
        <v>1.92931240542442</v>
      </c>
      <c r="D57">
        <v>1.92931240542442</v>
      </c>
    </row>
    <row r="58" spans="1:4">
      <c r="A58" s="1">
        <v>27119</v>
      </c>
      <c r="B58">
        <v>2.0038459575780498</v>
      </c>
      <c r="C58">
        <v>2.0038459575780498</v>
      </c>
      <c r="D58">
        <v>2.0038459575780498</v>
      </c>
    </row>
    <row r="59" spans="1:4">
      <c r="A59" s="1">
        <v>27210</v>
      </c>
      <c r="B59">
        <v>1.8993590458832199</v>
      </c>
      <c r="C59">
        <v>1.8993590458832199</v>
      </c>
      <c r="D59">
        <v>1.8993590458832199</v>
      </c>
    </row>
    <row r="60" spans="1:4">
      <c r="A60" s="1">
        <v>27302</v>
      </c>
      <c r="B60">
        <v>1.65080415758374</v>
      </c>
      <c r="C60">
        <v>1.65080415758374</v>
      </c>
      <c r="D60">
        <v>1.65080415758374</v>
      </c>
    </row>
    <row r="61" spans="1:4">
      <c r="A61" s="1">
        <v>27394</v>
      </c>
      <c r="B61">
        <v>1.1587868519015001</v>
      </c>
      <c r="C61">
        <v>1.1587868519015001</v>
      </c>
      <c r="D61">
        <v>1.1587868519015001</v>
      </c>
    </row>
    <row r="62" spans="1:4">
      <c r="A62" s="1">
        <v>27484</v>
      </c>
      <c r="B62">
        <v>1.23862929529503</v>
      </c>
      <c r="C62">
        <v>1.23862929529503</v>
      </c>
      <c r="D62">
        <v>1.23862929529503</v>
      </c>
    </row>
    <row r="63" spans="1:4">
      <c r="A63" s="1">
        <v>27575</v>
      </c>
      <c r="B63">
        <v>1.5049734346750601</v>
      </c>
      <c r="C63">
        <v>1.5049734346750601</v>
      </c>
      <c r="D63">
        <v>1.5049734346750601</v>
      </c>
    </row>
    <row r="64" spans="1:4">
      <c r="A64" s="1">
        <v>27667</v>
      </c>
      <c r="B64">
        <v>1.7124999494342701</v>
      </c>
      <c r="C64">
        <v>1.7124999494342701</v>
      </c>
      <c r="D64">
        <v>1.7124999494342701</v>
      </c>
    </row>
    <row r="65" spans="1:4">
      <c r="A65" s="1">
        <v>27759</v>
      </c>
      <c r="B65">
        <v>1.67865615273623</v>
      </c>
      <c r="C65">
        <v>1.67865615273623</v>
      </c>
      <c r="D65">
        <v>1.67865615273623</v>
      </c>
    </row>
    <row r="66" spans="1:4">
      <c r="A66" s="1">
        <v>27850</v>
      </c>
      <c r="B66">
        <v>1.74609110013073</v>
      </c>
      <c r="C66">
        <v>1.74609110013073</v>
      </c>
      <c r="D66">
        <v>1.74609110013073</v>
      </c>
    </row>
    <row r="67" spans="1:4">
      <c r="A67" s="1">
        <v>27941</v>
      </c>
      <c r="B67">
        <v>1.92705537949558</v>
      </c>
      <c r="C67">
        <v>1.92705537949558</v>
      </c>
      <c r="D67">
        <v>1.92705537949558</v>
      </c>
    </row>
    <row r="68" spans="1:4">
      <c r="A68" s="1">
        <v>28033</v>
      </c>
      <c r="B68">
        <v>1.98390124213552</v>
      </c>
      <c r="C68">
        <v>1.98390124213552</v>
      </c>
      <c r="D68">
        <v>1.98390124213552</v>
      </c>
    </row>
    <row r="69" spans="1:4">
      <c r="A69" s="1">
        <v>28125</v>
      </c>
      <c r="B69">
        <v>1.8513669299342701</v>
      </c>
      <c r="C69">
        <v>1.8513669299342701</v>
      </c>
      <c r="D69">
        <v>1.8513669299342701</v>
      </c>
    </row>
    <row r="70" spans="1:4">
      <c r="A70" s="1">
        <v>28215</v>
      </c>
      <c r="B70">
        <v>2.0512841110319102</v>
      </c>
      <c r="C70">
        <v>2.0512841110319102</v>
      </c>
      <c r="D70">
        <v>2.0512841110319102</v>
      </c>
    </row>
    <row r="71" spans="1:4">
      <c r="A71" s="1">
        <v>28306</v>
      </c>
      <c r="B71">
        <v>2.1559511320799198</v>
      </c>
      <c r="C71">
        <v>2.1559511320799198</v>
      </c>
      <c r="D71">
        <v>2.1559511320799198</v>
      </c>
    </row>
    <row r="72" spans="1:4">
      <c r="A72" s="1">
        <v>28398</v>
      </c>
      <c r="B72">
        <v>2.2230491606277698</v>
      </c>
      <c r="C72">
        <v>2.2230491606277698</v>
      </c>
      <c r="D72">
        <v>2.2230491606277698</v>
      </c>
    </row>
    <row r="73" spans="1:4">
      <c r="A73" s="1">
        <v>28490</v>
      </c>
      <c r="B73">
        <v>2.3270709588551002</v>
      </c>
      <c r="C73">
        <v>2.3270709588551002</v>
      </c>
      <c r="D73">
        <v>2.3270709588551002</v>
      </c>
    </row>
    <row r="74" spans="1:4">
      <c r="A74" s="1">
        <v>28580</v>
      </c>
      <c r="B74">
        <v>2.4580600089527702</v>
      </c>
      <c r="C74">
        <v>2.4580600089527702</v>
      </c>
      <c r="D74">
        <v>2.4580600089527702</v>
      </c>
    </row>
    <row r="75" spans="1:4">
      <c r="A75" s="1">
        <v>28671</v>
      </c>
      <c r="B75">
        <v>2.43782250831664</v>
      </c>
      <c r="C75">
        <v>2.43782250831664</v>
      </c>
      <c r="D75">
        <v>2.43782250831664</v>
      </c>
    </row>
    <row r="76" spans="1:4">
      <c r="A76" s="1">
        <v>28763</v>
      </c>
      <c r="B76">
        <v>2.4388757516552402</v>
      </c>
      <c r="C76">
        <v>2.4388757516552402</v>
      </c>
      <c r="D76">
        <v>2.4388757516552402</v>
      </c>
    </row>
    <row r="77" spans="1:4">
      <c r="A77" s="1">
        <v>28855</v>
      </c>
      <c r="B77">
        <v>2.4191941301800002</v>
      </c>
      <c r="C77">
        <v>2.4191941301800002</v>
      </c>
      <c r="D77">
        <v>2.4191941301800002</v>
      </c>
    </row>
    <row r="78" spans="1:4">
      <c r="A78" s="1">
        <v>28945</v>
      </c>
      <c r="B78">
        <v>2.3947315728283098</v>
      </c>
      <c r="C78">
        <v>2.3947315728283098</v>
      </c>
      <c r="D78">
        <v>2.3947315728283098</v>
      </c>
    </row>
    <row r="79" spans="1:4">
      <c r="A79" s="1">
        <v>29036</v>
      </c>
      <c r="B79">
        <v>2.19546238071162</v>
      </c>
      <c r="C79">
        <v>2.19546238071162</v>
      </c>
      <c r="D79">
        <v>2.19546238071162</v>
      </c>
    </row>
    <row r="80" spans="1:4">
      <c r="A80" s="1">
        <v>29128</v>
      </c>
      <c r="B80">
        <v>2.2320636116276802</v>
      </c>
      <c r="C80">
        <v>2.2320636116276802</v>
      </c>
      <c r="D80">
        <v>2.2320636116276802</v>
      </c>
    </row>
    <row r="81" spans="1:4">
      <c r="A81" s="1">
        <v>29220</v>
      </c>
      <c r="B81">
        <v>2.15321811568174</v>
      </c>
      <c r="C81">
        <v>2.15321811568174</v>
      </c>
      <c r="D81">
        <v>2.15321811568174</v>
      </c>
    </row>
    <row r="82" spans="1:4">
      <c r="A82" s="1">
        <v>29311</v>
      </c>
      <c r="B82">
        <v>2.0407133432646298</v>
      </c>
      <c r="C82">
        <v>2.0407133432646298</v>
      </c>
      <c r="D82">
        <v>2.0407133432646298</v>
      </c>
    </row>
    <row r="83" spans="1:4">
      <c r="A83" s="1">
        <v>29402</v>
      </c>
      <c r="B83">
        <v>1.33883490219822</v>
      </c>
      <c r="C83">
        <v>1.33883490219822</v>
      </c>
      <c r="D83">
        <v>1.33883490219822</v>
      </c>
    </row>
    <row r="84" spans="1:4">
      <c r="A84" s="1">
        <v>29494</v>
      </c>
      <c r="B84">
        <v>1.5978167627411399</v>
      </c>
      <c r="C84">
        <v>1.5978167627411399</v>
      </c>
      <c r="D84">
        <v>1.5978167627411399</v>
      </c>
    </row>
    <row r="85" spans="1:4">
      <c r="A85" s="1">
        <v>29586</v>
      </c>
      <c r="B85">
        <v>1.41544841865343</v>
      </c>
      <c r="C85">
        <v>1.41544841865343</v>
      </c>
      <c r="D85">
        <v>1.41544841865343</v>
      </c>
    </row>
    <row r="86" spans="1:4">
      <c r="A86" s="1">
        <v>29676</v>
      </c>
      <c r="B86">
        <v>1.6366206296677199</v>
      </c>
      <c r="C86">
        <v>1.6366206296677199</v>
      </c>
      <c r="D86">
        <v>1.6366206296677199</v>
      </c>
    </row>
    <row r="87" spans="1:4">
      <c r="A87" s="1">
        <v>29767</v>
      </c>
      <c r="B87">
        <v>1.76359582458765</v>
      </c>
      <c r="C87">
        <v>1.76359582458765</v>
      </c>
      <c r="D87">
        <v>1.76359582458765</v>
      </c>
    </row>
    <row r="88" spans="1:4">
      <c r="A88" s="1">
        <v>29859</v>
      </c>
      <c r="B88">
        <v>2.1575692633239498</v>
      </c>
      <c r="C88">
        <v>2.1575692633239498</v>
      </c>
      <c r="D88">
        <v>2.1575692633239498</v>
      </c>
    </row>
    <row r="89" spans="1:4">
      <c r="A89" s="1">
        <v>29951</v>
      </c>
      <c r="B89">
        <v>1.9808259344824399</v>
      </c>
      <c r="C89">
        <v>1.9808259344824399</v>
      </c>
      <c r="D89">
        <v>1.9808259344824399</v>
      </c>
    </row>
    <row r="90" spans="1:4">
      <c r="A90" s="1">
        <v>30041</v>
      </c>
      <c r="B90">
        <v>2.0227228485641899</v>
      </c>
      <c r="C90">
        <v>2.0227228485641899</v>
      </c>
      <c r="D90">
        <v>2.0227228485641899</v>
      </c>
    </row>
    <row r="91" spans="1:4">
      <c r="A91" s="1">
        <v>30132</v>
      </c>
      <c r="B91">
        <v>2.1805466919833099</v>
      </c>
      <c r="C91">
        <v>2.1805466919833099</v>
      </c>
      <c r="D91">
        <v>2.1805466919833099</v>
      </c>
    </row>
    <row r="92" spans="1:4">
      <c r="A92" s="1">
        <v>30224</v>
      </c>
      <c r="B92">
        <v>1.91038085377254</v>
      </c>
      <c r="C92">
        <v>1.91038085377254</v>
      </c>
      <c r="D92">
        <v>1.91038085377254</v>
      </c>
    </row>
    <row r="93" spans="1:4">
      <c r="A93" s="1">
        <v>30316</v>
      </c>
      <c r="B93">
        <v>1.4903111474227799</v>
      </c>
      <c r="C93">
        <v>1.4903111474227799</v>
      </c>
      <c r="D93">
        <v>1.4903111474227799</v>
      </c>
    </row>
    <row r="94" spans="1:4">
      <c r="A94" s="1">
        <v>30406</v>
      </c>
      <c r="B94">
        <v>1.9285365592308601</v>
      </c>
      <c r="C94">
        <v>1.9285365592308601</v>
      </c>
      <c r="D94">
        <v>1.9285365592308601</v>
      </c>
    </row>
    <row r="95" spans="1:4">
      <c r="A95" s="1">
        <v>30497</v>
      </c>
      <c r="B95">
        <v>2.2582567610778801</v>
      </c>
      <c r="C95">
        <v>2.2582567610778801</v>
      </c>
      <c r="D95">
        <v>2.2582567610778801</v>
      </c>
    </row>
    <row r="96" spans="1:4">
      <c r="A96" s="1">
        <v>30589</v>
      </c>
      <c r="B96">
        <v>2.5568637009992301</v>
      </c>
      <c r="C96">
        <v>2.5568637009992301</v>
      </c>
      <c r="D96">
        <v>2.5568637009992301</v>
      </c>
    </row>
    <row r="97" spans="1:4">
      <c r="A97" s="1">
        <v>30681</v>
      </c>
      <c r="B97">
        <v>2.6612434872242501</v>
      </c>
      <c r="C97">
        <v>2.6612434872242501</v>
      </c>
      <c r="D97">
        <v>2.6612434872242501</v>
      </c>
    </row>
    <row r="98" spans="1:4">
      <c r="A98" s="1">
        <v>30772</v>
      </c>
      <c r="B98">
        <v>2.7603140925671199</v>
      </c>
      <c r="C98">
        <v>2.7603140925671199</v>
      </c>
      <c r="D98">
        <v>2.7603140925671199</v>
      </c>
    </row>
    <row r="99" spans="1:4">
      <c r="A99" s="1">
        <v>30863</v>
      </c>
      <c r="B99">
        <v>3.0134897472042401</v>
      </c>
      <c r="C99">
        <v>3.0134897472042401</v>
      </c>
      <c r="D99">
        <v>3.0134897472042401</v>
      </c>
    </row>
    <row r="100" spans="1:4">
      <c r="A100" s="1">
        <v>30955</v>
      </c>
      <c r="B100">
        <v>2.7409644307248602</v>
      </c>
      <c r="C100">
        <v>2.7409644307248602</v>
      </c>
      <c r="D100">
        <v>2.7409644307248602</v>
      </c>
    </row>
    <row r="101" spans="1:4">
      <c r="A101" s="1">
        <v>31047</v>
      </c>
      <c r="B101">
        <v>2.5803322873252799</v>
      </c>
      <c r="C101">
        <v>2.5803322873252799</v>
      </c>
      <c r="D101">
        <v>2.5803322873252799</v>
      </c>
    </row>
    <row r="102" spans="1:4">
      <c r="A102" s="1">
        <v>31137</v>
      </c>
      <c r="B102">
        <v>3.0948391104596</v>
      </c>
      <c r="C102">
        <v>3.0948391104596</v>
      </c>
      <c r="D102">
        <v>3.0948391104596</v>
      </c>
    </row>
    <row r="103" spans="1:4">
      <c r="A103" s="1">
        <v>31228</v>
      </c>
      <c r="B103">
        <v>2.8460166665963298</v>
      </c>
      <c r="C103">
        <v>2.8460166665963298</v>
      </c>
      <c r="D103">
        <v>2.8460166665963298</v>
      </c>
    </row>
    <row r="104" spans="1:4">
      <c r="A104" s="1">
        <v>31320</v>
      </c>
      <c r="B104">
        <v>2.9078301068533401</v>
      </c>
      <c r="C104">
        <v>2.9078301068533401</v>
      </c>
      <c r="D104">
        <v>2.9078301068533401</v>
      </c>
    </row>
    <row r="105" spans="1:4">
      <c r="A105" s="1">
        <v>31412</v>
      </c>
      <c r="B105">
        <v>2.6465895485401001</v>
      </c>
      <c r="C105">
        <v>2.6465895485401001</v>
      </c>
      <c r="D105">
        <v>2.6465895485401001</v>
      </c>
    </row>
    <row r="106" spans="1:4">
      <c r="A106" s="1">
        <v>31502</v>
      </c>
      <c r="B106">
        <v>2.4674261036838598</v>
      </c>
      <c r="C106">
        <v>2.4674261036838598</v>
      </c>
      <c r="D106">
        <v>2.4674261036838598</v>
      </c>
    </row>
    <row r="107" spans="1:4">
      <c r="A107" s="1">
        <v>31593</v>
      </c>
      <c r="B107">
        <v>2.04817883979561</v>
      </c>
      <c r="C107">
        <v>2.04817883979561</v>
      </c>
      <c r="D107">
        <v>2.04817883979561</v>
      </c>
    </row>
    <row r="108" spans="1:4">
      <c r="A108" s="1">
        <v>31685</v>
      </c>
      <c r="B108">
        <v>1.96846088237696</v>
      </c>
      <c r="C108">
        <v>1.96846088237696</v>
      </c>
      <c r="D108">
        <v>1.96846088237696</v>
      </c>
    </row>
    <row r="109" spans="1:4">
      <c r="A109" s="1">
        <v>31777</v>
      </c>
      <c r="B109">
        <v>2.0106170184026801</v>
      </c>
      <c r="C109">
        <v>2.0106170184026801</v>
      </c>
      <c r="D109">
        <v>2.0106170184026801</v>
      </c>
    </row>
    <row r="110" spans="1:4">
      <c r="A110" s="1">
        <v>31867</v>
      </c>
      <c r="B110">
        <v>2.1830637583711598</v>
      </c>
      <c r="C110">
        <v>2.1830637583711598</v>
      </c>
      <c r="D110">
        <v>2.1830637583711598</v>
      </c>
    </row>
    <row r="111" spans="1:4">
      <c r="A111" s="1">
        <v>31958</v>
      </c>
      <c r="B111">
        <v>2.4631301931990199</v>
      </c>
      <c r="C111">
        <v>2.4631301931990199</v>
      </c>
      <c r="D111">
        <v>2.4631301931990199</v>
      </c>
    </row>
    <row r="112" spans="1:4">
      <c r="A112" s="1">
        <v>32050</v>
      </c>
      <c r="B112">
        <v>2.52522741631355</v>
      </c>
      <c r="C112">
        <v>2.52522741631355</v>
      </c>
      <c r="D112">
        <v>2.52522741631355</v>
      </c>
    </row>
    <row r="113" spans="1:4">
      <c r="A113" s="1">
        <v>32142</v>
      </c>
      <c r="B113">
        <v>2.2887775022746499</v>
      </c>
      <c r="C113">
        <v>2.2887775022746499</v>
      </c>
      <c r="D113">
        <v>2.2887775022746499</v>
      </c>
    </row>
    <row r="114" spans="1:4">
      <c r="A114" s="1">
        <v>32233</v>
      </c>
      <c r="B114">
        <v>2.3682375041697599</v>
      </c>
      <c r="C114">
        <v>2.3682375041697599</v>
      </c>
      <c r="D114">
        <v>2.3682375041697599</v>
      </c>
    </row>
    <row r="115" spans="1:4">
      <c r="A115" s="1">
        <v>32324</v>
      </c>
      <c r="B115">
        <v>2.4775731514315802</v>
      </c>
      <c r="C115">
        <v>2.4775731514315802</v>
      </c>
      <c r="D115">
        <v>2.4775731514315802</v>
      </c>
    </row>
    <row r="116" spans="1:4">
      <c r="A116" s="1">
        <v>32416</v>
      </c>
      <c r="B116">
        <v>2.51637791841884</v>
      </c>
      <c r="C116">
        <v>2.51637791841884</v>
      </c>
      <c r="D116">
        <v>2.51637791841884</v>
      </c>
    </row>
    <row r="117" spans="1:4">
      <c r="A117" s="1">
        <v>32508</v>
      </c>
      <c r="B117">
        <v>2.7795673644854499</v>
      </c>
      <c r="C117">
        <v>2.7795673644854499</v>
      </c>
      <c r="D117">
        <v>2.7795673644854499</v>
      </c>
    </row>
    <row r="118" spans="1:4">
      <c r="A118" s="1">
        <v>32598</v>
      </c>
      <c r="B118">
        <v>2.7923536213623699</v>
      </c>
      <c r="C118">
        <v>2.7923536213623699</v>
      </c>
      <c r="D118">
        <v>2.7923536213623699</v>
      </c>
    </row>
    <row r="119" spans="1:4">
      <c r="A119" s="1">
        <v>32689</v>
      </c>
      <c r="B119">
        <v>2.5663748313416002</v>
      </c>
      <c r="C119">
        <v>2.5663748313416002</v>
      </c>
      <c r="D119">
        <v>2.5663748313416002</v>
      </c>
    </row>
    <row r="120" spans="1:4">
      <c r="A120" s="1">
        <v>32781</v>
      </c>
      <c r="B120">
        <v>2.4286935336914399</v>
      </c>
      <c r="C120">
        <v>2.4286935336914399</v>
      </c>
      <c r="D120">
        <v>2.4286935336914399</v>
      </c>
    </row>
    <row r="121" spans="1:4">
      <c r="A121" s="1">
        <v>32873</v>
      </c>
      <c r="B121">
        <v>2.2690289108685802</v>
      </c>
      <c r="C121">
        <v>2.2690289108685802</v>
      </c>
      <c r="D121">
        <v>2.2690289108685802</v>
      </c>
    </row>
    <row r="122" spans="1:4">
      <c r="A122" s="1">
        <v>32963</v>
      </c>
      <c r="B122">
        <v>2.6707322487625098</v>
      </c>
      <c r="C122">
        <v>2.6707322487625098</v>
      </c>
      <c r="D122">
        <v>2.6707322487625098</v>
      </c>
    </row>
    <row r="123" spans="1:4">
      <c r="A123" s="1">
        <v>33054</v>
      </c>
      <c r="B123">
        <v>2.6164577999751</v>
      </c>
      <c r="C123">
        <v>2.6164577999751</v>
      </c>
      <c r="D123">
        <v>2.6164577999751</v>
      </c>
    </row>
    <row r="124" spans="1:4">
      <c r="A124" s="1">
        <v>33146</v>
      </c>
      <c r="B124">
        <v>2.5940780468117199</v>
      </c>
      <c r="C124">
        <v>2.5940780468117199</v>
      </c>
      <c r="D124">
        <v>2.5940780468117199</v>
      </c>
    </row>
    <row r="125" spans="1:4">
      <c r="A125" s="1">
        <v>33238</v>
      </c>
      <c r="B125">
        <v>2.29860679801142</v>
      </c>
      <c r="C125">
        <v>2.29860679801142</v>
      </c>
      <c r="D125">
        <v>2.29860679801142</v>
      </c>
    </row>
    <row r="126" spans="1:4">
      <c r="A126" s="1">
        <v>33328</v>
      </c>
      <c r="B126">
        <v>2.3375845667254</v>
      </c>
      <c r="C126">
        <v>2.3375845667254</v>
      </c>
      <c r="D126">
        <v>2.3375845667254</v>
      </c>
    </row>
    <row r="127" spans="1:4">
      <c r="A127" s="1">
        <v>33419</v>
      </c>
      <c r="B127">
        <v>2.5381861643696499</v>
      </c>
      <c r="C127">
        <v>2.5381861643696499</v>
      </c>
      <c r="D127">
        <v>2.5381861643696499</v>
      </c>
    </row>
    <row r="128" spans="1:4">
      <c r="A128" s="1">
        <v>33511</v>
      </c>
      <c r="B128">
        <v>2.4664351595371601</v>
      </c>
      <c r="C128">
        <v>2.4664351595371601</v>
      </c>
      <c r="D128">
        <v>2.4664351595371601</v>
      </c>
    </row>
    <row r="129" spans="1:4">
      <c r="A129" s="1">
        <v>33603</v>
      </c>
      <c r="B129">
        <v>2.3292702440681698</v>
      </c>
      <c r="C129">
        <v>2.3292702440681698</v>
      </c>
      <c r="D129">
        <v>2.3292702440681698</v>
      </c>
    </row>
    <row r="130" spans="1:4">
      <c r="A130" s="1">
        <v>33694</v>
      </c>
      <c r="B130">
        <v>2.65541043008206</v>
      </c>
      <c r="C130">
        <v>2.65541043008206</v>
      </c>
      <c r="D130">
        <v>2.65541043008206</v>
      </c>
    </row>
    <row r="131" spans="1:4">
      <c r="A131" s="1">
        <v>33785</v>
      </c>
      <c r="B131">
        <v>2.6311000279953598</v>
      </c>
      <c r="C131">
        <v>2.6311000279953598</v>
      </c>
      <c r="D131">
        <v>2.6311000279953598</v>
      </c>
    </row>
    <row r="132" spans="1:4">
      <c r="A132" s="1">
        <v>33877</v>
      </c>
      <c r="B132">
        <v>2.39426785012034</v>
      </c>
      <c r="C132">
        <v>2.39426785012034</v>
      </c>
      <c r="D132">
        <v>2.39426785012034</v>
      </c>
    </row>
    <row r="133" spans="1:4">
      <c r="A133" s="1">
        <v>33969</v>
      </c>
      <c r="B133">
        <v>2.4053368248809699</v>
      </c>
      <c r="C133">
        <v>2.4053368248809699</v>
      </c>
      <c r="D133">
        <v>2.4053368248809699</v>
      </c>
    </row>
    <row r="134" spans="1:4">
      <c r="A134" s="1">
        <v>34059</v>
      </c>
      <c r="B134">
        <v>2.2442827540609498</v>
      </c>
      <c r="C134">
        <v>2.2442827540609498</v>
      </c>
      <c r="D134">
        <v>2.2442827540609498</v>
      </c>
    </row>
    <row r="135" spans="1:4">
      <c r="A135" s="1">
        <v>34150</v>
      </c>
      <c r="B135">
        <v>2.1402217727653001</v>
      </c>
      <c r="C135">
        <v>2.1402217727653001</v>
      </c>
      <c r="D135">
        <v>2.1402217727653001</v>
      </c>
    </row>
    <row r="136" spans="1:4">
      <c r="A136" s="1">
        <v>34242</v>
      </c>
      <c r="B136">
        <v>2.2415146218392499</v>
      </c>
      <c r="C136">
        <v>2.2415146218392499</v>
      </c>
      <c r="D136">
        <v>2.2415146218392499</v>
      </c>
    </row>
    <row r="137" spans="1:4">
      <c r="A137" s="1">
        <v>34334</v>
      </c>
      <c r="B137">
        <v>2.5364218194325399</v>
      </c>
      <c r="C137">
        <v>2.5364218194325399</v>
      </c>
      <c r="D137">
        <v>2.5364218194325399</v>
      </c>
    </row>
    <row r="138" spans="1:4">
      <c r="A138" s="1">
        <v>34424</v>
      </c>
      <c r="B138">
        <v>2.6613096519582</v>
      </c>
      <c r="C138">
        <v>2.6613096519582</v>
      </c>
      <c r="D138">
        <v>2.6613096519582</v>
      </c>
    </row>
    <row r="139" spans="1:4">
      <c r="A139" s="1">
        <v>34515</v>
      </c>
      <c r="B139">
        <v>2.7692751431543998</v>
      </c>
      <c r="C139">
        <v>2.7692751431543998</v>
      </c>
      <c r="D139">
        <v>2.7692751431543998</v>
      </c>
    </row>
    <row r="140" spans="1:4">
      <c r="A140" s="1">
        <v>34607</v>
      </c>
      <c r="B140">
        <v>2.7901483896304899</v>
      </c>
      <c r="C140">
        <v>2.7901483896304899</v>
      </c>
      <c r="D140">
        <v>2.7901483896304899</v>
      </c>
    </row>
    <row r="141" spans="1:4">
      <c r="A141" s="1">
        <v>34699</v>
      </c>
      <c r="B141">
        <v>2.8093975551244599</v>
      </c>
      <c r="C141">
        <v>2.8093975551244599</v>
      </c>
      <c r="D141">
        <v>2.8093975551244599</v>
      </c>
    </row>
    <row r="142" spans="1:4">
      <c r="A142" s="1">
        <v>34789</v>
      </c>
      <c r="B142">
        <v>2.8111465862007998</v>
      </c>
      <c r="C142">
        <v>2.8111465862007998</v>
      </c>
      <c r="D142">
        <v>2.8111465862007998</v>
      </c>
    </row>
    <row r="143" spans="1:4">
      <c r="A143" s="1">
        <v>34880</v>
      </c>
      <c r="B143">
        <v>2.5785594973745098</v>
      </c>
      <c r="C143">
        <v>2.5785594973745098</v>
      </c>
      <c r="D143">
        <v>2.5785594973745098</v>
      </c>
    </row>
    <row r="144" spans="1:4">
      <c r="A144" s="1">
        <v>34972</v>
      </c>
      <c r="B144">
        <v>2.61972168376826</v>
      </c>
      <c r="C144">
        <v>2.61972168376826</v>
      </c>
      <c r="D144">
        <v>2.61972168376826</v>
      </c>
    </row>
    <row r="145" spans="1:4">
      <c r="A145" s="1">
        <v>35064</v>
      </c>
      <c r="B145">
        <v>2.6104795499914202</v>
      </c>
      <c r="C145">
        <v>2.6104795499914202</v>
      </c>
      <c r="D145">
        <v>2.6104795499914202</v>
      </c>
    </row>
    <row r="146" spans="1:4">
      <c r="A146" s="1">
        <v>35155</v>
      </c>
      <c r="B146">
        <v>2.7196377696320599</v>
      </c>
      <c r="C146">
        <v>2.7196377696320599</v>
      </c>
      <c r="D146">
        <v>2.7196377696320599</v>
      </c>
    </row>
    <row r="147" spans="1:4">
      <c r="A147" s="1">
        <v>35246</v>
      </c>
      <c r="B147">
        <v>2.9023348839457999</v>
      </c>
      <c r="C147">
        <v>2.9023348839457999</v>
      </c>
      <c r="D147">
        <v>2.9023348839457999</v>
      </c>
    </row>
    <row r="148" spans="1:4">
      <c r="A148" s="1">
        <v>35338</v>
      </c>
      <c r="B148">
        <v>2.9532301519373401</v>
      </c>
      <c r="C148">
        <v>2.9532301519373401</v>
      </c>
      <c r="D148">
        <v>2.9532301519373401</v>
      </c>
    </row>
    <row r="149" spans="1:4">
      <c r="A149" s="1">
        <v>35430</v>
      </c>
      <c r="B149">
        <v>2.9318545595637202</v>
      </c>
      <c r="C149">
        <v>2.9318545595637202</v>
      </c>
      <c r="D149">
        <v>2.9318545595637202</v>
      </c>
    </row>
    <row r="150" spans="1:4">
      <c r="A150" s="1">
        <v>35520</v>
      </c>
      <c r="B150">
        <v>3.0367930674744801</v>
      </c>
      <c r="C150">
        <v>3.0367930674744801</v>
      </c>
      <c r="D150">
        <v>3.0367930674744801</v>
      </c>
    </row>
    <row r="151" spans="1:4">
      <c r="A151" s="1">
        <v>35611</v>
      </c>
      <c r="B151">
        <v>3.0843381285092502</v>
      </c>
      <c r="C151">
        <v>3.0843381285092502</v>
      </c>
      <c r="D151">
        <v>3.0843381285092502</v>
      </c>
    </row>
    <row r="152" spans="1:4">
      <c r="A152" s="1">
        <v>35703</v>
      </c>
      <c r="B152">
        <v>2.9715444041568699</v>
      </c>
      <c r="C152">
        <v>2.9715444041568699</v>
      </c>
      <c r="D152">
        <v>2.9715444041568699</v>
      </c>
    </row>
    <row r="153" spans="1:4">
      <c r="A153" s="1">
        <v>35795</v>
      </c>
      <c r="B153">
        <v>3.0758913788807201</v>
      </c>
      <c r="C153">
        <v>3.0758913788807201</v>
      </c>
      <c r="D153">
        <v>3.0758913788807201</v>
      </c>
    </row>
    <row r="154" spans="1:4">
      <c r="A154" s="1">
        <v>35885</v>
      </c>
      <c r="B154">
        <v>3.05747454572482</v>
      </c>
      <c r="C154">
        <v>3.05747454572482</v>
      </c>
      <c r="D154">
        <v>3.05747454572482</v>
      </c>
    </row>
    <row r="155" spans="1:4">
      <c r="A155" s="1">
        <v>35976</v>
      </c>
      <c r="B155">
        <v>3.05733396658787</v>
      </c>
      <c r="C155">
        <v>3.05733396658787</v>
      </c>
      <c r="D155">
        <v>3.05733396658787</v>
      </c>
    </row>
    <row r="156" spans="1:4">
      <c r="A156" s="1">
        <v>36068</v>
      </c>
      <c r="B156">
        <v>2.8046037272662998</v>
      </c>
      <c r="C156">
        <v>2.8046037272662998</v>
      </c>
      <c r="D156">
        <v>2.8046037272662998</v>
      </c>
    </row>
    <row r="157" spans="1:4">
      <c r="A157" s="1">
        <v>36160</v>
      </c>
      <c r="B157">
        <v>2.6771388146281798</v>
      </c>
      <c r="C157">
        <v>2.6771388146281798</v>
      </c>
      <c r="D157">
        <v>2.6771388146281798</v>
      </c>
    </row>
    <row r="158" spans="1:4">
      <c r="A158" s="1">
        <v>36250</v>
      </c>
      <c r="B158">
        <v>2.9318956129960099</v>
      </c>
      <c r="C158">
        <v>2.9318956129960099</v>
      </c>
      <c r="D158">
        <v>2.9318956129960099</v>
      </c>
    </row>
    <row r="159" spans="1:4">
      <c r="A159" s="1">
        <v>36341</v>
      </c>
      <c r="B159">
        <v>2.8214035144990199</v>
      </c>
      <c r="C159">
        <v>2.8214035144990199</v>
      </c>
      <c r="D159">
        <v>2.8214035144990199</v>
      </c>
    </row>
    <row r="160" spans="1:4">
      <c r="A160" s="1">
        <v>36433</v>
      </c>
      <c r="B160">
        <v>2.7053343070735698</v>
      </c>
      <c r="C160">
        <v>2.7053343070735698</v>
      </c>
      <c r="D160">
        <v>2.7053343070735698</v>
      </c>
    </row>
    <row r="161" spans="1:4">
      <c r="A161" s="1">
        <v>36525</v>
      </c>
      <c r="B161">
        <v>2.7782295618167399</v>
      </c>
      <c r="C161">
        <v>2.7782295618167399</v>
      </c>
      <c r="D161">
        <v>2.7782295618167399</v>
      </c>
    </row>
    <row r="162" spans="1:4">
      <c r="A162" s="1">
        <v>36616</v>
      </c>
      <c r="B162">
        <v>2.62778317966779</v>
      </c>
      <c r="C162">
        <v>2.62778317966779</v>
      </c>
      <c r="D162">
        <v>2.62778317966779</v>
      </c>
    </row>
    <row r="163" spans="1:4">
      <c r="A163" s="1">
        <v>36707</v>
      </c>
      <c r="B163">
        <v>2.1863182142383502</v>
      </c>
      <c r="C163">
        <v>2.1863182142383502</v>
      </c>
      <c r="D163">
        <v>2.1863182142383502</v>
      </c>
    </row>
    <row r="164" spans="1:4">
      <c r="A164" s="1">
        <v>36799</v>
      </c>
      <c r="B164">
        <v>2.0684227346467101</v>
      </c>
      <c r="C164">
        <v>2.0684227346467101</v>
      </c>
      <c r="D164">
        <v>2.0684227346467101</v>
      </c>
    </row>
    <row r="165" spans="1:4">
      <c r="A165" s="1">
        <v>36891</v>
      </c>
      <c r="B165">
        <v>1.8576379277549</v>
      </c>
      <c r="C165">
        <v>1.8576379277549</v>
      </c>
      <c r="D165">
        <v>1.8576379277549</v>
      </c>
    </row>
    <row r="166" spans="1:4">
      <c r="A166" s="1">
        <v>36981</v>
      </c>
      <c r="B166">
        <v>1.8779412458259099</v>
      </c>
      <c r="C166">
        <v>1.8779412458259099</v>
      </c>
      <c r="D166">
        <v>1.8779412458259099</v>
      </c>
    </row>
    <row r="167" spans="1:4">
      <c r="A167" s="1">
        <v>37072</v>
      </c>
      <c r="B167">
        <v>1.89430257654179</v>
      </c>
      <c r="C167">
        <v>1.89430257654179</v>
      </c>
      <c r="D167">
        <v>1.89430257654179</v>
      </c>
    </row>
    <row r="168" spans="1:4">
      <c r="A168" s="1">
        <v>37164</v>
      </c>
      <c r="B168">
        <v>1.6271508481956301</v>
      </c>
      <c r="C168">
        <v>1.6271508481956301</v>
      </c>
      <c r="D168">
        <v>1.6271508481956301</v>
      </c>
    </row>
    <row r="169" spans="1:4">
      <c r="A169" s="1">
        <v>37256</v>
      </c>
      <c r="B169">
        <v>1.6245076845786799</v>
      </c>
      <c r="C169">
        <v>1.6245076845786799</v>
      </c>
      <c r="D169">
        <v>1.6245076845786799</v>
      </c>
    </row>
    <row r="170" spans="1:4">
      <c r="A170" s="1">
        <v>37346</v>
      </c>
      <c r="B170">
        <v>1.93788948279298</v>
      </c>
      <c r="C170">
        <v>1.93788948279298</v>
      </c>
      <c r="D170">
        <v>1.93788948279298</v>
      </c>
    </row>
    <row r="171" spans="1:4">
      <c r="A171" s="1">
        <v>37437</v>
      </c>
      <c r="B171">
        <v>1.8375119136698601</v>
      </c>
      <c r="C171">
        <v>1.8375119136698601</v>
      </c>
      <c r="D171">
        <v>1.8375119136698601</v>
      </c>
    </row>
    <row r="172" spans="1:4">
      <c r="A172" s="1">
        <v>37529</v>
      </c>
      <c r="B172">
        <v>1.5337473771885</v>
      </c>
      <c r="C172">
        <v>1.5337473771885</v>
      </c>
      <c r="D172">
        <v>1.5337473771885</v>
      </c>
    </row>
    <row r="173" spans="1:4">
      <c r="A173" s="1">
        <v>37621</v>
      </c>
      <c r="B173">
        <v>1.4278130668645299</v>
      </c>
      <c r="C173">
        <v>1.4278130668645299</v>
      </c>
      <c r="D173">
        <v>1.4278130668645299</v>
      </c>
    </row>
    <row r="174" spans="1:4">
      <c r="A174" s="1">
        <v>37711</v>
      </c>
      <c r="B174">
        <v>1.57738811466128</v>
      </c>
      <c r="C174">
        <v>1.57738811466128</v>
      </c>
      <c r="D174">
        <v>1.57738811466128</v>
      </c>
    </row>
    <row r="175" spans="1:4">
      <c r="A175" s="1">
        <v>37802</v>
      </c>
      <c r="B175">
        <v>1.8133434617558</v>
      </c>
      <c r="C175">
        <v>1.8133434617558</v>
      </c>
      <c r="D175">
        <v>1.8133434617558</v>
      </c>
    </row>
    <row r="176" spans="1:4">
      <c r="A176" s="1">
        <v>37894</v>
      </c>
      <c r="B176">
        <v>2.0086996513987101</v>
      </c>
      <c r="C176">
        <v>2.0086996513987101</v>
      </c>
      <c r="D176">
        <v>2.0086996513987101</v>
      </c>
    </row>
    <row r="177" spans="1:4">
      <c r="A177" s="1">
        <v>37986</v>
      </c>
      <c r="B177">
        <v>2.1188480432161301</v>
      </c>
      <c r="C177">
        <v>2.1188480432161301</v>
      </c>
      <c r="D177">
        <v>2.1188480432161301</v>
      </c>
    </row>
    <row r="178" spans="1:4">
      <c r="A178" s="1">
        <v>38077</v>
      </c>
      <c r="B178">
        <v>2.0219073492746999</v>
      </c>
      <c r="C178">
        <v>2.0219073492746999</v>
      </c>
      <c r="D178">
        <v>2.0219073492746999</v>
      </c>
    </row>
    <row r="179" spans="1:4">
      <c r="A179" s="1">
        <v>38168</v>
      </c>
      <c r="B179">
        <v>2.1318875469438998</v>
      </c>
      <c r="C179">
        <v>2.1318875469438998</v>
      </c>
      <c r="D179">
        <v>2.1318875469438998</v>
      </c>
    </row>
    <row r="180" spans="1:4">
      <c r="A180" s="1">
        <v>38260</v>
      </c>
      <c r="B180">
        <v>2.0166541338586401</v>
      </c>
      <c r="C180">
        <v>2.0166541338586401</v>
      </c>
      <c r="D180">
        <v>2.0166541338586401</v>
      </c>
    </row>
    <row r="181" spans="1:4">
      <c r="A181" s="1">
        <v>38352</v>
      </c>
      <c r="B181">
        <v>1.9780663957434299</v>
      </c>
      <c r="C181">
        <v>1.9780663957434299</v>
      </c>
      <c r="D181">
        <v>1.9780663957434299</v>
      </c>
    </row>
    <row r="182" spans="1:4">
      <c r="A182" s="1">
        <v>38442</v>
      </c>
      <c r="B182">
        <v>2.0157323603912398</v>
      </c>
      <c r="C182">
        <v>2.0157323603912398</v>
      </c>
      <c r="D182">
        <v>2.0157323603912398</v>
      </c>
    </row>
    <row r="183" spans="1:4">
      <c r="A183" s="1">
        <v>38533</v>
      </c>
      <c r="B183">
        <v>1.78667056784435</v>
      </c>
      <c r="C183">
        <v>1.78667056784435</v>
      </c>
      <c r="D183">
        <v>1.78667056784435</v>
      </c>
    </row>
    <row r="184" spans="1:4">
      <c r="A184" s="1">
        <v>38625</v>
      </c>
      <c r="B184">
        <v>1.79242112588834</v>
      </c>
      <c r="C184">
        <v>1.79242112588834</v>
      </c>
      <c r="D184">
        <v>1.79242112588834</v>
      </c>
    </row>
    <row r="185" spans="1:4">
      <c r="A185" s="1">
        <v>38717</v>
      </c>
      <c r="B185">
        <v>1.72367269910114</v>
      </c>
      <c r="C185">
        <v>1.72367269910114</v>
      </c>
      <c r="D185">
        <v>1.72367269910114</v>
      </c>
    </row>
    <row r="186" spans="1:4">
      <c r="A186" s="1">
        <v>38807</v>
      </c>
      <c r="B186">
        <v>1.75552178592482</v>
      </c>
      <c r="C186">
        <v>1.75552178592482</v>
      </c>
      <c r="D186">
        <v>1.75552178592482</v>
      </c>
    </row>
    <row r="187" spans="1:4">
      <c r="A187" s="1">
        <v>38898</v>
      </c>
      <c r="B187">
        <v>1.7990252033315599</v>
      </c>
      <c r="C187">
        <v>1.7990252033315599</v>
      </c>
      <c r="D187">
        <v>1.7990252033315599</v>
      </c>
    </row>
    <row r="188" spans="1:4">
      <c r="A188" s="1">
        <v>38990</v>
      </c>
      <c r="B188">
        <v>1.66317453368401</v>
      </c>
      <c r="C188">
        <v>1.66317453368401</v>
      </c>
      <c r="D188">
        <v>1.66317453368401</v>
      </c>
    </row>
    <row r="189" spans="1:4">
      <c r="A189" s="1">
        <v>39082</v>
      </c>
      <c r="B189">
        <v>1.7260172530126501</v>
      </c>
      <c r="C189">
        <v>1.7260172530126501</v>
      </c>
      <c r="D189">
        <v>1.7260172530126501</v>
      </c>
    </row>
    <row r="190" spans="1:4">
      <c r="A190" s="1">
        <v>39172</v>
      </c>
      <c r="B190">
        <v>1.87878374942155</v>
      </c>
      <c r="C190">
        <v>1.87878374942155</v>
      </c>
      <c r="D190">
        <v>1.87878374942155</v>
      </c>
    </row>
    <row r="191" spans="1:4">
      <c r="A191" s="1">
        <v>39263</v>
      </c>
      <c r="B191">
        <v>1.73383222164996</v>
      </c>
      <c r="C191">
        <v>1.73383222164996</v>
      </c>
      <c r="D191">
        <v>1.73383222164996</v>
      </c>
    </row>
    <row r="192" spans="1:4">
      <c r="A192" s="1">
        <v>39355</v>
      </c>
      <c r="B192">
        <v>1.4459490707696701</v>
      </c>
      <c r="C192">
        <v>1.4459490707696701</v>
      </c>
      <c r="D192">
        <v>1.4459490707696701</v>
      </c>
    </row>
    <row r="193" spans="1:4">
      <c r="A193" s="1">
        <v>39447</v>
      </c>
      <c r="B193">
        <v>1.2078029729444999</v>
      </c>
      <c r="C193">
        <v>1.2078029729444999</v>
      </c>
      <c r="D193">
        <v>1.2078029729444999</v>
      </c>
    </row>
    <row r="194" spans="1:4">
      <c r="A194" s="1">
        <v>39538</v>
      </c>
      <c r="B194">
        <v>0.80244733348709696</v>
      </c>
      <c r="C194">
        <v>0.80244733348709696</v>
      </c>
      <c r="D194">
        <v>0.80244733348709696</v>
      </c>
    </row>
    <row r="195" spans="1:4">
      <c r="A195" s="1">
        <v>39629</v>
      </c>
      <c r="B195">
        <v>0.73228987546230095</v>
      </c>
      <c r="C195">
        <v>0.73228987546230095</v>
      </c>
      <c r="D195">
        <v>0.73228987546230095</v>
      </c>
    </row>
    <row r="196" spans="1:4">
      <c r="A196" s="1">
        <v>39721</v>
      </c>
      <c r="B196">
        <v>0.462700992840331</v>
      </c>
      <c r="C196">
        <v>0.462700992840331</v>
      </c>
      <c r="D196">
        <v>0.462700992840331</v>
      </c>
    </row>
    <row r="197" spans="1:4">
      <c r="A197" s="1">
        <v>39813</v>
      </c>
      <c r="B197">
        <v>-0.68473140270180799</v>
      </c>
      <c r="C197">
        <v>-0.68473140270180799</v>
      </c>
      <c r="D197">
        <v>-0.68473140270180799</v>
      </c>
    </row>
    <row r="198" spans="1:4">
      <c r="A198" s="1">
        <v>39903</v>
      </c>
      <c r="B198">
        <v>-0.53900224375084105</v>
      </c>
      <c r="C198">
        <v>-0.53900224375084105</v>
      </c>
      <c r="D198">
        <v>-0.53900224375084105</v>
      </c>
    </row>
    <row r="199" spans="1:4">
      <c r="A199" s="1">
        <v>39994</v>
      </c>
      <c r="B199">
        <v>-7.1033997969552398E-2</v>
      </c>
      <c r="C199">
        <v>-7.1033997969552398E-2</v>
      </c>
      <c r="D199">
        <v>-7.1033997969552398E-2</v>
      </c>
    </row>
    <row r="200" spans="1:4">
      <c r="A200" s="1">
        <v>40086</v>
      </c>
      <c r="B200">
        <v>0.47129384988342699</v>
      </c>
      <c r="C200">
        <v>0.47129384988342699</v>
      </c>
      <c r="D200">
        <v>0.47129384988342699</v>
      </c>
    </row>
    <row r="201" spans="1:4">
      <c r="A201" s="1">
        <v>40178</v>
      </c>
      <c r="B201">
        <v>0.73517449746876196</v>
      </c>
      <c r="C201">
        <v>0.73517449746876196</v>
      </c>
      <c r="D201">
        <v>0.73517449746876196</v>
      </c>
    </row>
    <row r="202" spans="1:4">
      <c r="A202" s="1">
        <v>40268</v>
      </c>
      <c r="B202">
        <v>0.73639538363367196</v>
      </c>
      <c r="C202">
        <v>0.73639538363367196</v>
      </c>
      <c r="D202">
        <v>0.73639538363367196</v>
      </c>
    </row>
    <row r="203" spans="1:4">
      <c r="A203" s="1">
        <v>40359</v>
      </c>
      <c r="B203">
        <v>0.57460939137562295</v>
      </c>
      <c r="C203">
        <v>0.57460939137562295</v>
      </c>
      <c r="D203">
        <v>0.57460939137562295</v>
      </c>
    </row>
    <row r="204" spans="1:4">
      <c r="A204" s="1">
        <v>40451</v>
      </c>
      <c r="B204">
        <v>0.40592584277494798</v>
      </c>
      <c r="C204">
        <v>0.40592584277494798</v>
      </c>
      <c r="D204">
        <v>0.40592584277494798</v>
      </c>
    </row>
    <row r="205" spans="1:4">
      <c r="A205" s="1">
        <v>40543</v>
      </c>
      <c r="B205">
        <v>0.52041055679084003</v>
      </c>
      <c r="C205">
        <v>0.52041055679084003</v>
      </c>
      <c r="D205">
        <v>0.52041055679084003</v>
      </c>
    </row>
    <row r="206" spans="1:4">
      <c r="A206" s="1">
        <v>40633</v>
      </c>
      <c r="B206">
        <v>0.71019756940946999</v>
      </c>
      <c r="C206">
        <v>0.71019756940946999</v>
      </c>
      <c r="D206">
        <v>0.71019756940946999</v>
      </c>
    </row>
    <row r="207" spans="1:4">
      <c r="A207" s="1">
        <v>40724</v>
      </c>
      <c r="B207">
        <v>0.49719376892481898</v>
      </c>
      <c r="C207">
        <v>0.49719376892481898</v>
      </c>
      <c r="D207">
        <v>0.49719376892481898</v>
      </c>
    </row>
    <row r="208" spans="1:4">
      <c r="A208" s="1">
        <v>40816</v>
      </c>
      <c r="B208">
        <v>0.12695526762763201</v>
      </c>
      <c r="C208">
        <v>0.12695526762763201</v>
      </c>
      <c r="D208">
        <v>0.12695526762763201</v>
      </c>
    </row>
    <row r="209" spans="1:4">
      <c r="A209" s="1">
        <v>40908</v>
      </c>
      <c r="B209">
        <v>-0.15352082343982201</v>
      </c>
      <c r="C209">
        <v>-0.15352082343982201</v>
      </c>
      <c r="D209">
        <v>-0.15352082343982201</v>
      </c>
    </row>
    <row r="210" spans="1:4">
      <c r="A210" s="1">
        <v>40999</v>
      </c>
      <c r="B210">
        <v>9.3445454966233105E-2</v>
      </c>
      <c r="C210">
        <v>9.3445454966233105E-2</v>
      </c>
      <c r="D210">
        <v>9.3445454966233105E-2</v>
      </c>
    </row>
    <row r="211" spans="1:4">
      <c r="A211" s="1">
        <v>41090</v>
      </c>
      <c r="B211">
        <v>-0.195308296887204</v>
      </c>
      <c r="C211">
        <v>-0.195308296887204</v>
      </c>
      <c r="D211">
        <v>-0.195308296887204</v>
      </c>
    </row>
    <row r="212" spans="1:4">
      <c r="A212" s="1">
        <v>41182</v>
      </c>
      <c r="B212">
        <v>-6.6454520853132804E-2</v>
      </c>
      <c r="C212">
        <v>-6.6454520853132804E-2</v>
      </c>
      <c r="D212">
        <v>-6.6454520853132804E-2</v>
      </c>
    </row>
    <row r="213" spans="1:4">
      <c r="A213" s="1">
        <v>41274</v>
      </c>
      <c r="B213">
        <v>0.16954487249603301</v>
      </c>
      <c r="C213">
        <v>0.16954487249603301</v>
      </c>
      <c r="D213">
        <v>0.16954487249603301</v>
      </c>
    </row>
    <row r="214" spans="1:4">
      <c r="A214" s="1">
        <v>41364</v>
      </c>
      <c r="B214">
        <v>8.1231476180995105E-2</v>
      </c>
      <c r="C214">
        <v>8.1231476180995105E-2</v>
      </c>
      <c r="D214">
        <v>8.1231476180995105E-2</v>
      </c>
    </row>
    <row r="215" spans="1:4">
      <c r="A215" s="1">
        <v>41455</v>
      </c>
      <c r="B215">
        <v>0.140134726177956</v>
      </c>
      <c r="C215">
        <v>0.140134726177956</v>
      </c>
      <c r="D215">
        <v>0.140134726177956</v>
      </c>
    </row>
    <row r="216" spans="1:4">
      <c r="A216" s="1">
        <v>41547</v>
      </c>
      <c r="B216">
        <v>0.245641693132192</v>
      </c>
      <c r="C216">
        <v>0.245641693132192</v>
      </c>
      <c r="D216">
        <v>0.245641693132192</v>
      </c>
    </row>
    <row r="217" spans="1:4">
      <c r="A217" s="1">
        <v>41639</v>
      </c>
      <c r="B217">
        <v>0.26186116650192998</v>
      </c>
      <c r="C217">
        <v>0.26186116650192998</v>
      </c>
      <c r="D217">
        <v>0.26186116650192998</v>
      </c>
    </row>
    <row r="218" spans="1:4">
      <c r="A218" s="1">
        <v>41729</v>
      </c>
      <c r="B218">
        <v>0.34524599735288303</v>
      </c>
      <c r="C218">
        <v>0.34524599735288303</v>
      </c>
      <c r="D218">
        <v>0.34524599735288303</v>
      </c>
    </row>
    <row r="219" spans="1:4">
      <c r="A219" s="1">
        <v>41820</v>
      </c>
      <c r="B219">
        <v>0.33007314806121502</v>
      </c>
      <c r="C219">
        <v>0.33007314806121502</v>
      </c>
      <c r="D219">
        <v>0.33007314806121502</v>
      </c>
    </row>
    <row r="220" spans="1:4">
      <c r="A220" s="1">
        <v>41912</v>
      </c>
      <c r="B220">
        <v>0.26368421999121899</v>
      </c>
      <c r="C220">
        <v>0.26368421999121899</v>
      </c>
      <c r="D220">
        <v>0.26368421999121899</v>
      </c>
    </row>
    <row r="221" spans="1:4">
      <c r="A221" s="1">
        <v>42004</v>
      </c>
      <c r="B221">
        <v>0.11040217320177501</v>
      </c>
      <c r="C221">
        <v>0.11040217320177501</v>
      </c>
      <c r="D221">
        <v>0.11040217320177501</v>
      </c>
    </row>
    <row r="222" spans="1:4">
      <c r="A222" s="1">
        <v>42094</v>
      </c>
      <c r="B222">
        <v>7.07493025978016E-2</v>
      </c>
      <c r="C222">
        <v>7.07493025978016E-2</v>
      </c>
      <c r="D222">
        <v>7.07493025978016E-2</v>
      </c>
    </row>
    <row r="223" spans="1:4">
      <c r="A223" s="1">
        <v>42185</v>
      </c>
      <c r="B223">
        <v>0.108553516379937</v>
      </c>
      <c r="C223">
        <v>0.108553516379937</v>
      </c>
      <c r="D223">
        <v>0.108553516379937</v>
      </c>
    </row>
    <row r="224" spans="1:4">
      <c r="A224" s="1">
        <v>42277</v>
      </c>
      <c r="B224">
        <v>-0.122794760777499</v>
      </c>
      <c r="C224">
        <v>-0.122794760777499</v>
      </c>
      <c r="D224">
        <v>-0.122794760777499</v>
      </c>
    </row>
    <row r="225" spans="1:4">
      <c r="A225" s="1">
        <v>42369</v>
      </c>
      <c r="B225">
        <v>-0.143693105659393</v>
      </c>
      <c r="C225">
        <v>-0.143693105659393</v>
      </c>
      <c r="D225">
        <v>-0.143693105659393</v>
      </c>
    </row>
    <row r="226" spans="1:4">
      <c r="A226" s="1">
        <v>42460</v>
      </c>
      <c r="B226">
        <v>-0.31428919293035601</v>
      </c>
      <c r="C226">
        <v>-0.31428919293035601</v>
      </c>
      <c r="D226">
        <v>-0.31428919293035601</v>
      </c>
    </row>
    <row r="227" spans="1:4">
      <c r="A227" s="1">
        <v>42551</v>
      </c>
      <c r="B227">
        <v>-0.130660093918333</v>
      </c>
      <c r="C227">
        <v>-0.130660093918333</v>
      </c>
      <c r="D227">
        <v>-0.130660093918333</v>
      </c>
    </row>
    <row r="228" spans="1:4">
      <c r="A228" s="1">
        <v>42643</v>
      </c>
      <c r="B228">
        <v>-3.10650408930583E-2</v>
      </c>
      <c r="C228">
        <v>-3.10650408930583E-2</v>
      </c>
      <c r="D228">
        <v>-3.10650408930583E-2</v>
      </c>
    </row>
    <row r="229" spans="1:4">
      <c r="A229" s="1">
        <v>42735</v>
      </c>
      <c r="B229">
        <v>0.22147472132280899</v>
      </c>
      <c r="C229">
        <v>0.22147472132280899</v>
      </c>
      <c r="D229">
        <v>0.22147472132280899</v>
      </c>
    </row>
    <row r="230" spans="1:4">
      <c r="A230" s="1">
        <v>42825</v>
      </c>
      <c r="B230">
        <v>0.35351661340678803</v>
      </c>
      <c r="C230">
        <v>0.35351661340678803</v>
      </c>
      <c r="D230">
        <v>0.35351661340678803</v>
      </c>
    </row>
    <row r="231" spans="1:4">
      <c r="A231" s="1">
        <v>42916</v>
      </c>
      <c r="B231">
        <v>0.40650660945405598</v>
      </c>
      <c r="C231">
        <v>0.40650660945405598</v>
      </c>
      <c r="D231">
        <v>0.40650660945405598</v>
      </c>
    </row>
    <row r="232" spans="1:4">
      <c r="A232" s="1">
        <v>43008</v>
      </c>
      <c r="B232">
        <v>0.56152617760206702</v>
      </c>
      <c r="C232">
        <v>0.56152617760206702</v>
      </c>
      <c r="D232">
        <v>0.56152617760206702</v>
      </c>
    </row>
    <row r="233" spans="1:4">
      <c r="A233" s="1">
        <v>43100</v>
      </c>
      <c r="B233">
        <v>0.72328776572200904</v>
      </c>
      <c r="C233">
        <v>0.72328776572200904</v>
      </c>
      <c r="D233">
        <v>0.72328776572200904</v>
      </c>
    </row>
    <row r="234" spans="1:4">
      <c r="A234" s="1">
        <v>43190</v>
      </c>
      <c r="B234">
        <v>0.842548137884642</v>
      </c>
      <c r="C234">
        <v>0.842548137884642</v>
      </c>
      <c r="D234">
        <v>0.842548137884642</v>
      </c>
    </row>
    <row r="235" spans="1:4">
      <c r="A235" s="1">
        <v>43281</v>
      </c>
      <c r="B235">
        <v>0.73185001148137896</v>
      </c>
      <c r="C235">
        <v>0.73185001148137896</v>
      </c>
      <c r="D235">
        <v>0.73185001148137896</v>
      </c>
    </row>
    <row r="236" spans="1:4">
      <c r="A236" s="1">
        <v>43373</v>
      </c>
      <c r="B236">
        <v>0.79925853266642899</v>
      </c>
      <c r="C236">
        <v>0.79925853266642899</v>
      </c>
      <c r="D236">
        <v>0.79925853266642899</v>
      </c>
    </row>
    <row r="237" spans="1:4">
      <c r="A237" s="1">
        <v>43465</v>
      </c>
      <c r="B237">
        <v>0.71488649777741298</v>
      </c>
      <c r="C237">
        <v>0.71488649777741298</v>
      </c>
      <c r="D237">
        <v>0.71488649777741298</v>
      </c>
    </row>
    <row r="238" spans="1:4">
      <c r="A238" s="1">
        <v>43555</v>
      </c>
      <c r="B238">
        <v>0.69127559880678702</v>
      </c>
      <c r="C238">
        <v>0.69127559880678702</v>
      </c>
      <c r="D238">
        <v>0.69127559880678702</v>
      </c>
    </row>
    <row r="239" spans="1:4">
      <c r="A239" s="1">
        <v>43646</v>
      </c>
      <c r="B239">
        <v>0.62074253588712403</v>
      </c>
      <c r="C239">
        <v>0.62074253588712403</v>
      </c>
      <c r="D239">
        <v>0.62074253588712403</v>
      </c>
    </row>
    <row r="240" spans="1:4">
      <c r="A240" s="1">
        <v>43738</v>
      </c>
      <c r="B240">
        <v>0.56990348017667602</v>
      </c>
      <c r="C240">
        <v>0.56990348017667602</v>
      </c>
      <c r="D240">
        <v>0.56990348017667602</v>
      </c>
    </row>
    <row r="241" spans="1:4">
      <c r="A241" s="1">
        <v>43830</v>
      </c>
      <c r="B241">
        <v>0.71849622319047901</v>
      </c>
      <c r="C241">
        <v>0.71849622319047901</v>
      </c>
      <c r="D241">
        <v>0.71849622319047901</v>
      </c>
    </row>
    <row r="242" spans="1:4">
      <c r="A242" s="1">
        <v>43921</v>
      </c>
      <c r="B242">
        <v>0.37542031098504303</v>
      </c>
      <c r="C242">
        <v>0.37542031098504303</v>
      </c>
      <c r="D242">
        <v>0.37542031098504303</v>
      </c>
    </row>
    <row r="243" spans="1:4">
      <c r="A243" s="1">
        <v>44012</v>
      </c>
      <c r="B243">
        <v>0.17051633485839299</v>
      </c>
      <c r="C243">
        <v>0.17051633485839299</v>
      </c>
      <c r="D243">
        <v>0.17051633485839299</v>
      </c>
    </row>
    <row r="244" spans="1:4">
      <c r="A244" s="1">
        <v>44104</v>
      </c>
      <c r="B244">
        <v>0.623251842985862</v>
      </c>
      <c r="C244">
        <v>0.623251842985862</v>
      </c>
      <c r="D244">
        <v>0.623251842985862</v>
      </c>
    </row>
    <row r="245" spans="1:4">
      <c r="A245" s="1">
        <v>44196</v>
      </c>
      <c r="B245">
        <v>0.82251523143365202</v>
      </c>
      <c r="C245">
        <v>0.82251523143365202</v>
      </c>
      <c r="D245">
        <v>0.82251523143365202</v>
      </c>
    </row>
    <row r="246" spans="1:4">
      <c r="A246" s="1">
        <v>44286</v>
      </c>
      <c r="B246">
        <v>1.0400533280744999</v>
      </c>
      <c r="C246">
        <v>1.0400533280744999</v>
      </c>
      <c r="D246">
        <v>1.0400533280744999</v>
      </c>
    </row>
    <row r="247" spans="1:4">
      <c r="A247" s="1">
        <v>44377</v>
      </c>
      <c r="B247">
        <v>1.0762038318676099</v>
      </c>
      <c r="C247">
        <v>1.0762038318676099</v>
      </c>
      <c r="D247">
        <v>1.0762038318676099</v>
      </c>
    </row>
    <row r="248" spans="1:4">
      <c r="A248" s="1">
        <v>44469</v>
      </c>
      <c r="B248">
        <v>1.03389693443693</v>
      </c>
      <c r="C248">
        <v>1.03389693443693</v>
      </c>
      <c r="D248">
        <v>1.03389693443693</v>
      </c>
    </row>
    <row r="249" spans="1:4">
      <c r="A249" s="1">
        <v>44561</v>
      </c>
      <c r="B249">
        <v>1.0263694925653599</v>
      </c>
      <c r="C249">
        <v>1.0263694925653599</v>
      </c>
      <c r="D249">
        <v>1.0263694925653599</v>
      </c>
    </row>
    <row r="250" spans="1:4">
      <c r="A250" s="1">
        <v>44651</v>
      </c>
      <c r="B250">
        <v>0.964498479671972</v>
      </c>
      <c r="C250">
        <v>0.964498479671972</v>
      </c>
      <c r="D250">
        <v>0.964498479671972</v>
      </c>
    </row>
    <row r="251" spans="1:4">
      <c r="A251" s="1">
        <v>44742</v>
      </c>
      <c r="B251">
        <v>0.84861103806112204</v>
      </c>
      <c r="C251">
        <v>0.84861103806112204</v>
      </c>
      <c r="D251">
        <v>0.84861103806112204</v>
      </c>
    </row>
    <row r="252" spans="1:4">
      <c r="A252" s="1">
        <v>44834</v>
      </c>
      <c r="B252">
        <v>0.94617604562438296</v>
      </c>
      <c r="C252">
        <v>0.94617604562438296</v>
      </c>
      <c r="D252">
        <v>0.94617604562438296</v>
      </c>
    </row>
    <row r="253" spans="1:4">
      <c r="A253" s="1">
        <v>44926</v>
      </c>
      <c r="B253">
        <v>0.879145475352616</v>
      </c>
      <c r="C253">
        <v>0.879145475352616</v>
      </c>
      <c r="D253">
        <v>0.879145475352616</v>
      </c>
    </row>
    <row r="254" spans="1:4">
      <c r="A254" s="1">
        <v>45016</v>
      </c>
      <c r="B254">
        <v>1.2334563358237101</v>
      </c>
      <c r="C254">
        <v>1.2334563358237101</v>
      </c>
      <c r="D254">
        <v>1.2334563358237101</v>
      </c>
    </row>
    <row r="255" spans="1:4">
      <c r="A255" s="1">
        <v>45107</v>
      </c>
      <c r="B255">
        <v>1.25185908823838</v>
      </c>
      <c r="C255">
        <v>1.25185908823838</v>
      </c>
      <c r="D255">
        <v>1.25185908823838</v>
      </c>
    </row>
    <row r="256" spans="1:4">
      <c r="A256" s="1">
        <v>45199</v>
      </c>
      <c r="B256">
        <v>1.51225308740746</v>
      </c>
      <c r="C256">
        <v>1.51225308740746</v>
      </c>
      <c r="D256">
        <v>1.51225308740746</v>
      </c>
    </row>
    <row r="257" spans="1:4">
      <c r="A257" s="1">
        <v>45291</v>
      </c>
      <c r="B257">
        <v>1.4861368067393901</v>
      </c>
      <c r="C257">
        <v>1.4861368067393901</v>
      </c>
      <c r="D257">
        <v>1.4861368067393901</v>
      </c>
    </row>
    <row r="258" spans="1:4">
      <c r="A258" s="1">
        <v>45382</v>
      </c>
      <c r="B258">
        <v>1.66608213493126</v>
      </c>
      <c r="C258">
        <v>1.66608213493126</v>
      </c>
      <c r="D258">
        <v>1.66608213493126</v>
      </c>
    </row>
    <row r="259" spans="1:4">
      <c r="A259" s="1">
        <v>45473</v>
      </c>
      <c r="B259">
        <v>1.6002000879068501</v>
      </c>
      <c r="C259">
        <v>1.6002000879068501</v>
      </c>
      <c r="D259">
        <v>1.6002000879068501</v>
      </c>
    </row>
    <row r="260" spans="1:4">
      <c r="A260" s="1">
        <v>45565</v>
      </c>
      <c r="B260">
        <v>1.4693021432920499</v>
      </c>
      <c r="C260">
        <v>1.4693021432920499</v>
      </c>
      <c r="D260">
        <v>1.4693021432920499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3DE25-A498-4ABD-A04A-49356F9E90AD}">
  <sheetPr codeName="Sheet10">
    <tabColor theme="8" tint="0.59999389629810485"/>
  </sheetPr>
  <dimension ref="A1:D260"/>
  <sheetViews>
    <sheetView workbookViewId="0">
      <selection sqref="A1:D260"/>
    </sheetView>
  </sheetViews>
  <sheetFormatPr defaultColWidth="8.85546875" defaultRowHeight="15"/>
  <cols>
    <col min="1" max="1" width="10.7109375" bestFit="1" customWidth="1"/>
  </cols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22006</v>
      </c>
      <c r="B2">
        <v>2.3082340028502699</v>
      </c>
      <c r="C2">
        <v>2.3082340028502699</v>
      </c>
      <c r="D2">
        <v>2.3082340028502699</v>
      </c>
    </row>
    <row r="3" spans="1:4">
      <c r="A3" s="1">
        <v>22097</v>
      </c>
      <c r="B3">
        <v>2.44726258227141</v>
      </c>
      <c r="C3">
        <v>2.44726258227141</v>
      </c>
      <c r="D3">
        <v>2.44726258227141</v>
      </c>
    </row>
    <row r="4" spans="1:4">
      <c r="A4" s="1">
        <v>22189</v>
      </c>
      <c r="B4">
        <v>2.3779896770880198</v>
      </c>
      <c r="C4">
        <v>2.3779896770880198</v>
      </c>
      <c r="D4">
        <v>2.3779896770880198</v>
      </c>
    </row>
    <row r="5" spans="1:4">
      <c r="A5" s="1">
        <v>22281</v>
      </c>
      <c r="B5">
        <v>2.4384795544711499</v>
      </c>
      <c r="C5">
        <v>2.4384795544711499</v>
      </c>
      <c r="D5">
        <v>2.4384795544711499</v>
      </c>
    </row>
    <row r="6" spans="1:4">
      <c r="A6" s="1">
        <v>22371</v>
      </c>
      <c r="B6">
        <v>2.5239018412754399</v>
      </c>
      <c r="C6">
        <v>2.5239018412754399</v>
      </c>
      <c r="D6">
        <v>2.5239018412754399</v>
      </c>
    </row>
    <row r="7" spans="1:4">
      <c r="A7" s="1">
        <v>22462</v>
      </c>
      <c r="B7">
        <v>2.5097073683506501</v>
      </c>
      <c r="C7">
        <v>2.5097073683506501</v>
      </c>
      <c r="D7">
        <v>2.5097073683506501</v>
      </c>
    </row>
    <row r="8" spans="1:4">
      <c r="A8" s="1">
        <v>22554</v>
      </c>
      <c r="B8">
        <v>2.5856903693882001</v>
      </c>
      <c r="C8">
        <v>2.5856903693882001</v>
      </c>
      <c r="D8">
        <v>2.5856903693882001</v>
      </c>
    </row>
    <row r="9" spans="1:4">
      <c r="A9" s="1">
        <v>22646</v>
      </c>
      <c r="B9">
        <v>2.6670892483192699</v>
      </c>
      <c r="C9">
        <v>2.6670892483192699</v>
      </c>
      <c r="D9">
        <v>2.6670892483192699</v>
      </c>
    </row>
    <row r="10" spans="1:4">
      <c r="A10" s="1">
        <v>22736</v>
      </c>
      <c r="B10">
        <v>2.8014091759228501</v>
      </c>
      <c r="C10">
        <v>2.8014091759228501</v>
      </c>
      <c r="D10">
        <v>2.8014091759228501</v>
      </c>
    </row>
    <row r="11" spans="1:4">
      <c r="A11" s="1">
        <v>22827</v>
      </c>
      <c r="B11">
        <v>2.7572767100171198</v>
      </c>
      <c r="C11">
        <v>2.7572767100171198</v>
      </c>
      <c r="D11">
        <v>2.7572767100171198</v>
      </c>
    </row>
    <row r="12" spans="1:4">
      <c r="A12" s="1">
        <v>22919</v>
      </c>
      <c r="B12">
        <v>2.8730697447058402</v>
      </c>
      <c r="C12">
        <v>2.8730697447058402</v>
      </c>
      <c r="D12">
        <v>2.8730697447058402</v>
      </c>
    </row>
    <row r="13" spans="1:4">
      <c r="A13" s="1">
        <v>23011</v>
      </c>
      <c r="B13">
        <v>2.9602094166427899</v>
      </c>
      <c r="C13">
        <v>2.9602094166427899</v>
      </c>
      <c r="D13">
        <v>2.9602094166427899</v>
      </c>
    </row>
    <row r="14" spans="1:4">
      <c r="A14" s="1">
        <v>23101</v>
      </c>
      <c r="B14">
        <v>3.0439801174104102</v>
      </c>
      <c r="C14">
        <v>3.0439801174104102</v>
      </c>
      <c r="D14">
        <v>3.0439801174104102</v>
      </c>
    </row>
    <row r="15" spans="1:4">
      <c r="A15" s="1">
        <v>23192</v>
      </c>
      <c r="B15">
        <v>3.04588731076251</v>
      </c>
      <c r="C15">
        <v>3.04588731076251</v>
      </c>
      <c r="D15">
        <v>3.04588731076251</v>
      </c>
    </row>
    <row r="16" spans="1:4">
      <c r="A16" s="1">
        <v>23284</v>
      </c>
      <c r="B16">
        <v>3.1354468554793402</v>
      </c>
      <c r="C16">
        <v>3.1354468554793402</v>
      </c>
      <c r="D16">
        <v>3.1354468554793402</v>
      </c>
    </row>
    <row r="17" spans="1:4">
      <c r="A17" s="1">
        <v>23376</v>
      </c>
      <c r="B17">
        <v>3.2011038145855002</v>
      </c>
      <c r="C17">
        <v>3.2011038145855002</v>
      </c>
      <c r="D17">
        <v>3.2011038145855002</v>
      </c>
    </row>
    <row r="18" spans="1:4">
      <c r="A18" s="1">
        <v>23467</v>
      </c>
      <c r="B18">
        <v>3.2272173577570502</v>
      </c>
      <c r="C18">
        <v>3.2272173577570502</v>
      </c>
      <c r="D18">
        <v>3.2272173577570502</v>
      </c>
    </row>
    <row r="19" spans="1:4">
      <c r="A19" s="1">
        <v>23558</v>
      </c>
      <c r="B19">
        <v>3.3586540029717802</v>
      </c>
      <c r="C19">
        <v>3.3586540029717802</v>
      </c>
      <c r="D19">
        <v>3.3586540029717802</v>
      </c>
    </row>
    <row r="20" spans="1:4">
      <c r="A20" s="1">
        <v>23650</v>
      </c>
      <c r="B20">
        <v>3.3416503449284001</v>
      </c>
      <c r="C20">
        <v>3.3416503449284001</v>
      </c>
      <c r="D20">
        <v>3.3416503449284001</v>
      </c>
    </row>
    <row r="21" spans="1:4">
      <c r="A21" s="1">
        <v>23742</v>
      </c>
      <c r="B21">
        <v>3.35649922586106</v>
      </c>
      <c r="C21">
        <v>3.35649922586106</v>
      </c>
      <c r="D21">
        <v>3.35649922586106</v>
      </c>
    </row>
    <row r="22" spans="1:4">
      <c r="A22" s="1">
        <v>23832</v>
      </c>
      <c r="B22">
        <v>3.3334728205417798</v>
      </c>
      <c r="C22">
        <v>3.3334728205417798</v>
      </c>
      <c r="D22">
        <v>3.3334728205417798</v>
      </c>
    </row>
    <row r="23" spans="1:4">
      <c r="A23" s="1">
        <v>23923</v>
      </c>
      <c r="B23">
        <v>3.3490675116878799</v>
      </c>
      <c r="C23">
        <v>3.3490675116878799</v>
      </c>
      <c r="D23">
        <v>3.3490675116878799</v>
      </c>
    </row>
    <row r="24" spans="1:4">
      <c r="A24" s="1">
        <v>24015</v>
      </c>
      <c r="B24">
        <v>3.3163176506726799</v>
      </c>
      <c r="C24">
        <v>3.3163176506726799</v>
      </c>
      <c r="D24">
        <v>3.3163176506726799</v>
      </c>
    </row>
    <row r="25" spans="1:4">
      <c r="A25" s="1">
        <v>24107</v>
      </c>
      <c r="B25">
        <v>3.3051069986320698</v>
      </c>
      <c r="C25">
        <v>3.3051069986320698</v>
      </c>
      <c r="D25">
        <v>3.3051069986320698</v>
      </c>
    </row>
    <row r="26" spans="1:4">
      <c r="A26" s="1">
        <v>24197</v>
      </c>
      <c r="B26">
        <v>3.25167741568161</v>
      </c>
      <c r="C26">
        <v>3.25167741568161</v>
      </c>
      <c r="D26">
        <v>3.25167741568161</v>
      </c>
    </row>
    <row r="27" spans="1:4">
      <c r="A27" s="1">
        <v>24288</v>
      </c>
      <c r="B27">
        <v>3.1165996217782199</v>
      </c>
      <c r="C27">
        <v>3.1165996217782199</v>
      </c>
      <c r="D27">
        <v>3.1165996217782199</v>
      </c>
    </row>
    <row r="28" spans="1:4">
      <c r="A28" s="1">
        <v>24380</v>
      </c>
      <c r="B28">
        <v>3.0410205533340799</v>
      </c>
      <c r="C28">
        <v>3.0410205533340799</v>
      </c>
      <c r="D28">
        <v>3.0410205533340799</v>
      </c>
    </row>
    <row r="29" spans="1:4">
      <c r="A29" s="1">
        <v>24472</v>
      </c>
      <c r="B29">
        <v>2.9373511146174902</v>
      </c>
      <c r="C29">
        <v>2.9373511146174902</v>
      </c>
      <c r="D29">
        <v>2.9373511146174902</v>
      </c>
    </row>
    <row r="30" spans="1:4">
      <c r="A30" s="1">
        <v>24562</v>
      </c>
      <c r="B30">
        <v>2.9231131394343999</v>
      </c>
      <c r="C30">
        <v>2.9231131394343999</v>
      </c>
      <c r="D30">
        <v>2.9231131394343999</v>
      </c>
    </row>
    <row r="31" spans="1:4">
      <c r="A31" s="1">
        <v>24653</v>
      </c>
      <c r="B31">
        <v>2.8801200726745599</v>
      </c>
      <c r="C31">
        <v>2.8801200726745599</v>
      </c>
      <c r="D31">
        <v>2.8801200726745599</v>
      </c>
    </row>
    <row r="32" spans="1:4">
      <c r="A32" s="1">
        <v>24745</v>
      </c>
      <c r="B32">
        <v>2.8204453485601499</v>
      </c>
      <c r="C32">
        <v>2.8204453485601499</v>
      </c>
      <c r="D32">
        <v>2.8204453485601499</v>
      </c>
    </row>
    <row r="33" spans="1:4">
      <c r="A33" s="1">
        <v>24837</v>
      </c>
      <c r="B33">
        <v>2.7632362468233902</v>
      </c>
      <c r="C33">
        <v>2.7632362468233902</v>
      </c>
      <c r="D33">
        <v>2.7632362468233902</v>
      </c>
    </row>
    <row r="34" spans="1:4">
      <c r="A34" s="1">
        <v>24928</v>
      </c>
      <c r="B34">
        <v>2.6009743432117398</v>
      </c>
      <c r="C34">
        <v>2.6009743432117398</v>
      </c>
      <c r="D34">
        <v>2.6009743432117398</v>
      </c>
    </row>
    <row r="35" spans="1:4">
      <c r="A35" s="1">
        <v>25019</v>
      </c>
      <c r="B35">
        <v>2.5568406342494798</v>
      </c>
      <c r="C35">
        <v>2.5568406342494798</v>
      </c>
      <c r="D35">
        <v>2.5568406342494798</v>
      </c>
    </row>
    <row r="36" spans="1:4">
      <c r="A36" s="1">
        <v>25111</v>
      </c>
      <c r="B36">
        <v>2.4241847570515098</v>
      </c>
      <c r="C36">
        <v>2.4241847570515098</v>
      </c>
      <c r="D36">
        <v>2.4241847570515098</v>
      </c>
    </row>
    <row r="37" spans="1:4">
      <c r="A37" s="1">
        <v>25203</v>
      </c>
      <c r="B37">
        <v>2.41325122546806</v>
      </c>
      <c r="C37">
        <v>2.41325122546806</v>
      </c>
      <c r="D37">
        <v>2.41325122546806</v>
      </c>
    </row>
    <row r="38" spans="1:4">
      <c r="A38" s="1">
        <v>25293</v>
      </c>
      <c r="B38">
        <v>2.4204458754828999</v>
      </c>
      <c r="C38">
        <v>2.4204458754828999</v>
      </c>
      <c r="D38">
        <v>2.4204458754828999</v>
      </c>
    </row>
    <row r="39" spans="1:4">
      <c r="A39" s="1">
        <v>25384</v>
      </c>
      <c r="B39">
        <v>2.3358339281199099</v>
      </c>
      <c r="C39">
        <v>2.3358339281199099</v>
      </c>
      <c r="D39">
        <v>2.3358339281199099</v>
      </c>
    </row>
    <row r="40" spans="1:4">
      <c r="A40" s="1">
        <v>25476</v>
      </c>
      <c r="B40">
        <v>2.2546196422418099</v>
      </c>
      <c r="C40">
        <v>2.2546196422418099</v>
      </c>
      <c r="D40">
        <v>2.2546196422418099</v>
      </c>
    </row>
    <row r="41" spans="1:4">
      <c r="A41" s="1">
        <v>25568</v>
      </c>
      <c r="B41">
        <v>2.3076984920185502</v>
      </c>
      <c r="C41">
        <v>2.3076984920185502</v>
      </c>
      <c r="D41">
        <v>2.3076984920185502</v>
      </c>
    </row>
    <row r="42" spans="1:4">
      <c r="A42" s="1">
        <v>25658</v>
      </c>
      <c r="B42">
        <v>2.0031055793924302</v>
      </c>
      <c r="C42">
        <v>2.0031055793924302</v>
      </c>
      <c r="D42">
        <v>2.0031055793924302</v>
      </c>
    </row>
    <row r="43" spans="1:4">
      <c r="A43" s="1">
        <v>25749</v>
      </c>
      <c r="B43">
        <v>2.0553176772097399</v>
      </c>
      <c r="C43">
        <v>2.0553176772097399</v>
      </c>
      <c r="D43">
        <v>2.0553176772097399</v>
      </c>
    </row>
    <row r="44" spans="1:4">
      <c r="A44" s="1">
        <v>25841</v>
      </c>
      <c r="B44">
        <v>1.6341944446543899</v>
      </c>
      <c r="C44">
        <v>1.6341944446543899</v>
      </c>
      <c r="D44">
        <v>1.6341944446543899</v>
      </c>
    </row>
    <row r="45" spans="1:4">
      <c r="A45" s="1">
        <v>25933</v>
      </c>
      <c r="B45">
        <v>1.47002803204239</v>
      </c>
      <c r="C45">
        <v>1.47002803204239</v>
      </c>
      <c r="D45">
        <v>1.47002803204239</v>
      </c>
    </row>
    <row r="46" spans="1:4">
      <c r="A46" s="1">
        <v>26023</v>
      </c>
      <c r="B46">
        <v>1.51761234122973</v>
      </c>
      <c r="C46">
        <v>1.51761234122973</v>
      </c>
      <c r="D46">
        <v>1.51761234122973</v>
      </c>
    </row>
    <row r="47" spans="1:4">
      <c r="A47" s="1">
        <v>26114</v>
      </c>
      <c r="B47">
        <v>1.4175514879445601</v>
      </c>
      <c r="C47">
        <v>1.4175514879445601</v>
      </c>
      <c r="D47">
        <v>1.4175514879445601</v>
      </c>
    </row>
    <row r="48" spans="1:4">
      <c r="A48" s="1">
        <v>26206</v>
      </c>
      <c r="B48">
        <v>1.40667599610829</v>
      </c>
      <c r="C48">
        <v>1.40667599610829</v>
      </c>
      <c r="D48">
        <v>1.40667599610829</v>
      </c>
    </row>
    <row r="49" spans="1:4">
      <c r="A49" s="1">
        <v>26298</v>
      </c>
      <c r="B49">
        <v>1.3536379311400899</v>
      </c>
      <c r="C49">
        <v>1.3536379311400899</v>
      </c>
      <c r="D49">
        <v>1.3536379311400899</v>
      </c>
    </row>
    <row r="50" spans="1:4">
      <c r="A50" s="1">
        <v>26389</v>
      </c>
      <c r="B50">
        <v>1.4834625807108199</v>
      </c>
      <c r="C50">
        <v>1.4834625807108199</v>
      </c>
      <c r="D50">
        <v>1.4834625807108199</v>
      </c>
    </row>
    <row r="51" spans="1:4">
      <c r="A51" s="1">
        <v>26480</v>
      </c>
      <c r="B51">
        <v>1.5841831916979801</v>
      </c>
      <c r="C51">
        <v>1.5841831916979801</v>
      </c>
      <c r="D51">
        <v>1.5841831916979801</v>
      </c>
    </row>
    <row r="52" spans="1:4">
      <c r="A52" s="1">
        <v>26572</v>
      </c>
      <c r="B52">
        <v>1.5798233004731199</v>
      </c>
      <c r="C52">
        <v>1.5798233004731199</v>
      </c>
      <c r="D52">
        <v>1.5798233004731199</v>
      </c>
    </row>
    <row r="53" spans="1:4">
      <c r="A53" s="1">
        <v>26664</v>
      </c>
      <c r="B53">
        <v>1.4612302662949901</v>
      </c>
      <c r="C53">
        <v>1.4612302662949901</v>
      </c>
      <c r="D53">
        <v>1.4612302662949901</v>
      </c>
    </row>
    <row r="54" spans="1:4">
      <c r="A54" s="1">
        <v>26754</v>
      </c>
      <c r="B54">
        <v>2.0284625353757102</v>
      </c>
      <c r="C54">
        <v>2.0284625353757102</v>
      </c>
      <c r="D54">
        <v>2.0284625353757102</v>
      </c>
    </row>
    <row r="55" spans="1:4">
      <c r="A55" s="1">
        <v>26845</v>
      </c>
      <c r="B55">
        <v>2.0085621455500098</v>
      </c>
      <c r="C55">
        <v>2.0085621455500098</v>
      </c>
      <c r="D55">
        <v>2.0085621455500098</v>
      </c>
    </row>
    <row r="56" spans="1:4">
      <c r="A56" s="1">
        <v>26937</v>
      </c>
      <c r="B56">
        <v>2.0560003787818899</v>
      </c>
      <c r="C56">
        <v>2.0560003787818899</v>
      </c>
      <c r="D56">
        <v>2.0560003787818899</v>
      </c>
    </row>
    <row r="57" spans="1:4">
      <c r="A57" s="1">
        <v>27029</v>
      </c>
      <c r="B57">
        <v>1.9618423127536599</v>
      </c>
      <c r="C57">
        <v>1.9618423127536599</v>
      </c>
      <c r="D57">
        <v>1.9618423127536599</v>
      </c>
    </row>
    <row r="58" spans="1:4">
      <c r="A58" s="1">
        <v>27119</v>
      </c>
      <c r="B58">
        <v>2.05763584157142</v>
      </c>
      <c r="C58">
        <v>2.05763584157142</v>
      </c>
      <c r="D58">
        <v>2.05763584157142</v>
      </c>
    </row>
    <row r="59" spans="1:4">
      <c r="A59" s="1">
        <v>27210</v>
      </c>
      <c r="B59">
        <v>2.0377604381018801</v>
      </c>
      <c r="C59">
        <v>2.0377604381018801</v>
      </c>
      <c r="D59">
        <v>2.0377604381018801</v>
      </c>
    </row>
    <row r="60" spans="1:4">
      <c r="A60" s="1">
        <v>27302</v>
      </c>
      <c r="B60">
        <v>1.85077544726299</v>
      </c>
      <c r="C60">
        <v>1.85077544726299</v>
      </c>
      <c r="D60">
        <v>1.85077544726299</v>
      </c>
    </row>
    <row r="61" spans="1:4">
      <c r="A61" s="1">
        <v>27394</v>
      </c>
      <c r="B61">
        <v>1.4186888088702401</v>
      </c>
      <c r="C61">
        <v>1.4186888088702401</v>
      </c>
      <c r="D61">
        <v>1.4186888088702401</v>
      </c>
    </row>
    <row r="62" spans="1:4">
      <c r="A62" s="1">
        <v>27484</v>
      </c>
      <c r="B62">
        <v>1.5080121518765699</v>
      </c>
      <c r="C62">
        <v>1.5080121518765699</v>
      </c>
      <c r="D62">
        <v>1.5080121518765699</v>
      </c>
    </row>
    <row r="63" spans="1:4">
      <c r="A63" s="1">
        <v>27575</v>
      </c>
      <c r="B63">
        <v>1.69875968744492</v>
      </c>
      <c r="C63">
        <v>1.69875968744492</v>
      </c>
      <c r="D63">
        <v>1.69875968744492</v>
      </c>
    </row>
    <row r="64" spans="1:4">
      <c r="A64" s="1">
        <v>27667</v>
      </c>
      <c r="B64">
        <v>1.88082101311669</v>
      </c>
      <c r="C64">
        <v>1.88082101311669</v>
      </c>
      <c r="D64">
        <v>1.88082101311669</v>
      </c>
    </row>
    <row r="65" spans="1:4">
      <c r="A65" s="1">
        <v>27759</v>
      </c>
      <c r="B65">
        <v>1.8257445591473001</v>
      </c>
      <c r="C65">
        <v>1.8257445591473001</v>
      </c>
      <c r="D65">
        <v>1.8257445591473001</v>
      </c>
    </row>
    <row r="66" spans="1:4">
      <c r="A66" s="1">
        <v>27850</v>
      </c>
      <c r="B66">
        <v>1.81314454674202</v>
      </c>
      <c r="C66">
        <v>1.81314454674202</v>
      </c>
      <c r="D66">
        <v>1.81314454674202</v>
      </c>
    </row>
    <row r="67" spans="1:4">
      <c r="A67" s="1">
        <v>27941</v>
      </c>
      <c r="B67">
        <v>2.0097857031483399</v>
      </c>
      <c r="C67">
        <v>2.0097857031483399</v>
      </c>
      <c r="D67">
        <v>2.0097857031483399</v>
      </c>
    </row>
    <row r="68" spans="1:4">
      <c r="A68" s="1">
        <v>28033</v>
      </c>
      <c r="B68">
        <v>2.10162533771976</v>
      </c>
      <c r="C68">
        <v>2.10162533771976</v>
      </c>
      <c r="D68">
        <v>2.10162533771976</v>
      </c>
    </row>
    <row r="69" spans="1:4">
      <c r="A69" s="1">
        <v>28125</v>
      </c>
      <c r="B69">
        <v>1.9104331764710301</v>
      </c>
      <c r="C69">
        <v>1.9104331764710301</v>
      </c>
      <c r="D69">
        <v>1.9104331764710301</v>
      </c>
    </row>
    <row r="70" spans="1:4">
      <c r="A70" s="1">
        <v>28215</v>
      </c>
      <c r="B70">
        <v>2.0880596035588299</v>
      </c>
      <c r="C70">
        <v>2.0880596035588299</v>
      </c>
      <c r="D70">
        <v>2.0880596035588299</v>
      </c>
    </row>
    <row r="71" spans="1:4">
      <c r="A71" s="1">
        <v>28306</v>
      </c>
      <c r="B71">
        <v>2.1251842950528199</v>
      </c>
      <c r="C71">
        <v>2.1251842950528199</v>
      </c>
      <c r="D71">
        <v>2.1251842950528199</v>
      </c>
    </row>
    <row r="72" spans="1:4">
      <c r="A72" s="1">
        <v>28398</v>
      </c>
      <c r="B72">
        <v>2.2360587784528501</v>
      </c>
      <c r="C72">
        <v>2.2360587784528501</v>
      </c>
      <c r="D72">
        <v>2.2360587784528501</v>
      </c>
    </row>
    <row r="73" spans="1:4">
      <c r="A73" s="1">
        <v>28490</v>
      </c>
      <c r="B73">
        <v>2.3350049585135899</v>
      </c>
      <c r="C73">
        <v>2.3350049585135899</v>
      </c>
      <c r="D73">
        <v>2.3350049585135899</v>
      </c>
    </row>
    <row r="74" spans="1:4">
      <c r="A74" s="1">
        <v>28580</v>
      </c>
      <c r="B74">
        <v>2.4620072208596899</v>
      </c>
      <c r="C74">
        <v>2.4620072208596899</v>
      </c>
      <c r="D74">
        <v>2.4620072208596899</v>
      </c>
    </row>
    <row r="75" spans="1:4">
      <c r="A75" s="1">
        <v>28671</v>
      </c>
      <c r="B75">
        <v>2.30021553638674</v>
      </c>
      <c r="C75">
        <v>2.30021553638674</v>
      </c>
      <c r="D75">
        <v>2.30021553638674</v>
      </c>
    </row>
    <row r="76" spans="1:4">
      <c r="A76" s="1">
        <v>28763</v>
      </c>
      <c r="B76">
        <v>2.3366001330236799</v>
      </c>
      <c r="C76">
        <v>2.3366001330236799</v>
      </c>
      <c r="D76">
        <v>2.3366001330236799</v>
      </c>
    </row>
    <row r="77" spans="1:4">
      <c r="A77" s="1">
        <v>28855</v>
      </c>
      <c r="B77">
        <v>2.34444581099602</v>
      </c>
      <c r="C77">
        <v>2.34444581099602</v>
      </c>
      <c r="D77">
        <v>2.34444581099602</v>
      </c>
    </row>
    <row r="78" spans="1:4">
      <c r="A78" s="1">
        <v>28945</v>
      </c>
      <c r="B78">
        <v>2.3016130158909198</v>
      </c>
      <c r="C78">
        <v>2.3016130158909198</v>
      </c>
      <c r="D78">
        <v>2.3016130158909198</v>
      </c>
    </row>
    <row r="79" spans="1:4">
      <c r="A79" s="1">
        <v>29036</v>
      </c>
      <c r="B79">
        <v>2.1692455011868099</v>
      </c>
      <c r="C79">
        <v>2.1692455011868099</v>
      </c>
      <c r="D79">
        <v>2.1692455011868099</v>
      </c>
    </row>
    <row r="80" spans="1:4">
      <c r="A80" s="1">
        <v>29128</v>
      </c>
      <c r="B80">
        <v>2.1433367192454198</v>
      </c>
      <c r="C80">
        <v>2.1433367192454198</v>
      </c>
      <c r="D80">
        <v>2.1433367192454198</v>
      </c>
    </row>
    <row r="81" spans="1:4">
      <c r="A81" s="1">
        <v>29220</v>
      </c>
      <c r="B81">
        <v>2.1616719638263602</v>
      </c>
      <c r="C81">
        <v>2.1616719638263602</v>
      </c>
      <c r="D81">
        <v>2.1616719638263602</v>
      </c>
    </row>
    <row r="82" spans="1:4">
      <c r="A82" s="1">
        <v>29311</v>
      </c>
      <c r="B82">
        <v>2.0748808278634101</v>
      </c>
      <c r="C82">
        <v>2.0748808278634101</v>
      </c>
      <c r="D82">
        <v>2.0748808278634101</v>
      </c>
    </row>
    <row r="83" spans="1:4">
      <c r="A83" s="1">
        <v>29402</v>
      </c>
      <c r="B83">
        <v>1.5027521273576501</v>
      </c>
      <c r="C83">
        <v>1.5027521273576501</v>
      </c>
      <c r="D83">
        <v>1.5027521273576501</v>
      </c>
    </row>
    <row r="84" spans="1:4">
      <c r="A84" s="1">
        <v>29494</v>
      </c>
      <c r="B84">
        <v>1.55355452308069</v>
      </c>
      <c r="C84">
        <v>1.55355452308069</v>
      </c>
      <c r="D84">
        <v>1.55355452308069</v>
      </c>
    </row>
    <row r="85" spans="1:4">
      <c r="A85" s="1">
        <v>29586</v>
      </c>
      <c r="B85">
        <v>1.4714893452964699</v>
      </c>
      <c r="C85">
        <v>1.4714893452964699</v>
      </c>
      <c r="D85">
        <v>1.4714893452964699</v>
      </c>
    </row>
    <row r="86" spans="1:4">
      <c r="A86" s="1">
        <v>29676</v>
      </c>
      <c r="B86">
        <v>1.6955096297486301</v>
      </c>
      <c r="C86">
        <v>1.6955096297486301</v>
      </c>
      <c r="D86">
        <v>1.6955096297486301</v>
      </c>
    </row>
    <row r="87" spans="1:4">
      <c r="A87" s="1">
        <v>29767</v>
      </c>
      <c r="B87">
        <v>1.8245259305460499</v>
      </c>
      <c r="C87">
        <v>1.8245259305460499</v>
      </c>
      <c r="D87">
        <v>1.8245259305460499</v>
      </c>
    </row>
    <row r="88" spans="1:4">
      <c r="A88" s="1">
        <v>29859</v>
      </c>
      <c r="B88">
        <v>2.2591029255703501</v>
      </c>
      <c r="C88">
        <v>2.2591029255703501</v>
      </c>
      <c r="D88">
        <v>2.2591029255703501</v>
      </c>
    </row>
    <row r="89" spans="1:4">
      <c r="A89" s="1">
        <v>29951</v>
      </c>
      <c r="B89">
        <v>2.0388594076498698</v>
      </c>
      <c r="C89">
        <v>2.0388594076498698</v>
      </c>
      <c r="D89">
        <v>2.0388594076498698</v>
      </c>
    </row>
    <row r="90" spans="1:4">
      <c r="A90" s="1">
        <v>30041</v>
      </c>
      <c r="B90">
        <v>2.2509380624122901</v>
      </c>
      <c r="C90">
        <v>2.2509380624122901</v>
      </c>
      <c r="D90">
        <v>2.2509380624122901</v>
      </c>
    </row>
    <row r="91" spans="1:4">
      <c r="A91" s="1">
        <v>30132</v>
      </c>
      <c r="B91">
        <v>2.4820186822106498</v>
      </c>
      <c r="C91">
        <v>2.4820186822106498</v>
      </c>
      <c r="D91">
        <v>2.4820186822106498</v>
      </c>
    </row>
    <row r="92" spans="1:4">
      <c r="A92" s="1">
        <v>30224</v>
      </c>
      <c r="B92">
        <v>2.1799675389014501</v>
      </c>
      <c r="C92">
        <v>2.1799675389014501</v>
      </c>
      <c r="D92">
        <v>2.1799675389014501</v>
      </c>
    </row>
    <row r="93" spans="1:4">
      <c r="A93" s="1">
        <v>30316</v>
      </c>
      <c r="B93">
        <v>1.7188042315554599</v>
      </c>
      <c r="C93">
        <v>1.7188042315554599</v>
      </c>
      <c r="D93">
        <v>1.7188042315554599</v>
      </c>
    </row>
    <row r="94" spans="1:4">
      <c r="A94" s="1">
        <v>30406</v>
      </c>
      <c r="B94">
        <v>2.1364828519458201</v>
      </c>
      <c r="C94">
        <v>2.1364828519458201</v>
      </c>
      <c r="D94">
        <v>2.1364828519458201</v>
      </c>
    </row>
    <row r="95" spans="1:4">
      <c r="A95" s="1">
        <v>30497</v>
      </c>
      <c r="B95">
        <v>2.39802043239373</v>
      </c>
      <c r="C95">
        <v>2.39802043239373</v>
      </c>
      <c r="D95">
        <v>2.39802043239373</v>
      </c>
    </row>
    <row r="96" spans="1:4">
      <c r="A96" s="1">
        <v>30589</v>
      </c>
      <c r="B96">
        <v>2.6515814541429901</v>
      </c>
      <c r="C96">
        <v>2.6515814541429901</v>
      </c>
      <c r="D96">
        <v>2.6515814541429901</v>
      </c>
    </row>
    <row r="97" spans="1:4">
      <c r="A97" s="1">
        <v>30681</v>
      </c>
      <c r="B97">
        <v>2.6598151984569198</v>
      </c>
      <c r="C97">
        <v>2.6598151984569198</v>
      </c>
      <c r="D97">
        <v>2.6598151984569198</v>
      </c>
    </row>
    <row r="98" spans="1:4">
      <c r="A98" s="1">
        <v>30772</v>
      </c>
      <c r="B98">
        <v>2.7506832295059498</v>
      </c>
      <c r="C98">
        <v>2.7506832295059498</v>
      </c>
      <c r="D98">
        <v>2.7506832295059498</v>
      </c>
    </row>
    <row r="99" spans="1:4">
      <c r="A99" s="1">
        <v>30863</v>
      </c>
      <c r="B99">
        <v>2.9654200936267601</v>
      </c>
      <c r="C99">
        <v>2.9654200936267601</v>
      </c>
      <c r="D99">
        <v>2.9654200936267601</v>
      </c>
    </row>
    <row r="100" spans="1:4">
      <c r="A100" s="1">
        <v>30955</v>
      </c>
      <c r="B100">
        <v>2.7353766092402001</v>
      </c>
      <c r="C100">
        <v>2.7353766092402001</v>
      </c>
      <c r="D100">
        <v>2.7353766092402001</v>
      </c>
    </row>
    <row r="101" spans="1:4">
      <c r="A101" s="1">
        <v>31047</v>
      </c>
      <c r="B101">
        <v>2.5046873834107202</v>
      </c>
      <c r="C101">
        <v>2.5046873834107202</v>
      </c>
      <c r="D101">
        <v>2.5046873834107202</v>
      </c>
    </row>
    <row r="102" spans="1:4">
      <c r="A102" s="1">
        <v>31137</v>
      </c>
      <c r="B102">
        <v>3.1118682760489</v>
      </c>
      <c r="C102">
        <v>3.1118682760489</v>
      </c>
      <c r="D102">
        <v>3.1118682760489</v>
      </c>
    </row>
    <row r="103" spans="1:4">
      <c r="A103" s="1">
        <v>31228</v>
      </c>
      <c r="B103">
        <v>2.8238905601422202</v>
      </c>
      <c r="C103">
        <v>2.8238905601422202</v>
      </c>
      <c r="D103">
        <v>2.8238905601422202</v>
      </c>
    </row>
    <row r="104" spans="1:4">
      <c r="A104" s="1">
        <v>31320</v>
      </c>
      <c r="B104">
        <v>2.9103425137149301</v>
      </c>
      <c r="C104">
        <v>2.9103425137149301</v>
      </c>
      <c r="D104">
        <v>2.9103425137149301</v>
      </c>
    </row>
    <row r="105" spans="1:4">
      <c r="A105" s="1">
        <v>31412</v>
      </c>
      <c r="B105">
        <v>2.6019551684790101</v>
      </c>
      <c r="C105">
        <v>2.6019551684790101</v>
      </c>
      <c r="D105">
        <v>2.6019551684790101</v>
      </c>
    </row>
    <row r="106" spans="1:4">
      <c r="A106" s="1">
        <v>31502</v>
      </c>
      <c r="B106">
        <v>2.4916711133693101</v>
      </c>
      <c r="C106">
        <v>2.4916711133693101</v>
      </c>
      <c r="D106">
        <v>2.4916711133693101</v>
      </c>
    </row>
    <row r="107" spans="1:4">
      <c r="A107" s="1">
        <v>31593</v>
      </c>
      <c r="B107">
        <v>2.05370255843523</v>
      </c>
      <c r="C107">
        <v>2.05370255843523</v>
      </c>
      <c r="D107">
        <v>2.05370255843523</v>
      </c>
    </row>
    <row r="108" spans="1:4">
      <c r="A108" s="1">
        <v>31685</v>
      </c>
      <c r="B108">
        <v>1.9600548017473101</v>
      </c>
      <c r="C108">
        <v>1.9600548017473101</v>
      </c>
      <c r="D108">
        <v>1.9600548017473101</v>
      </c>
    </row>
    <row r="109" spans="1:4">
      <c r="A109" s="1">
        <v>31777</v>
      </c>
      <c r="B109">
        <v>1.9890860268221899</v>
      </c>
      <c r="C109">
        <v>1.9890860268221899</v>
      </c>
      <c r="D109">
        <v>1.9890860268221899</v>
      </c>
    </row>
    <row r="110" spans="1:4">
      <c r="A110" s="1">
        <v>31867</v>
      </c>
      <c r="B110">
        <v>2.16639377767796</v>
      </c>
      <c r="C110">
        <v>2.16639377767796</v>
      </c>
      <c r="D110">
        <v>2.16639377767796</v>
      </c>
    </row>
    <row r="111" spans="1:4">
      <c r="A111" s="1">
        <v>31958</v>
      </c>
      <c r="B111">
        <v>2.3831849786674</v>
      </c>
      <c r="C111">
        <v>2.3831849786674</v>
      </c>
      <c r="D111">
        <v>2.3831849786674</v>
      </c>
    </row>
    <row r="112" spans="1:4">
      <c r="A112" s="1">
        <v>32050</v>
      </c>
      <c r="B112">
        <v>2.4062205141261401</v>
      </c>
      <c r="C112">
        <v>2.4062205141261401</v>
      </c>
      <c r="D112">
        <v>2.4062205141261401</v>
      </c>
    </row>
    <row r="113" spans="1:4">
      <c r="A113" s="1">
        <v>32142</v>
      </c>
      <c r="B113">
        <v>2.1844897537449701</v>
      </c>
      <c r="C113">
        <v>2.1844897537449701</v>
      </c>
      <c r="D113">
        <v>2.1844897537449701</v>
      </c>
    </row>
    <row r="114" spans="1:4">
      <c r="A114" s="1">
        <v>32233</v>
      </c>
      <c r="B114">
        <v>2.2616696065691699</v>
      </c>
      <c r="C114">
        <v>2.2616696065691699</v>
      </c>
      <c r="D114">
        <v>2.2616696065691699</v>
      </c>
    </row>
    <row r="115" spans="1:4">
      <c r="A115" s="1">
        <v>32324</v>
      </c>
      <c r="B115">
        <v>2.3486862564142799</v>
      </c>
      <c r="C115">
        <v>2.3486862564142799</v>
      </c>
      <c r="D115">
        <v>2.3486862564142799</v>
      </c>
    </row>
    <row r="116" spans="1:4">
      <c r="A116" s="1">
        <v>32416</v>
      </c>
      <c r="B116">
        <v>2.4284908113147199</v>
      </c>
      <c r="C116">
        <v>2.4284908113147199</v>
      </c>
      <c r="D116">
        <v>2.4284908113147199</v>
      </c>
    </row>
    <row r="117" spans="1:4">
      <c r="A117" s="1">
        <v>32508</v>
      </c>
      <c r="B117">
        <v>2.6357685427629698</v>
      </c>
      <c r="C117">
        <v>2.6357685427629698</v>
      </c>
      <c r="D117">
        <v>2.6357685427629698</v>
      </c>
    </row>
    <row r="118" spans="1:4">
      <c r="A118" s="1">
        <v>32598</v>
      </c>
      <c r="B118">
        <v>2.6523056810207</v>
      </c>
      <c r="C118">
        <v>2.6523056810207</v>
      </c>
      <c r="D118">
        <v>2.6523056810207</v>
      </c>
    </row>
    <row r="119" spans="1:4">
      <c r="A119" s="1">
        <v>32689</v>
      </c>
      <c r="B119">
        <v>2.4162151033176902</v>
      </c>
      <c r="C119">
        <v>2.4162151033176902</v>
      </c>
      <c r="D119">
        <v>2.4162151033176902</v>
      </c>
    </row>
    <row r="120" spans="1:4">
      <c r="A120" s="1">
        <v>32781</v>
      </c>
      <c r="B120">
        <v>2.1949205427135001</v>
      </c>
      <c r="C120">
        <v>2.1949205427135001</v>
      </c>
      <c r="D120">
        <v>2.1949205427135001</v>
      </c>
    </row>
    <row r="121" spans="1:4">
      <c r="A121" s="1">
        <v>32873</v>
      </c>
      <c r="B121">
        <v>2.0862729472561399</v>
      </c>
      <c r="C121">
        <v>2.0862729472561399</v>
      </c>
      <c r="D121">
        <v>2.0862729472561399</v>
      </c>
    </row>
    <row r="122" spans="1:4">
      <c r="A122" s="1">
        <v>32963</v>
      </c>
      <c r="B122">
        <v>2.4816843761176699</v>
      </c>
      <c r="C122">
        <v>2.4816843761176699</v>
      </c>
      <c r="D122">
        <v>2.4816843761176699</v>
      </c>
    </row>
    <row r="123" spans="1:4">
      <c r="A123" s="1">
        <v>33054</v>
      </c>
      <c r="B123">
        <v>2.5109670653052198</v>
      </c>
      <c r="C123">
        <v>2.5109670653052198</v>
      </c>
      <c r="D123">
        <v>2.5109670653052198</v>
      </c>
    </row>
    <row r="124" spans="1:4">
      <c r="A124" s="1">
        <v>33146</v>
      </c>
      <c r="B124">
        <v>2.4648362190355599</v>
      </c>
      <c r="C124">
        <v>2.4648362190355599</v>
      </c>
      <c r="D124">
        <v>2.4648362190355599</v>
      </c>
    </row>
    <row r="125" spans="1:4">
      <c r="A125" s="1">
        <v>33238</v>
      </c>
      <c r="B125">
        <v>2.2003038345124701</v>
      </c>
      <c r="C125">
        <v>2.2003038345124701</v>
      </c>
      <c r="D125">
        <v>2.2003038345124701</v>
      </c>
    </row>
    <row r="126" spans="1:4">
      <c r="A126" s="1">
        <v>33328</v>
      </c>
      <c r="B126">
        <v>2.25907475597156</v>
      </c>
      <c r="C126">
        <v>2.25907475597156</v>
      </c>
      <c r="D126">
        <v>2.25907475597156</v>
      </c>
    </row>
    <row r="127" spans="1:4">
      <c r="A127" s="1">
        <v>33419</v>
      </c>
      <c r="B127">
        <v>2.4302161916448299</v>
      </c>
      <c r="C127">
        <v>2.4302161916448299</v>
      </c>
      <c r="D127">
        <v>2.4302161916448299</v>
      </c>
    </row>
    <row r="128" spans="1:4">
      <c r="A128" s="1">
        <v>33511</v>
      </c>
      <c r="B128">
        <v>2.38988506602607</v>
      </c>
      <c r="C128">
        <v>2.38988506602607</v>
      </c>
      <c r="D128">
        <v>2.38988506602607</v>
      </c>
    </row>
    <row r="129" spans="1:4">
      <c r="A129" s="1">
        <v>33603</v>
      </c>
      <c r="B129">
        <v>2.2556180937290802</v>
      </c>
      <c r="C129">
        <v>2.2556180937290802</v>
      </c>
      <c r="D129">
        <v>2.2556180937290802</v>
      </c>
    </row>
    <row r="130" spans="1:4">
      <c r="A130" s="1">
        <v>33694</v>
      </c>
      <c r="B130">
        <v>2.5878089736052901</v>
      </c>
      <c r="C130">
        <v>2.5878089736052901</v>
      </c>
      <c r="D130">
        <v>2.5878089736052901</v>
      </c>
    </row>
    <row r="131" spans="1:4">
      <c r="A131" s="1">
        <v>33785</v>
      </c>
      <c r="B131">
        <v>2.5035041215564799</v>
      </c>
      <c r="C131">
        <v>2.5035041215564799</v>
      </c>
      <c r="D131">
        <v>2.5035041215564799</v>
      </c>
    </row>
    <row r="132" spans="1:4">
      <c r="A132" s="1">
        <v>33877</v>
      </c>
      <c r="B132">
        <v>2.2817221238626302</v>
      </c>
      <c r="C132">
        <v>2.2817221238626302</v>
      </c>
      <c r="D132">
        <v>2.2817221238626302</v>
      </c>
    </row>
    <row r="133" spans="1:4">
      <c r="A133" s="1">
        <v>33969</v>
      </c>
      <c r="B133">
        <v>2.2621093223773299</v>
      </c>
      <c r="C133">
        <v>2.2621093223773299</v>
      </c>
      <c r="D133">
        <v>2.2621093223773299</v>
      </c>
    </row>
    <row r="134" spans="1:4">
      <c r="A134" s="1">
        <v>34059</v>
      </c>
      <c r="B134">
        <v>2.1026886181900499</v>
      </c>
      <c r="C134">
        <v>2.1026886181900499</v>
      </c>
      <c r="D134">
        <v>2.1026886181900499</v>
      </c>
    </row>
    <row r="135" spans="1:4">
      <c r="A135" s="1">
        <v>34150</v>
      </c>
      <c r="B135">
        <v>1.9469845396387699</v>
      </c>
      <c r="C135">
        <v>1.9469845396387699</v>
      </c>
      <c r="D135">
        <v>1.9469845396387699</v>
      </c>
    </row>
    <row r="136" spans="1:4">
      <c r="A136" s="1">
        <v>34242</v>
      </c>
      <c r="B136">
        <v>2.0203593982602501</v>
      </c>
      <c r="C136">
        <v>2.0203593982602501</v>
      </c>
      <c r="D136">
        <v>2.0203593982602501</v>
      </c>
    </row>
    <row r="137" spans="1:4">
      <c r="A137" s="1">
        <v>34334</v>
      </c>
      <c r="B137">
        <v>2.23197293460988</v>
      </c>
      <c r="C137">
        <v>2.23197293460988</v>
      </c>
      <c r="D137">
        <v>2.23197293460988</v>
      </c>
    </row>
    <row r="138" spans="1:4">
      <c r="A138" s="1">
        <v>34424</v>
      </c>
      <c r="B138">
        <v>2.3440947043225502</v>
      </c>
      <c r="C138">
        <v>2.3440947043225502</v>
      </c>
      <c r="D138">
        <v>2.3440947043225502</v>
      </c>
    </row>
    <row r="139" spans="1:4">
      <c r="A139" s="1">
        <v>34515</v>
      </c>
      <c r="B139">
        <v>2.4420227737712001</v>
      </c>
      <c r="C139">
        <v>2.4420227737712001</v>
      </c>
      <c r="D139">
        <v>2.4420227737712001</v>
      </c>
    </row>
    <row r="140" spans="1:4">
      <c r="A140" s="1">
        <v>34607</v>
      </c>
      <c r="B140">
        <v>2.4569923728129202</v>
      </c>
      <c r="C140">
        <v>2.4569923728129202</v>
      </c>
      <c r="D140">
        <v>2.4569923728129202</v>
      </c>
    </row>
    <row r="141" spans="1:4">
      <c r="A141" s="1">
        <v>34699</v>
      </c>
      <c r="B141">
        <v>2.4341665508770198</v>
      </c>
      <c r="C141">
        <v>2.4341665508770198</v>
      </c>
      <c r="D141">
        <v>2.4341665508770198</v>
      </c>
    </row>
    <row r="142" spans="1:4">
      <c r="A142" s="1">
        <v>34789</v>
      </c>
      <c r="B142">
        <v>2.4504021600275498</v>
      </c>
      <c r="C142">
        <v>2.4504021600275498</v>
      </c>
      <c r="D142">
        <v>2.4504021600275498</v>
      </c>
    </row>
    <row r="143" spans="1:4">
      <c r="A143" s="1">
        <v>34880</v>
      </c>
      <c r="B143">
        <v>2.26689735145683</v>
      </c>
      <c r="C143">
        <v>2.26689735145683</v>
      </c>
      <c r="D143">
        <v>2.26689735145683</v>
      </c>
    </row>
    <row r="144" spans="1:4">
      <c r="A144" s="1">
        <v>34972</v>
      </c>
      <c r="B144">
        <v>2.2786823897221198</v>
      </c>
      <c r="C144">
        <v>2.2786823897221198</v>
      </c>
      <c r="D144">
        <v>2.2786823897221198</v>
      </c>
    </row>
    <row r="145" spans="1:4">
      <c r="A145" s="1">
        <v>35064</v>
      </c>
      <c r="B145">
        <v>2.2836175994081498</v>
      </c>
      <c r="C145">
        <v>2.2836175994081498</v>
      </c>
      <c r="D145">
        <v>2.2836175994081498</v>
      </c>
    </row>
    <row r="146" spans="1:4">
      <c r="A146" s="1">
        <v>35155</v>
      </c>
      <c r="B146">
        <v>2.3790991379181201</v>
      </c>
      <c r="C146">
        <v>2.3790991379181201</v>
      </c>
      <c r="D146">
        <v>2.3790991379181201</v>
      </c>
    </row>
    <row r="147" spans="1:4">
      <c r="A147" s="1">
        <v>35246</v>
      </c>
      <c r="B147">
        <v>2.5382447901062801</v>
      </c>
      <c r="C147">
        <v>2.5382447901062801</v>
      </c>
      <c r="D147">
        <v>2.5382447901062801</v>
      </c>
    </row>
    <row r="148" spans="1:4">
      <c r="A148" s="1">
        <v>35338</v>
      </c>
      <c r="B148">
        <v>2.58002512357143</v>
      </c>
      <c r="C148">
        <v>2.58002512357143</v>
      </c>
      <c r="D148">
        <v>2.58002512357143</v>
      </c>
    </row>
    <row r="149" spans="1:4">
      <c r="A149" s="1">
        <v>35430</v>
      </c>
      <c r="B149">
        <v>2.5735454926899002</v>
      </c>
      <c r="C149">
        <v>2.5735454926899002</v>
      </c>
      <c r="D149">
        <v>2.5735454926899002</v>
      </c>
    </row>
    <row r="150" spans="1:4">
      <c r="A150" s="1">
        <v>35520</v>
      </c>
      <c r="B150">
        <v>2.6655576273788002</v>
      </c>
      <c r="C150">
        <v>2.6655576273788002</v>
      </c>
      <c r="D150">
        <v>2.6655576273788002</v>
      </c>
    </row>
    <row r="151" spans="1:4">
      <c r="A151" s="1">
        <v>35611</v>
      </c>
      <c r="B151">
        <v>2.7092750311142799</v>
      </c>
      <c r="C151">
        <v>2.7092750311142799</v>
      </c>
      <c r="D151">
        <v>2.7092750311142799</v>
      </c>
    </row>
    <row r="152" spans="1:4">
      <c r="A152" s="1">
        <v>35703</v>
      </c>
      <c r="B152">
        <v>2.53155955531046</v>
      </c>
      <c r="C152">
        <v>2.53155955531046</v>
      </c>
      <c r="D152">
        <v>2.53155955531046</v>
      </c>
    </row>
    <row r="153" spans="1:4">
      <c r="A153" s="1">
        <v>35795</v>
      </c>
      <c r="B153">
        <v>2.7110572084698701</v>
      </c>
      <c r="C153">
        <v>2.7110572084698701</v>
      </c>
      <c r="D153">
        <v>2.7110572084698701</v>
      </c>
    </row>
    <row r="154" spans="1:4">
      <c r="A154" s="1">
        <v>35885</v>
      </c>
      <c r="B154">
        <v>2.6791254116909902</v>
      </c>
      <c r="C154">
        <v>2.6791254116909902</v>
      </c>
      <c r="D154">
        <v>2.6791254116909902</v>
      </c>
    </row>
    <row r="155" spans="1:4">
      <c r="A155" s="1">
        <v>35976</v>
      </c>
      <c r="B155">
        <v>2.6773209307637398</v>
      </c>
      <c r="C155">
        <v>2.6773209307637398</v>
      </c>
      <c r="D155">
        <v>2.6773209307637398</v>
      </c>
    </row>
    <row r="156" spans="1:4">
      <c r="A156" s="1">
        <v>36068</v>
      </c>
      <c r="B156">
        <v>2.4641866270983899</v>
      </c>
      <c r="C156">
        <v>2.4641866270983899</v>
      </c>
      <c r="D156">
        <v>2.4641866270983899</v>
      </c>
    </row>
    <row r="157" spans="1:4">
      <c r="A157" s="1">
        <v>36160</v>
      </c>
      <c r="B157">
        <v>2.27761457617048</v>
      </c>
      <c r="C157">
        <v>2.27761457617048</v>
      </c>
      <c r="D157">
        <v>2.27761457617048</v>
      </c>
    </row>
    <row r="158" spans="1:4">
      <c r="A158" s="1">
        <v>36250</v>
      </c>
      <c r="B158">
        <v>2.5664172072532998</v>
      </c>
      <c r="C158">
        <v>2.5664172072532998</v>
      </c>
      <c r="D158">
        <v>2.5664172072532998</v>
      </c>
    </row>
    <row r="159" spans="1:4">
      <c r="A159" s="1">
        <v>36341</v>
      </c>
      <c r="B159">
        <v>2.4245570046622298</v>
      </c>
      <c r="C159">
        <v>2.4245570046622298</v>
      </c>
      <c r="D159">
        <v>2.4245570046622298</v>
      </c>
    </row>
    <row r="160" spans="1:4">
      <c r="A160" s="1">
        <v>36433</v>
      </c>
      <c r="B160">
        <v>2.3088832305327802</v>
      </c>
      <c r="C160">
        <v>2.3088832305327802</v>
      </c>
      <c r="D160">
        <v>2.3088832305327802</v>
      </c>
    </row>
    <row r="161" spans="1:4">
      <c r="A161" s="1">
        <v>36525</v>
      </c>
      <c r="B161">
        <v>2.4277927842234299</v>
      </c>
      <c r="C161">
        <v>2.4277927842234299</v>
      </c>
      <c r="D161">
        <v>2.4277927842234299</v>
      </c>
    </row>
    <row r="162" spans="1:4">
      <c r="A162" s="1">
        <v>36616</v>
      </c>
      <c r="B162">
        <v>2.2648554143441402</v>
      </c>
      <c r="C162">
        <v>2.2648554143441402</v>
      </c>
      <c r="D162">
        <v>2.2648554143441402</v>
      </c>
    </row>
    <row r="163" spans="1:4">
      <c r="A163" s="1">
        <v>36707</v>
      </c>
      <c r="B163">
        <v>1.8149942746744501</v>
      </c>
      <c r="C163">
        <v>1.8149942746744501</v>
      </c>
      <c r="D163">
        <v>1.8149942746744501</v>
      </c>
    </row>
    <row r="164" spans="1:4">
      <c r="A164" s="1">
        <v>36799</v>
      </c>
      <c r="B164">
        <v>1.7434249205359</v>
      </c>
      <c r="C164">
        <v>1.7434249205359</v>
      </c>
      <c r="D164">
        <v>1.7434249205359</v>
      </c>
    </row>
    <row r="165" spans="1:4">
      <c r="A165" s="1">
        <v>36891</v>
      </c>
      <c r="B165">
        <v>1.5318989856698899</v>
      </c>
      <c r="C165">
        <v>1.5318989856698899</v>
      </c>
      <c r="D165">
        <v>1.5318989856698899</v>
      </c>
    </row>
    <row r="166" spans="1:4">
      <c r="A166" s="1">
        <v>36981</v>
      </c>
      <c r="B166">
        <v>1.58780135332665</v>
      </c>
      <c r="C166">
        <v>1.58780135332665</v>
      </c>
      <c r="D166">
        <v>1.58780135332665</v>
      </c>
    </row>
    <row r="167" spans="1:4">
      <c r="A167" s="1">
        <v>37072</v>
      </c>
      <c r="B167">
        <v>1.5826216382957701</v>
      </c>
      <c r="C167">
        <v>1.5826216382957701</v>
      </c>
      <c r="D167">
        <v>1.5826216382957701</v>
      </c>
    </row>
    <row r="168" spans="1:4">
      <c r="A168" s="1">
        <v>37164</v>
      </c>
      <c r="B168">
        <v>1.2893901336248299</v>
      </c>
      <c r="C168">
        <v>1.2893901336248299</v>
      </c>
      <c r="D168">
        <v>1.2893901336248299</v>
      </c>
    </row>
    <row r="169" spans="1:4">
      <c r="A169" s="1">
        <v>37256</v>
      </c>
      <c r="B169">
        <v>1.31171260213319</v>
      </c>
      <c r="C169">
        <v>1.31171260213319</v>
      </c>
      <c r="D169">
        <v>1.31171260213319</v>
      </c>
    </row>
    <row r="170" spans="1:4">
      <c r="A170" s="1">
        <v>37346</v>
      </c>
      <c r="B170">
        <v>1.61415633526429</v>
      </c>
      <c r="C170">
        <v>1.61415633526429</v>
      </c>
      <c r="D170">
        <v>1.61415633526429</v>
      </c>
    </row>
    <row r="171" spans="1:4">
      <c r="A171" s="1">
        <v>37437</v>
      </c>
      <c r="B171">
        <v>1.52530253954492</v>
      </c>
      <c r="C171">
        <v>1.52530253954492</v>
      </c>
      <c r="D171">
        <v>1.52530253954492</v>
      </c>
    </row>
    <row r="172" spans="1:4">
      <c r="A172" s="1">
        <v>37529</v>
      </c>
      <c r="B172">
        <v>1.2334207096931999</v>
      </c>
      <c r="C172">
        <v>1.2334207096931999</v>
      </c>
      <c r="D172">
        <v>1.2334207096931999</v>
      </c>
    </row>
    <row r="173" spans="1:4">
      <c r="A173" s="1">
        <v>37621</v>
      </c>
      <c r="B173">
        <v>1.1182402771720601</v>
      </c>
      <c r="C173">
        <v>1.1182402771720601</v>
      </c>
      <c r="D173">
        <v>1.1182402771720601</v>
      </c>
    </row>
    <row r="174" spans="1:4">
      <c r="A174" s="1">
        <v>37711</v>
      </c>
      <c r="B174">
        <v>1.23472115259378</v>
      </c>
      <c r="C174">
        <v>1.23472115259378</v>
      </c>
      <c r="D174">
        <v>1.23472115259378</v>
      </c>
    </row>
    <row r="175" spans="1:4">
      <c r="A175" s="1">
        <v>37802</v>
      </c>
      <c r="B175">
        <v>1.47077311740172</v>
      </c>
      <c r="C175">
        <v>1.47077311740172</v>
      </c>
      <c r="D175">
        <v>1.47077311740172</v>
      </c>
    </row>
    <row r="176" spans="1:4">
      <c r="A176" s="1">
        <v>37894</v>
      </c>
      <c r="B176">
        <v>1.66358920400468</v>
      </c>
      <c r="C176">
        <v>1.66358920400468</v>
      </c>
      <c r="D176">
        <v>1.66358920400468</v>
      </c>
    </row>
    <row r="177" spans="1:4">
      <c r="A177" s="1">
        <v>37986</v>
      </c>
      <c r="B177">
        <v>1.79286202524205</v>
      </c>
      <c r="C177">
        <v>1.79286202524205</v>
      </c>
      <c r="D177">
        <v>1.79286202524205</v>
      </c>
    </row>
    <row r="178" spans="1:4">
      <c r="A178" s="1">
        <v>38077</v>
      </c>
      <c r="B178">
        <v>1.71896663176228</v>
      </c>
      <c r="C178">
        <v>1.71896663176228</v>
      </c>
      <c r="D178">
        <v>1.71896663176228</v>
      </c>
    </row>
    <row r="179" spans="1:4">
      <c r="A179" s="1">
        <v>38168</v>
      </c>
      <c r="B179">
        <v>1.79827651213742</v>
      </c>
      <c r="C179">
        <v>1.79827651213742</v>
      </c>
      <c r="D179">
        <v>1.79827651213742</v>
      </c>
    </row>
    <row r="180" spans="1:4">
      <c r="A180" s="1">
        <v>38260</v>
      </c>
      <c r="B180">
        <v>1.69163714822125</v>
      </c>
      <c r="C180">
        <v>1.69163714822125</v>
      </c>
      <c r="D180">
        <v>1.69163714822125</v>
      </c>
    </row>
    <row r="181" spans="1:4">
      <c r="A181" s="1">
        <v>38352</v>
      </c>
      <c r="B181">
        <v>1.65269135302644</v>
      </c>
      <c r="C181">
        <v>1.65269135302644</v>
      </c>
      <c r="D181">
        <v>1.65269135302644</v>
      </c>
    </row>
    <row r="182" spans="1:4">
      <c r="A182" s="1">
        <v>38442</v>
      </c>
      <c r="B182">
        <v>1.7018063856552601</v>
      </c>
      <c r="C182">
        <v>1.7018063856552601</v>
      </c>
      <c r="D182">
        <v>1.7018063856552601</v>
      </c>
    </row>
    <row r="183" spans="1:4">
      <c r="A183" s="1">
        <v>38533</v>
      </c>
      <c r="B183">
        <v>1.44295484346187</v>
      </c>
      <c r="C183">
        <v>1.44295484346187</v>
      </c>
      <c r="D183">
        <v>1.44295484346187</v>
      </c>
    </row>
    <row r="184" spans="1:4">
      <c r="A184" s="1">
        <v>38625</v>
      </c>
      <c r="B184">
        <v>1.44025067921225</v>
      </c>
      <c r="C184">
        <v>1.44025067921225</v>
      </c>
      <c r="D184">
        <v>1.44025067921225</v>
      </c>
    </row>
    <row r="185" spans="1:4">
      <c r="A185" s="1">
        <v>38717</v>
      </c>
      <c r="B185">
        <v>1.3977107148072501</v>
      </c>
      <c r="C185">
        <v>1.3977107148072501</v>
      </c>
      <c r="D185">
        <v>1.3977107148072501</v>
      </c>
    </row>
    <row r="186" spans="1:4">
      <c r="A186" s="1">
        <v>38807</v>
      </c>
      <c r="B186">
        <v>1.4129837960021101</v>
      </c>
      <c r="C186">
        <v>1.4129837960021101</v>
      </c>
      <c r="D186">
        <v>1.4129837960021101</v>
      </c>
    </row>
    <row r="187" spans="1:4">
      <c r="A187" s="1">
        <v>38898</v>
      </c>
      <c r="B187">
        <v>1.5093619581987201</v>
      </c>
      <c r="C187">
        <v>1.5093619581987201</v>
      </c>
      <c r="D187">
        <v>1.5093619581987201</v>
      </c>
    </row>
    <row r="188" spans="1:4">
      <c r="A188" s="1">
        <v>38990</v>
      </c>
      <c r="B188">
        <v>1.3528086326673501</v>
      </c>
      <c r="C188">
        <v>1.3528086326673501</v>
      </c>
      <c r="D188">
        <v>1.3528086326673501</v>
      </c>
    </row>
    <row r="189" spans="1:4">
      <c r="A189" s="1">
        <v>39082</v>
      </c>
      <c r="B189">
        <v>1.3957250362592899</v>
      </c>
      <c r="C189">
        <v>1.3957250362592899</v>
      </c>
      <c r="D189">
        <v>1.3957250362592899</v>
      </c>
    </row>
    <row r="190" spans="1:4">
      <c r="A190" s="1">
        <v>39172</v>
      </c>
      <c r="B190">
        <v>1.6105745507387099</v>
      </c>
      <c r="C190">
        <v>1.6105745507387099</v>
      </c>
      <c r="D190">
        <v>1.6105745507387099</v>
      </c>
    </row>
    <row r="191" spans="1:4">
      <c r="A191" s="1">
        <v>39263</v>
      </c>
      <c r="B191">
        <v>1.4284591978960199</v>
      </c>
      <c r="C191">
        <v>1.4284591978960199</v>
      </c>
      <c r="D191">
        <v>1.4284591978960199</v>
      </c>
    </row>
    <row r="192" spans="1:4">
      <c r="A192" s="1">
        <v>39355</v>
      </c>
      <c r="B192">
        <v>1.14898952370089</v>
      </c>
      <c r="C192">
        <v>1.14898952370089</v>
      </c>
      <c r="D192">
        <v>1.14898952370089</v>
      </c>
    </row>
    <row r="193" spans="1:4">
      <c r="A193" s="1">
        <v>39447</v>
      </c>
      <c r="B193">
        <v>0.91980351980310804</v>
      </c>
      <c r="C193">
        <v>0.91980351980310804</v>
      </c>
      <c r="D193">
        <v>0.91980351980310804</v>
      </c>
    </row>
    <row r="194" spans="1:4">
      <c r="A194" s="1">
        <v>39538</v>
      </c>
      <c r="B194">
        <v>0.49877668860125701</v>
      </c>
      <c r="C194">
        <v>0.49877668860125701</v>
      </c>
      <c r="D194">
        <v>0.49877668860125701</v>
      </c>
    </row>
    <row r="195" spans="1:4">
      <c r="A195" s="1">
        <v>39629</v>
      </c>
      <c r="B195">
        <v>0.39283210261441698</v>
      </c>
      <c r="C195">
        <v>0.39283210261441698</v>
      </c>
      <c r="D195">
        <v>0.39283210261441698</v>
      </c>
    </row>
    <row r="196" spans="1:4">
      <c r="A196" s="1">
        <v>39721</v>
      </c>
      <c r="B196">
        <v>0.191818462535809</v>
      </c>
      <c r="C196">
        <v>0.191818462535809</v>
      </c>
      <c r="D196">
        <v>0.191818462535809</v>
      </c>
    </row>
    <row r="197" spans="1:4">
      <c r="A197" s="1">
        <v>39813</v>
      </c>
      <c r="B197">
        <v>-0.868972857465934</v>
      </c>
      <c r="C197">
        <v>-0.868972857465934</v>
      </c>
      <c r="D197">
        <v>-0.868972857465934</v>
      </c>
    </row>
    <row r="198" spans="1:4">
      <c r="A198" s="1">
        <v>39903</v>
      </c>
      <c r="B198">
        <v>-0.615234722226775</v>
      </c>
      <c r="C198">
        <v>-0.615234722226775</v>
      </c>
      <c r="D198">
        <v>-0.615234722226775</v>
      </c>
    </row>
    <row r="199" spans="1:4">
      <c r="A199" s="1">
        <v>39994</v>
      </c>
      <c r="B199">
        <v>-6.0647276884636399E-2</v>
      </c>
      <c r="C199">
        <v>-6.0647276884636399E-2</v>
      </c>
      <c r="D199">
        <v>-6.0647276884636399E-2</v>
      </c>
    </row>
    <row r="200" spans="1:4">
      <c r="A200" s="1">
        <v>40086</v>
      </c>
      <c r="B200">
        <v>0.49653511108269299</v>
      </c>
      <c r="C200">
        <v>0.49653511108269299</v>
      </c>
      <c r="D200">
        <v>0.49653511108269299</v>
      </c>
    </row>
    <row r="201" spans="1:4">
      <c r="A201" s="1">
        <v>40178</v>
      </c>
      <c r="B201">
        <v>0.83193983458603504</v>
      </c>
      <c r="C201">
        <v>0.83193983458603504</v>
      </c>
      <c r="D201">
        <v>0.83193983458603504</v>
      </c>
    </row>
    <row r="202" spans="1:4">
      <c r="A202" s="1">
        <v>40268</v>
      </c>
      <c r="B202">
        <v>0.82561108550201301</v>
      </c>
      <c r="C202">
        <v>0.82561108550201301</v>
      </c>
      <c r="D202">
        <v>0.82561108550201301</v>
      </c>
    </row>
    <row r="203" spans="1:4">
      <c r="A203" s="1">
        <v>40359</v>
      </c>
      <c r="B203">
        <v>0.59481558872693596</v>
      </c>
      <c r="C203">
        <v>0.59481558872693596</v>
      </c>
      <c r="D203">
        <v>0.59481558872693596</v>
      </c>
    </row>
    <row r="204" spans="1:4">
      <c r="A204" s="1">
        <v>40451</v>
      </c>
      <c r="B204">
        <v>0.46821360264279399</v>
      </c>
      <c r="C204">
        <v>0.46821360264279399</v>
      </c>
      <c r="D204">
        <v>0.46821360264279399</v>
      </c>
    </row>
    <row r="205" spans="1:4">
      <c r="A205" s="1">
        <v>40543</v>
      </c>
      <c r="B205">
        <v>0.59651929967875195</v>
      </c>
      <c r="C205">
        <v>0.59651929967875195</v>
      </c>
      <c r="D205">
        <v>0.59651929967875195</v>
      </c>
    </row>
    <row r="206" spans="1:4">
      <c r="A206" s="1">
        <v>40633</v>
      </c>
      <c r="B206">
        <v>0.86953059515519604</v>
      </c>
      <c r="C206">
        <v>0.86953059515519604</v>
      </c>
      <c r="D206">
        <v>0.86953059515519604</v>
      </c>
    </row>
    <row r="207" spans="1:4">
      <c r="A207" s="1">
        <v>40724</v>
      </c>
      <c r="B207">
        <v>0.586408297134134</v>
      </c>
      <c r="C207">
        <v>0.586408297134134</v>
      </c>
      <c r="D207">
        <v>0.586408297134134</v>
      </c>
    </row>
    <row r="208" spans="1:4">
      <c r="A208" s="1">
        <v>40816</v>
      </c>
      <c r="B208">
        <v>0.16404251000136899</v>
      </c>
      <c r="C208">
        <v>0.16404251000136899</v>
      </c>
      <c r="D208">
        <v>0.16404251000136899</v>
      </c>
    </row>
    <row r="209" spans="1:4">
      <c r="A209" s="1">
        <v>40908</v>
      </c>
      <c r="B209">
        <v>-0.18060399978865799</v>
      </c>
      <c r="C209">
        <v>-0.18060399978865799</v>
      </c>
      <c r="D209">
        <v>-0.18060399978865799</v>
      </c>
    </row>
    <row r="210" spans="1:4">
      <c r="A210" s="1">
        <v>40999</v>
      </c>
      <c r="B210">
        <v>0.123489317186337</v>
      </c>
      <c r="C210">
        <v>0.123489317186337</v>
      </c>
      <c r="D210">
        <v>0.123489317186337</v>
      </c>
    </row>
    <row r="211" spans="1:4">
      <c r="A211" s="1">
        <v>41090</v>
      </c>
      <c r="B211">
        <v>-0.16832104207937101</v>
      </c>
      <c r="C211">
        <v>-0.16832104207937101</v>
      </c>
      <c r="D211">
        <v>-0.16832104207937101</v>
      </c>
    </row>
    <row r="212" spans="1:4">
      <c r="A212" s="1">
        <v>41182</v>
      </c>
      <c r="B212">
        <v>7.6222193881991796E-4</v>
      </c>
      <c r="C212">
        <v>7.6222193881991796E-4</v>
      </c>
      <c r="D212">
        <v>7.6222193881991796E-4</v>
      </c>
    </row>
    <row r="213" spans="1:4">
      <c r="A213" s="1">
        <v>41274</v>
      </c>
      <c r="B213">
        <v>0.26476369876792999</v>
      </c>
      <c r="C213">
        <v>0.26476369876792999</v>
      </c>
      <c r="D213">
        <v>0.26476369876792999</v>
      </c>
    </row>
    <row r="214" spans="1:4">
      <c r="A214" s="1">
        <v>41364</v>
      </c>
      <c r="B214">
        <v>0.13126379157186499</v>
      </c>
      <c r="C214">
        <v>0.13126379157186499</v>
      </c>
      <c r="D214">
        <v>0.13126379157186499</v>
      </c>
    </row>
    <row r="215" spans="1:4">
      <c r="A215" s="1">
        <v>41455</v>
      </c>
      <c r="B215">
        <v>0.193192412416267</v>
      </c>
      <c r="C215">
        <v>0.193192412416267</v>
      </c>
      <c r="D215">
        <v>0.193192412416267</v>
      </c>
    </row>
    <row r="216" spans="1:4">
      <c r="A216" s="1">
        <v>41547</v>
      </c>
      <c r="B216">
        <v>0.29164739128705203</v>
      </c>
      <c r="C216">
        <v>0.29164739128705203</v>
      </c>
      <c r="D216">
        <v>0.29164739128705203</v>
      </c>
    </row>
    <row r="217" spans="1:4">
      <c r="A217" s="1">
        <v>41639</v>
      </c>
      <c r="B217">
        <v>0.30535115617708403</v>
      </c>
      <c r="C217">
        <v>0.30535115617708403</v>
      </c>
      <c r="D217">
        <v>0.30535115617708403</v>
      </c>
    </row>
    <row r="218" spans="1:4">
      <c r="A218" s="1">
        <v>41729</v>
      </c>
      <c r="B218">
        <v>0.40902267198686498</v>
      </c>
      <c r="C218">
        <v>0.40902267198686498</v>
      </c>
      <c r="D218">
        <v>0.40902267198686498</v>
      </c>
    </row>
    <row r="219" spans="1:4">
      <c r="A219" s="1">
        <v>41820</v>
      </c>
      <c r="B219">
        <v>0.34708089669660003</v>
      </c>
      <c r="C219">
        <v>0.34708089669660003</v>
      </c>
      <c r="D219">
        <v>0.34708089669660003</v>
      </c>
    </row>
    <row r="220" spans="1:4">
      <c r="A220" s="1">
        <v>41912</v>
      </c>
      <c r="B220">
        <v>0.26650357888926601</v>
      </c>
      <c r="C220">
        <v>0.26650357888926601</v>
      </c>
      <c r="D220">
        <v>0.26650357888926601</v>
      </c>
    </row>
    <row r="221" spans="1:4">
      <c r="A221" s="1">
        <v>42004</v>
      </c>
      <c r="B221">
        <v>9.9587302910853798E-2</v>
      </c>
      <c r="C221">
        <v>9.9587302910853798E-2</v>
      </c>
      <c r="D221">
        <v>9.9587302910853798E-2</v>
      </c>
    </row>
    <row r="222" spans="1:4">
      <c r="A222" s="1">
        <v>42094</v>
      </c>
      <c r="B222">
        <v>8.2960465076262493E-2</v>
      </c>
      <c r="C222">
        <v>8.2960465076262493E-2</v>
      </c>
      <c r="D222">
        <v>8.2960465076262493E-2</v>
      </c>
    </row>
    <row r="223" spans="1:4">
      <c r="A223" s="1">
        <v>42185</v>
      </c>
      <c r="B223">
        <v>0.160794144841585</v>
      </c>
      <c r="C223">
        <v>0.160794144841585</v>
      </c>
      <c r="D223">
        <v>0.160794144841585</v>
      </c>
    </row>
    <row r="224" spans="1:4">
      <c r="A224" s="1">
        <v>42277</v>
      </c>
      <c r="B224">
        <v>-0.10300461333903201</v>
      </c>
      <c r="C224">
        <v>-0.10300461333903201</v>
      </c>
      <c r="D224">
        <v>-0.10300461333903201</v>
      </c>
    </row>
    <row r="225" spans="1:4">
      <c r="A225" s="1">
        <v>42369</v>
      </c>
      <c r="B225">
        <v>-0.123520582255426</v>
      </c>
      <c r="C225">
        <v>-0.123520582255426</v>
      </c>
      <c r="D225">
        <v>-0.123520582255426</v>
      </c>
    </row>
    <row r="226" spans="1:4">
      <c r="A226" s="1">
        <v>42460</v>
      </c>
      <c r="B226">
        <v>-0.31810401791062298</v>
      </c>
      <c r="C226">
        <v>-0.31810401791062298</v>
      </c>
      <c r="D226">
        <v>-0.31810401791062298</v>
      </c>
    </row>
    <row r="227" spans="1:4">
      <c r="A227" s="1">
        <v>42551</v>
      </c>
      <c r="B227">
        <v>-0.100068719894816</v>
      </c>
      <c r="C227">
        <v>-0.100068719894816</v>
      </c>
      <c r="D227">
        <v>-0.100068719894816</v>
      </c>
    </row>
    <row r="228" spans="1:4">
      <c r="A228" s="1">
        <v>42643</v>
      </c>
      <c r="B228">
        <v>-3.37182372188169E-2</v>
      </c>
      <c r="C228">
        <v>-3.37182372188169E-2</v>
      </c>
      <c r="D228">
        <v>-3.37182372188169E-2</v>
      </c>
    </row>
    <row r="229" spans="1:4">
      <c r="A229" s="1">
        <v>42735</v>
      </c>
      <c r="B229">
        <v>0.22807940733759399</v>
      </c>
      <c r="C229">
        <v>0.22807940733759399</v>
      </c>
      <c r="D229">
        <v>0.22807940733759399</v>
      </c>
    </row>
    <row r="230" spans="1:4">
      <c r="A230" s="1">
        <v>42825</v>
      </c>
      <c r="B230">
        <v>0.35560423935461</v>
      </c>
      <c r="C230">
        <v>0.35560423935461</v>
      </c>
      <c r="D230">
        <v>0.35560423935461</v>
      </c>
    </row>
    <row r="231" spans="1:4">
      <c r="A231" s="1">
        <v>42916</v>
      </c>
      <c r="B231">
        <v>0.38492005427758802</v>
      </c>
      <c r="C231">
        <v>0.38492005427758802</v>
      </c>
      <c r="D231">
        <v>0.38492005427758802</v>
      </c>
    </row>
    <row r="232" spans="1:4">
      <c r="A232" s="1">
        <v>43008</v>
      </c>
      <c r="B232">
        <v>0.56735235690767905</v>
      </c>
      <c r="C232">
        <v>0.56735235690767905</v>
      </c>
      <c r="D232">
        <v>0.56735235690767905</v>
      </c>
    </row>
    <row r="233" spans="1:4">
      <c r="A233" s="1">
        <v>43100</v>
      </c>
      <c r="B233">
        <v>0.71981729421116802</v>
      </c>
      <c r="C233">
        <v>0.71981729421116802</v>
      </c>
      <c r="D233">
        <v>0.71981729421116802</v>
      </c>
    </row>
    <row r="234" spans="1:4">
      <c r="A234" s="1">
        <v>43190</v>
      </c>
      <c r="B234">
        <v>0.84140847523066697</v>
      </c>
      <c r="C234">
        <v>0.84140847523066697</v>
      </c>
      <c r="D234">
        <v>0.84140847523066697</v>
      </c>
    </row>
    <row r="235" spans="1:4">
      <c r="A235" s="1">
        <v>43281</v>
      </c>
      <c r="B235">
        <v>0.71599633320955403</v>
      </c>
      <c r="C235">
        <v>0.71599633320955403</v>
      </c>
      <c r="D235">
        <v>0.71599633320955403</v>
      </c>
    </row>
    <row r="236" spans="1:4">
      <c r="A236" s="1">
        <v>43373</v>
      </c>
      <c r="B236">
        <v>0.77759247315953195</v>
      </c>
      <c r="C236">
        <v>0.77759247315953195</v>
      </c>
      <c r="D236">
        <v>0.77759247315953195</v>
      </c>
    </row>
    <row r="237" spans="1:4">
      <c r="A237" s="1">
        <v>43465</v>
      </c>
      <c r="B237">
        <v>0.69196398146929905</v>
      </c>
      <c r="C237">
        <v>0.69196398146929905</v>
      </c>
      <c r="D237">
        <v>0.69196398146929905</v>
      </c>
    </row>
    <row r="238" spans="1:4">
      <c r="A238" s="1">
        <v>43555</v>
      </c>
      <c r="B238">
        <v>0.68824298786893001</v>
      </c>
      <c r="C238">
        <v>0.68824298786893001</v>
      </c>
      <c r="D238">
        <v>0.68824298786893001</v>
      </c>
    </row>
    <row r="239" spans="1:4">
      <c r="A239" s="1">
        <v>43646</v>
      </c>
      <c r="B239">
        <v>0.58583782549122498</v>
      </c>
      <c r="C239">
        <v>0.58583782549122498</v>
      </c>
      <c r="D239">
        <v>0.58583782549122498</v>
      </c>
    </row>
    <row r="240" spans="1:4">
      <c r="A240" s="1">
        <v>43738</v>
      </c>
      <c r="B240">
        <v>0.51540939615554004</v>
      </c>
      <c r="C240">
        <v>0.51540939615554004</v>
      </c>
      <c r="D240">
        <v>0.51540939615554004</v>
      </c>
    </row>
    <row r="241" spans="1:4">
      <c r="A241" s="1">
        <v>43830</v>
      </c>
      <c r="B241">
        <v>0.70422017880766996</v>
      </c>
      <c r="C241">
        <v>0.70422017880766996</v>
      </c>
      <c r="D241">
        <v>0.70422017880766996</v>
      </c>
    </row>
    <row r="242" spans="1:4">
      <c r="A242" s="1">
        <v>43921</v>
      </c>
      <c r="B242">
        <v>0.45497824512874602</v>
      </c>
      <c r="C242">
        <v>0.45497824512874602</v>
      </c>
      <c r="D242">
        <v>0.45497824512874602</v>
      </c>
    </row>
    <row r="243" spans="1:4">
      <c r="A243" s="1">
        <v>44012</v>
      </c>
      <c r="B243">
        <v>0.25579786434169499</v>
      </c>
      <c r="C243">
        <v>0.25579786434169499</v>
      </c>
      <c r="D243">
        <v>0.25579786434169499</v>
      </c>
    </row>
    <row r="244" spans="1:4">
      <c r="A244" s="1">
        <v>44104</v>
      </c>
      <c r="B244">
        <v>0.80205323612582402</v>
      </c>
      <c r="C244">
        <v>0.80205323612582402</v>
      </c>
      <c r="D244">
        <v>0.80205323612582402</v>
      </c>
    </row>
    <row r="245" spans="1:4">
      <c r="A245" s="1">
        <v>44196</v>
      </c>
      <c r="B245">
        <v>0.89599437395003201</v>
      </c>
      <c r="C245">
        <v>0.89599437395003201</v>
      </c>
      <c r="D245">
        <v>0.89599437395003201</v>
      </c>
    </row>
    <row r="246" spans="1:4">
      <c r="A246" s="1">
        <v>44286</v>
      </c>
      <c r="B246">
        <v>1.1588902467836599</v>
      </c>
      <c r="C246">
        <v>1.1588902467836599</v>
      </c>
      <c r="D246">
        <v>1.1588902467836599</v>
      </c>
    </row>
    <row r="247" spans="1:4">
      <c r="A247" s="1">
        <v>44377</v>
      </c>
      <c r="B247">
        <v>1.2348436461413199</v>
      </c>
      <c r="C247">
        <v>1.2348436461413199</v>
      </c>
      <c r="D247">
        <v>1.2348436461413199</v>
      </c>
    </row>
    <row r="248" spans="1:4">
      <c r="A248" s="1">
        <v>44469</v>
      </c>
      <c r="B248">
        <v>1.2106001722928901</v>
      </c>
      <c r="C248">
        <v>1.2106001722928901</v>
      </c>
      <c r="D248">
        <v>1.2106001722928901</v>
      </c>
    </row>
    <row r="249" spans="1:4">
      <c r="A249" s="1">
        <v>44561</v>
      </c>
      <c r="B249">
        <v>1.1651038215090599</v>
      </c>
      <c r="C249">
        <v>1.1651038215090599</v>
      </c>
      <c r="D249">
        <v>1.1651038215090599</v>
      </c>
    </row>
    <row r="250" spans="1:4">
      <c r="A250" s="1">
        <v>44651</v>
      </c>
      <c r="B250">
        <v>1.0624170622959701</v>
      </c>
      <c r="C250">
        <v>1.0624170622959701</v>
      </c>
      <c r="D250">
        <v>1.0624170622959701</v>
      </c>
    </row>
    <row r="251" spans="1:4">
      <c r="A251" s="1">
        <v>44742</v>
      </c>
      <c r="B251">
        <v>0.903860933511207</v>
      </c>
      <c r="C251">
        <v>0.903860933511207</v>
      </c>
      <c r="D251">
        <v>0.903860933511207</v>
      </c>
    </row>
    <row r="252" spans="1:4">
      <c r="A252" s="1">
        <v>44834</v>
      </c>
      <c r="B252">
        <v>0.98991966433280298</v>
      </c>
      <c r="C252">
        <v>0.98991966433280298</v>
      </c>
      <c r="D252">
        <v>0.98991966433280298</v>
      </c>
    </row>
    <row r="253" spans="1:4">
      <c r="A253" s="1">
        <v>44926</v>
      </c>
      <c r="B253">
        <v>0.90057344201138101</v>
      </c>
      <c r="C253">
        <v>0.90057344201138101</v>
      </c>
      <c r="D253">
        <v>0.90057344201138101</v>
      </c>
    </row>
    <row r="254" spans="1:4">
      <c r="A254" s="1">
        <v>45016</v>
      </c>
      <c r="B254">
        <v>1.25892352158266</v>
      </c>
      <c r="C254">
        <v>1.25892352158266</v>
      </c>
      <c r="D254">
        <v>1.25892352158266</v>
      </c>
    </row>
    <row r="255" spans="1:4">
      <c r="A255" s="1">
        <v>45107</v>
      </c>
      <c r="B255">
        <v>1.2587643194778999</v>
      </c>
      <c r="C255">
        <v>1.2587643194778999</v>
      </c>
      <c r="D255">
        <v>1.2587643194778999</v>
      </c>
    </row>
    <row r="256" spans="1:4">
      <c r="A256" s="1">
        <v>45199</v>
      </c>
      <c r="B256">
        <v>1.54363232780766</v>
      </c>
      <c r="C256">
        <v>1.54363232780766</v>
      </c>
      <c r="D256">
        <v>1.54363232780766</v>
      </c>
    </row>
    <row r="257" spans="1:4">
      <c r="A257" s="1">
        <v>45291</v>
      </c>
      <c r="B257">
        <v>1.47872796196469</v>
      </c>
      <c r="C257">
        <v>1.47872796196469</v>
      </c>
      <c r="D257">
        <v>1.47872796196469</v>
      </c>
    </row>
    <row r="258" spans="1:4">
      <c r="A258" s="1">
        <v>45382</v>
      </c>
      <c r="B258">
        <v>1.74121254143017</v>
      </c>
      <c r="C258">
        <v>1.74121254143017</v>
      </c>
      <c r="D258">
        <v>1.74121254143017</v>
      </c>
    </row>
    <row r="259" spans="1:4">
      <c r="A259" s="1">
        <v>45473</v>
      </c>
      <c r="B259">
        <v>1.65656046980002</v>
      </c>
      <c r="C259">
        <v>1.65656046980002</v>
      </c>
      <c r="D259">
        <v>1.65656046980002</v>
      </c>
    </row>
    <row r="260" spans="1:4">
      <c r="A260" s="1">
        <v>45565</v>
      </c>
      <c r="B260">
        <v>1.48832330222169</v>
      </c>
      <c r="C260">
        <v>1.48832330222169</v>
      </c>
      <c r="D260">
        <v>1.48832330222169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Allcharts</vt:lpstr>
      <vt:lpstr>US_output_policy</vt:lpstr>
      <vt:lpstr>US_output_with_textbckup</vt:lpstr>
      <vt:lpstr>US_nominal_obs_with_text</vt:lpstr>
      <vt:lpstr>US_output_with_text_backup</vt:lpstr>
      <vt:lpstr>US_output_with_text_backup_1</vt:lpstr>
      <vt:lpstr>US_core_obs_with_textbckup</vt:lpstr>
      <vt:lpstr>US_core_obs_with_text_backup</vt:lpstr>
      <vt:lpstr>US_core_obs</vt:lpstr>
      <vt:lpstr>US_core_with_text</vt:lpstr>
      <vt:lpstr>US_output_with_text</vt:lpstr>
      <vt:lpstr>US_raw_policy_shocks_with_text</vt:lpstr>
      <vt:lpstr>Output gap</vt:lpstr>
      <vt:lpstr>Raw_Policy_Shocks</vt:lpstr>
      <vt:lpstr>YC Chart - Policy rate</vt:lpstr>
      <vt:lpstr>Chart 2 - Real rate gaps</vt:lpstr>
      <vt:lpstr>Chart 3 - rstar</vt:lpstr>
      <vt:lpstr>US_5yExpectedAveRealRateGap</vt:lpstr>
      <vt:lpstr>US_5yFWDRealRateGap</vt:lpstr>
      <vt:lpstr>US_RealRateGap</vt:lpstr>
      <vt:lpstr>Decomposition</vt:lpstr>
      <vt:lpstr>DSGE HVD wFG_new</vt:lpstr>
      <vt:lpstr>DSGE HVD wFG</vt:lpstr>
      <vt:lpstr>DSGE HVD woFG</vt:lpstr>
      <vt:lpstr>US_output_withoutFG</vt:lpstr>
      <vt:lpstr>US_inflation</vt:lpstr>
      <vt:lpstr>US_policy_rarte_vs_shadow_rate</vt:lpstr>
      <vt:lpstr>wFG_rstar_shock_decomposition</vt:lpstr>
      <vt:lpstr>HLW - 2025Q2</vt:lpstr>
      <vt:lpstr>LM_RealRate</vt:lpstr>
      <vt:lpstr>hist_ExAnteRealRate_wFG</vt:lpstr>
      <vt:lpstr>hist_RealNaturalRate_wFG</vt:lpstr>
      <vt:lpstr>hist_Forward5YearRealR_wFG</vt:lpstr>
      <vt:lpstr>hist_Forward5YearRNatR_wFG</vt:lpstr>
      <vt:lpstr>hist_ExAnteRealRate_woFG</vt:lpstr>
      <vt:lpstr>hist_RealNaturalRate_woFG</vt:lpstr>
      <vt:lpstr>hist_Forward5YearRNatR_woFG</vt:lpstr>
      <vt:lpstr>hist_Forward5YearRealR_woFG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Farkas, Mátyás</cp:lastModifiedBy>
  <dcterms:created xsi:type="dcterms:W3CDTF">2015-06-05T18:17:20Z</dcterms:created>
  <dcterms:modified xsi:type="dcterms:W3CDTF">2025-10-17T03:32:44Z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2025-09-09T21:53:22Z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f80bd30c-6963-4ca5-8882-928a9814c4fe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